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RTAFOLIO\Practicando Excel\"/>
    </mc:Choice>
  </mc:AlternateContent>
  <xr:revisionPtr revIDLastSave="0" documentId="8_{100CC2E3-0BF4-4823-9BFA-0B701CB12911}" xr6:coauthVersionLast="47" xr6:coauthVersionMax="47" xr10:uidLastSave="{00000000-0000-0000-0000-000000000000}"/>
  <bookViews>
    <workbookView xWindow="-120" yWindow="-120" windowWidth="19440" windowHeight="15150" activeTab="3" xr2:uid="{F3498D6A-2B12-4AFF-B8C0-FB8E3BD38B3C}"/>
  </bookViews>
  <sheets>
    <sheet name="Ventas_Edicion1" sheetId="1" r:id="rId1"/>
    <sheet name="Tablas aux" sheetId="2" r:id="rId2"/>
    <sheet name="Ventas_final" sheetId="3" r:id="rId3"/>
    <sheet name="Resumen" sheetId="5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5" l="1"/>
  <c r="B20" i="5"/>
  <c r="B21" i="5"/>
  <c r="B22" i="5"/>
  <c r="B18" i="5"/>
  <c r="B11" i="5"/>
  <c r="B12" i="5"/>
  <c r="B13" i="5"/>
  <c r="B14" i="5"/>
  <c r="B10" i="5"/>
  <c r="B4" i="5"/>
  <c r="B5" i="5"/>
  <c r="B6" i="5"/>
  <c r="B3" i="5"/>
  <c r="B2" i="5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L1023" i="1" s="1"/>
  <c r="K1024" i="1"/>
  <c r="L1024" i="1" s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L1050" i="1" s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L1059" i="1" s="1"/>
  <c r="K1060" i="1"/>
  <c r="L1060" i="1" s="1"/>
  <c r="K1061" i="1"/>
  <c r="L1061" i="1" s="1"/>
  <c r="K1062" i="1"/>
  <c r="L1062" i="1" s="1"/>
  <c r="K1063" i="1"/>
  <c r="L1063" i="1" s="1"/>
  <c r="K1064" i="1"/>
  <c r="L1064" i="1" s="1"/>
  <c r="K1065" i="1"/>
  <c r="L1065" i="1" s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L1071" i="1" s="1"/>
  <c r="K1072" i="1"/>
  <c r="L1072" i="1" s="1"/>
  <c r="K1073" i="1"/>
  <c r="L1073" i="1" s="1"/>
  <c r="K1074" i="1"/>
  <c r="L1074" i="1" s="1"/>
  <c r="K1075" i="1"/>
  <c r="L1075" i="1" s="1"/>
  <c r="K1076" i="1"/>
  <c r="L1076" i="1" s="1"/>
  <c r="K1077" i="1"/>
  <c r="L1077" i="1" s="1"/>
  <c r="K1078" i="1"/>
  <c r="L1078" i="1" s="1"/>
  <c r="K1079" i="1"/>
  <c r="L1079" i="1" s="1"/>
  <c r="K1080" i="1"/>
  <c r="L1080" i="1" s="1"/>
  <c r="K1081" i="1"/>
  <c r="L1081" i="1" s="1"/>
  <c r="K1082" i="1"/>
  <c r="L1082" i="1" s="1"/>
  <c r="K1083" i="1"/>
  <c r="L1083" i="1" s="1"/>
  <c r="K1084" i="1"/>
  <c r="L1084" i="1" s="1"/>
  <c r="K1085" i="1"/>
  <c r="L1085" i="1" s="1"/>
  <c r="K1086" i="1"/>
  <c r="L1086" i="1" s="1"/>
  <c r="K1087" i="1"/>
  <c r="L1087" i="1" s="1"/>
  <c r="K1088" i="1"/>
  <c r="L1088" i="1" s="1"/>
  <c r="K1089" i="1"/>
  <c r="L1089" i="1" s="1"/>
  <c r="K1090" i="1"/>
  <c r="L1090" i="1" s="1"/>
  <c r="K1091" i="1"/>
  <c r="L1091" i="1" s="1"/>
  <c r="K1092" i="1"/>
  <c r="L1092" i="1" s="1"/>
  <c r="K1093" i="1"/>
  <c r="L1093" i="1" s="1"/>
  <c r="K1094" i="1"/>
  <c r="L1094" i="1" s="1"/>
  <c r="K1095" i="1"/>
  <c r="L1095" i="1" s="1"/>
  <c r="K1096" i="1"/>
  <c r="L1096" i="1" s="1"/>
  <c r="K1097" i="1"/>
  <c r="L1097" i="1" s="1"/>
  <c r="K1098" i="1"/>
  <c r="L1098" i="1" s="1"/>
  <c r="K1099" i="1"/>
  <c r="L1099" i="1" s="1"/>
  <c r="K1100" i="1"/>
  <c r="L1100" i="1" s="1"/>
  <c r="K1101" i="1"/>
  <c r="L1101" i="1" s="1"/>
  <c r="K1102" i="1"/>
  <c r="L1102" i="1" s="1"/>
  <c r="K1103" i="1"/>
  <c r="L1103" i="1" s="1"/>
  <c r="K1104" i="1"/>
  <c r="L1104" i="1" s="1"/>
  <c r="K1105" i="1"/>
  <c r="L1105" i="1" s="1"/>
  <c r="K1106" i="1"/>
  <c r="L1106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L1112" i="1" s="1"/>
  <c r="K1113" i="1"/>
  <c r="L1113" i="1" s="1"/>
  <c r="K1114" i="1"/>
  <c r="L1114" i="1" s="1"/>
  <c r="K1115" i="1"/>
  <c r="L1115" i="1" s="1"/>
  <c r="K1116" i="1"/>
  <c r="L1116" i="1" s="1"/>
  <c r="K1117" i="1"/>
  <c r="L1117" i="1" s="1"/>
  <c r="K1118" i="1"/>
  <c r="L1118" i="1" s="1"/>
  <c r="K1119" i="1"/>
  <c r="L1119" i="1" s="1"/>
  <c r="K1120" i="1"/>
  <c r="L1120" i="1" s="1"/>
  <c r="K1121" i="1"/>
  <c r="L1121" i="1" s="1"/>
  <c r="K1122" i="1"/>
  <c r="L1122" i="1" s="1"/>
  <c r="K1123" i="1"/>
  <c r="L1123" i="1" s="1"/>
  <c r="K1124" i="1"/>
  <c r="L1124" i="1" s="1"/>
  <c r="K1125" i="1"/>
  <c r="L1125" i="1" s="1"/>
  <c r="K1126" i="1"/>
  <c r="L1126" i="1" s="1"/>
  <c r="K1127" i="1"/>
  <c r="L1127" i="1" s="1"/>
  <c r="K1128" i="1"/>
  <c r="L1128" i="1" s="1"/>
  <c r="K1129" i="1"/>
  <c r="L1129" i="1" s="1"/>
  <c r="K1130" i="1"/>
  <c r="L1130" i="1" s="1"/>
  <c r="K1131" i="1"/>
  <c r="L1131" i="1" s="1"/>
  <c r="K1132" i="1"/>
  <c r="L1132" i="1" s="1"/>
  <c r="K1133" i="1"/>
  <c r="L1133" i="1" s="1"/>
  <c r="K1134" i="1"/>
  <c r="L1134" i="1" s="1"/>
  <c r="K1135" i="1"/>
  <c r="L1135" i="1" s="1"/>
  <c r="K1136" i="1"/>
  <c r="L1136" i="1" s="1"/>
  <c r="K1137" i="1"/>
  <c r="L1137" i="1" s="1"/>
  <c r="K1138" i="1"/>
  <c r="L1138" i="1" s="1"/>
  <c r="K1139" i="1"/>
  <c r="L1139" i="1" s="1"/>
  <c r="K1140" i="1"/>
  <c r="L1140" i="1" s="1"/>
  <c r="K1141" i="1"/>
  <c r="L1141" i="1" s="1"/>
  <c r="K1142" i="1"/>
  <c r="L1142" i="1" s="1"/>
  <c r="K1143" i="1"/>
  <c r="L1143" i="1" s="1"/>
  <c r="K1144" i="1"/>
  <c r="L1144" i="1" s="1"/>
  <c r="K1145" i="1"/>
  <c r="L1145" i="1" s="1"/>
  <c r="K1146" i="1"/>
  <c r="L1146" i="1" s="1"/>
  <c r="K1147" i="1"/>
  <c r="L1147" i="1" s="1"/>
  <c r="K1148" i="1"/>
  <c r="L1148" i="1" s="1"/>
  <c r="K1149" i="1"/>
  <c r="L1149" i="1" s="1"/>
  <c r="K1150" i="1"/>
  <c r="L1150" i="1" s="1"/>
  <c r="K1151" i="1"/>
  <c r="L1151" i="1" s="1"/>
  <c r="K1152" i="1"/>
  <c r="L1152" i="1" s="1"/>
  <c r="K1153" i="1"/>
  <c r="L1153" i="1" s="1"/>
  <c r="K1154" i="1"/>
  <c r="L1154" i="1" s="1"/>
  <c r="K1155" i="1"/>
  <c r="L1155" i="1" s="1"/>
  <c r="K1156" i="1"/>
  <c r="L1156" i="1" s="1"/>
  <c r="K1157" i="1"/>
  <c r="L1157" i="1" s="1"/>
  <c r="K1158" i="1"/>
  <c r="L1158" i="1" s="1"/>
  <c r="K1159" i="1"/>
  <c r="L1159" i="1" s="1"/>
  <c r="K1160" i="1"/>
  <c r="L1160" i="1" s="1"/>
  <c r="K1161" i="1"/>
  <c r="L1161" i="1" s="1"/>
  <c r="K1162" i="1"/>
  <c r="L1162" i="1" s="1"/>
  <c r="K1163" i="1"/>
  <c r="L1163" i="1" s="1"/>
  <c r="K1164" i="1"/>
  <c r="L1164" i="1" s="1"/>
  <c r="K1165" i="1"/>
  <c r="L1165" i="1" s="1"/>
  <c r="K1166" i="1"/>
  <c r="L1166" i="1" s="1"/>
  <c r="K1167" i="1"/>
  <c r="L1167" i="1" s="1"/>
  <c r="K1168" i="1"/>
  <c r="L1168" i="1" s="1"/>
  <c r="K1169" i="1"/>
  <c r="L1169" i="1" s="1"/>
  <c r="K1170" i="1"/>
  <c r="L1170" i="1" s="1"/>
  <c r="K1171" i="1"/>
  <c r="L1171" i="1" s="1"/>
  <c r="K1172" i="1"/>
  <c r="L1172" i="1" s="1"/>
  <c r="K1173" i="1"/>
  <c r="L1173" i="1" s="1"/>
  <c r="K1174" i="1"/>
  <c r="L1174" i="1" s="1"/>
  <c r="K1175" i="1"/>
  <c r="L1175" i="1" s="1"/>
  <c r="K1176" i="1"/>
  <c r="L1176" i="1" s="1"/>
  <c r="K1177" i="1"/>
  <c r="L1177" i="1" s="1"/>
  <c r="K1178" i="1"/>
  <c r="L1178" i="1" s="1"/>
  <c r="K1179" i="1"/>
  <c r="L1179" i="1" s="1"/>
  <c r="K1180" i="1"/>
  <c r="L1180" i="1" s="1"/>
  <c r="K1181" i="1"/>
  <c r="L1181" i="1" s="1"/>
  <c r="K1182" i="1"/>
  <c r="L1182" i="1" s="1"/>
  <c r="K1183" i="1"/>
  <c r="L1183" i="1" s="1"/>
  <c r="K1184" i="1"/>
  <c r="L1184" i="1" s="1"/>
  <c r="K1185" i="1"/>
  <c r="L1185" i="1" s="1"/>
  <c r="K1186" i="1"/>
  <c r="L1186" i="1" s="1"/>
  <c r="K1187" i="1"/>
  <c r="L1187" i="1" s="1"/>
  <c r="K1188" i="1"/>
  <c r="L1188" i="1" s="1"/>
  <c r="K1189" i="1"/>
  <c r="L1189" i="1" s="1"/>
  <c r="K1190" i="1"/>
  <c r="L1190" i="1" s="1"/>
  <c r="K1191" i="1"/>
  <c r="L1191" i="1" s="1"/>
  <c r="K1192" i="1"/>
  <c r="L1192" i="1" s="1"/>
  <c r="K1193" i="1"/>
  <c r="L1193" i="1" s="1"/>
  <c r="K1194" i="1"/>
  <c r="L1194" i="1" s="1"/>
  <c r="K1195" i="1"/>
  <c r="L1195" i="1" s="1"/>
  <c r="K1196" i="1"/>
  <c r="L1196" i="1" s="1"/>
  <c r="K1197" i="1"/>
  <c r="L1197" i="1" s="1"/>
  <c r="K1198" i="1"/>
  <c r="L1198" i="1" s="1"/>
  <c r="K1199" i="1"/>
  <c r="L1199" i="1" s="1"/>
  <c r="K1200" i="1"/>
  <c r="L1200" i="1" s="1"/>
  <c r="K1201" i="1"/>
  <c r="L1201" i="1" s="1"/>
  <c r="K1202" i="1"/>
  <c r="L1202" i="1" s="1"/>
  <c r="K1203" i="1"/>
  <c r="L1203" i="1" s="1"/>
  <c r="K1204" i="1"/>
  <c r="L1204" i="1" s="1"/>
  <c r="K1205" i="1"/>
  <c r="L1205" i="1" s="1"/>
  <c r="K1206" i="1"/>
  <c r="L1206" i="1" s="1"/>
  <c r="K1207" i="1"/>
  <c r="L1207" i="1" s="1"/>
  <c r="K1208" i="1"/>
  <c r="L1208" i="1" s="1"/>
  <c r="K1209" i="1"/>
  <c r="L1209" i="1" s="1"/>
  <c r="K1210" i="1"/>
  <c r="L1210" i="1" s="1"/>
  <c r="K1211" i="1"/>
  <c r="L1211" i="1" s="1"/>
  <c r="K1212" i="1"/>
  <c r="L1212" i="1" s="1"/>
  <c r="K1213" i="1"/>
  <c r="L1213" i="1" s="1"/>
  <c r="K1214" i="1"/>
  <c r="L1214" i="1" s="1"/>
  <c r="K1215" i="1"/>
  <c r="L1215" i="1" s="1"/>
  <c r="K1216" i="1"/>
  <c r="L1216" i="1" s="1"/>
  <c r="K1217" i="1"/>
  <c r="L1217" i="1" s="1"/>
  <c r="K1218" i="1"/>
  <c r="L1218" i="1" s="1"/>
  <c r="K1219" i="1"/>
  <c r="L1219" i="1" s="1"/>
  <c r="K1220" i="1"/>
  <c r="L1220" i="1" s="1"/>
  <c r="K1221" i="1"/>
  <c r="L1221" i="1" s="1"/>
  <c r="K1222" i="1"/>
  <c r="L1222" i="1" s="1"/>
  <c r="K1223" i="1"/>
  <c r="L1223" i="1" s="1"/>
  <c r="K1224" i="1"/>
  <c r="L1224" i="1" s="1"/>
  <c r="K1225" i="1"/>
  <c r="L1225" i="1" s="1"/>
  <c r="K1226" i="1"/>
  <c r="L1226" i="1" s="1"/>
  <c r="K1227" i="1"/>
  <c r="L1227" i="1" s="1"/>
  <c r="K1228" i="1"/>
  <c r="L1228" i="1" s="1"/>
  <c r="K1229" i="1"/>
  <c r="L1229" i="1" s="1"/>
  <c r="K1230" i="1"/>
  <c r="L1230" i="1" s="1"/>
  <c r="K1231" i="1"/>
  <c r="L1231" i="1" s="1"/>
  <c r="K1232" i="1"/>
  <c r="L1232" i="1" s="1"/>
  <c r="K1233" i="1"/>
  <c r="L1233" i="1" s="1"/>
  <c r="K1234" i="1"/>
  <c r="L1234" i="1" s="1"/>
  <c r="K1235" i="1"/>
  <c r="L1235" i="1" s="1"/>
  <c r="K1236" i="1"/>
  <c r="L1236" i="1" s="1"/>
  <c r="K1237" i="1"/>
  <c r="L1237" i="1" s="1"/>
  <c r="K1238" i="1"/>
  <c r="L1238" i="1" s="1"/>
  <c r="K1239" i="1"/>
  <c r="L1239" i="1" s="1"/>
  <c r="K1240" i="1"/>
  <c r="L1240" i="1" s="1"/>
  <c r="K1241" i="1"/>
  <c r="L1241" i="1" s="1"/>
  <c r="K1242" i="1"/>
  <c r="L1242" i="1" s="1"/>
  <c r="K1243" i="1"/>
  <c r="L1243" i="1" s="1"/>
  <c r="K1244" i="1"/>
  <c r="L1244" i="1" s="1"/>
  <c r="K1245" i="1"/>
  <c r="L1245" i="1" s="1"/>
  <c r="K1246" i="1"/>
  <c r="L1246" i="1" s="1"/>
  <c r="K1247" i="1"/>
  <c r="L1247" i="1" s="1"/>
  <c r="K1248" i="1"/>
  <c r="L1248" i="1" s="1"/>
  <c r="K1249" i="1"/>
  <c r="L1249" i="1" s="1"/>
  <c r="K1250" i="1"/>
  <c r="L1250" i="1" s="1"/>
  <c r="K1251" i="1"/>
  <c r="L1251" i="1" s="1"/>
  <c r="K1252" i="1"/>
  <c r="L1252" i="1" s="1"/>
  <c r="K1253" i="1"/>
  <c r="L1253" i="1" s="1"/>
  <c r="K1254" i="1"/>
  <c r="L1254" i="1" s="1"/>
  <c r="K1255" i="1"/>
  <c r="L1255" i="1" s="1"/>
  <c r="K1256" i="1"/>
  <c r="L1256" i="1" s="1"/>
  <c r="K1257" i="1"/>
  <c r="L1257" i="1" s="1"/>
  <c r="K1258" i="1"/>
  <c r="L1258" i="1" s="1"/>
  <c r="K1259" i="1"/>
  <c r="L1259" i="1" s="1"/>
  <c r="K1260" i="1"/>
  <c r="L1260" i="1" s="1"/>
  <c r="K1261" i="1"/>
  <c r="L1261" i="1" s="1"/>
  <c r="K1262" i="1"/>
  <c r="L1262" i="1" s="1"/>
  <c r="K1263" i="1"/>
  <c r="L1263" i="1" s="1"/>
  <c r="K1264" i="1"/>
  <c r="L1264" i="1" s="1"/>
  <c r="K1265" i="1"/>
  <c r="L1265" i="1" s="1"/>
  <c r="K1266" i="1"/>
  <c r="L1266" i="1" s="1"/>
  <c r="K1267" i="1"/>
  <c r="L1267" i="1" s="1"/>
  <c r="K1268" i="1"/>
  <c r="L1268" i="1" s="1"/>
  <c r="K1269" i="1"/>
  <c r="L1269" i="1" s="1"/>
  <c r="K1270" i="1"/>
  <c r="L1270" i="1" s="1"/>
  <c r="K1271" i="1"/>
  <c r="L1271" i="1" s="1"/>
  <c r="K1272" i="1"/>
  <c r="L1272" i="1" s="1"/>
  <c r="K1273" i="1"/>
  <c r="L1273" i="1" s="1"/>
  <c r="K1274" i="1"/>
  <c r="L1274" i="1" s="1"/>
  <c r="K1275" i="1"/>
  <c r="L1275" i="1" s="1"/>
  <c r="K1276" i="1"/>
  <c r="L1276" i="1" s="1"/>
  <c r="K1277" i="1"/>
  <c r="L1277" i="1" s="1"/>
  <c r="K1278" i="1"/>
  <c r="L1278" i="1" s="1"/>
  <c r="K1279" i="1"/>
  <c r="L1279" i="1" s="1"/>
  <c r="K1280" i="1"/>
  <c r="L1280" i="1" s="1"/>
  <c r="K1281" i="1"/>
  <c r="L1281" i="1" s="1"/>
  <c r="K1282" i="1"/>
  <c r="L1282" i="1" s="1"/>
  <c r="K1283" i="1"/>
  <c r="L1283" i="1" s="1"/>
  <c r="K1284" i="1"/>
  <c r="L1284" i="1" s="1"/>
  <c r="K1285" i="1"/>
  <c r="L1285" i="1" s="1"/>
  <c r="K1286" i="1"/>
  <c r="L1286" i="1" s="1"/>
  <c r="K1287" i="1"/>
  <c r="L1287" i="1" s="1"/>
  <c r="K1288" i="1"/>
  <c r="L1288" i="1" s="1"/>
  <c r="K1289" i="1"/>
  <c r="L1289" i="1" s="1"/>
  <c r="K1290" i="1"/>
  <c r="L1290" i="1" s="1"/>
  <c r="K1291" i="1"/>
  <c r="L1291" i="1" s="1"/>
  <c r="K1292" i="1"/>
  <c r="L1292" i="1" s="1"/>
  <c r="K1293" i="1"/>
  <c r="L1293" i="1" s="1"/>
  <c r="K1294" i="1"/>
  <c r="L1294" i="1" s="1"/>
  <c r="K1295" i="1"/>
  <c r="L1295" i="1" s="1"/>
  <c r="K1296" i="1"/>
  <c r="L1296" i="1" s="1"/>
  <c r="K1297" i="1"/>
  <c r="L1297" i="1" s="1"/>
  <c r="K1298" i="1"/>
  <c r="L1298" i="1" s="1"/>
  <c r="K1299" i="1"/>
  <c r="L1299" i="1" s="1"/>
  <c r="K1300" i="1"/>
  <c r="L1300" i="1" s="1"/>
  <c r="K1301" i="1"/>
  <c r="L1301" i="1" s="1"/>
  <c r="K1302" i="1"/>
  <c r="L1302" i="1" s="1"/>
  <c r="K1303" i="1"/>
  <c r="L1303" i="1" s="1"/>
  <c r="K1304" i="1"/>
  <c r="L1304" i="1" s="1"/>
  <c r="K1305" i="1"/>
  <c r="L1305" i="1" s="1"/>
  <c r="K1306" i="1"/>
  <c r="L1306" i="1" s="1"/>
  <c r="K1307" i="1"/>
  <c r="L1307" i="1" s="1"/>
  <c r="K1308" i="1"/>
  <c r="L1308" i="1" s="1"/>
  <c r="K1309" i="1"/>
  <c r="L1309" i="1" s="1"/>
  <c r="K1310" i="1"/>
  <c r="L1310" i="1" s="1"/>
  <c r="K1311" i="1"/>
  <c r="L1311" i="1" s="1"/>
  <c r="K1312" i="1"/>
  <c r="L1312" i="1" s="1"/>
  <c r="K1313" i="1"/>
  <c r="L1313" i="1" s="1"/>
  <c r="K1314" i="1"/>
  <c r="L1314" i="1" s="1"/>
  <c r="K1315" i="1"/>
  <c r="L1315" i="1" s="1"/>
  <c r="K1316" i="1"/>
  <c r="L1316" i="1" s="1"/>
  <c r="K1317" i="1"/>
  <c r="L1317" i="1" s="1"/>
  <c r="K1318" i="1"/>
  <c r="L1318" i="1" s="1"/>
  <c r="K1319" i="1"/>
  <c r="L1319" i="1" s="1"/>
  <c r="K1320" i="1"/>
  <c r="L1320" i="1" s="1"/>
  <c r="K1321" i="1"/>
  <c r="L1321" i="1" s="1"/>
  <c r="K1322" i="1"/>
  <c r="L1322" i="1" s="1"/>
  <c r="K1323" i="1"/>
  <c r="L1323" i="1" s="1"/>
  <c r="K1324" i="1"/>
  <c r="L1324" i="1" s="1"/>
  <c r="K1325" i="1"/>
  <c r="L1325" i="1" s="1"/>
  <c r="K1326" i="1"/>
  <c r="L1326" i="1" s="1"/>
  <c r="K1327" i="1"/>
  <c r="L1327" i="1" s="1"/>
  <c r="K1328" i="1"/>
  <c r="L1328" i="1" s="1"/>
  <c r="K1329" i="1"/>
  <c r="L1329" i="1" s="1"/>
  <c r="K1330" i="1"/>
  <c r="L1330" i="1" s="1"/>
  <c r="K1331" i="1"/>
  <c r="L1331" i="1" s="1"/>
  <c r="K1332" i="1"/>
  <c r="L1332" i="1" s="1"/>
  <c r="K1333" i="1"/>
  <c r="L1333" i="1" s="1"/>
  <c r="K1334" i="1"/>
  <c r="L1334" i="1" s="1"/>
  <c r="K1335" i="1"/>
  <c r="L1335" i="1" s="1"/>
  <c r="K1336" i="1"/>
  <c r="L1336" i="1" s="1"/>
  <c r="K1337" i="1"/>
  <c r="L1337" i="1" s="1"/>
  <c r="K1338" i="1"/>
  <c r="L1338" i="1" s="1"/>
  <c r="K1339" i="1"/>
  <c r="L1339" i="1" s="1"/>
  <c r="K1340" i="1"/>
  <c r="L1340" i="1" s="1"/>
  <c r="K1341" i="1"/>
  <c r="L1341" i="1" s="1"/>
  <c r="K1342" i="1"/>
  <c r="L1342" i="1" s="1"/>
  <c r="K1343" i="1"/>
  <c r="L1343" i="1" s="1"/>
  <c r="K1344" i="1"/>
  <c r="L1344" i="1" s="1"/>
  <c r="K1345" i="1"/>
  <c r="L1345" i="1" s="1"/>
  <c r="K1346" i="1"/>
  <c r="L1346" i="1" s="1"/>
  <c r="K1347" i="1"/>
  <c r="L1347" i="1" s="1"/>
  <c r="K1348" i="1"/>
  <c r="L1348" i="1" s="1"/>
  <c r="K1349" i="1"/>
  <c r="L1349" i="1" s="1"/>
  <c r="K1350" i="1"/>
  <c r="L1350" i="1" s="1"/>
  <c r="K1351" i="1"/>
  <c r="L1351" i="1" s="1"/>
  <c r="K1352" i="1"/>
  <c r="L1352" i="1" s="1"/>
  <c r="K1353" i="1"/>
  <c r="L1353" i="1" s="1"/>
  <c r="K1354" i="1"/>
  <c r="L1354" i="1" s="1"/>
  <c r="K1355" i="1"/>
  <c r="L1355" i="1" s="1"/>
  <c r="K1356" i="1"/>
  <c r="L1356" i="1" s="1"/>
  <c r="K1357" i="1"/>
  <c r="L1357" i="1" s="1"/>
  <c r="K1358" i="1"/>
  <c r="L1358" i="1" s="1"/>
  <c r="K1359" i="1"/>
  <c r="L1359" i="1" s="1"/>
  <c r="K1360" i="1"/>
  <c r="L1360" i="1" s="1"/>
  <c r="K1361" i="1"/>
  <c r="L1361" i="1" s="1"/>
  <c r="K1362" i="1"/>
  <c r="L1362" i="1" s="1"/>
  <c r="K1363" i="1"/>
  <c r="L1363" i="1" s="1"/>
  <c r="K1364" i="1"/>
  <c r="L1364" i="1" s="1"/>
  <c r="K1365" i="1"/>
  <c r="L1365" i="1" s="1"/>
  <c r="K1366" i="1"/>
  <c r="L1366" i="1" s="1"/>
  <c r="K1367" i="1"/>
  <c r="L1367" i="1" s="1"/>
  <c r="K1368" i="1"/>
  <c r="L1368" i="1" s="1"/>
  <c r="K1369" i="1"/>
  <c r="L1369" i="1" s="1"/>
  <c r="K1370" i="1"/>
  <c r="L1370" i="1" s="1"/>
  <c r="K1371" i="1"/>
  <c r="L1371" i="1" s="1"/>
  <c r="K1372" i="1"/>
  <c r="L1372" i="1" s="1"/>
  <c r="K1373" i="1"/>
  <c r="L1373" i="1" s="1"/>
  <c r="K1374" i="1"/>
  <c r="L1374" i="1" s="1"/>
  <c r="K1375" i="1"/>
  <c r="L1375" i="1" s="1"/>
  <c r="K1376" i="1"/>
  <c r="L1376" i="1" s="1"/>
  <c r="K1377" i="1"/>
  <c r="L1377" i="1" s="1"/>
  <c r="K1378" i="1"/>
  <c r="L1378" i="1" s="1"/>
  <c r="K1379" i="1"/>
  <c r="L1379" i="1" s="1"/>
  <c r="K1380" i="1"/>
  <c r="L1380" i="1" s="1"/>
  <c r="K1381" i="1"/>
  <c r="L1381" i="1" s="1"/>
  <c r="K1382" i="1"/>
  <c r="L1382" i="1" s="1"/>
  <c r="K1383" i="1"/>
  <c r="L1383" i="1" s="1"/>
  <c r="K1384" i="1"/>
  <c r="L1384" i="1" s="1"/>
  <c r="K1385" i="1"/>
  <c r="L1385" i="1" s="1"/>
  <c r="K1386" i="1"/>
  <c r="L1386" i="1" s="1"/>
  <c r="K1387" i="1"/>
  <c r="L1387" i="1" s="1"/>
  <c r="K1388" i="1"/>
  <c r="L1388" i="1" s="1"/>
  <c r="K1389" i="1"/>
  <c r="L1389" i="1" s="1"/>
  <c r="K1390" i="1"/>
  <c r="L1390" i="1" s="1"/>
  <c r="K1391" i="1"/>
  <c r="L1391" i="1" s="1"/>
  <c r="K1392" i="1"/>
  <c r="L1392" i="1" s="1"/>
  <c r="K1393" i="1"/>
  <c r="L1393" i="1" s="1"/>
  <c r="K1394" i="1"/>
  <c r="L1394" i="1" s="1"/>
  <c r="K1395" i="1"/>
  <c r="L1395" i="1" s="1"/>
  <c r="K1396" i="1"/>
  <c r="L1396" i="1" s="1"/>
  <c r="K1397" i="1"/>
  <c r="L1397" i="1" s="1"/>
  <c r="K1398" i="1"/>
  <c r="L1398" i="1" s="1"/>
  <c r="K1399" i="1"/>
  <c r="L1399" i="1" s="1"/>
  <c r="K1400" i="1"/>
  <c r="L1400" i="1" s="1"/>
  <c r="K1401" i="1"/>
  <c r="L1401" i="1" s="1"/>
  <c r="K1402" i="1"/>
  <c r="L1402" i="1" s="1"/>
  <c r="K1403" i="1"/>
  <c r="L1403" i="1" s="1"/>
  <c r="K1404" i="1"/>
  <c r="L1404" i="1" s="1"/>
  <c r="K1405" i="1"/>
  <c r="L1405" i="1" s="1"/>
  <c r="K1406" i="1"/>
  <c r="L1406" i="1" s="1"/>
  <c r="K1407" i="1"/>
  <c r="L1407" i="1" s="1"/>
  <c r="K1408" i="1"/>
  <c r="L1408" i="1" s="1"/>
  <c r="K1409" i="1"/>
  <c r="L1409" i="1" s="1"/>
  <c r="K1410" i="1"/>
  <c r="L1410" i="1" s="1"/>
  <c r="K1411" i="1"/>
  <c r="L1411" i="1" s="1"/>
  <c r="K1412" i="1"/>
  <c r="L1412" i="1" s="1"/>
  <c r="K1413" i="1"/>
  <c r="L1413" i="1" s="1"/>
  <c r="K1414" i="1"/>
  <c r="L1414" i="1" s="1"/>
  <c r="K1415" i="1"/>
  <c r="L1415" i="1" s="1"/>
  <c r="K1416" i="1"/>
  <c r="L1416" i="1" s="1"/>
  <c r="K1417" i="1"/>
  <c r="L1417" i="1" s="1"/>
  <c r="K1418" i="1"/>
  <c r="L1418" i="1" s="1"/>
  <c r="K1419" i="1"/>
  <c r="L1419" i="1" s="1"/>
  <c r="K1420" i="1"/>
  <c r="L1420" i="1" s="1"/>
  <c r="K1421" i="1"/>
  <c r="L1421" i="1" s="1"/>
  <c r="K1422" i="1"/>
  <c r="L1422" i="1" s="1"/>
  <c r="K1423" i="1"/>
  <c r="L1423" i="1" s="1"/>
  <c r="K1424" i="1"/>
  <c r="L1424" i="1" s="1"/>
  <c r="K1425" i="1"/>
  <c r="L1425" i="1" s="1"/>
  <c r="K1426" i="1"/>
  <c r="L1426" i="1" s="1"/>
  <c r="K1427" i="1"/>
  <c r="L1427" i="1" s="1"/>
  <c r="K1428" i="1"/>
  <c r="L1428" i="1" s="1"/>
  <c r="K1429" i="1"/>
  <c r="L1429" i="1" s="1"/>
  <c r="K1430" i="1"/>
  <c r="L1430" i="1" s="1"/>
  <c r="K1431" i="1"/>
  <c r="L1431" i="1" s="1"/>
  <c r="K1432" i="1"/>
  <c r="L1432" i="1" s="1"/>
  <c r="K1433" i="1"/>
  <c r="L1433" i="1" s="1"/>
  <c r="K1434" i="1"/>
  <c r="L1434" i="1" s="1"/>
  <c r="K1435" i="1"/>
  <c r="L1435" i="1" s="1"/>
  <c r="K1436" i="1"/>
  <c r="L1436" i="1" s="1"/>
  <c r="K1437" i="1"/>
  <c r="L1437" i="1" s="1"/>
  <c r="K1438" i="1"/>
  <c r="L1438" i="1" s="1"/>
  <c r="K1439" i="1"/>
  <c r="L1439" i="1" s="1"/>
  <c r="K1440" i="1"/>
  <c r="L1440" i="1" s="1"/>
  <c r="K1441" i="1"/>
  <c r="L1441" i="1" s="1"/>
  <c r="K1442" i="1"/>
  <c r="L1442" i="1" s="1"/>
  <c r="K1443" i="1"/>
  <c r="L1443" i="1" s="1"/>
  <c r="K1444" i="1"/>
  <c r="L1444" i="1" s="1"/>
  <c r="K1445" i="1"/>
  <c r="L1445" i="1" s="1"/>
  <c r="K1446" i="1"/>
  <c r="L1446" i="1" s="1"/>
  <c r="K1447" i="1"/>
  <c r="L1447" i="1" s="1"/>
  <c r="K1448" i="1"/>
  <c r="L1448" i="1" s="1"/>
  <c r="K1449" i="1"/>
  <c r="L1449" i="1" s="1"/>
  <c r="K1450" i="1"/>
  <c r="L1450" i="1" s="1"/>
  <c r="K1451" i="1"/>
  <c r="L1451" i="1" s="1"/>
  <c r="K1452" i="1"/>
  <c r="L1452" i="1" s="1"/>
  <c r="K1453" i="1"/>
  <c r="L1453" i="1" s="1"/>
  <c r="K1454" i="1"/>
  <c r="L1454" i="1" s="1"/>
  <c r="K1455" i="1"/>
  <c r="L1455" i="1" s="1"/>
  <c r="K1456" i="1"/>
  <c r="L1456" i="1" s="1"/>
  <c r="K1457" i="1"/>
  <c r="L1457" i="1" s="1"/>
  <c r="K1458" i="1"/>
  <c r="L1458" i="1" s="1"/>
  <c r="K1459" i="1"/>
  <c r="L1459" i="1" s="1"/>
  <c r="K1460" i="1"/>
  <c r="L1460" i="1" s="1"/>
  <c r="K1461" i="1"/>
  <c r="L1461" i="1" s="1"/>
  <c r="K1462" i="1"/>
  <c r="L1462" i="1" s="1"/>
  <c r="K1463" i="1"/>
  <c r="L1463" i="1" s="1"/>
  <c r="K1464" i="1"/>
  <c r="L1464" i="1" s="1"/>
  <c r="K1465" i="1"/>
  <c r="L1465" i="1" s="1"/>
  <c r="K1466" i="1"/>
  <c r="L1466" i="1" s="1"/>
  <c r="K1467" i="1"/>
  <c r="L1467" i="1" s="1"/>
  <c r="K1468" i="1"/>
  <c r="L1468" i="1" s="1"/>
  <c r="K1469" i="1"/>
  <c r="L1469" i="1" s="1"/>
  <c r="K1470" i="1"/>
  <c r="L1470" i="1" s="1"/>
  <c r="K1471" i="1"/>
  <c r="L1471" i="1" s="1"/>
  <c r="K1472" i="1"/>
  <c r="L1472" i="1" s="1"/>
  <c r="K1473" i="1"/>
  <c r="L1473" i="1" s="1"/>
  <c r="K1474" i="1"/>
  <c r="L1474" i="1" s="1"/>
  <c r="K1475" i="1"/>
  <c r="L1475" i="1" s="1"/>
  <c r="K1476" i="1"/>
  <c r="L1476" i="1" s="1"/>
  <c r="K1477" i="1"/>
  <c r="L1477" i="1" s="1"/>
  <c r="K1478" i="1"/>
  <c r="L1478" i="1" s="1"/>
  <c r="K1479" i="1"/>
  <c r="L1479" i="1" s="1"/>
  <c r="K1480" i="1"/>
  <c r="L1480" i="1" s="1"/>
  <c r="K1481" i="1"/>
  <c r="L1481" i="1" s="1"/>
  <c r="K1482" i="1"/>
  <c r="L1482" i="1" s="1"/>
  <c r="K1483" i="1"/>
  <c r="L1483" i="1" s="1"/>
  <c r="K1484" i="1"/>
  <c r="L1484" i="1" s="1"/>
  <c r="K1485" i="1"/>
  <c r="L1485" i="1" s="1"/>
  <c r="K1486" i="1"/>
  <c r="L1486" i="1" s="1"/>
  <c r="K1487" i="1"/>
  <c r="L1487" i="1" s="1"/>
  <c r="K1488" i="1"/>
  <c r="L1488" i="1" s="1"/>
  <c r="K1489" i="1"/>
  <c r="L1489" i="1" s="1"/>
  <c r="K1490" i="1"/>
  <c r="L1490" i="1" s="1"/>
  <c r="K1491" i="1"/>
  <c r="L1491" i="1" s="1"/>
  <c r="K1492" i="1"/>
  <c r="L1492" i="1" s="1"/>
  <c r="K1493" i="1"/>
  <c r="L1493" i="1" s="1"/>
  <c r="K1494" i="1"/>
  <c r="L1494" i="1" s="1"/>
  <c r="K1495" i="1"/>
  <c r="L1495" i="1" s="1"/>
  <c r="K1496" i="1"/>
  <c r="L1496" i="1" s="1"/>
  <c r="K1497" i="1"/>
  <c r="L1497" i="1" s="1"/>
  <c r="K1498" i="1"/>
  <c r="L1498" i="1" s="1"/>
  <c r="K1499" i="1"/>
  <c r="L1499" i="1" s="1"/>
  <c r="K1500" i="1"/>
  <c r="L1500" i="1" s="1"/>
  <c r="K1501" i="1"/>
  <c r="L1501" i="1" s="1"/>
  <c r="K1502" i="1"/>
  <c r="L1502" i="1" s="1"/>
  <c r="K1503" i="1"/>
  <c r="L1503" i="1" s="1"/>
  <c r="K1504" i="1"/>
  <c r="L1504" i="1" s="1"/>
  <c r="K1505" i="1"/>
  <c r="L1505" i="1" s="1"/>
  <c r="K1506" i="1"/>
  <c r="L1506" i="1" s="1"/>
  <c r="K1507" i="1"/>
  <c r="L1507" i="1" s="1"/>
  <c r="K1508" i="1"/>
  <c r="L1508" i="1" s="1"/>
  <c r="K1509" i="1"/>
  <c r="L1509" i="1" s="1"/>
  <c r="K1510" i="1"/>
  <c r="L1510" i="1" s="1"/>
  <c r="K1511" i="1"/>
  <c r="L1511" i="1" s="1"/>
  <c r="K1512" i="1"/>
  <c r="L1512" i="1" s="1"/>
  <c r="K1513" i="1"/>
  <c r="L1513" i="1" s="1"/>
  <c r="K1514" i="1"/>
  <c r="L1514" i="1" s="1"/>
  <c r="K1515" i="1"/>
  <c r="L1515" i="1" s="1"/>
  <c r="K1516" i="1"/>
  <c r="L1516" i="1" s="1"/>
  <c r="K1517" i="1"/>
  <c r="L1517" i="1" s="1"/>
  <c r="K1518" i="1"/>
  <c r="L1518" i="1" s="1"/>
  <c r="K1519" i="1"/>
  <c r="L1519" i="1" s="1"/>
  <c r="K1520" i="1"/>
  <c r="L1520" i="1" s="1"/>
  <c r="K1521" i="1"/>
  <c r="L1521" i="1" s="1"/>
  <c r="K1522" i="1"/>
  <c r="L1522" i="1" s="1"/>
  <c r="K1523" i="1"/>
  <c r="L1523" i="1" s="1"/>
  <c r="K1524" i="1"/>
  <c r="L1524" i="1" s="1"/>
  <c r="K1525" i="1"/>
  <c r="L1525" i="1" s="1"/>
  <c r="K1526" i="1"/>
  <c r="L1526" i="1" s="1"/>
  <c r="K1527" i="1"/>
  <c r="L1527" i="1" s="1"/>
  <c r="K1528" i="1"/>
  <c r="L1528" i="1" s="1"/>
  <c r="K1529" i="1"/>
  <c r="L1529" i="1" s="1"/>
  <c r="K1530" i="1"/>
  <c r="L1530" i="1" s="1"/>
  <c r="K1531" i="1"/>
  <c r="L1531" i="1" s="1"/>
  <c r="K1532" i="1"/>
  <c r="L1532" i="1" s="1"/>
  <c r="K1533" i="1"/>
  <c r="L1533" i="1" s="1"/>
  <c r="K1534" i="1"/>
  <c r="L1534" i="1" s="1"/>
  <c r="K1535" i="1"/>
  <c r="L1535" i="1" s="1"/>
  <c r="K1536" i="1"/>
  <c r="L1536" i="1" s="1"/>
  <c r="K1537" i="1"/>
  <c r="L1537" i="1" s="1"/>
  <c r="K1538" i="1"/>
  <c r="L1538" i="1" s="1"/>
  <c r="K1539" i="1"/>
  <c r="L1539" i="1" s="1"/>
  <c r="K1540" i="1"/>
  <c r="L1540" i="1" s="1"/>
  <c r="K1541" i="1"/>
  <c r="L1541" i="1" s="1"/>
  <c r="K1542" i="1"/>
  <c r="L1542" i="1" s="1"/>
  <c r="K1543" i="1"/>
  <c r="L1543" i="1" s="1"/>
  <c r="K1544" i="1"/>
  <c r="L1544" i="1" s="1"/>
  <c r="K1545" i="1"/>
  <c r="L1545" i="1" s="1"/>
  <c r="K1546" i="1"/>
  <c r="L1546" i="1" s="1"/>
  <c r="K1547" i="1"/>
  <c r="L1547" i="1" s="1"/>
  <c r="K1548" i="1"/>
  <c r="L1548" i="1" s="1"/>
  <c r="K1549" i="1"/>
  <c r="L1549" i="1" s="1"/>
  <c r="K1550" i="1"/>
  <c r="L1550" i="1" s="1"/>
  <c r="K1551" i="1"/>
  <c r="L1551" i="1" s="1"/>
  <c r="K1552" i="1"/>
  <c r="L1552" i="1" s="1"/>
  <c r="K1553" i="1"/>
  <c r="L1553" i="1" s="1"/>
  <c r="K1554" i="1"/>
  <c r="L1554" i="1" s="1"/>
  <c r="K1555" i="1"/>
  <c r="L1555" i="1" s="1"/>
  <c r="K1556" i="1"/>
  <c r="L1556" i="1" s="1"/>
  <c r="K1557" i="1"/>
  <c r="L1557" i="1" s="1"/>
  <c r="K1558" i="1"/>
  <c r="L1558" i="1" s="1"/>
  <c r="K1559" i="1"/>
  <c r="L1559" i="1" s="1"/>
  <c r="K1560" i="1"/>
  <c r="L1560" i="1" s="1"/>
  <c r="K1561" i="1"/>
  <c r="L1561" i="1" s="1"/>
  <c r="K1562" i="1"/>
  <c r="L1562" i="1" s="1"/>
  <c r="K1563" i="1"/>
  <c r="L1563" i="1" s="1"/>
  <c r="K1564" i="1"/>
  <c r="L1564" i="1" s="1"/>
  <c r="K1565" i="1"/>
  <c r="L1565" i="1" s="1"/>
  <c r="K1566" i="1"/>
  <c r="L1566" i="1" s="1"/>
  <c r="K1567" i="1"/>
  <c r="L1567" i="1" s="1"/>
  <c r="K1568" i="1"/>
  <c r="L1568" i="1" s="1"/>
  <c r="K1569" i="1"/>
  <c r="L1569" i="1" s="1"/>
  <c r="K1570" i="1"/>
  <c r="L1570" i="1" s="1"/>
  <c r="K1571" i="1"/>
  <c r="L1571" i="1" s="1"/>
  <c r="K1572" i="1"/>
  <c r="L1572" i="1" s="1"/>
  <c r="K1573" i="1"/>
  <c r="L1573" i="1" s="1"/>
  <c r="K1574" i="1"/>
  <c r="L1574" i="1" s="1"/>
  <c r="K1575" i="1"/>
  <c r="L1575" i="1" s="1"/>
  <c r="K1576" i="1"/>
  <c r="L1576" i="1" s="1"/>
  <c r="K1577" i="1"/>
  <c r="L1577" i="1" s="1"/>
  <c r="K1578" i="1"/>
  <c r="L1578" i="1" s="1"/>
  <c r="K1579" i="1"/>
  <c r="L1579" i="1" s="1"/>
  <c r="K1580" i="1"/>
  <c r="L1580" i="1" s="1"/>
  <c r="K1581" i="1"/>
  <c r="L1581" i="1" s="1"/>
  <c r="K1582" i="1"/>
  <c r="L1582" i="1" s="1"/>
  <c r="K1583" i="1"/>
  <c r="L1583" i="1" s="1"/>
  <c r="K1584" i="1"/>
  <c r="L1584" i="1" s="1"/>
  <c r="K1585" i="1"/>
  <c r="L1585" i="1" s="1"/>
  <c r="K1586" i="1"/>
  <c r="L1586" i="1" s="1"/>
  <c r="K1587" i="1"/>
  <c r="L1587" i="1" s="1"/>
  <c r="K1588" i="1"/>
  <c r="L1588" i="1" s="1"/>
  <c r="K1589" i="1"/>
  <c r="L1589" i="1" s="1"/>
  <c r="K1590" i="1"/>
  <c r="L1590" i="1" s="1"/>
  <c r="K1591" i="1"/>
  <c r="L1591" i="1" s="1"/>
  <c r="K1592" i="1"/>
  <c r="L1592" i="1" s="1"/>
  <c r="K1593" i="1"/>
  <c r="L1593" i="1" s="1"/>
  <c r="K1594" i="1"/>
  <c r="L1594" i="1" s="1"/>
  <c r="K1595" i="1"/>
  <c r="L1595" i="1" s="1"/>
  <c r="K1596" i="1"/>
  <c r="L1596" i="1" s="1"/>
  <c r="K1597" i="1"/>
  <c r="L1597" i="1" s="1"/>
  <c r="K1598" i="1"/>
  <c r="L1598" i="1" s="1"/>
  <c r="K1599" i="1"/>
  <c r="L1599" i="1" s="1"/>
  <c r="K1600" i="1"/>
  <c r="L1600" i="1" s="1"/>
  <c r="K1601" i="1"/>
  <c r="L1601" i="1" s="1"/>
  <c r="K1602" i="1"/>
  <c r="L1602" i="1" s="1"/>
  <c r="K1603" i="1"/>
  <c r="L1603" i="1" s="1"/>
  <c r="K1604" i="1"/>
  <c r="L1604" i="1" s="1"/>
  <c r="K1605" i="1"/>
  <c r="L1605" i="1" s="1"/>
  <c r="K1606" i="1"/>
  <c r="L1606" i="1" s="1"/>
  <c r="K1607" i="1"/>
  <c r="L1607" i="1" s="1"/>
  <c r="K1608" i="1"/>
  <c r="L1608" i="1" s="1"/>
  <c r="K1609" i="1"/>
  <c r="L1609" i="1" s="1"/>
  <c r="K1610" i="1"/>
  <c r="L1610" i="1" s="1"/>
  <c r="K1611" i="1"/>
  <c r="L1611" i="1" s="1"/>
  <c r="K1612" i="1"/>
  <c r="L1612" i="1" s="1"/>
  <c r="K1613" i="1"/>
  <c r="L1613" i="1" s="1"/>
  <c r="K1614" i="1"/>
  <c r="L1614" i="1" s="1"/>
  <c r="K1615" i="1"/>
  <c r="L1615" i="1" s="1"/>
  <c r="K1616" i="1"/>
  <c r="L1616" i="1" s="1"/>
  <c r="K1617" i="1"/>
  <c r="L1617" i="1" s="1"/>
  <c r="K1618" i="1"/>
  <c r="L1618" i="1" s="1"/>
  <c r="K1619" i="1"/>
  <c r="L1619" i="1" s="1"/>
  <c r="K1620" i="1"/>
  <c r="L1620" i="1" s="1"/>
  <c r="K1621" i="1"/>
  <c r="L1621" i="1" s="1"/>
  <c r="K1622" i="1"/>
  <c r="L1622" i="1" s="1"/>
  <c r="K1623" i="1"/>
  <c r="L1623" i="1" s="1"/>
  <c r="K1624" i="1"/>
  <c r="L1624" i="1" s="1"/>
  <c r="K1625" i="1"/>
  <c r="L1625" i="1" s="1"/>
  <c r="K1626" i="1"/>
  <c r="L1626" i="1" s="1"/>
  <c r="K1627" i="1"/>
  <c r="L1627" i="1" s="1"/>
  <c r="K1628" i="1"/>
  <c r="L1628" i="1" s="1"/>
  <c r="K1629" i="1"/>
  <c r="L1629" i="1" s="1"/>
  <c r="K1630" i="1"/>
  <c r="L1630" i="1" s="1"/>
  <c r="K1631" i="1"/>
  <c r="L1631" i="1" s="1"/>
  <c r="K1632" i="1"/>
  <c r="L1632" i="1" s="1"/>
  <c r="K1633" i="1"/>
  <c r="L1633" i="1" s="1"/>
  <c r="K1634" i="1"/>
  <c r="L1634" i="1" s="1"/>
  <c r="K1635" i="1"/>
  <c r="L1635" i="1" s="1"/>
  <c r="K1636" i="1"/>
  <c r="L1636" i="1" s="1"/>
  <c r="K1637" i="1"/>
  <c r="L1637" i="1" s="1"/>
  <c r="K1638" i="1"/>
  <c r="L1638" i="1" s="1"/>
  <c r="K1639" i="1"/>
  <c r="L1639" i="1" s="1"/>
  <c r="K1640" i="1"/>
  <c r="L1640" i="1" s="1"/>
  <c r="K1641" i="1"/>
  <c r="L1641" i="1" s="1"/>
  <c r="K1642" i="1"/>
  <c r="L1642" i="1" s="1"/>
  <c r="K1643" i="1"/>
  <c r="L1643" i="1" s="1"/>
  <c r="K1644" i="1"/>
  <c r="L1644" i="1" s="1"/>
  <c r="K1645" i="1"/>
  <c r="L1645" i="1" s="1"/>
  <c r="K1646" i="1"/>
  <c r="L1646" i="1" s="1"/>
  <c r="K1647" i="1"/>
  <c r="L1647" i="1" s="1"/>
  <c r="K1648" i="1"/>
  <c r="L1648" i="1" s="1"/>
  <c r="K1649" i="1"/>
  <c r="L1649" i="1" s="1"/>
  <c r="K1650" i="1"/>
  <c r="L1650" i="1" s="1"/>
  <c r="K1651" i="1"/>
  <c r="L1651" i="1" s="1"/>
  <c r="K1652" i="1"/>
  <c r="L1652" i="1" s="1"/>
  <c r="K1653" i="1"/>
  <c r="L1653" i="1" s="1"/>
  <c r="K1654" i="1"/>
  <c r="L1654" i="1" s="1"/>
  <c r="K1655" i="1"/>
  <c r="L1655" i="1" s="1"/>
  <c r="K1656" i="1"/>
  <c r="L1656" i="1" s="1"/>
  <c r="K1657" i="1"/>
  <c r="L1657" i="1" s="1"/>
  <c r="K1658" i="1"/>
  <c r="L1658" i="1" s="1"/>
  <c r="K1659" i="1"/>
  <c r="L1659" i="1" s="1"/>
  <c r="K1660" i="1"/>
  <c r="L1660" i="1" s="1"/>
  <c r="K1661" i="1"/>
  <c r="L1661" i="1" s="1"/>
  <c r="K1662" i="1"/>
  <c r="L1662" i="1" s="1"/>
  <c r="K1663" i="1"/>
  <c r="L1663" i="1" s="1"/>
  <c r="K1664" i="1"/>
  <c r="L1664" i="1" s="1"/>
  <c r="K1665" i="1"/>
  <c r="L1665" i="1" s="1"/>
  <c r="K1666" i="1"/>
  <c r="L1666" i="1" s="1"/>
  <c r="K1667" i="1"/>
  <c r="L1667" i="1" s="1"/>
  <c r="K1668" i="1"/>
  <c r="L1668" i="1" s="1"/>
  <c r="K1669" i="1"/>
  <c r="L1669" i="1" s="1"/>
  <c r="K1670" i="1"/>
  <c r="L1670" i="1" s="1"/>
  <c r="K1671" i="1"/>
  <c r="L1671" i="1" s="1"/>
  <c r="K1672" i="1"/>
  <c r="L1672" i="1" s="1"/>
  <c r="K1673" i="1"/>
  <c r="L1673" i="1" s="1"/>
  <c r="K1674" i="1"/>
  <c r="L1674" i="1" s="1"/>
  <c r="K1675" i="1"/>
  <c r="L1675" i="1" s="1"/>
  <c r="K1676" i="1"/>
  <c r="L1676" i="1" s="1"/>
  <c r="K1677" i="1"/>
  <c r="L1677" i="1" s="1"/>
  <c r="K1678" i="1"/>
  <c r="L1678" i="1" s="1"/>
  <c r="K1679" i="1"/>
  <c r="L1679" i="1" s="1"/>
  <c r="K1680" i="1"/>
  <c r="L1680" i="1" s="1"/>
  <c r="K1681" i="1"/>
  <c r="L1681" i="1" s="1"/>
  <c r="K1682" i="1"/>
  <c r="L1682" i="1" s="1"/>
  <c r="K1683" i="1"/>
  <c r="L1683" i="1" s="1"/>
  <c r="K1684" i="1"/>
  <c r="L1684" i="1" s="1"/>
  <c r="K1685" i="1"/>
  <c r="L1685" i="1" s="1"/>
  <c r="K1686" i="1"/>
  <c r="L1686" i="1" s="1"/>
  <c r="K1687" i="1"/>
  <c r="L1687" i="1" s="1"/>
  <c r="K1688" i="1"/>
  <c r="L1688" i="1" s="1"/>
  <c r="K1689" i="1"/>
  <c r="L1689" i="1" s="1"/>
  <c r="K1690" i="1"/>
  <c r="L1690" i="1" s="1"/>
  <c r="K1691" i="1"/>
  <c r="L1691" i="1" s="1"/>
  <c r="K1692" i="1"/>
  <c r="L1692" i="1" s="1"/>
  <c r="K1693" i="1"/>
  <c r="L1693" i="1" s="1"/>
  <c r="K1694" i="1"/>
  <c r="L1694" i="1" s="1"/>
  <c r="K1695" i="1"/>
  <c r="L1695" i="1" s="1"/>
  <c r="K1696" i="1"/>
  <c r="L1696" i="1" s="1"/>
  <c r="K1697" i="1"/>
  <c r="L1697" i="1" s="1"/>
  <c r="K1698" i="1"/>
  <c r="L1698" i="1" s="1"/>
  <c r="K1699" i="1"/>
  <c r="L1699" i="1" s="1"/>
  <c r="K1700" i="1"/>
  <c r="L1700" i="1" s="1"/>
  <c r="K1701" i="1"/>
  <c r="L1701" i="1" s="1"/>
  <c r="K1702" i="1"/>
  <c r="L1702" i="1" s="1"/>
  <c r="K1703" i="1"/>
  <c r="L1703" i="1" s="1"/>
  <c r="K1704" i="1"/>
  <c r="L1704" i="1" s="1"/>
  <c r="K1705" i="1"/>
  <c r="L1705" i="1" s="1"/>
  <c r="K1706" i="1"/>
  <c r="L1706" i="1" s="1"/>
  <c r="K1707" i="1"/>
  <c r="L1707" i="1" s="1"/>
  <c r="K1708" i="1"/>
  <c r="L1708" i="1" s="1"/>
  <c r="K1709" i="1"/>
  <c r="L1709" i="1" s="1"/>
  <c r="K1710" i="1"/>
  <c r="L1710" i="1" s="1"/>
  <c r="K1711" i="1"/>
  <c r="L1711" i="1" s="1"/>
  <c r="K1712" i="1"/>
  <c r="L1712" i="1" s="1"/>
  <c r="K1713" i="1"/>
  <c r="L1713" i="1" s="1"/>
  <c r="K1714" i="1"/>
  <c r="L1714" i="1" s="1"/>
  <c r="K1715" i="1"/>
  <c r="L1715" i="1" s="1"/>
  <c r="K1716" i="1"/>
  <c r="L1716" i="1" s="1"/>
  <c r="K1717" i="1"/>
  <c r="L1717" i="1" s="1"/>
  <c r="K1718" i="1"/>
  <c r="L1718" i="1" s="1"/>
  <c r="K1719" i="1"/>
  <c r="L1719" i="1" s="1"/>
  <c r="K1720" i="1"/>
  <c r="L1720" i="1" s="1"/>
  <c r="K1721" i="1"/>
  <c r="L1721" i="1" s="1"/>
  <c r="K1722" i="1"/>
  <c r="L1722" i="1" s="1"/>
  <c r="K1723" i="1"/>
  <c r="L1723" i="1" s="1"/>
  <c r="K1724" i="1"/>
  <c r="L1724" i="1" s="1"/>
  <c r="K1725" i="1"/>
  <c r="L1725" i="1" s="1"/>
  <c r="K1726" i="1"/>
  <c r="L1726" i="1" s="1"/>
  <c r="K1727" i="1"/>
  <c r="L1727" i="1" s="1"/>
  <c r="K1728" i="1"/>
  <c r="L1728" i="1" s="1"/>
  <c r="K1729" i="1"/>
  <c r="L1729" i="1" s="1"/>
  <c r="K1730" i="1"/>
  <c r="L1730" i="1" s="1"/>
  <c r="K1731" i="1"/>
  <c r="L1731" i="1" s="1"/>
  <c r="K1732" i="1"/>
  <c r="L1732" i="1" s="1"/>
  <c r="K1733" i="1"/>
  <c r="L1733" i="1" s="1"/>
  <c r="K1734" i="1"/>
  <c r="L1734" i="1" s="1"/>
  <c r="K1735" i="1"/>
  <c r="L1735" i="1" s="1"/>
  <c r="K1736" i="1"/>
  <c r="L1736" i="1" s="1"/>
  <c r="K1737" i="1"/>
  <c r="L1737" i="1" s="1"/>
  <c r="K1738" i="1"/>
  <c r="L1738" i="1" s="1"/>
  <c r="K1739" i="1"/>
  <c r="L1739" i="1" s="1"/>
  <c r="K1740" i="1"/>
  <c r="L1740" i="1" s="1"/>
  <c r="K1741" i="1"/>
  <c r="L1741" i="1" s="1"/>
  <c r="K1742" i="1"/>
  <c r="L1742" i="1" s="1"/>
  <c r="K1743" i="1"/>
  <c r="L1743" i="1" s="1"/>
  <c r="K1744" i="1"/>
  <c r="L1744" i="1" s="1"/>
  <c r="K1745" i="1"/>
  <c r="L1745" i="1" s="1"/>
  <c r="K1746" i="1"/>
  <c r="L1746" i="1" s="1"/>
  <c r="K1747" i="1"/>
  <c r="L1747" i="1" s="1"/>
  <c r="K1748" i="1"/>
  <c r="L1748" i="1" s="1"/>
  <c r="K1749" i="1"/>
  <c r="L1749" i="1" s="1"/>
  <c r="K1750" i="1"/>
  <c r="L1750" i="1" s="1"/>
  <c r="K1751" i="1"/>
  <c r="L1751" i="1" s="1"/>
  <c r="K1752" i="1"/>
  <c r="L1752" i="1" s="1"/>
  <c r="K1753" i="1"/>
  <c r="L1753" i="1" s="1"/>
  <c r="K1754" i="1"/>
  <c r="L1754" i="1" s="1"/>
  <c r="K1755" i="1"/>
  <c r="L1755" i="1" s="1"/>
  <c r="K1756" i="1"/>
  <c r="L1756" i="1" s="1"/>
  <c r="K1757" i="1"/>
  <c r="L1757" i="1" s="1"/>
  <c r="K1758" i="1"/>
  <c r="L1758" i="1" s="1"/>
  <c r="K1759" i="1"/>
  <c r="L1759" i="1" s="1"/>
  <c r="K1760" i="1"/>
  <c r="L1760" i="1" s="1"/>
  <c r="K1761" i="1"/>
  <c r="L1761" i="1" s="1"/>
  <c r="K1762" i="1"/>
  <c r="L1762" i="1" s="1"/>
  <c r="K1763" i="1"/>
  <c r="L1763" i="1" s="1"/>
  <c r="K1764" i="1"/>
  <c r="L1764" i="1" s="1"/>
  <c r="K1765" i="1"/>
  <c r="L1765" i="1" s="1"/>
  <c r="K1766" i="1"/>
  <c r="L1766" i="1" s="1"/>
  <c r="K1767" i="1"/>
  <c r="L1767" i="1" s="1"/>
  <c r="K1768" i="1"/>
  <c r="L1768" i="1" s="1"/>
  <c r="K1769" i="1"/>
  <c r="L1769" i="1" s="1"/>
  <c r="K1770" i="1"/>
  <c r="L1770" i="1" s="1"/>
  <c r="K1771" i="1"/>
  <c r="L1771" i="1" s="1"/>
  <c r="K1772" i="1"/>
  <c r="L1772" i="1" s="1"/>
  <c r="K1773" i="1"/>
  <c r="L1773" i="1" s="1"/>
  <c r="K1774" i="1"/>
  <c r="L1774" i="1" s="1"/>
  <c r="K1775" i="1"/>
  <c r="L1775" i="1" s="1"/>
  <c r="K1776" i="1"/>
  <c r="L1776" i="1" s="1"/>
  <c r="K1777" i="1"/>
  <c r="L1777" i="1" s="1"/>
  <c r="K1778" i="1"/>
  <c r="L1778" i="1" s="1"/>
  <c r="K1779" i="1"/>
  <c r="L1779" i="1" s="1"/>
  <c r="K1780" i="1"/>
  <c r="L1780" i="1" s="1"/>
  <c r="K1781" i="1"/>
  <c r="L1781" i="1" s="1"/>
  <c r="K1782" i="1"/>
  <c r="L1782" i="1" s="1"/>
  <c r="K1783" i="1"/>
  <c r="L1783" i="1" s="1"/>
  <c r="K1784" i="1"/>
  <c r="L1784" i="1" s="1"/>
  <c r="K1785" i="1"/>
  <c r="L1785" i="1" s="1"/>
  <c r="K1786" i="1"/>
  <c r="L1786" i="1" s="1"/>
  <c r="K1787" i="1"/>
  <c r="L1787" i="1" s="1"/>
  <c r="K1788" i="1"/>
  <c r="L1788" i="1" s="1"/>
  <c r="K1789" i="1"/>
  <c r="L1789" i="1" s="1"/>
  <c r="K1790" i="1"/>
  <c r="L1790" i="1" s="1"/>
  <c r="K1791" i="1"/>
  <c r="L1791" i="1" s="1"/>
  <c r="K1792" i="1"/>
  <c r="L1792" i="1" s="1"/>
  <c r="K1793" i="1"/>
  <c r="L1793" i="1" s="1"/>
  <c r="K1794" i="1"/>
  <c r="L1794" i="1" s="1"/>
  <c r="K1795" i="1"/>
  <c r="L1795" i="1" s="1"/>
  <c r="K1796" i="1"/>
  <c r="L1796" i="1" s="1"/>
  <c r="K1797" i="1"/>
  <c r="L1797" i="1" s="1"/>
  <c r="K1798" i="1"/>
  <c r="L1798" i="1" s="1"/>
  <c r="K1799" i="1"/>
  <c r="L1799" i="1" s="1"/>
  <c r="K1800" i="1"/>
  <c r="L1800" i="1" s="1"/>
  <c r="K1801" i="1"/>
  <c r="L1801" i="1" s="1"/>
  <c r="K1802" i="1"/>
  <c r="L1802" i="1" s="1"/>
  <c r="K1803" i="1"/>
  <c r="L1803" i="1" s="1"/>
  <c r="K1804" i="1"/>
  <c r="L1804" i="1" s="1"/>
  <c r="K1805" i="1"/>
  <c r="L1805" i="1" s="1"/>
  <c r="K1806" i="1"/>
  <c r="L1806" i="1" s="1"/>
  <c r="K1807" i="1"/>
  <c r="L1807" i="1" s="1"/>
  <c r="K1808" i="1"/>
  <c r="L1808" i="1" s="1"/>
  <c r="K1809" i="1"/>
  <c r="L1809" i="1" s="1"/>
  <c r="K1810" i="1"/>
  <c r="L1810" i="1" s="1"/>
  <c r="K1811" i="1"/>
  <c r="L1811" i="1" s="1"/>
  <c r="K1812" i="1"/>
  <c r="L1812" i="1" s="1"/>
  <c r="K1813" i="1"/>
  <c r="L1813" i="1" s="1"/>
  <c r="K1814" i="1"/>
  <c r="L1814" i="1" s="1"/>
  <c r="K1815" i="1"/>
  <c r="L1815" i="1" s="1"/>
  <c r="K1816" i="1"/>
  <c r="L1816" i="1" s="1"/>
  <c r="K1817" i="1"/>
  <c r="L1817" i="1" s="1"/>
  <c r="K1818" i="1"/>
  <c r="L1818" i="1" s="1"/>
  <c r="K1819" i="1"/>
  <c r="L1819" i="1" s="1"/>
  <c r="K1820" i="1"/>
  <c r="L1820" i="1" s="1"/>
  <c r="K1821" i="1"/>
  <c r="L1821" i="1" s="1"/>
  <c r="K1822" i="1"/>
  <c r="L1822" i="1" s="1"/>
  <c r="K1823" i="1"/>
  <c r="L1823" i="1" s="1"/>
  <c r="K1824" i="1"/>
  <c r="L1824" i="1" s="1"/>
  <c r="K1825" i="1"/>
  <c r="L1825" i="1" s="1"/>
  <c r="K1826" i="1"/>
  <c r="L1826" i="1" s="1"/>
  <c r="K1827" i="1"/>
  <c r="L1827" i="1" s="1"/>
  <c r="K1828" i="1"/>
  <c r="L1828" i="1" s="1"/>
  <c r="K1829" i="1"/>
  <c r="L1829" i="1" s="1"/>
  <c r="K1830" i="1"/>
  <c r="L1830" i="1" s="1"/>
  <c r="K1831" i="1"/>
  <c r="L1831" i="1" s="1"/>
  <c r="K1832" i="1"/>
  <c r="L1832" i="1" s="1"/>
  <c r="K1833" i="1"/>
  <c r="L1833" i="1" s="1"/>
  <c r="K1834" i="1"/>
  <c r="L1834" i="1" s="1"/>
  <c r="K1835" i="1"/>
  <c r="L1835" i="1" s="1"/>
  <c r="K1836" i="1"/>
  <c r="L1836" i="1" s="1"/>
  <c r="K1837" i="1"/>
  <c r="L1837" i="1" s="1"/>
  <c r="K1838" i="1"/>
  <c r="L1838" i="1" s="1"/>
  <c r="K1839" i="1"/>
  <c r="L1839" i="1" s="1"/>
  <c r="K1840" i="1"/>
  <c r="L1840" i="1" s="1"/>
  <c r="K1841" i="1"/>
  <c r="L1841" i="1" s="1"/>
  <c r="K1842" i="1"/>
  <c r="L1842" i="1" s="1"/>
  <c r="K1843" i="1"/>
  <c r="L1843" i="1" s="1"/>
  <c r="K1844" i="1"/>
  <c r="L1844" i="1" s="1"/>
  <c r="K1845" i="1"/>
  <c r="L1845" i="1" s="1"/>
  <c r="K1846" i="1"/>
  <c r="L1846" i="1" s="1"/>
  <c r="K1847" i="1"/>
  <c r="L1847" i="1" s="1"/>
  <c r="K1848" i="1"/>
  <c r="L1848" i="1" s="1"/>
  <c r="K1849" i="1"/>
  <c r="L1849" i="1" s="1"/>
  <c r="K1850" i="1"/>
  <c r="L1850" i="1" s="1"/>
  <c r="K1851" i="1"/>
  <c r="L1851" i="1" s="1"/>
  <c r="K1852" i="1"/>
  <c r="L1852" i="1" s="1"/>
  <c r="K1853" i="1"/>
  <c r="L1853" i="1" s="1"/>
  <c r="K1854" i="1"/>
  <c r="L1854" i="1" s="1"/>
  <c r="K1855" i="1"/>
  <c r="L1855" i="1" s="1"/>
  <c r="K1856" i="1"/>
  <c r="L1856" i="1" s="1"/>
  <c r="K1857" i="1"/>
  <c r="L1857" i="1" s="1"/>
  <c r="K1858" i="1"/>
  <c r="L1858" i="1" s="1"/>
  <c r="K1859" i="1"/>
  <c r="L1859" i="1" s="1"/>
  <c r="K1860" i="1"/>
  <c r="L1860" i="1" s="1"/>
  <c r="K1861" i="1"/>
  <c r="L1861" i="1" s="1"/>
  <c r="K1862" i="1"/>
  <c r="L1862" i="1" s="1"/>
  <c r="K1863" i="1"/>
  <c r="L1863" i="1" s="1"/>
  <c r="K1864" i="1"/>
  <c r="L1864" i="1" s="1"/>
  <c r="K1865" i="1"/>
  <c r="L1865" i="1" s="1"/>
  <c r="K1866" i="1"/>
  <c r="L1866" i="1" s="1"/>
  <c r="K1867" i="1"/>
  <c r="L1867" i="1" s="1"/>
  <c r="K1868" i="1"/>
  <c r="L1868" i="1" s="1"/>
  <c r="K1869" i="1"/>
  <c r="L1869" i="1" s="1"/>
  <c r="K1870" i="1"/>
  <c r="L1870" i="1" s="1"/>
  <c r="K1871" i="1"/>
  <c r="L1871" i="1" s="1"/>
  <c r="K1872" i="1"/>
  <c r="L1872" i="1" s="1"/>
  <c r="K1873" i="1"/>
  <c r="L1873" i="1" s="1"/>
  <c r="K1874" i="1"/>
  <c r="L1874" i="1" s="1"/>
  <c r="K1875" i="1"/>
  <c r="L1875" i="1" s="1"/>
  <c r="K1876" i="1"/>
  <c r="L1876" i="1" s="1"/>
  <c r="K1877" i="1"/>
  <c r="L1877" i="1" s="1"/>
  <c r="K1878" i="1"/>
  <c r="L1878" i="1" s="1"/>
  <c r="K1879" i="1"/>
  <c r="L1879" i="1" s="1"/>
  <c r="K1880" i="1"/>
  <c r="L1880" i="1" s="1"/>
  <c r="K1881" i="1"/>
  <c r="L1881" i="1" s="1"/>
  <c r="K1882" i="1"/>
  <c r="L1882" i="1" s="1"/>
  <c r="K1883" i="1"/>
  <c r="L1883" i="1" s="1"/>
  <c r="K1884" i="1"/>
  <c r="L1884" i="1" s="1"/>
  <c r="K1885" i="1"/>
  <c r="L1885" i="1" s="1"/>
  <c r="K1886" i="1"/>
  <c r="L1886" i="1" s="1"/>
  <c r="K1887" i="1"/>
  <c r="L1887" i="1" s="1"/>
  <c r="K1888" i="1"/>
  <c r="L1888" i="1" s="1"/>
  <c r="K1889" i="1"/>
  <c r="L1889" i="1" s="1"/>
  <c r="K1890" i="1"/>
  <c r="L1890" i="1" s="1"/>
  <c r="K1891" i="1"/>
  <c r="L1891" i="1" s="1"/>
  <c r="K1892" i="1"/>
  <c r="L1892" i="1" s="1"/>
  <c r="K1893" i="1"/>
  <c r="L1893" i="1" s="1"/>
  <c r="K1894" i="1"/>
  <c r="L1894" i="1" s="1"/>
  <c r="K1895" i="1"/>
  <c r="L1895" i="1" s="1"/>
  <c r="K1896" i="1"/>
  <c r="L1896" i="1" s="1"/>
  <c r="K1897" i="1"/>
  <c r="L1897" i="1" s="1"/>
  <c r="K1898" i="1"/>
  <c r="L1898" i="1" s="1"/>
  <c r="K1899" i="1"/>
  <c r="L1899" i="1" s="1"/>
  <c r="K1900" i="1"/>
  <c r="L1900" i="1" s="1"/>
  <c r="K1901" i="1"/>
  <c r="L1901" i="1" s="1"/>
  <c r="K1902" i="1"/>
  <c r="L1902" i="1" s="1"/>
  <c r="K1903" i="1"/>
  <c r="L1903" i="1" s="1"/>
  <c r="K1904" i="1"/>
  <c r="L1904" i="1" s="1"/>
  <c r="K1905" i="1"/>
  <c r="L1905" i="1" s="1"/>
  <c r="K1906" i="1"/>
  <c r="L1906" i="1" s="1"/>
  <c r="K1907" i="1"/>
  <c r="L1907" i="1" s="1"/>
  <c r="K1908" i="1"/>
  <c r="L1908" i="1" s="1"/>
  <c r="K1909" i="1"/>
  <c r="L1909" i="1" s="1"/>
  <c r="K1910" i="1"/>
  <c r="L1910" i="1" s="1"/>
  <c r="K1911" i="1"/>
  <c r="L1911" i="1" s="1"/>
  <c r="K1912" i="1"/>
  <c r="L1912" i="1" s="1"/>
  <c r="K1913" i="1"/>
  <c r="L1913" i="1" s="1"/>
  <c r="K1914" i="1"/>
  <c r="L1914" i="1" s="1"/>
  <c r="K1915" i="1"/>
  <c r="L1915" i="1" s="1"/>
  <c r="K1916" i="1"/>
  <c r="L1916" i="1" s="1"/>
  <c r="K1917" i="1"/>
  <c r="L1917" i="1" s="1"/>
  <c r="K1918" i="1"/>
  <c r="L1918" i="1" s="1"/>
  <c r="K1919" i="1"/>
  <c r="L1919" i="1" s="1"/>
  <c r="K1920" i="1"/>
  <c r="L1920" i="1" s="1"/>
  <c r="K1921" i="1"/>
  <c r="L1921" i="1" s="1"/>
  <c r="K1922" i="1"/>
  <c r="L1922" i="1" s="1"/>
  <c r="K1923" i="1"/>
  <c r="L1923" i="1" s="1"/>
  <c r="K1924" i="1"/>
  <c r="L1924" i="1" s="1"/>
  <c r="K1925" i="1"/>
  <c r="L1925" i="1" s="1"/>
  <c r="K1926" i="1"/>
  <c r="L1926" i="1" s="1"/>
  <c r="K1927" i="1"/>
  <c r="L1927" i="1" s="1"/>
  <c r="K1928" i="1"/>
  <c r="L1928" i="1" s="1"/>
  <c r="K1929" i="1"/>
  <c r="L1929" i="1" s="1"/>
  <c r="K1930" i="1"/>
  <c r="L1930" i="1" s="1"/>
  <c r="K1931" i="1"/>
  <c r="L1931" i="1" s="1"/>
  <c r="K1932" i="1"/>
  <c r="L1932" i="1" s="1"/>
  <c r="K1933" i="1"/>
  <c r="L1933" i="1" s="1"/>
  <c r="K1934" i="1"/>
  <c r="L1934" i="1" s="1"/>
  <c r="K1935" i="1"/>
  <c r="L1935" i="1" s="1"/>
  <c r="K1936" i="1"/>
  <c r="L1936" i="1" s="1"/>
  <c r="K1937" i="1"/>
  <c r="L1937" i="1" s="1"/>
  <c r="K1938" i="1"/>
  <c r="L1938" i="1" s="1"/>
  <c r="K1939" i="1"/>
  <c r="L1939" i="1" s="1"/>
  <c r="K1940" i="1"/>
  <c r="L1940" i="1" s="1"/>
  <c r="K1941" i="1"/>
  <c r="L1941" i="1" s="1"/>
  <c r="K1942" i="1"/>
  <c r="L1942" i="1" s="1"/>
  <c r="K1943" i="1"/>
  <c r="L1943" i="1" s="1"/>
  <c r="K1944" i="1"/>
  <c r="L1944" i="1" s="1"/>
  <c r="K1945" i="1"/>
  <c r="L1945" i="1" s="1"/>
  <c r="K1946" i="1"/>
  <c r="L1946" i="1" s="1"/>
  <c r="K1947" i="1"/>
  <c r="L1947" i="1" s="1"/>
  <c r="K1948" i="1"/>
  <c r="L1948" i="1" s="1"/>
  <c r="K1949" i="1"/>
  <c r="L1949" i="1" s="1"/>
  <c r="K1950" i="1"/>
  <c r="L1950" i="1" s="1"/>
  <c r="K1951" i="1"/>
  <c r="L1951" i="1" s="1"/>
  <c r="K1952" i="1"/>
  <c r="L1952" i="1" s="1"/>
  <c r="K1953" i="1"/>
  <c r="L1953" i="1" s="1"/>
  <c r="K1954" i="1"/>
  <c r="L1954" i="1" s="1"/>
  <c r="K1955" i="1"/>
  <c r="L1955" i="1" s="1"/>
  <c r="K1956" i="1"/>
  <c r="L1956" i="1" s="1"/>
  <c r="K1957" i="1"/>
  <c r="L1957" i="1" s="1"/>
  <c r="K1958" i="1"/>
  <c r="L1958" i="1" s="1"/>
  <c r="K1959" i="1"/>
  <c r="L1959" i="1" s="1"/>
  <c r="K1960" i="1"/>
  <c r="L1960" i="1" s="1"/>
  <c r="K1961" i="1"/>
  <c r="L1961" i="1" s="1"/>
  <c r="K1962" i="1"/>
  <c r="L1962" i="1" s="1"/>
  <c r="K1963" i="1"/>
  <c r="L1963" i="1" s="1"/>
  <c r="K1964" i="1"/>
  <c r="L1964" i="1" s="1"/>
  <c r="K1965" i="1"/>
  <c r="L1965" i="1" s="1"/>
  <c r="K1966" i="1"/>
  <c r="L1966" i="1" s="1"/>
  <c r="K1967" i="1"/>
  <c r="L1967" i="1" s="1"/>
  <c r="K1968" i="1"/>
  <c r="L1968" i="1" s="1"/>
  <c r="K1969" i="1"/>
  <c r="L1969" i="1" s="1"/>
  <c r="K1970" i="1"/>
  <c r="L1970" i="1" s="1"/>
  <c r="K1971" i="1"/>
  <c r="L1971" i="1" s="1"/>
  <c r="K1972" i="1"/>
  <c r="L1972" i="1" s="1"/>
  <c r="K1973" i="1"/>
  <c r="L1973" i="1" s="1"/>
  <c r="K1974" i="1"/>
  <c r="L1974" i="1" s="1"/>
  <c r="K1975" i="1"/>
  <c r="L1975" i="1" s="1"/>
  <c r="K1976" i="1"/>
  <c r="L1976" i="1" s="1"/>
  <c r="K1977" i="1"/>
  <c r="L1977" i="1" s="1"/>
  <c r="K1978" i="1"/>
  <c r="L1978" i="1" s="1"/>
  <c r="K1979" i="1"/>
  <c r="L1979" i="1" s="1"/>
  <c r="K1980" i="1"/>
  <c r="L1980" i="1" s="1"/>
  <c r="K1981" i="1"/>
  <c r="L1981" i="1" s="1"/>
  <c r="K1982" i="1"/>
  <c r="L1982" i="1" s="1"/>
  <c r="K1983" i="1"/>
  <c r="L1983" i="1" s="1"/>
  <c r="K1984" i="1"/>
  <c r="L1984" i="1" s="1"/>
  <c r="K1985" i="1"/>
  <c r="L1985" i="1" s="1"/>
  <c r="K1986" i="1"/>
  <c r="L1986" i="1" s="1"/>
  <c r="K1987" i="1"/>
  <c r="L1987" i="1" s="1"/>
  <c r="K1988" i="1"/>
  <c r="L1988" i="1" s="1"/>
  <c r="K1989" i="1"/>
  <c r="L1989" i="1" s="1"/>
  <c r="K1990" i="1"/>
  <c r="L1990" i="1" s="1"/>
  <c r="K1991" i="1"/>
  <c r="L1991" i="1" s="1"/>
  <c r="K1992" i="1"/>
  <c r="L1992" i="1" s="1"/>
  <c r="K1993" i="1"/>
  <c r="L1993" i="1" s="1"/>
  <c r="K1994" i="1"/>
  <c r="L1994" i="1" s="1"/>
  <c r="K1995" i="1"/>
  <c r="L1995" i="1" s="1"/>
  <c r="K1996" i="1"/>
  <c r="L1996" i="1" s="1"/>
  <c r="K1997" i="1"/>
  <c r="L1997" i="1" s="1"/>
  <c r="K1998" i="1"/>
  <c r="L1998" i="1" s="1"/>
  <c r="K1999" i="1"/>
  <c r="L1999" i="1" s="1"/>
  <c r="K2000" i="1"/>
  <c r="L2000" i="1" s="1"/>
  <c r="K2001" i="1"/>
  <c r="L2001" i="1" s="1"/>
  <c r="K2002" i="1"/>
  <c r="L2002" i="1" s="1"/>
  <c r="K2003" i="1"/>
  <c r="L2003" i="1" s="1"/>
  <c r="K2004" i="1"/>
  <c r="L2004" i="1" s="1"/>
  <c r="K2005" i="1"/>
  <c r="L2005" i="1" s="1"/>
  <c r="K2006" i="1"/>
  <c r="L2006" i="1" s="1"/>
  <c r="K2007" i="1"/>
  <c r="L2007" i="1" s="1"/>
  <c r="K2008" i="1"/>
  <c r="L2008" i="1" s="1"/>
  <c r="K2009" i="1"/>
  <c r="L2009" i="1" s="1"/>
  <c r="K2010" i="1"/>
  <c r="L2010" i="1" s="1"/>
  <c r="K2011" i="1"/>
  <c r="L2011" i="1" s="1"/>
  <c r="K2012" i="1"/>
  <c r="L2012" i="1" s="1"/>
  <c r="K2013" i="1"/>
  <c r="L2013" i="1" s="1"/>
  <c r="K2014" i="1"/>
  <c r="L2014" i="1" s="1"/>
  <c r="K2015" i="1"/>
  <c r="L2015" i="1" s="1"/>
  <c r="K2016" i="1"/>
  <c r="L2016" i="1" s="1"/>
  <c r="K2017" i="1"/>
  <c r="L2017" i="1" s="1"/>
  <c r="K2018" i="1"/>
  <c r="L2018" i="1" s="1"/>
  <c r="K2019" i="1"/>
  <c r="L2019" i="1" s="1"/>
  <c r="K2020" i="1"/>
  <c r="L2020" i="1" s="1"/>
  <c r="K2021" i="1"/>
  <c r="L2021" i="1" s="1"/>
  <c r="K2022" i="1"/>
  <c r="L2022" i="1" s="1"/>
  <c r="K2023" i="1"/>
  <c r="L2023" i="1" s="1"/>
  <c r="K2024" i="1"/>
  <c r="L2024" i="1" s="1"/>
  <c r="K2025" i="1"/>
  <c r="L2025" i="1" s="1"/>
  <c r="K2026" i="1"/>
  <c r="L2026" i="1" s="1"/>
  <c r="K2027" i="1"/>
  <c r="L2027" i="1" s="1"/>
  <c r="K2028" i="1"/>
  <c r="L2028" i="1" s="1"/>
  <c r="K2029" i="1"/>
  <c r="L2029" i="1" s="1"/>
  <c r="K2030" i="1"/>
  <c r="L2030" i="1" s="1"/>
  <c r="K2031" i="1"/>
  <c r="L2031" i="1" s="1"/>
  <c r="K2032" i="1"/>
  <c r="L2032" i="1" s="1"/>
  <c r="K2033" i="1"/>
  <c r="L2033" i="1" s="1"/>
  <c r="K2034" i="1"/>
  <c r="L2034" i="1" s="1"/>
  <c r="K2035" i="1"/>
  <c r="L2035" i="1" s="1"/>
  <c r="K2036" i="1"/>
  <c r="L2036" i="1" s="1"/>
  <c r="K2037" i="1"/>
  <c r="L2037" i="1" s="1"/>
  <c r="K2038" i="1"/>
  <c r="L2038" i="1" s="1"/>
  <c r="K2039" i="1"/>
  <c r="L2039" i="1" s="1"/>
  <c r="K2040" i="1"/>
  <c r="L2040" i="1" s="1"/>
  <c r="K2041" i="1"/>
  <c r="L2041" i="1" s="1"/>
  <c r="K2042" i="1"/>
  <c r="L2042" i="1" s="1"/>
  <c r="K2043" i="1"/>
  <c r="L2043" i="1" s="1"/>
  <c r="K2044" i="1"/>
  <c r="L2044" i="1" s="1"/>
  <c r="K2045" i="1"/>
  <c r="L2045" i="1" s="1"/>
  <c r="K2046" i="1"/>
  <c r="L2046" i="1" s="1"/>
  <c r="K2047" i="1"/>
  <c r="L2047" i="1" s="1"/>
  <c r="K2048" i="1"/>
  <c r="L2048" i="1" s="1"/>
  <c r="K2049" i="1"/>
  <c r="L2049" i="1" s="1"/>
  <c r="K2050" i="1"/>
  <c r="L2050" i="1" s="1"/>
  <c r="K2051" i="1"/>
  <c r="L2051" i="1" s="1"/>
  <c r="K2052" i="1"/>
  <c r="L2052" i="1" s="1"/>
  <c r="K2053" i="1"/>
  <c r="L2053" i="1" s="1"/>
  <c r="K2054" i="1"/>
  <c r="L2054" i="1" s="1"/>
  <c r="K2055" i="1"/>
  <c r="L2055" i="1" s="1"/>
  <c r="K2056" i="1"/>
  <c r="L2056" i="1" s="1"/>
  <c r="K2057" i="1"/>
  <c r="L2057" i="1" s="1"/>
  <c r="K2058" i="1"/>
  <c r="L2058" i="1" s="1"/>
  <c r="K2059" i="1"/>
  <c r="L2059" i="1" s="1"/>
  <c r="K2060" i="1"/>
  <c r="L2060" i="1" s="1"/>
  <c r="K2061" i="1"/>
  <c r="L2061" i="1" s="1"/>
  <c r="K2062" i="1"/>
  <c r="L2062" i="1" s="1"/>
  <c r="K2063" i="1"/>
  <c r="L2063" i="1" s="1"/>
  <c r="K2064" i="1"/>
  <c r="L2064" i="1" s="1"/>
  <c r="K2065" i="1"/>
  <c r="L2065" i="1" s="1"/>
  <c r="K2066" i="1"/>
  <c r="L2066" i="1" s="1"/>
  <c r="K2067" i="1"/>
  <c r="L2067" i="1" s="1"/>
  <c r="K2068" i="1"/>
  <c r="L2068" i="1" s="1"/>
  <c r="K2069" i="1"/>
  <c r="L2069" i="1" s="1"/>
  <c r="K2070" i="1"/>
  <c r="L2070" i="1" s="1"/>
  <c r="K2071" i="1"/>
  <c r="L2071" i="1" s="1"/>
  <c r="K2072" i="1"/>
  <c r="L2072" i="1" s="1"/>
  <c r="K2073" i="1"/>
  <c r="L2073" i="1" s="1"/>
  <c r="K2074" i="1"/>
  <c r="L2074" i="1" s="1"/>
  <c r="K2075" i="1"/>
  <c r="L2075" i="1" s="1"/>
  <c r="K2076" i="1"/>
  <c r="L2076" i="1" s="1"/>
  <c r="K2077" i="1"/>
  <c r="L2077" i="1" s="1"/>
  <c r="K2078" i="1"/>
  <c r="L2078" i="1" s="1"/>
  <c r="K2079" i="1"/>
  <c r="L2079" i="1" s="1"/>
  <c r="K2080" i="1"/>
  <c r="L2080" i="1" s="1"/>
  <c r="K2081" i="1"/>
  <c r="L2081" i="1" s="1"/>
  <c r="K2082" i="1"/>
  <c r="L2082" i="1" s="1"/>
  <c r="K2083" i="1"/>
  <c r="L2083" i="1" s="1"/>
  <c r="K2084" i="1"/>
  <c r="L2084" i="1" s="1"/>
  <c r="K2085" i="1"/>
  <c r="L2085" i="1" s="1"/>
  <c r="K2086" i="1"/>
  <c r="L2086" i="1" s="1"/>
  <c r="K2087" i="1"/>
  <c r="L2087" i="1" s="1"/>
  <c r="K2088" i="1"/>
  <c r="L2088" i="1" s="1"/>
  <c r="K2089" i="1"/>
  <c r="L2089" i="1" s="1"/>
  <c r="K2090" i="1"/>
  <c r="L2090" i="1" s="1"/>
  <c r="K2091" i="1"/>
  <c r="L2091" i="1" s="1"/>
  <c r="K2092" i="1"/>
  <c r="L2092" i="1" s="1"/>
  <c r="K2093" i="1"/>
  <c r="L2093" i="1" s="1"/>
  <c r="K2094" i="1"/>
  <c r="L2094" i="1" s="1"/>
  <c r="K2095" i="1"/>
  <c r="L2095" i="1" s="1"/>
  <c r="K2096" i="1"/>
  <c r="L2096" i="1" s="1"/>
  <c r="K2097" i="1"/>
  <c r="L2097" i="1" s="1"/>
  <c r="K2098" i="1"/>
  <c r="L2098" i="1" s="1"/>
  <c r="K2099" i="1"/>
  <c r="L2099" i="1" s="1"/>
  <c r="K2100" i="1"/>
  <c r="L2100" i="1" s="1"/>
  <c r="K2101" i="1"/>
  <c r="L2101" i="1" s="1"/>
  <c r="K2102" i="1"/>
  <c r="L2102" i="1" s="1"/>
  <c r="K2103" i="1"/>
  <c r="L2103" i="1" s="1"/>
  <c r="K2104" i="1"/>
  <c r="L2104" i="1" s="1"/>
  <c r="K2105" i="1"/>
  <c r="L2105" i="1" s="1"/>
  <c r="K2106" i="1"/>
  <c r="L2106" i="1" s="1"/>
  <c r="K2107" i="1"/>
  <c r="L2107" i="1" s="1"/>
  <c r="K2108" i="1"/>
  <c r="L2108" i="1" s="1"/>
  <c r="K2109" i="1"/>
  <c r="L2109" i="1" s="1"/>
  <c r="K2110" i="1"/>
  <c r="L2110" i="1" s="1"/>
  <c r="K2111" i="1"/>
  <c r="L2111" i="1" s="1"/>
  <c r="K2112" i="1"/>
  <c r="L2112" i="1" s="1"/>
  <c r="K2113" i="1"/>
  <c r="L2113" i="1" s="1"/>
  <c r="K2114" i="1"/>
  <c r="L2114" i="1" s="1"/>
  <c r="K2115" i="1"/>
  <c r="L2115" i="1" s="1"/>
  <c r="K2116" i="1"/>
  <c r="L2116" i="1" s="1"/>
  <c r="K2117" i="1"/>
  <c r="L2117" i="1" s="1"/>
  <c r="K2118" i="1"/>
  <c r="L2118" i="1" s="1"/>
  <c r="K2119" i="1"/>
  <c r="L2119" i="1" s="1"/>
  <c r="K2120" i="1"/>
  <c r="L2120" i="1" s="1"/>
  <c r="K2121" i="1"/>
  <c r="L2121" i="1" s="1"/>
  <c r="K2122" i="1"/>
  <c r="L2122" i="1" s="1"/>
  <c r="K2123" i="1"/>
  <c r="L2123" i="1" s="1"/>
  <c r="K2124" i="1"/>
  <c r="L2124" i="1" s="1"/>
  <c r="K2125" i="1"/>
  <c r="L2125" i="1" s="1"/>
  <c r="K2126" i="1"/>
  <c r="L2126" i="1" s="1"/>
  <c r="K2127" i="1"/>
  <c r="L2127" i="1" s="1"/>
  <c r="K2128" i="1"/>
  <c r="L2128" i="1" s="1"/>
  <c r="K2129" i="1"/>
  <c r="L2129" i="1" s="1"/>
  <c r="K2130" i="1"/>
  <c r="L2130" i="1" s="1"/>
  <c r="K2131" i="1"/>
  <c r="L2131" i="1" s="1"/>
  <c r="K2132" i="1"/>
  <c r="L2132" i="1" s="1"/>
  <c r="K2133" i="1"/>
  <c r="L2133" i="1" s="1"/>
  <c r="K2134" i="1"/>
  <c r="L2134" i="1" s="1"/>
  <c r="K2135" i="1"/>
  <c r="L2135" i="1" s="1"/>
  <c r="K2136" i="1"/>
  <c r="L2136" i="1" s="1"/>
  <c r="K2137" i="1"/>
  <c r="L2137" i="1" s="1"/>
  <c r="K2138" i="1"/>
  <c r="L2138" i="1" s="1"/>
  <c r="K2139" i="1"/>
  <c r="L2139" i="1" s="1"/>
  <c r="K2140" i="1"/>
  <c r="L2140" i="1" s="1"/>
  <c r="K2141" i="1"/>
  <c r="L2141" i="1" s="1"/>
  <c r="K2142" i="1"/>
  <c r="L2142" i="1" s="1"/>
  <c r="K2143" i="1"/>
  <c r="L2143" i="1" s="1"/>
  <c r="K2144" i="1"/>
  <c r="L2144" i="1" s="1"/>
  <c r="K2145" i="1"/>
  <c r="L2145" i="1" s="1"/>
  <c r="K2146" i="1"/>
  <c r="L2146" i="1" s="1"/>
  <c r="K2147" i="1"/>
  <c r="L2147" i="1" s="1"/>
  <c r="K2148" i="1"/>
  <c r="L2148" i="1" s="1"/>
  <c r="K2149" i="1"/>
  <c r="L2149" i="1" s="1"/>
  <c r="K2150" i="1"/>
  <c r="L2150" i="1" s="1"/>
  <c r="K2151" i="1"/>
  <c r="L2151" i="1" s="1"/>
  <c r="K2152" i="1"/>
  <c r="L2152" i="1" s="1"/>
  <c r="K2153" i="1"/>
  <c r="L2153" i="1" s="1"/>
  <c r="K2154" i="1"/>
  <c r="L2154" i="1" s="1"/>
  <c r="K2155" i="1"/>
  <c r="L2155" i="1" s="1"/>
  <c r="K2156" i="1"/>
  <c r="L2156" i="1" s="1"/>
  <c r="K2157" i="1"/>
  <c r="L2157" i="1" s="1"/>
  <c r="K2158" i="1"/>
  <c r="L2158" i="1" s="1"/>
  <c r="K2159" i="1"/>
  <c r="L2159" i="1" s="1"/>
  <c r="K2160" i="1"/>
  <c r="L2160" i="1" s="1"/>
  <c r="K2161" i="1"/>
  <c r="L2161" i="1" s="1"/>
  <c r="K2162" i="1"/>
  <c r="L2162" i="1" s="1"/>
  <c r="K2163" i="1"/>
  <c r="L2163" i="1" s="1"/>
  <c r="K2164" i="1"/>
  <c r="L2164" i="1" s="1"/>
  <c r="K2165" i="1"/>
  <c r="L2165" i="1" s="1"/>
  <c r="K2166" i="1"/>
  <c r="L2166" i="1" s="1"/>
  <c r="K2167" i="1"/>
  <c r="L2167" i="1" s="1"/>
  <c r="K2168" i="1"/>
  <c r="L2168" i="1" s="1"/>
  <c r="K2169" i="1"/>
  <c r="L2169" i="1" s="1"/>
  <c r="K2170" i="1"/>
  <c r="L2170" i="1" s="1"/>
  <c r="K2171" i="1"/>
  <c r="L2171" i="1" s="1"/>
  <c r="K2172" i="1"/>
  <c r="L2172" i="1" s="1"/>
  <c r="K2173" i="1"/>
  <c r="L2173" i="1" s="1"/>
  <c r="K2174" i="1"/>
  <c r="L2174" i="1" s="1"/>
  <c r="K2175" i="1"/>
  <c r="L2175" i="1" s="1"/>
  <c r="K2176" i="1"/>
  <c r="L2176" i="1" s="1"/>
  <c r="K2177" i="1"/>
  <c r="L2177" i="1" s="1"/>
  <c r="K2178" i="1"/>
  <c r="L2178" i="1" s="1"/>
  <c r="K2179" i="1"/>
  <c r="L2179" i="1" s="1"/>
  <c r="K2180" i="1"/>
  <c r="L2180" i="1" s="1"/>
  <c r="K2181" i="1"/>
  <c r="L2181" i="1" s="1"/>
  <c r="K2182" i="1"/>
  <c r="L2182" i="1" s="1"/>
  <c r="K2183" i="1"/>
  <c r="L2183" i="1" s="1"/>
  <c r="K2184" i="1"/>
  <c r="L2184" i="1" s="1"/>
  <c r="K2185" i="1"/>
  <c r="L2185" i="1" s="1"/>
  <c r="K2186" i="1"/>
  <c r="L2186" i="1" s="1"/>
  <c r="K2187" i="1"/>
  <c r="L2187" i="1" s="1"/>
  <c r="K2188" i="1"/>
  <c r="L2188" i="1" s="1"/>
  <c r="K2189" i="1"/>
  <c r="L2189" i="1" s="1"/>
  <c r="K2190" i="1"/>
  <c r="L2190" i="1" s="1"/>
  <c r="K2191" i="1"/>
  <c r="L2191" i="1" s="1"/>
  <c r="K2192" i="1"/>
  <c r="L2192" i="1" s="1"/>
  <c r="K2193" i="1"/>
  <c r="L2193" i="1" s="1"/>
  <c r="K2194" i="1"/>
  <c r="L2194" i="1" s="1"/>
  <c r="K2195" i="1"/>
  <c r="L2195" i="1" s="1"/>
  <c r="K2196" i="1"/>
  <c r="L2196" i="1" s="1"/>
  <c r="K2197" i="1"/>
  <c r="L2197" i="1" s="1"/>
  <c r="K2198" i="1"/>
  <c r="L2198" i="1" s="1"/>
  <c r="K2199" i="1"/>
  <c r="L2199" i="1" s="1"/>
  <c r="K2200" i="1"/>
  <c r="L2200" i="1" s="1"/>
  <c r="K2201" i="1"/>
  <c r="L2201" i="1" s="1"/>
  <c r="K2202" i="1"/>
  <c r="L2202" i="1" s="1"/>
  <c r="K2203" i="1"/>
  <c r="L2203" i="1" s="1"/>
  <c r="K2204" i="1"/>
  <c r="L2204" i="1" s="1"/>
  <c r="K2205" i="1"/>
  <c r="L2205" i="1" s="1"/>
  <c r="K2206" i="1"/>
  <c r="L2206" i="1" s="1"/>
  <c r="K2207" i="1"/>
  <c r="L2207" i="1" s="1"/>
  <c r="K2208" i="1"/>
  <c r="L2208" i="1" s="1"/>
  <c r="K2209" i="1"/>
  <c r="L2209" i="1" s="1"/>
  <c r="K2210" i="1"/>
  <c r="L2210" i="1" s="1"/>
  <c r="K2211" i="1"/>
  <c r="L2211" i="1" s="1"/>
  <c r="K2212" i="1"/>
  <c r="L2212" i="1" s="1"/>
  <c r="K2213" i="1"/>
  <c r="L2213" i="1" s="1"/>
  <c r="K2214" i="1"/>
  <c r="L2214" i="1" s="1"/>
  <c r="K2215" i="1"/>
  <c r="L2215" i="1" s="1"/>
  <c r="K2216" i="1"/>
  <c r="L2216" i="1" s="1"/>
  <c r="K2217" i="1"/>
  <c r="L2217" i="1" s="1"/>
  <c r="K2218" i="1"/>
  <c r="L2218" i="1" s="1"/>
  <c r="K2219" i="1"/>
  <c r="L2219" i="1" s="1"/>
  <c r="K2220" i="1"/>
  <c r="L2220" i="1" s="1"/>
  <c r="K2221" i="1"/>
  <c r="L2221" i="1" s="1"/>
  <c r="K2222" i="1"/>
  <c r="L2222" i="1" s="1"/>
  <c r="K2223" i="1"/>
  <c r="L2223" i="1" s="1"/>
  <c r="K2224" i="1"/>
  <c r="L2224" i="1" s="1"/>
  <c r="K2225" i="1"/>
  <c r="L2225" i="1" s="1"/>
  <c r="K2226" i="1"/>
  <c r="L2226" i="1" s="1"/>
  <c r="K2227" i="1"/>
  <c r="L2227" i="1" s="1"/>
  <c r="K2228" i="1"/>
  <c r="L2228" i="1" s="1"/>
  <c r="K2229" i="1"/>
  <c r="L2229" i="1" s="1"/>
  <c r="K2230" i="1"/>
  <c r="L2230" i="1" s="1"/>
  <c r="K2231" i="1"/>
  <c r="L2231" i="1" s="1"/>
  <c r="K2232" i="1"/>
  <c r="L2232" i="1" s="1"/>
  <c r="K2233" i="1"/>
  <c r="L2233" i="1" s="1"/>
  <c r="K2234" i="1"/>
  <c r="L2234" i="1" s="1"/>
  <c r="K2235" i="1"/>
  <c r="L2235" i="1" s="1"/>
  <c r="K2236" i="1"/>
  <c r="L2236" i="1" s="1"/>
  <c r="K2237" i="1"/>
  <c r="L2237" i="1" s="1"/>
  <c r="K2238" i="1"/>
  <c r="L2238" i="1" s="1"/>
  <c r="K2239" i="1"/>
  <c r="L2239" i="1" s="1"/>
  <c r="K2240" i="1"/>
  <c r="L2240" i="1" s="1"/>
  <c r="K2241" i="1"/>
  <c r="L2241" i="1" s="1"/>
  <c r="K2242" i="1"/>
  <c r="L2242" i="1" s="1"/>
  <c r="K2243" i="1"/>
  <c r="L2243" i="1" s="1"/>
  <c r="K2244" i="1"/>
  <c r="L2244" i="1" s="1"/>
  <c r="K2245" i="1"/>
  <c r="L2245" i="1" s="1"/>
  <c r="K2246" i="1"/>
  <c r="L2246" i="1" s="1"/>
  <c r="K2247" i="1"/>
  <c r="L2247" i="1" s="1"/>
  <c r="K2248" i="1"/>
  <c r="L2248" i="1" s="1"/>
  <c r="K2249" i="1"/>
  <c r="L2249" i="1" s="1"/>
  <c r="K2250" i="1"/>
  <c r="L2250" i="1" s="1"/>
  <c r="K2251" i="1"/>
  <c r="L2251" i="1" s="1"/>
  <c r="K2252" i="1"/>
  <c r="L2252" i="1" s="1"/>
  <c r="K2253" i="1"/>
  <c r="L2253" i="1" s="1"/>
  <c r="K2254" i="1"/>
  <c r="L2254" i="1" s="1"/>
  <c r="K2255" i="1"/>
  <c r="L2255" i="1" s="1"/>
  <c r="K2256" i="1"/>
  <c r="L2256" i="1" s="1"/>
  <c r="K2257" i="1"/>
  <c r="L2257" i="1" s="1"/>
  <c r="K2258" i="1"/>
  <c r="L2258" i="1" s="1"/>
  <c r="K2259" i="1"/>
  <c r="L2259" i="1" s="1"/>
  <c r="K2260" i="1"/>
  <c r="L2260" i="1" s="1"/>
  <c r="K2261" i="1"/>
  <c r="L2261" i="1" s="1"/>
  <c r="K2262" i="1"/>
  <c r="L2262" i="1" s="1"/>
  <c r="K2263" i="1"/>
  <c r="L2263" i="1" s="1"/>
  <c r="K2264" i="1"/>
  <c r="L2264" i="1" s="1"/>
  <c r="K2265" i="1"/>
  <c r="L2265" i="1" s="1"/>
  <c r="K2266" i="1"/>
  <c r="L2266" i="1" s="1"/>
  <c r="K2267" i="1"/>
  <c r="L2267" i="1" s="1"/>
  <c r="K2268" i="1"/>
  <c r="L2268" i="1" s="1"/>
  <c r="K2269" i="1"/>
  <c r="L2269" i="1" s="1"/>
  <c r="K2270" i="1"/>
  <c r="L2270" i="1" s="1"/>
  <c r="K2271" i="1"/>
  <c r="L2271" i="1" s="1"/>
  <c r="K2272" i="1"/>
  <c r="L2272" i="1" s="1"/>
  <c r="K2273" i="1"/>
  <c r="L2273" i="1" s="1"/>
  <c r="K2274" i="1"/>
  <c r="L2274" i="1" s="1"/>
  <c r="K2275" i="1"/>
  <c r="L2275" i="1" s="1"/>
  <c r="K2276" i="1"/>
  <c r="L2276" i="1" s="1"/>
  <c r="K2277" i="1"/>
  <c r="L2277" i="1" s="1"/>
  <c r="K2278" i="1"/>
  <c r="L2278" i="1" s="1"/>
  <c r="K2279" i="1"/>
  <c r="L2279" i="1" s="1"/>
  <c r="K2280" i="1"/>
  <c r="L2280" i="1" s="1"/>
  <c r="K2281" i="1"/>
  <c r="L2281" i="1" s="1"/>
  <c r="K2282" i="1"/>
  <c r="L2282" i="1" s="1"/>
  <c r="K2283" i="1"/>
  <c r="L2283" i="1" s="1"/>
  <c r="K2284" i="1"/>
  <c r="L2284" i="1" s="1"/>
  <c r="K2285" i="1"/>
  <c r="L2285" i="1" s="1"/>
  <c r="K2286" i="1"/>
  <c r="L2286" i="1" s="1"/>
  <c r="K2287" i="1"/>
  <c r="L2287" i="1" s="1"/>
  <c r="K2288" i="1"/>
  <c r="L2288" i="1" s="1"/>
  <c r="K2289" i="1"/>
  <c r="L2289" i="1" s="1"/>
  <c r="K2290" i="1"/>
  <c r="L2290" i="1" s="1"/>
  <c r="K2291" i="1"/>
  <c r="L2291" i="1" s="1"/>
  <c r="K2292" i="1"/>
  <c r="L2292" i="1" s="1"/>
  <c r="K2293" i="1"/>
  <c r="L2293" i="1" s="1"/>
  <c r="K2294" i="1"/>
  <c r="L2294" i="1" s="1"/>
  <c r="K2295" i="1"/>
  <c r="L2295" i="1" s="1"/>
  <c r="K2296" i="1"/>
  <c r="L2296" i="1" s="1"/>
  <c r="K2297" i="1"/>
  <c r="L2297" i="1" s="1"/>
  <c r="K2298" i="1"/>
  <c r="L2298" i="1" s="1"/>
  <c r="K2299" i="1"/>
  <c r="L2299" i="1" s="1"/>
  <c r="K2300" i="1"/>
  <c r="L2300" i="1" s="1"/>
  <c r="K2301" i="1"/>
  <c r="L2301" i="1" s="1"/>
  <c r="K2302" i="1"/>
  <c r="L2302" i="1" s="1"/>
  <c r="K2303" i="1"/>
  <c r="L2303" i="1" s="1"/>
  <c r="K2304" i="1"/>
  <c r="L2304" i="1" s="1"/>
  <c r="K2305" i="1"/>
  <c r="L2305" i="1" s="1"/>
  <c r="K2306" i="1"/>
  <c r="L2306" i="1" s="1"/>
  <c r="K2307" i="1"/>
  <c r="L2307" i="1" s="1"/>
  <c r="K2308" i="1"/>
  <c r="L2308" i="1" s="1"/>
  <c r="K2309" i="1"/>
  <c r="L2309" i="1" s="1"/>
  <c r="K2310" i="1"/>
  <c r="L2310" i="1" s="1"/>
  <c r="K2311" i="1"/>
  <c r="L2311" i="1" s="1"/>
  <c r="K2312" i="1"/>
  <c r="L2312" i="1" s="1"/>
  <c r="K2313" i="1"/>
  <c r="L2313" i="1" s="1"/>
  <c r="K2314" i="1"/>
  <c r="L2314" i="1" s="1"/>
  <c r="K2315" i="1"/>
  <c r="L2315" i="1" s="1"/>
  <c r="K2316" i="1"/>
  <c r="L2316" i="1" s="1"/>
  <c r="K2317" i="1"/>
  <c r="L2317" i="1" s="1"/>
  <c r="K2318" i="1"/>
  <c r="L2318" i="1" s="1"/>
  <c r="K2319" i="1"/>
  <c r="L2319" i="1" s="1"/>
  <c r="K2320" i="1"/>
  <c r="L2320" i="1" s="1"/>
  <c r="K2321" i="1"/>
  <c r="L2321" i="1" s="1"/>
  <c r="K2322" i="1"/>
  <c r="L2322" i="1" s="1"/>
  <c r="K2323" i="1"/>
  <c r="L2323" i="1" s="1"/>
  <c r="K2324" i="1"/>
  <c r="L2324" i="1" s="1"/>
  <c r="K2325" i="1"/>
  <c r="L2325" i="1" s="1"/>
  <c r="K2326" i="1"/>
  <c r="L2326" i="1" s="1"/>
  <c r="K2327" i="1"/>
  <c r="L2327" i="1" s="1"/>
  <c r="K2328" i="1"/>
  <c r="L2328" i="1" s="1"/>
  <c r="K2329" i="1"/>
  <c r="L2329" i="1" s="1"/>
  <c r="K2330" i="1"/>
  <c r="L2330" i="1" s="1"/>
  <c r="K2331" i="1"/>
  <c r="L2331" i="1" s="1"/>
  <c r="K2332" i="1"/>
  <c r="L2332" i="1" s="1"/>
  <c r="K2333" i="1"/>
  <c r="L2333" i="1" s="1"/>
  <c r="K2334" i="1"/>
  <c r="L2334" i="1" s="1"/>
  <c r="K2335" i="1"/>
  <c r="L2335" i="1" s="1"/>
  <c r="K2336" i="1"/>
  <c r="L2336" i="1" s="1"/>
  <c r="K2337" i="1"/>
  <c r="L2337" i="1" s="1"/>
  <c r="K2338" i="1"/>
  <c r="L2338" i="1" s="1"/>
  <c r="K2339" i="1"/>
  <c r="L2339" i="1" s="1"/>
  <c r="K2340" i="1"/>
  <c r="L2340" i="1" s="1"/>
  <c r="K2341" i="1"/>
  <c r="L2341" i="1" s="1"/>
  <c r="K2342" i="1"/>
  <c r="L2342" i="1" s="1"/>
  <c r="K2343" i="1"/>
  <c r="L2343" i="1" s="1"/>
  <c r="K2344" i="1"/>
  <c r="L2344" i="1" s="1"/>
  <c r="K2345" i="1"/>
  <c r="L2345" i="1" s="1"/>
  <c r="K2346" i="1"/>
  <c r="L2346" i="1" s="1"/>
  <c r="K2347" i="1"/>
  <c r="L2347" i="1" s="1"/>
  <c r="K2348" i="1"/>
  <c r="L2348" i="1" s="1"/>
  <c r="K2349" i="1"/>
  <c r="L2349" i="1" s="1"/>
  <c r="K2350" i="1"/>
  <c r="L2350" i="1" s="1"/>
  <c r="K2351" i="1"/>
  <c r="L2351" i="1" s="1"/>
  <c r="K2352" i="1"/>
  <c r="L2352" i="1" s="1"/>
  <c r="K2353" i="1"/>
  <c r="L2353" i="1" s="1"/>
  <c r="K2354" i="1"/>
  <c r="L2354" i="1" s="1"/>
  <c r="K2355" i="1"/>
  <c r="L2355" i="1" s="1"/>
  <c r="K2356" i="1"/>
  <c r="L2356" i="1" s="1"/>
  <c r="K2357" i="1"/>
  <c r="L2357" i="1" s="1"/>
  <c r="K2358" i="1"/>
  <c r="L2358" i="1" s="1"/>
  <c r="K2359" i="1"/>
  <c r="L2359" i="1" s="1"/>
  <c r="K2360" i="1"/>
  <c r="L2360" i="1" s="1"/>
  <c r="K2361" i="1"/>
  <c r="L2361" i="1" s="1"/>
  <c r="K2362" i="1"/>
  <c r="L2362" i="1" s="1"/>
  <c r="K2363" i="1"/>
  <c r="L2363" i="1" s="1"/>
  <c r="K2364" i="1"/>
  <c r="L2364" i="1" s="1"/>
  <c r="K2365" i="1"/>
  <c r="L2365" i="1" s="1"/>
  <c r="K2366" i="1"/>
  <c r="L2366" i="1" s="1"/>
  <c r="K2367" i="1"/>
  <c r="L2367" i="1" s="1"/>
  <c r="K2368" i="1"/>
  <c r="L2368" i="1" s="1"/>
  <c r="K2369" i="1"/>
  <c r="L2369" i="1" s="1"/>
  <c r="K2370" i="1"/>
  <c r="L2370" i="1" s="1"/>
  <c r="K2371" i="1"/>
  <c r="L2371" i="1" s="1"/>
  <c r="K2372" i="1"/>
  <c r="L2372" i="1" s="1"/>
  <c r="K2373" i="1"/>
  <c r="L2373" i="1" s="1"/>
  <c r="K2374" i="1"/>
  <c r="L2374" i="1" s="1"/>
  <c r="K2375" i="1"/>
  <c r="L2375" i="1" s="1"/>
  <c r="K2376" i="1"/>
  <c r="L2376" i="1" s="1"/>
  <c r="K2377" i="1"/>
  <c r="L2377" i="1" s="1"/>
  <c r="K2378" i="1"/>
  <c r="L2378" i="1" s="1"/>
  <c r="K2379" i="1"/>
  <c r="L2379" i="1" s="1"/>
  <c r="K2380" i="1"/>
  <c r="L2380" i="1" s="1"/>
  <c r="K2381" i="1"/>
  <c r="L2381" i="1" s="1"/>
  <c r="K2382" i="1"/>
  <c r="L2382" i="1" s="1"/>
  <c r="K2383" i="1"/>
  <c r="L2383" i="1" s="1"/>
  <c r="K2384" i="1"/>
  <c r="L2384" i="1" s="1"/>
  <c r="K2385" i="1"/>
  <c r="L2385" i="1" s="1"/>
  <c r="K2386" i="1"/>
  <c r="L2386" i="1" s="1"/>
  <c r="K2387" i="1"/>
  <c r="L2387" i="1" s="1"/>
  <c r="K2388" i="1"/>
  <c r="L2388" i="1" s="1"/>
  <c r="K2389" i="1"/>
  <c r="L2389" i="1" s="1"/>
  <c r="K2390" i="1"/>
  <c r="L2390" i="1" s="1"/>
  <c r="K2391" i="1"/>
  <c r="L2391" i="1" s="1"/>
  <c r="K2392" i="1"/>
  <c r="L2392" i="1" s="1"/>
  <c r="K2393" i="1"/>
  <c r="L2393" i="1" s="1"/>
  <c r="K2394" i="1"/>
  <c r="L2394" i="1" s="1"/>
  <c r="K2395" i="1"/>
  <c r="L2395" i="1" s="1"/>
  <c r="K2396" i="1"/>
  <c r="L2396" i="1" s="1"/>
  <c r="K2397" i="1"/>
  <c r="L2397" i="1" s="1"/>
  <c r="K2398" i="1"/>
  <c r="L2398" i="1" s="1"/>
  <c r="K2399" i="1"/>
  <c r="L2399" i="1" s="1"/>
  <c r="K2400" i="1"/>
  <c r="L2400" i="1" s="1"/>
  <c r="K2401" i="1"/>
  <c r="L2401" i="1" s="1"/>
  <c r="K2402" i="1"/>
  <c r="L2402" i="1" s="1"/>
  <c r="K2403" i="1"/>
  <c r="L2403" i="1" s="1"/>
  <c r="K2404" i="1"/>
  <c r="L2404" i="1" s="1"/>
  <c r="K2405" i="1"/>
  <c r="L2405" i="1" s="1"/>
  <c r="K2406" i="1"/>
  <c r="L2406" i="1" s="1"/>
  <c r="K2407" i="1"/>
  <c r="L2407" i="1" s="1"/>
  <c r="K2408" i="1"/>
  <c r="L2408" i="1" s="1"/>
  <c r="K2409" i="1"/>
  <c r="L2409" i="1" s="1"/>
  <c r="K2410" i="1"/>
  <c r="L2410" i="1" s="1"/>
  <c r="K2411" i="1"/>
  <c r="L2411" i="1" s="1"/>
  <c r="K2412" i="1"/>
  <c r="L2412" i="1" s="1"/>
  <c r="K2413" i="1"/>
  <c r="L2413" i="1" s="1"/>
  <c r="K2414" i="1"/>
  <c r="L2414" i="1" s="1"/>
  <c r="K2415" i="1"/>
  <c r="L2415" i="1" s="1"/>
  <c r="K2416" i="1"/>
  <c r="L2416" i="1" s="1"/>
  <c r="K2417" i="1"/>
  <c r="L2417" i="1" s="1"/>
  <c r="K2418" i="1"/>
  <c r="L2418" i="1" s="1"/>
  <c r="K2419" i="1"/>
  <c r="L2419" i="1" s="1"/>
  <c r="K2420" i="1"/>
  <c r="L2420" i="1" s="1"/>
  <c r="K2421" i="1"/>
  <c r="L2421" i="1" s="1"/>
  <c r="K2422" i="1"/>
  <c r="L2422" i="1" s="1"/>
  <c r="K2423" i="1"/>
  <c r="L2423" i="1" s="1"/>
  <c r="K2424" i="1"/>
  <c r="L2424" i="1" s="1"/>
  <c r="K2425" i="1"/>
  <c r="L2425" i="1" s="1"/>
  <c r="K2426" i="1"/>
  <c r="L2426" i="1" s="1"/>
  <c r="K2427" i="1"/>
  <c r="L2427" i="1" s="1"/>
  <c r="K2428" i="1"/>
  <c r="L2428" i="1" s="1"/>
  <c r="K2429" i="1"/>
  <c r="L2429" i="1" s="1"/>
  <c r="K2430" i="1"/>
  <c r="L2430" i="1" s="1"/>
  <c r="K2431" i="1"/>
  <c r="L2431" i="1" s="1"/>
  <c r="K2432" i="1"/>
  <c r="L2432" i="1" s="1"/>
  <c r="K2433" i="1"/>
  <c r="L2433" i="1" s="1"/>
  <c r="K2434" i="1"/>
  <c r="L2434" i="1" s="1"/>
  <c r="K2435" i="1"/>
  <c r="L2435" i="1" s="1"/>
  <c r="K2436" i="1"/>
  <c r="L2436" i="1" s="1"/>
  <c r="K2437" i="1"/>
  <c r="L2437" i="1" s="1"/>
  <c r="K2438" i="1"/>
  <c r="L2438" i="1" s="1"/>
  <c r="K2439" i="1"/>
  <c r="L2439" i="1" s="1"/>
  <c r="K2440" i="1"/>
  <c r="L2440" i="1" s="1"/>
  <c r="K2441" i="1"/>
  <c r="L2441" i="1" s="1"/>
  <c r="K2442" i="1"/>
  <c r="L2442" i="1" s="1"/>
  <c r="K2443" i="1"/>
  <c r="L2443" i="1" s="1"/>
  <c r="K2444" i="1"/>
  <c r="L2444" i="1" s="1"/>
  <c r="K2445" i="1"/>
  <c r="L2445" i="1" s="1"/>
  <c r="K2446" i="1"/>
  <c r="L2446" i="1" s="1"/>
  <c r="K2447" i="1"/>
  <c r="L2447" i="1" s="1"/>
  <c r="K2448" i="1"/>
  <c r="L2448" i="1" s="1"/>
  <c r="K2449" i="1"/>
  <c r="L2449" i="1" s="1"/>
  <c r="K2450" i="1"/>
  <c r="L2450" i="1" s="1"/>
  <c r="K2451" i="1"/>
  <c r="L2451" i="1" s="1"/>
  <c r="K2452" i="1"/>
  <c r="L2452" i="1" s="1"/>
  <c r="K2453" i="1"/>
  <c r="L2453" i="1" s="1"/>
  <c r="K2454" i="1"/>
  <c r="L2454" i="1" s="1"/>
  <c r="K2455" i="1"/>
  <c r="L2455" i="1" s="1"/>
  <c r="K2456" i="1"/>
  <c r="L2456" i="1" s="1"/>
  <c r="K2457" i="1"/>
  <c r="L2457" i="1" s="1"/>
  <c r="K2458" i="1"/>
  <c r="L2458" i="1" s="1"/>
  <c r="K2459" i="1"/>
  <c r="L2459" i="1" s="1"/>
  <c r="K2460" i="1"/>
  <c r="L2460" i="1" s="1"/>
  <c r="K2461" i="1"/>
  <c r="L2461" i="1" s="1"/>
  <c r="K2462" i="1"/>
  <c r="L2462" i="1" s="1"/>
  <c r="K2463" i="1"/>
  <c r="L2463" i="1" s="1"/>
  <c r="K2464" i="1"/>
  <c r="L2464" i="1" s="1"/>
  <c r="K2465" i="1"/>
  <c r="L2465" i="1" s="1"/>
  <c r="K2466" i="1"/>
  <c r="L2466" i="1" s="1"/>
  <c r="K2467" i="1"/>
  <c r="L2467" i="1" s="1"/>
  <c r="K2468" i="1"/>
  <c r="L2468" i="1" s="1"/>
  <c r="K2469" i="1"/>
  <c r="L2469" i="1" s="1"/>
  <c r="K2470" i="1"/>
  <c r="L2470" i="1" s="1"/>
  <c r="K2471" i="1"/>
  <c r="L2471" i="1" s="1"/>
  <c r="K2472" i="1"/>
  <c r="L2472" i="1" s="1"/>
  <c r="K2473" i="1"/>
  <c r="L2473" i="1" s="1"/>
  <c r="K2474" i="1"/>
  <c r="L2474" i="1" s="1"/>
  <c r="K2475" i="1"/>
  <c r="L2475" i="1" s="1"/>
  <c r="K2476" i="1"/>
  <c r="L2476" i="1" s="1"/>
  <c r="K2477" i="1"/>
  <c r="L2477" i="1" s="1"/>
  <c r="K2478" i="1"/>
  <c r="L2478" i="1" s="1"/>
  <c r="K2479" i="1"/>
  <c r="L2479" i="1" s="1"/>
  <c r="K2480" i="1"/>
  <c r="L2480" i="1" s="1"/>
  <c r="K2481" i="1"/>
  <c r="L2481" i="1" s="1"/>
  <c r="K2482" i="1"/>
  <c r="L2482" i="1" s="1"/>
  <c r="K2483" i="1"/>
  <c r="L2483" i="1" s="1"/>
  <c r="K2484" i="1"/>
  <c r="L2484" i="1" s="1"/>
  <c r="K2485" i="1"/>
  <c r="L2485" i="1" s="1"/>
  <c r="K2486" i="1"/>
  <c r="L2486" i="1" s="1"/>
  <c r="K2487" i="1"/>
  <c r="L2487" i="1" s="1"/>
  <c r="K2488" i="1"/>
  <c r="L2488" i="1" s="1"/>
  <c r="K2489" i="1"/>
  <c r="L2489" i="1" s="1"/>
  <c r="K2490" i="1"/>
  <c r="L2490" i="1" s="1"/>
  <c r="K2491" i="1"/>
  <c r="L2491" i="1" s="1"/>
  <c r="K2492" i="1"/>
  <c r="L2492" i="1" s="1"/>
  <c r="K2493" i="1"/>
  <c r="L2493" i="1" s="1"/>
  <c r="K2494" i="1"/>
  <c r="L2494" i="1" s="1"/>
  <c r="K2495" i="1"/>
  <c r="L2495" i="1" s="1"/>
  <c r="K2496" i="1"/>
  <c r="L2496" i="1" s="1"/>
  <c r="K2497" i="1"/>
  <c r="L2497" i="1" s="1"/>
  <c r="K2498" i="1"/>
  <c r="L2498" i="1" s="1"/>
  <c r="K2499" i="1"/>
  <c r="L2499" i="1" s="1"/>
  <c r="K2500" i="1"/>
  <c r="L2500" i="1" s="1"/>
  <c r="K2501" i="1"/>
  <c r="L2501" i="1" s="1"/>
  <c r="K2502" i="1"/>
  <c r="L2502" i="1" s="1"/>
  <c r="K2503" i="1"/>
  <c r="L2503" i="1" s="1"/>
  <c r="K2504" i="1"/>
  <c r="L2504" i="1" s="1"/>
  <c r="K2505" i="1"/>
  <c r="L2505" i="1" s="1"/>
  <c r="K2506" i="1"/>
  <c r="L2506" i="1" s="1"/>
  <c r="K2507" i="1"/>
  <c r="L2507" i="1" s="1"/>
  <c r="K2508" i="1"/>
  <c r="L2508" i="1" s="1"/>
  <c r="K2509" i="1"/>
  <c r="L2509" i="1" s="1"/>
  <c r="K2510" i="1"/>
  <c r="L2510" i="1" s="1"/>
  <c r="K2511" i="1"/>
  <c r="L2511" i="1" s="1"/>
  <c r="K2512" i="1"/>
  <c r="L2512" i="1" s="1"/>
  <c r="K2513" i="1"/>
  <c r="L2513" i="1" s="1"/>
  <c r="K2514" i="1"/>
  <c r="L2514" i="1" s="1"/>
  <c r="K2515" i="1"/>
  <c r="L2515" i="1" s="1"/>
  <c r="K2516" i="1"/>
  <c r="L2516" i="1" s="1"/>
  <c r="K2517" i="1"/>
  <c r="L2517" i="1" s="1"/>
  <c r="K2518" i="1"/>
  <c r="L2518" i="1" s="1"/>
  <c r="K2519" i="1"/>
  <c r="L2519" i="1" s="1"/>
  <c r="K2520" i="1"/>
  <c r="L2520" i="1" s="1"/>
  <c r="K2521" i="1"/>
  <c r="L2521" i="1" s="1"/>
  <c r="K2522" i="1"/>
  <c r="L2522" i="1" s="1"/>
  <c r="K2523" i="1"/>
  <c r="L2523" i="1" s="1"/>
  <c r="K2524" i="1"/>
  <c r="L2524" i="1" s="1"/>
  <c r="K2525" i="1"/>
  <c r="L2525" i="1" s="1"/>
  <c r="K2526" i="1"/>
  <c r="L2526" i="1" s="1"/>
  <c r="K2527" i="1"/>
  <c r="L2527" i="1" s="1"/>
  <c r="K2528" i="1"/>
  <c r="L2528" i="1" s="1"/>
  <c r="K2529" i="1"/>
  <c r="L2529" i="1" s="1"/>
  <c r="K2530" i="1"/>
  <c r="L2530" i="1" s="1"/>
  <c r="K2531" i="1"/>
  <c r="L2531" i="1" s="1"/>
  <c r="K2532" i="1"/>
  <c r="L2532" i="1" s="1"/>
  <c r="K2533" i="1"/>
  <c r="L2533" i="1" s="1"/>
  <c r="K2534" i="1"/>
  <c r="L2534" i="1" s="1"/>
  <c r="K2535" i="1"/>
  <c r="L2535" i="1" s="1"/>
  <c r="K2536" i="1"/>
  <c r="L2536" i="1" s="1"/>
  <c r="K2537" i="1"/>
  <c r="L2537" i="1" s="1"/>
  <c r="K2538" i="1"/>
  <c r="L2538" i="1" s="1"/>
  <c r="K2539" i="1"/>
  <c r="L2539" i="1" s="1"/>
  <c r="K2540" i="1"/>
  <c r="L2540" i="1" s="1"/>
  <c r="K2541" i="1"/>
  <c r="L2541" i="1" s="1"/>
  <c r="K2542" i="1"/>
  <c r="L2542" i="1" s="1"/>
  <c r="K2543" i="1"/>
  <c r="L2543" i="1" s="1"/>
  <c r="K2544" i="1"/>
  <c r="L2544" i="1" s="1"/>
  <c r="K2545" i="1"/>
  <c r="L2545" i="1" s="1"/>
  <c r="K2546" i="1"/>
  <c r="L2546" i="1" s="1"/>
  <c r="K2547" i="1"/>
  <c r="L2547" i="1" s="1"/>
  <c r="K2548" i="1"/>
  <c r="L2548" i="1" s="1"/>
  <c r="K2549" i="1"/>
  <c r="L2549" i="1" s="1"/>
  <c r="K2550" i="1"/>
  <c r="L2550" i="1" s="1"/>
  <c r="K2551" i="1"/>
  <c r="L2551" i="1" s="1"/>
  <c r="K2552" i="1"/>
  <c r="L2552" i="1" s="1"/>
  <c r="K2553" i="1"/>
  <c r="L2553" i="1" s="1"/>
  <c r="K2554" i="1"/>
  <c r="L2554" i="1" s="1"/>
  <c r="K2555" i="1"/>
  <c r="L2555" i="1" s="1"/>
  <c r="K2556" i="1"/>
  <c r="L2556" i="1" s="1"/>
  <c r="K2557" i="1"/>
  <c r="L2557" i="1" s="1"/>
  <c r="K2558" i="1"/>
  <c r="L2558" i="1" s="1"/>
  <c r="K2559" i="1"/>
  <c r="L2559" i="1" s="1"/>
  <c r="K2560" i="1"/>
  <c r="L2560" i="1" s="1"/>
  <c r="K2561" i="1"/>
  <c r="L2561" i="1" s="1"/>
  <c r="K2562" i="1"/>
  <c r="L2562" i="1" s="1"/>
  <c r="K2563" i="1"/>
  <c r="L2563" i="1" s="1"/>
  <c r="K2564" i="1"/>
  <c r="L2564" i="1" s="1"/>
  <c r="K2565" i="1"/>
  <c r="L2565" i="1" s="1"/>
  <c r="K2566" i="1"/>
  <c r="L2566" i="1" s="1"/>
  <c r="K2567" i="1"/>
  <c r="L2567" i="1" s="1"/>
  <c r="K2568" i="1"/>
  <c r="L2568" i="1" s="1"/>
  <c r="K2569" i="1"/>
  <c r="L2569" i="1" s="1"/>
  <c r="K2570" i="1"/>
  <c r="L2570" i="1" s="1"/>
  <c r="K2571" i="1"/>
  <c r="L2571" i="1" s="1"/>
  <c r="K2572" i="1"/>
  <c r="L2572" i="1" s="1"/>
  <c r="K2573" i="1"/>
  <c r="L2573" i="1" s="1"/>
  <c r="K2574" i="1"/>
  <c r="L2574" i="1" s="1"/>
  <c r="K2575" i="1"/>
  <c r="L2575" i="1" s="1"/>
  <c r="K2576" i="1"/>
  <c r="L2576" i="1" s="1"/>
  <c r="K2577" i="1"/>
  <c r="L2577" i="1" s="1"/>
  <c r="K2578" i="1"/>
  <c r="L2578" i="1" s="1"/>
  <c r="K2579" i="1"/>
  <c r="L2579" i="1" s="1"/>
  <c r="K2580" i="1"/>
  <c r="L2580" i="1" s="1"/>
  <c r="K2581" i="1"/>
  <c r="L2581" i="1" s="1"/>
  <c r="K2582" i="1"/>
  <c r="L2582" i="1" s="1"/>
  <c r="K2583" i="1"/>
  <c r="L2583" i="1" s="1"/>
  <c r="K2584" i="1"/>
  <c r="L2584" i="1" s="1"/>
  <c r="K2585" i="1"/>
  <c r="L2585" i="1" s="1"/>
  <c r="K2586" i="1"/>
  <c r="L2586" i="1" s="1"/>
  <c r="K2587" i="1"/>
  <c r="L2587" i="1" s="1"/>
  <c r="K2588" i="1"/>
  <c r="L2588" i="1" s="1"/>
  <c r="K2589" i="1"/>
  <c r="L2589" i="1" s="1"/>
  <c r="K2590" i="1"/>
  <c r="L2590" i="1" s="1"/>
  <c r="K2591" i="1"/>
  <c r="L2591" i="1" s="1"/>
  <c r="K2592" i="1"/>
  <c r="L2592" i="1" s="1"/>
  <c r="K2593" i="1"/>
  <c r="L2593" i="1" s="1"/>
  <c r="K2594" i="1"/>
  <c r="L2594" i="1" s="1"/>
  <c r="K2595" i="1"/>
  <c r="L2595" i="1" s="1"/>
  <c r="K2596" i="1"/>
  <c r="L2596" i="1" s="1"/>
  <c r="K2597" i="1"/>
  <c r="L2597" i="1" s="1"/>
  <c r="K2598" i="1"/>
  <c r="L2598" i="1" s="1"/>
  <c r="K2599" i="1"/>
  <c r="L2599" i="1" s="1"/>
  <c r="K2600" i="1"/>
  <c r="L2600" i="1" s="1"/>
  <c r="K2601" i="1"/>
  <c r="L2601" i="1" s="1"/>
  <c r="K2602" i="1"/>
  <c r="L2602" i="1" s="1"/>
  <c r="K2603" i="1"/>
  <c r="L2603" i="1" s="1"/>
  <c r="K2604" i="1"/>
  <c r="L2604" i="1" s="1"/>
  <c r="K2605" i="1"/>
  <c r="L2605" i="1" s="1"/>
  <c r="K2606" i="1"/>
  <c r="L2606" i="1" s="1"/>
  <c r="K2607" i="1"/>
  <c r="L2607" i="1" s="1"/>
  <c r="K2608" i="1"/>
  <c r="L2608" i="1" s="1"/>
  <c r="K2609" i="1"/>
  <c r="L2609" i="1" s="1"/>
  <c r="K2610" i="1"/>
  <c r="L2610" i="1" s="1"/>
  <c r="K2611" i="1"/>
  <c r="L2611" i="1" s="1"/>
  <c r="K2612" i="1"/>
  <c r="L2612" i="1" s="1"/>
  <c r="K2613" i="1"/>
  <c r="L2613" i="1" s="1"/>
  <c r="K2614" i="1"/>
  <c r="L2614" i="1" s="1"/>
  <c r="K2615" i="1"/>
  <c r="L2615" i="1" s="1"/>
  <c r="K2616" i="1"/>
  <c r="L2616" i="1" s="1"/>
  <c r="K2617" i="1"/>
  <c r="L2617" i="1" s="1"/>
  <c r="K2618" i="1"/>
  <c r="L2618" i="1" s="1"/>
  <c r="K2619" i="1"/>
  <c r="L2619" i="1" s="1"/>
  <c r="K2620" i="1"/>
  <c r="L2620" i="1" s="1"/>
  <c r="K2621" i="1"/>
  <c r="L2621" i="1" s="1"/>
  <c r="K2622" i="1"/>
  <c r="L2622" i="1" s="1"/>
  <c r="K2623" i="1"/>
  <c r="L2623" i="1" s="1"/>
  <c r="K2624" i="1"/>
  <c r="L2624" i="1" s="1"/>
  <c r="K2625" i="1"/>
  <c r="L2625" i="1" s="1"/>
  <c r="K2626" i="1"/>
  <c r="L2626" i="1" s="1"/>
  <c r="K2627" i="1"/>
  <c r="L2627" i="1" s="1"/>
  <c r="K2628" i="1"/>
  <c r="L2628" i="1" s="1"/>
  <c r="K2629" i="1"/>
  <c r="L2629" i="1" s="1"/>
  <c r="K2630" i="1"/>
  <c r="L2630" i="1" s="1"/>
  <c r="K2631" i="1"/>
  <c r="L2631" i="1" s="1"/>
  <c r="K2632" i="1"/>
  <c r="L2632" i="1" s="1"/>
  <c r="K2633" i="1"/>
  <c r="L2633" i="1" s="1"/>
  <c r="K2634" i="1"/>
  <c r="L2634" i="1" s="1"/>
  <c r="K2635" i="1"/>
  <c r="L2635" i="1" s="1"/>
  <c r="K2636" i="1"/>
  <c r="L2636" i="1" s="1"/>
  <c r="K2637" i="1"/>
  <c r="L2637" i="1" s="1"/>
  <c r="K2638" i="1"/>
  <c r="L2638" i="1" s="1"/>
  <c r="K2639" i="1"/>
  <c r="L2639" i="1" s="1"/>
  <c r="K2640" i="1"/>
  <c r="L2640" i="1" s="1"/>
  <c r="K2641" i="1"/>
  <c r="L2641" i="1" s="1"/>
  <c r="K2642" i="1"/>
  <c r="L2642" i="1" s="1"/>
  <c r="K2643" i="1"/>
  <c r="L2643" i="1" s="1"/>
  <c r="K2644" i="1"/>
  <c r="L2644" i="1" s="1"/>
  <c r="K2645" i="1"/>
  <c r="L2645" i="1" s="1"/>
  <c r="K2646" i="1"/>
  <c r="L2646" i="1" s="1"/>
  <c r="K2647" i="1"/>
  <c r="L2647" i="1" s="1"/>
  <c r="K2648" i="1"/>
  <c r="L2648" i="1" s="1"/>
  <c r="K2649" i="1"/>
  <c r="L2649" i="1" s="1"/>
  <c r="K2650" i="1"/>
  <c r="L2650" i="1" s="1"/>
  <c r="K2651" i="1"/>
  <c r="L2651" i="1" s="1"/>
  <c r="K2652" i="1"/>
  <c r="L2652" i="1" s="1"/>
  <c r="K2653" i="1"/>
  <c r="L2653" i="1" s="1"/>
  <c r="K2654" i="1"/>
  <c r="L2654" i="1" s="1"/>
  <c r="K2655" i="1"/>
  <c r="L2655" i="1" s="1"/>
  <c r="K2656" i="1"/>
  <c r="L2656" i="1" s="1"/>
  <c r="K2657" i="1"/>
  <c r="L2657" i="1" s="1"/>
  <c r="K2658" i="1"/>
  <c r="L2658" i="1" s="1"/>
  <c r="K2659" i="1"/>
  <c r="L2659" i="1" s="1"/>
  <c r="K2660" i="1"/>
  <c r="L2660" i="1" s="1"/>
  <c r="K2661" i="1"/>
  <c r="L2661" i="1" s="1"/>
  <c r="K2662" i="1"/>
  <c r="L2662" i="1" s="1"/>
  <c r="K2663" i="1"/>
  <c r="L2663" i="1" s="1"/>
  <c r="K2664" i="1"/>
  <c r="L2664" i="1" s="1"/>
  <c r="K2665" i="1"/>
  <c r="L2665" i="1" s="1"/>
  <c r="K2666" i="1"/>
  <c r="L2666" i="1" s="1"/>
  <c r="K2667" i="1"/>
  <c r="L2667" i="1" s="1"/>
  <c r="K2668" i="1"/>
  <c r="L2668" i="1" s="1"/>
  <c r="K2669" i="1"/>
  <c r="L2669" i="1" s="1"/>
  <c r="K2670" i="1"/>
  <c r="L2670" i="1" s="1"/>
  <c r="K2671" i="1"/>
  <c r="L2671" i="1" s="1"/>
  <c r="K2672" i="1"/>
  <c r="L2672" i="1" s="1"/>
  <c r="K2673" i="1"/>
  <c r="L2673" i="1" s="1"/>
  <c r="K2674" i="1"/>
  <c r="L2674" i="1" s="1"/>
  <c r="K2675" i="1"/>
  <c r="L2675" i="1" s="1"/>
  <c r="K2676" i="1"/>
  <c r="L2676" i="1" s="1"/>
  <c r="K2677" i="1"/>
  <c r="L2677" i="1" s="1"/>
  <c r="K2678" i="1"/>
  <c r="L2678" i="1" s="1"/>
  <c r="K2679" i="1"/>
  <c r="L2679" i="1" s="1"/>
  <c r="K2680" i="1"/>
  <c r="L2680" i="1" s="1"/>
  <c r="K2681" i="1"/>
  <c r="L2681" i="1" s="1"/>
  <c r="K2682" i="1"/>
  <c r="L2682" i="1" s="1"/>
  <c r="K2683" i="1"/>
  <c r="L2683" i="1" s="1"/>
  <c r="K2684" i="1"/>
  <c r="L2684" i="1" s="1"/>
  <c r="K2685" i="1"/>
  <c r="L2685" i="1" s="1"/>
  <c r="K2686" i="1"/>
  <c r="L2686" i="1" s="1"/>
  <c r="K2687" i="1"/>
  <c r="L2687" i="1" s="1"/>
  <c r="K2688" i="1"/>
  <c r="L2688" i="1" s="1"/>
  <c r="K2689" i="1"/>
  <c r="L2689" i="1" s="1"/>
  <c r="K2690" i="1"/>
  <c r="L2690" i="1" s="1"/>
  <c r="K2691" i="1"/>
  <c r="L2691" i="1" s="1"/>
  <c r="K2692" i="1"/>
  <c r="L2692" i="1" s="1"/>
  <c r="K2693" i="1"/>
  <c r="L2693" i="1" s="1"/>
  <c r="K2694" i="1"/>
  <c r="L2694" i="1" s="1"/>
  <c r="K2695" i="1"/>
  <c r="L2695" i="1" s="1"/>
  <c r="K2696" i="1"/>
  <c r="L2696" i="1" s="1"/>
  <c r="K2697" i="1"/>
  <c r="L2697" i="1" s="1"/>
  <c r="K2698" i="1"/>
  <c r="L2698" i="1" s="1"/>
  <c r="K2699" i="1"/>
  <c r="L2699" i="1" s="1"/>
  <c r="K2700" i="1"/>
  <c r="L2700" i="1" s="1"/>
  <c r="K2701" i="1"/>
  <c r="L2701" i="1" s="1"/>
  <c r="K2702" i="1"/>
  <c r="L2702" i="1" s="1"/>
  <c r="K2703" i="1"/>
  <c r="L2703" i="1" s="1"/>
  <c r="K2704" i="1"/>
  <c r="L2704" i="1" s="1"/>
  <c r="K2705" i="1"/>
  <c r="L2705" i="1" s="1"/>
  <c r="K2706" i="1"/>
  <c r="L2706" i="1" s="1"/>
  <c r="K2707" i="1"/>
  <c r="L2707" i="1" s="1"/>
  <c r="K2708" i="1"/>
  <c r="L2708" i="1" s="1"/>
  <c r="K2709" i="1"/>
  <c r="L2709" i="1" s="1"/>
  <c r="K2710" i="1"/>
  <c r="L2710" i="1" s="1"/>
  <c r="K2711" i="1"/>
  <c r="L2711" i="1" s="1"/>
  <c r="K2712" i="1"/>
  <c r="L2712" i="1" s="1"/>
  <c r="K2713" i="1"/>
  <c r="L2713" i="1" s="1"/>
  <c r="K2714" i="1"/>
  <c r="L2714" i="1" s="1"/>
  <c r="K2715" i="1"/>
  <c r="L2715" i="1" s="1"/>
  <c r="K2716" i="1"/>
  <c r="L2716" i="1" s="1"/>
  <c r="K2717" i="1"/>
  <c r="L2717" i="1" s="1"/>
  <c r="K2718" i="1"/>
  <c r="L2718" i="1" s="1"/>
  <c r="K2719" i="1"/>
  <c r="L2719" i="1" s="1"/>
  <c r="K2720" i="1"/>
  <c r="L2720" i="1" s="1"/>
  <c r="K2721" i="1"/>
  <c r="L2721" i="1" s="1"/>
  <c r="K2722" i="1"/>
  <c r="L2722" i="1" s="1"/>
  <c r="K2723" i="1"/>
  <c r="L2723" i="1" s="1"/>
  <c r="K2724" i="1"/>
  <c r="L2724" i="1" s="1"/>
  <c r="K2725" i="1"/>
  <c r="L2725" i="1" s="1"/>
  <c r="K2726" i="1"/>
  <c r="L2726" i="1" s="1"/>
  <c r="K2727" i="1"/>
  <c r="L2727" i="1" s="1"/>
  <c r="K2728" i="1"/>
  <c r="L2728" i="1" s="1"/>
  <c r="K2729" i="1"/>
  <c r="L2729" i="1" s="1"/>
  <c r="K2730" i="1"/>
  <c r="L2730" i="1" s="1"/>
  <c r="K2731" i="1"/>
  <c r="L2731" i="1" s="1"/>
  <c r="K2732" i="1"/>
  <c r="L2732" i="1" s="1"/>
  <c r="K2733" i="1"/>
  <c r="L2733" i="1" s="1"/>
  <c r="K2734" i="1"/>
  <c r="L2734" i="1" s="1"/>
  <c r="K2735" i="1"/>
  <c r="L2735" i="1" s="1"/>
  <c r="K2736" i="1"/>
  <c r="L2736" i="1" s="1"/>
  <c r="K2737" i="1"/>
  <c r="L2737" i="1" s="1"/>
  <c r="K2738" i="1"/>
  <c r="L2738" i="1" s="1"/>
  <c r="K2739" i="1"/>
  <c r="L2739" i="1" s="1"/>
  <c r="K2740" i="1"/>
  <c r="L2740" i="1" s="1"/>
  <c r="K2741" i="1"/>
  <c r="L2741" i="1" s="1"/>
  <c r="K2742" i="1"/>
  <c r="L2742" i="1" s="1"/>
  <c r="K2743" i="1"/>
  <c r="L2743" i="1" s="1"/>
  <c r="K2744" i="1"/>
  <c r="L2744" i="1" s="1"/>
  <c r="K2745" i="1"/>
  <c r="L2745" i="1" s="1"/>
  <c r="K2746" i="1"/>
  <c r="L2746" i="1" s="1"/>
  <c r="K2747" i="1"/>
  <c r="L2747" i="1" s="1"/>
  <c r="K2748" i="1"/>
  <c r="L2748" i="1" s="1"/>
  <c r="K2749" i="1"/>
  <c r="L2749" i="1" s="1"/>
  <c r="K2750" i="1"/>
  <c r="L2750" i="1" s="1"/>
  <c r="K2751" i="1"/>
  <c r="L2751" i="1" s="1"/>
  <c r="K2752" i="1"/>
  <c r="L2752" i="1" s="1"/>
  <c r="K2753" i="1"/>
  <c r="L2753" i="1" s="1"/>
  <c r="K2754" i="1"/>
  <c r="L2754" i="1" s="1"/>
  <c r="K2755" i="1"/>
  <c r="L2755" i="1" s="1"/>
  <c r="K2756" i="1"/>
  <c r="L2756" i="1" s="1"/>
  <c r="K2757" i="1"/>
  <c r="L2757" i="1" s="1"/>
  <c r="K2758" i="1"/>
  <c r="L2758" i="1" s="1"/>
  <c r="K2759" i="1"/>
  <c r="L2759" i="1" s="1"/>
  <c r="K2760" i="1"/>
  <c r="L2760" i="1" s="1"/>
  <c r="K2761" i="1"/>
  <c r="L2761" i="1" s="1"/>
  <c r="K2762" i="1"/>
  <c r="L2762" i="1" s="1"/>
  <c r="K2763" i="1"/>
  <c r="L2763" i="1" s="1"/>
  <c r="K2764" i="1"/>
  <c r="L2764" i="1" s="1"/>
  <c r="K2765" i="1"/>
  <c r="L2765" i="1" s="1"/>
  <c r="K2766" i="1"/>
  <c r="L2766" i="1" s="1"/>
  <c r="K2767" i="1"/>
  <c r="L2767" i="1" s="1"/>
  <c r="K2768" i="1"/>
  <c r="L2768" i="1" s="1"/>
  <c r="K2769" i="1"/>
  <c r="L2769" i="1" s="1"/>
  <c r="K2770" i="1"/>
  <c r="L2770" i="1" s="1"/>
  <c r="K2771" i="1"/>
  <c r="L2771" i="1" s="1"/>
  <c r="K2772" i="1"/>
  <c r="L2772" i="1" s="1"/>
  <c r="K2773" i="1"/>
  <c r="L2773" i="1" s="1"/>
  <c r="K2774" i="1"/>
  <c r="L2774" i="1" s="1"/>
  <c r="K2775" i="1"/>
  <c r="L2775" i="1" s="1"/>
  <c r="K2776" i="1"/>
  <c r="L2776" i="1" s="1"/>
  <c r="K2777" i="1"/>
  <c r="L2777" i="1" s="1"/>
  <c r="K2778" i="1"/>
  <c r="L2778" i="1" s="1"/>
  <c r="K2779" i="1"/>
  <c r="L2779" i="1" s="1"/>
  <c r="K2780" i="1"/>
  <c r="L2780" i="1" s="1"/>
  <c r="K2781" i="1"/>
  <c r="L2781" i="1" s="1"/>
  <c r="K2782" i="1"/>
  <c r="L2782" i="1" s="1"/>
  <c r="K2783" i="1"/>
  <c r="L2783" i="1" s="1"/>
  <c r="K2784" i="1"/>
  <c r="L2784" i="1" s="1"/>
  <c r="K2785" i="1"/>
  <c r="L2785" i="1" s="1"/>
  <c r="K2786" i="1"/>
  <c r="L2786" i="1" s="1"/>
  <c r="K2787" i="1"/>
  <c r="L2787" i="1" s="1"/>
  <c r="K2788" i="1"/>
  <c r="L2788" i="1" s="1"/>
  <c r="K2789" i="1"/>
  <c r="L2789" i="1" s="1"/>
  <c r="K2790" i="1"/>
  <c r="L2790" i="1" s="1"/>
  <c r="K2791" i="1"/>
  <c r="L2791" i="1" s="1"/>
  <c r="K2792" i="1"/>
  <c r="L2792" i="1" s="1"/>
  <c r="K2793" i="1"/>
  <c r="L2793" i="1" s="1"/>
  <c r="K2794" i="1"/>
  <c r="L2794" i="1" s="1"/>
  <c r="K2795" i="1"/>
  <c r="L2795" i="1" s="1"/>
  <c r="K2796" i="1"/>
  <c r="L2796" i="1" s="1"/>
  <c r="K2797" i="1"/>
  <c r="L2797" i="1" s="1"/>
  <c r="K2798" i="1"/>
  <c r="L2798" i="1" s="1"/>
  <c r="K2799" i="1"/>
  <c r="L2799" i="1" s="1"/>
  <c r="K2800" i="1"/>
  <c r="L2800" i="1" s="1"/>
  <c r="K2801" i="1"/>
  <c r="L2801" i="1" s="1"/>
  <c r="K2802" i="1"/>
  <c r="L2802" i="1" s="1"/>
  <c r="K2803" i="1"/>
  <c r="L2803" i="1" s="1"/>
  <c r="K2804" i="1"/>
  <c r="L2804" i="1" s="1"/>
  <c r="K2805" i="1"/>
  <c r="L2805" i="1" s="1"/>
  <c r="K2806" i="1"/>
  <c r="L2806" i="1" s="1"/>
  <c r="K2807" i="1"/>
  <c r="L2807" i="1" s="1"/>
  <c r="K2808" i="1"/>
  <c r="L2808" i="1" s="1"/>
  <c r="K2809" i="1"/>
  <c r="L2809" i="1" s="1"/>
  <c r="K2810" i="1"/>
  <c r="L2810" i="1" s="1"/>
  <c r="K2811" i="1"/>
  <c r="L2811" i="1" s="1"/>
  <c r="K2812" i="1"/>
  <c r="L2812" i="1" s="1"/>
  <c r="K2813" i="1"/>
  <c r="L2813" i="1" s="1"/>
  <c r="K2814" i="1"/>
  <c r="L2814" i="1" s="1"/>
  <c r="K2815" i="1"/>
  <c r="L2815" i="1" s="1"/>
  <c r="K2816" i="1"/>
  <c r="L2816" i="1" s="1"/>
  <c r="K2817" i="1"/>
  <c r="L2817" i="1" s="1"/>
  <c r="K2818" i="1"/>
  <c r="L2818" i="1" s="1"/>
  <c r="K2819" i="1"/>
  <c r="L2819" i="1" s="1"/>
  <c r="K2820" i="1"/>
  <c r="L2820" i="1" s="1"/>
  <c r="K2821" i="1"/>
  <c r="L2821" i="1" s="1"/>
  <c r="K2822" i="1"/>
  <c r="L2822" i="1" s="1"/>
  <c r="K2823" i="1"/>
  <c r="L2823" i="1" s="1"/>
  <c r="K2824" i="1"/>
  <c r="L2824" i="1" s="1"/>
  <c r="K2825" i="1"/>
  <c r="L2825" i="1" s="1"/>
  <c r="K2826" i="1"/>
  <c r="L2826" i="1" s="1"/>
  <c r="K2827" i="1"/>
  <c r="L2827" i="1" s="1"/>
  <c r="K2828" i="1"/>
  <c r="L2828" i="1" s="1"/>
  <c r="K2829" i="1"/>
  <c r="L2829" i="1" s="1"/>
  <c r="K2830" i="1"/>
  <c r="L2830" i="1" s="1"/>
  <c r="K2831" i="1"/>
  <c r="L2831" i="1" s="1"/>
  <c r="K2832" i="1"/>
  <c r="L2832" i="1" s="1"/>
  <c r="K2833" i="1"/>
  <c r="L2833" i="1" s="1"/>
  <c r="K2834" i="1"/>
  <c r="L2834" i="1" s="1"/>
  <c r="K2835" i="1"/>
  <c r="L2835" i="1" s="1"/>
  <c r="K2836" i="1"/>
  <c r="L2836" i="1" s="1"/>
  <c r="K2837" i="1"/>
  <c r="L2837" i="1" s="1"/>
  <c r="K2838" i="1"/>
  <c r="L2838" i="1" s="1"/>
  <c r="K2839" i="1"/>
  <c r="L2839" i="1" s="1"/>
  <c r="K2840" i="1"/>
  <c r="L2840" i="1" s="1"/>
  <c r="K2841" i="1"/>
  <c r="L2841" i="1" s="1"/>
  <c r="K2842" i="1"/>
  <c r="L2842" i="1" s="1"/>
  <c r="K2843" i="1"/>
  <c r="L2843" i="1" s="1"/>
  <c r="K2844" i="1"/>
  <c r="L2844" i="1" s="1"/>
  <c r="K2845" i="1"/>
  <c r="L2845" i="1" s="1"/>
  <c r="K2846" i="1"/>
  <c r="L2846" i="1" s="1"/>
  <c r="K2847" i="1"/>
  <c r="L2847" i="1" s="1"/>
  <c r="K2848" i="1"/>
  <c r="L2848" i="1" s="1"/>
  <c r="K2849" i="1"/>
  <c r="L2849" i="1" s="1"/>
  <c r="K2850" i="1"/>
  <c r="L2850" i="1" s="1"/>
  <c r="K2851" i="1"/>
  <c r="L2851" i="1" s="1"/>
  <c r="K2852" i="1"/>
  <c r="L2852" i="1" s="1"/>
  <c r="K2853" i="1"/>
  <c r="L2853" i="1" s="1"/>
  <c r="K2854" i="1"/>
  <c r="L2854" i="1" s="1"/>
  <c r="K2855" i="1"/>
  <c r="L2855" i="1" s="1"/>
  <c r="K2856" i="1"/>
  <c r="L2856" i="1" s="1"/>
  <c r="K2857" i="1"/>
  <c r="L2857" i="1" s="1"/>
  <c r="K2858" i="1"/>
  <c r="L2858" i="1" s="1"/>
  <c r="K2859" i="1"/>
  <c r="L2859" i="1" s="1"/>
  <c r="K2860" i="1"/>
  <c r="L2860" i="1" s="1"/>
  <c r="K2861" i="1"/>
  <c r="L2861" i="1" s="1"/>
  <c r="K2862" i="1"/>
  <c r="L2862" i="1" s="1"/>
  <c r="K2863" i="1"/>
  <c r="L2863" i="1" s="1"/>
  <c r="K2864" i="1"/>
  <c r="L2864" i="1" s="1"/>
  <c r="K2865" i="1"/>
  <c r="L2865" i="1" s="1"/>
  <c r="K2866" i="1"/>
  <c r="L2866" i="1" s="1"/>
  <c r="K2867" i="1"/>
  <c r="L2867" i="1" s="1"/>
  <c r="K2868" i="1"/>
  <c r="L2868" i="1" s="1"/>
  <c r="K2869" i="1"/>
  <c r="L2869" i="1" s="1"/>
  <c r="K2870" i="1"/>
  <c r="L2870" i="1" s="1"/>
  <c r="K2871" i="1"/>
  <c r="L2871" i="1" s="1"/>
  <c r="K2872" i="1"/>
  <c r="L2872" i="1" s="1"/>
  <c r="K2873" i="1"/>
  <c r="L2873" i="1" s="1"/>
  <c r="K2874" i="1"/>
  <c r="L2874" i="1" s="1"/>
  <c r="K2875" i="1"/>
  <c r="L2875" i="1" s="1"/>
  <c r="K2876" i="1"/>
  <c r="L2876" i="1" s="1"/>
  <c r="K2877" i="1"/>
  <c r="L2877" i="1" s="1"/>
  <c r="K2878" i="1"/>
  <c r="L2878" i="1" s="1"/>
  <c r="K2879" i="1"/>
  <c r="L2879" i="1" s="1"/>
  <c r="K2880" i="1"/>
  <c r="L2880" i="1" s="1"/>
  <c r="K2881" i="1"/>
  <c r="L2881" i="1" s="1"/>
  <c r="K2882" i="1"/>
  <c r="L2882" i="1" s="1"/>
  <c r="K2883" i="1"/>
  <c r="L2883" i="1" s="1"/>
  <c r="K2884" i="1"/>
  <c r="L2884" i="1" s="1"/>
  <c r="K2885" i="1"/>
  <c r="L2885" i="1" s="1"/>
  <c r="K2886" i="1"/>
  <c r="L2886" i="1" s="1"/>
  <c r="K2887" i="1"/>
  <c r="L2887" i="1" s="1"/>
  <c r="K2888" i="1"/>
  <c r="L2888" i="1" s="1"/>
  <c r="K2889" i="1"/>
  <c r="L2889" i="1" s="1"/>
  <c r="K2890" i="1"/>
  <c r="L2890" i="1" s="1"/>
  <c r="K2891" i="1"/>
  <c r="L2891" i="1" s="1"/>
  <c r="K2892" i="1"/>
  <c r="L2892" i="1" s="1"/>
  <c r="K2893" i="1"/>
  <c r="L2893" i="1" s="1"/>
  <c r="K2894" i="1"/>
  <c r="L2894" i="1" s="1"/>
  <c r="K2895" i="1"/>
  <c r="L2895" i="1" s="1"/>
  <c r="K2896" i="1"/>
  <c r="L2896" i="1" s="1"/>
  <c r="K2897" i="1"/>
  <c r="L2897" i="1" s="1"/>
  <c r="K2898" i="1"/>
  <c r="L2898" i="1" s="1"/>
  <c r="K2899" i="1"/>
  <c r="L2899" i="1" s="1"/>
  <c r="K2900" i="1"/>
  <c r="L2900" i="1" s="1"/>
  <c r="K2901" i="1"/>
  <c r="L2901" i="1" s="1"/>
  <c r="K2902" i="1"/>
  <c r="L2902" i="1" s="1"/>
  <c r="K2903" i="1"/>
  <c r="L2903" i="1" s="1"/>
  <c r="K2904" i="1"/>
  <c r="L2904" i="1" s="1"/>
  <c r="K2905" i="1"/>
  <c r="L2905" i="1" s="1"/>
  <c r="K2906" i="1"/>
  <c r="L2906" i="1" s="1"/>
  <c r="K2907" i="1"/>
  <c r="L2907" i="1" s="1"/>
  <c r="K2908" i="1"/>
  <c r="L2908" i="1" s="1"/>
  <c r="K2909" i="1"/>
  <c r="L2909" i="1" s="1"/>
  <c r="K2910" i="1"/>
  <c r="L2910" i="1" s="1"/>
  <c r="K2911" i="1"/>
  <c r="L2911" i="1" s="1"/>
  <c r="K2912" i="1"/>
  <c r="L2912" i="1" s="1"/>
  <c r="K2913" i="1"/>
  <c r="L2913" i="1" s="1"/>
  <c r="K2914" i="1"/>
  <c r="L2914" i="1" s="1"/>
  <c r="K2915" i="1"/>
  <c r="L2915" i="1" s="1"/>
  <c r="K2916" i="1"/>
  <c r="L2916" i="1" s="1"/>
  <c r="K2917" i="1"/>
  <c r="L2917" i="1" s="1"/>
  <c r="K2918" i="1"/>
  <c r="L2918" i="1" s="1"/>
  <c r="K2919" i="1"/>
  <c r="L2919" i="1" s="1"/>
  <c r="K2920" i="1"/>
  <c r="L2920" i="1" s="1"/>
  <c r="K2921" i="1"/>
  <c r="L2921" i="1" s="1"/>
  <c r="K2922" i="1"/>
  <c r="L2922" i="1" s="1"/>
  <c r="K2923" i="1"/>
  <c r="L2923" i="1" s="1"/>
  <c r="K2924" i="1"/>
  <c r="L2924" i="1" s="1"/>
  <c r="K2925" i="1"/>
  <c r="L2925" i="1" s="1"/>
  <c r="K2926" i="1"/>
  <c r="L2926" i="1" s="1"/>
  <c r="K2927" i="1"/>
  <c r="L2927" i="1" s="1"/>
  <c r="K2928" i="1"/>
  <c r="L2928" i="1" s="1"/>
  <c r="K2929" i="1"/>
  <c r="L2929" i="1" s="1"/>
  <c r="K2930" i="1"/>
  <c r="L2930" i="1" s="1"/>
  <c r="K2931" i="1"/>
  <c r="L2931" i="1" s="1"/>
  <c r="K2932" i="1"/>
  <c r="L2932" i="1" s="1"/>
  <c r="K2933" i="1"/>
  <c r="L2933" i="1" s="1"/>
  <c r="K2934" i="1"/>
  <c r="L2934" i="1" s="1"/>
  <c r="K2935" i="1"/>
  <c r="L2935" i="1" s="1"/>
  <c r="K2936" i="1"/>
  <c r="L2936" i="1" s="1"/>
  <c r="K2937" i="1"/>
  <c r="L2937" i="1" s="1"/>
  <c r="K2938" i="1"/>
  <c r="L2938" i="1" s="1"/>
  <c r="K2939" i="1"/>
  <c r="L2939" i="1" s="1"/>
  <c r="K2940" i="1"/>
  <c r="L2940" i="1" s="1"/>
  <c r="K2941" i="1"/>
  <c r="L2941" i="1" s="1"/>
  <c r="K2942" i="1"/>
  <c r="L2942" i="1" s="1"/>
  <c r="K2943" i="1"/>
  <c r="L2943" i="1" s="1"/>
  <c r="K2944" i="1"/>
  <c r="L2944" i="1" s="1"/>
  <c r="K2945" i="1"/>
  <c r="L2945" i="1" s="1"/>
  <c r="K2946" i="1"/>
  <c r="L2946" i="1" s="1"/>
  <c r="K2947" i="1"/>
  <c r="L2947" i="1" s="1"/>
  <c r="K2948" i="1"/>
  <c r="L2948" i="1" s="1"/>
  <c r="K2949" i="1"/>
  <c r="L2949" i="1" s="1"/>
  <c r="K2950" i="1"/>
  <c r="L2950" i="1" s="1"/>
  <c r="K2951" i="1"/>
  <c r="L2951" i="1" s="1"/>
  <c r="K2952" i="1"/>
  <c r="L2952" i="1" s="1"/>
  <c r="K2953" i="1"/>
  <c r="L2953" i="1" s="1"/>
  <c r="K2954" i="1"/>
  <c r="L2954" i="1" s="1"/>
  <c r="K2955" i="1"/>
  <c r="L2955" i="1" s="1"/>
  <c r="K2956" i="1"/>
  <c r="L2956" i="1" s="1"/>
  <c r="K2957" i="1"/>
  <c r="L2957" i="1" s="1"/>
  <c r="K2958" i="1"/>
  <c r="L2958" i="1" s="1"/>
  <c r="K2959" i="1"/>
  <c r="L2959" i="1" s="1"/>
  <c r="K2960" i="1"/>
  <c r="L2960" i="1" s="1"/>
  <c r="K2961" i="1"/>
  <c r="L2961" i="1" s="1"/>
  <c r="K2962" i="1"/>
  <c r="L2962" i="1" s="1"/>
  <c r="K2963" i="1"/>
  <c r="L2963" i="1" s="1"/>
  <c r="K2964" i="1"/>
  <c r="L2964" i="1" s="1"/>
  <c r="K2965" i="1"/>
  <c r="L2965" i="1" s="1"/>
  <c r="K2966" i="1"/>
  <c r="L2966" i="1" s="1"/>
  <c r="K2967" i="1"/>
  <c r="L2967" i="1" s="1"/>
  <c r="K2968" i="1"/>
  <c r="L2968" i="1" s="1"/>
  <c r="K2969" i="1"/>
  <c r="L2969" i="1" s="1"/>
  <c r="K2970" i="1"/>
  <c r="L2970" i="1" s="1"/>
  <c r="K2971" i="1"/>
  <c r="L2971" i="1" s="1"/>
  <c r="K2972" i="1"/>
  <c r="L2972" i="1" s="1"/>
  <c r="K2973" i="1"/>
  <c r="L2973" i="1" s="1"/>
  <c r="K2974" i="1"/>
  <c r="L2974" i="1" s="1"/>
  <c r="K2975" i="1"/>
  <c r="L2975" i="1" s="1"/>
  <c r="K2976" i="1"/>
  <c r="L2976" i="1" s="1"/>
  <c r="K2977" i="1"/>
  <c r="L2977" i="1" s="1"/>
  <c r="K2978" i="1"/>
  <c r="L2978" i="1" s="1"/>
  <c r="K2979" i="1"/>
  <c r="L2979" i="1" s="1"/>
  <c r="K2980" i="1"/>
  <c r="L2980" i="1" s="1"/>
  <c r="K2981" i="1"/>
  <c r="L2981" i="1" s="1"/>
  <c r="K2982" i="1"/>
  <c r="L2982" i="1" s="1"/>
  <c r="K2983" i="1"/>
  <c r="L2983" i="1" s="1"/>
  <c r="K2984" i="1"/>
  <c r="L2984" i="1" s="1"/>
  <c r="K2985" i="1"/>
  <c r="L2985" i="1" s="1"/>
  <c r="K2986" i="1"/>
  <c r="L2986" i="1" s="1"/>
  <c r="K2987" i="1"/>
  <c r="L2987" i="1" s="1"/>
  <c r="K2988" i="1"/>
  <c r="L2988" i="1" s="1"/>
  <c r="K2989" i="1"/>
  <c r="L2989" i="1" s="1"/>
  <c r="K2990" i="1"/>
  <c r="L2990" i="1" s="1"/>
  <c r="K2991" i="1"/>
  <c r="L2991" i="1" s="1"/>
  <c r="K2992" i="1"/>
  <c r="L2992" i="1" s="1"/>
  <c r="K2993" i="1"/>
  <c r="L2993" i="1" s="1"/>
  <c r="K2994" i="1"/>
  <c r="L2994" i="1" s="1"/>
  <c r="K2995" i="1"/>
  <c r="L2995" i="1" s="1"/>
  <c r="K2996" i="1"/>
  <c r="L2996" i="1" s="1"/>
  <c r="K2997" i="1"/>
  <c r="L2997" i="1" s="1"/>
  <c r="K2998" i="1"/>
  <c r="L2998" i="1" s="1"/>
  <c r="K2999" i="1"/>
  <c r="L2999" i="1" s="1"/>
  <c r="K3000" i="1"/>
  <c r="L3000" i="1" s="1"/>
  <c r="K3001" i="1"/>
  <c r="L3001" i="1" s="1"/>
  <c r="K3002" i="1"/>
  <c r="L3002" i="1" s="1"/>
  <c r="K3003" i="1"/>
  <c r="L3003" i="1" s="1"/>
  <c r="K3004" i="1"/>
  <c r="L3004" i="1" s="1"/>
  <c r="K3005" i="1"/>
  <c r="L3005" i="1" s="1"/>
  <c r="K3006" i="1"/>
  <c r="L3006" i="1" s="1"/>
  <c r="K3007" i="1"/>
  <c r="L3007" i="1" s="1"/>
  <c r="K3008" i="1"/>
  <c r="L3008" i="1" s="1"/>
  <c r="K3009" i="1"/>
  <c r="L3009" i="1" s="1"/>
  <c r="K3010" i="1"/>
  <c r="L3010" i="1" s="1"/>
  <c r="K3011" i="1"/>
  <c r="L3011" i="1" s="1"/>
  <c r="K3012" i="1"/>
  <c r="L3012" i="1" s="1"/>
  <c r="K3013" i="1"/>
  <c r="L3013" i="1" s="1"/>
  <c r="K3014" i="1"/>
  <c r="L3014" i="1" s="1"/>
  <c r="K3015" i="1"/>
  <c r="L3015" i="1" s="1"/>
  <c r="K3016" i="1"/>
  <c r="L3016" i="1" s="1"/>
  <c r="K3017" i="1"/>
  <c r="L3017" i="1" s="1"/>
  <c r="K3018" i="1"/>
  <c r="L3018" i="1" s="1"/>
  <c r="K3019" i="1"/>
  <c r="L3019" i="1" s="1"/>
  <c r="K3020" i="1"/>
  <c r="L3020" i="1" s="1"/>
  <c r="K3021" i="1"/>
  <c r="L3021" i="1" s="1"/>
  <c r="K3022" i="1"/>
  <c r="L3022" i="1" s="1"/>
  <c r="K3023" i="1"/>
  <c r="L3023" i="1" s="1"/>
  <c r="K3024" i="1"/>
  <c r="L3024" i="1" s="1"/>
  <c r="K3025" i="1"/>
  <c r="L3025" i="1" s="1"/>
  <c r="K3026" i="1"/>
  <c r="L3026" i="1" s="1"/>
  <c r="K3027" i="1"/>
  <c r="L3027" i="1" s="1"/>
  <c r="K3028" i="1"/>
  <c r="L3028" i="1" s="1"/>
  <c r="K3029" i="1"/>
  <c r="L3029" i="1" s="1"/>
  <c r="K3030" i="1"/>
  <c r="L3030" i="1" s="1"/>
  <c r="K3031" i="1"/>
  <c r="L3031" i="1" s="1"/>
  <c r="K3032" i="1"/>
  <c r="L3032" i="1" s="1"/>
  <c r="K3033" i="1"/>
  <c r="L3033" i="1" s="1"/>
  <c r="K3034" i="1"/>
  <c r="L3034" i="1" s="1"/>
  <c r="K3035" i="1"/>
  <c r="L3035" i="1" s="1"/>
  <c r="K3036" i="1"/>
  <c r="L3036" i="1" s="1"/>
  <c r="K3037" i="1"/>
  <c r="L3037" i="1" s="1"/>
  <c r="K3038" i="1"/>
  <c r="L3038" i="1" s="1"/>
  <c r="K3039" i="1"/>
  <c r="L3039" i="1" s="1"/>
  <c r="K3040" i="1"/>
  <c r="L3040" i="1" s="1"/>
  <c r="K3041" i="1"/>
  <c r="L3041" i="1" s="1"/>
  <c r="K3042" i="1"/>
  <c r="L3042" i="1" s="1"/>
  <c r="K3043" i="1"/>
  <c r="L3043" i="1" s="1"/>
  <c r="K3044" i="1"/>
  <c r="L3044" i="1" s="1"/>
  <c r="K3045" i="1"/>
  <c r="L3045" i="1" s="1"/>
  <c r="K3046" i="1"/>
  <c r="L3046" i="1" s="1"/>
  <c r="K3047" i="1"/>
  <c r="L3047" i="1" s="1"/>
  <c r="K3048" i="1"/>
  <c r="L3048" i="1" s="1"/>
  <c r="K3049" i="1"/>
  <c r="L3049" i="1" s="1"/>
  <c r="K3050" i="1"/>
  <c r="L3050" i="1" s="1"/>
  <c r="K3051" i="1"/>
  <c r="L3051" i="1" s="1"/>
  <c r="K3052" i="1"/>
  <c r="L3052" i="1" s="1"/>
  <c r="K3053" i="1"/>
  <c r="L3053" i="1" s="1"/>
  <c r="K3054" i="1"/>
  <c r="L3054" i="1" s="1"/>
  <c r="K3055" i="1"/>
  <c r="L3055" i="1" s="1"/>
  <c r="K3056" i="1"/>
  <c r="L3056" i="1" s="1"/>
  <c r="K3057" i="1"/>
  <c r="L3057" i="1" s="1"/>
  <c r="K3058" i="1"/>
  <c r="L3058" i="1" s="1"/>
  <c r="K3059" i="1"/>
  <c r="L3059" i="1" s="1"/>
  <c r="K3060" i="1"/>
  <c r="L3060" i="1" s="1"/>
  <c r="K3061" i="1"/>
  <c r="L3061" i="1" s="1"/>
  <c r="K3062" i="1"/>
  <c r="L3062" i="1" s="1"/>
  <c r="K3063" i="1"/>
  <c r="L3063" i="1" s="1"/>
  <c r="K3064" i="1"/>
  <c r="L3064" i="1" s="1"/>
  <c r="K3065" i="1"/>
  <c r="L3065" i="1" s="1"/>
  <c r="K3066" i="1"/>
  <c r="L3066" i="1" s="1"/>
  <c r="K3067" i="1"/>
  <c r="L3067" i="1" s="1"/>
  <c r="K3068" i="1"/>
  <c r="L3068" i="1" s="1"/>
  <c r="K3069" i="1"/>
  <c r="L3069" i="1" s="1"/>
  <c r="K3070" i="1"/>
  <c r="L3070" i="1" s="1"/>
  <c r="K3071" i="1"/>
  <c r="L3071" i="1" s="1"/>
  <c r="K3072" i="1"/>
  <c r="L3072" i="1" s="1"/>
  <c r="K3073" i="1"/>
  <c r="L3073" i="1" s="1"/>
  <c r="K3074" i="1"/>
  <c r="L3074" i="1" s="1"/>
  <c r="K3075" i="1"/>
  <c r="L3075" i="1" s="1"/>
  <c r="K3076" i="1"/>
  <c r="L3076" i="1" s="1"/>
  <c r="K3077" i="1"/>
  <c r="L3077" i="1" s="1"/>
  <c r="K3078" i="1"/>
  <c r="L3078" i="1" s="1"/>
  <c r="K3079" i="1"/>
  <c r="L3079" i="1" s="1"/>
  <c r="K3080" i="1"/>
  <c r="L3080" i="1" s="1"/>
  <c r="K3081" i="1"/>
  <c r="L3081" i="1" s="1"/>
  <c r="K3082" i="1"/>
  <c r="L3082" i="1" s="1"/>
  <c r="K3083" i="1"/>
  <c r="L3083" i="1" s="1"/>
  <c r="K3084" i="1"/>
  <c r="L3084" i="1" s="1"/>
  <c r="K3085" i="1"/>
  <c r="L3085" i="1" s="1"/>
  <c r="K3086" i="1"/>
  <c r="L3086" i="1" s="1"/>
  <c r="K3087" i="1"/>
  <c r="L3087" i="1" s="1"/>
  <c r="K3088" i="1"/>
  <c r="L3088" i="1" s="1"/>
  <c r="K3089" i="1"/>
  <c r="L3089" i="1" s="1"/>
  <c r="K3090" i="1"/>
  <c r="L3090" i="1" s="1"/>
  <c r="K3091" i="1"/>
  <c r="L3091" i="1" s="1"/>
  <c r="K3092" i="1"/>
  <c r="L3092" i="1" s="1"/>
  <c r="K3093" i="1"/>
  <c r="L3093" i="1" s="1"/>
  <c r="K3094" i="1"/>
  <c r="L3094" i="1" s="1"/>
  <c r="K3095" i="1"/>
  <c r="L3095" i="1" s="1"/>
  <c r="K3096" i="1"/>
  <c r="L3096" i="1" s="1"/>
  <c r="K3097" i="1"/>
  <c r="L3097" i="1" s="1"/>
  <c r="K3098" i="1"/>
  <c r="L3098" i="1" s="1"/>
  <c r="K3099" i="1"/>
  <c r="L3099" i="1" s="1"/>
  <c r="K3100" i="1"/>
  <c r="L3100" i="1" s="1"/>
  <c r="K3101" i="1"/>
  <c r="L3101" i="1" s="1"/>
  <c r="K3102" i="1"/>
  <c r="L3102" i="1" s="1"/>
  <c r="K3103" i="1"/>
  <c r="L3103" i="1" s="1"/>
  <c r="K3104" i="1"/>
  <c r="L3104" i="1" s="1"/>
  <c r="K3105" i="1"/>
  <c r="L3105" i="1" s="1"/>
  <c r="K3106" i="1"/>
  <c r="L3106" i="1" s="1"/>
  <c r="K3107" i="1"/>
  <c r="L3107" i="1" s="1"/>
  <c r="K3108" i="1"/>
  <c r="L3108" i="1" s="1"/>
  <c r="K3109" i="1"/>
  <c r="L3109" i="1" s="1"/>
  <c r="K3110" i="1"/>
  <c r="L3110" i="1" s="1"/>
  <c r="K3111" i="1"/>
  <c r="L3111" i="1" s="1"/>
  <c r="K3112" i="1"/>
  <c r="L3112" i="1" s="1"/>
  <c r="K3113" i="1"/>
  <c r="L3113" i="1" s="1"/>
  <c r="K3114" i="1"/>
  <c r="L3114" i="1" s="1"/>
  <c r="K3115" i="1"/>
  <c r="L3115" i="1" s="1"/>
  <c r="K3116" i="1"/>
  <c r="L3116" i="1" s="1"/>
  <c r="K3117" i="1"/>
  <c r="L3117" i="1" s="1"/>
  <c r="K3118" i="1"/>
  <c r="L3118" i="1" s="1"/>
  <c r="K3119" i="1"/>
  <c r="L3119" i="1" s="1"/>
  <c r="K3120" i="1"/>
  <c r="L3120" i="1" s="1"/>
  <c r="K3121" i="1"/>
  <c r="L3121" i="1" s="1"/>
  <c r="K3122" i="1"/>
  <c r="L3122" i="1" s="1"/>
  <c r="K3123" i="1"/>
  <c r="L3123" i="1" s="1"/>
  <c r="K3124" i="1"/>
  <c r="L3124" i="1" s="1"/>
  <c r="K3125" i="1"/>
  <c r="L3125" i="1" s="1"/>
  <c r="K3126" i="1"/>
  <c r="L3126" i="1" s="1"/>
  <c r="K3127" i="1"/>
  <c r="L3127" i="1" s="1"/>
  <c r="K3128" i="1"/>
  <c r="L3128" i="1" s="1"/>
  <c r="K3129" i="1"/>
  <c r="L3129" i="1" s="1"/>
  <c r="K3130" i="1"/>
  <c r="L3130" i="1" s="1"/>
  <c r="K3131" i="1"/>
  <c r="L3131" i="1" s="1"/>
  <c r="K3132" i="1"/>
  <c r="L3132" i="1" s="1"/>
  <c r="K3133" i="1"/>
  <c r="L3133" i="1" s="1"/>
  <c r="K3134" i="1"/>
  <c r="L3134" i="1" s="1"/>
  <c r="K3135" i="1"/>
  <c r="L3135" i="1" s="1"/>
  <c r="K3136" i="1"/>
  <c r="L3136" i="1" s="1"/>
  <c r="K3137" i="1"/>
  <c r="L3137" i="1" s="1"/>
  <c r="K3138" i="1"/>
  <c r="L3138" i="1" s="1"/>
  <c r="K3139" i="1"/>
  <c r="L3139" i="1" s="1"/>
  <c r="K3140" i="1"/>
  <c r="L3140" i="1" s="1"/>
  <c r="K3141" i="1"/>
  <c r="L3141" i="1" s="1"/>
  <c r="K3142" i="1"/>
  <c r="L3142" i="1" s="1"/>
  <c r="K3143" i="1"/>
  <c r="L3143" i="1" s="1"/>
  <c r="K3144" i="1"/>
  <c r="L3144" i="1" s="1"/>
  <c r="K3145" i="1"/>
  <c r="L3145" i="1" s="1"/>
  <c r="K3146" i="1"/>
  <c r="L3146" i="1" s="1"/>
  <c r="K3147" i="1"/>
  <c r="L3147" i="1" s="1"/>
  <c r="K3148" i="1"/>
  <c r="L3148" i="1" s="1"/>
  <c r="K3149" i="1"/>
  <c r="L3149" i="1" s="1"/>
  <c r="K3150" i="1"/>
  <c r="L3150" i="1" s="1"/>
  <c r="K3151" i="1"/>
  <c r="L3151" i="1" s="1"/>
  <c r="K3152" i="1"/>
  <c r="L3152" i="1" s="1"/>
  <c r="K3153" i="1"/>
  <c r="L3153" i="1" s="1"/>
  <c r="K3154" i="1"/>
  <c r="L3154" i="1" s="1"/>
  <c r="K3155" i="1"/>
  <c r="L3155" i="1" s="1"/>
  <c r="K3156" i="1"/>
  <c r="L3156" i="1" s="1"/>
  <c r="K3157" i="1"/>
  <c r="L3157" i="1" s="1"/>
  <c r="K3158" i="1"/>
  <c r="L3158" i="1" s="1"/>
  <c r="K3159" i="1"/>
  <c r="L3159" i="1" s="1"/>
  <c r="K3160" i="1"/>
  <c r="L3160" i="1" s="1"/>
  <c r="K3161" i="1"/>
  <c r="L3161" i="1" s="1"/>
  <c r="K3162" i="1"/>
  <c r="L3162" i="1" s="1"/>
  <c r="K3163" i="1"/>
  <c r="L3163" i="1" s="1"/>
  <c r="K3164" i="1"/>
  <c r="L3164" i="1" s="1"/>
  <c r="K3165" i="1"/>
  <c r="L3165" i="1" s="1"/>
  <c r="K3166" i="1"/>
  <c r="L3166" i="1" s="1"/>
  <c r="K3167" i="1"/>
  <c r="L3167" i="1" s="1"/>
  <c r="K3168" i="1"/>
  <c r="L3168" i="1" s="1"/>
  <c r="K3169" i="1"/>
  <c r="L3169" i="1" s="1"/>
  <c r="K3170" i="1"/>
  <c r="L3170" i="1" s="1"/>
  <c r="K3171" i="1"/>
  <c r="L3171" i="1" s="1"/>
  <c r="K3172" i="1"/>
  <c r="L3172" i="1" s="1"/>
  <c r="K3173" i="1"/>
  <c r="L3173" i="1" s="1"/>
  <c r="K3174" i="1"/>
  <c r="L3174" i="1" s="1"/>
  <c r="K3175" i="1"/>
  <c r="L3175" i="1" s="1"/>
  <c r="K3176" i="1"/>
  <c r="L3176" i="1" s="1"/>
  <c r="K3177" i="1"/>
  <c r="L3177" i="1" s="1"/>
  <c r="K3178" i="1"/>
  <c r="L3178" i="1" s="1"/>
  <c r="K3179" i="1"/>
  <c r="L3179" i="1" s="1"/>
  <c r="K3180" i="1"/>
  <c r="L3180" i="1" s="1"/>
  <c r="K3181" i="1"/>
  <c r="L3181" i="1" s="1"/>
  <c r="K3182" i="1"/>
  <c r="L3182" i="1" s="1"/>
  <c r="K3183" i="1"/>
  <c r="L3183" i="1" s="1"/>
  <c r="K3184" i="1"/>
  <c r="L3184" i="1" s="1"/>
  <c r="K3185" i="1"/>
  <c r="L3185" i="1" s="1"/>
  <c r="K3186" i="1"/>
  <c r="L3186" i="1" s="1"/>
  <c r="K3187" i="1"/>
  <c r="L3187" i="1" s="1"/>
  <c r="K3188" i="1"/>
  <c r="L3188" i="1" s="1"/>
  <c r="K3189" i="1"/>
  <c r="L3189" i="1" s="1"/>
  <c r="K3190" i="1"/>
  <c r="L3190" i="1" s="1"/>
  <c r="K3191" i="1"/>
  <c r="L3191" i="1" s="1"/>
  <c r="K3192" i="1"/>
  <c r="L3192" i="1" s="1"/>
  <c r="K3193" i="1"/>
  <c r="L3193" i="1" s="1"/>
  <c r="K3194" i="1"/>
  <c r="L3194" i="1" s="1"/>
  <c r="K3195" i="1"/>
  <c r="L3195" i="1" s="1"/>
  <c r="K3196" i="1"/>
  <c r="L3196" i="1" s="1"/>
  <c r="K3197" i="1"/>
  <c r="L3197" i="1" s="1"/>
  <c r="K3198" i="1"/>
  <c r="L3198" i="1" s="1"/>
  <c r="K3199" i="1"/>
  <c r="L3199" i="1" s="1"/>
  <c r="K3200" i="1"/>
  <c r="L3200" i="1" s="1"/>
  <c r="K3201" i="1"/>
  <c r="L3201" i="1" s="1"/>
  <c r="K3202" i="1"/>
  <c r="L3202" i="1" s="1"/>
  <c r="K3203" i="1"/>
  <c r="L3203" i="1" s="1"/>
  <c r="K3204" i="1"/>
  <c r="L3204" i="1" s="1"/>
  <c r="K3205" i="1"/>
  <c r="L3205" i="1" s="1"/>
  <c r="K3206" i="1"/>
  <c r="L3206" i="1" s="1"/>
  <c r="K3207" i="1"/>
  <c r="L3207" i="1" s="1"/>
  <c r="K3208" i="1"/>
  <c r="L3208" i="1" s="1"/>
  <c r="K3209" i="1"/>
  <c r="L3209" i="1" s="1"/>
  <c r="K3210" i="1"/>
  <c r="L3210" i="1" s="1"/>
  <c r="K3211" i="1"/>
  <c r="L3211" i="1" s="1"/>
  <c r="K3212" i="1"/>
  <c r="L3212" i="1" s="1"/>
  <c r="K3213" i="1"/>
  <c r="L3213" i="1" s="1"/>
  <c r="K3214" i="1"/>
  <c r="L3214" i="1" s="1"/>
  <c r="K3215" i="1"/>
  <c r="L3215" i="1" s="1"/>
  <c r="K3216" i="1"/>
  <c r="L3216" i="1" s="1"/>
  <c r="K3217" i="1"/>
  <c r="L3217" i="1" s="1"/>
  <c r="K3218" i="1"/>
  <c r="L3218" i="1" s="1"/>
  <c r="K3219" i="1"/>
  <c r="L3219" i="1" s="1"/>
  <c r="K3220" i="1"/>
  <c r="L3220" i="1" s="1"/>
  <c r="K3221" i="1"/>
  <c r="L3221" i="1" s="1"/>
  <c r="K3222" i="1"/>
  <c r="L3222" i="1" s="1"/>
  <c r="K3223" i="1"/>
  <c r="L3223" i="1" s="1"/>
  <c r="K3224" i="1"/>
  <c r="L3224" i="1" s="1"/>
  <c r="K3225" i="1"/>
  <c r="L3225" i="1" s="1"/>
  <c r="K3226" i="1"/>
  <c r="L3226" i="1" s="1"/>
  <c r="K3227" i="1"/>
  <c r="L3227" i="1" s="1"/>
  <c r="K3228" i="1"/>
  <c r="L3228" i="1" s="1"/>
  <c r="K3229" i="1"/>
  <c r="L3229" i="1" s="1"/>
  <c r="K3230" i="1"/>
  <c r="L3230" i="1" s="1"/>
  <c r="K3231" i="1"/>
  <c r="L3231" i="1" s="1"/>
  <c r="K3232" i="1"/>
  <c r="L3232" i="1" s="1"/>
  <c r="K3233" i="1"/>
  <c r="L3233" i="1" s="1"/>
  <c r="K3234" i="1"/>
  <c r="L3234" i="1" s="1"/>
  <c r="K3235" i="1"/>
  <c r="L3235" i="1" s="1"/>
  <c r="K3236" i="1"/>
  <c r="L3236" i="1" s="1"/>
  <c r="K3237" i="1"/>
  <c r="L3237" i="1" s="1"/>
  <c r="K3238" i="1"/>
  <c r="L3238" i="1" s="1"/>
  <c r="K3239" i="1"/>
  <c r="L3239" i="1" s="1"/>
  <c r="K3240" i="1"/>
  <c r="L3240" i="1" s="1"/>
  <c r="K3241" i="1"/>
  <c r="L3241" i="1" s="1"/>
  <c r="K3242" i="1"/>
  <c r="L3242" i="1" s="1"/>
  <c r="K3243" i="1"/>
  <c r="L3243" i="1" s="1"/>
  <c r="K3244" i="1"/>
  <c r="L3244" i="1" s="1"/>
  <c r="K3245" i="1"/>
  <c r="L3245" i="1" s="1"/>
  <c r="K3246" i="1"/>
  <c r="L3246" i="1" s="1"/>
  <c r="K3247" i="1"/>
  <c r="L3247" i="1" s="1"/>
  <c r="K3248" i="1"/>
  <c r="L3248" i="1" s="1"/>
  <c r="K3249" i="1"/>
  <c r="L3249" i="1" s="1"/>
  <c r="K3250" i="1"/>
  <c r="L3250" i="1" s="1"/>
  <c r="K3251" i="1"/>
  <c r="L3251" i="1" s="1"/>
  <c r="K3252" i="1"/>
  <c r="L3252" i="1" s="1"/>
  <c r="K3253" i="1"/>
  <c r="L3253" i="1" s="1"/>
  <c r="K3254" i="1"/>
  <c r="L3254" i="1" s="1"/>
  <c r="K3255" i="1"/>
  <c r="L3255" i="1" s="1"/>
  <c r="K3256" i="1"/>
  <c r="L3256" i="1" s="1"/>
  <c r="K3257" i="1"/>
  <c r="L3257" i="1" s="1"/>
  <c r="K3258" i="1"/>
  <c r="L3258" i="1" s="1"/>
  <c r="K3259" i="1"/>
  <c r="L3259" i="1" s="1"/>
  <c r="K3260" i="1"/>
  <c r="L3260" i="1" s="1"/>
  <c r="K3261" i="1"/>
  <c r="L3261" i="1" s="1"/>
  <c r="K3262" i="1"/>
  <c r="L3262" i="1" s="1"/>
  <c r="K3263" i="1"/>
  <c r="L3263" i="1" s="1"/>
  <c r="K3264" i="1"/>
  <c r="L3264" i="1" s="1"/>
  <c r="K3265" i="1"/>
  <c r="L3265" i="1" s="1"/>
  <c r="K3266" i="1"/>
  <c r="L3266" i="1" s="1"/>
  <c r="K3267" i="1"/>
  <c r="L3267" i="1" s="1"/>
  <c r="K3268" i="1"/>
  <c r="L3268" i="1" s="1"/>
  <c r="K3269" i="1"/>
  <c r="L3269" i="1" s="1"/>
  <c r="K3270" i="1"/>
  <c r="L3270" i="1" s="1"/>
  <c r="K3271" i="1"/>
  <c r="L3271" i="1" s="1"/>
  <c r="K3272" i="1"/>
  <c r="L3272" i="1" s="1"/>
  <c r="K3273" i="1"/>
  <c r="L3273" i="1" s="1"/>
  <c r="K3274" i="1"/>
  <c r="L3274" i="1" s="1"/>
  <c r="K3275" i="1"/>
  <c r="L3275" i="1" s="1"/>
  <c r="K3276" i="1"/>
  <c r="L3276" i="1" s="1"/>
  <c r="K3277" i="1"/>
  <c r="L3277" i="1" s="1"/>
  <c r="K3278" i="1"/>
  <c r="L3278" i="1" s="1"/>
  <c r="K3279" i="1"/>
  <c r="L3279" i="1" s="1"/>
  <c r="K3280" i="1"/>
  <c r="L3280" i="1" s="1"/>
  <c r="K3281" i="1"/>
  <c r="L3281" i="1" s="1"/>
  <c r="K3282" i="1"/>
  <c r="L3282" i="1" s="1"/>
  <c r="K3283" i="1"/>
  <c r="L3283" i="1" s="1"/>
  <c r="K3284" i="1"/>
  <c r="L3284" i="1" s="1"/>
  <c r="K3285" i="1"/>
  <c r="L3285" i="1" s="1"/>
  <c r="K3286" i="1"/>
  <c r="L3286" i="1" s="1"/>
  <c r="K3287" i="1"/>
  <c r="L3287" i="1" s="1"/>
  <c r="K3288" i="1"/>
  <c r="L3288" i="1" s="1"/>
  <c r="K3289" i="1"/>
  <c r="L3289" i="1" s="1"/>
  <c r="K3290" i="1"/>
  <c r="L3290" i="1" s="1"/>
  <c r="K3291" i="1"/>
  <c r="L3291" i="1" s="1"/>
  <c r="K3292" i="1"/>
  <c r="L3292" i="1" s="1"/>
  <c r="K3293" i="1"/>
  <c r="L3293" i="1" s="1"/>
  <c r="K3294" i="1"/>
  <c r="L3294" i="1" s="1"/>
  <c r="K3295" i="1"/>
  <c r="L3295" i="1" s="1"/>
  <c r="K3296" i="1"/>
  <c r="L3296" i="1" s="1"/>
  <c r="K3297" i="1"/>
  <c r="L3297" i="1" s="1"/>
  <c r="K3298" i="1"/>
  <c r="L3298" i="1" s="1"/>
  <c r="K3299" i="1"/>
  <c r="L3299" i="1" s="1"/>
  <c r="K3300" i="1"/>
  <c r="L3300" i="1" s="1"/>
  <c r="K3301" i="1"/>
  <c r="L3301" i="1" s="1"/>
  <c r="K3302" i="1"/>
  <c r="L3302" i="1" s="1"/>
  <c r="K3303" i="1"/>
  <c r="L3303" i="1" s="1"/>
  <c r="K3304" i="1"/>
  <c r="L3304" i="1" s="1"/>
  <c r="K3305" i="1"/>
  <c r="L3305" i="1" s="1"/>
  <c r="K3306" i="1"/>
  <c r="L3306" i="1" s="1"/>
  <c r="K3307" i="1"/>
  <c r="L3307" i="1" s="1"/>
  <c r="K3308" i="1"/>
  <c r="L3308" i="1" s="1"/>
  <c r="K3309" i="1"/>
  <c r="L3309" i="1" s="1"/>
  <c r="K3310" i="1"/>
  <c r="L3310" i="1" s="1"/>
  <c r="K3311" i="1"/>
  <c r="L3311" i="1" s="1"/>
  <c r="K3312" i="1"/>
  <c r="L3312" i="1" s="1"/>
  <c r="K3313" i="1"/>
  <c r="L3313" i="1" s="1"/>
  <c r="K3314" i="1"/>
  <c r="L3314" i="1" s="1"/>
  <c r="K3315" i="1"/>
  <c r="L3315" i="1" s="1"/>
  <c r="K3316" i="1"/>
  <c r="L3316" i="1" s="1"/>
  <c r="K3317" i="1"/>
  <c r="L3317" i="1" s="1"/>
  <c r="K3318" i="1"/>
  <c r="L3318" i="1" s="1"/>
  <c r="K3319" i="1"/>
  <c r="L3319" i="1" s="1"/>
  <c r="K3320" i="1"/>
  <c r="L3320" i="1" s="1"/>
  <c r="K3321" i="1"/>
  <c r="L3321" i="1" s="1"/>
  <c r="K3322" i="1"/>
  <c r="L3322" i="1" s="1"/>
  <c r="K3323" i="1"/>
  <c r="L3323" i="1" s="1"/>
  <c r="K3324" i="1"/>
  <c r="L3324" i="1" s="1"/>
  <c r="K3325" i="1"/>
  <c r="L3325" i="1" s="1"/>
  <c r="K3326" i="1"/>
  <c r="L3326" i="1" s="1"/>
  <c r="K3327" i="1"/>
  <c r="L3327" i="1" s="1"/>
  <c r="K3328" i="1"/>
  <c r="L3328" i="1" s="1"/>
  <c r="K3329" i="1"/>
  <c r="L3329" i="1" s="1"/>
  <c r="K3330" i="1"/>
  <c r="L3330" i="1" s="1"/>
  <c r="K3331" i="1"/>
  <c r="L3331" i="1" s="1"/>
  <c r="K3332" i="1"/>
  <c r="L3332" i="1" s="1"/>
  <c r="K3333" i="1"/>
  <c r="L3333" i="1" s="1"/>
  <c r="K3334" i="1"/>
  <c r="L3334" i="1" s="1"/>
  <c r="K3335" i="1"/>
  <c r="L3335" i="1" s="1"/>
  <c r="K3336" i="1"/>
  <c r="L3336" i="1" s="1"/>
  <c r="K3337" i="1"/>
  <c r="L3337" i="1" s="1"/>
  <c r="K3338" i="1"/>
  <c r="L3338" i="1" s="1"/>
  <c r="K3339" i="1"/>
  <c r="L3339" i="1" s="1"/>
  <c r="K3340" i="1"/>
  <c r="L3340" i="1" s="1"/>
  <c r="K3341" i="1"/>
  <c r="L3341" i="1" s="1"/>
  <c r="K3342" i="1"/>
  <c r="L3342" i="1" s="1"/>
  <c r="K3343" i="1"/>
  <c r="L3343" i="1" s="1"/>
  <c r="K3344" i="1"/>
  <c r="L3344" i="1" s="1"/>
  <c r="K3345" i="1"/>
  <c r="L3345" i="1" s="1"/>
  <c r="K3346" i="1"/>
  <c r="L3346" i="1" s="1"/>
  <c r="K3347" i="1"/>
  <c r="L3347" i="1" s="1"/>
  <c r="K3348" i="1"/>
  <c r="L3348" i="1" s="1"/>
  <c r="K3349" i="1"/>
  <c r="L3349" i="1" s="1"/>
  <c r="K3350" i="1"/>
  <c r="L3350" i="1" s="1"/>
  <c r="K3351" i="1"/>
  <c r="L3351" i="1" s="1"/>
  <c r="K3352" i="1"/>
  <c r="L3352" i="1" s="1"/>
  <c r="K3353" i="1"/>
  <c r="L3353" i="1" s="1"/>
  <c r="K3354" i="1"/>
  <c r="L3354" i="1" s="1"/>
  <c r="K3355" i="1"/>
  <c r="L3355" i="1" s="1"/>
  <c r="K3356" i="1"/>
  <c r="L3356" i="1" s="1"/>
  <c r="K3357" i="1"/>
  <c r="L3357" i="1" s="1"/>
  <c r="K3358" i="1"/>
  <c r="L3358" i="1" s="1"/>
  <c r="K3359" i="1"/>
  <c r="L3359" i="1" s="1"/>
  <c r="K3360" i="1"/>
  <c r="L3360" i="1" s="1"/>
  <c r="K3361" i="1"/>
  <c r="L3361" i="1" s="1"/>
  <c r="K3362" i="1"/>
  <c r="L3362" i="1" s="1"/>
  <c r="K3363" i="1"/>
  <c r="L3363" i="1" s="1"/>
  <c r="K3364" i="1"/>
  <c r="L3364" i="1" s="1"/>
  <c r="K3365" i="1"/>
  <c r="L3365" i="1" s="1"/>
  <c r="K3366" i="1"/>
  <c r="L3366" i="1" s="1"/>
  <c r="K3367" i="1"/>
  <c r="L3367" i="1" s="1"/>
  <c r="K3368" i="1"/>
  <c r="L3368" i="1" s="1"/>
  <c r="K3369" i="1"/>
  <c r="L3369" i="1" s="1"/>
  <c r="K3370" i="1"/>
  <c r="L3370" i="1" s="1"/>
  <c r="K3371" i="1"/>
  <c r="L3371" i="1" s="1"/>
  <c r="K3372" i="1"/>
  <c r="L3372" i="1" s="1"/>
  <c r="K3373" i="1"/>
  <c r="L3373" i="1" s="1"/>
  <c r="K3374" i="1"/>
  <c r="L3374" i="1" s="1"/>
  <c r="K3375" i="1"/>
  <c r="L3375" i="1" s="1"/>
  <c r="K3376" i="1"/>
  <c r="L3376" i="1" s="1"/>
  <c r="K3377" i="1"/>
  <c r="L3377" i="1" s="1"/>
  <c r="K3378" i="1"/>
  <c r="L3378" i="1" s="1"/>
  <c r="K3379" i="1"/>
  <c r="L3379" i="1" s="1"/>
  <c r="K3380" i="1"/>
  <c r="L3380" i="1" s="1"/>
  <c r="K3381" i="1"/>
  <c r="L3381" i="1" s="1"/>
  <c r="K3382" i="1"/>
  <c r="L3382" i="1" s="1"/>
  <c r="K3383" i="1"/>
  <c r="L3383" i="1" s="1"/>
  <c r="K3384" i="1"/>
  <c r="L3384" i="1" s="1"/>
  <c r="K3385" i="1"/>
  <c r="L3385" i="1" s="1"/>
  <c r="K3386" i="1"/>
  <c r="L3386" i="1" s="1"/>
  <c r="K3387" i="1"/>
  <c r="L3387" i="1" s="1"/>
  <c r="K3388" i="1"/>
  <c r="L3388" i="1" s="1"/>
  <c r="K3389" i="1"/>
  <c r="L3389" i="1" s="1"/>
  <c r="K3390" i="1"/>
  <c r="L3390" i="1" s="1"/>
  <c r="K3391" i="1"/>
  <c r="L3391" i="1" s="1"/>
  <c r="K3392" i="1"/>
  <c r="L3392" i="1" s="1"/>
  <c r="K3393" i="1"/>
  <c r="L3393" i="1" s="1"/>
  <c r="K3394" i="1"/>
  <c r="L3394" i="1" s="1"/>
  <c r="K3395" i="1"/>
  <c r="L3395" i="1" s="1"/>
  <c r="K3396" i="1"/>
  <c r="L3396" i="1" s="1"/>
  <c r="K3397" i="1"/>
  <c r="L3397" i="1" s="1"/>
  <c r="K3398" i="1"/>
  <c r="L3398" i="1" s="1"/>
  <c r="K3399" i="1"/>
  <c r="L3399" i="1" s="1"/>
  <c r="K3400" i="1"/>
  <c r="L3400" i="1" s="1"/>
  <c r="K3401" i="1"/>
  <c r="L3401" i="1" s="1"/>
  <c r="K3402" i="1"/>
  <c r="L3402" i="1" s="1"/>
  <c r="K3403" i="1"/>
  <c r="L3403" i="1" s="1"/>
  <c r="K3404" i="1"/>
  <c r="L3404" i="1" s="1"/>
  <c r="K3405" i="1"/>
  <c r="L3405" i="1" s="1"/>
  <c r="K3406" i="1"/>
  <c r="L3406" i="1" s="1"/>
  <c r="K3407" i="1"/>
  <c r="L3407" i="1" s="1"/>
  <c r="K3408" i="1"/>
  <c r="L3408" i="1" s="1"/>
  <c r="K3409" i="1"/>
  <c r="L3409" i="1" s="1"/>
  <c r="K3410" i="1"/>
  <c r="L3410" i="1" s="1"/>
  <c r="K3411" i="1"/>
  <c r="L3411" i="1" s="1"/>
  <c r="K3412" i="1"/>
  <c r="L3412" i="1" s="1"/>
  <c r="K3413" i="1"/>
  <c r="L3413" i="1" s="1"/>
  <c r="K3414" i="1"/>
  <c r="L3414" i="1" s="1"/>
  <c r="K3415" i="1"/>
  <c r="L3415" i="1" s="1"/>
  <c r="K3416" i="1"/>
  <c r="L3416" i="1" s="1"/>
  <c r="K3417" i="1"/>
  <c r="L3417" i="1" s="1"/>
  <c r="K3418" i="1"/>
  <c r="L3418" i="1" s="1"/>
  <c r="K3419" i="1"/>
  <c r="L3419" i="1" s="1"/>
  <c r="K3420" i="1"/>
  <c r="L3420" i="1" s="1"/>
  <c r="K3421" i="1"/>
  <c r="L3421" i="1" s="1"/>
  <c r="K3422" i="1"/>
  <c r="L3422" i="1" s="1"/>
  <c r="K3423" i="1"/>
  <c r="L3423" i="1" s="1"/>
  <c r="K3424" i="1"/>
  <c r="L3424" i="1" s="1"/>
  <c r="K3425" i="1"/>
  <c r="L3425" i="1" s="1"/>
  <c r="K3426" i="1"/>
  <c r="L3426" i="1" s="1"/>
  <c r="K3427" i="1"/>
  <c r="L3427" i="1" s="1"/>
  <c r="K3428" i="1"/>
  <c r="L3428" i="1" s="1"/>
  <c r="K3429" i="1"/>
  <c r="L3429" i="1" s="1"/>
  <c r="K3430" i="1"/>
  <c r="L3430" i="1" s="1"/>
  <c r="K3431" i="1"/>
  <c r="L3431" i="1" s="1"/>
  <c r="K3432" i="1"/>
  <c r="L3432" i="1" s="1"/>
  <c r="K3433" i="1"/>
  <c r="L3433" i="1" s="1"/>
  <c r="K3434" i="1"/>
  <c r="L3434" i="1" s="1"/>
  <c r="K3435" i="1"/>
  <c r="L3435" i="1" s="1"/>
  <c r="K3436" i="1"/>
  <c r="L3436" i="1" s="1"/>
  <c r="K3437" i="1"/>
  <c r="L3437" i="1" s="1"/>
  <c r="K3438" i="1"/>
  <c r="L3438" i="1" s="1"/>
  <c r="K3439" i="1"/>
  <c r="L3439" i="1" s="1"/>
  <c r="K3440" i="1"/>
  <c r="L3440" i="1" s="1"/>
  <c r="K3441" i="1"/>
  <c r="L3441" i="1" s="1"/>
  <c r="K3442" i="1"/>
  <c r="L3442" i="1" s="1"/>
  <c r="K3443" i="1"/>
  <c r="L3443" i="1" s="1"/>
  <c r="K3444" i="1"/>
  <c r="L3444" i="1" s="1"/>
  <c r="K3445" i="1"/>
  <c r="L3445" i="1" s="1"/>
  <c r="K3446" i="1"/>
  <c r="L3446" i="1" s="1"/>
  <c r="K3447" i="1"/>
  <c r="L3447" i="1" s="1"/>
  <c r="K3448" i="1"/>
  <c r="L3448" i="1" s="1"/>
  <c r="K3449" i="1"/>
  <c r="L3449" i="1" s="1"/>
  <c r="K3450" i="1"/>
  <c r="L3450" i="1" s="1"/>
  <c r="K3451" i="1"/>
  <c r="L3451" i="1" s="1"/>
  <c r="K3452" i="1"/>
  <c r="L3452" i="1" s="1"/>
  <c r="K3453" i="1"/>
  <c r="L3453" i="1" s="1"/>
  <c r="K3454" i="1"/>
  <c r="L3454" i="1" s="1"/>
  <c r="K3455" i="1"/>
  <c r="L3455" i="1" s="1"/>
  <c r="K3456" i="1"/>
  <c r="L3456" i="1" s="1"/>
  <c r="K3457" i="1"/>
  <c r="L3457" i="1" s="1"/>
  <c r="K3458" i="1"/>
  <c r="L3458" i="1" s="1"/>
  <c r="K3459" i="1"/>
  <c r="L3459" i="1" s="1"/>
  <c r="K3460" i="1"/>
  <c r="L3460" i="1" s="1"/>
  <c r="K3461" i="1"/>
  <c r="L3461" i="1" s="1"/>
  <c r="K3462" i="1"/>
  <c r="L3462" i="1" s="1"/>
  <c r="K3463" i="1"/>
  <c r="L3463" i="1" s="1"/>
  <c r="K3464" i="1"/>
  <c r="L3464" i="1" s="1"/>
  <c r="K3465" i="1"/>
  <c r="L3465" i="1" s="1"/>
  <c r="K3466" i="1"/>
  <c r="L3466" i="1" s="1"/>
  <c r="K3467" i="1"/>
  <c r="L3467" i="1" s="1"/>
  <c r="K3468" i="1"/>
  <c r="L3468" i="1" s="1"/>
  <c r="K3469" i="1"/>
  <c r="L3469" i="1" s="1"/>
  <c r="K3470" i="1"/>
  <c r="L3470" i="1" s="1"/>
  <c r="K3471" i="1"/>
  <c r="L3471" i="1" s="1"/>
  <c r="K3472" i="1"/>
  <c r="L3472" i="1" s="1"/>
  <c r="K3473" i="1"/>
  <c r="L3473" i="1" s="1"/>
  <c r="K3474" i="1"/>
  <c r="L3474" i="1" s="1"/>
  <c r="K3475" i="1"/>
  <c r="L3475" i="1" s="1"/>
  <c r="K3476" i="1"/>
  <c r="L3476" i="1" s="1"/>
  <c r="K3477" i="1"/>
  <c r="L3477" i="1" s="1"/>
  <c r="K3478" i="1"/>
  <c r="L3478" i="1" s="1"/>
  <c r="K3479" i="1"/>
  <c r="L3479" i="1" s="1"/>
  <c r="K3480" i="1"/>
  <c r="L3480" i="1" s="1"/>
  <c r="K3481" i="1"/>
  <c r="L3481" i="1" s="1"/>
  <c r="K3482" i="1"/>
  <c r="L3482" i="1" s="1"/>
  <c r="K3483" i="1"/>
  <c r="L3483" i="1" s="1"/>
  <c r="K3484" i="1"/>
  <c r="L3484" i="1" s="1"/>
  <c r="K3485" i="1"/>
  <c r="L3485" i="1" s="1"/>
  <c r="K3486" i="1"/>
  <c r="L3486" i="1" s="1"/>
  <c r="K3487" i="1"/>
  <c r="L3487" i="1" s="1"/>
  <c r="K3488" i="1"/>
  <c r="L3488" i="1" s="1"/>
  <c r="K3489" i="1"/>
  <c r="L3489" i="1" s="1"/>
  <c r="K3490" i="1"/>
  <c r="L3490" i="1" s="1"/>
  <c r="K3491" i="1"/>
  <c r="L3491" i="1" s="1"/>
  <c r="K3492" i="1"/>
  <c r="L3492" i="1" s="1"/>
  <c r="K3493" i="1"/>
  <c r="L3493" i="1" s="1"/>
  <c r="K3494" i="1"/>
  <c r="L3494" i="1" s="1"/>
  <c r="K3495" i="1"/>
  <c r="L3495" i="1" s="1"/>
  <c r="K3496" i="1"/>
  <c r="L3496" i="1" s="1"/>
  <c r="K3497" i="1"/>
  <c r="L3497" i="1" s="1"/>
  <c r="K3498" i="1"/>
  <c r="L3498" i="1" s="1"/>
  <c r="K3499" i="1"/>
  <c r="L3499" i="1" s="1"/>
  <c r="K3500" i="1"/>
  <c r="L3500" i="1" s="1"/>
  <c r="K3501" i="1"/>
  <c r="L3501" i="1" s="1"/>
  <c r="K3502" i="1"/>
  <c r="L3502" i="1" s="1"/>
  <c r="K3503" i="1"/>
  <c r="L3503" i="1" s="1"/>
  <c r="K3504" i="1"/>
  <c r="L3504" i="1" s="1"/>
  <c r="K3505" i="1"/>
  <c r="L3505" i="1" s="1"/>
  <c r="K3506" i="1"/>
  <c r="L3506" i="1" s="1"/>
  <c r="K3507" i="1"/>
  <c r="L3507" i="1" s="1"/>
  <c r="K3508" i="1"/>
  <c r="L3508" i="1" s="1"/>
  <c r="K3509" i="1"/>
  <c r="L3509" i="1" s="1"/>
  <c r="K3510" i="1"/>
  <c r="L3510" i="1" s="1"/>
  <c r="K3511" i="1"/>
  <c r="L3511" i="1" s="1"/>
  <c r="K3512" i="1"/>
  <c r="L3512" i="1" s="1"/>
  <c r="K3513" i="1"/>
  <c r="L3513" i="1" s="1"/>
  <c r="K3514" i="1"/>
  <c r="L3514" i="1" s="1"/>
  <c r="K3515" i="1"/>
  <c r="L3515" i="1" s="1"/>
  <c r="K3516" i="1"/>
  <c r="L3516" i="1" s="1"/>
  <c r="K3517" i="1"/>
  <c r="L3517" i="1" s="1"/>
  <c r="K3518" i="1"/>
  <c r="L3518" i="1" s="1"/>
  <c r="K3519" i="1"/>
  <c r="L3519" i="1" s="1"/>
  <c r="K3520" i="1"/>
  <c r="L3520" i="1" s="1"/>
  <c r="K3521" i="1"/>
  <c r="L3521" i="1" s="1"/>
  <c r="K3522" i="1"/>
  <c r="L3522" i="1" s="1"/>
  <c r="K3523" i="1"/>
  <c r="L3523" i="1" s="1"/>
  <c r="K3524" i="1"/>
  <c r="L3524" i="1" s="1"/>
  <c r="K3525" i="1"/>
  <c r="L3525" i="1" s="1"/>
  <c r="K3526" i="1"/>
  <c r="L3526" i="1" s="1"/>
  <c r="K3527" i="1"/>
  <c r="L3527" i="1" s="1"/>
  <c r="K3528" i="1"/>
  <c r="L3528" i="1" s="1"/>
  <c r="K3529" i="1"/>
  <c r="L3529" i="1" s="1"/>
  <c r="K3530" i="1"/>
  <c r="L3530" i="1" s="1"/>
  <c r="K3531" i="1"/>
  <c r="L3531" i="1" s="1"/>
  <c r="K3532" i="1"/>
  <c r="L3532" i="1" s="1"/>
  <c r="K3533" i="1"/>
  <c r="L3533" i="1" s="1"/>
  <c r="K3534" i="1"/>
  <c r="L3534" i="1" s="1"/>
  <c r="K3535" i="1"/>
  <c r="L3535" i="1" s="1"/>
  <c r="K3536" i="1"/>
  <c r="L3536" i="1" s="1"/>
  <c r="K3537" i="1"/>
  <c r="L3537" i="1" s="1"/>
  <c r="K3538" i="1"/>
  <c r="L3538" i="1" s="1"/>
  <c r="K3539" i="1"/>
  <c r="L3539" i="1" s="1"/>
  <c r="K3540" i="1"/>
  <c r="L3540" i="1" s="1"/>
  <c r="K3541" i="1"/>
  <c r="L3541" i="1" s="1"/>
  <c r="K3542" i="1"/>
  <c r="L3542" i="1" s="1"/>
  <c r="K3543" i="1"/>
  <c r="L3543" i="1" s="1"/>
  <c r="K3544" i="1"/>
  <c r="L3544" i="1" s="1"/>
  <c r="K3545" i="1"/>
  <c r="L3545" i="1" s="1"/>
  <c r="K3546" i="1"/>
  <c r="L3546" i="1" s="1"/>
  <c r="K3547" i="1"/>
  <c r="L3547" i="1" s="1"/>
  <c r="K3548" i="1"/>
  <c r="L3548" i="1" s="1"/>
  <c r="K3549" i="1"/>
  <c r="L3549" i="1" s="1"/>
  <c r="K3550" i="1"/>
  <c r="L3550" i="1" s="1"/>
  <c r="K3551" i="1"/>
  <c r="L3551" i="1" s="1"/>
  <c r="K3552" i="1"/>
  <c r="L3552" i="1" s="1"/>
  <c r="K3553" i="1"/>
  <c r="L3553" i="1" s="1"/>
  <c r="K3554" i="1"/>
  <c r="L3554" i="1" s="1"/>
  <c r="K3555" i="1"/>
  <c r="L3555" i="1" s="1"/>
  <c r="K3556" i="1"/>
  <c r="L3556" i="1" s="1"/>
  <c r="K3557" i="1"/>
  <c r="L3557" i="1" s="1"/>
  <c r="K3558" i="1"/>
  <c r="L3558" i="1" s="1"/>
  <c r="K3559" i="1"/>
  <c r="L3559" i="1" s="1"/>
  <c r="K3560" i="1"/>
  <c r="L3560" i="1" s="1"/>
  <c r="K3561" i="1"/>
  <c r="L3561" i="1" s="1"/>
  <c r="K3562" i="1"/>
  <c r="L3562" i="1" s="1"/>
  <c r="K3563" i="1"/>
  <c r="L3563" i="1" s="1"/>
  <c r="K3564" i="1"/>
  <c r="L3564" i="1" s="1"/>
  <c r="K3565" i="1"/>
  <c r="L3565" i="1" s="1"/>
  <c r="K3566" i="1"/>
  <c r="L3566" i="1" s="1"/>
  <c r="K3567" i="1"/>
  <c r="L3567" i="1" s="1"/>
  <c r="K3568" i="1"/>
  <c r="L3568" i="1" s="1"/>
  <c r="K3569" i="1"/>
  <c r="L3569" i="1" s="1"/>
  <c r="K3570" i="1"/>
  <c r="L3570" i="1" s="1"/>
  <c r="K3571" i="1"/>
  <c r="L3571" i="1" s="1"/>
  <c r="K3572" i="1"/>
  <c r="L3572" i="1" s="1"/>
  <c r="K3573" i="1"/>
  <c r="L3573" i="1" s="1"/>
  <c r="K3574" i="1"/>
  <c r="L3574" i="1" s="1"/>
  <c r="K3575" i="1"/>
  <c r="L3575" i="1" s="1"/>
  <c r="K3576" i="1"/>
  <c r="L3576" i="1" s="1"/>
  <c r="K3577" i="1"/>
  <c r="L3577" i="1" s="1"/>
  <c r="K3578" i="1"/>
  <c r="L3578" i="1" s="1"/>
  <c r="K3579" i="1"/>
  <c r="L3579" i="1" s="1"/>
  <c r="K3580" i="1"/>
  <c r="L3580" i="1" s="1"/>
  <c r="K3581" i="1"/>
  <c r="L3581" i="1" s="1"/>
  <c r="K3582" i="1"/>
  <c r="L3582" i="1" s="1"/>
  <c r="K3583" i="1"/>
  <c r="L3583" i="1" s="1"/>
  <c r="K3584" i="1"/>
  <c r="L3584" i="1" s="1"/>
  <c r="K3585" i="1"/>
  <c r="L3585" i="1" s="1"/>
  <c r="K3586" i="1"/>
  <c r="L3586" i="1" s="1"/>
  <c r="K3587" i="1"/>
  <c r="L3587" i="1" s="1"/>
  <c r="K3588" i="1"/>
  <c r="L3588" i="1" s="1"/>
  <c r="K3589" i="1"/>
  <c r="L3589" i="1" s="1"/>
  <c r="K3590" i="1"/>
  <c r="L3590" i="1" s="1"/>
  <c r="K3591" i="1"/>
  <c r="L3591" i="1" s="1"/>
  <c r="K3592" i="1"/>
  <c r="L3592" i="1" s="1"/>
  <c r="K3593" i="1"/>
  <c r="L3593" i="1" s="1"/>
  <c r="K3594" i="1"/>
  <c r="L3594" i="1" s="1"/>
  <c r="K3595" i="1"/>
  <c r="L3595" i="1" s="1"/>
  <c r="K3596" i="1"/>
  <c r="L3596" i="1" s="1"/>
  <c r="K3597" i="1"/>
  <c r="L3597" i="1" s="1"/>
  <c r="K3598" i="1"/>
  <c r="L3598" i="1" s="1"/>
  <c r="K3599" i="1"/>
  <c r="L3599" i="1" s="1"/>
  <c r="K3600" i="1"/>
  <c r="L3600" i="1" s="1"/>
  <c r="K3601" i="1"/>
  <c r="L3601" i="1" s="1"/>
  <c r="K3602" i="1"/>
  <c r="L3602" i="1" s="1"/>
  <c r="K3603" i="1"/>
  <c r="L3603" i="1" s="1"/>
  <c r="K3604" i="1"/>
  <c r="L3604" i="1" s="1"/>
  <c r="K3605" i="1"/>
  <c r="L3605" i="1" s="1"/>
  <c r="K3606" i="1"/>
  <c r="L3606" i="1" s="1"/>
  <c r="K3607" i="1"/>
  <c r="L3607" i="1" s="1"/>
  <c r="K3608" i="1"/>
  <c r="L3608" i="1" s="1"/>
  <c r="K3609" i="1"/>
  <c r="L3609" i="1" s="1"/>
  <c r="K3610" i="1"/>
  <c r="L3610" i="1" s="1"/>
  <c r="K3611" i="1"/>
  <c r="L3611" i="1" s="1"/>
  <c r="K3612" i="1"/>
  <c r="L3612" i="1" s="1"/>
  <c r="K3613" i="1"/>
  <c r="L3613" i="1" s="1"/>
  <c r="K3614" i="1"/>
  <c r="L3614" i="1" s="1"/>
  <c r="K3615" i="1"/>
  <c r="L3615" i="1" s="1"/>
  <c r="K3616" i="1"/>
  <c r="L3616" i="1" s="1"/>
  <c r="K3617" i="1"/>
  <c r="L3617" i="1" s="1"/>
  <c r="K3618" i="1"/>
  <c r="L3618" i="1" s="1"/>
  <c r="K3619" i="1"/>
  <c r="L3619" i="1" s="1"/>
  <c r="K3620" i="1"/>
  <c r="L3620" i="1" s="1"/>
  <c r="K3621" i="1"/>
  <c r="L3621" i="1" s="1"/>
  <c r="K3622" i="1"/>
  <c r="L3622" i="1" s="1"/>
  <c r="K3623" i="1"/>
  <c r="L3623" i="1" s="1"/>
  <c r="K3624" i="1"/>
  <c r="L3624" i="1" s="1"/>
  <c r="K3625" i="1"/>
  <c r="L3625" i="1" s="1"/>
  <c r="K3626" i="1"/>
  <c r="L3626" i="1" s="1"/>
  <c r="K3627" i="1"/>
  <c r="L3627" i="1" s="1"/>
  <c r="K3628" i="1"/>
  <c r="L3628" i="1" s="1"/>
  <c r="K3629" i="1"/>
  <c r="L3629" i="1" s="1"/>
  <c r="K3630" i="1"/>
  <c r="L3630" i="1" s="1"/>
  <c r="K3631" i="1"/>
  <c r="L3631" i="1" s="1"/>
  <c r="K3632" i="1"/>
  <c r="L3632" i="1" s="1"/>
  <c r="K3633" i="1"/>
  <c r="L3633" i="1" s="1"/>
  <c r="K3634" i="1"/>
  <c r="L3634" i="1" s="1"/>
  <c r="K3635" i="1"/>
  <c r="L3635" i="1" s="1"/>
  <c r="K3636" i="1"/>
  <c r="L3636" i="1" s="1"/>
  <c r="K3637" i="1"/>
  <c r="L3637" i="1" s="1"/>
  <c r="K3638" i="1"/>
  <c r="L3638" i="1" s="1"/>
  <c r="K3639" i="1"/>
  <c r="L3639" i="1" s="1"/>
  <c r="K3640" i="1"/>
  <c r="L3640" i="1" s="1"/>
  <c r="K3641" i="1"/>
  <c r="L3641" i="1" s="1"/>
  <c r="K3642" i="1"/>
  <c r="L3642" i="1" s="1"/>
  <c r="K3643" i="1"/>
  <c r="L3643" i="1" s="1"/>
  <c r="K3644" i="1"/>
  <c r="L3644" i="1" s="1"/>
  <c r="K3645" i="1"/>
  <c r="L3645" i="1" s="1"/>
  <c r="K3646" i="1"/>
  <c r="L3646" i="1" s="1"/>
  <c r="K3647" i="1"/>
  <c r="L3647" i="1" s="1"/>
  <c r="K3648" i="1"/>
  <c r="L3648" i="1" s="1"/>
  <c r="K3649" i="1"/>
  <c r="L3649" i="1" s="1"/>
  <c r="K3650" i="1"/>
  <c r="L3650" i="1" s="1"/>
  <c r="K3651" i="1"/>
  <c r="L3651" i="1" s="1"/>
  <c r="K3652" i="1"/>
  <c r="L3652" i="1" s="1"/>
  <c r="K3653" i="1"/>
  <c r="L3653" i="1" s="1"/>
  <c r="K3654" i="1"/>
  <c r="L3654" i="1" s="1"/>
  <c r="K3655" i="1"/>
  <c r="L3655" i="1" s="1"/>
  <c r="K3656" i="1"/>
  <c r="L3656" i="1" s="1"/>
  <c r="K3657" i="1"/>
  <c r="L3657" i="1" s="1"/>
  <c r="K3658" i="1"/>
  <c r="L3658" i="1" s="1"/>
  <c r="K3659" i="1"/>
  <c r="L3659" i="1" s="1"/>
  <c r="K3660" i="1"/>
  <c r="L3660" i="1" s="1"/>
  <c r="K3661" i="1"/>
  <c r="L3661" i="1" s="1"/>
  <c r="K3662" i="1"/>
  <c r="L3662" i="1" s="1"/>
  <c r="K3663" i="1"/>
  <c r="L3663" i="1" s="1"/>
  <c r="K3664" i="1"/>
  <c r="L3664" i="1" s="1"/>
  <c r="K3665" i="1"/>
  <c r="L3665" i="1" s="1"/>
  <c r="K3666" i="1"/>
  <c r="L3666" i="1" s="1"/>
  <c r="K3667" i="1"/>
  <c r="L3667" i="1" s="1"/>
  <c r="K3668" i="1"/>
  <c r="L3668" i="1" s="1"/>
  <c r="K3669" i="1"/>
  <c r="L3669" i="1" s="1"/>
  <c r="K3670" i="1"/>
  <c r="L3670" i="1" s="1"/>
  <c r="K3671" i="1"/>
  <c r="L3671" i="1" s="1"/>
  <c r="K3672" i="1"/>
  <c r="L3672" i="1" s="1"/>
  <c r="K3673" i="1"/>
  <c r="L3673" i="1" s="1"/>
  <c r="K3674" i="1"/>
  <c r="L3674" i="1" s="1"/>
  <c r="K3675" i="1"/>
  <c r="L3675" i="1" s="1"/>
  <c r="K3676" i="1"/>
  <c r="L3676" i="1" s="1"/>
  <c r="K3677" i="1"/>
  <c r="L3677" i="1" s="1"/>
  <c r="K3678" i="1"/>
  <c r="L3678" i="1" s="1"/>
  <c r="K3679" i="1"/>
  <c r="L3679" i="1" s="1"/>
  <c r="K3680" i="1"/>
  <c r="L3680" i="1" s="1"/>
  <c r="K3681" i="1"/>
  <c r="L3681" i="1" s="1"/>
  <c r="K3682" i="1"/>
  <c r="L3682" i="1" s="1"/>
  <c r="K3683" i="1"/>
  <c r="L3683" i="1" s="1"/>
  <c r="K3684" i="1"/>
  <c r="L3684" i="1" s="1"/>
  <c r="K3685" i="1"/>
  <c r="L3685" i="1" s="1"/>
  <c r="K3686" i="1"/>
  <c r="L3686" i="1" s="1"/>
  <c r="K3687" i="1"/>
  <c r="L3687" i="1" s="1"/>
  <c r="K3688" i="1"/>
  <c r="L3688" i="1" s="1"/>
  <c r="K3689" i="1"/>
  <c r="L3689" i="1" s="1"/>
  <c r="K3690" i="1"/>
  <c r="L3690" i="1" s="1"/>
  <c r="K3691" i="1"/>
  <c r="L3691" i="1" s="1"/>
  <c r="K3692" i="1"/>
  <c r="L3692" i="1" s="1"/>
  <c r="K3693" i="1"/>
  <c r="L3693" i="1" s="1"/>
  <c r="K3694" i="1"/>
  <c r="L3694" i="1" s="1"/>
  <c r="K3695" i="1"/>
  <c r="L3695" i="1" s="1"/>
  <c r="K3696" i="1"/>
  <c r="L3696" i="1" s="1"/>
  <c r="K3697" i="1"/>
  <c r="L3697" i="1" s="1"/>
  <c r="K3698" i="1"/>
  <c r="L3698" i="1" s="1"/>
  <c r="K3699" i="1"/>
  <c r="L3699" i="1" s="1"/>
  <c r="K3700" i="1"/>
  <c r="L3700" i="1" s="1"/>
  <c r="K3701" i="1"/>
  <c r="L3701" i="1" s="1"/>
  <c r="K3702" i="1"/>
  <c r="L3702" i="1" s="1"/>
  <c r="K3703" i="1"/>
  <c r="L3703" i="1" s="1"/>
  <c r="K3704" i="1"/>
  <c r="L3704" i="1" s="1"/>
  <c r="K3705" i="1"/>
  <c r="L3705" i="1" s="1"/>
  <c r="K3706" i="1"/>
  <c r="L3706" i="1" s="1"/>
  <c r="K3707" i="1"/>
  <c r="L3707" i="1" s="1"/>
  <c r="K3708" i="1"/>
  <c r="L3708" i="1" s="1"/>
  <c r="K3709" i="1"/>
  <c r="L3709" i="1" s="1"/>
  <c r="K3710" i="1"/>
  <c r="L3710" i="1" s="1"/>
  <c r="K3711" i="1"/>
  <c r="L3711" i="1" s="1"/>
  <c r="K3712" i="1"/>
  <c r="L3712" i="1" s="1"/>
  <c r="K3713" i="1"/>
  <c r="L3713" i="1" s="1"/>
  <c r="K3714" i="1"/>
  <c r="L3714" i="1" s="1"/>
  <c r="K3715" i="1"/>
  <c r="L3715" i="1" s="1"/>
  <c r="K3716" i="1"/>
  <c r="L3716" i="1" s="1"/>
  <c r="K3717" i="1"/>
  <c r="L3717" i="1" s="1"/>
  <c r="K3718" i="1"/>
  <c r="L3718" i="1" s="1"/>
  <c r="K3719" i="1"/>
  <c r="L3719" i="1" s="1"/>
  <c r="K3720" i="1"/>
  <c r="L3720" i="1" s="1"/>
  <c r="K3721" i="1"/>
  <c r="L3721" i="1" s="1"/>
  <c r="K3722" i="1"/>
  <c r="L3722" i="1" s="1"/>
  <c r="K3723" i="1"/>
  <c r="L3723" i="1" s="1"/>
  <c r="K3724" i="1"/>
  <c r="L3724" i="1" s="1"/>
  <c r="K3725" i="1"/>
  <c r="L3725" i="1" s="1"/>
  <c r="K3726" i="1"/>
  <c r="L3726" i="1" s="1"/>
  <c r="K3727" i="1"/>
  <c r="L3727" i="1" s="1"/>
  <c r="K3728" i="1"/>
  <c r="L3728" i="1" s="1"/>
  <c r="K3729" i="1"/>
  <c r="L3729" i="1" s="1"/>
  <c r="K3730" i="1"/>
  <c r="L3730" i="1" s="1"/>
  <c r="K3731" i="1"/>
  <c r="L3731" i="1" s="1"/>
  <c r="K3732" i="1"/>
  <c r="L3732" i="1" s="1"/>
  <c r="K3733" i="1"/>
  <c r="L3733" i="1" s="1"/>
  <c r="K3734" i="1"/>
  <c r="L3734" i="1" s="1"/>
  <c r="K3735" i="1"/>
  <c r="L3735" i="1" s="1"/>
  <c r="K3736" i="1"/>
  <c r="L3736" i="1" s="1"/>
  <c r="K3737" i="1"/>
  <c r="L3737" i="1" s="1"/>
  <c r="K3738" i="1"/>
  <c r="L3738" i="1" s="1"/>
  <c r="K3739" i="1"/>
  <c r="L3739" i="1" s="1"/>
  <c r="K3740" i="1"/>
  <c r="L3740" i="1" s="1"/>
  <c r="K3741" i="1"/>
  <c r="L3741" i="1" s="1"/>
  <c r="K3742" i="1"/>
  <c r="L3742" i="1" s="1"/>
  <c r="K3743" i="1"/>
  <c r="L3743" i="1" s="1"/>
  <c r="K3744" i="1"/>
  <c r="L3744" i="1" s="1"/>
  <c r="K3745" i="1"/>
  <c r="L3745" i="1" s="1"/>
  <c r="K3746" i="1"/>
  <c r="L3746" i="1" s="1"/>
  <c r="K3747" i="1"/>
  <c r="L3747" i="1" s="1"/>
  <c r="K3748" i="1"/>
  <c r="L3748" i="1" s="1"/>
  <c r="K3749" i="1"/>
  <c r="L3749" i="1" s="1"/>
  <c r="K3750" i="1"/>
  <c r="L3750" i="1" s="1"/>
  <c r="K3751" i="1"/>
  <c r="L3751" i="1" s="1"/>
  <c r="K3752" i="1"/>
  <c r="L3752" i="1" s="1"/>
  <c r="K3753" i="1"/>
  <c r="L3753" i="1" s="1"/>
  <c r="K3754" i="1"/>
  <c r="L3754" i="1" s="1"/>
  <c r="K3755" i="1"/>
  <c r="L3755" i="1" s="1"/>
  <c r="K3756" i="1"/>
  <c r="L3756" i="1" s="1"/>
  <c r="K3757" i="1"/>
  <c r="L3757" i="1" s="1"/>
  <c r="K3758" i="1"/>
  <c r="L3758" i="1" s="1"/>
  <c r="K3759" i="1"/>
  <c r="L3759" i="1" s="1"/>
  <c r="K3760" i="1"/>
  <c r="L3760" i="1" s="1"/>
  <c r="K3761" i="1"/>
  <c r="L3761" i="1" s="1"/>
  <c r="K3762" i="1"/>
  <c r="L3762" i="1" s="1"/>
  <c r="K3763" i="1"/>
  <c r="L3763" i="1" s="1"/>
  <c r="K3764" i="1"/>
  <c r="L3764" i="1" s="1"/>
  <c r="K3765" i="1"/>
  <c r="L3765" i="1" s="1"/>
  <c r="K3766" i="1"/>
  <c r="L3766" i="1" s="1"/>
  <c r="K3767" i="1"/>
  <c r="L3767" i="1" s="1"/>
  <c r="K3768" i="1"/>
  <c r="L3768" i="1" s="1"/>
  <c r="K3769" i="1"/>
  <c r="L3769" i="1" s="1"/>
  <c r="K3770" i="1"/>
  <c r="L3770" i="1" s="1"/>
  <c r="K3771" i="1"/>
  <c r="L3771" i="1" s="1"/>
  <c r="K3772" i="1"/>
  <c r="L3772" i="1" s="1"/>
  <c r="K3773" i="1"/>
  <c r="L3773" i="1" s="1"/>
  <c r="K3774" i="1"/>
  <c r="L3774" i="1" s="1"/>
  <c r="K3775" i="1"/>
  <c r="L3775" i="1" s="1"/>
  <c r="K3776" i="1"/>
  <c r="L3776" i="1" s="1"/>
  <c r="K3777" i="1"/>
  <c r="L3777" i="1" s="1"/>
  <c r="K3778" i="1"/>
  <c r="L3778" i="1" s="1"/>
  <c r="K3779" i="1"/>
  <c r="L3779" i="1" s="1"/>
  <c r="K3780" i="1"/>
  <c r="L3780" i="1" s="1"/>
  <c r="K3781" i="1"/>
  <c r="L3781" i="1" s="1"/>
  <c r="K3782" i="1"/>
  <c r="L3782" i="1" s="1"/>
  <c r="K3783" i="1"/>
  <c r="L3783" i="1" s="1"/>
  <c r="K3784" i="1"/>
  <c r="L3784" i="1" s="1"/>
  <c r="K3785" i="1"/>
  <c r="L3785" i="1" s="1"/>
  <c r="K3786" i="1"/>
  <c r="L3786" i="1" s="1"/>
  <c r="K3787" i="1"/>
  <c r="L3787" i="1" s="1"/>
  <c r="K3788" i="1"/>
  <c r="L3788" i="1" s="1"/>
  <c r="K3789" i="1"/>
  <c r="L3789" i="1" s="1"/>
  <c r="K3790" i="1"/>
  <c r="L3790" i="1" s="1"/>
  <c r="K3791" i="1"/>
  <c r="L3791" i="1" s="1"/>
  <c r="K3792" i="1"/>
  <c r="L3792" i="1" s="1"/>
  <c r="K3793" i="1"/>
  <c r="L3793" i="1" s="1"/>
  <c r="K3794" i="1"/>
  <c r="L3794" i="1" s="1"/>
  <c r="K3795" i="1"/>
  <c r="L3795" i="1" s="1"/>
  <c r="K3796" i="1"/>
  <c r="L3796" i="1" s="1"/>
  <c r="K3797" i="1"/>
  <c r="L3797" i="1" s="1"/>
  <c r="K3798" i="1"/>
  <c r="L3798" i="1" s="1"/>
  <c r="K3799" i="1"/>
  <c r="L3799" i="1" s="1"/>
  <c r="K3800" i="1"/>
  <c r="L3800" i="1" s="1"/>
  <c r="K3801" i="1"/>
  <c r="L3801" i="1" s="1"/>
  <c r="K3802" i="1"/>
  <c r="L3802" i="1" s="1"/>
  <c r="K3803" i="1"/>
  <c r="L3803" i="1" s="1"/>
  <c r="K3804" i="1"/>
  <c r="L3804" i="1" s="1"/>
  <c r="K3805" i="1"/>
  <c r="L3805" i="1" s="1"/>
  <c r="K3806" i="1"/>
  <c r="L3806" i="1" s="1"/>
  <c r="K3807" i="1"/>
  <c r="L3807" i="1" s="1"/>
  <c r="K3808" i="1"/>
  <c r="L3808" i="1" s="1"/>
  <c r="K3809" i="1"/>
  <c r="L3809" i="1" s="1"/>
  <c r="K3810" i="1"/>
  <c r="L3810" i="1" s="1"/>
  <c r="K3811" i="1"/>
  <c r="L3811" i="1" s="1"/>
  <c r="K3812" i="1"/>
  <c r="L3812" i="1" s="1"/>
  <c r="K3813" i="1"/>
  <c r="L3813" i="1" s="1"/>
  <c r="K3814" i="1"/>
  <c r="L3814" i="1" s="1"/>
  <c r="K3815" i="1"/>
  <c r="L3815" i="1" s="1"/>
  <c r="K3816" i="1"/>
  <c r="L3816" i="1" s="1"/>
  <c r="K3817" i="1"/>
  <c r="L3817" i="1" s="1"/>
  <c r="K3818" i="1"/>
  <c r="L3818" i="1" s="1"/>
  <c r="K3819" i="1"/>
  <c r="L3819" i="1" s="1"/>
  <c r="K3820" i="1"/>
  <c r="L3820" i="1" s="1"/>
  <c r="K3821" i="1"/>
  <c r="L3821" i="1" s="1"/>
  <c r="K3822" i="1"/>
  <c r="L3822" i="1" s="1"/>
  <c r="K3823" i="1"/>
  <c r="L3823" i="1" s="1"/>
  <c r="K3824" i="1"/>
  <c r="L3824" i="1" s="1"/>
  <c r="K3825" i="1"/>
  <c r="L3825" i="1" s="1"/>
  <c r="K3826" i="1"/>
  <c r="L3826" i="1" s="1"/>
  <c r="K3827" i="1"/>
  <c r="L3827" i="1" s="1"/>
  <c r="K3828" i="1"/>
  <c r="L3828" i="1" s="1"/>
  <c r="K3829" i="1"/>
  <c r="L3829" i="1" s="1"/>
  <c r="K3830" i="1"/>
  <c r="L3830" i="1" s="1"/>
  <c r="K3831" i="1"/>
  <c r="L3831" i="1" s="1"/>
  <c r="K3832" i="1"/>
  <c r="L3832" i="1" s="1"/>
  <c r="K3833" i="1"/>
  <c r="L3833" i="1" s="1"/>
  <c r="K3834" i="1"/>
  <c r="L3834" i="1" s="1"/>
  <c r="K3835" i="1"/>
  <c r="L3835" i="1" s="1"/>
  <c r="K3836" i="1"/>
  <c r="L3836" i="1" s="1"/>
  <c r="K3837" i="1"/>
  <c r="L3837" i="1" s="1"/>
  <c r="K3838" i="1"/>
  <c r="L3838" i="1" s="1"/>
  <c r="K3839" i="1"/>
  <c r="L3839" i="1" s="1"/>
  <c r="K3840" i="1"/>
  <c r="L3840" i="1" s="1"/>
  <c r="K3841" i="1"/>
  <c r="L3841" i="1" s="1"/>
  <c r="K3842" i="1"/>
  <c r="L3842" i="1" s="1"/>
  <c r="K3843" i="1"/>
  <c r="L3843" i="1" s="1"/>
  <c r="K3844" i="1"/>
  <c r="L3844" i="1" s="1"/>
  <c r="K3845" i="1"/>
  <c r="L3845" i="1" s="1"/>
  <c r="K3846" i="1"/>
  <c r="L3846" i="1" s="1"/>
  <c r="K3847" i="1"/>
  <c r="L3847" i="1" s="1"/>
  <c r="K3848" i="1"/>
  <c r="L3848" i="1" s="1"/>
  <c r="K3849" i="1"/>
  <c r="L3849" i="1" s="1"/>
  <c r="K3850" i="1"/>
  <c r="L3850" i="1" s="1"/>
  <c r="K3851" i="1"/>
  <c r="L3851" i="1" s="1"/>
  <c r="K3852" i="1"/>
  <c r="L3852" i="1" s="1"/>
  <c r="K3853" i="1"/>
  <c r="L3853" i="1" s="1"/>
  <c r="K3854" i="1"/>
  <c r="L3854" i="1" s="1"/>
  <c r="K3855" i="1"/>
  <c r="L3855" i="1" s="1"/>
  <c r="K3856" i="1"/>
  <c r="L3856" i="1" s="1"/>
  <c r="K3857" i="1"/>
  <c r="L3857" i="1" s="1"/>
  <c r="K3858" i="1"/>
  <c r="L3858" i="1" s="1"/>
  <c r="K3859" i="1"/>
  <c r="L3859" i="1" s="1"/>
  <c r="K3860" i="1"/>
  <c r="L3860" i="1" s="1"/>
  <c r="K3861" i="1"/>
  <c r="L3861" i="1" s="1"/>
  <c r="K3862" i="1"/>
  <c r="L3862" i="1" s="1"/>
  <c r="K3863" i="1"/>
  <c r="L3863" i="1" s="1"/>
  <c r="K3864" i="1"/>
  <c r="L3864" i="1" s="1"/>
  <c r="K3865" i="1"/>
  <c r="L3865" i="1" s="1"/>
  <c r="K3866" i="1"/>
  <c r="L3866" i="1" s="1"/>
  <c r="K3867" i="1"/>
  <c r="L3867" i="1" s="1"/>
  <c r="K3868" i="1"/>
  <c r="L3868" i="1" s="1"/>
  <c r="K3869" i="1"/>
  <c r="L3869" i="1" s="1"/>
  <c r="K3870" i="1"/>
  <c r="L3870" i="1" s="1"/>
  <c r="K3871" i="1"/>
  <c r="L3871" i="1" s="1"/>
  <c r="K3872" i="1"/>
  <c r="L3872" i="1" s="1"/>
  <c r="K3873" i="1"/>
  <c r="L3873" i="1" s="1"/>
  <c r="K3874" i="1"/>
  <c r="L3874" i="1" s="1"/>
  <c r="K3875" i="1"/>
  <c r="L3875" i="1" s="1"/>
  <c r="K3876" i="1"/>
  <c r="L3876" i="1" s="1"/>
  <c r="K3877" i="1"/>
  <c r="L3877" i="1" s="1"/>
  <c r="K3878" i="1"/>
  <c r="L3878" i="1" s="1"/>
  <c r="K3879" i="1"/>
  <c r="L3879" i="1" s="1"/>
  <c r="K3880" i="1"/>
  <c r="L3880" i="1" s="1"/>
  <c r="K3881" i="1"/>
  <c r="L3881" i="1" s="1"/>
  <c r="K3882" i="1"/>
  <c r="L3882" i="1" s="1"/>
  <c r="K3883" i="1"/>
  <c r="L3883" i="1" s="1"/>
  <c r="K3884" i="1"/>
  <c r="L3884" i="1" s="1"/>
  <c r="K3885" i="1"/>
  <c r="L3885" i="1" s="1"/>
  <c r="K3886" i="1"/>
  <c r="L3886" i="1" s="1"/>
  <c r="K3887" i="1"/>
  <c r="L3887" i="1" s="1"/>
  <c r="K3888" i="1"/>
  <c r="L3888" i="1" s="1"/>
  <c r="K3889" i="1"/>
  <c r="L3889" i="1" s="1"/>
  <c r="K3890" i="1"/>
  <c r="L3890" i="1" s="1"/>
  <c r="K3891" i="1"/>
  <c r="L3891" i="1" s="1"/>
  <c r="K3892" i="1"/>
  <c r="L3892" i="1" s="1"/>
  <c r="K3893" i="1"/>
  <c r="L3893" i="1" s="1"/>
  <c r="K3894" i="1"/>
  <c r="L3894" i="1" s="1"/>
  <c r="K3895" i="1"/>
  <c r="L3895" i="1" s="1"/>
  <c r="K3896" i="1"/>
  <c r="L3896" i="1" s="1"/>
  <c r="K3897" i="1"/>
  <c r="L3897" i="1" s="1"/>
  <c r="K3898" i="1"/>
  <c r="L3898" i="1" s="1"/>
  <c r="K3899" i="1"/>
  <c r="L3899" i="1" s="1"/>
  <c r="K3900" i="1"/>
  <c r="L3900" i="1" s="1"/>
  <c r="K3901" i="1"/>
  <c r="L3901" i="1" s="1"/>
  <c r="K3902" i="1"/>
  <c r="L3902" i="1" s="1"/>
  <c r="K3903" i="1"/>
  <c r="L3903" i="1" s="1"/>
  <c r="K3904" i="1"/>
  <c r="L3904" i="1" s="1"/>
  <c r="K3905" i="1"/>
  <c r="L3905" i="1" s="1"/>
  <c r="K3906" i="1"/>
  <c r="L3906" i="1" s="1"/>
  <c r="K3907" i="1"/>
  <c r="L3907" i="1" s="1"/>
  <c r="K3908" i="1"/>
  <c r="L3908" i="1" s="1"/>
  <c r="K3909" i="1"/>
  <c r="L3909" i="1" s="1"/>
  <c r="K3910" i="1"/>
  <c r="L3910" i="1" s="1"/>
  <c r="K3911" i="1"/>
  <c r="L3911" i="1" s="1"/>
  <c r="K3912" i="1"/>
  <c r="L3912" i="1" s="1"/>
  <c r="K3913" i="1"/>
  <c r="L3913" i="1" s="1"/>
  <c r="K3914" i="1"/>
  <c r="L3914" i="1" s="1"/>
  <c r="K3915" i="1"/>
  <c r="L3915" i="1" s="1"/>
  <c r="K3916" i="1"/>
  <c r="L3916" i="1" s="1"/>
  <c r="K3917" i="1"/>
  <c r="L3917" i="1" s="1"/>
  <c r="K3918" i="1"/>
  <c r="L3918" i="1" s="1"/>
  <c r="K3919" i="1"/>
  <c r="L3919" i="1" s="1"/>
  <c r="K3920" i="1"/>
  <c r="L3920" i="1" s="1"/>
  <c r="K3921" i="1"/>
  <c r="L3921" i="1" s="1"/>
  <c r="K3922" i="1"/>
  <c r="L3922" i="1" s="1"/>
  <c r="K3923" i="1"/>
  <c r="L3923" i="1" s="1"/>
  <c r="K3924" i="1"/>
  <c r="L3924" i="1" s="1"/>
  <c r="K3925" i="1"/>
  <c r="L3925" i="1" s="1"/>
  <c r="K3926" i="1"/>
  <c r="L3926" i="1" s="1"/>
  <c r="K3927" i="1"/>
  <c r="L3927" i="1" s="1"/>
  <c r="K3928" i="1"/>
  <c r="L3928" i="1" s="1"/>
  <c r="K3929" i="1"/>
  <c r="L3929" i="1" s="1"/>
  <c r="K3930" i="1"/>
  <c r="L3930" i="1" s="1"/>
  <c r="K3931" i="1"/>
  <c r="L3931" i="1" s="1"/>
  <c r="K3932" i="1"/>
  <c r="L3932" i="1" s="1"/>
  <c r="K3933" i="1"/>
  <c r="L3933" i="1" s="1"/>
  <c r="K3934" i="1"/>
  <c r="L3934" i="1" s="1"/>
  <c r="K3935" i="1"/>
  <c r="L3935" i="1" s="1"/>
  <c r="K3936" i="1"/>
  <c r="L3936" i="1" s="1"/>
  <c r="K3937" i="1"/>
  <c r="L3937" i="1" s="1"/>
  <c r="K3938" i="1"/>
  <c r="L3938" i="1" s="1"/>
  <c r="K3939" i="1"/>
  <c r="L3939" i="1" s="1"/>
  <c r="K3940" i="1"/>
  <c r="L3940" i="1" s="1"/>
  <c r="K3941" i="1"/>
  <c r="L3941" i="1" s="1"/>
  <c r="K3942" i="1"/>
  <c r="L3942" i="1" s="1"/>
  <c r="K3943" i="1"/>
  <c r="L3943" i="1" s="1"/>
  <c r="K3944" i="1"/>
  <c r="L3944" i="1" s="1"/>
  <c r="K3945" i="1"/>
  <c r="L3945" i="1" s="1"/>
  <c r="K3946" i="1"/>
  <c r="L3946" i="1" s="1"/>
  <c r="K3947" i="1"/>
  <c r="L3947" i="1" s="1"/>
  <c r="K3948" i="1"/>
  <c r="L3948" i="1" s="1"/>
  <c r="K3949" i="1"/>
  <c r="L3949" i="1" s="1"/>
  <c r="K3950" i="1"/>
  <c r="L3950" i="1" s="1"/>
  <c r="K3951" i="1"/>
  <c r="L3951" i="1" s="1"/>
  <c r="K3952" i="1"/>
  <c r="L3952" i="1" s="1"/>
  <c r="K3953" i="1"/>
  <c r="L3953" i="1" s="1"/>
  <c r="K3954" i="1"/>
  <c r="L3954" i="1" s="1"/>
  <c r="K3955" i="1"/>
  <c r="L3955" i="1" s="1"/>
  <c r="K3956" i="1"/>
  <c r="L3956" i="1" s="1"/>
  <c r="K3957" i="1"/>
  <c r="L3957" i="1" s="1"/>
  <c r="K3958" i="1"/>
  <c r="L3958" i="1" s="1"/>
  <c r="K3959" i="1"/>
  <c r="L3959" i="1" s="1"/>
  <c r="K3960" i="1"/>
  <c r="L3960" i="1" s="1"/>
  <c r="K3961" i="1"/>
  <c r="L3961" i="1" s="1"/>
  <c r="K3962" i="1"/>
  <c r="L3962" i="1" s="1"/>
  <c r="K3963" i="1"/>
  <c r="L3963" i="1" s="1"/>
  <c r="K3964" i="1"/>
  <c r="L3964" i="1" s="1"/>
  <c r="K3965" i="1"/>
  <c r="L3965" i="1" s="1"/>
  <c r="K3966" i="1"/>
  <c r="L3966" i="1" s="1"/>
  <c r="K3967" i="1"/>
  <c r="L3967" i="1" s="1"/>
  <c r="K3968" i="1"/>
  <c r="L3968" i="1" s="1"/>
  <c r="K3969" i="1"/>
  <c r="L3969" i="1" s="1"/>
  <c r="K3970" i="1"/>
  <c r="L3970" i="1" s="1"/>
  <c r="K3971" i="1"/>
  <c r="L3971" i="1" s="1"/>
  <c r="K3972" i="1"/>
  <c r="L3972" i="1" s="1"/>
  <c r="K3973" i="1"/>
  <c r="L3973" i="1" s="1"/>
  <c r="K3974" i="1"/>
  <c r="L3974" i="1" s="1"/>
  <c r="K3975" i="1"/>
  <c r="L3975" i="1" s="1"/>
  <c r="K3976" i="1"/>
  <c r="L3976" i="1" s="1"/>
  <c r="K3977" i="1"/>
  <c r="L3977" i="1" s="1"/>
  <c r="K3978" i="1"/>
  <c r="L3978" i="1" s="1"/>
  <c r="K3979" i="1"/>
  <c r="L3979" i="1" s="1"/>
  <c r="K3980" i="1"/>
  <c r="L3980" i="1" s="1"/>
  <c r="K3981" i="1"/>
  <c r="L3981" i="1" s="1"/>
  <c r="K3982" i="1"/>
  <c r="L3982" i="1" s="1"/>
  <c r="K3983" i="1"/>
  <c r="L3983" i="1" s="1"/>
  <c r="K3984" i="1"/>
  <c r="L3984" i="1" s="1"/>
  <c r="K3985" i="1"/>
  <c r="L3985" i="1" s="1"/>
  <c r="K3986" i="1"/>
  <c r="L3986" i="1" s="1"/>
  <c r="K3987" i="1"/>
  <c r="L3987" i="1" s="1"/>
  <c r="K3988" i="1"/>
  <c r="L3988" i="1" s="1"/>
  <c r="K3989" i="1"/>
  <c r="L3989" i="1" s="1"/>
  <c r="K3990" i="1"/>
  <c r="L3990" i="1" s="1"/>
  <c r="K3991" i="1"/>
  <c r="L3991" i="1" s="1"/>
  <c r="K3992" i="1"/>
  <c r="L3992" i="1" s="1"/>
  <c r="K3993" i="1"/>
  <c r="L3993" i="1" s="1"/>
  <c r="K3994" i="1"/>
  <c r="L3994" i="1" s="1"/>
  <c r="K3995" i="1"/>
  <c r="L3995" i="1" s="1"/>
  <c r="K3996" i="1"/>
  <c r="L3996" i="1" s="1"/>
  <c r="K3997" i="1"/>
  <c r="L3997" i="1" s="1"/>
  <c r="K3998" i="1"/>
  <c r="L3998" i="1" s="1"/>
  <c r="K3999" i="1"/>
  <c r="L3999" i="1" s="1"/>
  <c r="K4000" i="1"/>
  <c r="L4000" i="1" s="1"/>
  <c r="K4001" i="1"/>
  <c r="L4001" i="1" s="1"/>
  <c r="K4002" i="1"/>
  <c r="L4002" i="1" s="1"/>
  <c r="K4003" i="1"/>
  <c r="L4003" i="1" s="1"/>
  <c r="K4004" i="1"/>
  <c r="L4004" i="1" s="1"/>
  <c r="K4005" i="1"/>
  <c r="L4005" i="1" s="1"/>
  <c r="K4006" i="1"/>
  <c r="L4006" i="1" s="1"/>
  <c r="K4007" i="1"/>
  <c r="L4007" i="1" s="1"/>
  <c r="K4008" i="1"/>
  <c r="L4008" i="1" s="1"/>
  <c r="K4009" i="1"/>
  <c r="L4009" i="1" s="1"/>
  <c r="K4010" i="1"/>
  <c r="L4010" i="1" s="1"/>
  <c r="K4011" i="1"/>
  <c r="L4011" i="1" s="1"/>
  <c r="K4012" i="1"/>
  <c r="L4012" i="1" s="1"/>
  <c r="K4013" i="1"/>
  <c r="L4013" i="1" s="1"/>
  <c r="K4014" i="1"/>
  <c r="L4014" i="1" s="1"/>
  <c r="K4015" i="1"/>
  <c r="L4015" i="1" s="1"/>
  <c r="K4016" i="1"/>
  <c r="L4016" i="1" s="1"/>
  <c r="K4017" i="1"/>
  <c r="L4017" i="1" s="1"/>
  <c r="K4018" i="1"/>
  <c r="L4018" i="1" s="1"/>
  <c r="K4019" i="1"/>
  <c r="L4019" i="1" s="1"/>
  <c r="K4020" i="1"/>
  <c r="L4020" i="1" s="1"/>
  <c r="K4021" i="1"/>
  <c r="L4021" i="1" s="1"/>
  <c r="K4022" i="1"/>
  <c r="L4022" i="1" s="1"/>
  <c r="K4023" i="1"/>
  <c r="L4023" i="1" s="1"/>
  <c r="K4024" i="1"/>
  <c r="L4024" i="1" s="1"/>
  <c r="K4025" i="1"/>
  <c r="L4025" i="1" s="1"/>
  <c r="K4026" i="1"/>
  <c r="L4026" i="1" s="1"/>
  <c r="K4027" i="1"/>
  <c r="L4027" i="1" s="1"/>
  <c r="K4028" i="1"/>
  <c r="L4028" i="1" s="1"/>
  <c r="K4029" i="1"/>
  <c r="L4029" i="1" s="1"/>
  <c r="K4030" i="1"/>
  <c r="L4030" i="1" s="1"/>
  <c r="K4031" i="1"/>
  <c r="L4031" i="1" s="1"/>
  <c r="K4032" i="1"/>
  <c r="L4032" i="1" s="1"/>
  <c r="K4033" i="1"/>
  <c r="L4033" i="1" s="1"/>
  <c r="K4034" i="1"/>
  <c r="L4034" i="1" s="1"/>
  <c r="K4035" i="1"/>
  <c r="L4035" i="1" s="1"/>
  <c r="K4036" i="1"/>
  <c r="L4036" i="1" s="1"/>
  <c r="K4037" i="1"/>
  <c r="L4037" i="1" s="1"/>
  <c r="K4038" i="1"/>
  <c r="L4038" i="1" s="1"/>
  <c r="K4039" i="1"/>
  <c r="L4039" i="1" s="1"/>
  <c r="K4040" i="1"/>
  <c r="L4040" i="1" s="1"/>
  <c r="K4041" i="1"/>
  <c r="L4041" i="1" s="1"/>
  <c r="K4042" i="1"/>
  <c r="L4042" i="1" s="1"/>
  <c r="K4043" i="1"/>
  <c r="L4043" i="1" s="1"/>
  <c r="K4044" i="1"/>
  <c r="L4044" i="1" s="1"/>
  <c r="K4045" i="1"/>
  <c r="L4045" i="1" s="1"/>
  <c r="K4046" i="1"/>
  <c r="L4046" i="1" s="1"/>
  <c r="K4047" i="1"/>
  <c r="L4047" i="1" s="1"/>
  <c r="K4048" i="1"/>
  <c r="L4048" i="1" s="1"/>
  <c r="K4049" i="1"/>
  <c r="L4049" i="1" s="1"/>
  <c r="K4050" i="1"/>
  <c r="L4050" i="1" s="1"/>
  <c r="K4051" i="1"/>
  <c r="L4051" i="1" s="1"/>
  <c r="K4052" i="1"/>
  <c r="L4052" i="1" s="1"/>
  <c r="K4053" i="1"/>
  <c r="L4053" i="1" s="1"/>
  <c r="K4054" i="1"/>
  <c r="L4054" i="1" s="1"/>
  <c r="K4055" i="1"/>
  <c r="L4055" i="1" s="1"/>
  <c r="K4056" i="1"/>
  <c r="L4056" i="1" s="1"/>
  <c r="K4057" i="1"/>
  <c r="L4057" i="1" s="1"/>
  <c r="K4058" i="1"/>
  <c r="L4058" i="1" s="1"/>
  <c r="K4059" i="1"/>
  <c r="L4059" i="1" s="1"/>
  <c r="K4060" i="1"/>
  <c r="L4060" i="1" s="1"/>
  <c r="K4061" i="1"/>
  <c r="L4061" i="1" s="1"/>
  <c r="K4062" i="1"/>
  <c r="L4062" i="1" s="1"/>
  <c r="K4063" i="1"/>
  <c r="L4063" i="1" s="1"/>
  <c r="K4064" i="1"/>
  <c r="L4064" i="1" s="1"/>
  <c r="K4065" i="1"/>
  <c r="L4065" i="1" s="1"/>
  <c r="K4066" i="1"/>
  <c r="L4066" i="1" s="1"/>
  <c r="K4067" i="1"/>
  <c r="L4067" i="1" s="1"/>
  <c r="K4068" i="1"/>
  <c r="L4068" i="1" s="1"/>
  <c r="K4069" i="1"/>
  <c r="L4069" i="1" s="1"/>
  <c r="K4070" i="1"/>
  <c r="L4070" i="1" s="1"/>
  <c r="K4071" i="1"/>
  <c r="L4071" i="1" s="1"/>
  <c r="K4072" i="1"/>
  <c r="L4072" i="1" s="1"/>
  <c r="K4073" i="1"/>
  <c r="L4073" i="1" s="1"/>
  <c r="K4074" i="1"/>
  <c r="L4074" i="1" s="1"/>
  <c r="K4075" i="1"/>
  <c r="L4075" i="1" s="1"/>
  <c r="K4076" i="1"/>
  <c r="L4076" i="1" s="1"/>
  <c r="K4077" i="1"/>
  <c r="L4077" i="1" s="1"/>
  <c r="K4078" i="1"/>
  <c r="L4078" i="1" s="1"/>
  <c r="K4079" i="1"/>
  <c r="L4079" i="1" s="1"/>
  <c r="K4080" i="1"/>
  <c r="L4080" i="1" s="1"/>
  <c r="K4081" i="1"/>
  <c r="L4081" i="1" s="1"/>
  <c r="K4082" i="1"/>
  <c r="L4082" i="1" s="1"/>
  <c r="K4083" i="1"/>
  <c r="L4083" i="1" s="1"/>
  <c r="K4084" i="1"/>
  <c r="L4084" i="1" s="1"/>
  <c r="K4085" i="1"/>
  <c r="L4085" i="1" s="1"/>
  <c r="K4086" i="1"/>
  <c r="L4086" i="1" s="1"/>
  <c r="K4087" i="1"/>
  <c r="L4087" i="1" s="1"/>
  <c r="K4088" i="1"/>
  <c r="L4088" i="1" s="1"/>
  <c r="K4089" i="1"/>
  <c r="L4089" i="1" s="1"/>
  <c r="K4090" i="1"/>
  <c r="L4090" i="1" s="1"/>
  <c r="K4091" i="1"/>
  <c r="L4091" i="1" s="1"/>
  <c r="K4092" i="1"/>
  <c r="L4092" i="1" s="1"/>
  <c r="K4093" i="1"/>
  <c r="L4093" i="1" s="1"/>
  <c r="K4094" i="1"/>
  <c r="L4094" i="1" s="1"/>
  <c r="K4095" i="1"/>
  <c r="L4095" i="1" s="1"/>
  <c r="K4096" i="1"/>
  <c r="L4096" i="1" s="1"/>
  <c r="K4097" i="1"/>
  <c r="L4097" i="1" s="1"/>
  <c r="K4098" i="1"/>
  <c r="L4098" i="1" s="1"/>
  <c r="K4099" i="1"/>
  <c r="L4099" i="1" s="1"/>
  <c r="K4100" i="1"/>
  <c r="L4100" i="1" s="1"/>
  <c r="K4101" i="1"/>
  <c r="L4101" i="1" s="1"/>
  <c r="K4102" i="1"/>
  <c r="L4102" i="1" s="1"/>
  <c r="K4103" i="1"/>
  <c r="L4103" i="1" s="1"/>
  <c r="K4104" i="1"/>
  <c r="L4104" i="1" s="1"/>
  <c r="K4105" i="1"/>
  <c r="L4105" i="1" s="1"/>
  <c r="K4106" i="1"/>
  <c r="L4106" i="1" s="1"/>
  <c r="K4107" i="1"/>
  <c r="L4107" i="1" s="1"/>
  <c r="K4108" i="1"/>
  <c r="L4108" i="1" s="1"/>
  <c r="K4109" i="1"/>
  <c r="L4109" i="1" s="1"/>
  <c r="K4110" i="1"/>
  <c r="L4110" i="1" s="1"/>
  <c r="K4111" i="1"/>
  <c r="L4111" i="1" s="1"/>
  <c r="K4112" i="1"/>
  <c r="L4112" i="1" s="1"/>
  <c r="K4113" i="1"/>
  <c r="L4113" i="1" s="1"/>
  <c r="K4114" i="1"/>
  <c r="L4114" i="1" s="1"/>
  <c r="K4115" i="1"/>
  <c r="L4115" i="1" s="1"/>
  <c r="K4116" i="1"/>
  <c r="L4116" i="1" s="1"/>
  <c r="K4117" i="1"/>
  <c r="L4117" i="1" s="1"/>
  <c r="K4118" i="1"/>
  <c r="L4118" i="1" s="1"/>
  <c r="K4119" i="1"/>
  <c r="L4119" i="1" s="1"/>
  <c r="K4120" i="1"/>
  <c r="L4120" i="1" s="1"/>
  <c r="K4121" i="1"/>
  <c r="L4121" i="1" s="1"/>
  <c r="K4122" i="1"/>
  <c r="L4122" i="1" s="1"/>
  <c r="K4123" i="1"/>
  <c r="L4123" i="1" s="1"/>
  <c r="K4124" i="1"/>
  <c r="L4124" i="1" s="1"/>
  <c r="K4125" i="1"/>
  <c r="L4125" i="1" s="1"/>
  <c r="K4126" i="1"/>
  <c r="L4126" i="1" s="1"/>
  <c r="K4127" i="1"/>
  <c r="L4127" i="1" s="1"/>
  <c r="K4128" i="1"/>
  <c r="L4128" i="1" s="1"/>
  <c r="K4129" i="1"/>
  <c r="L4129" i="1" s="1"/>
  <c r="K4130" i="1"/>
  <c r="L4130" i="1" s="1"/>
  <c r="K4131" i="1"/>
  <c r="L4131" i="1" s="1"/>
  <c r="K4132" i="1"/>
  <c r="L4132" i="1" s="1"/>
  <c r="K4133" i="1"/>
  <c r="L4133" i="1" s="1"/>
  <c r="K4134" i="1"/>
  <c r="L4134" i="1" s="1"/>
  <c r="K4135" i="1"/>
  <c r="L4135" i="1" s="1"/>
  <c r="K4136" i="1"/>
  <c r="L4136" i="1" s="1"/>
  <c r="K4137" i="1"/>
  <c r="L4137" i="1" s="1"/>
  <c r="K4138" i="1"/>
  <c r="L4138" i="1" s="1"/>
  <c r="K4139" i="1"/>
  <c r="L4139" i="1" s="1"/>
  <c r="K4140" i="1"/>
  <c r="L4140" i="1" s="1"/>
  <c r="K4141" i="1"/>
  <c r="L4141" i="1" s="1"/>
  <c r="K4142" i="1"/>
  <c r="L4142" i="1" s="1"/>
  <c r="K4143" i="1"/>
  <c r="L4143" i="1" s="1"/>
  <c r="K4144" i="1"/>
  <c r="L4144" i="1" s="1"/>
  <c r="K4145" i="1"/>
  <c r="L4145" i="1" s="1"/>
  <c r="K4146" i="1"/>
  <c r="L4146" i="1" s="1"/>
  <c r="K4147" i="1"/>
  <c r="L4147" i="1" s="1"/>
  <c r="K4148" i="1"/>
  <c r="L4148" i="1" s="1"/>
  <c r="K4149" i="1"/>
  <c r="L4149" i="1" s="1"/>
  <c r="K4150" i="1"/>
  <c r="L4150" i="1" s="1"/>
  <c r="K4151" i="1"/>
  <c r="L4151" i="1" s="1"/>
  <c r="K4152" i="1"/>
  <c r="L4152" i="1" s="1"/>
  <c r="K4153" i="1"/>
  <c r="L4153" i="1" s="1"/>
  <c r="K4154" i="1"/>
  <c r="L4154" i="1" s="1"/>
  <c r="K4155" i="1"/>
  <c r="L4155" i="1" s="1"/>
  <c r="K4156" i="1"/>
  <c r="L4156" i="1" s="1"/>
  <c r="K4157" i="1"/>
  <c r="L4157" i="1" s="1"/>
  <c r="K4158" i="1"/>
  <c r="L4158" i="1" s="1"/>
  <c r="K4159" i="1"/>
  <c r="L4159" i="1" s="1"/>
  <c r="K4160" i="1"/>
  <c r="L4160" i="1" s="1"/>
  <c r="K4161" i="1"/>
  <c r="L4161" i="1" s="1"/>
  <c r="K4162" i="1"/>
  <c r="L4162" i="1" s="1"/>
  <c r="K4163" i="1"/>
  <c r="L4163" i="1" s="1"/>
  <c r="K4164" i="1"/>
  <c r="L4164" i="1" s="1"/>
  <c r="K4165" i="1"/>
  <c r="L4165" i="1" s="1"/>
  <c r="K4166" i="1"/>
  <c r="L4166" i="1" s="1"/>
  <c r="K4167" i="1"/>
  <c r="L4167" i="1" s="1"/>
  <c r="K4168" i="1"/>
  <c r="L4168" i="1" s="1"/>
  <c r="K4169" i="1"/>
  <c r="L4169" i="1" s="1"/>
  <c r="K4170" i="1"/>
  <c r="L4170" i="1" s="1"/>
  <c r="K4171" i="1"/>
  <c r="L4171" i="1" s="1"/>
  <c r="K4172" i="1"/>
  <c r="L4172" i="1" s="1"/>
  <c r="K4173" i="1"/>
  <c r="L4173" i="1" s="1"/>
  <c r="K4174" i="1"/>
  <c r="L4174" i="1" s="1"/>
  <c r="K4175" i="1"/>
  <c r="L4175" i="1" s="1"/>
  <c r="K4176" i="1"/>
  <c r="L4176" i="1" s="1"/>
  <c r="K4177" i="1"/>
  <c r="L4177" i="1" s="1"/>
  <c r="K4178" i="1"/>
  <c r="L4178" i="1" s="1"/>
  <c r="K4179" i="1"/>
  <c r="L4179" i="1" s="1"/>
  <c r="K4180" i="1"/>
  <c r="L4180" i="1" s="1"/>
  <c r="K4181" i="1"/>
  <c r="L4181" i="1" s="1"/>
  <c r="K4182" i="1"/>
  <c r="L4182" i="1" s="1"/>
  <c r="K4183" i="1"/>
  <c r="L4183" i="1" s="1"/>
  <c r="K4184" i="1"/>
  <c r="L4184" i="1" s="1"/>
  <c r="K4185" i="1"/>
  <c r="L4185" i="1" s="1"/>
  <c r="K4186" i="1"/>
  <c r="L4186" i="1" s="1"/>
  <c r="K4187" i="1"/>
  <c r="L4187" i="1" s="1"/>
  <c r="K4188" i="1"/>
  <c r="L4188" i="1" s="1"/>
  <c r="K4189" i="1"/>
  <c r="L4189" i="1" s="1"/>
  <c r="K4190" i="1"/>
  <c r="L4190" i="1" s="1"/>
  <c r="K4191" i="1"/>
  <c r="L4191" i="1" s="1"/>
  <c r="K4192" i="1"/>
  <c r="L4192" i="1" s="1"/>
  <c r="K4193" i="1"/>
  <c r="L4193" i="1" s="1"/>
  <c r="K4194" i="1"/>
  <c r="L4194" i="1" s="1"/>
  <c r="K4195" i="1"/>
  <c r="L4195" i="1" s="1"/>
  <c r="K4196" i="1"/>
  <c r="L4196" i="1" s="1"/>
  <c r="K4197" i="1"/>
  <c r="L4197" i="1" s="1"/>
  <c r="K4198" i="1"/>
  <c r="L4198" i="1" s="1"/>
  <c r="K4199" i="1"/>
  <c r="L4199" i="1" s="1"/>
  <c r="K4200" i="1"/>
  <c r="L4200" i="1" s="1"/>
  <c r="K4201" i="1"/>
  <c r="L4201" i="1" s="1"/>
  <c r="K4202" i="1"/>
  <c r="L4202" i="1" s="1"/>
  <c r="K4203" i="1"/>
  <c r="L4203" i="1" s="1"/>
  <c r="K4204" i="1"/>
  <c r="L4204" i="1" s="1"/>
  <c r="K4205" i="1"/>
  <c r="L4205" i="1" s="1"/>
  <c r="K4206" i="1"/>
  <c r="L4206" i="1" s="1"/>
  <c r="K4207" i="1"/>
  <c r="L4207" i="1" s="1"/>
  <c r="K4208" i="1"/>
  <c r="L4208" i="1" s="1"/>
  <c r="K4209" i="1"/>
  <c r="L4209" i="1" s="1"/>
  <c r="K4210" i="1"/>
  <c r="L4210" i="1" s="1"/>
  <c r="K4211" i="1"/>
  <c r="L4211" i="1" s="1"/>
  <c r="K4212" i="1"/>
  <c r="L4212" i="1" s="1"/>
  <c r="K4213" i="1"/>
  <c r="L4213" i="1" s="1"/>
  <c r="K4214" i="1"/>
  <c r="L4214" i="1" s="1"/>
  <c r="K4215" i="1"/>
  <c r="L4215" i="1" s="1"/>
  <c r="K4216" i="1"/>
  <c r="L4216" i="1" s="1"/>
  <c r="K4217" i="1"/>
  <c r="L4217" i="1" s="1"/>
  <c r="K4218" i="1"/>
  <c r="L4218" i="1" s="1"/>
  <c r="K4219" i="1"/>
  <c r="L4219" i="1" s="1"/>
  <c r="K4220" i="1"/>
  <c r="L4220" i="1" s="1"/>
  <c r="K4221" i="1"/>
  <c r="L4221" i="1" s="1"/>
  <c r="K4222" i="1"/>
  <c r="L4222" i="1" s="1"/>
  <c r="K4223" i="1"/>
  <c r="L4223" i="1" s="1"/>
  <c r="K4224" i="1"/>
  <c r="L4224" i="1" s="1"/>
  <c r="K4225" i="1"/>
  <c r="L4225" i="1" s="1"/>
  <c r="K4226" i="1"/>
  <c r="L4226" i="1" s="1"/>
  <c r="K4227" i="1"/>
  <c r="L4227" i="1" s="1"/>
  <c r="K4228" i="1"/>
  <c r="L4228" i="1" s="1"/>
  <c r="K4229" i="1"/>
  <c r="L4229" i="1" s="1"/>
  <c r="K4230" i="1"/>
  <c r="L4230" i="1" s="1"/>
  <c r="K4231" i="1"/>
  <c r="L4231" i="1" s="1"/>
  <c r="K4232" i="1"/>
  <c r="L4232" i="1" s="1"/>
  <c r="K4233" i="1"/>
  <c r="L4233" i="1" s="1"/>
  <c r="K4234" i="1"/>
  <c r="L4234" i="1" s="1"/>
  <c r="K4235" i="1"/>
  <c r="L4235" i="1" s="1"/>
  <c r="K4236" i="1"/>
  <c r="L4236" i="1" s="1"/>
  <c r="K4237" i="1"/>
  <c r="L4237" i="1" s="1"/>
  <c r="K4238" i="1"/>
  <c r="L4238" i="1" s="1"/>
  <c r="K4239" i="1"/>
  <c r="L4239" i="1" s="1"/>
  <c r="K4240" i="1"/>
  <c r="L4240" i="1" s="1"/>
  <c r="K4241" i="1"/>
  <c r="L4241" i="1" s="1"/>
  <c r="K4242" i="1"/>
  <c r="L4242" i="1" s="1"/>
  <c r="K4243" i="1"/>
  <c r="L4243" i="1" s="1"/>
  <c r="K4244" i="1"/>
  <c r="L4244" i="1" s="1"/>
  <c r="K4245" i="1"/>
  <c r="L4245" i="1" s="1"/>
  <c r="K4246" i="1"/>
  <c r="L4246" i="1" s="1"/>
  <c r="K4247" i="1"/>
  <c r="L4247" i="1" s="1"/>
  <c r="K4248" i="1"/>
  <c r="L4248" i="1" s="1"/>
  <c r="K4249" i="1"/>
  <c r="L4249" i="1" s="1"/>
  <c r="K4250" i="1"/>
  <c r="L4250" i="1" s="1"/>
  <c r="K4251" i="1"/>
  <c r="L4251" i="1" s="1"/>
  <c r="K4252" i="1"/>
  <c r="L4252" i="1" s="1"/>
  <c r="K4253" i="1"/>
  <c r="L4253" i="1" s="1"/>
  <c r="K4254" i="1"/>
  <c r="L4254" i="1" s="1"/>
  <c r="K4255" i="1"/>
  <c r="L4255" i="1" s="1"/>
  <c r="K4256" i="1"/>
  <c r="L4256" i="1" s="1"/>
  <c r="K4257" i="1"/>
  <c r="L4257" i="1" s="1"/>
  <c r="K4258" i="1"/>
  <c r="L4258" i="1" s="1"/>
  <c r="K4259" i="1"/>
  <c r="L4259" i="1" s="1"/>
  <c r="K4260" i="1"/>
  <c r="L4260" i="1" s="1"/>
  <c r="K4261" i="1"/>
  <c r="L4261" i="1" s="1"/>
  <c r="K4262" i="1"/>
  <c r="L4262" i="1" s="1"/>
  <c r="K4263" i="1"/>
  <c r="L4263" i="1" s="1"/>
  <c r="K4264" i="1"/>
  <c r="L4264" i="1" s="1"/>
  <c r="K4265" i="1"/>
  <c r="L4265" i="1" s="1"/>
  <c r="K4266" i="1"/>
  <c r="L4266" i="1" s="1"/>
  <c r="K4267" i="1"/>
  <c r="L4267" i="1" s="1"/>
  <c r="K4268" i="1"/>
  <c r="L4268" i="1" s="1"/>
  <c r="K4269" i="1"/>
  <c r="L4269" i="1" s="1"/>
  <c r="K4270" i="1"/>
  <c r="L4270" i="1" s="1"/>
  <c r="K4271" i="1"/>
  <c r="L4271" i="1" s="1"/>
  <c r="K4272" i="1"/>
  <c r="L4272" i="1" s="1"/>
  <c r="K4273" i="1"/>
  <c r="L4273" i="1" s="1"/>
  <c r="K4274" i="1"/>
  <c r="L4274" i="1" s="1"/>
  <c r="K4275" i="1"/>
  <c r="L4275" i="1" s="1"/>
  <c r="K4276" i="1"/>
  <c r="L4276" i="1" s="1"/>
  <c r="K4277" i="1"/>
  <c r="L4277" i="1" s="1"/>
  <c r="K4278" i="1"/>
  <c r="L4278" i="1" s="1"/>
  <c r="K4279" i="1"/>
  <c r="L4279" i="1" s="1"/>
  <c r="K4280" i="1"/>
  <c r="L4280" i="1" s="1"/>
  <c r="K4281" i="1"/>
  <c r="L4281" i="1" s="1"/>
  <c r="K4282" i="1"/>
  <c r="L4282" i="1" s="1"/>
  <c r="K4283" i="1"/>
  <c r="L4283" i="1" s="1"/>
  <c r="K4284" i="1"/>
  <c r="L4284" i="1" s="1"/>
  <c r="K4285" i="1"/>
  <c r="L4285" i="1" s="1"/>
  <c r="K4286" i="1"/>
  <c r="L4286" i="1" s="1"/>
  <c r="K4287" i="1"/>
  <c r="L4287" i="1" s="1"/>
  <c r="K4288" i="1"/>
  <c r="L4288" i="1" s="1"/>
  <c r="K4289" i="1"/>
  <c r="L4289" i="1" s="1"/>
  <c r="K4290" i="1"/>
  <c r="L4290" i="1" s="1"/>
  <c r="K4291" i="1"/>
  <c r="L4291" i="1" s="1"/>
  <c r="K4292" i="1"/>
  <c r="L4292" i="1" s="1"/>
  <c r="K4293" i="1"/>
  <c r="L4293" i="1" s="1"/>
  <c r="K4294" i="1"/>
  <c r="L4294" i="1" s="1"/>
  <c r="K4295" i="1"/>
  <c r="L4295" i="1" s="1"/>
  <c r="K4296" i="1"/>
  <c r="L4296" i="1" s="1"/>
  <c r="K4297" i="1"/>
  <c r="L4297" i="1" s="1"/>
  <c r="K4298" i="1"/>
  <c r="L4298" i="1" s="1"/>
  <c r="K4299" i="1"/>
  <c r="L4299" i="1" s="1"/>
  <c r="K4300" i="1"/>
  <c r="L4300" i="1" s="1"/>
  <c r="K4301" i="1"/>
  <c r="L4301" i="1" s="1"/>
  <c r="K4302" i="1"/>
  <c r="L4302" i="1" s="1"/>
  <c r="K4303" i="1"/>
  <c r="L4303" i="1" s="1"/>
  <c r="K4304" i="1"/>
  <c r="L4304" i="1" s="1"/>
  <c r="K4305" i="1"/>
  <c r="L4305" i="1" s="1"/>
  <c r="K4306" i="1"/>
  <c r="L4306" i="1" s="1"/>
  <c r="K4307" i="1"/>
  <c r="L4307" i="1" s="1"/>
  <c r="K4308" i="1"/>
  <c r="L4308" i="1" s="1"/>
  <c r="K4309" i="1"/>
  <c r="L4309" i="1" s="1"/>
  <c r="K4310" i="1"/>
  <c r="L4310" i="1" s="1"/>
  <c r="K4311" i="1"/>
  <c r="L4311" i="1" s="1"/>
  <c r="K4312" i="1"/>
  <c r="L4312" i="1" s="1"/>
  <c r="K4313" i="1"/>
  <c r="L4313" i="1" s="1"/>
  <c r="K4314" i="1"/>
  <c r="L4314" i="1" s="1"/>
  <c r="K4315" i="1"/>
  <c r="L4315" i="1" s="1"/>
  <c r="K4316" i="1"/>
  <c r="L4316" i="1" s="1"/>
  <c r="K4317" i="1"/>
  <c r="L4317" i="1" s="1"/>
  <c r="K4318" i="1"/>
  <c r="L4318" i="1" s="1"/>
  <c r="K4319" i="1"/>
  <c r="L4319" i="1" s="1"/>
  <c r="K4320" i="1"/>
  <c r="L4320" i="1" s="1"/>
  <c r="K4321" i="1"/>
  <c r="L4321" i="1" s="1"/>
  <c r="K4322" i="1"/>
  <c r="L4322" i="1" s="1"/>
  <c r="K4323" i="1"/>
  <c r="L4323" i="1" s="1"/>
  <c r="K4324" i="1"/>
  <c r="L4324" i="1" s="1"/>
  <c r="K4325" i="1"/>
  <c r="L4325" i="1" s="1"/>
  <c r="K4326" i="1"/>
  <c r="L4326" i="1" s="1"/>
  <c r="K4327" i="1"/>
  <c r="L4327" i="1" s="1"/>
  <c r="K4328" i="1"/>
  <c r="L4328" i="1" s="1"/>
  <c r="K4329" i="1"/>
  <c r="L4329" i="1" s="1"/>
  <c r="K4330" i="1"/>
  <c r="L4330" i="1" s="1"/>
  <c r="K4331" i="1"/>
  <c r="L4331" i="1" s="1"/>
  <c r="K4332" i="1"/>
  <c r="L4332" i="1" s="1"/>
  <c r="K4333" i="1"/>
  <c r="L4333" i="1" s="1"/>
  <c r="K4334" i="1"/>
  <c r="L4334" i="1" s="1"/>
  <c r="K4335" i="1"/>
  <c r="L4335" i="1" s="1"/>
  <c r="K4336" i="1"/>
  <c r="L4336" i="1" s="1"/>
  <c r="K4337" i="1"/>
  <c r="L4337" i="1" s="1"/>
  <c r="K4338" i="1"/>
  <c r="L4338" i="1" s="1"/>
  <c r="K4339" i="1"/>
  <c r="L4339" i="1" s="1"/>
  <c r="K4340" i="1"/>
  <c r="L4340" i="1" s="1"/>
  <c r="K4341" i="1"/>
  <c r="L4341" i="1" s="1"/>
  <c r="K4342" i="1"/>
  <c r="L4342" i="1" s="1"/>
  <c r="K4343" i="1"/>
  <c r="L4343" i="1" s="1"/>
  <c r="K4344" i="1"/>
  <c r="L4344" i="1" s="1"/>
  <c r="K4345" i="1"/>
  <c r="L4345" i="1" s="1"/>
  <c r="K4346" i="1"/>
  <c r="L4346" i="1" s="1"/>
  <c r="K4347" i="1"/>
  <c r="L4347" i="1" s="1"/>
  <c r="K4348" i="1"/>
  <c r="L4348" i="1" s="1"/>
  <c r="K4349" i="1"/>
  <c r="L4349" i="1" s="1"/>
  <c r="K4350" i="1"/>
  <c r="L4350" i="1" s="1"/>
  <c r="K4351" i="1"/>
  <c r="L4351" i="1" s="1"/>
  <c r="K4352" i="1"/>
  <c r="L4352" i="1" s="1"/>
  <c r="K4353" i="1"/>
  <c r="L4353" i="1" s="1"/>
  <c r="K4354" i="1"/>
  <c r="L4354" i="1" s="1"/>
  <c r="K4355" i="1"/>
  <c r="L4355" i="1" s="1"/>
  <c r="K4356" i="1"/>
  <c r="L4356" i="1" s="1"/>
  <c r="K4357" i="1"/>
  <c r="L4357" i="1" s="1"/>
  <c r="K4358" i="1"/>
  <c r="L4358" i="1" s="1"/>
  <c r="K4359" i="1"/>
  <c r="L4359" i="1" s="1"/>
  <c r="K4360" i="1"/>
  <c r="L4360" i="1" s="1"/>
  <c r="K4361" i="1"/>
  <c r="L4361" i="1" s="1"/>
  <c r="K4362" i="1"/>
  <c r="L4362" i="1" s="1"/>
  <c r="K4363" i="1"/>
  <c r="L4363" i="1" s="1"/>
  <c r="K4364" i="1"/>
  <c r="L4364" i="1" s="1"/>
  <c r="K4365" i="1"/>
  <c r="L4365" i="1" s="1"/>
  <c r="K4366" i="1"/>
  <c r="L4366" i="1" s="1"/>
  <c r="K4367" i="1"/>
  <c r="L4367" i="1" s="1"/>
  <c r="K4368" i="1"/>
  <c r="L4368" i="1" s="1"/>
  <c r="K4369" i="1"/>
  <c r="L4369" i="1" s="1"/>
  <c r="K4370" i="1"/>
  <c r="L4370" i="1" s="1"/>
  <c r="K4371" i="1"/>
  <c r="L4371" i="1" s="1"/>
  <c r="K4372" i="1"/>
  <c r="L4372" i="1" s="1"/>
  <c r="K4373" i="1"/>
  <c r="L4373" i="1" s="1"/>
  <c r="K4374" i="1"/>
  <c r="L4374" i="1" s="1"/>
  <c r="K4375" i="1"/>
  <c r="L4375" i="1" s="1"/>
  <c r="K4376" i="1"/>
  <c r="L4376" i="1" s="1"/>
  <c r="K4377" i="1"/>
  <c r="L4377" i="1" s="1"/>
  <c r="K4378" i="1"/>
  <c r="L4378" i="1" s="1"/>
  <c r="K4379" i="1"/>
  <c r="L4379" i="1" s="1"/>
  <c r="K4380" i="1"/>
  <c r="L4380" i="1" s="1"/>
  <c r="K4381" i="1"/>
  <c r="L4381" i="1" s="1"/>
  <c r="K4382" i="1"/>
  <c r="L4382" i="1" s="1"/>
  <c r="K4383" i="1"/>
  <c r="L4383" i="1" s="1"/>
  <c r="K4384" i="1"/>
  <c r="L4384" i="1" s="1"/>
  <c r="K4385" i="1"/>
  <c r="L4385" i="1" s="1"/>
  <c r="K4386" i="1"/>
  <c r="L4386" i="1" s="1"/>
  <c r="K4387" i="1"/>
  <c r="L4387" i="1" s="1"/>
  <c r="K4388" i="1"/>
  <c r="L4388" i="1" s="1"/>
  <c r="K4389" i="1"/>
  <c r="L4389" i="1" s="1"/>
  <c r="K4390" i="1"/>
  <c r="L4390" i="1" s="1"/>
  <c r="K4391" i="1"/>
  <c r="L4391" i="1" s="1"/>
  <c r="K4392" i="1"/>
  <c r="L4392" i="1" s="1"/>
  <c r="K4393" i="1"/>
  <c r="L4393" i="1" s="1"/>
  <c r="K4394" i="1"/>
  <c r="L4394" i="1" s="1"/>
  <c r="K4395" i="1"/>
  <c r="L4395" i="1" s="1"/>
  <c r="K4396" i="1"/>
  <c r="L4396" i="1" s="1"/>
  <c r="K4397" i="1"/>
  <c r="L4397" i="1" s="1"/>
  <c r="K4398" i="1"/>
  <c r="L4398" i="1" s="1"/>
  <c r="K4399" i="1"/>
  <c r="L4399" i="1" s="1"/>
  <c r="K4400" i="1"/>
  <c r="L4400" i="1" s="1"/>
  <c r="K4401" i="1"/>
  <c r="L4401" i="1" s="1"/>
  <c r="K4402" i="1"/>
  <c r="L4402" i="1" s="1"/>
  <c r="K4403" i="1"/>
  <c r="L4403" i="1" s="1"/>
  <c r="K4404" i="1"/>
  <c r="L4404" i="1" s="1"/>
  <c r="K4405" i="1"/>
  <c r="L4405" i="1" s="1"/>
  <c r="K4406" i="1"/>
  <c r="L4406" i="1" s="1"/>
  <c r="K4407" i="1"/>
  <c r="L4407" i="1" s="1"/>
  <c r="K4408" i="1"/>
  <c r="L4408" i="1" s="1"/>
  <c r="K4409" i="1"/>
  <c r="L4409" i="1" s="1"/>
  <c r="K4410" i="1"/>
  <c r="L4410" i="1" s="1"/>
  <c r="K4411" i="1"/>
  <c r="L4411" i="1" s="1"/>
  <c r="K4412" i="1"/>
  <c r="L4412" i="1" s="1"/>
  <c r="K4413" i="1"/>
  <c r="L4413" i="1" s="1"/>
  <c r="K4414" i="1"/>
  <c r="L4414" i="1" s="1"/>
  <c r="K4415" i="1"/>
  <c r="L4415" i="1" s="1"/>
  <c r="K4416" i="1"/>
  <c r="L4416" i="1" s="1"/>
  <c r="K4417" i="1"/>
  <c r="L4417" i="1" s="1"/>
  <c r="K4418" i="1"/>
  <c r="L4418" i="1" s="1"/>
  <c r="K4419" i="1"/>
  <c r="L4419" i="1" s="1"/>
  <c r="K4420" i="1"/>
  <c r="L4420" i="1" s="1"/>
  <c r="K4421" i="1"/>
  <c r="L4421" i="1" s="1"/>
  <c r="K4422" i="1"/>
  <c r="L4422" i="1" s="1"/>
  <c r="K4423" i="1"/>
  <c r="L4423" i="1" s="1"/>
  <c r="K4424" i="1"/>
  <c r="L4424" i="1" s="1"/>
  <c r="K4425" i="1"/>
  <c r="L4425" i="1" s="1"/>
  <c r="K4426" i="1"/>
  <c r="L4426" i="1" s="1"/>
  <c r="K4427" i="1"/>
  <c r="L4427" i="1" s="1"/>
  <c r="K4428" i="1"/>
  <c r="L4428" i="1" s="1"/>
  <c r="K4429" i="1"/>
  <c r="L4429" i="1" s="1"/>
  <c r="K4430" i="1"/>
  <c r="L4430" i="1" s="1"/>
  <c r="K4431" i="1"/>
  <c r="L4431" i="1" s="1"/>
  <c r="K4432" i="1"/>
  <c r="L4432" i="1" s="1"/>
  <c r="K4433" i="1"/>
  <c r="L4433" i="1" s="1"/>
  <c r="K4434" i="1"/>
  <c r="L4434" i="1" s="1"/>
  <c r="K4435" i="1"/>
  <c r="L4435" i="1" s="1"/>
  <c r="K4436" i="1"/>
  <c r="L4436" i="1" s="1"/>
  <c r="K4437" i="1"/>
  <c r="L4437" i="1" s="1"/>
  <c r="K4438" i="1"/>
  <c r="L4438" i="1" s="1"/>
  <c r="K4439" i="1"/>
  <c r="L4439" i="1" s="1"/>
  <c r="K4440" i="1"/>
  <c r="L4440" i="1" s="1"/>
  <c r="K4441" i="1"/>
  <c r="L4441" i="1" s="1"/>
  <c r="K4442" i="1"/>
  <c r="L4442" i="1" s="1"/>
  <c r="K4443" i="1"/>
  <c r="L4443" i="1" s="1"/>
  <c r="K4444" i="1"/>
  <c r="L4444" i="1" s="1"/>
  <c r="K4445" i="1"/>
  <c r="L4445" i="1" s="1"/>
  <c r="K4446" i="1"/>
  <c r="L4446" i="1" s="1"/>
  <c r="K4447" i="1"/>
  <c r="L4447" i="1" s="1"/>
  <c r="K4448" i="1"/>
  <c r="L4448" i="1" s="1"/>
  <c r="K4449" i="1"/>
  <c r="L4449" i="1" s="1"/>
  <c r="K4450" i="1"/>
  <c r="L4450" i="1" s="1"/>
  <c r="K4451" i="1"/>
  <c r="L4451" i="1" s="1"/>
  <c r="K4452" i="1"/>
  <c r="L4452" i="1" s="1"/>
  <c r="K4453" i="1"/>
  <c r="L4453" i="1" s="1"/>
  <c r="K4454" i="1"/>
  <c r="L4454" i="1" s="1"/>
  <c r="K4455" i="1"/>
  <c r="L4455" i="1" s="1"/>
  <c r="K4456" i="1"/>
  <c r="L4456" i="1" s="1"/>
  <c r="K4457" i="1"/>
  <c r="L4457" i="1" s="1"/>
  <c r="K4458" i="1"/>
  <c r="L4458" i="1" s="1"/>
  <c r="K4459" i="1"/>
  <c r="L4459" i="1" s="1"/>
  <c r="K4460" i="1"/>
  <c r="L4460" i="1" s="1"/>
  <c r="K4461" i="1"/>
  <c r="L4461" i="1" s="1"/>
  <c r="K4462" i="1"/>
  <c r="L4462" i="1" s="1"/>
  <c r="K4463" i="1"/>
  <c r="L4463" i="1" s="1"/>
  <c r="K4464" i="1"/>
  <c r="L4464" i="1" s="1"/>
  <c r="K4465" i="1"/>
  <c r="L4465" i="1" s="1"/>
  <c r="K4466" i="1"/>
  <c r="L4466" i="1" s="1"/>
  <c r="K4467" i="1"/>
  <c r="L4467" i="1" s="1"/>
  <c r="K4468" i="1"/>
  <c r="L4468" i="1" s="1"/>
  <c r="K4469" i="1"/>
  <c r="L4469" i="1" s="1"/>
  <c r="K4470" i="1"/>
  <c r="L4470" i="1" s="1"/>
  <c r="K4471" i="1"/>
  <c r="L4471" i="1" s="1"/>
  <c r="K4472" i="1"/>
  <c r="L4472" i="1" s="1"/>
  <c r="K4473" i="1"/>
  <c r="L4473" i="1" s="1"/>
  <c r="K4474" i="1"/>
  <c r="L4474" i="1" s="1"/>
  <c r="K4475" i="1"/>
  <c r="L4475" i="1" s="1"/>
  <c r="K4476" i="1"/>
  <c r="L4476" i="1" s="1"/>
  <c r="K4477" i="1"/>
  <c r="L4477" i="1" s="1"/>
  <c r="K4478" i="1"/>
  <c r="L4478" i="1" s="1"/>
  <c r="K4479" i="1"/>
  <c r="L4479" i="1" s="1"/>
  <c r="K4480" i="1"/>
  <c r="L4480" i="1" s="1"/>
  <c r="K4481" i="1"/>
  <c r="L4481" i="1" s="1"/>
  <c r="K4482" i="1"/>
  <c r="L4482" i="1" s="1"/>
  <c r="K4483" i="1"/>
  <c r="L4483" i="1" s="1"/>
  <c r="K4484" i="1"/>
  <c r="L4484" i="1" s="1"/>
  <c r="K4485" i="1"/>
  <c r="L4485" i="1" s="1"/>
  <c r="K4486" i="1"/>
  <c r="L4486" i="1" s="1"/>
  <c r="K4487" i="1"/>
  <c r="L4487" i="1" s="1"/>
  <c r="K4488" i="1"/>
  <c r="L4488" i="1" s="1"/>
  <c r="K4489" i="1"/>
  <c r="L4489" i="1" s="1"/>
  <c r="K4490" i="1"/>
  <c r="L4490" i="1" s="1"/>
  <c r="K4491" i="1"/>
  <c r="L4491" i="1" s="1"/>
  <c r="K4492" i="1"/>
  <c r="L4492" i="1" s="1"/>
  <c r="K4493" i="1"/>
  <c r="L4493" i="1" s="1"/>
  <c r="K4494" i="1"/>
  <c r="L4494" i="1" s="1"/>
  <c r="K4495" i="1"/>
  <c r="L4495" i="1" s="1"/>
  <c r="K4496" i="1"/>
  <c r="L4496" i="1" s="1"/>
  <c r="K4497" i="1"/>
  <c r="L4497" i="1" s="1"/>
  <c r="K4498" i="1"/>
  <c r="L4498" i="1" s="1"/>
  <c r="K4499" i="1"/>
  <c r="L4499" i="1" s="1"/>
  <c r="K4500" i="1"/>
  <c r="L4500" i="1" s="1"/>
  <c r="K4501" i="1"/>
  <c r="L4501" i="1" s="1"/>
  <c r="K4502" i="1"/>
  <c r="L4502" i="1" s="1"/>
  <c r="K4503" i="1"/>
  <c r="L4503" i="1" s="1"/>
  <c r="K4504" i="1"/>
  <c r="L4504" i="1" s="1"/>
  <c r="K4505" i="1"/>
  <c r="L4505" i="1" s="1"/>
  <c r="K4506" i="1"/>
  <c r="L4506" i="1" s="1"/>
  <c r="K4507" i="1"/>
  <c r="L4507" i="1" s="1"/>
  <c r="K4508" i="1"/>
  <c r="L4508" i="1" s="1"/>
  <c r="K4509" i="1"/>
  <c r="L4509" i="1" s="1"/>
  <c r="K4510" i="1"/>
  <c r="L4510" i="1" s="1"/>
  <c r="K4511" i="1"/>
  <c r="L4511" i="1" s="1"/>
  <c r="K4512" i="1"/>
  <c r="L4512" i="1" s="1"/>
  <c r="K4513" i="1"/>
  <c r="L4513" i="1" s="1"/>
  <c r="K4514" i="1"/>
  <c r="L4514" i="1" s="1"/>
  <c r="K4515" i="1"/>
  <c r="L4515" i="1" s="1"/>
  <c r="K4516" i="1"/>
  <c r="L4516" i="1" s="1"/>
  <c r="K4517" i="1"/>
  <c r="L4517" i="1" s="1"/>
  <c r="K4518" i="1"/>
  <c r="L4518" i="1" s="1"/>
  <c r="K4519" i="1"/>
  <c r="L4519" i="1" s="1"/>
  <c r="K4520" i="1"/>
  <c r="L4520" i="1" s="1"/>
  <c r="K4521" i="1"/>
  <c r="L4521" i="1" s="1"/>
  <c r="K4522" i="1"/>
  <c r="L4522" i="1" s="1"/>
  <c r="K4523" i="1"/>
  <c r="L4523" i="1" s="1"/>
  <c r="K4524" i="1"/>
  <c r="L4524" i="1" s="1"/>
  <c r="K4525" i="1"/>
  <c r="L4525" i="1" s="1"/>
  <c r="K4526" i="1"/>
  <c r="L4526" i="1" s="1"/>
  <c r="K4527" i="1"/>
  <c r="L4527" i="1" s="1"/>
  <c r="K4528" i="1"/>
  <c r="L4528" i="1" s="1"/>
  <c r="K4529" i="1"/>
  <c r="L4529" i="1" s="1"/>
  <c r="K4530" i="1"/>
  <c r="L4530" i="1" s="1"/>
  <c r="K4531" i="1"/>
  <c r="L4531" i="1" s="1"/>
  <c r="K4532" i="1"/>
  <c r="L4532" i="1" s="1"/>
  <c r="K4533" i="1"/>
  <c r="L4533" i="1" s="1"/>
  <c r="K4534" i="1"/>
  <c r="L4534" i="1" s="1"/>
  <c r="K4535" i="1"/>
  <c r="L4535" i="1" s="1"/>
  <c r="K4536" i="1"/>
  <c r="L4536" i="1" s="1"/>
  <c r="K4537" i="1"/>
  <c r="L4537" i="1" s="1"/>
  <c r="K4538" i="1"/>
  <c r="L4538" i="1" s="1"/>
  <c r="K4539" i="1"/>
  <c r="L4539" i="1" s="1"/>
  <c r="K4540" i="1"/>
  <c r="L4540" i="1" s="1"/>
  <c r="K4541" i="1"/>
  <c r="L4541" i="1" s="1"/>
  <c r="K4542" i="1"/>
  <c r="L4542" i="1" s="1"/>
  <c r="K4543" i="1"/>
  <c r="L4543" i="1" s="1"/>
  <c r="K4544" i="1"/>
  <c r="L4544" i="1" s="1"/>
  <c r="K4545" i="1"/>
  <c r="L4545" i="1" s="1"/>
  <c r="K4546" i="1"/>
  <c r="L4546" i="1" s="1"/>
  <c r="K4547" i="1"/>
  <c r="L4547" i="1" s="1"/>
  <c r="K4548" i="1"/>
  <c r="L4548" i="1" s="1"/>
  <c r="K4549" i="1"/>
  <c r="L4549" i="1" s="1"/>
  <c r="K4550" i="1"/>
  <c r="L4550" i="1" s="1"/>
  <c r="K4551" i="1"/>
  <c r="L4551" i="1" s="1"/>
  <c r="K4552" i="1"/>
  <c r="L4552" i="1" s="1"/>
  <c r="K4553" i="1"/>
  <c r="L4553" i="1" s="1"/>
  <c r="K4554" i="1"/>
  <c r="L4554" i="1" s="1"/>
  <c r="K4555" i="1"/>
  <c r="L4555" i="1" s="1"/>
  <c r="K4556" i="1"/>
  <c r="L4556" i="1" s="1"/>
  <c r="K4557" i="1"/>
  <c r="L4557" i="1" s="1"/>
  <c r="K4558" i="1"/>
  <c r="L4558" i="1" s="1"/>
  <c r="K4559" i="1"/>
  <c r="L4559" i="1" s="1"/>
  <c r="K4560" i="1"/>
  <c r="L4560" i="1" s="1"/>
  <c r="K4561" i="1"/>
  <c r="L4561" i="1" s="1"/>
  <c r="K4562" i="1"/>
  <c r="L4562" i="1" s="1"/>
  <c r="K4563" i="1"/>
  <c r="L4563" i="1" s="1"/>
  <c r="K4564" i="1"/>
  <c r="L4564" i="1" s="1"/>
  <c r="K4565" i="1"/>
  <c r="L4565" i="1" s="1"/>
  <c r="K4566" i="1"/>
  <c r="L4566" i="1" s="1"/>
  <c r="K4567" i="1"/>
  <c r="L4567" i="1" s="1"/>
  <c r="K4568" i="1"/>
  <c r="L4568" i="1" s="1"/>
  <c r="K4569" i="1"/>
  <c r="L4569" i="1" s="1"/>
  <c r="K4570" i="1"/>
  <c r="L4570" i="1" s="1"/>
  <c r="K4571" i="1"/>
  <c r="L4571" i="1" s="1"/>
  <c r="K4572" i="1"/>
  <c r="L4572" i="1" s="1"/>
  <c r="K4573" i="1"/>
  <c r="L4573" i="1" s="1"/>
  <c r="K4574" i="1"/>
  <c r="L4574" i="1" s="1"/>
  <c r="K4575" i="1"/>
  <c r="L4575" i="1" s="1"/>
  <c r="K4576" i="1"/>
  <c r="L4576" i="1" s="1"/>
  <c r="K4577" i="1"/>
  <c r="L4577" i="1" s="1"/>
  <c r="K4578" i="1"/>
  <c r="L4578" i="1" s="1"/>
  <c r="K4579" i="1"/>
  <c r="L4579" i="1" s="1"/>
  <c r="K4580" i="1"/>
  <c r="L4580" i="1" s="1"/>
  <c r="K4581" i="1"/>
  <c r="L4581" i="1" s="1"/>
  <c r="K4582" i="1"/>
  <c r="L4582" i="1" s="1"/>
  <c r="K4583" i="1"/>
  <c r="L4583" i="1" s="1"/>
  <c r="K4584" i="1"/>
  <c r="L4584" i="1" s="1"/>
  <c r="K4585" i="1"/>
  <c r="L4585" i="1" s="1"/>
  <c r="K4586" i="1"/>
  <c r="L4586" i="1" s="1"/>
  <c r="K4587" i="1"/>
  <c r="L4587" i="1" s="1"/>
  <c r="K4588" i="1"/>
  <c r="L4588" i="1" s="1"/>
  <c r="K4589" i="1"/>
  <c r="L4589" i="1" s="1"/>
  <c r="K4590" i="1"/>
  <c r="L4590" i="1" s="1"/>
  <c r="K4591" i="1"/>
  <c r="L4591" i="1" s="1"/>
  <c r="K4592" i="1"/>
  <c r="L4592" i="1" s="1"/>
  <c r="K4593" i="1"/>
  <c r="L4593" i="1" s="1"/>
  <c r="K4594" i="1"/>
  <c r="L4594" i="1" s="1"/>
  <c r="K4595" i="1"/>
  <c r="L4595" i="1" s="1"/>
  <c r="K4596" i="1"/>
  <c r="L4596" i="1" s="1"/>
  <c r="K4597" i="1"/>
  <c r="L4597" i="1" s="1"/>
  <c r="K4598" i="1"/>
  <c r="L4598" i="1" s="1"/>
  <c r="K4599" i="1"/>
  <c r="L4599" i="1" s="1"/>
  <c r="K4600" i="1"/>
  <c r="L4600" i="1" s="1"/>
  <c r="K4601" i="1"/>
  <c r="L4601" i="1" s="1"/>
  <c r="K4602" i="1"/>
  <c r="L4602" i="1" s="1"/>
  <c r="K4603" i="1"/>
  <c r="L4603" i="1" s="1"/>
  <c r="K4604" i="1"/>
  <c r="L4604" i="1" s="1"/>
  <c r="K4605" i="1"/>
  <c r="L4605" i="1" s="1"/>
  <c r="K4606" i="1"/>
  <c r="L4606" i="1" s="1"/>
  <c r="K4607" i="1"/>
  <c r="L4607" i="1" s="1"/>
  <c r="K4608" i="1"/>
  <c r="L4608" i="1" s="1"/>
  <c r="K4609" i="1"/>
  <c r="L4609" i="1" s="1"/>
  <c r="K4610" i="1"/>
  <c r="L4610" i="1" s="1"/>
  <c r="K4611" i="1"/>
  <c r="L4611" i="1" s="1"/>
  <c r="K4612" i="1"/>
  <c r="L4612" i="1" s="1"/>
  <c r="K4613" i="1"/>
  <c r="L4613" i="1" s="1"/>
  <c r="K4614" i="1"/>
  <c r="L4614" i="1" s="1"/>
  <c r="K4615" i="1"/>
  <c r="L4615" i="1" s="1"/>
  <c r="K4616" i="1"/>
  <c r="L4616" i="1" s="1"/>
  <c r="K4617" i="1"/>
  <c r="L4617" i="1" s="1"/>
  <c r="K4618" i="1"/>
  <c r="L4618" i="1" s="1"/>
  <c r="K4619" i="1"/>
  <c r="L4619" i="1" s="1"/>
  <c r="K4620" i="1"/>
  <c r="L4620" i="1" s="1"/>
  <c r="K4621" i="1"/>
  <c r="L4621" i="1" s="1"/>
  <c r="K4622" i="1"/>
  <c r="L4622" i="1" s="1"/>
  <c r="K4623" i="1"/>
  <c r="L4623" i="1" s="1"/>
  <c r="K4624" i="1"/>
  <c r="L4624" i="1" s="1"/>
  <c r="K4625" i="1"/>
  <c r="L4625" i="1" s="1"/>
  <c r="K4626" i="1"/>
  <c r="L4626" i="1" s="1"/>
  <c r="K4627" i="1"/>
  <c r="L4627" i="1" s="1"/>
  <c r="K4628" i="1"/>
  <c r="L4628" i="1" s="1"/>
  <c r="K4629" i="1"/>
  <c r="L4629" i="1" s="1"/>
  <c r="K4630" i="1"/>
  <c r="L4630" i="1" s="1"/>
  <c r="K4631" i="1"/>
  <c r="L4631" i="1" s="1"/>
  <c r="K4632" i="1"/>
  <c r="L4632" i="1" s="1"/>
  <c r="K4633" i="1"/>
  <c r="L4633" i="1" s="1"/>
  <c r="K4634" i="1"/>
  <c r="L4634" i="1" s="1"/>
  <c r="K4635" i="1"/>
  <c r="L4635" i="1" s="1"/>
  <c r="K4636" i="1"/>
  <c r="L4636" i="1" s="1"/>
  <c r="K4637" i="1"/>
  <c r="L4637" i="1" s="1"/>
  <c r="K4638" i="1"/>
  <c r="L4638" i="1" s="1"/>
  <c r="K4639" i="1"/>
  <c r="L4639" i="1" s="1"/>
  <c r="K4640" i="1"/>
  <c r="L4640" i="1" s="1"/>
  <c r="K4641" i="1"/>
  <c r="L4641" i="1" s="1"/>
  <c r="K4642" i="1"/>
  <c r="L4642" i="1" s="1"/>
  <c r="K4643" i="1"/>
  <c r="L4643" i="1" s="1"/>
  <c r="K4644" i="1"/>
  <c r="L4644" i="1" s="1"/>
  <c r="K4645" i="1"/>
  <c r="L4645" i="1" s="1"/>
  <c r="K4646" i="1"/>
  <c r="L4646" i="1" s="1"/>
  <c r="K4647" i="1"/>
  <c r="L4647" i="1" s="1"/>
  <c r="K4648" i="1"/>
  <c r="L4648" i="1" s="1"/>
  <c r="K4649" i="1"/>
  <c r="L4649" i="1" s="1"/>
  <c r="K4650" i="1"/>
  <c r="L4650" i="1" s="1"/>
  <c r="K4651" i="1"/>
  <c r="L4651" i="1" s="1"/>
  <c r="K4652" i="1"/>
  <c r="L4652" i="1" s="1"/>
  <c r="K4653" i="1"/>
  <c r="L4653" i="1" s="1"/>
  <c r="K4654" i="1"/>
  <c r="L4654" i="1" s="1"/>
  <c r="K4655" i="1"/>
  <c r="L4655" i="1" s="1"/>
  <c r="K4656" i="1"/>
  <c r="L4656" i="1" s="1"/>
  <c r="K4657" i="1"/>
  <c r="L4657" i="1" s="1"/>
  <c r="K4658" i="1"/>
  <c r="L4658" i="1" s="1"/>
  <c r="K4659" i="1"/>
  <c r="L4659" i="1" s="1"/>
  <c r="K4660" i="1"/>
  <c r="L4660" i="1" s="1"/>
  <c r="K4661" i="1"/>
  <c r="L4661" i="1" s="1"/>
  <c r="K4662" i="1"/>
  <c r="L4662" i="1" s="1"/>
  <c r="K4663" i="1"/>
  <c r="L4663" i="1" s="1"/>
  <c r="K4664" i="1"/>
  <c r="L4664" i="1" s="1"/>
  <c r="K4665" i="1"/>
  <c r="L4665" i="1" s="1"/>
  <c r="K4666" i="1"/>
  <c r="L4666" i="1" s="1"/>
  <c r="K4667" i="1"/>
  <c r="L4667" i="1" s="1"/>
  <c r="K4668" i="1"/>
  <c r="L4668" i="1" s="1"/>
  <c r="K4669" i="1"/>
  <c r="L4669" i="1" s="1"/>
  <c r="K4670" i="1"/>
  <c r="L4670" i="1" s="1"/>
  <c r="K4671" i="1"/>
  <c r="L4671" i="1" s="1"/>
  <c r="K4672" i="1"/>
  <c r="L4672" i="1" s="1"/>
  <c r="K4673" i="1"/>
  <c r="L4673" i="1" s="1"/>
  <c r="K4674" i="1"/>
  <c r="L4674" i="1" s="1"/>
  <c r="K4675" i="1"/>
  <c r="L4675" i="1" s="1"/>
  <c r="K4676" i="1"/>
  <c r="L4676" i="1" s="1"/>
  <c r="K4677" i="1"/>
  <c r="L4677" i="1" s="1"/>
  <c r="K4678" i="1"/>
  <c r="L4678" i="1" s="1"/>
  <c r="K4679" i="1"/>
  <c r="L4679" i="1" s="1"/>
  <c r="K4680" i="1"/>
  <c r="L4680" i="1" s="1"/>
  <c r="K4681" i="1"/>
  <c r="L4681" i="1" s="1"/>
  <c r="K4682" i="1"/>
  <c r="L4682" i="1" s="1"/>
  <c r="K4683" i="1"/>
  <c r="L4683" i="1" s="1"/>
  <c r="K4684" i="1"/>
  <c r="L4684" i="1" s="1"/>
  <c r="K4685" i="1"/>
  <c r="L4685" i="1" s="1"/>
  <c r="K4686" i="1"/>
  <c r="L4686" i="1" s="1"/>
  <c r="K4687" i="1"/>
  <c r="L4687" i="1" s="1"/>
  <c r="K4688" i="1"/>
  <c r="L4688" i="1" s="1"/>
  <c r="K4689" i="1"/>
  <c r="L4689" i="1" s="1"/>
  <c r="K4690" i="1"/>
  <c r="L4690" i="1" s="1"/>
  <c r="K4691" i="1"/>
  <c r="L4691" i="1" s="1"/>
  <c r="K4692" i="1"/>
  <c r="L4692" i="1" s="1"/>
  <c r="K4693" i="1"/>
  <c r="L4693" i="1" s="1"/>
  <c r="K4694" i="1"/>
  <c r="L4694" i="1" s="1"/>
  <c r="K4695" i="1"/>
  <c r="L4695" i="1" s="1"/>
  <c r="K4696" i="1"/>
  <c r="L4696" i="1" s="1"/>
  <c r="K4697" i="1"/>
  <c r="L4697" i="1" s="1"/>
  <c r="K4698" i="1"/>
  <c r="L4698" i="1" s="1"/>
  <c r="K4699" i="1"/>
  <c r="L4699" i="1" s="1"/>
  <c r="K4700" i="1"/>
  <c r="L4700" i="1" s="1"/>
  <c r="K4701" i="1"/>
  <c r="L4701" i="1" s="1"/>
  <c r="K4702" i="1"/>
  <c r="L4702" i="1" s="1"/>
  <c r="K4703" i="1"/>
  <c r="L4703" i="1" s="1"/>
  <c r="K4704" i="1"/>
  <c r="L4704" i="1" s="1"/>
  <c r="K4705" i="1"/>
  <c r="L4705" i="1" s="1"/>
  <c r="K4706" i="1"/>
  <c r="L4706" i="1" s="1"/>
  <c r="K4707" i="1"/>
  <c r="L4707" i="1" s="1"/>
  <c r="K4708" i="1"/>
  <c r="L4708" i="1" s="1"/>
  <c r="K4709" i="1"/>
  <c r="L4709" i="1" s="1"/>
  <c r="K4710" i="1"/>
  <c r="L4710" i="1" s="1"/>
  <c r="K4711" i="1"/>
  <c r="L4711" i="1" s="1"/>
  <c r="K4712" i="1"/>
  <c r="L4712" i="1" s="1"/>
  <c r="K4713" i="1"/>
  <c r="L4713" i="1" s="1"/>
  <c r="K4714" i="1"/>
  <c r="L4714" i="1" s="1"/>
  <c r="K4715" i="1"/>
  <c r="L4715" i="1" s="1"/>
  <c r="K4716" i="1"/>
  <c r="L4716" i="1" s="1"/>
  <c r="K4717" i="1"/>
  <c r="L4717" i="1" s="1"/>
  <c r="K4718" i="1"/>
  <c r="L4718" i="1" s="1"/>
  <c r="K4719" i="1"/>
  <c r="L4719" i="1" s="1"/>
  <c r="K4720" i="1"/>
  <c r="L4720" i="1" s="1"/>
  <c r="K4721" i="1"/>
  <c r="L4721" i="1" s="1"/>
  <c r="K4722" i="1"/>
  <c r="L4722" i="1" s="1"/>
  <c r="K4723" i="1"/>
  <c r="L4723" i="1" s="1"/>
  <c r="K4724" i="1"/>
  <c r="L4724" i="1" s="1"/>
  <c r="K4725" i="1"/>
  <c r="L4725" i="1" s="1"/>
  <c r="K4726" i="1"/>
  <c r="L4726" i="1" s="1"/>
  <c r="K4727" i="1"/>
  <c r="L4727" i="1" s="1"/>
  <c r="K4728" i="1"/>
  <c r="L4728" i="1" s="1"/>
  <c r="K4729" i="1"/>
  <c r="L4729" i="1" s="1"/>
  <c r="K4730" i="1"/>
  <c r="L4730" i="1" s="1"/>
  <c r="K4731" i="1"/>
  <c r="L4731" i="1" s="1"/>
  <c r="K4732" i="1"/>
  <c r="L4732" i="1" s="1"/>
  <c r="K4733" i="1"/>
  <c r="L4733" i="1" s="1"/>
  <c r="K4734" i="1"/>
  <c r="L4734" i="1" s="1"/>
  <c r="K4735" i="1"/>
  <c r="L4735" i="1" s="1"/>
  <c r="K4736" i="1"/>
  <c r="L4736" i="1" s="1"/>
  <c r="K4737" i="1"/>
  <c r="L4737" i="1" s="1"/>
  <c r="K4738" i="1"/>
  <c r="L4738" i="1" s="1"/>
  <c r="K4739" i="1"/>
  <c r="L4739" i="1" s="1"/>
  <c r="K4740" i="1"/>
  <c r="L4740" i="1" s="1"/>
  <c r="K4741" i="1"/>
  <c r="L4741" i="1" s="1"/>
  <c r="K4742" i="1"/>
  <c r="L4742" i="1" s="1"/>
  <c r="K4743" i="1"/>
  <c r="L4743" i="1" s="1"/>
  <c r="K4744" i="1"/>
  <c r="L4744" i="1" s="1"/>
  <c r="K4745" i="1"/>
  <c r="L4745" i="1" s="1"/>
  <c r="K4746" i="1"/>
  <c r="L4746" i="1" s="1"/>
  <c r="K4747" i="1"/>
  <c r="L4747" i="1" s="1"/>
  <c r="K4748" i="1"/>
  <c r="L4748" i="1" s="1"/>
  <c r="K4749" i="1"/>
  <c r="L4749" i="1" s="1"/>
  <c r="K4750" i="1"/>
  <c r="L4750" i="1" s="1"/>
  <c r="K4751" i="1"/>
  <c r="L4751" i="1" s="1"/>
  <c r="K4752" i="1"/>
  <c r="L4752" i="1" s="1"/>
  <c r="K4753" i="1"/>
  <c r="L4753" i="1" s="1"/>
  <c r="K4754" i="1"/>
  <c r="L4754" i="1" s="1"/>
  <c r="K4755" i="1"/>
  <c r="L4755" i="1" s="1"/>
  <c r="K4756" i="1"/>
  <c r="L4756" i="1" s="1"/>
  <c r="K4757" i="1"/>
  <c r="L4757" i="1" s="1"/>
  <c r="K4758" i="1"/>
  <c r="L4758" i="1" s="1"/>
  <c r="K4759" i="1"/>
  <c r="L4759" i="1" s="1"/>
  <c r="K4760" i="1"/>
  <c r="L4760" i="1" s="1"/>
  <c r="K4761" i="1"/>
  <c r="L4761" i="1" s="1"/>
  <c r="K4762" i="1"/>
  <c r="L4762" i="1" s="1"/>
  <c r="K4763" i="1"/>
  <c r="L4763" i="1" s="1"/>
  <c r="K4764" i="1"/>
  <c r="L4764" i="1" s="1"/>
  <c r="K4765" i="1"/>
  <c r="L4765" i="1" s="1"/>
  <c r="K4766" i="1"/>
  <c r="L4766" i="1" s="1"/>
  <c r="K4767" i="1"/>
  <c r="L4767" i="1" s="1"/>
  <c r="K4768" i="1"/>
  <c r="L4768" i="1" s="1"/>
  <c r="K4769" i="1"/>
  <c r="L4769" i="1" s="1"/>
  <c r="K4770" i="1"/>
  <c r="L4770" i="1" s="1"/>
  <c r="K4771" i="1"/>
  <c r="L4771" i="1" s="1"/>
  <c r="K4772" i="1"/>
  <c r="L4772" i="1" s="1"/>
  <c r="K4773" i="1"/>
  <c r="L4773" i="1" s="1"/>
  <c r="K4774" i="1"/>
  <c r="L4774" i="1" s="1"/>
  <c r="K4775" i="1"/>
  <c r="L4775" i="1" s="1"/>
  <c r="K4776" i="1"/>
  <c r="L4776" i="1" s="1"/>
  <c r="K4777" i="1"/>
  <c r="L4777" i="1" s="1"/>
  <c r="K4778" i="1"/>
  <c r="L4778" i="1" s="1"/>
  <c r="K4779" i="1"/>
  <c r="L4779" i="1" s="1"/>
  <c r="K4780" i="1"/>
  <c r="L4780" i="1" s="1"/>
  <c r="K4781" i="1"/>
  <c r="L4781" i="1" s="1"/>
  <c r="K4782" i="1"/>
  <c r="L4782" i="1" s="1"/>
  <c r="K4783" i="1"/>
  <c r="L4783" i="1" s="1"/>
  <c r="K4784" i="1"/>
  <c r="L4784" i="1" s="1"/>
  <c r="K4785" i="1"/>
  <c r="L4785" i="1" s="1"/>
  <c r="K4786" i="1"/>
  <c r="L4786" i="1" s="1"/>
  <c r="K4787" i="1"/>
  <c r="L4787" i="1" s="1"/>
  <c r="K4788" i="1"/>
  <c r="L4788" i="1" s="1"/>
  <c r="K4789" i="1"/>
  <c r="L4789" i="1" s="1"/>
  <c r="K4790" i="1"/>
  <c r="L4790" i="1" s="1"/>
  <c r="K4791" i="1"/>
  <c r="L4791" i="1" s="1"/>
  <c r="K4792" i="1"/>
  <c r="L4792" i="1" s="1"/>
  <c r="K4793" i="1"/>
  <c r="L4793" i="1" s="1"/>
  <c r="K4794" i="1"/>
  <c r="L4794" i="1" s="1"/>
  <c r="K4795" i="1"/>
  <c r="L4795" i="1" s="1"/>
  <c r="K4796" i="1"/>
  <c r="L4796" i="1" s="1"/>
  <c r="K4797" i="1"/>
  <c r="L4797" i="1" s="1"/>
  <c r="K4798" i="1"/>
  <c r="L4798" i="1" s="1"/>
  <c r="K4799" i="1"/>
  <c r="L4799" i="1" s="1"/>
  <c r="K4800" i="1"/>
  <c r="L4800" i="1" s="1"/>
  <c r="K4801" i="1"/>
  <c r="L4801" i="1" s="1"/>
  <c r="K4802" i="1"/>
  <c r="L4802" i="1" s="1"/>
  <c r="K4803" i="1"/>
  <c r="L4803" i="1" s="1"/>
  <c r="K4804" i="1"/>
  <c r="L4804" i="1" s="1"/>
  <c r="K4805" i="1"/>
  <c r="L4805" i="1" s="1"/>
  <c r="K4806" i="1"/>
  <c r="L4806" i="1" s="1"/>
  <c r="K4807" i="1"/>
  <c r="L4807" i="1" s="1"/>
  <c r="K4808" i="1"/>
  <c r="L4808" i="1" s="1"/>
  <c r="K4809" i="1"/>
  <c r="L4809" i="1" s="1"/>
  <c r="K4810" i="1"/>
  <c r="L4810" i="1" s="1"/>
  <c r="K4811" i="1"/>
  <c r="L4811" i="1" s="1"/>
  <c r="K4812" i="1"/>
  <c r="L4812" i="1" s="1"/>
  <c r="K4813" i="1"/>
  <c r="L4813" i="1" s="1"/>
  <c r="K4814" i="1"/>
  <c r="L4814" i="1" s="1"/>
  <c r="K4815" i="1"/>
  <c r="L4815" i="1" s="1"/>
  <c r="K4816" i="1"/>
  <c r="L4816" i="1" s="1"/>
  <c r="K4817" i="1"/>
  <c r="L4817" i="1" s="1"/>
  <c r="K4818" i="1"/>
  <c r="L4818" i="1" s="1"/>
  <c r="K4819" i="1"/>
  <c r="L4819" i="1" s="1"/>
  <c r="K4820" i="1"/>
  <c r="L4820" i="1" s="1"/>
  <c r="K4821" i="1"/>
  <c r="L4821" i="1" s="1"/>
  <c r="K4822" i="1"/>
  <c r="L4822" i="1" s="1"/>
  <c r="K4823" i="1"/>
  <c r="L4823" i="1" s="1"/>
  <c r="K4824" i="1"/>
  <c r="L4824" i="1" s="1"/>
  <c r="K4825" i="1"/>
  <c r="L4825" i="1" s="1"/>
  <c r="K4826" i="1"/>
  <c r="L4826" i="1" s="1"/>
  <c r="K4827" i="1"/>
  <c r="L4827" i="1" s="1"/>
  <c r="K4828" i="1"/>
  <c r="L4828" i="1" s="1"/>
  <c r="K4829" i="1"/>
  <c r="L4829" i="1" s="1"/>
  <c r="K4830" i="1"/>
  <c r="L4830" i="1" s="1"/>
  <c r="K4831" i="1"/>
  <c r="L4831" i="1" s="1"/>
  <c r="K4832" i="1"/>
  <c r="L4832" i="1" s="1"/>
  <c r="K4833" i="1"/>
  <c r="L4833" i="1" s="1"/>
  <c r="K4834" i="1"/>
  <c r="L4834" i="1" s="1"/>
  <c r="K4835" i="1"/>
  <c r="L4835" i="1" s="1"/>
  <c r="K4836" i="1"/>
  <c r="L4836" i="1" s="1"/>
  <c r="K4837" i="1"/>
  <c r="L4837" i="1" s="1"/>
  <c r="K4838" i="1"/>
  <c r="L4838" i="1" s="1"/>
  <c r="K4839" i="1"/>
  <c r="L4839" i="1" s="1"/>
  <c r="K4840" i="1"/>
  <c r="L4840" i="1" s="1"/>
  <c r="K4841" i="1"/>
  <c r="L4841" i="1" s="1"/>
  <c r="K4842" i="1"/>
  <c r="L4842" i="1" s="1"/>
  <c r="K4843" i="1"/>
  <c r="L4843" i="1" s="1"/>
  <c r="K4844" i="1"/>
  <c r="L4844" i="1" s="1"/>
  <c r="K4845" i="1"/>
  <c r="L4845" i="1" s="1"/>
  <c r="K4846" i="1"/>
  <c r="L4846" i="1" s="1"/>
  <c r="K4847" i="1"/>
  <c r="L4847" i="1" s="1"/>
  <c r="K4848" i="1"/>
  <c r="L4848" i="1" s="1"/>
  <c r="K4849" i="1"/>
  <c r="L4849" i="1" s="1"/>
  <c r="K4850" i="1"/>
  <c r="L4850" i="1" s="1"/>
  <c r="K4851" i="1"/>
  <c r="L4851" i="1" s="1"/>
  <c r="K4852" i="1"/>
  <c r="L4852" i="1" s="1"/>
  <c r="K4853" i="1"/>
  <c r="L4853" i="1" s="1"/>
  <c r="K4854" i="1"/>
  <c r="L4854" i="1" s="1"/>
  <c r="K4855" i="1"/>
  <c r="L4855" i="1" s="1"/>
  <c r="K4856" i="1"/>
  <c r="L4856" i="1" s="1"/>
  <c r="K4857" i="1"/>
  <c r="L4857" i="1" s="1"/>
  <c r="K4858" i="1"/>
  <c r="L4858" i="1" s="1"/>
  <c r="K4859" i="1"/>
  <c r="L4859" i="1" s="1"/>
  <c r="K4860" i="1"/>
  <c r="L4860" i="1" s="1"/>
  <c r="K4861" i="1"/>
  <c r="L4861" i="1" s="1"/>
  <c r="K4862" i="1"/>
  <c r="L4862" i="1" s="1"/>
  <c r="K4863" i="1"/>
  <c r="L4863" i="1" s="1"/>
  <c r="K4864" i="1"/>
  <c r="L4864" i="1" s="1"/>
  <c r="K4865" i="1"/>
  <c r="L4865" i="1" s="1"/>
  <c r="K4866" i="1"/>
  <c r="L4866" i="1" s="1"/>
  <c r="K4867" i="1"/>
  <c r="L4867" i="1" s="1"/>
  <c r="K4868" i="1"/>
  <c r="L4868" i="1" s="1"/>
  <c r="K4869" i="1"/>
  <c r="L4869" i="1" s="1"/>
  <c r="K4870" i="1"/>
  <c r="L4870" i="1" s="1"/>
  <c r="K4871" i="1"/>
  <c r="L4871" i="1" s="1"/>
  <c r="K4872" i="1"/>
  <c r="L4872" i="1" s="1"/>
  <c r="K4873" i="1"/>
  <c r="L4873" i="1" s="1"/>
  <c r="K4874" i="1"/>
  <c r="L4874" i="1" s="1"/>
  <c r="K4875" i="1"/>
  <c r="L4875" i="1" s="1"/>
  <c r="K4876" i="1"/>
  <c r="L4876" i="1" s="1"/>
  <c r="K4877" i="1"/>
  <c r="L4877" i="1" s="1"/>
  <c r="K4878" i="1"/>
  <c r="L4878" i="1" s="1"/>
  <c r="K4879" i="1"/>
  <c r="L4879" i="1" s="1"/>
  <c r="K4880" i="1"/>
  <c r="L4880" i="1" s="1"/>
  <c r="K4881" i="1"/>
  <c r="L4881" i="1" s="1"/>
  <c r="K4882" i="1"/>
  <c r="L4882" i="1" s="1"/>
  <c r="K4883" i="1"/>
  <c r="L4883" i="1" s="1"/>
  <c r="K4884" i="1"/>
  <c r="L4884" i="1" s="1"/>
  <c r="K4885" i="1"/>
  <c r="L4885" i="1" s="1"/>
  <c r="K4886" i="1"/>
  <c r="L4886" i="1" s="1"/>
  <c r="K4887" i="1"/>
  <c r="L4887" i="1" s="1"/>
  <c r="K4888" i="1"/>
  <c r="L4888" i="1" s="1"/>
  <c r="K4889" i="1"/>
  <c r="L4889" i="1" s="1"/>
  <c r="K4890" i="1"/>
  <c r="L4890" i="1" s="1"/>
  <c r="K4891" i="1"/>
  <c r="L4891" i="1" s="1"/>
  <c r="K4892" i="1"/>
  <c r="L4892" i="1" s="1"/>
  <c r="K4893" i="1"/>
  <c r="L4893" i="1" s="1"/>
  <c r="K4894" i="1"/>
  <c r="L4894" i="1" s="1"/>
  <c r="K4895" i="1"/>
  <c r="L4895" i="1" s="1"/>
  <c r="K4896" i="1"/>
  <c r="L4896" i="1" s="1"/>
  <c r="K4897" i="1"/>
  <c r="L4897" i="1" s="1"/>
  <c r="K4898" i="1"/>
  <c r="L4898" i="1" s="1"/>
  <c r="K4899" i="1"/>
  <c r="L4899" i="1" s="1"/>
  <c r="K4900" i="1"/>
  <c r="L4900" i="1" s="1"/>
  <c r="K4901" i="1"/>
  <c r="L4901" i="1" s="1"/>
  <c r="K4902" i="1"/>
  <c r="L4902" i="1" s="1"/>
  <c r="K4903" i="1"/>
  <c r="L4903" i="1" s="1"/>
  <c r="K4904" i="1"/>
  <c r="L4904" i="1" s="1"/>
  <c r="K4905" i="1"/>
  <c r="L4905" i="1" s="1"/>
  <c r="K4906" i="1"/>
  <c r="L4906" i="1" s="1"/>
  <c r="K4907" i="1"/>
  <c r="L4907" i="1" s="1"/>
  <c r="K4908" i="1"/>
  <c r="L4908" i="1" s="1"/>
  <c r="K4909" i="1"/>
  <c r="L4909" i="1" s="1"/>
  <c r="K4910" i="1"/>
  <c r="L4910" i="1" s="1"/>
  <c r="K4911" i="1"/>
  <c r="L4911" i="1" s="1"/>
  <c r="K4912" i="1"/>
  <c r="L4912" i="1" s="1"/>
  <c r="K4913" i="1"/>
  <c r="L4913" i="1" s="1"/>
  <c r="K4914" i="1"/>
  <c r="L4914" i="1" s="1"/>
  <c r="K4915" i="1"/>
  <c r="L4915" i="1" s="1"/>
  <c r="K4916" i="1"/>
  <c r="L4916" i="1" s="1"/>
  <c r="K4917" i="1"/>
  <c r="L4917" i="1" s="1"/>
  <c r="K4918" i="1"/>
  <c r="L4918" i="1" s="1"/>
  <c r="K4919" i="1"/>
  <c r="L4919" i="1" s="1"/>
  <c r="K4920" i="1"/>
  <c r="L4920" i="1" s="1"/>
  <c r="K4921" i="1"/>
  <c r="L4921" i="1" s="1"/>
  <c r="K4922" i="1"/>
  <c r="L4922" i="1" s="1"/>
  <c r="K4923" i="1"/>
  <c r="L4923" i="1" s="1"/>
  <c r="K4924" i="1"/>
  <c r="L4924" i="1" s="1"/>
  <c r="K4925" i="1"/>
  <c r="L4925" i="1" s="1"/>
  <c r="K4926" i="1"/>
  <c r="L4926" i="1" s="1"/>
  <c r="K4927" i="1"/>
  <c r="L4927" i="1" s="1"/>
  <c r="K4928" i="1"/>
  <c r="L4928" i="1" s="1"/>
  <c r="K4929" i="1"/>
  <c r="L4929" i="1" s="1"/>
  <c r="K4930" i="1"/>
  <c r="L4930" i="1" s="1"/>
  <c r="K4931" i="1"/>
  <c r="L4931" i="1" s="1"/>
  <c r="K4932" i="1"/>
  <c r="L4932" i="1" s="1"/>
  <c r="K4933" i="1"/>
  <c r="L4933" i="1" s="1"/>
  <c r="K4934" i="1"/>
  <c r="L4934" i="1" s="1"/>
  <c r="K4935" i="1"/>
  <c r="L4935" i="1" s="1"/>
  <c r="K4936" i="1"/>
  <c r="L4936" i="1" s="1"/>
  <c r="K4937" i="1"/>
  <c r="L4937" i="1" s="1"/>
  <c r="K4938" i="1"/>
  <c r="L4938" i="1" s="1"/>
  <c r="K4939" i="1"/>
  <c r="L4939" i="1" s="1"/>
  <c r="K4940" i="1"/>
  <c r="L4940" i="1" s="1"/>
  <c r="K4941" i="1"/>
  <c r="L4941" i="1" s="1"/>
  <c r="K4942" i="1"/>
  <c r="L4942" i="1" s="1"/>
  <c r="K4943" i="1"/>
  <c r="L4943" i="1" s="1"/>
  <c r="K4944" i="1"/>
  <c r="L4944" i="1" s="1"/>
  <c r="K4945" i="1"/>
  <c r="L4945" i="1" s="1"/>
  <c r="K4946" i="1"/>
  <c r="L4946" i="1" s="1"/>
  <c r="K4947" i="1"/>
  <c r="L4947" i="1" s="1"/>
  <c r="K4948" i="1"/>
  <c r="L4948" i="1" s="1"/>
  <c r="K4949" i="1"/>
  <c r="L4949" i="1" s="1"/>
  <c r="K4950" i="1"/>
  <c r="L4950" i="1" s="1"/>
  <c r="K4951" i="1"/>
  <c r="L4951" i="1" s="1"/>
  <c r="K4952" i="1"/>
  <c r="L4952" i="1" s="1"/>
  <c r="K4953" i="1"/>
  <c r="L4953" i="1" s="1"/>
  <c r="K4954" i="1"/>
  <c r="L4954" i="1" s="1"/>
  <c r="K4955" i="1"/>
  <c r="L4955" i="1" s="1"/>
  <c r="K4956" i="1"/>
  <c r="L4956" i="1" s="1"/>
  <c r="K4957" i="1"/>
  <c r="L4957" i="1" s="1"/>
  <c r="K4958" i="1"/>
  <c r="L4958" i="1" s="1"/>
  <c r="K4959" i="1"/>
  <c r="L4959" i="1" s="1"/>
  <c r="K4960" i="1"/>
  <c r="L4960" i="1" s="1"/>
  <c r="K4961" i="1"/>
  <c r="L4961" i="1" s="1"/>
  <c r="K4962" i="1"/>
  <c r="L4962" i="1" s="1"/>
  <c r="K4963" i="1"/>
  <c r="L4963" i="1" s="1"/>
  <c r="K4964" i="1"/>
  <c r="L4964" i="1" s="1"/>
  <c r="K4965" i="1"/>
  <c r="L4965" i="1" s="1"/>
  <c r="K4966" i="1"/>
  <c r="L4966" i="1" s="1"/>
  <c r="K4967" i="1"/>
  <c r="L4967" i="1" s="1"/>
  <c r="K4968" i="1"/>
  <c r="L4968" i="1" s="1"/>
  <c r="K4969" i="1"/>
  <c r="L4969" i="1" s="1"/>
  <c r="K4970" i="1"/>
  <c r="L4970" i="1" s="1"/>
  <c r="K4971" i="1"/>
  <c r="L4971" i="1" s="1"/>
  <c r="K4972" i="1"/>
  <c r="L4972" i="1" s="1"/>
  <c r="K4973" i="1"/>
  <c r="L4973" i="1" s="1"/>
  <c r="K4974" i="1"/>
  <c r="L4974" i="1" s="1"/>
  <c r="K4975" i="1"/>
  <c r="L4975" i="1" s="1"/>
  <c r="K4976" i="1"/>
  <c r="L4976" i="1" s="1"/>
  <c r="K4977" i="1"/>
  <c r="L4977" i="1" s="1"/>
  <c r="K4978" i="1"/>
  <c r="L4978" i="1" s="1"/>
  <c r="K4979" i="1"/>
  <c r="L4979" i="1" s="1"/>
  <c r="K4980" i="1"/>
  <c r="L4980" i="1" s="1"/>
  <c r="K4981" i="1"/>
  <c r="L4981" i="1" s="1"/>
  <c r="K4982" i="1"/>
  <c r="L4982" i="1" s="1"/>
  <c r="K4983" i="1"/>
  <c r="L4983" i="1" s="1"/>
  <c r="K4984" i="1"/>
  <c r="L4984" i="1" s="1"/>
  <c r="K4985" i="1"/>
  <c r="L4985" i="1" s="1"/>
  <c r="K4986" i="1"/>
  <c r="L4986" i="1" s="1"/>
  <c r="K4987" i="1"/>
  <c r="L4987" i="1" s="1"/>
  <c r="K4988" i="1"/>
  <c r="L4988" i="1" s="1"/>
  <c r="K4989" i="1"/>
  <c r="L4989" i="1" s="1"/>
  <c r="K4990" i="1"/>
  <c r="L4990" i="1" s="1"/>
  <c r="K4991" i="1"/>
  <c r="L4991" i="1" s="1"/>
  <c r="K4992" i="1"/>
  <c r="L4992" i="1" s="1"/>
  <c r="K4993" i="1"/>
  <c r="L4993" i="1" s="1"/>
  <c r="K4994" i="1"/>
  <c r="L4994" i="1" s="1"/>
  <c r="K4995" i="1"/>
  <c r="L4995" i="1" s="1"/>
  <c r="K4996" i="1"/>
  <c r="L4996" i="1" s="1"/>
  <c r="K4997" i="1"/>
  <c r="L4997" i="1" s="1"/>
  <c r="K4998" i="1"/>
  <c r="L4998" i="1" s="1"/>
  <c r="K4999" i="1"/>
  <c r="L4999" i="1" s="1"/>
  <c r="K5000" i="1"/>
  <c r="L5000" i="1" s="1"/>
  <c r="K5001" i="1"/>
  <c r="L5001" i="1" s="1"/>
  <c r="K2" i="1"/>
  <c r="L2" i="1" s="1"/>
  <c r="A2" i="1" a="1"/>
  <c r="A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4" i="1" a="1"/>
  <c r="J794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2" i="1" a="1"/>
  <c r="J812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0" i="1" a="1"/>
  <c r="J830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 s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 s="1"/>
  <c r="J940" i="1" a="1"/>
  <c r="J940" i="1" s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 s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 s="1"/>
  <c r="J1002" i="1" a="1"/>
  <c r="J1002" i="1" s="1"/>
  <c r="J1003" i="1" a="1"/>
  <c r="J1003" i="1" s="1"/>
  <c r="J1004" i="1" a="1"/>
  <c r="J1004" i="1" s="1"/>
  <c r="J1005" i="1" a="1"/>
  <c r="J1005" i="1" s="1"/>
  <c r="J1006" i="1" a="1"/>
  <c r="J1006" i="1" s="1"/>
  <c r="J1007" i="1" a="1"/>
  <c r="J1007" i="1" s="1"/>
  <c r="J1008" i="1" a="1"/>
  <c r="J1008" i="1" s="1"/>
  <c r="J1009" i="1" a="1"/>
  <c r="J1009" i="1" s="1"/>
  <c r="J1010" i="1" a="1"/>
  <c r="J1010" i="1" s="1"/>
  <c r="J1011" i="1" a="1"/>
  <c r="J1011" i="1" s="1"/>
  <c r="J1012" i="1" a="1"/>
  <c r="J1012" i="1" s="1"/>
  <c r="J1013" i="1" a="1"/>
  <c r="J1013" i="1" s="1"/>
  <c r="J1014" i="1" a="1"/>
  <c r="J1014" i="1" s="1"/>
  <c r="J1015" i="1" a="1"/>
  <c r="J1015" i="1" s="1"/>
  <c r="J1016" i="1" a="1"/>
  <c r="J1016" i="1" s="1"/>
  <c r="J1017" i="1" a="1"/>
  <c r="J1017" i="1" s="1"/>
  <c r="J1018" i="1" a="1"/>
  <c r="J1018" i="1" s="1"/>
  <c r="J1019" i="1" a="1"/>
  <c r="J1019" i="1" s="1"/>
  <c r="J1020" i="1" a="1"/>
  <c r="J1020" i="1" s="1"/>
  <c r="J1021" i="1" a="1"/>
  <c r="J1021" i="1" s="1"/>
  <c r="J1022" i="1" a="1"/>
  <c r="J1022" i="1" s="1"/>
  <c r="J1023" i="1" a="1"/>
  <c r="J1023" i="1" s="1"/>
  <c r="J1024" i="1" a="1"/>
  <c r="J1024" i="1" s="1"/>
  <c r="J1025" i="1" a="1"/>
  <c r="J1025" i="1" s="1"/>
  <c r="J1026" i="1" a="1"/>
  <c r="J1026" i="1" s="1"/>
  <c r="J1027" i="1" a="1"/>
  <c r="J1027" i="1" s="1"/>
  <c r="J1028" i="1" a="1"/>
  <c r="J1028" i="1" s="1"/>
  <c r="J1029" i="1" a="1"/>
  <c r="J1029" i="1" s="1"/>
  <c r="J1030" i="1" a="1"/>
  <c r="J1030" i="1" s="1"/>
  <c r="J1031" i="1" a="1"/>
  <c r="J1031" i="1" s="1"/>
  <c r="J1032" i="1" a="1"/>
  <c r="J1032" i="1" s="1"/>
  <c r="J1033" i="1" a="1"/>
  <c r="J1033" i="1" s="1"/>
  <c r="J1034" i="1" a="1"/>
  <c r="J1034" i="1" s="1"/>
  <c r="J1035" i="1" a="1"/>
  <c r="J1035" i="1" s="1"/>
  <c r="J1036" i="1" a="1"/>
  <c r="J1036" i="1" s="1"/>
  <c r="J1037" i="1" a="1"/>
  <c r="J1037" i="1" s="1"/>
  <c r="J1038" i="1" a="1"/>
  <c r="J1038" i="1" s="1"/>
  <c r="J1039" i="1" a="1"/>
  <c r="J1039" i="1" s="1"/>
  <c r="J1040" i="1" a="1"/>
  <c r="J1040" i="1" s="1"/>
  <c r="J1041" i="1" a="1"/>
  <c r="J1041" i="1" s="1"/>
  <c r="J1042" i="1" a="1"/>
  <c r="J1042" i="1" s="1"/>
  <c r="J1043" i="1" a="1"/>
  <c r="J1043" i="1" s="1"/>
  <c r="J1044" i="1" a="1"/>
  <c r="J1044" i="1" s="1"/>
  <c r="J1045" i="1" a="1"/>
  <c r="J1045" i="1" s="1"/>
  <c r="J1046" i="1" a="1"/>
  <c r="J1046" i="1" s="1"/>
  <c r="J1047" i="1" a="1"/>
  <c r="J1047" i="1" s="1"/>
  <c r="J1048" i="1" a="1"/>
  <c r="J1048" i="1" s="1"/>
  <c r="J1049" i="1" a="1"/>
  <c r="J1049" i="1" s="1"/>
  <c r="J1050" i="1" a="1"/>
  <c r="J1050" i="1" s="1"/>
  <c r="J1051" i="1" a="1"/>
  <c r="J1051" i="1" s="1"/>
  <c r="J1052" i="1" a="1"/>
  <c r="J1052" i="1" s="1"/>
  <c r="J1053" i="1" a="1"/>
  <c r="J1053" i="1" s="1"/>
  <c r="J1054" i="1" a="1"/>
  <c r="J1054" i="1" s="1"/>
  <c r="J1055" i="1" a="1"/>
  <c r="J1055" i="1" s="1"/>
  <c r="J1056" i="1" a="1"/>
  <c r="J1056" i="1" s="1"/>
  <c r="J1057" i="1" a="1"/>
  <c r="J1057" i="1" s="1"/>
  <c r="J1058" i="1" a="1"/>
  <c r="J1058" i="1" s="1"/>
  <c r="J1059" i="1" a="1"/>
  <c r="J1059" i="1" s="1"/>
  <c r="J1060" i="1" a="1"/>
  <c r="J1060" i="1" s="1"/>
  <c r="J1061" i="1" a="1"/>
  <c r="J1061" i="1" s="1"/>
  <c r="J1062" i="1" a="1"/>
  <c r="J1062" i="1" s="1"/>
  <c r="J1063" i="1" a="1"/>
  <c r="J1063" i="1" s="1"/>
  <c r="J1064" i="1" a="1"/>
  <c r="J1064" i="1" s="1"/>
  <c r="J1065" i="1" a="1"/>
  <c r="J1065" i="1" s="1"/>
  <c r="J1066" i="1" a="1"/>
  <c r="J1066" i="1" s="1"/>
  <c r="J1067" i="1" a="1"/>
  <c r="J1067" i="1" s="1"/>
  <c r="J1068" i="1" a="1"/>
  <c r="J1068" i="1" s="1"/>
  <c r="J1069" i="1" a="1"/>
  <c r="J1069" i="1" s="1"/>
  <c r="J1070" i="1" a="1"/>
  <c r="J1070" i="1" s="1"/>
  <c r="J1071" i="1" a="1"/>
  <c r="J1071" i="1" s="1"/>
  <c r="J1072" i="1" a="1"/>
  <c r="J1072" i="1" s="1"/>
  <c r="J1073" i="1" a="1"/>
  <c r="J1073" i="1" s="1"/>
  <c r="J1074" i="1" a="1"/>
  <c r="J1074" i="1" s="1"/>
  <c r="J1075" i="1" a="1"/>
  <c r="J1075" i="1" s="1"/>
  <c r="J1076" i="1" a="1"/>
  <c r="J1076" i="1" s="1"/>
  <c r="J1077" i="1" a="1"/>
  <c r="J1077" i="1" s="1"/>
  <c r="J1078" i="1" a="1"/>
  <c r="J1078" i="1" s="1"/>
  <c r="J1079" i="1" a="1"/>
  <c r="J1079" i="1" s="1"/>
  <c r="J1080" i="1" a="1"/>
  <c r="J1080" i="1" s="1"/>
  <c r="J1081" i="1" a="1"/>
  <c r="J1081" i="1" s="1"/>
  <c r="J1082" i="1" a="1"/>
  <c r="J1082" i="1" s="1"/>
  <c r="J1083" i="1" a="1"/>
  <c r="J1083" i="1" s="1"/>
  <c r="J1084" i="1" a="1"/>
  <c r="J1084" i="1" s="1"/>
  <c r="J1085" i="1" a="1"/>
  <c r="J1085" i="1" s="1"/>
  <c r="J1086" i="1" a="1"/>
  <c r="J1086" i="1" s="1"/>
  <c r="J1087" i="1" a="1"/>
  <c r="J1087" i="1" s="1"/>
  <c r="J1088" i="1" a="1"/>
  <c r="J1088" i="1" s="1"/>
  <c r="J1089" i="1" a="1"/>
  <c r="J1089" i="1" s="1"/>
  <c r="J1090" i="1" a="1"/>
  <c r="J1090" i="1" s="1"/>
  <c r="J1091" i="1" a="1"/>
  <c r="J1091" i="1" s="1"/>
  <c r="J1092" i="1" a="1"/>
  <c r="J1092" i="1" s="1"/>
  <c r="J1093" i="1" a="1"/>
  <c r="J1093" i="1" s="1"/>
  <c r="J1094" i="1" a="1"/>
  <c r="J1094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0" i="1" a="1"/>
  <c r="J1100" i="1" s="1"/>
  <c r="J1101" i="1" a="1"/>
  <c r="J1101" i="1" s="1"/>
  <c r="J1102" i="1" a="1"/>
  <c r="J1102" i="1" s="1"/>
  <c r="J1103" i="1" a="1"/>
  <c r="J1103" i="1" s="1"/>
  <c r="J1104" i="1" a="1"/>
  <c r="J1104" i="1" s="1"/>
  <c r="J1105" i="1" a="1"/>
  <c r="J1105" i="1" s="1"/>
  <c r="J1106" i="1" a="1"/>
  <c r="J1106" i="1" s="1"/>
  <c r="J1107" i="1" a="1"/>
  <c r="J1107" i="1" s="1"/>
  <c r="J1108" i="1" a="1"/>
  <c r="J1108" i="1" s="1"/>
  <c r="J1109" i="1" a="1"/>
  <c r="J1109" i="1" s="1"/>
  <c r="J1110" i="1" a="1"/>
  <c r="J1110" i="1" s="1"/>
  <c r="J1111" i="1" a="1"/>
  <c r="J1111" i="1" s="1"/>
  <c r="J1112" i="1" a="1"/>
  <c r="J1112" i="1" s="1"/>
  <c r="J1113" i="1" a="1"/>
  <c r="J1113" i="1" s="1"/>
  <c r="J1114" i="1" a="1"/>
  <c r="J1114" i="1" s="1"/>
  <c r="J1115" i="1" a="1"/>
  <c r="J1115" i="1" s="1"/>
  <c r="J1116" i="1" a="1"/>
  <c r="J1116" i="1" s="1"/>
  <c r="J1117" i="1" a="1"/>
  <c r="J1117" i="1" s="1"/>
  <c r="J1118" i="1" a="1"/>
  <c r="J1118" i="1" s="1"/>
  <c r="J1119" i="1" a="1"/>
  <c r="J1119" i="1" s="1"/>
  <c r="J1120" i="1" a="1"/>
  <c r="J1120" i="1" s="1"/>
  <c r="J1121" i="1" a="1"/>
  <c r="J1121" i="1" s="1"/>
  <c r="J1122" i="1" a="1"/>
  <c r="J1122" i="1" s="1"/>
  <c r="J1123" i="1" a="1"/>
  <c r="J1123" i="1" s="1"/>
  <c r="J1124" i="1" a="1"/>
  <c r="J1124" i="1" s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 s="1"/>
  <c r="J1134" i="1" a="1"/>
  <c r="J1134" i="1" s="1"/>
  <c r="J1135" i="1" a="1"/>
  <c r="J1135" i="1" s="1"/>
  <c r="J1136" i="1" a="1"/>
  <c r="J1136" i="1" s="1"/>
  <c r="J1137" i="1" a="1"/>
  <c r="J1137" i="1" s="1"/>
  <c r="J1138" i="1" a="1"/>
  <c r="J1138" i="1" s="1"/>
  <c r="J1139" i="1" a="1"/>
  <c r="J1139" i="1" s="1"/>
  <c r="J1140" i="1" a="1"/>
  <c r="J1140" i="1" s="1"/>
  <c r="J1141" i="1" a="1"/>
  <c r="J1141" i="1" s="1"/>
  <c r="J1142" i="1" a="1"/>
  <c r="J1142" i="1" s="1"/>
  <c r="J1143" i="1" a="1"/>
  <c r="J1143" i="1" s="1"/>
  <c r="J1144" i="1" a="1"/>
  <c r="J1144" i="1" s="1"/>
  <c r="J1145" i="1" a="1"/>
  <c r="J1145" i="1" s="1"/>
  <c r="J1146" i="1" a="1"/>
  <c r="J1146" i="1" s="1"/>
  <c r="J1147" i="1" a="1"/>
  <c r="J1147" i="1" s="1"/>
  <c r="J1148" i="1" a="1"/>
  <c r="J1148" i="1" s="1"/>
  <c r="J1149" i="1" a="1"/>
  <c r="J1149" i="1" s="1"/>
  <c r="J1150" i="1" a="1"/>
  <c r="J1150" i="1" s="1"/>
  <c r="J1151" i="1" a="1"/>
  <c r="J1151" i="1" s="1"/>
  <c r="J1152" i="1" a="1"/>
  <c r="J1152" i="1" s="1"/>
  <c r="J1153" i="1" a="1"/>
  <c r="J1153" i="1" s="1"/>
  <c r="J1154" i="1" a="1"/>
  <c r="J1154" i="1" s="1"/>
  <c r="J1155" i="1" a="1"/>
  <c r="J1155" i="1" s="1"/>
  <c r="J1156" i="1" a="1"/>
  <c r="J1156" i="1" s="1"/>
  <c r="J1157" i="1" a="1"/>
  <c r="J1157" i="1" s="1"/>
  <c r="J1158" i="1" a="1"/>
  <c r="J1158" i="1" s="1"/>
  <c r="J1159" i="1" a="1"/>
  <c r="J1159" i="1" s="1"/>
  <c r="J1160" i="1" a="1"/>
  <c r="J1160" i="1" s="1"/>
  <c r="J1161" i="1" a="1"/>
  <c r="J1161" i="1" s="1"/>
  <c r="J1162" i="1" a="1"/>
  <c r="J1162" i="1" s="1"/>
  <c r="J1163" i="1" a="1"/>
  <c r="J1163" i="1" s="1"/>
  <c r="J1164" i="1" a="1"/>
  <c r="J1164" i="1" s="1"/>
  <c r="J1165" i="1" a="1"/>
  <c r="J1165" i="1" s="1"/>
  <c r="J1166" i="1" a="1"/>
  <c r="J1166" i="1" s="1"/>
  <c r="J1167" i="1" a="1"/>
  <c r="J1167" i="1" s="1"/>
  <c r="J1168" i="1" a="1"/>
  <c r="J1168" i="1" s="1"/>
  <c r="J1169" i="1" a="1"/>
  <c r="J1169" i="1" s="1"/>
  <c r="J1170" i="1" a="1"/>
  <c r="J1170" i="1" s="1"/>
  <c r="J1171" i="1" a="1"/>
  <c r="J1171" i="1" s="1"/>
  <c r="J1172" i="1" a="1"/>
  <c r="J1172" i="1" s="1"/>
  <c r="J1173" i="1" a="1"/>
  <c r="J1173" i="1" s="1"/>
  <c r="J1174" i="1" a="1"/>
  <c r="J1174" i="1" s="1"/>
  <c r="J1175" i="1" a="1"/>
  <c r="J1175" i="1" s="1"/>
  <c r="J1176" i="1" a="1"/>
  <c r="J1176" i="1" s="1"/>
  <c r="J1177" i="1" a="1"/>
  <c r="J1177" i="1" s="1"/>
  <c r="J1178" i="1" a="1"/>
  <c r="J1178" i="1" s="1"/>
  <c r="J1179" i="1" a="1"/>
  <c r="J1179" i="1" s="1"/>
  <c r="J1180" i="1" a="1"/>
  <c r="J1180" i="1" s="1"/>
  <c r="J1181" i="1" a="1"/>
  <c r="J1181" i="1" s="1"/>
  <c r="J1182" i="1" a="1"/>
  <c r="J1182" i="1" s="1"/>
  <c r="J1183" i="1" a="1"/>
  <c r="J1183" i="1" s="1"/>
  <c r="J1184" i="1" a="1"/>
  <c r="J1184" i="1" s="1"/>
  <c r="J1185" i="1" a="1"/>
  <c r="J1185" i="1" s="1"/>
  <c r="J1186" i="1" a="1"/>
  <c r="J1186" i="1" s="1"/>
  <c r="J1187" i="1" a="1"/>
  <c r="J1187" i="1" s="1"/>
  <c r="J1188" i="1" a="1"/>
  <c r="J1188" i="1" s="1"/>
  <c r="J1189" i="1" a="1"/>
  <c r="J1189" i="1" s="1"/>
  <c r="J1190" i="1" a="1"/>
  <c r="J1190" i="1" s="1"/>
  <c r="J1191" i="1" a="1"/>
  <c r="J1191" i="1" s="1"/>
  <c r="J1192" i="1" a="1"/>
  <c r="J1192" i="1" s="1"/>
  <c r="J1193" i="1" a="1"/>
  <c r="J1193" i="1" s="1"/>
  <c r="J1194" i="1" a="1"/>
  <c r="J1194" i="1" s="1"/>
  <c r="J1195" i="1" a="1"/>
  <c r="J1195" i="1" s="1"/>
  <c r="J1196" i="1" a="1"/>
  <c r="J1196" i="1" s="1"/>
  <c r="J1197" i="1" a="1"/>
  <c r="J1197" i="1" s="1"/>
  <c r="J1198" i="1" a="1"/>
  <c r="J1198" i="1" s="1"/>
  <c r="J1199" i="1" a="1"/>
  <c r="J1199" i="1" s="1"/>
  <c r="J1200" i="1" a="1"/>
  <c r="J1200" i="1" s="1"/>
  <c r="J1201" i="1" a="1"/>
  <c r="J1201" i="1" s="1"/>
  <c r="J1202" i="1" a="1"/>
  <c r="J1202" i="1" s="1"/>
  <c r="J1203" i="1" a="1"/>
  <c r="J1203" i="1" s="1"/>
  <c r="J1204" i="1" a="1"/>
  <c r="J1204" i="1" s="1"/>
  <c r="J1205" i="1" a="1"/>
  <c r="J1205" i="1" s="1"/>
  <c r="J1206" i="1" a="1"/>
  <c r="J1206" i="1" s="1"/>
  <c r="J1207" i="1" a="1"/>
  <c r="J1207" i="1" s="1"/>
  <c r="J1208" i="1" a="1"/>
  <c r="J1208" i="1" s="1"/>
  <c r="J1209" i="1" a="1"/>
  <c r="J1209" i="1" s="1"/>
  <c r="J1210" i="1" a="1"/>
  <c r="J1210" i="1" s="1"/>
  <c r="J1211" i="1" a="1"/>
  <c r="J1211" i="1" s="1"/>
  <c r="J1212" i="1" a="1"/>
  <c r="J1212" i="1" s="1"/>
  <c r="J1213" i="1" a="1"/>
  <c r="J1213" i="1" s="1"/>
  <c r="J1214" i="1" a="1"/>
  <c r="J1214" i="1" s="1"/>
  <c r="J1215" i="1" a="1"/>
  <c r="J1215" i="1" s="1"/>
  <c r="J1216" i="1" a="1"/>
  <c r="J1216" i="1" s="1"/>
  <c r="J1217" i="1" a="1"/>
  <c r="J1217" i="1" s="1"/>
  <c r="J1218" i="1" a="1"/>
  <c r="J1218" i="1" s="1"/>
  <c r="J1219" i="1" a="1"/>
  <c r="J1219" i="1" s="1"/>
  <c r="J1220" i="1" a="1"/>
  <c r="J1220" i="1" s="1"/>
  <c r="J1221" i="1" a="1"/>
  <c r="J1221" i="1" s="1"/>
  <c r="J1222" i="1" a="1"/>
  <c r="J1222" i="1" s="1"/>
  <c r="J1223" i="1" a="1"/>
  <c r="J1223" i="1" s="1"/>
  <c r="J1224" i="1" a="1"/>
  <c r="J1224" i="1" s="1"/>
  <c r="J1225" i="1" a="1"/>
  <c r="J1225" i="1" s="1"/>
  <c r="J1226" i="1" a="1"/>
  <c r="J1226" i="1" s="1"/>
  <c r="J1227" i="1" a="1"/>
  <c r="J1227" i="1" s="1"/>
  <c r="J1228" i="1" a="1"/>
  <c r="J1228" i="1" s="1"/>
  <c r="J1229" i="1" a="1"/>
  <c r="J1229" i="1" s="1"/>
  <c r="J1230" i="1" a="1"/>
  <c r="J1230" i="1" s="1"/>
  <c r="J1231" i="1" a="1"/>
  <c r="J1231" i="1" s="1"/>
  <c r="J1232" i="1" a="1"/>
  <c r="J1232" i="1" s="1"/>
  <c r="J1233" i="1" a="1"/>
  <c r="J1233" i="1" s="1"/>
  <c r="J1234" i="1" a="1"/>
  <c r="J1234" i="1" s="1"/>
  <c r="J1235" i="1" a="1"/>
  <c r="J1235" i="1" s="1"/>
  <c r="J1236" i="1" a="1"/>
  <c r="J1236" i="1" s="1"/>
  <c r="J1237" i="1" a="1"/>
  <c r="J1237" i="1" s="1"/>
  <c r="J1238" i="1" a="1"/>
  <c r="J1238" i="1" s="1"/>
  <c r="J1239" i="1" a="1"/>
  <c r="J1239" i="1" s="1"/>
  <c r="J1240" i="1" a="1"/>
  <c r="J1240" i="1" s="1"/>
  <c r="J1241" i="1" a="1"/>
  <c r="J1241" i="1" s="1"/>
  <c r="J1242" i="1" a="1"/>
  <c r="J1242" i="1" s="1"/>
  <c r="J1243" i="1" a="1"/>
  <c r="J1243" i="1" s="1"/>
  <c r="J1244" i="1" a="1"/>
  <c r="J1244" i="1" s="1"/>
  <c r="J1245" i="1" a="1"/>
  <c r="J1245" i="1" s="1"/>
  <c r="J1246" i="1" a="1"/>
  <c r="J1246" i="1" s="1"/>
  <c r="J1247" i="1" a="1"/>
  <c r="J1247" i="1" s="1"/>
  <c r="J1248" i="1" a="1"/>
  <c r="J1248" i="1" s="1"/>
  <c r="J1249" i="1" a="1"/>
  <c r="J1249" i="1" s="1"/>
  <c r="J1250" i="1" a="1"/>
  <c r="J1250" i="1" s="1"/>
  <c r="J1251" i="1" a="1"/>
  <c r="J1251" i="1" s="1"/>
  <c r="J1252" i="1" a="1"/>
  <c r="J1252" i="1" s="1"/>
  <c r="J1253" i="1" a="1"/>
  <c r="J1253" i="1" s="1"/>
  <c r="J1254" i="1" a="1"/>
  <c r="J1254" i="1" s="1"/>
  <c r="J1255" i="1" a="1"/>
  <c r="J1255" i="1" s="1"/>
  <c r="J1256" i="1" a="1"/>
  <c r="J1256" i="1" s="1"/>
  <c r="J1257" i="1" a="1"/>
  <c r="J1257" i="1" s="1"/>
  <c r="J1258" i="1" a="1"/>
  <c r="J1258" i="1" s="1"/>
  <c r="J1259" i="1" a="1"/>
  <c r="J1259" i="1" s="1"/>
  <c r="J1260" i="1" a="1"/>
  <c r="J1260" i="1" s="1"/>
  <c r="J1261" i="1" a="1"/>
  <c r="J1261" i="1" s="1"/>
  <c r="J1262" i="1" a="1"/>
  <c r="J1262" i="1" s="1"/>
  <c r="J1263" i="1" a="1"/>
  <c r="J1263" i="1" s="1"/>
  <c r="J1264" i="1" a="1"/>
  <c r="J1264" i="1" s="1"/>
  <c r="J1265" i="1" a="1"/>
  <c r="J1265" i="1" s="1"/>
  <c r="J1266" i="1" a="1"/>
  <c r="J1266" i="1" s="1"/>
  <c r="J1267" i="1" a="1"/>
  <c r="J1267" i="1" s="1"/>
  <c r="J1268" i="1" a="1"/>
  <c r="J1268" i="1" s="1"/>
  <c r="J1269" i="1" a="1"/>
  <c r="J1269" i="1" s="1"/>
  <c r="J1270" i="1" a="1"/>
  <c r="J1270" i="1" s="1"/>
  <c r="J1271" i="1" a="1"/>
  <c r="J1271" i="1" s="1"/>
  <c r="J1272" i="1" a="1"/>
  <c r="J1272" i="1" s="1"/>
  <c r="J1273" i="1" a="1"/>
  <c r="J1273" i="1" s="1"/>
  <c r="J1274" i="1" a="1"/>
  <c r="J1274" i="1" s="1"/>
  <c r="J1275" i="1" a="1"/>
  <c r="J1275" i="1" s="1"/>
  <c r="J1276" i="1" a="1"/>
  <c r="J1276" i="1" s="1"/>
  <c r="J1277" i="1" a="1"/>
  <c r="J1277" i="1" s="1"/>
  <c r="J1278" i="1" a="1"/>
  <c r="J1278" i="1" s="1"/>
  <c r="J1279" i="1" a="1"/>
  <c r="J1279" i="1" s="1"/>
  <c r="J1280" i="1" a="1"/>
  <c r="J1280" i="1" s="1"/>
  <c r="J1281" i="1" a="1"/>
  <c r="J1281" i="1" s="1"/>
  <c r="J1282" i="1" a="1"/>
  <c r="J1282" i="1" s="1"/>
  <c r="J1283" i="1" a="1"/>
  <c r="J1283" i="1" s="1"/>
  <c r="J1284" i="1" a="1"/>
  <c r="J1284" i="1" s="1"/>
  <c r="J1285" i="1" a="1"/>
  <c r="J1285" i="1" s="1"/>
  <c r="J1286" i="1" a="1"/>
  <c r="J1286" i="1" s="1"/>
  <c r="J1287" i="1" a="1"/>
  <c r="J1287" i="1" s="1"/>
  <c r="J1288" i="1" a="1"/>
  <c r="J1288" i="1" s="1"/>
  <c r="J1289" i="1" a="1"/>
  <c r="J1289" i="1" s="1"/>
  <c r="J1290" i="1" a="1"/>
  <c r="J1290" i="1" s="1"/>
  <c r="J1291" i="1" a="1"/>
  <c r="J1291" i="1" s="1"/>
  <c r="J1292" i="1" a="1"/>
  <c r="J1292" i="1" s="1"/>
  <c r="J1293" i="1" a="1"/>
  <c r="J1293" i="1" s="1"/>
  <c r="J1294" i="1" a="1"/>
  <c r="J1294" i="1" s="1"/>
  <c r="J1295" i="1" a="1"/>
  <c r="J1295" i="1" s="1"/>
  <c r="J1296" i="1" a="1"/>
  <c r="J1296" i="1" s="1"/>
  <c r="J1297" i="1" a="1"/>
  <c r="J1297" i="1" s="1"/>
  <c r="J1298" i="1" a="1"/>
  <c r="J1298" i="1" s="1"/>
  <c r="J1299" i="1" a="1"/>
  <c r="J1299" i="1" s="1"/>
  <c r="J1300" i="1" a="1"/>
  <c r="J1300" i="1" s="1"/>
  <c r="J1301" i="1" a="1"/>
  <c r="J1301" i="1" s="1"/>
  <c r="J1302" i="1" a="1"/>
  <c r="J1302" i="1" s="1"/>
  <c r="J1303" i="1" a="1"/>
  <c r="J1303" i="1" s="1"/>
  <c r="J1304" i="1" a="1"/>
  <c r="J1304" i="1" s="1"/>
  <c r="J1305" i="1" a="1"/>
  <c r="J1305" i="1" s="1"/>
  <c r="J1306" i="1" a="1"/>
  <c r="J1306" i="1" s="1"/>
  <c r="J1307" i="1" a="1"/>
  <c r="J1307" i="1" s="1"/>
  <c r="J1308" i="1" a="1"/>
  <c r="J1308" i="1" s="1"/>
  <c r="J1309" i="1" a="1"/>
  <c r="J1309" i="1" s="1"/>
  <c r="J1310" i="1" a="1"/>
  <c r="J1310" i="1" s="1"/>
  <c r="J1311" i="1" a="1"/>
  <c r="J1311" i="1" s="1"/>
  <c r="J1312" i="1" a="1"/>
  <c r="J1312" i="1" s="1"/>
  <c r="J1313" i="1" a="1"/>
  <c r="J1313" i="1" s="1"/>
  <c r="J1314" i="1" a="1"/>
  <c r="J1314" i="1" s="1"/>
  <c r="J1315" i="1" a="1"/>
  <c r="J1315" i="1" s="1"/>
  <c r="J1316" i="1" a="1"/>
  <c r="J1316" i="1" s="1"/>
  <c r="J1317" i="1" a="1"/>
  <c r="J1317" i="1" s="1"/>
  <c r="J1318" i="1" a="1"/>
  <c r="J1318" i="1" s="1"/>
  <c r="J1319" i="1" a="1"/>
  <c r="J1319" i="1" s="1"/>
  <c r="J1320" i="1" a="1"/>
  <c r="J1320" i="1" s="1"/>
  <c r="J1321" i="1" a="1"/>
  <c r="J1321" i="1" s="1"/>
  <c r="J1322" i="1" a="1"/>
  <c r="J1322" i="1" s="1"/>
  <c r="J1323" i="1" a="1"/>
  <c r="J1323" i="1" s="1"/>
  <c r="J1324" i="1" a="1"/>
  <c r="J1324" i="1" s="1"/>
  <c r="J1325" i="1" a="1"/>
  <c r="J1325" i="1" s="1"/>
  <c r="J1326" i="1" a="1"/>
  <c r="J1326" i="1" s="1"/>
  <c r="J1327" i="1" a="1"/>
  <c r="J1327" i="1" s="1"/>
  <c r="J1328" i="1" a="1"/>
  <c r="J1328" i="1" s="1"/>
  <c r="J1329" i="1" a="1"/>
  <c r="J1329" i="1" s="1"/>
  <c r="J1330" i="1" a="1"/>
  <c r="J1330" i="1" s="1"/>
  <c r="J1331" i="1" a="1"/>
  <c r="J1331" i="1" s="1"/>
  <c r="J1332" i="1" a="1"/>
  <c r="J1332" i="1" s="1"/>
  <c r="J1333" i="1" a="1"/>
  <c r="J1333" i="1" s="1"/>
  <c r="J1334" i="1" a="1"/>
  <c r="J1334" i="1" s="1"/>
  <c r="J1335" i="1" a="1"/>
  <c r="J1335" i="1" s="1"/>
  <c r="J1336" i="1" a="1"/>
  <c r="J1336" i="1" s="1"/>
  <c r="J1337" i="1" a="1"/>
  <c r="J1337" i="1" s="1"/>
  <c r="J1338" i="1" a="1"/>
  <c r="J1338" i="1" s="1"/>
  <c r="J1339" i="1" a="1"/>
  <c r="J1339" i="1" s="1"/>
  <c r="J1340" i="1" a="1"/>
  <c r="J1340" i="1" s="1"/>
  <c r="J1341" i="1" a="1"/>
  <c r="J1341" i="1" s="1"/>
  <c r="J1342" i="1" a="1"/>
  <c r="J1342" i="1" s="1"/>
  <c r="J1343" i="1" a="1"/>
  <c r="J1343" i="1" s="1"/>
  <c r="J1344" i="1" a="1"/>
  <c r="J1344" i="1" s="1"/>
  <c r="J1345" i="1" a="1"/>
  <c r="J1345" i="1" s="1"/>
  <c r="J1346" i="1" a="1"/>
  <c r="J1346" i="1" s="1"/>
  <c r="J1347" i="1" a="1"/>
  <c r="J1347" i="1" s="1"/>
  <c r="J1348" i="1" a="1"/>
  <c r="J1348" i="1" s="1"/>
  <c r="J1349" i="1" a="1"/>
  <c r="J1349" i="1" s="1"/>
  <c r="J1350" i="1" a="1"/>
  <c r="J1350" i="1" s="1"/>
  <c r="J1351" i="1" a="1"/>
  <c r="J1351" i="1" s="1"/>
  <c r="J1352" i="1" a="1"/>
  <c r="J1352" i="1" s="1"/>
  <c r="J1353" i="1" a="1"/>
  <c r="J1353" i="1" s="1"/>
  <c r="J1354" i="1" a="1"/>
  <c r="J1354" i="1" s="1"/>
  <c r="J1355" i="1" a="1"/>
  <c r="J1355" i="1" s="1"/>
  <c r="J1356" i="1" a="1"/>
  <c r="J1356" i="1" s="1"/>
  <c r="J1357" i="1" a="1"/>
  <c r="J1357" i="1" s="1"/>
  <c r="J1358" i="1" a="1"/>
  <c r="J1358" i="1" s="1"/>
  <c r="J1359" i="1" a="1"/>
  <c r="J1359" i="1" s="1"/>
  <c r="J1360" i="1" a="1"/>
  <c r="J1360" i="1" s="1"/>
  <c r="J1361" i="1" a="1"/>
  <c r="J1361" i="1" s="1"/>
  <c r="J1362" i="1" a="1"/>
  <c r="J1362" i="1" s="1"/>
  <c r="J1363" i="1" a="1"/>
  <c r="J1363" i="1" s="1"/>
  <c r="J1364" i="1" a="1"/>
  <c r="J1364" i="1" s="1"/>
  <c r="J1365" i="1" a="1"/>
  <c r="J1365" i="1" s="1"/>
  <c r="J1366" i="1" a="1"/>
  <c r="J1366" i="1" s="1"/>
  <c r="J1367" i="1" a="1"/>
  <c r="J1367" i="1" s="1"/>
  <c r="J1368" i="1" a="1"/>
  <c r="J1368" i="1" s="1"/>
  <c r="J1369" i="1" a="1"/>
  <c r="J1369" i="1" s="1"/>
  <c r="J1370" i="1" a="1"/>
  <c r="J1370" i="1" s="1"/>
  <c r="J1371" i="1" a="1"/>
  <c r="J1371" i="1" s="1"/>
  <c r="J1372" i="1" a="1"/>
  <c r="J1372" i="1" s="1"/>
  <c r="J1373" i="1" a="1"/>
  <c r="J1373" i="1" s="1"/>
  <c r="J1374" i="1" a="1"/>
  <c r="J1374" i="1" s="1"/>
  <c r="J1375" i="1" a="1"/>
  <c r="J1375" i="1" s="1"/>
  <c r="J1376" i="1" a="1"/>
  <c r="J1376" i="1" s="1"/>
  <c r="J1377" i="1" a="1"/>
  <c r="J1377" i="1" s="1"/>
  <c r="J1378" i="1" a="1"/>
  <c r="J1378" i="1" s="1"/>
  <c r="J1379" i="1" a="1"/>
  <c r="J1379" i="1" s="1"/>
  <c r="J1380" i="1" a="1"/>
  <c r="J1380" i="1" s="1"/>
  <c r="J1381" i="1" a="1"/>
  <c r="J1381" i="1" s="1"/>
  <c r="J1382" i="1" a="1"/>
  <c r="J1382" i="1" s="1"/>
  <c r="J1383" i="1" a="1"/>
  <c r="J1383" i="1" s="1"/>
  <c r="J1384" i="1" a="1"/>
  <c r="J1384" i="1" s="1"/>
  <c r="J1385" i="1" a="1"/>
  <c r="J1385" i="1" s="1"/>
  <c r="J1386" i="1" a="1"/>
  <c r="J1386" i="1" s="1"/>
  <c r="J1387" i="1" a="1"/>
  <c r="J1387" i="1" s="1"/>
  <c r="J1388" i="1" a="1"/>
  <c r="J1388" i="1" s="1"/>
  <c r="J1389" i="1" a="1"/>
  <c r="J1389" i="1" s="1"/>
  <c r="J1390" i="1" a="1"/>
  <c r="J1390" i="1" s="1"/>
  <c r="J1391" i="1" a="1"/>
  <c r="J1391" i="1" s="1"/>
  <c r="J1392" i="1" a="1"/>
  <c r="J1392" i="1" s="1"/>
  <c r="J1393" i="1" a="1"/>
  <c r="J1393" i="1" s="1"/>
  <c r="J1394" i="1" a="1"/>
  <c r="J1394" i="1" s="1"/>
  <c r="J1395" i="1" a="1"/>
  <c r="J1395" i="1" s="1"/>
  <c r="J1396" i="1" a="1"/>
  <c r="J1396" i="1" s="1"/>
  <c r="J1397" i="1" a="1"/>
  <c r="J1397" i="1" s="1"/>
  <c r="J1398" i="1" a="1"/>
  <c r="J1398" i="1" s="1"/>
  <c r="J1399" i="1" a="1"/>
  <c r="J1399" i="1" s="1"/>
  <c r="J1400" i="1" a="1"/>
  <c r="J1400" i="1" s="1"/>
  <c r="J1401" i="1" a="1"/>
  <c r="J1401" i="1" s="1"/>
  <c r="J1402" i="1" a="1"/>
  <c r="J1402" i="1" s="1"/>
  <c r="J1403" i="1" a="1"/>
  <c r="J1403" i="1" s="1"/>
  <c r="J1404" i="1" a="1"/>
  <c r="J1404" i="1" s="1"/>
  <c r="J1405" i="1" a="1"/>
  <c r="J1405" i="1" s="1"/>
  <c r="J1406" i="1" a="1"/>
  <c r="J1406" i="1" s="1"/>
  <c r="J1407" i="1" a="1"/>
  <c r="J1407" i="1" s="1"/>
  <c r="J1408" i="1" a="1"/>
  <c r="J1408" i="1" s="1"/>
  <c r="J1409" i="1" a="1"/>
  <c r="J1409" i="1" s="1"/>
  <c r="J1410" i="1" a="1"/>
  <c r="J1410" i="1" s="1"/>
  <c r="J1411" i="1" a="1"/>
  <c r="J1411" i="1" s="1"/>
  <c r="J1412" i="1" a="1"/>
  <c r="J1412" i="1" s="1"/>
  <c r="J1413" i="1" a="1"/>
  <c r="J1413" i="1" s="1"/>
  <c r="J1414" i="1" a="1"/>
  <c r="J1414" i="1" s="1"/>
  <c r="J1415" i="1" a="1"/>
  <c r="J1415" i="1" s="1"/>
  <c r="J1416" i="1" a="1"/>
  <c r="J1416" i="1" s="1"/>
  <c r="J1417" i="1" a="1"/>
  <c r="J1417" i="1" s="1"/>
  <c r="J1418" i="1" a="1"/>
  <c r="J1418" i="1" s="1"/>
  <c r="J1419" i="1" a="1"/>
  <c r="J1419" i="1" s="1"/>
  <c r="J1420" i="1" a="1"/>
  <c r="J1420" i="1" s="1"/>
  <c r="J1421" i="1" a="1"/>
  <c r="J1421" i="1" s="1"/>
  <c r="J1422" i="1" a="1"/>
  <c r="J1422" i="1" s="1"/>
  <c r="J1423" i="1" a="1"/>
  <c r="J1423" i="1" s="1"/>
  <c r="J1424" i="1" a="1"/>
  <c r="J1424" i="1" s="1"/>
  <c r="J1425" i="1" a="1"/>
  <c r="J1425" i="1" s="1"/>
  <c r="J1426" i="1" a="1"/>
  <c r="J1426" i="1" s="1"/>
  <c r="J1427" i="1" a="1"/>
  <c r="J1427" i="1" s="1"/>
  <c r="J1428" i="1" a="1"/>
  <c r="J1428" i="1" s="1"/>
  <c r="J1429" i="1" a="1"/>
  <c r="J1429" i="1" s="1"/>
  <c r="J1430" i="1" a="1"/>
  <c r="J1430" i="1" s="1"/>
  <c r="J1431" i="1" a="1"/>
  <c r="J1431" i="1" s="1"/>
  <c r="J1432" i="1" a="1"/>
  <c r="J1432" i="1" s="1"/>
  <c r="J1433" i="1" a="1"/>
  <c r="J1433" i="1" s="1"/>
  <c r="J1434" i="1" a="1"/>
  <c r="J1434" i="1" s="1"/>
  <c r="J1435" i="1" a="1"/>
  <c r="J1435" i="1" s="1"/>
  <c r="J1436" i="1" a="1"/>
  <c r="J1436" i="1" s="1"/>
  <c r="J1437" i="1" a="1"/>
  <c r="J1437" i="1" s="1"/>
  <c r="J1438" i="1" a="1"/>
  <c r="J1438" i="1" s="1"/>
  <c r="J1439" i="1" a="1"/>
  <c r="J1439" i="1" s="1"/>
  <c r="J1440" i="1" a="1"/>
  <c r="J1440" i="1" s="1"/>
  <c r="J1441" i="1" a="1"/>
  <c r="J1441" i="1" s="1"/>
  <c r="J1442" i="1" a="1"/>
  <c r="J1442" i="1" s="1"/>
  <c r="J1443" i="1" a="1"/>
  <c r="J1443" i="1" s="1"/>
  <c r="J1444" i="1" a="1"/>
  <c r="J1444" i="1" s="1"/>
  <c r="J1445" i="1" a="1"/>
  <c r="J1445" i="1" s="1"/>
  <c r="J1446" i="1" a="1"/>
  <c r="J1446" i="1" s="1"/>
  <c r="J1447" i="1" a="1"/>
  <c r="J1447" i="1" s="1"/>
  <c r="J1448" i="1" a="1"/>
  <c r="J1448" i="1" s="1"/>
  <c r="J1449" i="1" a="1"/>
  <c r="J1449" i="1" s="1"/>
  <c r="J1450" i="1" a="1"/>
  <c r="J1450" i="1" s="1"/>
  <c r="J1451" i="1" a="1"/>
  <c r="J1451" i="1" s="1"/>
  <c r="J1452" i="1" a="1"/>
  <c r="J1452" i="1" s="1"/>
  <c r="J1453" i="1" a="1"/>
  <c r="J1453" i="1" s="1"/>
  <c r="J1454" i="1" a="1"/>
  <c r="J1454" i="1" s="1"/>
  <c r="J1455" i="1" a="1"/>
  <c r="J1455" i="1" s="1"/>
  <c r="J1456" i="1" a="1"/>
  <c r="J1456" i="1" s="1"/>
  <c r="J1457" i="1" a="1"/>
  <c r="J1457" i="1" s="1"/>
  <c r="J1458" i="1" a="1"/>
  <c r="J1458" i="1" s="1"/>
  <c r="J1459" i="1" a="1"/>
  <c r="J1459" i="1" s="1"/>
  <c r="J1460" i="1" a="1"/>
  <c r="J1460" i="1" s="1"/>
  <c r="J1461" i="1" a="1"/>
  <c r="J1461" i="1" s="1"/>
  <c r="J1462" i="1" a="1"/>
  <c r="J1462" i="1" s="1"/>
  <c r="J1463" i="1" a="1"/>
  <c r="J1463" i="1" s="1"/>
  <c r="J1464" i="1" a="1"/>
  <c r="J1464" i="1" s="1"/>
  <c r="J1465" i="1" a="1"/>
  <c r="J1465" i="1" s="1"/>
  <c r="J1466" i="1" a="1"/>
  <c r="J1466" i="1" s="1"/>
  <c r="J1467" i="1" a="1"/>
  <c r="J1467" i="1" s="1"/>
  <c r="J1468" i="1" a="1"/>
  <c r="J1468" i="1" s="1"/>
  <c r="J1469" i="1" a="1"/>
  <c r="J1469" i="1" s="1"/>
  <c r="J1470" i="1" a="1"/>
  <c r="J1470" i="1" s="1"/>
  <c r="J1471" i="1" a="1"/>
  <c r="J1471" i="1" s="1"/>
  <c r="J1472" i="1" a="1"/>
  <c r="J1472" i="1" s="1"/>
  <c r="J1473" i="1" a="1"/>
  <c r="J1473" i="1" s="1"/>
  <c r="J1474" i="1" a="1"/>
  <c r="J1474" i="1" s="1"/>
  <c r="J1475" i="1" a="1"/>
  <c r="J1475" i="1" s="1"/>
  <c r="J1476" i="1" a="1"/>
  <c r="J1476" i="1" s="1"/>
  <c r="J1477" i="1" a="1"/>
  <c r="J1477" i="1" s="1"/>
  <c r="J1478" i="1" a="1"/>
  <c r="J1478" i="1" s="1"/>
  <c r="J1479" i="1" a="1"/>
  <c r="J1479" i="1" s="1"/>
  <c r="J1480" i="1" a="1"/>
  <c r="J1480" i="1" s="1"/>
  <c r="J1481" i="1" a="1"/>
  <c r="J1481" i="1" s="1"/>
  <c r="J1482" i="1" a="1"/>
  <c r="J1482" i="1" s="1"/>
  <c r="J1483" i="1" a="1"/>
  <c r="J1483" i="1" s="1"/>
  <c r="J1484" i="1" a="1"/>
  <c r="J1484" i="1" s="1"/>
  <c r="J1485" i="1" a="1"/>
  <c r="J1485" i="1" s="1"/>
  <c r="J1486" i="1" a="1"/>
  <c r="J1486" i="1" s="1"/>
  <c r="J1487" i="1" a="1"/>
  <c r="J1487" i="1" s="1"/>
  <c r="J1488" i="1" a="1"/>
  <c r="J1488" i="1" s="1"/>
  <c r="J1489" i="1" a="1"/>
  <c r="J1489" i="1" s="1"/>
  <c r="J1490" i="1" a="1"/>
  <c r="J1490" i="1" s="1"/>
  <c r="J1491" i="1" a="1"/>
  <c r="J1491" i="1" s="1"/>
  <c r="J1492" i="1" a="1"/>
  <c r="J1492" i="1" s="1"/>
  <c r="J1493" i="1" a="1"/>
  <c r="J1493" i="1" s="1"/>
  <c r="J1494" i="1" a="1"/>
  <c r="J1494" i="1" s="1"/>
  <c r="J1495" i="1" a="1"/>
  <c r="J1495" i="1" s="1"/>
  <c r="J1496" i="1" a="1"/>
  <c r="J1496" i="1" s="1"/>
  <c r="J1497" i="1" a="1"/>
  <c r="J1497" i="1" s="1"/>
  <c r="J1498" i="1" a="1"/>
  <c r="J1498" i="1" s="1"/>
  <c r="J1499" i="1" a="1"/>
  <c r="J1499" i="1" s="1"/>
  <c r="J1500" i="1" a="1"/>
  <c r="J1500" i="1" s="1"/>
  <c r="J1501" i="1" a="1"/>
  <c r="J1501" i="1" s="1"/>
  <c r="J1502" i="1" a="1"/>
  <c r="J1502" i="1" s="1"/>
  <c r="J1503" i="1" a="1"/>
  <c r="J1503" i="1" s="1"/>
  <c r="J1504" i="1" a="1"/>
  <c r="J1504" i="1" s="1"/>
  <c r="J1505" i="1" a="1"/>
  <c r="J1505" i="1" s="1"/>
  <c r="J1506" i="1" a="1"/>
  <c r="J1506" i="1" s="1"/>
  <c r="J1507" i="1" a="1"/>
  <c r="J1507" i="1" s="1"/>
  <c r="J1508" i="1" a="1"/>
  <c r="J1508" i="1" s="1"/>
  <c r="J1509" i="1" a="1"/>
  <c r="J1509" i="1" s="1"/>
  <c r="J1510" i="1" a="1"/>
  <c r="J1510" i="1" s="1"/>
  <c r="J1511" i="1" a="1"/>
  <c r="J1511" i="1" s="1"/>
  <c r="J1512" i="1" a="1"/>
  <c r="J1512" i="1" s="1"/>
  <c r="J1513" i="1" a="1"/>
  <c r="J1513" i="1" s="1"/>
  <c r="J1514" i="1" a="1"/>
  <c r="J1514" i="1" s="1"/>
  <c r="J1515" i="1" a="1"/>
  <c r="J1515" i="1" s="1"/>
  <c r="J1516" i="1" a="1"/>
  <c r="J1516" i="1" s="1"/>
  <c r="J1517" i="1" a="1"/>
  <c r="J1517" i="1" s="1"/>
  <c r="J1518" i="1" a="1"/>
  <c r="J1518" i="1" s="1"/>
  <c r="J1519" i="1" a="1"/>
  <c r="J1519" i="1" s="1"/>
  <c r="J1520" i="1" a="1"/>
  <c r="J1520" i="1" s="1"/>
  <c r="J1521" i="1" a="1"/>
  <c r="J1521" i="1" s="1"/>
  <c r="J1522" i="1" a="1"/>
  <c r="J1522" i="1" s="1"/>
  <c r="J1523" i="1" a="1"/>
  <c r="J1523" i="1" s="1"/>
  <c r="J1524" i="1" a="1"/>
  <c r="J1524" i="1" s="1"/>
  <c r="J1525" i="1" a="1"/>
  <c r="J1525" i="1" s="1"/>
  <c r="J1526" i="1" a="1"/>
  <c r="J1526" i="1" s="1"/>
  <c r="J1527" i="1" a="1"/>
  <c r="J1527" i="1" s="1"/>
  <c r="J1528" i="1" a="1"/>
  <c r="J1528" i="1" s="1"/>
  <c r="J1529" i="1" a="1"/>
  <c r="J1529" i="1" s="1"/>
  <c r="J1530" i="1" a="1"/>
  <c r="J1530" i="1" s="1"/>
  <c r="J1531" i="1" a="1"/>
  <c r="J1531" i="1" s="1"/>
  <c r="J1532" i="1" a="1"/>
  <c r="J1532" i="1" s="1"/>
  <c r="J1533" i="1" a="1"/>
  <c r="J1533" i="1" s="1"/>
  <c r="J1534" i="1" a="1"/>
  <c r="J1534" i="1" s="1"/>
  <c r="J1535" i="1" a="1"/>
  <c r="J1535" i="1" s="1"/>
  <c r="J1536" i="1" a="1"/>
  <c r="J1536" i="1" s="1"/>
  <c r="J1537" i="1" a="1"/>
  <c r="J1537" i="1" s="1"/>
  <c r="J1538" i="1" a="1"/>
  <c r="J1538" i="1" s="1"/>
  <c r="J1539" i="1" a="1"/>
  <c r="J1539" i="1" s="1"/>
  <c r="J1540" i="1" a="1"/>
  <c r="J1540" i="1" s="1"/>
  <c r="J1541" i="1" a="1"/>
  <c r="J1541" i="1" s="1"/>
  <c r="J1542" i="1" a="1"/>
  <c r="J1542" i="1" s="1"/>
  <c r="J1543" i="1" a="1"/>
  <c r="J1543" i="1" s="1"/>
  <c r="J1544" i="1" a="1"/>
  <c r="J1544" i="1" s="1"/>
  <c r="J1545" i="1" a="1"/>
  <c r="J1545" i="1" s="1"/>
  <c r="J1546" i="1" a="1"/>
  <c r="J1546" i="1" s="1"/>
  <c r="J1547" i="1" a="1"/>
  <c r="J1547" i="1" s="1"/>
  <c r="J1548" i="1" a="1"/>
  <c r="J1548" i="1" s="1"/>
  <c r="J1549" i="1" a="1"/>
  <c r="J1549" i="1" s="1"/>
  <c r="J1550" i="1" a="1"/>
  <c r="J1550" i="1" s="1"/>
  <c r="J1551" i="1" a="1"/>
  <c r="J1551" i="1" s="1"/>
  <c r="J1552" i="1" a="1"/>
  <c r="J1552" i="1" s="1"/>
  <c r="J1553" i="1" a="1"/>
  <c r="J1553" i="1" s="1"/>
  <c r="J1554" i="1" a="1"/>
  <c r="J1554" i="1" s="1"/>
  <c r="J1555" i="1" a="1"/>
  <c r="J1555" i="1" s="1"/>
  <c r="J1556" i="1" a="1"/>
  <c r="J1556" i="1" s="1"/>
  <c r="J1557" i="1" a="1"/>
  <c r="J1557" i="1" s="1"/>
  <c r="J1558" i="1" a="1"/>
  <c r="J1558" i="1" s="1"/>
  <c r="J1559" i="1" a="1"/>
  <c r="J1559" i="1" s="1"/>
  <c r="J1560" i="1" a="1"/>
  <c r="J1560" i="1" s="1"/>
  <c r="J1561" i="1" a="1"/>
  <c r="J1561" i="1" s="1"/>
  <c r="J1562" i="1" a="1"/>
  <c r="J1562" i="1" s="1"/>
  <c r="J1563" i="1" a="1"/>
  <c r="J1563" i="1" s="1"/>
  <c r="J1564" i="1" a="1"/>
  <c r="J1564" i="1" s="1"/>
  <c r="J1565" i="1" a="1"/>
  <c r="J1565" i="1" s="1"/>
  <c r="J1566" i="1" a="1"/>
  <c r="J1566" i="1" s="1"/>
  <c r="J1567" i="1" a="1"/>
  <c r="J1567" i="1" s="1"/>
  <c r="J1568" i="1" a="1"/>
  <c r="J1568" i="1" s="1"/>
  <c r="J1569" i="1" a="1"/>
  <c r="J1569" i="1" s="1"/>
  <c r="J1570" i="1" a="1"/>
  <c r="J1570" i="1" s="1"/>
  <c r="J1571" i="1" a="1"/>
  <c r="J1571" i="1" s="1"/>
  <c r="J1572" i="1" a="1"/>
  <c r="J1572" i="1" s="1"/>
  <c r="J1573" i="1" a="1"/>
  <c r="J1573" i="1" s="1"/>
  <c r="J1574" i="1" a="1"/>
  <c r="J1574" i="1" s="1"/>
  <c r="J1575" i="1" a="1"/>
  <c r="J1575" i="1" s="1"/>
  <c r="J1576" i="1" a="1"/>
  <c r="J1576" i="1" s="1"/>
  <c r="J1577" i="1" a="1"/>
  <c r="J1577" i="1" s="1"/>
  <c r="J1578" i="1" a="1"/>
  <c r="J1578" i="1" s="1"/>
  <c r="J1579" i="1" a="1"/>
  <c r="J1579" i="1" s="1"/>
  <c r="J1580" i="1" a="1"/>
  <c r="J1580" i="1" s="1"/>
  <c r="J1581" i="1" a="1"/>
  <c r="J1581" i="1" s="1"/>
  <c r="J1582" i="1" a="1"/>
  <c r="J1582" i="1" s="1"/>
  <c r="J1583" i="1" a="1"/>
  <c r="J1583" i="1" s="1"/>
  <c r="J1584" i="1" a="1"/>
  <c r="J1584" i="1" s="1"/>
  <c r="J1585" i="1" a="1"/>
  <c r="J1585" i="1" s="1"/>
  <c r="J1586" i="1" a="1"/>
  <c r="J1586" i="1" s="1"/>
  <c r="J1587" i="1" a="1"/>
  <c r="J1587" i="1" s="1"/>
  <c r="J1588" i="1" a="1"/>
  <c r="J1588" i="1" s="1"/>
  <c r="J1589" i="1" a="1"/>
  <c r="J1589" i="1" s="1"/>
  <c r="J1590" i="1" a="1"/>
  <c r="J1590" i="1" s="1"/>
  <c r="J1591" i="1" a="1"/>
  <c r="J1591" i="1" s="1"/>
  <c r="J1592" i="1" a="1"/>
  <c r="J1592" i="1" s="1"/>
  <c r="J1593" i="1" a="1"/>
  <c r="J1593" i="1" s="1"/>
  <c r="J1594" i="1" a="1"/>
  <c r="J1594" i="1" s="1"/>
  <c r="J1595" i="1" a="1"/>
  <c r="J1595" i="1" s="1"/>
  <c r="J1596" i="1" a="1"/>
  <c r="J1596" i="1" s="1"/>
  <c r="J1597" i="1" a="1"/>
  <c r="J1597" i="1" s="1"/>
  <c r="J1598" i="1" a="1"/>
  <c r="J1598" i="1" s="1"/>
  <c r="J1599" i="1" a="1"/>
  <c r="J1599" i="1" s="1"/>
  <c r="J1600" i="1" a="1"/>
  <c r="J1600" i="1" s="1"/>
  <c r="J1601" i="1" a="1"/>
  <c r="J1601" i="1" s="1"/>
  <c r="J1602" i="1" a="1"/>
  <c r="J1602" i="1" s="1"/>
  <c r="J1603" i="1" a="1"/>
  <c r="J1603" i="1" s="1"/>
  <c r="J1604" i="1" a="1"/>
  <c r="J1604" i="1" s="1"/>
  <c r="J1605" i="1" a="1"/>
  <c r="J1605" i="1" s="1"/>
  <c r="J1606" i="1" a="1"/>
  <c r="J1606" i="1" s="1"/>
  <c r="J1607" i="1" a="1"/>
  <c r="J1607" i="1" s="1"/>
  <c r="J1608" i="1" a="1"/>
  <c r="J1608" i="1" s="1"/>
  <c r="J1609" i="1" a="1"/>
  <c r="J1609" i="1" s="1"/>
  <c r="J1610" i="1" a="1"/>
  <c r="J1610" i="1" s="1"/>
  <c r="J1611" i="1" a="1"/>
  <c r="J1611" i="1" s="1"/>
  <c r="J1612" i="1" a="1"/>
  <c r="J1612" i="1" s="1"/>
  <c r="J1613" i="1" a="1"/>
  <c r="J1613" i="1" s="1"/>
  <c r="J1614" i="1" a="1"/>
  <c r="J1614" i="1" s="1"/>
  <c r="J1615" i="1" a="1"/>
  <c r="J1615" i="1" s="1"/>
  <c r="J1616" i="1" a="1"/>
  <c r="J1616" i="1" s="1"/>
  <c r="J1617" i="1" a="1"/>
  <c r="J1617" i="1" s="1"/>
  <c r="J1618" i="1" a="1"/>
  <c r="J1618" i="1" s="1"/>
  <c r="J1619" i="1" a="1"/>
  <c r="J1619" i="1" s="1"/>
  <c r="J1620" i="1" a="1"/>
  <c r="J1620" i="1" s="1"/>
  <c r="J1621" i="1" a="1"/>
  <c r="J1621" i="1" s="1"/>
  <c r="J1622" i="1" a="1"/>
  <c r="J1622" i="1" s="1"/>
  <c r="J1623" i="1" a="1"/>
  <c r="J1623" i="1" s="1"/>
  <c r="J1624" i="1" a="1"/>
  <c r="J1624" i="1" s="1"/>
  <c r="J1625" i="1" a="1"/>
  <c r="J1625" i="1" s="1"/>
  <c r="J1626" i="1" a="1"/>
  <c r="J1626" i="1" s="1"/>
  <c r="J1627" i="1" a="1"/>
  <c r="J1627" i="1" s="1"/>
  <c r="J1628" i="1" a="1"/>
  <c r="J1628" i="1" s="1"/>
  <c r="J1629" i="1" a="1"/>
  <c r="J1629" i="1" s="1"/>
  <c r="J1630" i="1" a="1"/>
  <c r="J1630" i="1" s="1"/>
  <c r="J1631" i="1" a="1"/>
  <c r="J1631" i="1" s="1"/>
  <c r="J1632" i="1" a="1"/>
  <c r="J1632" i="1" s="1"/>
  <c r="J1633" i="1" a="1"/>
  <c r="J1633" i="1" s="1"/>
  <c r="J1634" i="1" a="1"/>
  <c r="J1634" i="1" s="1"/>
  <c r="J1635" i="1" a="1"/>
  <c r="J1635" i="1" s="1"/>
  <c r="J1636" i="1" a="1"/>
  <c r="J1636" i="1" s="1"/>
  <c r="J1637" i="1" a="1"/>
  <c r="J1637" i="1" s="1"/>
  <c r="J1638" i="1" a="1"/>
  <c r="J1638" i="1" s="1"/>
  <c r="J1639" i="1" a="1"/>
  <c r="J1639" i="1" s="1"/>
  <c r="J1640" i="1" a="1"/>
  <c r="J1640" i="1" s="1"/>
  <c r="J1641" i="1" a="1"/>
  <c r="J1641" i="1" s="1"/>
  <c r="J1642" i="1" a="1"/>
  <c r="J1642" i="1" s="1"/>
  <c r="J1643" i="1" a="1"/>
  <c r="J1643" i="1" s="1"/>
  <c r="J1644" i="1" a="1"/>
  <c r="J1644" i="1" s="1"/>
  <c r="J1645" i="1" a="1"/>
  <c r="J1645" i="1" s="1"/>
  <c r="J1646" i="1" a="1"/>
  <c r="J1646" i="1" s="1"/>
  <c r="J1647" i="1" a="1"/>
  <c r="J1647" i="1" s="1"/>
  <c r="J1648" i="1" a="1"/>
  <c r="J1648" i="1" s="1"/>
  <c r="J1649" i="1" a="1"/>
  <c r="J1649" i="1" s="1"/>
  <c r="J1650" i="1" a="1"/>
  <c r="J1650" i="1" s="1"/>
  <c r="J1651" i="1" a="1"/>
  <c r="J1651" i="1" s="1"/>
  <c r="J1652" i="1" a="1"/>
  <c r="J1652" i="1" s="1"/>
  <c r="J1653" i="1" a="1"/>
  <c r="J1653" i="1" s="1"/>
  <c r="J1654" i="1" a="1"/>
  <c r="J1654" i="1" s="1"/>
  <c r="J1655" i="1" a="1"/>
  <c r="J1655" i="1" s="1"/>
  <c r="J1656" i="1" a="1"/>
  <c r="J1656" i="1" s="1"/>
  <c r="J1657" i="1" a="1"/>
  <c r="J1657" i="1" s="1"/>
  <c r="J1658" i="1" a="1"/>
  <c r="J1658" i="1" s="1"/>
  <c r="J1659" i="1" a="1"/>
  <c r="J1659" i="1" s="1"/>
  <c r="J1660" i="1" a="1"/>
  <c r="J1660" i="1" s="1"/>
  <c r="J1661" i="1" a="1"/>
  <c r="J1661" i="1" s="1"/>
  <c r="J1662" i="1" a="1"/>
  <c r="J1662" i="1" s="1"/>
  <c r="J1663" i="1" a="1"/>
  <c r="J1663" i="1" s="1"/>
  <c r="J1664" i="1" a="1"/>
  <c r="J1664" i="1" s="1"/>
  <c r="J1665" i="1" a="1"/>
  <c r="J1665" i="1" s="1"/>
  <c r="J1666" i="1" a="1"/>
  <c r="J1666" i="1" s="1"/>
  <c r="J1667" i="1" a="1"/>
  <c r="J1667" i="1" s="1"/>
  <c r="J1668" i="1" a="1"/>
  <c r="J1668" i="1" s="1"/>
  <c r="J1669" i="1" a="1"/>
  <c r="J1669" i="1" s="1"/>
  <c r="J1670" i="1" a="1"/>
  <c r="J1670" i="1" s="1"/>
  <c r="J1671" i="1" a="1"/>
  <c r="J1671" i="1" s="1"/>
  <c r="J1672" i="1" a="1"/>
  <c r="J1672" i="1" s="1"/>
  <c r="J1673" i="1" a="1"/>
  <c r="J1673" i="1" s="1"/>
  <c r="J1674" i="1" a="1"/>
  <c r="J1674" i="1" s="1"/>
  <c r="J1675" i="1" a="1"/>
  <c r="J1675" i="1" s="1"/>
  <c r="J1676" i="1" a="1"/>
  <c r="J1676" i="1" s="1"/>
  <c r="J1677" i="1" a="1"/>
  <c r="J1677" i="1" s="1"/>
  <c r="J1678" i="1" a="1"/>
  <c r="J1678" i="1" s="1"/>
  <c r="J1679" i="1" a="1"/>
  <c r="J1679" i="1" s="1"/>
  <c r="J1680" i="1" a="1"/>
  <c r="J1680" i="1" s="1"/>
  <c r="J1681" i="1" a="1"/>
  <c r="J1681" i="1" s="1"/>
  <c r="J1682" i="1" a="1"/>
  <c r="J1682" i="1" s="1"/>
  <c r="J1683" i="1" a="1"/>
  <c r="J1683" i="1" s="1"/>
  <c r="J1684" i="1" a="1"/>
  <c r="J1684" i="1" s="1"/>
  <c r="J1685" i="1" a="1"/>
  <c r="J1685" i="1" s="1"/>
  <c r="J1686" i="1" a="1"/>
  <c r="J1686" i="1" s="1"/>
  <c r="J1687" i="1" a="1"/>
  <c r="J1687" i="1" s="1"/>
  <c r="J1688" i="1" a="1"/>
  <c r="J1688" i="1" s="1"/>
  <c r="J1689" i="1" a="1"/>
  <c r="J1689" i="1" s="1"/>
  <c r="J1690" i="1" a="1"/>
  <c r="J1690" i="1" s="1"/>
  <c r="J1691" i="1" a="1"/>
  <c r="J1691" i="1" s="1"/>
  <c r="J1692" i="1" a="1"/>
  <c r="J1692" i="1" s="1"/>
  <c r="J1693" i="1" a="1"/>
  <c r="J1693" i="1" s="1"/>
  <c r="J1694" i="1" a="1"/>
  <c r="J1694" i="1" s="1"/>
  <c r="J1695" i="1" a="1"/>
  <c r="J1695" i="1" s="1"/>
  <c r="J1696" i="1" a="1"/>
  <c r="J1696" i="1" s="1"/>
  <c r="J1697" i="1" a="1"/>
  <c r="J1697" i="1" s="1"/>
  <c r="J1698" i="1" a="1"/>
  <c r="J1698" i="1" s="1"/>
  <c r="J1699" i="1" a="1"/>
  <c r="J1699" i="1" s="1"/>
  <c r="J1700" i="1" a="1"/>
  <c r="J1700" i="1" s="1"/>
  <c r="J1701" i="1" a="1"/>
  <c r="J1701" i="1" s="1"/>
  <c r="J1702" i="1" a="1"/>
  <c r="J1702" i="1" s="1"/>
  <c r="J1703" i="1" a="1"/>
  <c r="J1703" i="1" s="1"/>
  <c r="J1704" i="1" a="1"/>
  <c r="J1704" i="1" s="1"/>
  <c r="J1705" i="1" a="1"/>
  <c r="J1705" i="1" s="1"/>
  <c r="J1706" i="1" a="1"/>
  <c r="J1706" i="1" s="1"/>
  <c r="J1707" i="1" a="1"/>
  <c r="J1707" i="1" s="1"/>
  <c r="J1708" i="1" a="1"/>
  <c r="J1708" i="1" s="1"/>
  <c r="J1709" i="1" a="1"/>
  <c r="J1709" i="1" s="1"/>
  <c r="J1710" i="1" a="1"/>
  <c r="J1710" i="1" s="1"/>
  <c r="J1711" i="1" a="1"/>
  <c r="J1711" i="1" s="1"/>
  <c r="J1712" i="1" a="1"/>
  <c r="J1712" i="1" s="1"/>
  <c r="J1713" i="1" a="1"/>
  <c r="J1713" i="1" s="1"/>
  <c r="J1714" i="1" a="1"/>
  <c r="J1714" i="1" s="1"/>
  <c r="J1715" i="1" a="1"/>
  <c r="J1715" i="1" s="1"/>
  <c r="J1716" i="1" a="1"/>
  <c r="J1716" i="1" s="1"/>
  <c r="J1717" i="1" a="1"/>
  <c r="J1717" i="1" s="1"/>
  <c r="J1718" i="1" a="1"/>
  <c r="J1718" i="1" s="1"/>
  <c r="J1719" i="1" a="1"/>
  <c r="J1719" i="1" s="1"/>
  <c r="J1720" i="1" a="1"/>
  <c r="J1720" i="1" s="1"/>
  <c r="J1721" i="1" a="1"/>
  <c r="J1721" i="1" s="1"/>
  <c r="J1722" i="1" a="1"/>
  <c r="J1722" i="1" s="1"/>
  <c r="J1723" i="1" a="1"/>
  <c r="J1723" i="1" s="1"/>
  <c r="J1724" i="1" a="1"/>
  <c r="J1724" i="1" s="1"/>
  <c r="J1725" i="1" a="1"/>
  <c r="J1725" i="1" s="1"/>
  <c r="J1726" i="1" a="1"/>
  <c r="J1726" i="1" s="1"/>
  <c r="J1727" i="1" a="1"/>
  <c r="J1727" i="1" s="1"/>
  <c r="J1728" i="1" a="1"/>
  <c r="J1728" i="1" s="1"/>
  <c r="J1729" i="1" a="1"/>
  <c r="J1729" i="1" s="1"/>
  <c r="J1730" i="1" a="1"/>
  <c r="J1730" i="1" s="1"/>
  <c r="J1731" i="1" a="1"/>
  <c r="J1731" i="1" s="1"/>
  <c r="J1732" i="1" a="1"/>
  <c r="J1732" i="1" s="1"/>
  <c r="J1733" i="1" a="1"/>
  <c r="J1733" i="1" s="1"/>
  <c r="J1734" i="1" a="1"/>
  <c r="J1734" i="1" s="1"/>
  <c r="J1735" i="1" a="1"/>
  <c r="J1735" i="1" s="1"/>
  <c r="J1736" i="1" a="1"/>
  <c r="J1736" i="1" s="1"/>
  <c r="J1737" i="1" a="1"/>
  <c r="J1737" i="1" s="1"/>
  <c r="J1738" i="1" a="1"/>
  <c r="J1738" i="1" s="1"/>
  <c r="J1739" i="1" a="1"/>
  <c r="J1739" i="1" s="1"/>
  <c r="J1740" i="1" a="1"/>
  <c r="J1740" i="1" s="1"/>
  <c r="J1741" i="1" a="1"/>
  <c r="J1741" i="1" s="1"/>
  <c r="J1742" i="1" a="1"/>
  <c r="J1742" i="1" s="1"/>
  <c r="J1743" i="1" a="1"/>
  <c r="J1743" i="1" s="1"/>
  <c r="J1744" i="1" a="1"/>
  <c r="J1744" i="1" s="1"/>
  <c r="J1745" i="1" a="1"/>
  <c r="J1745" i="1" s="1"/>
  <c r="J1746" i="1" a="1"/>
  <c r="J1746" i="1" s="1"/>
  <c r="J1747" i="1" a="1"/>
  <c r="J1747" i="1" s="1"/>
  <c r="J1748" i="1" a="1"/>
  <c r="J1748" i="1" s="1"/>
  <c r="J1749" i="1" a="1"/>
  <c r="J1749" i="1" s="1"/>
  <c r="J1750" i="1" a="1"/>
  <c r="J1750" i="1" s="1"/>
  <c r="J1751" i="1" a="1"/>
  <c r="J1751" i="1" s="1"/>
  <c r="J1752" i="1" a="1"/>
  <c r="J1752" i="1" s="1"/>
  <c r="J1753" i="1" a="1"/>
  <c r="J1753" i="1" s="1"/>
  <c r="J1754" i="1" a="1"/>
  <c r="J1754" i="1" s="1"/>
  <c r="J1755" i="1" a="1"/>
  <c r="J1755" i="1" s="1"/>
  <c r="J1756" i="1" a="1"/>
  <c r="J1756" i="1" s="1"/>
  <c r="J1757" i="1" a="1"/>
  <c r="J1757" i="1" s="1"/>
  <c r="J1758" i="1" a="1"/>
  <c r="J1758" i="1" s="1"/>
  <c r="J1759" i="1" a="1"/>
  <c r="J1759" i="1" s="1"/>
  <c r="J1760" i="1" a="1"/>
  <c r="J1760" i="1" s="1"/>
  <c r="J1761" i="1" a="1"/>
  <c r="J1761" i="1" s="1"/>
  <c r="J1762" i="1" a="1"/>
  <c r="J1762" i="1" s="1"/>
  <c r="J1763" i="1" a="1"/>
  <c r="J1763" i="1" s="1"/>
  <c r="J1764" i="1" a="1"/>
  <c r="J1764" i="1" s="1"/>
  <c r="J1765" i="1" a="1"/>
  <c r="J1765" i="1" s="1"/>
  <c r="J1766" i="1" a="1"/>
  <c r="J1766" i="1" s="1"/>
  <c r="J1767" i="1" a="1"/>
  <c r="J1767" i="1" s="1"/>
  <c r="J1768" i="1" a="1"/>
  <c r="J1768" i="1" s="1"/>
  <c r="J1769" i="1" a="1"/>
  <c r="J1769" i="1" s="1"/>
  <c r="J1770" i="1" a="1"/>
  <c r="J1770" i="1" s="1"/>
  <c r="J1771" i="1" a="1"/>
  <c r="J1771" i="1" s="1"/>
  <c r="J1772" i="1" a="1"/>
  <c r="J1772" i="1" s="1"/>
  <c r="J1773" i="1" a="1"/>
  <c r="J1773" i="1" s="1"/>
  <c r="J1774" i="1" a="1"/>
  <c r="J1774" i="1" s="1"/>
  <c r="J1775" i="1" a="1"/>
  <c r="J1775" i="1" s="1"/>
  <c r="J1776" i="1" a="1"/>
  <c r="J1776" i="1" s="1"/>
  <c r="J1777" i="1" a="1"/>
  <c r="J1777" i="1" s="1"/>
  <c r="J1778" i="1" a="1"/>
  <c r="J1778" i="1" s="1"/>
  <c r="J1779" i="1" a="1"/>
  <c r="J1779" i="1" s="1"/>
  <c r="J1780" i="1" a="1"/>
  <c r="J1780" i="1" s="1"/>
  <c r="J1781" i="1" a="1"/>
  <c r="J1781" i="1" s="1"/>
  <c r="J1782" i="1" a="1"/>
  <c r="J1782" i="1" s="1"/>
  <c r="J1783" i="1" a="1"/>
  <c r="J1783" i="1" s="1"/>
  <c r="J1784" i="1" a="1"/>
  <c r="J1784" i="1" s="1"/>
  <c r="J1785" i="1" a="1"/>
  <c r="J1785" i="1" s="1"/>
  <c r="J1786" i="1" a="1"/>
  <c r="J1786" i="1" s="1"/>
  <c r="J1787" i="1" a="1"/>
  <c r="J1787" i="1" s="1"/>
  <c r="J1788" i="1" a="1"/>
  <c r="J1788" i="1" s="1"/>
  <c r="J1789" i="1" a="1"/>
  <c r="J1789" i="1" s="1"/>
  <c r="J1790" i="1" a="1"/>
  <c r="J1790" i="1" s="1"/>
  <c r="J1791" i="1" a="1"/>
  <c r="J1791" i="1" s="1"/>
  <c r="J1792" i="1" a="1"/>
  <c r="J1792" i="1" s="1"/>
  <c r="J1793" i="1" a="1"/>
  <c r="J1793" i="1" s="1"/>
  <c r="J1794" i="1" a="1"/>
  <c r="J1794" i="1" s="1"/>
  <c r="J1795" i="1" a="1"/>
  <c r="J1795" i="1" s="1"/>
  <c r="J1796" i="1" a="1"/>
  <c r="J1796" i="1" s="1"/>
  <c r="J1797" i="1" a="1"/>
  <c r="J1797" i="1" s="1"/>
  <c r="J1798" i="1" a="1"/>
  <c r="J1798" i="1" s="1"/>
  <c r="J1799" i="1" a="1"/>
  <c r="J1799" i="1" s="1"/>
  <c r="J1800" i="1" a="1"/>
  <c r="J1800" i="1" s="1"/>
  <c r="J1801" i="1" a="1"/>
  <c r="J1801" i="1" s="1"/>
  <c r="J1802" i="1" a="1"/>
  <c r="J1802" i="1" s="1"/>
  <c r="J1803" i="1" a="1"/>
  <c r="J1803" i="1" s="1"/>
  <c r="J1804" i="1" a="1"/>
  <c r="J1804" i="1" s="1"/>
  <c r="J1805" i="1" a="1"/>
  <c r="J1805" i="1" s="1"/>
  <c r="J1806" i="1" a="1"/>
  <c r="J1806" i="1" s="1"/>
  <c r="J1807" i="1" a="1"/>
  <c r="J1807" i="1" s="1"/>
  <c r="J1808" i="1" a="1"/>
  <c r="J1808" i="1" s="1"/>
  <c r="J1809" i="1" a="1"/>
  <c r="J1809" i="1" s="1"/>
  <c r="J1810" i="1" a="1"/>
  <c r="J1810" i="1" s="1"/>
  <c r="J1811" i="1" a="1"/>
  <c r="J1811" i="1" s="1"/>
  <c r="J1812" i="1" a="1"/>
  <c r="J1812" i="1" s="1"/>
  <c r="J1813" i="1" a="1"/>
  <c r="J1813" i="1" s="1"/>
  <c r="J1814" i="1" a="1"/>
  <c r="J1814" i="1" s="1"/>
  <c r="J1815" i="1" a="1"/>
  <c r="J1815" i="1" s="1"/>
  <c r="J1816" i="1" a="1"/>
  <c r="J1816" i="1" s="1"/>
  <c r="J1817" i="1" a="1"/>
  <c r="J1817" i="1" s="1"/>
  <c r="J1818" i="1" a="1"/>
  <c r="J1818" i="1" s="1"/>
  <c r="J1819" i="1" a="1"/>
  <c r="J1819" i="1" s="1"/>
  <c r="J1820" i="1" a="1"/>
  <c r="J1820" i="1" s="1"/>
  <c r="J1821" i="1" a="1"/>
  <c r="J1821" i="1" s="1"/>
  <c r="J1822" i="1" a="1"/>
  <c r="J1822" i="1" s="1"/>
  <c r="J1823" i="1" a="1"/>
  <c r="J1823" i="1" s="1"/>
  <c r="J1824" i="1" a="1"/>
  <c r="J1824" i="1" s="1"/>
  <c r="J1825" i="1" a="1"/>
  <c r="J1825" i="1" s="1"/>
  <c r="J1826" i="1" a="1"/>
  <c r="J1826" i="1" s="1"/>
  <c r="J1827" i="1" a="1"/>
  <c r="J1827" i="1" s="1"/>
  <c r="J1828" i="1" a="1"/>
  <c r="J1828" i="1" s="1"/>
  <c r="J1829" i="1" a="1"/>
  <c r="J1829" i="1" s="1"/>
  <c r="J1830" i="1" a="1"/>
  <c r="J1830" i="1" s="1"/>
  <c r="J1831" i="1" a="1"/>
  <c r="J1831" i="1" s="1"/>
  <c r="J1832" i="1" a="1"/>
  <c r="J1832" i="1" s="1"/>
  <c r="J1833" i="1" a="1"/>
  <c r="J1833" i="1" s="1"/>
  <c r="J1834" i="1" a="1"/>
  <c r="J1834" i="1" s="1"/>
  <c r="J1835" i="1" a="1"/>
  <c r="J1835" i="1" s="1"/>
  <c r="J1836" i="1" a="1"/>
  <c r="J1836" i="1" s="1"/>
  <c r="J1837" i="1" a="1"/>
  <c r="J1837" i="1" s="1"/>
  <c r="J1838" i="1" a="1"/>
  <c r="J1838" i="1" s="1"/>
  <c r="J1839" i="1" a="1"/>
  <c r="J1839" i="1" s="1"/>
  <c r="J1840" i="1" a="1"/>
  <c r="J1840" i="1" s="1"/>
  <c r="J1841" i="1" a="1"/>
  <c r="J1841" i="1" s="1"/>
  <c r="J1842" i="1" a="1"/>
  <c r="J1842" i="1" s="1"/>
  <c r="J1843" i="1" a="1"/>
  <c r="J1843" i="1" s="1"/>
  <c r="J1844" i="1" a="1"/>
  <c r="J1844" i="1" s="1"/>
  <c r="J1845" i="1" a="1"/>
  <c r="J1845" i="1" s="1"/>
  <c r="J1846" i="1" a="1"/>
  <c r="J1846" i="1" s="1"/>
  <c r="J1847" i="1" a="1"/>
  <c r="J1847" i="1" s="1"/>
  <c r="J1848" i="1" a="1"/>
  <c r="J1848" i="1" s="1"/>
  <c r="J1849" i="1" a="1"/>
  <c r="J1849" i="1" s="1"/>
  <c r="J1850" i="1" a="1"/>
  <c r="J1850" i="1" s="1"/>
  <c r="J1851" i="1" a="1"/>
  <c r="J1851" i="1" s="1"/>
  <c r="J1852" i="1" a="1"/>
  <c r="J1852" i="1" s="1"/>
  <c r="J1853" i="1" a="1"/>
  <c r="J1853" i="1" s="1"/>
  <c r="J1854" i="1" a="1"/>
  <c r="J1854" i="1" s="1"/>
  <c r="J1855" i="1" a="1"/>
  <c r="J1855" i="1" s="1"/>
  <c r="J1856" i="1" a="1"/>
  <c r="J1856" i="1" s="1"/>
  <c r="J1857" i="1" a="1"/>
  <c r="J1857" i="1" s="1"/>
  <c r="J1858" i="1" a="1"/>
  <c r="J1858" i="1" s="1"/>
  <c r="J1859" i="1" a="1"/>
  <c r="J1859" i="1" s="1"/>
  <c r="J1860" i="1" a="1"/>
  <c r="J1860" i="1" s="1"/>
  <c r="J1861" i="1" a="1"/>
  <c r="J1861" i="1" s="1"/>
  <c r="J1862" i="1" a="1"/>
  <c r="J1862" i="1" s="1"/>
  <c r="J1863" i="1" a="1"/>
  <c r="J1863" i="1" s="1"/>
  <c r="J1864" i="1" a="1"/>
  <c r="J1864" i="1" s="1"/>
  <c r="J1865" i="1" a="1"/>
  <c r="J1865" i="1" s="1"/>
  <c r="J1866" i="1" a="1"/>
  <c r="J1866" i="1" s="1"/>
  <c r="J1867" i="1" a="1"/>
  <c r="J1867" i="1" s="1"/>
  <c r="J1868" i="1" a="1"/>
  <c r="J1868" i="1" s="1"/>
  <c r="J1869" i="1" a="1"/>
  <c r="J1869" i="1" s="1"/>
  <c r="J1870" i="1" a="1"/>
  <c r="J1870" i="1" s="1"/>
  <c r="J1871" i="1" a="1"/>
  <c r="J1871" i="1" s="1"/>
  <c r="J1872" i="1" a="1"/>
  <c r="J1872" i="1" s="1"/>
  <c r="J1873" i="1" a="1"/>
  <c r="J1873" i="1" s="1"/>
  <c r="J1874" i="1" a="1"/>
  <c r="J1874" i="1" s="1"/>
  <c r="J1875" i="1" a="1"/>
  <c r="J1875" i="1" s="1"/>
  <c r="J1876" i="1" a="1"/>
  <c r="J1876" i="1" s="1"/>
  <c r="J1877" i="1" a="1"/>
  <c r="J1877" i="1" s="1"/>
  <c r="J1878" i="1" a="1"/>
  <c r="J1878" i="1" s="1"/>
  <c r="J1879" i="1" a="1"/>
  <c r="J1879" i="1" s="1"/>
  <c r="J1880" i="1" a="1"/>
  <c r="J1880" i="1" s="1"/>
  <c r="J1881" i="1" a="1"/>
  <c r="J1881" i="1" s="1"/>
  <c r="J1882" i="1" a="1"/>
  <c r="J1882" i="1" s="1"/>
  <c r="J1883" i="1" a="1"/>
  <c r="J1883" i="1" s="1"/>
  <c r="J1884" i="1" a="1"/>
  <c r="J1884" i="1" s="1"/>
  <c r="J1885" i="1" a="1"/>
  <c r="J1885" i="1" s="1"/>
  <c r="J1886" i="1" a="1"/>
  <c r="J1886" i="1" s="1"/>
  <c r="J1887" i="1" a="1"/>
  <c r="J1887" i="1" s="1"/>
  <c r="J1888" i="1" a="1"/>
  <c r="J1888" i="1" s="1"/>
  <c r="J1889" i="1" a="1"/>
  <c r="J1889" i="1" s="1"/>
  <c r="J1890" i="1" a="1"/>
  <c r="J1890" i="1" s="1"/>
  <c r="J1891" i="1" a="1"/>
  <c r="J1891" i="1" s="1"/>
  <c r="J1892" i="1" a="1"/>
  <c r="J1892" i="1" s="1"/>
  <c r="J1893" i="1" a="1"/>
  <c r="J1893" i="1" s="1"/>
  <c r="J1894" i="1" a="1"/>
  <c r="J1894" i="1" s="1"/>
  <c r="J1895" i="1" a="1"/>
  <c r="J1895" i="1" s="1"/>
  <c r="J1896" i="1" a="1"/>
  <c r="J1896" i="1" s="1"/>
  <c r="J1897" i="1" a="1"/>
  <c r="J1897" i="1" s="1"/>
  <c r="J1898" i="1" a="1"/>
  <c r="J1898" i="1" s="1"/>
  <c r="J1899" i="1" a="1"/>
  <c r="J1899" i="1" s="1"/>
  <c r="J1900" i="1" a="1"/>
  <c r="J1900" i="1" s="1"/>
  <c r="J1901" i="1" a="1"/>
  <c r="J1901" i="1" s="1"/>
  <c r="J1902" i="1" a="1"/>
  <c r="J1902" i="1" s="1"/>
  <c r="J1903" i="1" a="1"/>
  <c r="J1903" i="1" s="1"/>
  <c r="J1904" i="1" a="1"/>
  <c r="J1904" i="1" s="1"/>
  <c r="J1905" i="1" a="1"/>
  <c r="J1905" i="1" s="1"/>
  <c r="J1906" i="1" a="1"/>
  <c r="J1906" i="1" s="1"/>
  <c r="J1907" i="1" a="1"/>
  <c r="J1907" i="1" s="1"/>
  <c r="J1908" i="1" a="1"/>
  <c r="J1908" i="1" s="1"/>
  <c r="J1909" i="1" a="1"/>
  <c r="J1909" i="1" s="1"/>
  <c r="J1910" i="1" a="1"/>
  <c r="J1910" i="1" s="1"/>
  <c r="J1911" i="1" a="1"/>
  <c r="J1911" i="1" s="1"/>
  <c r="J1912" i="1" a="1"/>
  <c r="J1912" i="1" s="1"/>
  <c r="J1913" i="1" a="1"/>
  <c r="J1913" i="1" s="1"/>
  <c r="J1914" i="1" a="1"/>
  <c r="J1914" i="1" s="1"/>
  <c r="J1915" i="1" a="1"/>
  <c r="J1915" i="1" s="1"/>
  <c r="J1916" i="1" a="1"/>
  <c r="J1916" i="1" s="1"/>
  <c r="J1917" i="1" a="1"/>
  <c r="J1917" i="1" s="1"/>
  <c r="J1918" i="1" a="1"/>
  <c r="J1918" i="1" s="1"/>
  <c r="J1919" i="1" a="1"/>
  <c r="J1919" i="1" s="1"/>
  <c r="J1920" i="1" a="1"/>
  <c r="J1920" i="1" s="1"/>
  <c r="J1921" i="1" a="1"/>
  <c r="J1921" i="1" s="1"/>
  <c r="J1922" i="1" a="1"/>
  <c r="J1922" i="1" s="1"/>
  <c r="J1923" i="1" a="1"/>
  <c r="J1923" i="1" s="1"/>
  <c r="J1924" i="1" a="1"/>
  <c r="J1924" i="1" s="1"/>
  <c r="J1925" i="1" a="1"/>
  <c r="J1925" i="1" s="1"/>
  <c r="J1926" i="1" a="1"/>
  <c r="J1926" i="1" s="1"/>
  <c r="J1927" i="1" a="1"/>
  <c r="J1927" i="1" s="1"/>
  <c r="J1928" i="1" a="1"/>
  <c r="J1928" i="1" s="1"/>
  <c r="J1929" i="1" a="1"/>
  <c r="J1929" i="1" s="1"/>
  <c r="J1930" i="1" a="1"/>
  <c r="J1930" i="1" s="1"/>
  <c r="J1931" i="1" a="1"/>
  <c r="J1931" i="1" s="1"/>
  <c r="J1932" i="1" a="1"/>
  <c r="J1932" i="1" s="1"/>
  <c r="J1933" i="1" a="1"/>
  <c r="J1933" i="1" s="1"/>
  <c r="J1934" i="1" a="1"/>
  <c r="J1934" i="1" s="1"/>
  <c r="J1935" i="1" a="1"/>
  <c r="J1935" i="1" s="1"/>
  <c r="J1936" i="1" a="1"/>
  <c r="J1936" i="1" s="1"/>
  <c r="J1937" i="1" a="1"/>
  <c r="J1937" i="1" s="1"/>
  <c r="J1938" i="1" a="1"/>
  <c r="J1938" i="1" s="1"/>
  <c r="J1939" i="1" a="1"/>
  <c r="J1939" i="1" s="1"/>
  <c r="J1940" i="1" a="1"/>
  <c r="J1940" i="1" s="1"/>
  <c r="J1941" i="1" a="1"/>
  <c r="J1941" i="1" s="1"/>
  <c r="J1942" i="1" a="1"/>
  <c r="J1942" i="1" s="1"/>
  <c r="J1943" i="1" a="1"/>
  <c r="J1943" i="1" s="1"/>
  <c r="J1944" i="1" a="1"/>
  <c r="J1944" i="1" s="1"/>
  <c r="J1945" i="1" a="1"/>
  <c r="J1945" i="1" s="1"/>
  <c r="J1946" i="1" a="1"/>
  <c r="J1946" i="1" s="1"/>
  <c r="J1947" i="1" a="1"/>
  <c r="J1947" i="1" s="1"/>
  <c r="J1948" i="1" a="1"/>
  <c r="J1948" i="1" s="1"/>
  <c r="J1949" i="1" a="1"/>
  <c r="J1949" i="1" s="1"/>
  <c r="J1950" i="1" a="1"/>
  <c r="J1950" i="1" s="1"/>
  <c r="J1951" i="1" a="1"/>
  <c r="J1951" i="1" s="1"/>
  <c r="J1952" i="1" a="1"/>
  <c r="J1952" i="1" s="1"/>
  <c r="J1953" i="1" a="1"/>
  <c r="J1953" i="1" s="1"/>
  <c r="J1954" i="1" a="1"/>
  <c r="J1954" i="1" s="1"/>
  <c r="J1955" i="1" a="1"/>
  <c r="J1955" i="1" s="1"/>
  <c r="J1956" i="1" a="1"/>
  <c r="J1956" i="1" s="1"/>
  <c r="J1957" i="1" a="1"/>
  <c r="J1957" i="1" s="1"/>
  <c r="J1958" i="1" a="1"/>
  <c r="J1958" i="1" s="1"/>
  <c r="J1959" i="1" a="1"/>
  <c r="J1959" i="1" s="1"/>
  <c r="J1960" i="1" a="1"/>
  <c r="J1960" i="1" s="1"/>
  <c r="J1961" i="1" a="1"/>
  <c r="J1961" i="1" s="1"/>
  <c r="J1962" i="1" a="1"/>
  <c r="J1962" i="1" s="1"/>
  <c r="J1963" i="1" a="1"/>
  <c r="J1963" i="1" s="1"/>
  <c r="J1964" i="1" a="1"/>
  <c r="J1964" i="1" s="1"/>
  <c r="J1965" i="1" a="1"/>
  <c r="J1965" i="1" s="1"/>
  <c r="J1966" i="1" a="1"/>
  <c r="J1966" i="1" s="1"/>
  <c r="J1967" i="1" a="1"/>
  <c r="J1967" i="1" s="1"/>
  <c r="J1968" i="1" a="1"/>
  <c r="J1968" i="1" s="1"/>
  <c r="J1969" i="1" a="1"/>
  <c r="J1969" i="1" s="1"/>
  <c r="J1970" i="1" a="1"/>
  <c r="J1970" i="1" s="1"/>
  <c r="J1971" i="1" a="1"/>
  <c r="J1971" i="1" s="1"/>
  <c r="J1972" i="1" a="1"/>
  <c r="J1972" i="1" s="1"/>
  <c r="J1973" i="1" a="1"/>
  <c r="J1973" i="1" s="1"/>
  <c r="J1974" i="1" a="1"/>
  <c r="J1974" i="1" s="1"/>
  <c r="J1975" i="1" a="1"/>
  <c r="J1975" i="1" s="1"/>
  <c r="J1976" i="1" a="1"/>
  <c r="J1976" i="1" s="1"/>
  <c r="J1977" i="1" a="1"/>
  <c r="J1977" i="1" s="1"/>
  <c r="J1978" i="1" a="1"/>
  <c r="J1978" i="1" s="1"/>
  <c r="J1979" i="1" a="1"/>
  <c r="J1979" i="1" s="1"/>
  <c r="J1980" i="1" a="1"/>
  <c r="J1980" i="1" s="1"/>
  <c r="J1981" i="1" a="1"/>
  <c r="J1981" i="1" s="1"/>
  <c r="J1982" i="1" a="1"/>
  <c r="J1982" i="1" s="1"/>
  <c r="J1983" i="1" a="1"/>
  <c r="J1983" i="1" s="1"/>
  <c r="J1984" i="1" a="1"/>
  <c r="J1984" i="1" s="1"/>
  <c r="J1985" i="1" a="1"/>
  <c r="J1985" i="1" s="1"/>
  <c r="J1986" i="1" a="1"/>
  <c r="J1986" i="1" s="1"/>
  <c r="J1987" i="1" a="1"/>
  <c r="J1987" i="1" s="1"/>
  <c r="J1988" i="1" a="1"/>
  <c r="J1988" i="1" s="1"/>
  <c r="J1989" i="1" a="1"/>
  <c r="J1989" i="1" s="1"/>
  <c r="J1990" i="1" a="1"/>
  <c r="J1990" i="1" s="1"/>
  <c r="J1991" i="1" a="1"/>
  <c r="J1991" i="1" s="1"/>
  <c r="J1992" i="1" a="1"/>
  <c r="J1992" i="1" s="1"/>
  <c r="J1993" i="1" a="1"/>
  <c r="J1993" i="1" s="1"/>
  <c r="J1994" i="1" a="1"/>
  <c r="J1994" i="1" s="1"/>
  <c r="J1995" i="1" a="1"/>
  <c r="J1995" i="1" s="1"/>
  <c r="J1996" i="1" a="1"/>
  <c r="J1996" i="1" s="1"/>
  <c r="J1997" i="1" a="1"/>
  <c r="J1997" i="1" s="1"/>
  <c r="J1998" i="1" a="1"/>
  <c r="J1998" i="1" s="1"/>
  <c r="J1999" i="1" a="1"/>
  <c r="J1999" i="1" s="1"/>
  <c r="J2000" i="1" a="1"/>
  <c r="J2000" i="1" s="1"/>
  <c r="J2001" i="1" a="1"/>
  <c r="J2001" i="1" s="1"/>
  <c r="J2002" i="1" a="1"/>
  <c r="J2002" i="1" s="1"/>
  <c r="J2003" i="1" a="1"/>
  <c r="J2003" i="1" s="1"/>
  <c r="J2004" i="1" a="1"/>
  <c r="J2004" i="1" s="1"/>
  <c r="J2005" i="1" a="1"/>
  <c r="J2005" i="1" s="1"/>
  <c r="J2006" i="1" a="1"/>
  <c r="J2006" i="1" s="1"/>
  <c r="J2007" i="1" a="1"/>
  <c r="J2007" i="1" s="1"/>
  <c r="J2008" i="1" a="1"/>
  <c r="J2008" i="1" s="1"/>
  <c r="J2009" i="1" a="1"/>
  <c r="J2009" i="1" s="1"/>
  <c r="J2010" i="1" a="1"/>
  <c r="J2010" i="1" s="1"/>
  <c r="J2011" i="1" a="1"/>
  <c r="J2011" i="1" s="1"/>
  <c r="J2012" i="1" a="1"/>
  <c r="J2012" i="1" s="1"/>
  <c r="J2013" i="1" a="1"/>
  <c r="J2013" i="1" s="1"/>
  <c r="J2014" i="1" a="1"/>
  <c r="J2014" i="1" s="1"/>
  <c r="J2015" i="1" a="1"/>
  <c r="J2015" i="1" s="1"/>
  <c r="J2016" i="1" a="1"/>
  <c r="J2016" i="1" s="1"/>
  <c r="J2017" i="1" a="1"/>
  <c r="J2017" i="1" s="1"/>
  <c r="J2018" i="1" a="1"/>
  <c r="J2018" i="1" s="1"/>
  <c r="J2019" i="1" a="1"/>
  <c r="J2019" i="1" s="1"/>
  <c r="J2020" i="1" a="1"/>
  <c r="J2020" i="1" s="1"/>
  <c r="J2021" i="1" a="1"/>
  <c r="J2021" i="1" s="1"/>
  <c r="J2022" i="1" a="1"/>
  <c r="J2022" i="1" s="1"/>
  <c r="J2023" i="1" a="1"/>
  <c r="J2023" i="1" s="1"/>
  <c r="J2024" i="1" a="1"/>
  <c r="J2024" i="1" s="1"/>
  <c r="J2025" i="1" a="1"/>
  <c r="J2025" i="1" s="1"/>
  <c r="J2026" i="1" a="1"/>
  <c r="J2026" i="1" s="1"/>
  <c r="J2027" i="1" a="1"/>
  <c r="J2027" i="1" s="1"/>
  <c r="J2028" i="1" a="1"/>
  <c r="J2028" i="1" s="1"/>
  <c r="J2029" i="1" a="1"/>
  <c r="J2029" i="1" s="1"/>
  <c r="J2030" i="1" a="1"/>
  <c r="J2030" i="1" s="1"/>
  <c r="J2031" i="1" a="1"/>
  <c r="J2031" i="1" s="1"/>
  <c r="J2032" i="1" a="1"/>
  <c r="J2032" i="1" s="1"/>
  <c r="J2033" i="1" a="1"/>
  <c r="J2033" i="1" s="1"/>
  <c r="J2034" i="1" a="1"/>
  <c r="J2034" i="1" s="1"/>
  <c r="J2035" i="1" a="1"/>
  <c r="J2035" i="1" s="1"/>
  <c r="J2036" i="1" a="1"/>
  <c r="J2036" i="1" s="1"/>
  <c r="J2037" i="1" a="1"/>
  <c r="J2037" i="1" s="1"/>
  <c r="J2038" i="1" a="1"/>
  <c r="J2038" i="1" s="1"/>
  <c r="J2039" i="1" a="1"/>
  <c r="J2039" i="1" s="1"/>
  <c r="J2040" i="1" a="1"/>
  <c r="J2040" i="1" s="1"/>
  <c r="J2041" i="1" a="1"/>
  <c r="J2041" i="1" s="1"/>
  <c r="J2042" i="1" a="1"/>
  <c r="J2042" i="1" s="1"/>
  <c r="J2043" i="1" a="1"/>
  <c r="J2043" i="1" s="1"/>
  <c r="J2044" i="1" a="1"/>
  <c r="J2044" i="1" s="1"/>
  <c r="J2045" i="1" a="1"/>
  <c r="J2045" i="1" s="1"/>
  <c r="J2046" i="1" a="1"/>
  <c r="J2046" i="1" s="1"/>
  <c r="J2047" i="1" a="1"/>
  <c r="J2047" i="1" s="1"/>
  <c r="J2048" i="1" a="1"/>
  <c r="J2048" i="1" s="1"/>
  <c r="J2049" i="1" a="1"/>
  <c r="J2049" i="1" s="1"/>
  <c r="J2050" i="1" a="1"/>
  <c r="J2050" i="1" s="1"/>
  <c r="J2051" i="1" a="1"/>
  <c r="J2051" i="1" s="1"/>
  <c r="J2052" i="1" a="1"/>
  <c r="J2052" i="1" s="1"/>
  <c r="J2053" i="1" a="1"/>
  <c r="J2053" i="1" s="1"/>
  <c r="J2054" i="1" a="1"/>
  <c r="J2054" i="1" s="1"/>
  <c r="J2055" i="1" a="1"/>
  <c r="J2055" i="1" s="1"/>
  <c r="J2056" i="1" a="1"/>
  <c r="J2056" i="1" s="1"/>
  <c r="J2057" i="1" a="1"/>
  <c r="J2057" i="1" s="1"/>
  <c r="J2058" i="1" a="1"/>
  <c r="J2058" i="1" s="1"/>
  <c r="J2059" i="1" a="1"/>
  <c r="J2059" i="1" s="1"/>
  <c r="J2060" i="1" a="1"/>
  <c r="J2060" i="1" s="1"/>
  <c r="J2061" i="1" a="1"/>
  <c r="J2061" i="1" s="1"/>
  <c r="J2062" i="1" a="1"/>
  <c r="J2062" i="1" s="1"/>
  <c r="J2063" i="1" a="1"/>
  <c r="J2063" i="1" s="1"/>
  <c r="J2064" i="1" a="1"/>
  <c r="J2064" i="1" s="1"/>
  <c r="J2065" i="1" a="1"/>
  <c r="J2065" i="1" s="1"/>
  <c r="J2066" i="1" a="1"/>
  <c r="J2066" i="1" s="1"/>
  <c r="J2067" i="1" a="1"/>
  <c r="J2067" i="1" s="1"/>
  <c r="J2068" i="1" a="1"/>
  <c r="J2068" i="1" s="1"/>
  <c r="J2069" i="1" a="1"/>
  <c r="J2069" i="1" s="1"/>
  <c r="J2070" i="1" a="1"/>
  <c r="J2070" i="1" s="1"/>
  <c r="J2071" i="1" a="1"/>
  <c r="J2071" i="1" s="1"/>
  <c r="J2072" i="1" a="1"/>
  <c r="J2072" i="1" s="1"/>
  <c r="J2073" i="1" a="1"/>
  <c r="J2073" i="1" s="1"/>
  <c r="J2074" i="1" a="1"/>
  <c r="J2074" i="1" s="1"/>
  <c r="J2075" i="1" a="1"/>
  <c r="J2075" i="1" s="1"/>
  <c r="J2076" i="1" a="1"/>
  <c r="J2076" i="1" s="1"/>
  <c r="J2077" i="1" a="1"/>
  <c r="J2077" i="1" s="1"/>
  <c r="J2078" i="1" a="1"/>
  <c r="J2078" i="1" s="1"/>
  <c r="J2079" i="1" a="1"/>
  <c r="J2079" i="1" s="1"/>
  <c r="J2080" i="1" a="1"/>
  <c r="J2080" i="1" s="1"/>
  <c r="J2081" i="1" a="1"/>
  <c r="J2081" i="1" s="1"/>
  <c r="J2082" i="1" a="1"/>
  <c r="J2082" i="1" s="1"/>
  <c r="J2083" i="1" a="1"/>
  <c r="J2083" i="1" s="1"/>
  <c r="J2084" i="1" a="1"/>
  <c r="J2084" i="1" s="1"/>
  <c r="J2085" i="1" a="1"/>
  <c r="J2085" i="1" s="1"/>
  <c r="J2086" i="1" a="1"/>
  <c r="J2086" i="1" s="1"/>
  <c r="J2087" i="1" a="1"/>
  <c r="J2087" i="1" s="1"/>
  <c r="J2088" i="1" a="1"/>
  <c r="J2088" i="1" s="1"/>
  <c r="J2089" i="1" a="1"/>
  <c r="J2089" i="1" s="1"/>
  <c r="J2090" i="1" a="1"/>
  <c r="J2090" i="1" s="1"/>
  <c r="J2091" i="1" a="1"/>
  <c r="J2091" i="1" s="1"/>
  <c r="J2092" i="1" a="1"/>
  <c r="J2092" i="1" s="1"/>
  <c r="J2093" i="1" a="1"/>
  <c r="J2093" i="1" s="1"/>
  <c r="J2094" i="1" a="1"/>
  <c r="J2094" i="1" s="1"/>
  <c r="J2095" i="1" a="1"/>
  <c r="J2095" i="1" s="1"/>
  <c r="J2096" i="1" a="1"/>
  <c r="J2096" i="1" s="1"/>
  <c r="J2097" i="1" a="1"/>
  <c r="J2097" i="1" s="1"/>
  <c r="J2098" i="1" a="1"/>
  <c r="J2098" i="1" s="1"/>
  <c r="J2099" i="1" a="1"/>
  <c r="J2099" i="1" s="1"/>
  <c r="J2100" i="1" a="1"/>
  <c r="J2100" i="1" s="1"/>
  <c r="J2101" i="1" a="1"/>
  <c r="J2101" i="1" s="1"/>
  <c r="J2102" i="1" a="1"/>
  <c r="J2102" i="1" s="1"/>
  <c r="J2103" i="1" a="1"/>
  <c r="J2103" i="1" s="1"/>
  <c r="J2104" i="1" a="1"/>
  <c r="J2104" i="1" s="1"/>
  <c r="J2105" i="1" a="1"/>
  <c r="J2105" i="1" s="1"/>
  <c r="J2106" i="1" a="1"/>
  <c r="J2106" i="1" s="1"/>
  <c r="J2107" i="1" a="1"/>
  <c r="J2107" i="1" s="1"/>
  <c r="J2108" i="1" a="1"/>
  <c r="J2108" i="1" s="1"/>
  <c r="J2109" i="1" a="1"/>
  <c r="J2109" i="1" s="1"/>
  <c r="J2110" i="1" a="1"/>
  <c r="J2110" i="1" s="1"/>
  <c r="J2111" i="1" a="1"/>
  <c r="J2111" i="1" s="1"/>
  <c r="J2112" i="1" a="1"/>
  <c r="J2112" i="1" s="1"/>
  <c r="J2113" i="1" a="1"/>
  <c r="J2113" i="1" s="1"/>
  <c r="J2114" i="1" a="1"/>
  <c r="J2114" i="1" s="1"/>
  <c r="J2115" i="1" a="1"/>
  <c r="J2115" i="1" s="1"/>
  <c r="J2116" i="1" a="1"/>
  <c r="J2116" i="1" s="1"/>
  <c r="J2117" i="1" a="1"/>
  <c r="J2117" i="1" s="1"/>
  <c r="J2118" i="1" a="1"/>
  <c r="J2118" i="1" s="1"/>
  <c r="J2119" i="1" a="1"/>
  <c r="J2119" i="1" s="1"/>
  <c r="J2120" i="1" a="1"/>
  <c r="J2120" i="1" s="1"/>
  <c r="J2121" i="1" a="1"/>
  <c r="J2121" i="1" s="1"/>
  <c r="J2122" i="1" a="1"/>
  <c r="J2122" i="1" s="1"/>
  <c r="J2123" i="1" a="1"/>
  <c r="J2123" i="1" s="1"/>
  <c r="J2124" i="1" a="1"/>
  <c r="J2124" i="1" s="1"/>
  <c r="J2125" i="1" a="1"/>
  <c r="J2125" i="1" s="1"/>
  <c r="J2126" i="1" a="1"/>
  <c r="J2126" i="1" s="1"/>
  <c r="J2127" i="1" a="1"/>
  <c r="J2127" i="1" s="1"/>
  <c r="J2128" i="1" a="1"/>
  <c r="J2128" i="1" s="1"/>
  <c r="J2129" i="1" a="1"/>
  <c r="J2129" i="1" s="1"/>
  <c r="J2130" i="1" a="1"/>
  <c r="J2130" i="1" s="1"/>
  <c r="J2131" i="1" a="1"/>
  <c r="J2131" i="1" s="1"/>
  <c r="J2132" i="1" a="1"/>
  <c r="J2132" i="1" s="1"/>
  <c r="J2133" i="1" a="1"/>
  <c r="J2133" i="1" s="1"/>
  <c r="J2134" i="1" a="1"/>
  <c r="J2134" i="1" s="1"/>
  <c r="J2135" i="1" a="1"/>
  <c r="J2135" i="1" s="1"/>
  <c r="J2136" i="1" a="1"/>
  <c r="J2136" i="1" s="1"/>
  <c r="J2137" i="1" a="1"/>
  <c r="J2137" i="1" s="1"/>
  <c r="J2138" i="1" a="1"/>
  <c r="J2138" i="1" s="1"/>
  <c r="J2139" i="1" a="1"/>
  <c r="J2139" i="1" s="1"/>
  <c r="J2140" i="1" a="1"/>
  <c r="J2140" i="1" s="1"/>
  <c r="J2141" i="1" a="1"/>
  <c r="J2141" i="1" s="1"/>
  <c r="J2142" i="1" a="1"/>
  <c r="J2142" i="1" s="1"/>
  <c r="J2143" i="1" a="1"/>
  <c r="J2143" i="1" s="1"/>
  <c r="J2144" i="1" a="1"/>
  <c r="J2144" i="1" s="1"/>
  <c r="J2145" i="1" a="1"/>
  <c r="J2145" i="1" s="1"/>
  <c r="J2146" i="1" a="1"/>
  <c r="J2146" i="1" s="1"/>
  <c r="J2147" i="1" a="1"/>
  <c r="J2147" i="1" s="1"/>
  <c r="J2148" i="1" a="1"/>
  <c r="J2148" i="1" s="1"/>
  <c r="J2149" i="1" a="1"/>
  <c r="J2149" i="1" s="1"/>
  <c r="J2150" i="1" a="1"/>
  <c r="J2150" i="1" s="1"/>
  <c r="J2151" i="1" a="1"/>
  <c r="J2151" i="1" s="1"/>
  <c r="J2152" i="1" a="1"/>
  <c r="J2152" i="1" s="1"/>
  <c r="J2153" i="1" a="1"/>
  <c r="J2153" i="1" s="1"/>
  <c r="J2154" i="1" a="1"/>
  <c r="J2154" i="1" s="1"/>
  <c r="J2155" i="1" a="1"/>
  <c r="J2155" i="1" s="1"/>
  <c r="J2156" i="1" a="1"/>
  <c r="J2156" i="1" s="1"/>
  <c r="J2157" i="1" a="1"/>
  <c r="J2157" i="1" s="1"/>
  <c r="J2158" i="1" a="1"/>
  <c r="J2158" i="1" s="1"/>
  <c r="J2159" i="1" a="1"/>
  <c r="J2159" i="1" s="1"/>
  <c r="J2160" i="1" a="1"/>
  <c r="J2160" i="1" s="1"/>
  <c r="J2161" i="1" a="1"/>
  <c r="J2161" i="1" s="1"/>
  <c r="J2162" i="1" a="1"/>
  <c r="J2162" i="1" s="1"/>
  <c r="J2163" i="1" a="1"/>
  <c r="J2163" i="1" s="1"/>
  <c r="J2164" i="1" a="1"/>
  <c r="J2164" i="1" s="1"/>
  <c r="J2165" i="1" a="1"/>
  <c r="J2165" i="1" s="1"/>
  <c r="J2166" i="1" a="1"/>
  <c r="J2166" i="1" s="1"/>
  <c r="J2167" i="1" a="1"/>
  <c r="J2167" i="1" s="1"/>
  <c r="J2168" i="1" a="1"/>
  <c r="J2168" i="1" s="1"/>
  <c r="J2169" i="1" a="1"/>
  <c r="J2169" i="1" s="1"/>
  <c r="J2170" i="1" a="1"/>
  <c r="J2170" i="1" s="1"/>
  <c r="J2171" i="1" a="1"/>
  <c r="J2171" i="1" s="1"/>
  <c r="J2172" i="1" a="1"/>
  <c r="J2172" i="1" s="1"/>
  <c r="J2173" i="1" a="1"/>
  <c r="J2173" i="1" s="1"/>
  <c r="J2174" i="1" a="1"/>
  <c r="J2174" i="1" s="1"/>
  <c r="J2175" i="1" a="1"/>
  <c r="J2175" i="1" s="1"/>
  <c r="J2176" i="1" a="1"/>
  <c r="J2176" i="1" s="1"/>
  <c r="J2177" i="1" a="1"/>
  <c r="J2177" i="1" s="1"/>
  <c r="J2178" i="1" a="1"/>
  <c r="J2178" i="1" s="1"/>
  <c r="J2179" i="1" a="1"/>
  <c r="J2179" i="1" s="1"/>
  <c r="J2180" i="1" a="1"/>
  <c r="J2180" i="1" s="1"/>
  <c r="J2181" i="1" a="1"/>
  <c r="J2181" i="1" s="1"/>
  <c r="J2182" i="1" a="1"/>
  <c r="J2182" i="1" s="1"/>
  <c r="J2183" i="1" a="1"/>
  <c r="J2183" i="1" s="1"/>
  <c r="J2184" i="1" a="1"/>
  <c r="J2184" i="1" s="1"/>
  <c r="J2185" i="1" a="1"/>
  <c r="J2185" i="1" s="1"/>
  <c r="J2186" i="1" a="1"/>
  <c r="J2186" i="1" s="1"/>
  <c r="J2187" i="1" a="1"/>
  <c r="J2187" i="1" s="1"/>
  <c r="J2188" i="1" a="1"/>
  <c r="J2188" i="1" s="1"/>
  <c r="J2189" i="1" a="1"/>
  <c r="J2189" i="1" s="1"/>
  <c r="J2190" i="1" a="1"/>
  <c r="J2190" i="1" s="1"/>
  <c r="J2191" i="1" a="1"/>
  <c r="J2191" i="1" s="1"/>
  <c r="J2192" i="1" a="1"/>
  <c r="J2192" i="1" s="1"/>
  <c r="J2193" i="1" a="1"/>
  <c r="J2193" i="1" s="1"/>
  <c r="J2194" i="1" a="1"/>
  <c r="J2194" i="1" s="1"/>
  <c r="J2195" i="1" a="1"/>
  <c r="J2195" i="1" s="1"/>
  <c r="J2196" i="1" a="1"/>
  <c r="J2196" i="1" s="1"/>
  <c r="J2197" i="1" a="1"/>
  <c r="J2197" i="1" s="1"/>
  <c r="J2198" i="1" a="1"/>
  <c r="J2198" i="1" s="1"/>
  <c r="J2199" i="1" a="1"/>
  <c r="J2199" i="1" s="1"/>
  <c r="J2200" i="1" a="1"/>
  <c r="J2200" i="1" s="1"/>
  <c r="J2201" i="1" a="1"/>
  <c r="J2201" i="1" s="1"/>
  <c r="J2202" i="1" a="1"/>
  <c r="J2202" i="1" s="1"/>
  <c r="J2203" i="1" a="1"/>
  <c r="J2203" i="1" s="1"/>
  <c r="J2204" i="1" a="1"/>
  <c r="J2204" i="1" s="1"/>
  <c r="J2205" i="1" a="1"/>
  <c r="J2205" i="1" s="1"/>
  <c r="J2206" i="1" a="1"/>
  <c r="J2206" i="1" s="1"/>
  <c r="J2207" i="1" a="1"/>
  <c r="J2207" i="1" s="1"/>
  <c r="J2208" i="1" a="1"/>
  <c r="J2208" i="1" s="1"/>
  <c r="J2209" i="1" a="1"/>
  <c r="J2209" i="1" s="1"/>
  <c r="J2210" i="1" a="1"/>
  <c r="J2210" i="1" s="1"/>
  <c r="J2211" i="1" a="1"/>
  <c r="J2211" i="1" s="1"/>
  <c r="J2212" i="1" a="1"/>
  <c r="J2212" i="1" s="1"/>
  <c r="J2213" i="1" a="1"/>
  <c r="J2213" i="1" s="1"/>
  <c r="J2214" i="1" a="1"/>
  <c r="J2214" i="1" s="1"/>
  <c r="J2215" i="1" a="1"/>
  <c r="J2215" i="1" s="1"/>
  <c r="J2216" i="1" a="1"/>
  <c r="J2216" i="1" s="1"/>
  <c r="J2217" i="1" a="1"/>
  <c r="J2217" i="1" s="1"/>
  <c r="J2218" i="1" a="1"/>
  <c r="J2218" i="1" s="1"/>
  <c r="J2219" i="1" a="1"/>
  <c r="J2219" i="1" s="1"/>
  <c r="J2220" i="1" a="1"/>
  <c r="J2220" i="1" s="1"/>
  <c r="J2221" i="1" a="1"/>
  <c r="J2221" i="1" s="1"/>
  <c r="J2222" i="1" a="1"/>
  <c r="J2222" i="1" s="1"/>
  <c r="J2223" i="1" a="1"/>
  <c r="J2223" i="1" s="1"/>
  <c r="J2224" i="1" a="1"/>
  <c r="J2224" i="1" s="1"/>
  <c r="J2225" i="1" a="1"/>
  <c r="J2225" i="1" s="1"/>
  <c r="J2226" i="1" a="1"/>
  <c r="J2226" i="1" s="1"/>
  <c r="J2227" i="1" a="1"/>
  <c r="J2227" i="1" s="1"/>
  <c r="J2228" i="1" a="1"/>
  <c r="J2228" i="1" s="1"/>
  <c r="J2229" i="1" a="1"/>
  <c r="J2229" i="1" s="1"/>
  <c r="J2230" i="1" a="1"/>
  <c r="J2230" i="1" s="1"/>
  <c r="J2231" i="1" a="1"/>
  <c r="J2231" i="1" s="1"/>
  <c r="J2232" i="1" a="1"/>
  <c r="J2232" i="1" s="1"/>
  <c r="J2233" i="1" a="1"/>
  <c r="J2233" i="1" s="1"/>
  <c r="J2234" i="1" a="1"/>
  <c r="J2234" i="1" s="1"/>
  <c r="J2235" i="1" a="1"/>
  <c r="J2235" i="1" s="1"/>
  <c r="J2236" i="1" a="1"/>
  <c r="J2236" i="1" s="1"/>
  <c r="J2237" i="1" a="1"/>
  <c r="J2237" i="1" s="1"/>
  <c r="J2238" i="1" a="1"/>
  <c r="J2238" i="1" s="1"/>
  <c r="J2239" i="1" a="1"/>
  <c r="J2239" i="1" s="1"/>
  <c r="J2240" i="1" a="1"/>
  <c r="J2240" i="1" s="1"/>
  <c r="J2241" i="1" a="1"/>
  <c r="J2241" i="1" s="1"/>
  <c r="J2242" i="1" a="1"/>
  <c r="J2242" i="1" s="1"/>
  <c r="J2243" i="1" a="1"/>
  <c r="J2243" i="1" s="1"/>
  <c r="J2244" i="1" a="1"/>
  <c r="J2244" i="1" s="1"/>
  <c r="J2245" i="1" a="1"/>
  <c r="J2245" i="1" s="1"/>
  <c r="J2246" i="1" a="1"/>
  <c r="J2246" i="1" s="1"/>
  <c r="J2247" i="1" a="1"/>
  <c r="J2247" i="1" s="1"/>
  <c r="J2248" i="1" a="1"/>
  <c r="J2248" i="1" s="1"/>
  <c r="J2249" i="1" a="1"/>
  <c r="J2249" i="1" s="1"/>
  <c r="J2250" i="1" a="1"/>
  <c r="J2250" i="1" s="1"/>
  <c r="J2251" i="1" a="1"/>
  <c r="J2251" i="1" s="1"/>
  <c r="J2252" i="1" a="1"/>
  <c r="J2252" i="1" s="1"/>
  <c r="J2253" i="1" a="1"/>
  <c r="J2253" i="1" s="1"/>
  <c r="J2254" i="1" a="1"/>
  <c r="J2254" i="1" s="1"/>
  <c r="J2255" i="1" a="1"/>
  <c r="J2255" i="1" s="1"/>
  <c r="J2256" i="1" a="1"/>
  <c r="J2256" i="1" s="1"/>
  <c r="J2257" i="1" a="1"/>
  <c r="J2257" i="1" s="1"/>
  <c r="J2258" i="1" a="1"/>
  <c r="J2258" i="1" s="1"/>
  <c r="J2259" i="1" a="1"/>
  <c r="J2259" i="1" s="1"/>
  <c r="J2260" i="1" a="1"/>
  <c r="J2260" i="1" s="1"/>
  <c r="J2261" i="1" a="1"/>
  <c r="J2261" i="1" s="1"/>
  <c r="J2262" i="1" a="1"/>
  <c r="J2262" i="1" s="1"/>
  <c r="J2263" i="1" a="1"/>
  <c r="J2263" i="1" s="1"/>
  <c r="J2264" i="1" a="1"/>
  <c r="J2264" i="1" s="1"/>
  <c r="J2265" i="1" a="1"/>
  <c r="J2265" i="1" s="1"/>
  <c r="J2266" i="1" a="1"/>
  <c r="J2266" i="1" s="1"/>
  <c r="J2267" i="1" a="1"/>
  <c r="J2267" i="1" s="1"/>
  <c r="J2268" i="1" a="1"/>
  <c r="J2268" i="1" s="1"/>
  <c r="J2269" i="1" a="1"/>
  <c r="J2269" i="1" s="1"/>
  <c r="J2270" i="1" a="1"/>
  <c r="J2270" i="1" s="1"/>
  <c r="J2271" i="1" a="1"/>
  <c r="J2271" i="1" s="1"/>
  <c r="J2272" i="1" a="1"/>
  <c r="J2272" i="1" s="1"/>
  <c r="J2273" i="1" a="1"/>
  <c r="J2273" i="1" s="1"/>
  <c r="J2274" i="1" a="1"/>
  <c r="J2274" i="1" s="1"/>
  <c r="J2275" i="1" a="1"/>
  <c r="J2275" i="1" s="1"/>
  <c r="J2276" i="1" a="1"/>
  <c r="J2276" i="1" s="1"/>
  <c r="J2277" i="1" a="1"/>
  <c r="J2277" i="1" s="1"/>
  <c r="J2278" i="1" a="1"/>
  <c r="J2278" i="1" s="1"/>
  <c r="J2279" i="1" a="1"/>
  <c r="J2279" i="1" s="1"/>
  <c r="J2280" i="1" a="1"/>
  <c r="J2280" i="1" s="1"/>
  <c r="J2281" i="1" a="1"/>
  <c r="J2281" i="1" s="1"/>
  <c r="J2282" i="1" a="1"/>
  <c r="J2282" i="1" s="1"/>
  <c r="J2283" i="1" a="1"/>
  <c r="J2283" i="1" s="1"/>
  <c r="J2284" i="1" a="1"/>
  <c r="J2284" i="1" s="1"/>
  <c r="J2285" i="1" a="1"/>
  <c r="J2285" i="1" s="1"/>
  <c r="J2286" i="1" a="1"/>
  <c r="J2286" i="1" s="1"/>
  <c r="J2287" i="1" a="1"/>
  <c r="J2287" i="1" s="1"/>
  <c r="J2288" i="1" a="1"/>
  <c r="J2288" i="1" s="1"/>
  <c r="J2289" i="1" a="1"/>
  <c r="J2289" i="1" s="1"/>
  <c r="J2290" i="1" a="1"/>
  <c r="J2290" i="1" s="1"/>
  <c r="J2291" i="1" a="1"/>
  <c r="J2291" i="1" s="1"/>
  <c r="J2292" i="1" a="1"/>
  <c r="J2292" i="1" s="1"/>
  <c r="J2293" i="1" a="1"/>
  <c r="J2293" i="1" s="1"/>
  <c r="J2294" i="1" a="1"/>
  <c r="J2294" i="1" s="1"/>
  <c r="J2295" i="1" a="1"/>
  <c r="J2295" i="1" s="1"/>
  <c r="J2296" i="1" a="1"/>
  <c r="J2296" i="1" s="1"/>
  <c r="J2297" i="1" a="1"/>
  <c r="J2297" i="1" s="1"/>
  <c r="J2298" i="1" a="1"/>
  <c r="J2298" i="1" s="1"/>
  <c r="J2299" i="1" a="1"/>
  <c r="J2299" i="1" s="1"/>
  <c r="J2300" i="1" a="1"/>
  <c r="J2300" i="1" s="1"/>
  <c r="J2301" i="1" a="1"/>
  <c r="J2301" i="1" s="1"/>
  <c r="J2302" i="1" a="1"/>
  <c r="J2302" i="1" s="1"/>
  <c r="J2303" i="1" a="1"/>
  <c r="J2303" i="1" s="1"/>
  <c r="J2304" i="1" a="1"/>
  <c r="J2304" i="1" s="1"/>
  <c r="J2305" i="1" a="1"/>
  <c r="J2305" i="1" s="1"/>
  <c r="J2306" i="1" a="1"/>
  <c r="J2306" i="1" s="1"/>
  <c r="J2307" i="1" a="1"/>
  <c r="J2307" i="1" s="1"/>
  <c r="J2308" i="1" a="1"/>
  <c r="J2308" i="1" s="1"/>
  <c r="J2309" i="1" a="1"/>
  <c r="J2309" i="1" s="1"/>
  <c r="J2310" i="1" a="1"/>
  <c r="J2310" i="1" s="1"/>
  <c r="J2311" i="1" a="1"/>
  <c r="J2311" i="1" s="1"/>
  <c r="J2312" i="1" a="1"/>
  <c r="J2312" i="1" s="1"/>
  <c r="J2313" i="1" a="1"/>
  <c r="J2313" i="1" s="1"/>
  <c r="J2314" i="1" a="1"/>
  <c r="J2314" i="1" s="1"/>
  <c r="J2315" i="1" a="1"/>
  <c r="J2315" i="1" s="1"/>
  <c r="J2316" i="1" a="1"/>
  <c r="J2316" i="1" s="1"/>
  <c r="J2317" i="1" a="1"/>
  <c r="J2317" i="1" s="1"/>
  <c r="J2318" i="1" a="1"/>
  <c r="J2318" i="1" s="1"/>
  <c r="J2319" i="1" a="1"/>
  <c r="J2319" i="1" s="1"/>
  <c r="J2320" i="1" a="1"/>
  <c r="J2320" i="1" s="1"/>
  <c r="J2321" i="1" a="1"/>
  <c r="J2321" i="1" s="1"/>
  <c r="J2322" i="1" a="1"/>
  <c r="J2322" i="1" s="1"/>
  <c r="J2323" i="1" a="1"/>
  <c r="J2323" i="1" s="1"/>
  <c r="J2324" i="1" a="1"/>
  <c r="J2324" i="1" s="1"/>
  <c r="J2325" i="1" a="1"/>
  <c r="J2325" i="1" s="1"/>
  <c r="J2326" i="1" a="1"/>
  <c r="J2326" i="1" s="1"/>
  <c r="J2327" i="1" a="1"/>
  <c r="J2327" i="1" s="1"/>
  <c r="J2328" i="1" a="1"/>
  <c r="J2328" i="1" s="1"/>
  <c r="J2329" i="1" a="1"/>
  <c r="J2329" i="1" s="1"/>
  <c r="J2330" i="1" a="1"/>
  <c r="J2330" i="1" s="1"/>
  <c r="J2331" i="1" a="1"/>
  <c r="J2331" i="1" s="1"/>
  <c r="J2332" i="1" a="1"/>
  <c r="J2332" i="1" s="1"/>
  <c r="J2333" i="1" a="1"/>
  <c r="J2333" i="1" s="1"/>
  <c r="J2334" i="1" a="1"/>
  <c r="J2334" i="1" s="1"/>
  <c r="J2335" i="1" a="1"/>
  <c r="J2335" i="1" s="1"/>
  <c r="J2336" i="1" a="1"/>
  <c r="J2336" i="1" s="1"/>
  <c r="J2337" i="1" a="1"/>
  <c r="J2337" i="1" s="1"/>
  <c r="J2338" i="1" a="1"/>
  <c r="J2338" i="1" s="1"/>
  <c r="J2339" i="1" a="1"/>
  <c r="J2339" i="1" s="1"/>
  <c r="J2340" i="1" a="1"/>
  <c r="J2340" i="1" s="1"/>
  <c r="J2341" i="1" a="1"/>
  <c r="J2341" i="1" s="1"/>
  <c r="J2342" i="1" a="1"/>
  <c r="J2342" i="1" s="1"/>
  <c r="J2343" i="1" a="1"/>
  <c r="J2343" i="1" s="1"/>
  <c r="J2344" i="1" a="1"/>
  <c r="J2344" i="1" s="1"/>
  <c r="J2345" i="1" a="1"/>
  <c r="J2345" i="1" s="1"/>
  <c r="J2346" i="1" a="1"/>
  <c r="J2346" i="1" s="1"/>
  <c r="J2347" i="1" a="1"/>
  <c r="J2347" i="1" s="1"/>
  <c r="J2348" i="1" a="1"/>
  <c r="J2348" i="1" s="1"/>
  <c r="J2349" i="1" a="1"/>
  <c r="J2349" i="1" s="1"/>
  <c r="J2350" i="1" a="1"/>
  <c r="J2350" i="1" s="1"/>
  <c r="J2351" i="1" a="1"/>
  <c r="J2351" i="1" s="1"/>
  <c r="J2352" i="1" a="1"/>
  <c r="J2352" i="1" s="1"/>
  <c r="J2353" i="1" a="1"/>
  <c r="J2353" i="1" s="1"/>
  <c r="J2354" i="1" a="1"/>
  <c r="J2354" i="1" s="1"/>
  <c r="J2355" i="1" a="1"/>
  <c r="J2355" i="1" s="1"/>
  <c r="J2356" i="1" a="1"/>
  <c r="J2356" i="1" s="1"/>
  <c r="J2357" i="1" a="1"/>
  <c r="J2357" i="1" s="1"/>
  <c r="J2358" i="1" a="1"/>
  <c r="J2358" i="1" s="1"/>
  <c r="J2359" i="1" a="1"/>
  <c r="J2359" i="1" s="1"/>
  <c r="J2360" i="1" a="1"/>
  <c r="J2360" i="1" s="1"/>
  <c r="J2361" i="1" a="1"/>
  <c r="J2361" i="1" s="1"/>
  <c r="J2362" i="1" a="1"/>
  <c r="J2362" i="1" s="1"/>
  <c r="J2363" i="1" a="1"/>
  <c r="J2363" i="1" s="1"/>
  <c r="J2364" i="1" a="1"/>
  <c r="J2364" i="1" s="1"/>
  <c r="J2365" i="1" a="1"/>
  <c r="J2365" i="1" s="1"/>
  <c r="J2366" i="1" a="1"/>
  <c r="J2366" i="1" s="1"/>
  <c r="J2367" i="1" a="1"/>
  <c r="J2367" i="1" s="1"/>
  <c r="J2368" i="1" a="1"/>
  <c r="J2368" i="1" s="1"/>
  <c r="J2369" i="1" a="1"/>
  <c r="J2369" i="1" s="1"/>
  <c r="J2370" i="1" a="1"/>
  <c r="J2370" i="1" s="1"/>
  <c r="J2371" i="1" a="1"/>
  <c r="J2371" i="1" s="1"/>
  <c r="J2372" i="1" a="1"/>
  <c r="J2372" i="1" s="1"/>
  <c r="J2373" i="1" a="1"/>
  <c r="J2373" i="1" s="1"/>
  <c r="J2374" i="1" a="1"/>
  <c r="J2374" i="1" s="1"/>
  <c r="J2375" i="1" a="1"/>
  <c r="J2375" i="1" s="1"/>
  <c r="J2376" i="1" a="1"/>
  <c r="J2376" i="1" s="1"/>
  <c r="J2377" i="1" a="1"/>
  <c r="J2377" i="1" s="1"/>
  <c r="J2378" i="1" a="1"/>
  <c r="J2378" i="1" s="1"/>
  <c r="J2379" i="1" a="1"/>
  <c r="J2379" i="1" s="1"/>
  <c r="J2380" i="1" a="1"/>
  <c r="J2380" i="1" s="1"/>
  <c r="J2381" i="1" a="1"/>
  <c r="J2381" i="1" s="1"/>
  <c r="J2382" i="1" a="1"/>
  <c r="J2382" i="1" s="1"/>
  <c r="J2383" i="1" a="1"/>
  <c r="J2383" i="1" s="1"/>
  <c r="J2384" i="1" a="1"/>
  <c r="J2384" i="1" s="1"/>
  <c r="J2385" i="1" a="1"/>
  <c r="J2385" i="1" s="1"/>
  <c r="J2386" i="1" a="1"/>
  <c r="J2386" i="1" s="1"/>
  <c r="J2387" i="1" a="1"/>
  <c r="J2387" i="1" s="1"/>
  <c r="J2388" i="1" a="1"/>
  <c r="J2388" i="1" s="1"/>
  <c r="J2389" i="1" a="1"/>
  <c r="J2389" i="1" s="1"/>
  <c r="J2390" i="1" a="1"/>
  <c r="J2390" i="1" s="1"/>
  <c r="J2391" i="1" a="1"/>
  <c r="J2391" i="1" s="1"/>
  <c r="J2392" i="1" a="1"/>
  <c r="J2392" i="1" s="1"/>
  <c r="J2393" i="1" a="1"/>
  <c r="J2393" i="1" s="1"/>
  <c r="J2394" i="1" a="1"/>
  <c r="J2394" i="1" s="1"/>
  <c r="J2395" i="1" a="1"/>
  <c r="J2395" i="1" s="1"/>
  <c r="J2396" i="1" a="1"/>
  <c r="J2396" i="1" s="1"/>
  <c r="J2397" i="1" a="1"/>
  <c r="J2397" i="1" s="1"/>
  <c r="J2398" i="1" a="1"/>
  <c r="J2398" i="1" s="1"/>
  <c r="J2399" i="1" a="1"/>
  <c r="J2399" i="1" s="1"/>
  <c r="J2400" i="1" a="1"/>
  <c r="J2400" i="1" s="1"/>
  <c r="J2401" i="1" a="1"/>
  <c r="J2401" i="1" s="1"/>
  <c r="J2402" i="1" a="1"/>
  <c r="J2402" i="1" s="1"/>
  <c r="J2403" i="1" a="1"/>
  <c r="J2403" i="1" s="1"/>
  <c r="J2404" i="1" a="1"/>
  <c r="J2404" i="1" s="1"/>
  <c r="J2405" i="1" a="1"/>
  <c r="J2405" i="1" s="1"/>
  <c r="J2406" i="1" a="1"/>
  <c r="J2406" i="1" s="1"/>
  <c r="J2407" i="1" a="1"/>
  <c r="J2407" i="1" s="1"/>
  <c r="J2408" i="1" a="1"/>
  <c r="J2408" i="1" s="1"/>
  <c r="J2409" i="1" a="1"/>
  <c r="J2409" i="1" s="1"/>
  <c r="J2410" i="1" a="1"/>
  <c r="J2410" i="1" s="1"/>
  <c r="J2411" i="1" a="1"/>
  <c r="J2411" i="1" s="1"/>
  <c r="J2412" i="1" a="1"/>
  <c r="J2412" i="1" s="1"/>
  <c r="J2413" i="1" a="1"/>
  <c r="J2413" i="1" s="1"/>
  <c r="J2414" i="1" a="1"/>
  <c r="J2414" i="1" s="1"/>
  <c r="J2415" i="1" a="1"/>
  <c r="J2415" i="1" s="1"/>
  <c r="J2416" i="1" a="1"/>
  <c r="J2416" i="1" s="1"/>
  <c r="J2417" i="1" a="1"/>
  <c r="J2417" i="1" s="1"/>
  <c r="J2418" i="1" a="1"/>
  <c r="J2418" i="1" s="1"/>
  <c r="J2419" i="1" a="1"/>
  <c r="J2419" i="1" s="1"/>
  <c r="J2420" i="1" a="1"/>
  <c r="J2420" i="1" s="1"/>
  <c r="J2421" i="1" a="1"/>
  <c r="J2421" i="1" s="1"/>
  <c r="J2422" i="1" a="1"/>
  <c r="J2422" i="1" s="1"/>
  <c r="J2423" i="1" a="1"/>
  <c r="J2423" i="1" s="1"/>
  <c r="J2424" i="1" a="1"/>
  <c r="J2424" i="1" s="1"/>
  <c r="J2425" i="1" a="1"/>
  <c r="J2425" i="1" s="1"/>
  <c r="J2426" i="1" a="1"/>
  <c r="J2426" i="1" s="1"/>
  <c r="J2427" i="1" a="1"/>
  <c r="J2427" i="1" s="1"/>
  <c r="J2428" i="1" a="1"/>
  <c r="J2428" i="1" s="1"/>
  <c r="J2429" i="1" a="1"/>
  <c r="J2429" i="1" s="1"/>
  <c r="J2430" i="1" a="1"/>
  <c r="J2430" i="1" s="1"/>
  <c r="J2431" i="1" a="1"/>
  <c r="J2431" i="1" s="1"/>
  <c r="J2432" i="1" a="1"/>
  <c r="J2432" i="1" s="1"/>
  <c r="J2433" i="1" a="1"/>
  <c r="J2433" i="1" s="1"/>
  <c r="J2434" i="1" a="1"/>
  <c r="J2434" i="1" s="1"/>
  <c r="J2435" i="1" a="1"/>
  <c r="J2435" i="1" s="1"/>
  <c r="J2436" i="1" a="1"/>
  <c r="J2436" i="1" s="1"/>
  <c r="J2437" i="1" a="1"/>
  <c r="J2437" i="1" s="1"/>
  <c r="J2438" i="1" a="1"/>
  <c r="J2438" i="1" s="1"/>
  <c r="J2439" i="1" a="1"/>
  <c r="J2439" i="1" s="1"/>
  <c r="J2440" i="1" a="1"/>
  <c r="J2440" i="1" s="1"/>
  <c r="J2441" i="1" a="1"/>
  <c r="J2441" i="1" s="1"/>
  <c r="J2442" i="1" a="1"/>
  <c r="J2442" i="1" s="1"/>
  <c r="J2443" i="1" a="1"/>
  <c r="J2443" i="1" s="1"/>
  <c r="J2444" i="1" a="1"/>
  <c r="J2444" i="1" s="1"/>
  <c r="J2445" i="1" a="1"/>
  <c r="J2445" i="1" s="1"/>
  <c r="J2446" i="1" a="1"/>
  <c r="J2446" i="1" s="1"/>
  <c r="J2447" i="1" a="1"/>
  <c r="J2447" i="1" s="1"/>
  <c r="J2448" i="1" a="1"/>
  <c r="J2448" i="1" s="1"/>
  <c r="J2449" i="1" a="1"/>
  <c r="J2449" i="1" s="1"/>
  <c r="J2450" i="1" a="1"/>
  <c r="J2450" i="1" s="1"/>
  <c r="J2451" i="1" a="1"/>
  <c r="J2451" i="1" s="1"/>
  <c r="J2452" i="1" a="1"/>
  <c r="J2452" i="1" s="1"/>
  <c r="J2453" i="1" a="1"/>
  <c r="J2453" i="1" s="1"/>
  <c r="J2454" i="1" a="1"/>
  <c r="J2454" i="1" s="1"/>
  <c r="J2455" i="1" a="1"/>
  <c r="J2455" i="1" s="1"/>
  <c r="J2456" i="1" a="1"/>
  <c r="J2456" i="1" s="1"/>
  <c r="J2457" i="1" a="1"/>
  <c r="J2457" i="1" s="1"/>
  <c r="J2458" i="1" a="1"/>
  <c r="J2458" i="1" s="1"/>
  <c r="J2459" i="1" a="1"/>
  <c r="J2459" i="1" s="1"/>
  <c r="J2460" i="1" a="1"/>
  <c r="J2460" i="1" s="1"/>
  <c r="J2461" i="1" a="1"/>
  <c r="J2461" i="1" s="1"/>
  <c r="J2462" i="1" a="1"/>
  <c r="J2462" i="1" s="1"/>
  <c r="J2463" i="1" a="1"/>
  <c r="J2463" i="1" s="1"/>
  <c r="J2464" i="1" a="1"/>
  <c r="J2464" i="1" s="1"/>
  <c r="J2465" i="1" a="1"/>
  <c r="J2465" i="1" s="1"/>
  <c r="J2466" i="1" a="1"/>
  <c r="J2466" i="1" s="1"/>
  <c r="J2467" i="1" a="1"/>
  <c r="J2467" i="1" s="1"/>
  <c r="J2468" i="1" a="1"/>
  <c r="J2468" i="1" s="1"/>
  <c r="J2469" i="1" a="1"/>
  <c r="J2469" i="1" s="1"/>
  <c r="J2470" i="1" a="1"/>
  <c r="J2470" i="1" s="1"/>
  <c r="J2471" i="1" a="1"/>
  <c r="J2471" i="1" s="1"/>
  <c r="J2472" i="1" a="1"/>
  <c r="J2472" i="1" s="1"/>
  <c r="J2473" i="1" a="1"/>
  <c r="J2473" i="1" s="1"/>
  <c r="J2474" i="1" a="1"/>
  <c r="J2474" i="1" s="1"/>
  <c r="J2475" i="1" a="1"/>
  <c r="J2475" i="1" s="1"/>
  <c r="J2476" i="1" a="1"/>
  <c r="J2476" i="1" s="1"/>
  <c r="J2477" i="1" a="1"/>
  <c r="J2477" i="1" s="1"/>
  <c r="J2478" i="1" a="1"/>
  <c r="J2478" i="1" s="1"/>
  <c r="J2479" i="1" a="1"/>
  <c r="J2479" i="1" s="1"/>
  <c r="J2480" i="1" a="1"/>
  <c r="J2480" i="1" s="1"/>
  <c r="J2481" i="1" a="1"/>
  <c r="J2481" i="1" s="1"/>
  <c r="J2482" i="1" a="1"/>
  <c r="J2482" i="1" s="1"/>
  <c r="J2483" i="1" a="1"/>
  <c r="J2483" i="1" s="1"/>
  <c r="J2484" i="1" a="1"/>
  <c r="J2484" i="1" s="1"/>
  <c r="J2485" i="1" a="1"/>
  <c r="J2485" i="1" s="1"/>
  <c r="J2486" i="1" a="1"/>
  <c r="J2486" i="1" s="1"/>
  <c r="J2487" i="1" a="1"/>
  <c r="J2487" i="1" s="1"/>
  <c r="J2488" i="1" a="1"/>
  <c r="J2488" i="1" s="1"/>
  <c r="J2489" i="1" a="1"/>
  <c r="J2489" i="1" s="1"/>
  <c r="J2490" i="1" a="1"/>
  <c r="J2490" i="1" s="1"/>
  <c r="J2491" i="1" a="1"/>
  <c r="J2491" i="1" s="1"/>
  <c r="J2492" i="1" a="1"/>
  <c r="J2492" i="1" s="1"/>
  <c r="J2493" i="1" a="1"/>
  <c r="J2493" i="1" s="1"/>
  <c r="J2494" i="1" a="1"/>
  <c r="J2494" i="1" s="1"/>
  <c r="J2495" i="1" a="1"/>
  <c r="J2495" i="1" s="1"/>
  <c r="J2496" i="1" a="1"/>
  <c r="J2496" i="1" s="1"/>
  <c r="J2497" i="1" a="1"/>
  <c r="J2497" i="1" s="1"/>
  <c r="J2498" i="1" a="1"/>
  <c r="J2498" i="1" s="1"/>
  <c r="J2499" i="1" a="1"/>
  <c r="J2499" i="1" s="1"/>
  <c r="J2500" i="1" a="1"/>
  <c r="J2500" i="1" s="1"/>
  <c r="J2501" i="1" a="1"/>
  <c r="J2501" i="1" s="1"/>
  <c r="J2502" i="1" a="1"/>
  <c r="J2502" i="1" s="1"/>
  <c r="J2503" i="1" a="1"/>
  <c r="J2503" i="1" s="1"/>
  <c r="J2504" i="1" a="1"/>
  <c r="J2504" i="1" s="1"/>
  <c r="J2505" i="1" a="1"/>
  <c r="J2505" i="1" s="1"/>
  <c r="J2506" i="1" a="1"/>
  <c r="J2506" i="1" s="1"/>
  <c r="J2507" i="1" a="1"/>
  <c r="J2507" i="1" s="1"/>
  <c r="J2508" i="1" a="1"/>
  <c r="J2508" i="1" s="1"/>
  <c r="J2509" i="1" a="1"/>
  <c r="J2509" i="1" s="1"/>
  <c r="J2510" i="1" a="1"/>
  <c r="J2510" i="1" s="1"/>
  <c r="J2511" i="1" a="1"/>
  <c r="J2511" i="1" s="1"/>
  <c r="J2512" i="1" a="1"/>
  <c r="J2512" i="1" s="1"/>
  <c r="J2513" i="1" a="1"/>
  <c r="J2513" i="1" s="1"/>
  <c r="J2514" i="1" a="1"/>
  <c r="J2514" i="1" s="1"/>
  <c r="J2515" i="1" a="1"/>
  <c r="J2515" i="1" s="1"/>
  <c r="J2516" i="1" a="1"/>
  <c r="J2516" i="1" s="1"/>
  <c r="J2517" i="1" a="1"/>
  <c r="J2517" i="1" s="1"/>
  <c r="J2518" i="1" a="1"/>
  <c r="J2518" i="1" s="1"/>
  <c r="J2519" i="1" a="1"/>
  <c r="J2519" i="1" s="1"/>
  <c r="J2520" i="1" a="1"/>
  <c r="J2520" i="1" s="1"/>
  <c r="J2521" i="1" a="1"/>
  <c r="J2521" i="1" s="1"/>
  <c r="J2522" i="1" a="1"/>
  <c r="J2522" i="1" s="1"/>
  <c r="J2523" i="1" a="1"/>
  <c r="J2523" i="1" s="1"/>
  <c r="J2524" i="1" a="1"/>
  <c r="J2524" i="1" s="1"/>
  <c r="J2525" i="1" a="1"/>
  <c r="J2525" i="1" s="1"/>
  <c r="J2526" i="1" a="1"/>
  <c r="J2526" i="1" s="1"/>
  <c r="J2527" i="1" a="1"/>
  <c r="J2527" i="1" s="1"/>
  <c r="J2528" i="1" a="1"/>
  <c r="J2528" i="1" s="1"/>
  <c r="J2529" i="1" a="1"/>
  <c r="J2529" i="1" s="1"/>
  <c r="J2530" i="1" a="1"/>
  <c r="J2530" i="1" s="1"/>
  <c r="J2531" i="1" a="1"/>
  <c r="J2531" i="1" s="1"/>
  <c r="J2532" i="1" a="1"/>
  <c r="J2532" i="1" s="1"/>
  <c r="J2533" i="1" a="1"/>
  <c r="J2533" i="1" s="1"/>
  <c r="J2534" i="1" a="1"/>
  <c r="J2534" i="1" s="1"/>
  <c r="J2535" i="1" a="1"/>
  <c r="J2535" i="1" s="1"/>
  <c r="J2536" i="1" a="1"/>
  <c r="J2536" i="1" s="1"/>
  <c r="J2537" i="1" a="1"/>
  <c r="J2537" i="1" s="1"/>
  <c r="J2538" i="1" a="1"/>
  <c r="J2538" i="1" s="1"/>
  <c r="J2539" i="1" a="1"/>
  <c r="J2539" i="1" s="1"/>
  <c r="J2540" i="1" a="1"/>
  <c r="J2540" i="1" s="1"/>
  <c r="J2541" i="1" a="1"/>
  <c r="J2541" i="1" s="1"/>
  <c r="J2542" i="1" a="1"/>
  <c r="J2542" i="1" s="1"/>
  <c r="J2543" i="1" a="1"/>
  <c r="J2543" i="1" s="1"/>
  <c r="J2544" i="1" a="1"/>
  <c r="J2544" i="1" s="1"/>
  <c r="J2545" i="1" a="1"/>
  <c r="J2545" i="1" s="1"/>
  <c r="J2546" i="1" a="1"/>
  <c r="J2546" i="1" s="1"/>
  <c r="J2547" i="1" a="1"/>
  <c r="J2547" i="1" s="1"/>
  <c r="J2548" i="1" a="1"/>
  <c r="J2548" i="1" s="1"/>
  <c r="J2549" i="1" a="1"/>
  <c r="J2549" i="1" s="1"/>
  <c r="J2550" i="1" a="1"/>
  <c r="J2550" i="1" s="1"/>
  <c r="J2551" i="1" a="1"/>
  <c r="J2551" i="1" s="1"/>
  <c r="J2552" i="1" a="1"/>
  <c r="J2552" i="1" s="1"/>
  <c r="J2553" i="1" a="1"/>
  <c r="J2553" i="1" s="1"/>
  <c r="J2554" i="1" a="1"/>
  <c r="J2554" i="1" s="1"/>
  <c r="J2555" i="1" a="1"/>
  <c r="J2555" i="1" s="1"/>
  <c r="J2556" i="1" a="1"/>
  <c r="J2556" i="1" s="1"/>
  <c r="J2557" i="1" a="1"/>
  <c r="J2557" i="1" s="1"/>
  <c r="J2558" i="1" a="1"/>
  <c r="J2558" i="1" s="1"/>
  <c r="J2559" i="1" a="1"/>
  <c r="J2559" i="1" s="1"/>
  <c r="J2560" i="1" a="1"/>
  <c r="J2560" i="1" s="1"/>
  <c r="J2561" i="1" a="1"/>
  <c r="J2561" i="1" s="1"/>
  <c r="J2562" i="1" a="1"/>
  <c r="J2562" i="1" s="1"/>
  <c r="J2563" i="1" a="1"/>
  <c r="J2563" i="1" s="1"/>
  <c r="J2564" i="1" a="1"/>
  <c r="J2564" i="1" s="1"/>
  <c r="J2565" i="1" a="1"/>
  <c r="J2565" i="1" s="1"/>
  <c r="J2566" i="1" a="1"/>
  <c r="J2566" i="1" s="1"/>
  <c r="J2567" i="1" a="1"/>
  <c r="J2567" i="1" s="1"/>
  <c r="J2568" i="1" a="1"/>
  <c r="J2568" i="1" s="1"/>
  <c r="J2569" i="1" a="1"/>
  <c r="J2569" i="1" s="1"/>
  <c r="J2570" i="1" a="1"/>
  <c r="J2570" i="1" s="1"/>
  <c r="J2571" i="1" a="1"/>
  <c r="J2571" i="1" s="1"/>
  <c r="J2572" i="1" a="1"/>
  <c r="J2572" i="1" s="1"/>
  <c r="J2573" i="1" a="1"/>
  <c r="J2573" i="1" s="1"/>
  <c r="J2574" i="1" a="1"/>
  <c r="J2574" i="1" s="1"/>
  <c r="J2575" i="1" a="1"/>
  <c r="J2575" i="1" s="1"/>
  <c r="J2576" i="1" a="1"/>
  <c r="J2576" i="1" s="1"/>
  <c r="J2577" i="1" a="1"/>
  <c r="J2577" i="1" s="1"/>
  <c r="J2578" i="1" a="1"/>
  <c r="J2578" i="1" s="1"/>
  <c r="J2579" i="1" a="1"/>
  <c r="J2579" i="1" s="1"/>
  <c r="J2580" i="1" a="1"/>
  <c r="J2580" i="1" s="1"/>
  <c r="J2581" i="1" a="1"/>
  <c r="J2581" i="1" s="1"/>
  <c r="J2582" i="1" a="1"/>
  <c r="J2582" i="1" s="1"/>
  <c r="J2583" i="1" a="1"/>
  <c r="J2583" i="1" s="1"/>
  <c r="J2584" i="1" a="1"/>
  <c r="J2584" i="1" s="1"/>
  <c r="J2585" i="1" a="1"/>
  <c r="J2585" i="1" s="1"/>
  <c r="J2586" i="1" a="1"/>
  <c r="J2586" i="1" s="1"/>
  <c r="J2587" i="1" a="1"/>
  <c r="J2587" i="1" s="1"/>
  <c r="J2588" i="1" a="1"/>
  <c r="J2588" i="1" s="1"/>
  <c r="J2589" i="1" a="1"/>
  <c r="J2589" i="1" s="1"/>
  <c r="J2590" i="1" a="1"/>
  <c r="J2590" i="1" s="1"/>
  <c r="J2591" i="1" a="1"/>
  <c r="J2591" i="1" s="1"/>
  <c r="J2592" i="1" a="1"/>
  <c r="J2592" i="1" s="1"/>
  <c r="J2593" i="1" a="1"/>
  <c r="J2593" i="1" s="1"/>
  <c r="J2594" i="1" a="1"/>
  <c r="J2594" i="1" s="1"/>
  <c r="J2595" i="1" a="1"/>
  <c r="J2595" i="1" s="1"/>
  <c r="J2596" i="1" a="1"/>
  <c r="J2596" i="1" s="1"/>
  <c r="J2597" i="1" a="1"/>
  <c r="J2597" i="1" s="1"/>
  <c r="J2598" i="1" a="1"/>
  <c r="J2598" i="1" s="1"/>
  <c r="J2599" i="1" a="1"/>
  <c r="J2599" i="1" s="1"/>
  <c r="J2600" i="1" a="1"/>
  <c r="J2600" i="1" s="1"/>
  <c r="J2601" i="1" a="1"/>
  <c r="J2601" i="1" s="1"/>
  <c r="J2602" i="1" a="1"/>
  <c r="J2602" i="1" s="1"/>
  <c r="J2603" i="1" a="1"/>
  <c r="J2603" i="1" s="1"/>
  <c r="J2604" i="1" a="1"/>
  <c r="J2604" i="1" s="1"/>
  <c r="J2605" i="1" a="1"/>
  <c r="J2605" i="1" s="1"/>
  <c r="J2606" i="1" a="1"/>
  <c r="J2606" i="1" s="1"/>
  <c r="J2607" i="1" a="1"/>
  <c r="J2607" i="1" s="1"/>
  <c r="J2608" i="1" a="1"/>
  <c r="J2608" i="1" s="1"/>
  <c r="J2609" i="1" a="1"/>
  <c r="J2609" i="1" s="1"/>
  <c r="J2610" i="1" a="1"/>
  <c r="J2610" i="1" s="1"/>
  <c r="J2611" i="1" a="1"/>
  <c r="J2611" i="1" s="1"/>
  <c r="J2612" i="1" a="1"/>
  <c r="J2612" i="1" s="1"/>
  <c r="J2613" i="1" a="1"/>
  <c r="J2613" i="1" s="1"/>
  <c r="J2614" i="1" a="1"/>
  <c r="J2614" i="1" s="1"/>
  <c r="J2615" i="1" a="1"/>
  <c r="J2615" i="1" s="1"/>
  <c r="J2616" i="1" a="1"/>
  <c r="J2616" i="1" s="1"/>
  <c r="J2617" i="1" a="1"/>
  <c r="J2617" i="1" s="1"/>
  <c r="J2618" i="1" a="1"/>
  <c r="J2618" i="1" s="1"/>
  <c r="J2619" i="1" a="1"/>
  <c r="J2619" i="1" s="1"/>
  <c r="J2620" i="1" a="1"/>
  <c r="J2620" i="1" s="1"/>
  <c r="J2621" i="1" a="1"/>
  <c r="J2621" i="1" s="1"/>
  <c r="J2622" i="1" a="1"/>
  <c r="J2622" i="1" s="1"/>
  <c r="J2623" i="1" a="1"/>
  <c r="J2623" i="1" s="1"/>
  <c r="J2624" i="1" a="1"/>
  <c r="J2624" i="1" s="1"/>
  <c r="J2625" i="1" a="1"/>
  <c r="J2625" i="1" s="1"/>
  <c r="J2626" i="1" a="1"/>
  <c r="J2626" i="1" s="1"/>
  <c r="J2627" i="1" a="1"/>
  <c r="J2627" i="1" s="1"/>
  <c r="J2628" i="1" a="1"/>
  <c r="J2628" i="1" s="1"/>
  <c r="J2629" i="1" a="1"/>
  <c r="J2629" i="1" s="1"/>
  <c r="J2630" i="1" a="1"/>
  <c r="J2630" i="1" s="1"/>
  <c r="J2631" i="1" a="1"/>
  <c r="J2631" i="1" s="1"/>
  <c r="J2632" i="1" a="1"/>
  <c r="J2632" i="1" s="1"/>
  <c r="J2633" i="1" a="1"/>
  <c r="J2633" i="1" s="1"/>
  <c r="J2634" i="1" a="1"/>
  <c r="J2634" i="1" s="1"/>
  <c r="J2635" i="1" a="1"/>
  <c r="J2635" i="1" s="1"/>
  <c r="J2636" i="1" a="1"/>
  <c r="J2636" i="1" s="1"/>
  <c r="J2637" i="1" a="1"/>
  <c r="J2637" i="1" s="1"/>
  <c r="J2638" i="1" a="1"/>
  <c r="J2638" i="1" s="1"/>
  <c r="J2639" i="1" a="1"/>
  <c r="J2639" i="1" s="1"/>
  <c r="J2640" i="1" a="1"/>
  <c r="J2640" i="1" s="1"/>
  <c r="J2641" i="1" a="1"/>
  <c r="J2641" i="1" s="1"/>
  <c r="J2642" i="1" a="1"/>
  <c r="J2642" i="1" s="1"/>
  <c r="J2643" i="1" a="1"/>
  <c r="J2643" i="1" s="1"/>
  <c r="J2644" i="1" a="1"/>
  <c r="J2644" i="1" s="1"/>
  <c r="J2645" i="1" a="1"/>
  <c r="J2645" i="1" s="1"/>
  <c r="J2646" i="1" a="1"/>
  <c r="J2646" i="1" s="1"/>
  <c r="J2647" i="1" a="1"/>
  <c r="J2647" i="1" s="1"/>
  <c r="J2648" i="1" a="1"/>
  <c r="J2648" i="1" s="1"/>
  <c r="J2649" i="1" a="1"/>
  <c r="J2649" i="1" s="1"/>
  <c r="J2650" i="1" a="1"/>
  <c r="J2650" i="1" s="1"/>
  <c r="J2651" i="1" a="1"/>
  <c r="J2651" i="1" s="1"/>
  <c r="J2652" i="1" a="1"/>
  <c r="J2652" i="1" s="1"/>
  <c r="J2653" i="1" a="1"/>
  <c r="J2653" i="1" s="1"/>
  <c r="J2654" i="1" a="1"/>
  <c r="J2654" i="1" s="1"/>
  <c r="J2655" i="1" a="1"/>
  <c r="J2655" i="1" s="1"/>
  <c r="J2656" i="1" a="1"/>
  <c r="J2656" i="1" s="1"/>
  <c r="J2657" i="1" a="1"/>
  <c r="J2657" i="1" s="1"/>
  <c r="J2658" i="1" a="1"/>
  <c r="J2658" i="1" s="1"/>
  <c r="J2659" i="1" a="1"/>
  <c r="J2659" i="1" s="1"/>
  <c r="J2660" i="1" a="1"/>
  <c r="J2660" i="1" s="1"/>
  <c r="J2661" i="1" a="1"/>
  <c r="J2661" i="1" s="1"/>
  <c r="J2662" i="1" a="1"/>
  <c r="J2662" i="1" s="1"/>
  <c r="J2663" i="1" a="1"/>
  <c r="J2663" i="1" s="1"/>
  <c r="J2664" i="1" a="1"/>
  <c r="J2664" i="1" s="1"/>
  <c r="J2665" i="1" a="1"/>
  <c r="J2665" i="1" s="1"/>
  <c r="J2666" i="1" a="1"/>
  <c r="J2666" i="1" s="1"/>
  <c r="J2667" i="1" a="1"/>
  <c r="J2667" i="1" s="1"/>
  <c r="J2668" i="1" a="1"/>
  <c r="J2668" i="1" s="1"/>
  <c r="J2669" i="1" a="1"/>
  <c r="J2669" i="1" s="1"/>
  <c r="J2670" i="1" a="1"/>
  <c r="J2670" i="1" s="1"/>
  <c r="J2671" i="1" a="1"/>
  <c r="J2671" i="1" s="1"/>
  <c r="J2672" i="1" a="1"/>
  <c r="J2672" i="1" s="1"/>
  <c r="J2673" i="1" a="1"/>
  <c r="J2673" i="1" s="1"/>
  <c r="J2674" i="1" a="1"/>
  <c r="J2674" i="1" s="1"/>
  <c r="J2675" i="1" a="1"/>
  <c r="J2675" i="1" s="1"/>
  <c r="J2676" i="1" a="1"/>
  <c r="J2676" i="1" s="1"/>
  <c r="J2677" i="1" a="1"/>
  <c r="J2677" i="1" s="1"/>
  <c r="J2678" i="1" a="1"/>
  <c r="J2678" i="1" s="1"/>
  <c r="J2679" i="1" a="1"/>
  <c r="J2679" i="1" s="1"/>
  <c r="J2680" i="1" a="1"/>
  <c r="J2680" i="1" s="1"/>
  <c r="J2681" i="1" a="1"/>
  <c r="J2681" i="1" s="1"/>
  <c r="J2682" i="1" a="1"/>
  <c r="J2682" i="1" s="1"/>
  <c r="J2683" i="1" a="1"/>
  <c r="J2683" i="1" s="1"/>
  <c r="J2684" i="1" a="1"/>
  <c r="J2684" i="1" s="1"/>
  <c r="J2685" i="1" a="1"/>
  <c r="J2685" i="1" s="1"/>
  <c r="J2686" i="1" a="1"/>
  <c r="J2686" i="1" s="1"/>
  <c r="J2687" i="1" a="1"/>
  <c r="J2687" i="1" s="1"/>
  <c r="J2688" i="1" a="1"/>
  <c r="J2688" i="1" s="1"/>
  <c r="J2689" i="1" a="1"/>
  <c r="J2689" i="1" s="1"/>
  <c r="J2690" i="1" a="1"/>
  <c r="J2690" i="1" s="1"/>
  <c r="J2691" i="1" a="1"/>
  <c r="J2691" i="1" s="1"/>
  <c r="J2692" i="1" a="1"/>
  <c r="J2692" i="1" s="1"/>
  <c r="J2693" i="1" a="1"/>
  <c r="J2693" i="1" s="1"/>
  <c r="J2694" i="1" a="1"/>
  <c r="J2694" i="1" s="1"/>
  <c r="J2695" i="1" a="1"/>
  <c r="J2695" i="1" s="1"/>
  <c r="J2696" i="1" a="1"/>
  <c r="J2696" i="1" s="1"/>
  <c r="J2697" i="1" a="1"/>
  <c r="J2697" i="1" s="1"/>
  <c r="J2698" i="1" a="1"/>
  <c r="J2698" i="1" s="1"/>
  <c r="J2699" i="1" a="1"/>
  <c r="J2699" i="1" s="1"/>
  <c r="J2700" i="1" a="1"/>
  <c r="J2700" i="1" s="1"/>
  <c r="J2701" i="1" a="1"/>
  <c r="J2701" i="1" s="1"/>
  <c r="J2702" i="1" a="1"/>
  <c r="J2702" i="1" s="1"/>
  <c r="J2703" i="1" a="1"/>
  <c r="J2703" i="1" s="1"/>
  <c r="J2704" i="1" a="1"/>
  <c r="J2704" i="1" s="1"/>
  <c r="J2705" i="1" a="1"/>
  <c r="J2705" i="1" s="1"/>
  <c r="J2706" i="1" a="1"/>
  <c r="J2706" i="1" s="1"/>
  <c r="J2707" i="1" a="1"/>
  <c r="J2707" i="1" s="1"/>
  <c r="J2708" i="1" a="1"/>
  <c r="J2708" i="1" s="1"/>
  <c r="J2709" i="1" a="1"/>
  <c r="J2709" i="1" s="1"/>
  <c r="J2710" i="1" a="1"/>
  <c r="J2710" i="1" s="1"/>
  <c r="J2711" i="1" a="1"/>
  <c r="J2711" i="1" s="1"/>
  <c r="J2712" i="1" a="1"/>
  <c r="J2712" i="1" s="1"/>
  <c r="J2713" i="1" a="1"/>
  <c r="J2713" i="1" s="1"/>
  <c r="J2714" i="1" a="1"/>
  <c r="J2714" i="1" s="1"/>
  <c r="J2715" i="1" a="1"/>
  <c r="J2715" i="1" s="1"/>
  <c r="J2716" i="1" a="1"/>
  <c r="J2716" i="1" s="1"/>
  <c r="J2717" i="1" a="1"/>
  <c r="J2717" i="1" s="1"/>
  <c r="J2718" i="1" a="1"/>
  <c r="J2718" i="1" s="1"/>
  <c r="J2719" i="1" a="1"/>
  <c r="J2719" i="1" s="1"/>
  <c r="J2720" i="1" a="1"/>
  <c r="J2720" i="1" s="1"/>
  <c r="J2721" i="1" a="1"/>
  <c r="J2721" i="1" s="1"/>
  <c r="J2722" i="1" a="1"/>
  <c r="J2722" i="1" s="1"/>
  <c r="J2723" i="1" a="1"/>
  <c r="J2723" i="1" s="1"/>
  <c r="J2724" i="1" a="1"/>
  <c r="J2724" i="1" s="1"/>
  <c r="J2725" i="1" a="1"/>
  <c r="J2725" i="1" s="1"/>
  <c r="J2726" i="1" a="1"/>
  <c r="J2726" i="1" s="1"/>
  <c r="J2727" i="1" a="1"/>
  <c r="J2727" i="1" s="1"/>
  <c r="J2728" i="1" a="1"/>
  <c r="J2728" i="1" s="1"/>
  <c r="J2729" i="1" a="1"/>
  <c r="J2729" i="1" s="1"/>
  <c r="J2730" i="1" a="1"/>
  <c r="J2730" i="1" s="1"/>
  <c r="J2731" i="1" a="1"/>
  <c r="J2731" i="1" s="1"/>
  <c r="J2732" i="1" a="1"/>
  <c r="J2732" i="1" s="1"/>
  <c r="J2733" i="1" a="1"/>
  <c r="J2733" i="1" s="1"/>
  <c r="J2734" i="1" a="1"/>
  <c r="J2734" i="1" s="1"/>
  <c r="J2735" i="1" a="1"/>
  <c r="J2735" i="1" s="1"/>
  <c r="J2736" i="1" a="1"/>
  <c r="J2736" i="1" s="1"/>
  <c r="J2737" i="1" a="1"/>
  <c r="J2737" i="1" s="1"/>
  <c r="J2738" i="1" a="1"/>
  <c r="J2738" i="1" s="1"/>
  <c r="J2739" i="1" a="1"/>
  <c r="J2739" i="1" s="1"/>
  <c r="J2740" i="1" a="1"/>
  <c r="J2740" i="1" s="1"/>
  <c r="J2741" i="1" a="1"/>
  <c r="J2741" i="1" s="1"/>
  <c r="J2742" i="1" a="1"/>
  <c r="J2742" i="1" s="1"/>
  <c r="J2743" i="1" a="1"/>
  <c r="J2743" i="1" s="1"/>
  <c r="J2744" i="1" a="1"/>
  <c r="J2744" i="1" s="1"/>
  <c r="J2745" i="1" a="1"/>
  <c r="J2745" i="1" s="1"/>
  <c r="J2746" i="1" a="1"/>
  <c r="J2746" i="1" s="1"/>
  <c r="J2747" i="1" a="1"/>
  <c r="J2747" i="1" s="1"/>
  <c r="J2748" i="1" a="1"/>
  <c r="J2748" i="1" s="1"/>
  <c r="J2749" i="1" a="1"/>
  <c r="J2749" i="1" s="1"/>
  <c r="J2750" i="1" a="1"/>
  <c r="J2750" i="1" s="1"/>
  <c r="J2751" i="1" a="1"/>
  <c r="J2751" i="1" s="1"/>
  <c r="J2752" i="1" a="1"/>
  <c r="J2752" i="1" s="1"/>
  <c r="J2753" i="1" a="1"/>
  <c r="J2753" i="1" s="1"/>
  <c r="J2754" i="1" a="1"/>
  <c r="J2754" i="1" s="1"/>
  <c r="J2755" i="1" a="1"/>
  <c r="J2755" i="1" s="1"/>
  <c r="J2756" i="1" a="1"/>
  <c r="J2756" i="1" s="1"/>
  <c r="J2757" i="1" a="1"/>
  <c r="J2757" i="1" s="1"/>
  <c r="J2758" i="1" a="1"/>
  <c r="J2758" i="1" s="1"/>
  <c r="J2759" i="1" a="1"/>
  <c r="J2759" i="1" s="1"/>
  <c r="J2760" i="1" a="1"/>
  <c r="J2760" i="1" s="1"/>
  <c r="J2761" i="1" a="1"/>
  <c r="J2761" i="1" s="1"/>
  <c r="J2762" i="1" a="1"/>
  <c r="J2762" i="1" s="1"/>
  <c r="J2763" i="1" a="1"/>
  <c r="J2763" i="1" s="1"/>
  <c r="J2764" i="1" a="1"/>
  <c r="J2764" i="1" s="1"/>
  <c r="J2765" i="1" a="1"/>
  <c r="J2765" i="1" s="1"/>
  <c r="J2766" i="1" a="1"/>
  <c r="J2766" i="1" s="1"/>
  <c r="J2767" i="1" a="1"/>
  <c r="J2767" i="1" s="1"/>
  <c r="J2768" i="1" a="1"/>
  <c r="J2768" i="1" s="1"/>
  <c r="J2769" i="1" a="1"/>
  <c r="J2769" i="1" s="1"/>
  <c r="J2770" i="1" a="1"/>
  <c r="J2770" i="1" s="1"/>
  <c r="J2771" i="1" a="1"/>
  <c r="J2771" i="1" s="1"/>
  <c r="J2772" i="1" a="1"/>
  <c r="J2772" i="1" s="1"/>
  <c r="J2773" i="1" a="1"/>
  <c r="J2773" i="1" s="1"/>
  <c r="J2774" i="1" a="1"/>
  <c r="J2774" i="1" s="1"/>
  <c r="J2775" i="1" a="1"/>
  <c r="J2775" i="1" s="1"/>
  <c r="J2776" i="1" a="1"/>
  <c r="J2776" i="1" s="1"/>
  <c r="J2777" i="1" a="1"/>
  <c r="J2777" i="1" s="1"/>
  <c r="J2778" i="1" a="1"/>
  <c r="J2778" i="1" s="1"/>
  <c r="J2779" i="1" a="1"/>
  <c r="J2779" i="1" s="1"/>
  <c r="J2780" i="1" a="1"/>
  <c r="J2780" i="1" s="1"/>
  <c r="J2781" i="1" a="1"/>
  <c r="J2781" i="1" s="1"/>
  <c r="J2782" i="1" a="1"/>
  <c r="J2782" i="1" s="1"/>
  <c r="J2783" i="1" a="1"/>
  <c r="J2783" i="1" s="1"/>
  <c r="J2784" i="1" a="1"/>
  <c r="J2784" i="1" s="1"/>
  <c r="J2785" i="1" a="1"/>
  <c r="J2785" i="1" s="1"/>
  <c r="J2786" i="1" a="1"/>
  <c r="J2786" i="1" s="1"/>
  <c r="J2787" i="1" a="1"/>
  <c r="J2787" i="1" s="1"/>
  <c r="J2788" i="1" a="1"/>
  <c r="J2788" i="1" s="1"/>
  <c r="J2789" i="1" a="1"/>
  <c r="J2789" i="1" s="1"/>
  <c r="J2790" i="1" a="1"/>
  <c r="J2790" i="1" s="1"/>
  <c r="J2791" i="1" a="1"/>
  <c r="J2791" i="1" s="1"/>
  <c r="J2792" i="1" a="1"/>
  <c r="J2792" i="1" s="1"/>
  <c r="J2793" i="1" a="1"/>
  <c r="J2793" i="1" s="1"/>
  <c r="J2794" i="1" a="1"/>
  <c r="J2794" i="1" s="1"/>
  <c r="J2795" i="1" a="1"/>
  <c r="J2795" i="1" s="1"/>
  <c r="J2796" i="1" a="1"/>
  <c r="J2796" i="1" s="1"/>
  <c r="J2797" i="1" a="1"/>
  <c r="J2797" i="1" s="1"/>
  <c r="J2798" i="1" a="1"/>
  <c r="J2798" i="1" s="1"/>
  <c r="J2799" i="1" a="1"/>
  <c r="J2799" i="1" s="1"/>
  <c r="J2800" i="1" a="1"/>
  <c r="J2800" i="1" s="1"/>
  <c r="J2801" i="1" a="1"/>
  <c r="J2801" i="1" s="1"/>
  <c r="J2802" i="1" a="1"/>
  <c r="J2802" i="1" s="1"/>
  <c r="J2803" i="1" a="1"/>
  <c r="J2803" i="1" s="1"/>
  <c r="J2804" i="1" a="1"/>
  <c r="J2804" i="1" s="1"/>
  <c r="J2805" i="1" a="1"/>
  <c r="J2805" i="1" s="1"/>
  <c r="J2806" i="1" a="1"/>
  <c r="J2806" i="1" s="1"/>
  <c r="J2807" i="1" a="1"/>
  <c r="J2807" i="1" s="1"/>
  <c r="J2808" i="1" a="1"/>
  <c r="J2808" i="1" s="1"/>
  <c r="J2809" i="1" a="1"/>
  <c r="J2809" i="1" s="1"/>
  <c r="J2810" i="1" a="1"/>
  <c r="J2810" i="1" s="1"/>
  <c r="J2811" i="1" a="1"/>
  <c r="J2811" i="1" s="1"/>
  <c r="J2812" i="1" a="1"/>
  <c r="J2812" i="1" s="1"/>
  <c r="J2813" i="1" a="1"/>
  <c r="J2813" i="1" s="1"/>
  <c r="J2814" i="1" a="1"/>
  <c r="J2814" i="1" s="1"/>
  <c r="J2815" i="1" a="1"/>
  <c r="J2815" i="1" s="1"/>
  <c r="J2816" i="1" a="1"/>
  <c r="J2816" i="1" s="1"/>
  <c r="J2817" i="1" a="1"/>
  <c r="J2817" i="1" s="1"/>
  <c r="J2818" i="1" a="1"/>
  <c r="J2818" i="1" s="1"/>
  <c r="J2819" i="1" a="1"/>
  <c r="J2819" i="1" s="1"/>
  <c r="J2820" i="1" a="1"/>
  <c r="J2820" i="1" s="1"/>
  <c r="J2821" i="1" a="1"/>
  <c r="J2821" i="1" s="1"/>
  <c r="J2822" i="1" a="1"/>
  <c r="J2822" i="1" s="1"/>
  <c r="J2823" i="1" a="1"/>
  <c r="J2823" i="1" s="1"/>
  <c r="J2824" i="1" a="1"/>
  <c r="J2824" i="1" s="1"/>
  <c r="J2825" i="1" a="1"/>
  <c r="J2825" i="1" s="1"/>
  <c r="J2826" i="1" a="1"/>
  <c r="J2826" i="1" s="1"/>
  <c r="J2827" i="1" a="1"/>
  <c r="J2827" i="1" s="1"/>
  <c r="J2828" i="1" a="1"/>
  <c r="J2828" i="1" s="1"/>
  <c r="J2829" i="1" a="1"/>
  <c r="J2829" i="1" s="1"/>
  <c r="J2830" i="1" a="1"/>
  <c r="J2830" i="1" s="1"/>
  <c r="J2831" i="1" a="1"/>
  <c r="J2831" i="1" s="1"/>
  <c r="J2832" i="1" a="1"/>
  <c r="J2832" i="1" s="1"/>
  <c r="J2833" i="1" a="1"/>
  <c r="J2833" i="1" s="1"/>
  <c r="J2834" i="1" a="1"/>
  <c r="J2834" i="1" s="1"/>
  <c r="J2835" i="1" a="1"/>
  <c r="J2835" i="1" s="1"/>
  <c r="J2836" i="1" a="1"/>
  <c r="J2836" i="1" s="1"/>
  <c r="J2837" i="1" a="1"/>
  <c r="J2837" i="1" s="1"/>
  <c r="J2838" i="1" a="1"/>
  <c r="J2838" i="1" s="1"/>
  <c r="J2839" i="1" a="1"/>
  <c r="J2839" i="1" s="1"/>
  <c r="J2840" i="1" a="1"/>
  <c r="J2840" i="1" s="1"/>
  <c r="J2841" i="1" a="1"/>
  <c r="J2841" i="1" s="1"/>
  <c r="J2842" i="1" a="1"/>
  <c r="J2842" i="1" s="1"/>
  <c r="J2843" i="1" a="1"/>
  <c r="J2843" i="1" s="1"/>
  <c r="J2844" i="1" a="1"/>
  <c r="J2844" i="1" s="1"/>
  <c r="J2845" i="1" a="1"/>
  <c r="J2845" i="1" s="1"/>
  <c r="J2846" i="1" a="1"/>
  <c r="J2846" i="1" s="1"/>
  <c r="J2847" i="1" a="1"/>
  <c r="J2847" i="1" s="1"/>
  <c r="J2848" i="1" a="1"/>
  <c r="J2848" i="1" s="1"/>
  <c r="J2849" i="1" a="1"/>
  <c r="J2849" i="1" s="1"/>
  <c r="J2850" i="1" a="1"/>
  <c r="J2850" i="1" s="1"/>
  <c r="J2851" i="1" a="1"/>
  <c r="J2851" i="1" s="1"/>
  <c r="J2852" i="1" a="1"/>
  <c r="J2852" i="1" s="1"/>
  <c r="J2853" i="1" a="1"/>
  <c r="J2853" i="1" s="1"/>
  <c r="J2854" i="1" a="1"/>
  <c r="J2854" i="1" s="1"/>
  <c r="J2855" i="1" a="1"/>
  <c r="J2855" i="1" s="1"/>
  <c r="J2856" i="1" a="1"/>
  <c r="J2856" i="1" s="1"/>
  <c r="J2857" i="1" a="1"/>
  <c r="J2857" i="1" s="1"/>
  <c r="J2858" i="1" a="1"/>
  <c r="J2858" i="1" s="1"/>
  <c r="J2859" i="1" a="1"/>
  <c r="J2859" i="1" s="1"/>
  <c r="J2860" i="1" a="1"/>
  <c r="J2860" i="1" s="1"/>
  <c r="J2861" i="1" a="1"/>
  <c r="J2861" i="1" s="1"/>
  <c r="J2862" i="1" a="1"/>
  <c r="J2862" i="1" s="1"/>
  <c r="J2863" i="1" a="1"/>
  <c r="J2863" i="1" s="1"/>
  <c r="J2864" i="1" a="1"/>
  <c r="J2864" i="1" s="1"/>
  <c r="J2865" i="1" a="1"/>
  <c r="J2865" i="1" s="1"/>
  <c r="J2866" i="1" a="1"/>
  <c r="J2866" i="1" s="1"/>
  <c r="J2867" i="1" a="1"/>
  <c r="J2867" i="1" s="1"/>
  <c r="J2868" i="1" a="1"/>
  <c r="J2868" i="1" s="1"/>
  <c r="J2869" i="1" a="1"/>
  <c r="J2869" i="1" s="1"/>
  <c r="J2870" i="1" a="1"/>
  <c r="J2870" i="1" s="1"/>
  <c r="J2871" i="1" a="1"/>
  <c r="J2871" i="1" s="1"/>
  <c r="J2872" i="1" a="1"/>
  <c r="J2872" i="1" s="1"/>
  <c r="J2873" i="1" a="1"/>
  <c r="J2873" i="1" s="1"/>
  <c r="J2874" i="1" a="1"/>
  <c r="J2874" i="1" s="1"/>
  <c r="J2875" i="1" a="1"/>
  <c r="J2875" i="1" s="1"/>
  <c r="J2876" i="1" a="1"/>
  <c r="J2876" i="1" s="1"/>
  <c r="J2877" i="1" a="1"/>
  <c r="J2877" i="1" s="1"/>
  <c r="J2878" i="1" a="1"/>
  <c r="J2878" i="1" s="1"/>
  <c r="J2879" i="1" a="1"/>
  <c r="J2879" i="1" s="1"/>
  <c r="J2880" i="1" a="1"/>
  <c r="J2880" i="1" s="1"/>
  <c r="J2881" i="1" a="1"/>
  <c r="J2881" i="1" s="1"/>
  <c r="J2882" i="1" a="1"/>
  <c r="J2882" i="1" s="1"/>
  <c r="J2883" i="1" a="1"/>
  <c r="J2883" i="1" s="1"/>
  <c r="J2884" i="1" a="1"/>
  <c r="J2884" i="1" s="1"/>
  <c r="J2885" i="1" a="1"/>
  <c r="J2885" i="1" s="1"/>
  <c r="J2886" i="1" a="1"/>
  <c r="J2886" i="1" s="1"/>
  <c r="J2887" i="1" a="1"/>
  <c r="J2887" i="1" s="1"/>
  <c r="J2888" i="1" a="1"/>
  <c r="J2888" i="1" s="1"/>
  <c r="J2889" i="1" a="1"/>
  <c r="J2889" i="1" s="1"/>
  <c r="J2890" i="1" a="1"/>
  <c r="J2890" i="1" s="1"/>
  <c r="J2891" i="1" a="1"/>
  <c r="J2891" i="1" s="1"/>
  <c r="J2892" i="1" a="1"/>
  <c r="J2892" i="1" s="1"/>
  <c r="J2893" i="1" a="1"/>
  <c r="J2893" i="1" s="1"/>
  <c r="J2894" i="1" a="1"/>
  <c r="J2894" i="1" s="1"/>
  <c r="J2895" i="1" a="1"/>
  <c r="J2895" i="1" s="1"/>
  <c r="J2896" i="1" a="1"/>
  <c r="J2896" i="1" s="1"/>
  <c r="J2897" i="1" a="1"/>
  <c r="J2897" i="1" s="1"/>
  <c r="J2898" i="1" a="1"/>
  <c r="J2898" i="1" s="1"/>
  <c r="J2899" i="1" a="1"/>
  <c r="J2899" i="1" s="1"/>
  <c r="J2900" i="1" a="1"/>
  <c r="J2900" i="1" s="1"/>
  <c r="J2901" i="1" a="1"/>
  <c r="J2901" i="1" s="1"/>
  <c r="J2902" i="1" a="1"/>
  <c r="J2902" i="1" s="1"/>
  <c r="J2903" i="1" a="1"/>
  <c r="J2903" i="1" s="1"/>
  <c r="J2904" i="1" a="1"/>
  <c r="J2904" i="1" s="1"/>
  <c r="J2905" i="1" a="1"/>
  <c r="J2905" i="1" s="1"/>
  <c r="J2906" i="1" a="1"/>
  <c r="J2906" i="1" s="1"/>
  <c r="J2907" i="1" a="1"/>
  <c r="J2907" i="1" s="1"/>
  <c r="J2908" i="1" a="1"/>
  <c r="J2908" i="1" s="1"/>
  <c r="J2909" i="1" a="1"/>
  <c r="J2909" i="1" s="1"/>
  <c r="J2910" i="1" a="1"/>
  <c r="J2910" i="1" s="1"/>
  <c r="J2911" i="1" a="1"/>
  <c r="J2911" i="1" s="1"/>
  <c r="J2912" i="1" a="1"/>
  <c r="J2912" i="1" s="1"/>
  <c r="J2913" i="1" a="1"/>
  <c r="J2913" i="1" s="1"/>
  <c r="J2914" i="1" a="1"/>
  <c r="J2914" i="1" s="1"/>
  <c r="J2915" i="1" a="1"/>
  <c r="J2915" i="1" s="1"/>
  <c r="J2916" i="1" a="1"/>
  <c r="J2916" i="1" s="1"/>
  <c r="J2917" i="1" a="1"/>
  <c r="J2917" i="1" s="1"/>
  <c r="J2918" i="1" a="1"/>
  <c r="J2918" i="1" s="1"/>
  <c r="J2919" i="1" a="1"/>
  <c r="J2919" i="1" s="1"/>
  <c r="J2920" i="1" a="1"/>
  <c r="J2920" i="1" s="1"/>
  <c r="J2921" i="1" a="1"/>
  <c r="J2921" i="1" s="1"/>
  <c r="J2922" i="1" a="1"/>
  <c r="J2922" i="1" s="1"/>
  <c r="J2923" i="1" a="1"/>
  <c r="J2923" i="1" s="1"/>
  <c r="J2924" i="1" a="1"/>
  <c r="J2924" i="1" s="1"/>
  <c r="J2925" i="1" a="1"/>
  <c r="J2925" i="1" s="1"/>
  <c r="J2926" i="1" a="1"/>
  <c r="J2926" i="1" s="1"/>
  <c r="J2927" i="1" a="1"/>
  <c r="J2927" i="1" s="1"/>
  <c r="J2928" i="1" a="1"/>
  <c r="J2928" i="1" s="1"/>
  <c r="J2929" i="1" a="1"/>
  <c r="J2929" i="1" s="1"/>
  <c r="J2930" i="1" a="1"/>
  <c r="J2930" i="1" s="1"/>
  <c r="J2931" i="1" a="1"/>
  <c r="J2931" i="1" s="1"/>
  <c r="J2932" i="1" a="1"/>
  <c r="J2932" i="1" s="1"/>
  <c r="J2933" i="1" a="1"/>
  <c r="J2933" i="1" s="1"/>
  <c r="J2934" i="1" a="1"/>
  <c r="J2934" i="1" s="1"/>
  <c r="J2935" i="1" a="1"/>
  <c r="J2935" i="1" s="1"/>
  <c r="J2936" i="1" a="1"/>
  <c r="J2936" i="1" s="1"/>
  <c r="J2937" i="1" a="1"/>
  <c r="J2937" i="1" s="1"/>
  <c r="J2938" i="1" a="1"/>
  <c r="J2938" i="1" s="1"/>
  <c r="J2939" i="1" a="1"/>
  <c r="J2939" i="1" s="1"/>
  <c r="J2940" i="1" a="1"/>
  <c r="J2940" i="1" s="1"/>
  <c r="J2941" i="1" a="1"/>
  <c r="J2941" i="1" s="1"/>
  <c r="J2942" i="1" a="1"/>
  <c r="J2942" i="1" s="1"/>
  <c r="J2943" i="1" a="1"/>
  <c r="J2943" i="1" s="1"/>
  <c r="J2944" i="1" a="1"/>
  <c r="J2944" i="1" s="1"/>
  <c r="J2945" i="1" a="1"/>
  <c r="J2945" i="1" s="1"/>
  <c r="J2946" i="1" a="1"/>
  <c r="J2946" i="1" s="1"/>
  <c r="J2947" i="1" a="1"/>
  <c r="J2947" i="1" s="1"/>
  <c r="J2948" i="1" a="1"/>
  <c r="J2948" i="1" s="1"/>
  <c r="J2949" i="1" a="1"/>
  <c r="J2949" i="1" s="1"/>
  <c r="J2950" i="1" a="1"/>
  <c r="J2950" i="1" s="1"/>
  <c r="J2951" i="1" a="1"/>
  <c r="J2951" i="1" s="1"/>
  <c r="J2952" i="1" a="1"/>
  <c r="J2952" i="1" s="1"/>
  <c r="J2953" i="1" a="1"/>
  <c r="J2953" i="1" s="1"/>
  <c r="J2954" i="1" a="1"/>
  <c r="J2954" i="1" s="1"/>
  <c r="J2955" i="1" a="1"/>
  <c r="J2955" i="1" s="1"/>
  <c r="J2956" i="1" a="1"/>
  <c r="J2956" i="1" s="1"/>
  <c r="J2957" i="1" a="1"/>
  <c r="J2957" i="1" s="1"/>
  <c r="J2958" i="1" a="1"/>
  <c r="J2958" i="1" s="1"/>
  <c r="J2959" i="1" a="1"/>
  <c r="J2959" i="1" s="1"/>
  <c r="J2960" i="1" a="1"/>
  <c r="J2960" i="1" s="1"/>
  <c r="J2961" i="1" a="1"/>
  <c r="J2961" i="1" s="1"/>
  <c r="J2962" i="1" a="1"/>
  <c r="J2962" i="1" s="1"/>
  <c r="J2963" i="1" a="1"/>
  <c r="J2963" i="1" s="1"/>
  <c r="J2964" i="1" a="1"/>
  <c r="J2964" i="1" s="1"/>
  <c r="J2965" i="1" a="1"/>
  <c r="J2965" i="1" s="1"/>
  <c r="J2966" i="1" a="1"/>
  <c r="J2966" i="1" s="1"/>
  <c r="J2967" i="1" a="1"/>
  <c r="J2967" i="1" s="1"/>
  <c r="J2968" i="1" a="1"/>
  <c r="J2968" i="1" s="1"/>
  <c r="J2969" i="1" a="1"/>
  <c r="J2969" i="1" s="1"/>
  <c r="J2970" i="1" a="1"/>
  <c r="J2970" i="1" s="1"/>
  <c r="J2971" i="1" a="1"/>
  <c r="J2971" i="1" s="1"/>
  <c r="J2972" i="1" a="1"/>
  <c r="J2972" i="1" s="1"/>
  <c r="J2973" i="1" a="1"/>
  <c r="J2973" i="1" s="1"/>
  <c r="J2974" i="1" a="1"/>
  <c r="J2974" i="1" s="1"/>
  <c r="J2975" i="1" a="1"/>
  <c r="J2975" i="1" s="1"/>
  <c r="J2976" i="1" a="1"/>
  <c r="J2976" i="1" s="1"/>
  <c r="J2977" i="1" a="1"/>
  <c r="J2977" i="1" s="1"/>
  <c r="J2978" i="1" a="1"/>
  <c r="J2978" i="1" s="1"/>
  <c r="J2979" i="1" a="1"/>
  <c r="J2979" i="1" s="1"/>
  <c r="J2980" i="1" a="1"/>
  <c r="J2980" i="1" s="1"/>
  <c r="J2981" i="1" a="1"/>
  <c r="J2981" i="1" s="1"/>
  <c r="J2982" i="1" a="1"/>
  <c r="J2982" i="1" s="1"/>
  <c r="J2983" i="1" a="1"/>
  <c r="J2983" i="1" s="1"/>
  <c r="J2984" i="1" a="1"/>
  <c r="J2984" i="1" s="1"/>
  <c r="J2985" i="1" a="1"/>
  <c r="J2985" i="1" s="1"/>
  <c r="J2986" i="1" a="1"/>
  <c r="J2986" i="1" s="1"/>
  <c r="J2987" i="1" a="1"/>
  <c r="J2987" i="1" s="1"/>
  <c r="J2988" i="1" a="1"/>
  <c r="J2988" i="1" s="1"/>
  <c r="J2989" i="1" a="1"/>
  <c r="J2989" i="1" s="1"/>
  <c r="J2990" i="1" a="1"/>
  <c r="J2990" i="1" s="1"/>
  <c r="J2991" i="1" a="1"/>
  <c r="J2991" i="1" s="1"/>
  <c r="J2992" i="1" a="1"/>
  <c r="J2992" i="1" s="1"/>
  <c r="J2993" i="1" a="1"/>
  <c r="J2993" i="1" s="1"/>
  <c r="J2994" i="1" a="1"/>
  <c r="J2994" i="1" s="1"/>
  <c r="J2995" i="1" a="1"/>
  <c r="J2995" i="1" s="1"/>
  <c r="J2996" i="1" a="1"/>
  <c r="J2996" i="1" s="1"/>
  <c r="J2997" i="1" a="1"/>
  <c r="J2997" i="1" s="1"/>
  <c r="J2998" i="1" a="1"/>
  <c r="J2998" i="1" s="1"/>
  <c r="J2999" i="1" a="1"/>
  <c r="J2999" i="1" s="1"/>
  <c r="J3000" i="1" a="1"/>
  <c r="J3000" i="1" s="1"/>
  <c r="J3001" i="1" a="1"/>
  <c r="J3001" i="1" s="1"/>
  <c r="J3002" i="1" a="1"/>
  <c r="J3002" i="1" s="1"/>
  <c r="J3003" i="1" a="1"/>
  <c r="J3003" i="1" s="1"/>
  <c r="J3004" i="1" a="1"/>
  <c r="J3004" i="1" s="1"/>
  <c r="J3005" i="1" a="1"/>
  <c r="J3005" i="1" s="1"/>
  <c r="J3006" i="1" a="1"/>
  <c r="J3006" i="1" s="1"/>
  <c r="J3007" i="1" a="1"/>
  <c r="J3007" i="1" s="1"/>
  <c r="J3008" i="1" a="1"/>
  <c r="J3008" i="1" s="1"/>
  <c r="J3009" i="1" a="1"/>
  <c r="J3009" i="1" s="1"/>
  <c r="J3010" i="1" a="1"/>
  <c r="J3010" i="1" s="1"/>
  <c r="J3011" i="1" a="1"/>
  <c r="J3011" i="1" s="1"/>
  <c r="J3012" i="1" a="1"/>
  <c r="J3012" i="1" s="1"/>
  <c r="J3013" i="1" a="1"/>
  <c r="J3013" i="1" s="1"/>
  <c r="J3014" i="1" a="1"/>
  <c r="J3014" i="1" s="1"/>
  <c r="J3015" i="1" a="1"/>
  <c r="J3015" i="1" s="1"/>
  <c r="J3016" i="1" a="1"/>
  <c r="J3016" i="1" s="1"/>
  <c r="J3017" i="1" a="1"/>
  <c r="J3017" i="1" s="1"/>
  <c r="J3018" i="1" a="1"/>
  <c r="J3018" i="1" s="1"/>
  <c r="J3019" i="1" a="1"/>
  <c r="J3019" i="1" s="1"/>
  <c r="J3020" i="1" a="1"/>
  <c r="J3020" i="1" s="1"/>
  <c r="J3021" i="1" a="1"/>
  <c r="J3021" i="1" s="1"/>
  <c r="J3022" i="1" a="1"/>
  <c r="J3022" i="1" s="1"/>
  <c r="J3023" i="1" a="1"/>
  <c r="J3023" i="1" s="1"/>
  <c r="J3024" i="1" a="1"/>
  <c r="J3024" i="1" s="1"/>
  <c r="J3025" i="1" a="1"/>
  <c r="J3025" i="1" s="1"/>
  <c r="J3026" i="1" a="1"/>
  <c r="J3026" i="1" s="1"/>
  <c r="J3027" i="1" a="1"/>
  <c r="J3027" i="1" s="1"/>
  <c r="J3028" i="1" a="1"/>
  <c r="J3028" i="1" s="1"/>
  <c r="J3029" i="1" a="1"/>
  <c r="J3029" i="1" s="1"/>
  <c r="J3030" i="1" a="1"/>
  <c r="J3030" i="1" s="1"/>
  <c r="J3031" i="1" a="1"/>
  <c r="J3031" i="1" s="1"/>
  <c r="J3032" i="1" a="1"/>
  <c r="J3032" i="1" s="1"/>
  <c r="J3033" i="1" a="1"/>
  <c r="J3033" i="1" s="1"/>
  <c r="J3034" i="1" a="1"/>
  <c r="J3034" i="1" s="1"/>
  <c r="J3035" i="1" a="1"/>
  <c r="J3035" i="1" s="1"/>
  <c r="J3036" i="1" a="1"/>
  <c r="J3036" i="1" s="1"/>
  <c r="J3037" i="1" a="1"/>
  <c r="J3037" i="1" s="1"/>
  <c r="J3038" i="1" a="1"/>
  <c r="J3038" i="1" s="1"/>
  <c r="J3039" i="1" a="1"/>
  <c r="J3039" i="1" s="1"/>
  <c r="J3040" i="1" a="1"/>
  <c r="J3040" i="1" s="1"/>
  <c r="J3041" i="1" a="1"/>
  <c r="J3041" i="1" s="1"/>
  <c r="J3042" i="1" a="1"/>
  <c r="J3042" i="1" s="1"/>
  <c r="J3043" i="1" a="1"/>
  <c r="J3043" i="1" s="1"/>
  <c r="J3044" i="1" a="1"/>
  <c r="J3044" i="1" s="1"/>
  <c r="J3045" i="1" a="1"/>
  <c r="J3045" i="1" s="1"/>
  <c r="J3046" i="1" a="1"/>
  <c r="J3046" i="1" s="1"/>
  <c r="J3047" i="1" a="1"/>
  <c r="J3047" i="1" s="1"/>
  <c r="J3048" i="1" a="1"/>
  <c r="J3048" i="1" s="1"/>
  <c r="J3049" i="1" a="1"/>
  <c r="J3049" i="1" s="1"/>
  <c r="J3050" i="1" a="1"/>
  <c r="J3050" i="1" s="1"/>
  <c r="J3051" i="1" a="1"/>
  <c r="J3051" i="1" s="1"/>
  <c r="J3052" i="1" a="1"/>
  <c r="J3052" i="1" s="1"/>
  <c r="J3053" i="1" a="1"/>
  <c r="J3053" i="1" s="1"/>
  <c r="J3054" i="1" a="1"/>
  <c r="J3054" i="1" s="1"/>
  <c r="J3055" i="1" a="1"/>
  <c r="J3055" i="1" s="1"/>
  <c r="J3056" i="1" a="1"/>
  <c r="J3056" i="1" s="1"/>
  <c r="J3057" i="1" a="1"/>
  <c r="J3057" i="1" s="1"/>
  <c r="J3058" i="1" a="1"/>
  <c r="J3058" i="1" s="1"/>
  <c r="J3059" i="1" a="1"/>
  <c r="J3059" i="1" s="1"/>
  <c r="J3060" i="1" a="1"/>
  <c r="J3060" i="1" s="1"/>
  <c r="J3061" i="1" a="1"/>
  <c r="J3061" i="1" s="1"/>
  <c r="J3062" i="1" a="1"/>
  <c r="J3062" i="1" s="1"/>
  <c r="J3063" i="1" a="1"/>
  <c r="J3063" i="1" s="1"/>
  <c r="J3064" i="1" a="1"/>
  <c r="J3064" i="1" s="1"/>
  <c r="J3065" i="1" a="1"/>
  <c r="J3065" i="1" s="1"/>
  <c r="J3066" i="1" a="1"/>
  <c r="J3066" i="1" s="1"/>
  <c r="J3067" i="1" a="1"/>
  <c r="J3067" i="1" s="1"/>
  <c r="J3068" i="1" a="1"/>
  <c r="J3068" i="1" s="1"/>
  <c r="J3069" i="1" a="1"/>
  <c r="J3069" i="1" s="1"/>
  <c r="J3070" i="1" a="1"/>
  <c r="J3070" i="1" s="1"/>
  <c r="J3071" i="1" a="1"/>
  <c r="J3071" i="1" s="1"/>
  <c r="J3072" i="1" a="1"/>
  <c r="J3072" i="1" s="1"/>
  <c r="J3073" i="1" a="1"/>
  <c r="J3073" i="1" s="1"/>
  <c r="J3074" i="1" a="1"/>
  <c r="J3074" i="1" s="1"/>
  <c r="J3075" i="1" a="1"/>
  <c r="J3075" i="1" s="1"/>
  <c r="J3076" i="1" a="1"/>
  <c r="J3076" i="1" s="1"/>
  <c r="J3077" i="1" a="1"/>
  <c r="J3077" i="1" s="1"/>
  <c r="J3078" i="1" a="1"/>
  <c r="J3078" i="1" s="1"/>
  <c r="J3079" i="1" a="1"/>
  <c r="J3079" i="1" s="1"/>
  <c r="J3080" i="1" a="1"/>
  <c r="J3080" i="1" s="1"/>
  <c r="J3081" i="1" a="1"/>
  <c r="J3081" i="1" s="1"/>
  <c r="J3082" i="1" a="1"/>
  <c r="J3082" i="1" s="1"/>
  <c r="J3083" i="1" a="1"/>
  <c r="J3083" i="1" s="1"/>
  <c r="J3084" i="1" a="1"/>
  <c r="J3084" i="1" s="1"/>
  <c r="J3085" i="1" a="1"/>
  <c r="J3085" i="1" s="1"/>
  <c r="J3086" i="1" a="1"/>
  <c r="J3086" i="1" s="1"/>
  <c r="J3087" i="1" a="1"/>
  <c r="J3087" i="1" s="1"/>
  <c r="J3088" i="1" a="1"/>
  <c r="J3088" i="1" s="1"/>
  <c r="J3089" i="1" a="1"/>
  <c r="J3089" i="1" s="1"/>
  <c r="J3090" i="1" a="1"/>
  <c r="J3090" i="1" s="1"/>
  <c r="J3091" i="1" a="1"/>
  <c r="J3091" i="1" s="1"/>
  <c r="J3092" i="1" a="1"/>
  <c r="J3092" i="1" s="1"/>
  <c r="J3093" i="1" a="1"/>
  <c r="J3093" i="1" s="1"/>
  <c r="J3094" i="1" a="1"/>
  <c r="J3094" i="1" s="1"/>
  <c r="J3095" i="1" a="1"/>
  <c r="J3095" i="1" s="1"/>
  <c r="J3096" i="1" a="1"/>
  <c r="J3096" i="1" s="1"/>
  <c r="J3097" i="1" a="1"/>
  <c r="J3097" i="1" s="1"/>
  <c r="J3098" i="1" a="1"/>
  <c r="J3098" i="1" s="1"/>
  <c r="J3099" i="1" a="1"/>
  <c r="J3099" i="1" s="1"/>
  <c r="J3100" i="1" a="1"/>
  <c r="J3100" i="1" s="1"/>
  <c r="J3101" i="1" a="1"/>
  <c r="J3101" i="1" s="1"/>
  <c r="J3102" i="1" a="1"/>
  <c r="J3102" i="1" s="1"/>
  <c r="J3103" i="1" a="1"/>
  <c r="J3103" i="1" s="1"/>
  <c r="J3104" i="1" a="1"/>
  <c r="J3104" i="1" s="1"/>
  <c r="J3105" i="1" a="1"/>
  <c r="J3105" i="1" s="1"/>
  <c r="J3106" i="1" a="1"/>
  <c r="J3106" i="1" s="1"/>
  <c r="J3107" i="1" a="1"/>
  <c r="J3107" i="1" s="1"/>
  <c r="J3108" i="1" a="1"/>
  <c r="J3108" i="1" s="1"/>
  <c r="J3109" i="1" a="1"/>
  <c r="J3109" i="1" s="1"/>
  <c r="J3110" i="1" a="1"/>
  <c r="J3110" i="1" s="1"/>
  <c r="J3111" i="1" a="1"/>
  <c r="J3111" i="1" s="1"/>
  <c r="J3112" i="1" a="1"/>
  <c r="J3112" i="1" s="1"/>
  <c r="J3113" i="1" a="1"/>
  <c r="J3113" i="1" s="1"/>
  <c r="J3114" i="1" a="1"/>
  <c r="J3114" i="1" s="1"/>
  <c r="J3115" i="1" a="1"/>
  <c r="J3115" i="1" s="1"/>
  <c r="J3116" i="1" a="1"/>
  <c r="J3116" i="1" s="1"/>
  <c r="J3117" i="1" a="1"/>
  <c r="J3117" i="1" s="1"/>
  <c r="J3118" i="1" a="1"/>
  <c r="J3118" i="1" s="1"/>
  <c r="J3119" i="1" a="1"/>
  <c r="J3119" i="1" s="1"/>
  <c r="J3120" i="1" a="1"/>
  <c r="J3120" i="1" s="1"/>
  <c r="J3121" i="1" a="1"/>
  <c r="J3121" i="1" s="1"/>
  <c r="J3122" i="1" a="1"/>
  <c r="J3122" i="1" s="1"/>
  <c r="J3123" i="1" a="1"/>
  <c r="J3123" i="1" s="1"/>
  <c r="J3124" i="1" a="1"/>
  <c r="J3124" i="1" s="1"/>
  <c r="J3125" i="1" a="1"/>
  <c r="J3125" i="1" s="1"/>
  <c r="J3126" i="1" a="1"/>
  <c r="J3126" i="1" s="1"/>
  <c r="J3127" i="1" a="1"/>
  <c r="J3127" i="1" s="1"/>
  <c r="J3128" i="1" a="1"/>
  <c r="J3128" i="1" s="1"/>
  <c r="J3129" i="1" a="1"/>
  <c r="J3129" i="1" s="1"/>
  <c r="J3130" i="1" a="1"/>
  <c r="J3130" i="1" s="1"/>
  <c r="J3131" i="1" a="1"/>
  <c r="J3131" i="1" s="1"/>
  <c r="J3132" i="1" a="1"/>
  <c r="J3132" i="1" s="1"/>
  <c r="J3133" i="1" a="1"/>
  <c r="J3133" i="1" s="1"/>
  <c r="J3134" i="1" a="1"/>
  <c r="J3134" i="1" s="1"/>
  <c r="J3135" i="1" a="1"/>
  <c r="J3135" i="1" s="1"/>
  <c r="J3136" i="1" a="1"/>
  <c r="J3136" i="1" s="1"/>
  <c r="J3137" i="1" a="1"/>
  <c r="J3137" i="1" s="1"/>
  <c r="J3138" i="1" a="1"/>
  <c r="J3138" i="1" s="1"/>
  <c r="J3139" i="1" a="1"/>
  <c r="J3139" i="1" s="1"/>
  <c r="J3140" i="1" a="1"/>
  <c r="J3140" i="1" s="1"/>
  <c r="J3141" i="1" a="1"/>
  <c r="J3141" i="1" s="1"/>
  <c r="J3142" i="1" a="1"/>
  <c r="J3142" i="1" s="1"/>
  <c r="J3143" i="1" a="1"/>
  <c r="J3143" i="1" s="1"/>
  <c r="J3144" i="1" a="1"/>
  <c r="J3144" i="1" s="1"/>
  <c r="J3145" i="1" a="1"/>
  <c r="J3145" i="1" s="1"/>
  <c r="J3146" i="1" a="1"/>
  <c r="J3146" i="1" s="1"/>
  <c r="J3147" i="1" a="1"/>
  <c r="J3147" i="1" s="1"/>
  <c r="J3148" i="1" a="1"/>
  <c r="J3148" i="1" s="1"/>
  <c r="J3149" i="1" a="1"/>
  <c r="J3149" i="1" s="1"/>
  <c r="J3150" i="1" a="1"/>
  <c r="J3150" i="1" s="1"/>
  <c r="J3151" i="1" a="1"/>
  <c r="J3151" i="1" s="1"/>
  <c r="J3152" i="1" a="1"/>
  <c r="J3152" i="1" s="1"/>
  <c r="J3153" i="1" a="1"/>
  <c r="J3153" i="1" s="1"/>
  <c r="J3154" i="1" a="1"/>
  <c r="J3154" i="1" s="1"/>
  <c r="J3155" i="1" a="1"/>
  <c r="J3155" i="1" s="1"/>
  <c r="J3156" i="1" a="1"/>
  <c r="J3156" i="1" s="1"/>
  <c r="J3157" i="1" a="1"/>
  <c r="J3157" i="1" s="1"/>
  <c r="J3158" i="1" a="1"/>
  <c r="J3158" i="1" s="1"/>
  <c r="J3159" i="1" a="1"/>
  <c r="J3159" i="1" s="1"/>
  <c r="J3160" i="1" a="1"/>
  <c r="J3160" i="1" s="1"/>
  <c r="J3161" i="1" a="1"/>
  <c r="J3161" i="1" s="1"/>
  <c r="J3162" i="1" a="1"/>
  <c r="J3162" i="1" s="1"/>
  <c r="J3163" i="1" a="1"/>
  <c r="J3163" i="1" s="1"/>
  <c r="J3164" i="1" a="1"/>
  <c r="J3164" i="1" s="1"/>
  <c r="J3165" i="1" a="1"/>
  <c r="J3165" i="1" s="1"/>
  <c r="J3166" i="1" a="1"/>
  <c r="J3166" i="1" s="1"/>
  <c r="J3167" i="1" a="1"/>
  <c r="J3167" i="1" s="1"/>
  <c r="J3168" i="1" a="1"/>
  <c r="J3168" i="1" s="1"/>
  <c r="J3169" i="1" a="1"/>
  <c r="J3169" i="1" s="1"/>
  <c r="J3170" i="1" a="1"/>
  <c r="J3170" i="1" s="1"/>
  <c r="J3171" i="1" a="1"/>
  <c r="J3171" i="1" s="1"/>
  <c r="J3172" i="1" a="1"/>
  <c r="J3172" i="1" s="1"/>
  <c r="J3173" i="1" a="1"/>
  <c r="J3173" i="1" s="1"/>
  <c r="J3174" i="1" a="1"/>
  <c r="J3174" i="1" s="1"/>
  <c r="J3175" i="1" a="1"/>
  <c r="J3175" i="1" s="1"/>
  <c r="J3176" i="1" a="1"/>
  <c r="J3176" i="1" s="1"/>
  <c r="J3177" i="1" a="1"/>
  <c r="J3177" i="1" s="1"/>
  <c r="J3178" i="1" a="1"/>
  <c r="J3178" i="1" s="1"/>
  <c r="J3179" i="1" a="1"/>
  <c r="J3179" i="1" s="1"/>
  <c r="J3180" i="1" a="1"/>
  <c r="J3180" i="1" s="1"/>
  <c r="J3181" i="1" a="1"/>
  <c r="J3181" i="1" s="1"/>
  <c r="J3182" i="1" a="1"/>
  <c r="J3182" i="1" s="1"/>
  <c r="J3183" i="1" a="1"/>
  <c r="J3183" i="1" s="1"/>
  <c r="J3184" i="1" a="1"/>
  <c r="J3184" i="1" s="1"/>
  <c r="J3185" i="1" a="1"/>
  <c r="J3185" i="1" s="1"/>
  <c r="J3186" i="1" a="1"/>
  <c r="J3186" i="1" s="1"/>
  <c r="J3187" i="1" a="1"/>
  <c r="J3187" i="1" s="1"/>
  <c r="J3188" i="1" a="1"/>
  <c r="J3188" i="1" s="1"/>
  <c r="J3189" i="1" a="1"/>
  <c r="J3189" i="1" s="1"/>
  <c r="J3190" i="1" a="1"/>
  <c r="J3190" i="1" s="1"/>
  <c r="J3191" i="1" a="1"/>
  <c r="J3191" i="1" s="1"/>
  <c r="J3192" i="1" a="1"/>
  <c r="J3192" i="1" s="1"/>
  <c r="J3193" i="1" a="1"/>
  <c r="J3193" i="1" s="1"/>
  <c r="J3194" i="1" a="1"/>
  <c r="J3194" i="1" s="1"/>
  <c r="J3195" i="1" a="1"/>
  <c r="J3195" i="1" s="1"/>
  <c r="J3196" i="1" a="1"/>
  <c r="J3196" i="1" s="1"/>
  <c r="J3197" i="1" a="1"/>
  <c r="J3197" i="1" s="1"/>
  <c r="J3198" i="1" a="1"/>
  <c r="J3198" i="1" s="1"/>
  <c r="J3199" i="1" a="1"/>
  <c r="J3199" i="1" s="1"/>
  <c r="J3200" i="1" a="1"/>
  <c r="J3200" i="1" s="1"/>
  <c r="J3201" i="1" a="1"/>
  <c r="J3201" i="1" s="1"/>
  <c r="J3202" i="1" a="1"/>
  <c r="J3202" i="1" s="1"/>
  <c r="J3203" i="1" a="1"/>
  <c r="J3203" i="1" s="1"/>
  <c r="J3204" i="1" a="1"/>
  <c r="J3204" i="1" s="1"/>
  <c r="J3205" i="1" a="1"/>
  <c r="J3205" i="1" s="1"/>
  <c r="J3206" i="1" a="1"/>
  <c r="J3206" i="1" s="1"/>
  <c r="J3207" i="1" a="1"/>
  <c r="J3207" i="1" s="1"/>
  <c r="J3208" i="1" a="1"/>
  <c r="J3208" i="1" s="1"/>
  <c r="J3209" i="1" a="1"/>
  <c r="J3209" i="1" s="1"/>
  <c r="J3210" i="1" a="1"/>
  <c r="J3210" i="1" s="1"/>
  <c r="J3211" i="1" a="1"/>
  <c r="J3211" i="1" s="1"/>
  <c r="J3212" i="1" a="1"/>
  <c r="J3212" i="1" s="1"/>
  <c r="J3213" i="1" a="1"/>
  <c r="J3213" i="1" s="1"/>
  <c r="J3214" i="1" a="1"/>
  <c r="J3214" i="1" s="1"/>
  <c r="J3215" i="1" a="1"/>
  <c r="J3215" i="1" s="1"/>
  <c r="J3216" i="1" a="1"/>
  <c r="J3216" i="1" s="1"/>
  <c r="J3217" i="1" a="1"/>
  <c r="J3217" i="1" s="1"/>
  <c r="J3218" i="1" a="1"/>
  <c r="J3218" i="1" s="1"/>
  <c r="J3219" i="1" a="1"/>
  <c r="J3219" i="1" s="1"/>
  <c r="J3220" i="1" a="1"/>
  <c r="J3220" i="1" s="1"/>
  <c r="J3221" i="1" a="1"/>
  <c r="J3221" i="1" s="1"/>
  <c r="J3222" i="1" a="1"/>
  <c r="J3222" i="1" s="1"/>
  <c r="J3223" i="1" a="1"/>
  <c r="J3223" i="1" s="1"/>
  <c r="J3224" i="1" a="1"/>
  <c r="J3224" i="1" s="1"/>
  <c r="J3225" i="1" a="1"/>
  <c r="J3225" i="1" s="1"/>
  <c r="J3226" i="1" a="1"/>
  <c r="J3226" i="1" s="1"/>
  <c r="J3227" i="1" a="1"/>
  <c r="J3227" i="1" s="1"/>
  <c r="J3228" i="1" a="1"/>
  <c r="J3228" i="1" s="1"/>
  <c r="J3229" i="1" a="1"/>
  <c r="J3229" i="1" s="1"/>
  <c r="J3230" i="1" a="1"/>
  <c r="J3230" i="1" s="1"/>
  <c r="J3231" i="1" a="1"/>
  <c r="J3231" i="1" s="1"/>
  <c r="J3232" i="1" a="1"/>
  <c r="J3232" i="1" s="1"/>
  <c r="J3233" i="1" a="1"/>
  <c r="J3233" i="1" s="1"/>
  <c r="J3234" i="1" a="1"/>
  <c r="J3234" i="1" s="1"/>
  <c r="J3235" i="1" a="1"/>
  <c r="J3235" i="1" s="1"/>
  <c r="J3236" i="1" a="1"/>
  <c r="J3236" i="1" s="1"/>
  <c r="J3237" i="1" a="1"/>
  <c r="J3237" i="1" s="1"/>
  <c r="J3238" i="1" a="1"/>
  <c r="J3238" i="1" s="1"/>
  <c r="J3239" i="1" a="1"/>
  <c r="J3239" i="1" s="1"/>
  <c r="J3240" i="1" a="1"/>
  <c r="J3240" i="1" s="1"/>
  <c r="J3241" i="1" a="1"/>
  <c r="J3241" i="1" s="1"/>
  <c r="J3242" i="1" a="1"/>
  <c r="J3242" i="1" s="1"/>
  <c r="J3243" i="1" a="1"/>
  <c r="J3243" i="1" s="1"/>
  <c r="J3244" i="1" a="1"/>
  <c r="J3244" i="1" s="1"/>
  <c r="J3245" i="1" a="1"/>
  <c r="J3245" i="1" s="1"/>
  <c r="J3246" i="1" a="1"/>
  <c r="J3246" i="1" s="1"/>
  <c r="J3247" i="1" a="1"/>
  <c r="J3247" i="1" s="1"/>
  <c r="J3248" i="1" a="1"/>
  <c r="J3248" i="1" s="1"/>
  <c r="J3249" i="1" a="1"/>
  <c r="J3249" i="1" s="1"/>
  <c r="J3250" i="1" a="1"/>
  <c r="J3250" i="1" s="1"/>
  <c r="J3251" i="1" a="1"/>
  <c r="J3251" i="1" s="1"/>
  <c r="J3252" i="1" a="1"/>
  <c r="J3252" i="1" s="1"/>
  <c r="J3253" i="1" a="1"/>
  <c r="J3253" i="1" s="1"/>
  <c r="J3254" i="1" a="1"/>
  <c r="J3254" i="1" s="1"/>
  <c r="J3255" i="1" a="1"/>
  <c r="J3255" i="1" s="1"/>
  <c r="J3256" i="1" a="1"/>
  <c r="J3256" i="1" s="1"/>
  <c r="J3257" i="1" a="1"/>
  <c r="J3257" i="1" s="1"/>
  <c r="J3258" i="1" a="1"/>
  <c r="J3258" i="1" s="1"/>
  <c r="J3259" i="1" a="1"/>
  <c r="J3259" i="1" s="1"/>
  <c r="J3260" i="1" a="1"/>
  <c r="J3260" i="1" s="1"/>
  <c r="J3261" i="1" a="1"/>
  <c r="J3261" i="1" s="1"/>
  <c r="J3262" i="1" a="1"/>
  <c r="J3262" i="1" s="1"/>
  <c r="J3263" i="1" a="1"/>
  <c r="J3263" i="1" s="1"/>
  <c r="J3264" i="1" a="1"/>
  <c r="J3264" i="1" s="1"/>
  <c r="J3265" i="1" a="1"/>
  <c r="J3265" i="1" s="1"/>
  <c r="J3266" i="1" a="1"/>
  <c r="J3266" i="1" s="1"/>
  <c r="J3267" i="1" a="1"/>
  <c r="J3267" i="1" s="1"/>
  <c r="J3268" i="1" a="1"/>
  <c r="J3268" i="1" s="1"/>
  <c r="J3269" i="1" a="1"/>
  <c r="J3269" i="1" s="1"/>
  <c r="J3270" i="1" a="1"/>
  <c r="J3270" i="1" s="1"/>
  <c r="J3271" i="1" a="1"/>
  <c r="J3271" i="1" s="1"/>
  <c r="J3272" i="1" a="1"/>
  <c r="J3272" i="1" s="1"/>
  <c r="J3273" i="1" a="1"/>
  <c r="J3273" i="1" s="1"/>
  <c r="J3274" i="1" a="1"/>
  <c r="J3274" i="1" s="1"/>
  <c r="J3275" i="1" a="1"/>
  <c r="J3275" i="1" s="1"/>
  <c r="J3276" i="1" a="1"/>
  <c r="J3276" i="1" s="1"/>
  <c r="J3277" i="1" a="1"/>
  <c r="J3277" i="1" s="1"/>
  <c r="J3278" i="1" a="1"/>
  <c r="J3278" i="1" s="1"/>
  <c r="J3279" i="1" a="1"/>
  <c r="J3279" i="1" s="1"/>
  <c r="J3280" i="1" a="1"/>
  <c r="J3280" i="1" s="1"/>
  <c r="J3281" i="1" a="1"/>
  <c r="J3281" i="1" s="1"/>
  <c r="J3282" i="1" a="1"/>
  <c r="J3282" i="1" s="1"/>
  <c r="J3283" i="1" a="1"/>
  <c r="J3283" i="1" s="1"/>
  <c r="J3284" i="1" a="1"/>
  <c r="J3284" i="1" s="1"/>
  <c r="J3285" i="1" a="1"/>
  <c r="J3285" i="1" s="1"/>
  <c r="J3286" i="1" a="1"/>
  <c r="J3286" i="1" s="1"/>
  <c r="J3287" i="1" a="1"/>
  <c r="J3287" i="1" s="1"/>
  <c r="J3288" i="1" a="1"/>
  <c r="J3288" i="1" s="1"/>
  <c r="J3289" i="1" a="1"/>
  <c r="J3289" i="1" s="1"/>
  <c r="J3290" i="1" a="1"/>
  <c r="J3290" i="1" s="1"/>
  <c r="J3291" i="1" a="1"/>
  <c r="J3291" i="1" s="1"/>
  <c r="J3292" i="1" a="1"/>
  <c r="J3292" i="1" s="1"/>
  <c r="J3293" i="1" a="1"/>
  <c r="J3293" i="1" s="1"/>
  <c r="J3294" i="1" a="1"/>
  <c r="J3294" i="1" s="1"/>
  <c r="J3295" i="1" a="1"/>
  <c r="J3295" i="1" s="1"/>
  <c r="J3296" i="1" a="1"/>
  <c r="J3296" i="1" s="1"/>
  <c r="J3297" i="1" a="1"/>
  <c r="J3297" i="1" s="1"/>
  <c r="J3298" i="1" a="1"/>
  <c r="J3298" i="1" s="1"/>
  <c r="J3299" i="1" a="1"/>
  <c r="J3299" i="1" s="1"/>
  <c r="J3300" i="1" a="1"/>
  <c r="J3300" i="1" s="1"/>
  <c r="J3301" i="1" a="1"/>
  <c r="J3301" i="1" s="1"/>
  <c r="J3302" i="1" a="1"/>
  <c r="J3302" i="1" s="1"/>
  <c r="J3303" i="1" a="1"/>
  <c r="J3303" i="1" s="1"/>
  <c r="J3304" i="1" a="1"/>
  <c r="J3304" i="1" s="1"/>
  <c r="J3305" i="1" a="1"/>
  <c r="J3305" i="1" s="1"/>
  <c r="J3306" i="1" a="1"/>
  <c r="J3306" i="1" s="1"/>
  <c r="J3307" i="1" a="1"/>
  <c r="J3307" i="1" s="1"/>
  <c r="J3308" i="1" a="1"/>
  <c r="J3308" i="1" s="1"/>
  <c r="J3309" i="1" a="1"/>
  <c r="J3309" i="1" s="1"/>
  <c r="J3310" i="1" a="1"/>
  <c r="J3310" i="1" s="1"/>
  <c r="J3311" i="1" a="1"/>
  <c r="J3311" i="1" s="1"/>
  <c r="J3312" i="1" a="1"/>
  <c r="J3312" i="1" s="1"/>
  <c r="J3313" i="1" a="1"/>
  <c r="J3313" i="1" s="1"/>
  <c r="J3314" i="1" a="1"/>
  <c r="J3314" i="1" s="1"/>
  <c r="J3315" i="1" a="1"/>
  <c r="J3315" i="1" s="1"/>
  <c r="J3316" i="1" a="1"/>
  <c r="J3316" i="1" s="1"/>
  <c r="J3317" i="1" a="1"/>
  <c r="J3317" i="1" s="1"/>
  <c r="J3318" i="1" a="1"/>
  <c r="J3318" i="1" s="1"/>
  <c r="J3319" i="1" a="1"/>
  <c r="J3319" i="1" s="1"/>
  <c r="J3320" i="1" a="1"/>
  <c r="J3320" i="1" s="1"/>
  <c r="J3321" i="1" a="1"/>
  <c r="J3321" i="1" s="1"/>
  <c r="J3322" i="1" a="1"/>
  <c r="J3322" i="1" s="1"/>
  <c r="J3323" i="1" a="1"/>
  <c r="J3323" i="1" s="1"/>
  <c r="J3324" i="1" a="1"/>
  <c r="J3324" i="1" s="1"/>
  <c r="J3325" i="1" a="1"/>
  <c r="J3325" i="1" s="1"/>
  <c r="J3326" i="1" a="1"/>
  <c r="J3326" i="1" s="1"/>
  <c r="J3327" i="1" a="1"/>
  <c r="J3327" i="1" s="1"/>
  <c r="J3328" i="1" a="1"/>
  <c r="J3328" i="1" s="1"/>
  <c r="J3329" i="1" a="1"/>
  <c r="J3329" i="1" s="1"/>
  <c r="J3330" i="1" a="1"/>
  <c r="J3330" i="1" s="1"/>
  <c r="J3331" i="1" a="1"/>
  <c r="J3331" i="1" s="1"/>
  <c r="J3332" i="1" a="1"/>
  <c r="J3332" i="1" s="1"/>
  <c r="J3333" i="1" a="1"/>
  <c r="J3333" i="1" s="1"/>
  <c r="J3334" i="1" a="1"/>
  <c r="J3334" i="1" s="1"/>
  <c r="J3335" i="1" a="1"/>
  <c r="J3335" i="1" s="1"/>
  <c r="J3336" i="1" a="1"/>
  <c r="J3336" i="1" s="1"/>
  <c r="J3337" i="1" a="1"/>
  <c r="J3337" i="1" s="1"/>
  <c r="J3338" i="1" a="1"/>
  <c r="J3338" i="1" s="1"/>
  <c r="J3339" i="1" a="1"/>
  <c r="J3339" i="1" s="1"/>
  <c r="J3340" i="1" a="1"/>
  <c r="J3340" i="1" s="1"/>
  <c r="J3341" i="1" a="1"/>
  <c r="J3341" i="1" s="1"/>
  <c r="J3342" i="1" a="1"/>
  <c r="J3342" i="1" s="1"/>
  <c r="J3343" i="1" a="1"/>
  <c r="J3343" i="1" s="1"/>
  <c r="J3344" i="1" a="1"/>
  <c r="J3344" i="1" s="1"/>
  <c r="J3345" i="1" a="1"/>
  <c r="J3345" i="1" s="1"/>
  <c r="J3346" i="1" a="1"/>
  <c r="J3346" i="1" s="1"/>
  <c r="J3347" i="1" a="1"/>
  <c r="J3347" i="1" s="1"/>
  <c r="J3348" i="1" a="1"/>
  <c r="J3348" i="1" s="1"/>
  <c r="J3349" i="1" a="1"/>
  <c r="J3349" i="1" s="1"/>
  <c r="J3350" i="1" a="1"/>
  <c r="J3350" i="1" s="1"/>
  <c r="J3351" i="1" a="1"/>
  <c r="J3351" i="1" s="1"/>
  <c r="J3352" i="1" a="1"/>
  <c r="J3352" i="1" s="1"/>
  <c r="J3353" i="1" a="1"/>
  <c r="J3353" i="1" s="1"/>
  <c r="J3354" i="1" a="1"/>
  <c r="J3354" i="1" s="1"/>
  <c r="J3355" i="1" a="1"/>
  <c r="J3355" i="1" s="1"/>
  <c r="J3356" i="1" a="1"/>
  <c r="J3356" i="1" s="1"/>
  <c r="J3357" i="1" a="1"/>
  <c r="J3357" i="1" s="1"/>
  <c r="J3358" i="1" a="1"/>
  <c r="J3358" i="1" s="1"/>
  <c r="J3359" i="1" a="1"/>
  <c r="J3359" i="1" s="1"/>
  <c r="J3360" i="1" a="1"/>
  <c r="J3360" i="1" s="1"/>
  <c r="J3361" i="1" a="1"/>
  <c r="J3361" i="1" s="1"/>
  <c r="J3362" i="1" a="1"/>
  <c r="J3362" i="1" s="1"/>
  <c r="J3363" i="1" a="1"/>
  <c r="J3363" i="1" s="1"/>
  <c r="J3364" i="1" a="1"/>
  <c r="J3364" i="1" s="1"/>
  <c r="J3365" i="1" a="1"/>
  <c r="J3365" i="1" s="1"/>
  <c r="J3366" i="1" a="1"/>
  <c r="J3366" i="1" s="1"/>
  <c r="J3367" i="1" a="1"/>
  <c r="J3367" i="1" s="1"/>
  <c r="J3368" i="1" a="1"/>
  <c r="J3368" i="1" s="1"/>
  <c r="J3369" i="1" a="1"/>
  <c r="J3369" i="1" s="1"/>
  <c r="J3370" i="1" a="1"/>
  <c r="J3370" i="1" s="1"/>
  <c r="J3371" i="1" a="1"/>
  <c r="J3371" i="1" s="1"/>
  <c r="J3372" i="1" a="1"/>
  <c r="J3372" i="1" s="1"/>
  <c r="J3373" i="1" a="1"/>
  <c r="J3373" i="1" s="1"/>
  <c r="J3374" i="1" a="1"/>
  <c r="J3374" i="1" s="1"/>
  <c r="J3375" i="1" a="1"/>
  <c r="J3375" i="1" s="1"/>
  <c r="J3376" i="1" a="1"/>
  <c r="J3376" i="1" s="1"/>
  <c r="J3377" i="1" a="1"/>
  <c r="J3377" i="1" s="1"/>
  <c r="J3378" i="1" a="1"/>
  <c r="J3378" i="1" s="1"/>
  <c r="J3379" i="1" a="1"/>
  <c r="J3379" i="1" s="1"/>
  <c r="J3380" i="1" a="1"/>
  <c r="J3380" i="1" s="1"/>
  <c r="J3381" i="1" a="1"/>
  <c r="J3381" i="1" s="1"/>
  <c r="J3382" i="1" a="1"/>
  <c r="J3382" i="1" s="1"/>
  <c r="J3383" i="1" a="1"/>
  <c r="J3383" i="1" s="1"/>
  <c r="J3384" i="1" a="1"/>
  <c r="J3384" i="1" s="1"/>
  <c r="J3385" i="1" a="1"/>
  <c r="J3385" i="1" s="1"/>
  <c r="J3386" i="1" a="1"/>
  <c r="J3386" i="1" s="1"/>
  <c r="J3387" i="1" a="1"/>
  <c r="J3387" i="1" s="1"/>
  <c r="J3388" i="1" a="1"/>
  <c r="J3388" i="1" s="1"/>
  <c r="J3389" i="1" a="1"/>
  <c r="J3389" i="1" s="1"/>
  <c r="J3390" i="1" a="1"/>
  <c r="J3390" i="1" s="1"/>
  <c r="J3391" i="1" a="1"/>
  <c r="J3391" i="1" s="1"/>
  <c r="J3392" i="1" a="1"/>
  <c r="J3392" i="1" s="1"/>
  <c r="J3393" i="1" a="1"/>
  <c r="J3393" i="1" s="1"/>
  <c r="J3394" i="1" a="1"/>
  <c r="J3394" i="1" s="1"/>
  <c r="J3395" i="1" a="1"/>
  <c r="J3395" i="1" s="1"/>
  <c r="J3396" i="1" a="1"/>
  <c r="J3396" i="1" s="1"/>
  <c r="J3397" i="1" a="1"/>
  <c r="J3397" i="1" s="1"/>
  <c r="J3398" i="1" a="1"/>
  <c r="J3398" i="1" s="1"/>
  <c r="J3399" i="1" a="1"/>
  <c r="J3399" i="1" s="1"/>
  <c r="J3400" i="1" a="1"/>
  <c r="J3400" i="1" s="1"/>
  <c r="J3401" i="1" a="1"/>
  <c r="J3401" i="1" s="1"/>
  <c r="J3402" i="1" a="1"/>
  <c r="J3402" i="1" s="1"/>
  <c r="J3403" i="1" a="1"/>
  <c r="J3403" i="1" s="1"/>
  <c r="J3404" i="1" a="1"/>
  <c r="J3404" i="1" s="1"/>
  <c r="J3405" i="1" a="1"/>
  <c r="J3405" i="1" s="1"/>
  <c r="J3406" i="1" a="1"/>
  <c r="J3406" i="1" s="1"/>
  <c r="J3407" i="1" a="1"/>
  <c r="J3407" i="1" s="1"/>
  <c r="J3408" i="1" a="1"/>
  <c r="J3408" i="1" s="1"/>
  <c r="J3409" i="1" a="1"/>
  <c r="J3409" i="1" s="1"/>
  <c r="J3410" i="1" a="1"/>
  <c r="J3410" i="1" s="1"/>
  <c r="J3411" i="1" a="1"/>
  <c r="J3411" i="1" s="1"/>
  <c r="J3412" i="1" a="1"/>
  <c r="J3412" i="1" s="1"/>
  <c r="J3413" i="1" a="1"/>
  <c r="J3413" i="1" s="1"/>
  <c r="J3414" i="1" a="1"/>
  <c r="J3414" i="1" s="1"/>
  <c r="J3415" i="1" a="1"/>
  <c r="J3415" i="1" s="1"/>
  <c r="J3416" i="1" a="1"/>
  <c r="J3416" i="1" s="1"/>
  <c r="J3417" i="1" a="1"/>
  <c r="J3417" i="1" s="1"/>
  <c r="J3418" i="1" a="1"/>
  <c r="J3418" i="1" s="1"/>
  <c r="J3419" i="1" a="1"/>
  <c r="J3419" i="1" s="1"/>
  <c r="J3420" i="1" a="1"/>
  <c r="J3420" i="1" s="1"/>
  <c r="J3421" i="1" a="1"/>
  <c r="J3421" i="1" s="1"/>
  <c r="J3422" i="1" a="1"/>
  <c r="J3422" i="1" s="1"/>
  <c r="J3423" i="1" a="1"/>
  <c r="J3423" i="1" s="1"/>
  <c r="J3424" i="1" a="1"/>
  <c r="J3424" i="1" s="1"/>
  <c r="J3425" i="1" a="1"/>
  <c r="J3425" i="1" s="1"/>
  <c r="J3426" i="1" a="1"/>
  <c r="J3426" i="1" s="1"/>
  <c r="J3427" i="1" a="1"/>
  <c r="J3427" i="1" s="1"/>
  <c r="J3428" i="1" a="1"/>
  <c r="J3428" i="1" s="1"/>
  <c r="J3429" i="1" a="1"/>
  <c r="J3429" i="1" s="1"/>
  <c r="J3430" i="1" a="1"/>
  <c r="J3430" i="1" s="1"/>
  <c r="J3431" i="1" a="1"/>
  <c r="J3431" i="1" s="1"/>
  <c r="J3432" i="1" a="1"/>
  <c r="J3432" i="1" s="1"/>
  <c r="J3433" i="1" a="1"/>
  <c r="J3433" i="1" s="1"/>
  <c r="J3434" i="1" a="1"/>
  <c r="J3434" i="1" s="1"/>
  <c r="J3435" i="1" a="1"/>
  <c r="J3435" i="1" s="1"/>
  <c r="J3436" i="1" a="1"/>
  <c r="J3436" i="1" s="1"/>
  <c r="J3437" i="1" a="1"/>
  <c r="J3437" i="1" s="1"/>
  <c r="J3438" i="1" a="1"/>
  <c r="J3438" i="1" s="1"/>
  <c r="J3439" i="1" a="1"/>
  <c r="J3439" i="1" s="1"/>
  <c r="J3440" i="1" a="1"/>
  <c r="J3440" i="1" s="1"/>
  <c r="J3441" i="1" a="1"/>
  <c r="J3441" i="1" s="1"/>
  <c r="J3442" i="1" a="1"/>
  <c r="J3442" i="1" s="1"/>
  <c r="J3443" i="1" a="1"/>
  <c r="J3443" i="1" s="1"/>
  <c r="J3444" i="1" a="1"/>
  <c r="J3444" i="1" s="1"/>
  <c r="J3445" i="1" a="1"/>
  <c r="J3445" i="1" s="1"/>
  <c r="J3446" i="1" a="1"/>
  <c r="J3446" i="1" s="1"/>
  <c r="J3447" i="1" a="1"/>
  <c r="J3447" i="1" s="1"/>
  <c r="J3448" i="1" a="1"/>
  <c r="J3448" i="1" s="1"/>
  <c r="J3449" i="1" a="1"/>
  <c r="J3449" i="1" s="1"/>
  <c r="J3450" i="1" a="1"/>
  <c r="J3450" i="1" s="1"/>
  <c r="J3451" i="1" a="1"/>
  <c r="J3451" i="1" s="1"/>
  <c r="J3452" i="1" a="1"/>
  <c r="J3452" i="1" s="1"/>
  <c r="J3453" i="1" a="1"/>
  <c r="J3453" i="1" s="1"/>
  <c r="J3454" i="1" a="1"/>
  <c r="J3454" i="1" s="1"/>
  <c r="J3455" i="1" a="1"/>
  <c r="J3455" i="1" s="1"/>
  <c r="J3456" i="1" a="1"/>
  <c r="J3456" i="1" s="1"/>
  <c r="J3457" i="1" a="1"/>
  <c r="J3457" i="1" s="1"/>
  <c r="J3458" i="1" a="1"/>
  <c r="J3458" i="1" s="1"/>
  <c r="J3459" i="1" a="1"/>
  <c r="J3459" i="1" s="1"/>
  <c r="J3460" i="1" a="1"/>
  <c r="J3460" i="1" s="1"/>
  <c r="J3461" i="1" a="1"/>
  <c r="J3461" i="1" s="1"/>
  <c r="J3462" i="1" a="1"/>
  <c r="J3462" i="1" s="1"/>
  <c r="J3463" i="1" a="1"/>
  <c r="J3463" i="1" s="1"/>
  <c r="J3464" i="1" a="1"/>
  <c r="J3464" i="1" s="1"/>
  <c r="J3465" i="1" a="1"/>
  <c r="J3465" i="1" s="1"/>
  <c r="J3466" i="1" a="1"/>
  <c r="J3466" i="1" s="1"/>
  <c r="J3467" i="1" a="1"/>
  <c r="J3467" i="1" s="1"/>
  <c r="J3468" i="1" a="1"/>
  <c r="J3468" i="1" s="1"/>
  <c r="J3469" i="1" a="1"/>
  <c r="J3469" i="1" s="1"/>
  <c r="J3470" i="1" a="1"/>
  <c r="J3470" i="1" s="1"/>
  <c r="J3471" i="1" a="1"/>
  <c r="J3471" i="1" s="1"/>
  <c r="J3472" i="1" a="1"/>
  <c r="J3472" i="1" s="1"/>
  <c r="J3473" i="1" a="1"/>
  <c r="J3473" i="1" s="1"/>
  <c r="J3474" i="1" a="1"/>
  <c r="J3474" i="1" s="1"/>
  <c r="J3475" i="1" a="1"/>
  <c r="J3475" i="1" s="1"/>
  <c r="J3476" i="1" a="1"/>
  <c r="J3476" i="1" s="1"/>
  <c r="J3477" i="1" a="1"/>
  <c r="J3477" i="1" s="1"/>
  <c r="J3478" i="1" a="1"/>
  <c r="J3478" i="1" s="1"/>
  <c r="J3479" i="1" a="1"/>
  <c r="J3479" i="1" s="1"/>
  <c r="J3480" i="1" a="1"/>
  <c r="J3480" i="1" s="1"/>
  <c r="J3481" i="1" a="1"/>
  <c r="J3481" i="1" s="1"/>
  <c r="J3482" i="1" a="1"/>
  <c r="J3482" i="1" s="1"/>
  <c r="J3483" i="1" a="1"/>
  <c r="J3483" i="1" s="1"/>
  <c r="J3484" i="1" a="1"/>
  <c r="J3484" i="1" s="1"/>
  <c r="J3485" i="1" a="1"/>
  <c r="J3485" i="1" s="1"/>
  <c r="J3486" i="1" a="1"/>
  <c r="J3486" i="1" s="1"/>
  <c r="J3487" i="1" a="1"/>
  <c r="J3487" i="1" s="1"/>
  <c r="J3488" i="1" a="1"/>
  <c r="J3488" i="1" s="1"/>
  <c r="J3489" i="1" a="1"/>
  <c r="J3489" i="1" s="1"/>
  <c r="J3490" i="1" a="1"/>
  <c r="J3490" i="1" s="1"/>
  <c r="J3491" i="1" a="1"/>
  <c r="J3491" i="1" s="1"/>
  <c r="J3492" i="1" a="1"/>
  <c r="J3492" i="1" s="1"/>
  <c r="J3493" i="1" a="1"/>
  <c r="J3493" i="1" s="1"/>
  <c r="J3494" i="1" a="1"/>
  <c r="J3494" i="1" s="1"/>
  <c r="J3495" i="1" a="1"/>
  <c r="J3495" i="1" s="1"/>
  <c r="J3496" i="1" a="1"/>
  <c r="J3496" i="1" s="1"/>
  <c r="J3497" i="1" a="1"/>
  <c r="J3497" i="1" s="1"/>
  <c r="J3498" i="1" a="1"/>
  <c r="J3498" i="1" s="1"/>
  <c r="J3499" i="1" a="1"/>
  <c r="J3499" i="1" s="1"/>
  <c r="J3500" i="1" a="1"/>
  <c r="J3500" i="1" s="1"/>
  <c r="J3501" i="1" a="1"/>
  <c r="J3501" i="1" s="1"/>
  <c r="J3502" i="1" a="1"/>
  <c r="J3502" i="1" s="1"/>
  <c r="J3503" i="1" a="1"/>
  <c r="J3503" i="1" s="1"/>
  <c r="J3504" i="1" a="1"/>
  <c r="J3504" i="1" s="1"/>
  <c r="J3505" i="1" a="1"/>
  <c r="J3505" i="1" s="1"/>
  <c r="J3506" i="1" a="1"/>
  <c r="J3506" i="1" s="1"/>
  <c r="J3507" i="1" a="1"/>
  <c r="J3507" i="1" s="1"/>
  <c r="J3508" i="1" a="1"/>
  <c r="J3508" i="1" s="1"/>
  <c r="J3509" i="1" a="1"/>
  <c r="J3509" i="1" s="1"/>
  <c r="J3510" i="1" a="1"/>
  <c r="J3510" i="1" s="1"/>
  <c r="J3511" i="1" a="1"/>
  <c r="J3511" i="1" s="1"/>
  <c r="J3512" i="1" a="1"/>
  <c r="J3512" i="1" s="1"/>
  <c r="J3513" i="1" a="1"/>
  <c r="J3513" i="1" s="1"/>
  <c r="J3514" i="1" a="1"/>
  <c r="J3514" i="1" s="1"/>
  <c r="J3515" i="1" a="1"/>
  <c r="J3515" i="1" s="1"/>
  <c r="J3516" i="1" a="1"/>
  <c r="J3516" i="1" s="1"/>
  <c r="J3517" i="1" a="1"/>
  <c r="J3517" i="1" s="1"/>
  <c r="J3518" i="1" a="1"/>
  <c r="J3518" i="1" s="1"/>
  <c r="J3519" i="1" a="1"/>
  <c r="J3519" i="1" s="1"/>
  <c r="J3520" i="1" a="1"/>
  <c r="J3520" i="1" s="1"/>
  <c r="J3521" i="1" a="1"/>
  <c r="J3521" i="1" s="1"/>
  <c r="J3522" i="1" a="1"/>
  <c r="J3522" i="1" s="1"/>
  <c r="J3523" i="1" a="1"/>
  <c r="J3523" i="1" s="1"/>
  <c r="J3524" i="1" a="1"/>
  <c r="J3524" i="1" s="1"/>
  <c r="J3525" i="1" a="1"/>
  <c r="J3525" i="1" s="1"/>
  <c r="J3526" i="1" a="1"/>
  <c r="J3526" i="1" s="1"/>
  <c r="J3527" i="1" a="1"/>
  <c r="J3527" i="1" s="1"/>
  <c r="J3528" i="1" a="1"/>
  <c r="J3528" i="1" s="1"/>
  <c r="J3529" i="1" a="1"/>
  <c r="J3529" i="1" s="1"/>
  <c r="J3530" i="1" a="1"/>
  <c r="J3530" i="1" s="1"/>
  <c r="J3531" i="1" a="1"/>
  <c r="J3531" i="1" s="1"/>
  <c r="J3532" i="1" a="1"/>
  <c r="J3532" i="1" s="1"/>
  <c r="J3533" i="1" a="1"/>
  <c r="J3533" i="1" s="1"/>
  <c r="J3534" i="1" a="1"/>
  <c r="J3534" i="1" s="1"/>
  <c r="J3535" i="1" a="1"/>
  <c r="J3535" i="1" s="1"/>
  <c r="J3536" i="1" a="1"/>
  <c r="J3536" i="1" s="1"/>
  <c r="J3537" i="1" a="1"/>
  <c r="J3537" i="1" s="1"/>
  <c r="J3538" i="1" a="1"/>
  <c r="J3538" i="1" s="1"/>
  <c r="J3539" i="1" a="1"/>
  <c r="J3539" i="1" s="1"/>
  <c r="J3540" i="1" a="1"/>
  <c r="J3540" i="1" s="1"/>
  <c r="J3541" i="1" a="1"/>
  <c r="J3541" i="1" s="1"/>
  <c r="J3542" i="1" a="1"/>
  <c r="J3542" i="1" s="1"/>
  <c r="J3543" i="1" a="1"/>
  <c r="J3543" i="1" s="1"/>
  <c r="J3544" i="1" a="1"/>
  <c r="J3544" i="1" s="1"/>
  <c r="J3545" i="1" a="1"/>
  <c r="J3545" i="1" s="1"/>
  <c r="J3546" i="1" a="1"/>
  <c r="J3546" i="1" s="1"/>
  <c r="J3547" i="1" a="1"/>
  <c r="J3547" i="1" s="1"/>
  <c r="J3548" i="1" a="1"/>
  <c r="J3548" i="1" s="1"/>
  <c r="J3549" i="1" a="1"/>
  <c r="J3549" i="1" s="1"/>
  <c r="J3550" i="1" a="1"/>
  <c r="J3550" i="1" s="1"/>
  <c r="J3551" i="1" a="1"/>
  <c r="J3551" i="1" s="1"/>
  <c r="J3552" i="1" a="1"/>
  <c r="J3552" i="1" s="1"/>
  <c r="J3553" i="1" a="1"/>
  <c r="J3553" i="1" s="1"/>
  <c r="J3554" i="1" a="1"/>
  <c r="J3554" i="1" s="1"/>
  <c r="J3555" i="1" a="1"/>
  <c r="J3555" i="1" s="1"/>
  <c r="J3556" i="1" a="1"/>
  <c r="J3556" i="1" s="1"/>
  <c r="J3557" i="1" a="1"/>
  <c r="J3557" i="1" s="1"/>
  <c r="J3558" i="1" a="1"/>
  <c r="J3558" i="1" s="1"/>
  <c r="J3559" i="1" a="1"/>
  <c r="J3559" i="1" s="1"/>
  <c r="J3560" i="1" a="1"/>
  <c r="J3560" i="1" s="1"/>
  <c r="J3561" i="1" a="1"/>
  <c r="J3561" i="1" s="1"/>
  <c r="J3562" i="1" a="1"/>
  <c r="J3562" i="1" s="1"/>
  <c r="J3563" i="1" a="1"/>
  <c r="J3563" i="1" s="1"/>
  <c r="J3564" i="1" a="1"/>
  <c r="J3564" i="1" s="1"/>
  <c r="J3565" i="1" a="1"/>
  <c r="J3565" i="1" s="1"/>
  <c r="J3566" i="1" a="1"/>
  <c r="J3566" i="1" s="1"/>
  <c r="J3567" i="1" a="1"/>
  <c r="J3567" i="1" s="1"/>
  <c r="J3568" i="1" a="1"/>
  <c r="J3568" i="1" s="1"/>
  <c r="J3569" i="1" a="1"/>
  <c r="J3569" i="1" s="1"/>
  <c r="J3570" i="1" a="1"/>
  <c r="J3570" i="1" s="1"/>
  <c r="J3571" i="1" a="1"/>
  <c r="J3571" i="1" s="1"/>
  <c r="J3572" i="1" a="1"/>
  <c r="J3572" i="1" s="1"/>
  <c r="J3573" i="1" a="1"/>
  <c r="J3573" i="1" s="1"/>
  <c r="J3574" i="1" a="1"/>
  <c r="J3574" i="1" s="1"/>
  <c r="J3575" i="1" a="1"/>
  <c r="J3575" i="1" s="1"/>
  <c r="J3576" i="1" a="1"/>
  <c r="J3576" i="1" s="1"/>
  <c r="J3577" i="1" a="1"/>
  <c r="J3577" i="1" s="1"/>
  <c r="J3578" i="1" a="1"/>
  <c r="J3578" i="1" s="1"/>
  <c r="J3579" i="1" a="1"/>
  <c r="J3579" i="1" s="1"/>
  <c r="J3580" i="1" a="1"/>
  <c r="J3580" i="1" s="1"/>
  <c r="J3581" i="1" a="1"/>
  <c r="J3581" i="1" s="1"/>
  <c r="J3582" i="1" a="1"/>
  <c r="J3582" i="1" s="1"/>
  <c r="J3583" i="1" a="1"/>
  <c r="J3583" i="1" s="1"/>
  <c r="J3584" i="1" a="1"/>
  <c r="J3584" i="1" s="1"/>
  <c r="J3585" i="1" a="1"/>
  <c r="J3585" i="1" s="1"/>
  <c r="J3586" i="1" a="1"/>
  <c r="J3586" i="1" s="1"/>
  <c r="J3587" i="1" a="1"/>
  <c r="J3587" i="1" s="1"/>
  <c r="J3588" i="1" a="1"/>
  <c r="J3588" i="1" s="1"/>
  <c r="J3589" i="1" a="1"/>
  <c r="J3589" i="1" s="1"/>
  <c r="J3590" i="1" a="1"/>
  <c r="J3590" i="1" s="1"/>
  <c r="J3591" i="1" a="1"/>
  <c r="J3591" i="1" s="1"/>
  <c r="J3592" i="1" a="1"/>
  <c r="J3592" i="1" s="1"/>
  <c r="J3593" i="1" a="1"/>
  <c r="J3593" i="1" s="1"/>
  <c r="J3594" i="1" a="1"/>
  <c r="J3594" i="1" s="1"/>
  <c r="J3595" i="1" a="1"/>
  <c r="J3595" i="1" s="1"/>
  <c r="J3596" i="1" a="1"/>
  <c r="J3596" i="1" s="1"/>
  <c r="J3597" i="1" a="1"/>
  <c r="J3597" i="1" s="1"/>
  <c r="J3598" i="1" a="1"/>
  <c r="J3598" i="1" s="1"/>
  <c r="J3599" i="1" a="1"/>
  <c r="J3599" i="1" s="1"/>
  <c r="J3600" i="1" a="1"/>
  <c r="J3600" i="1" s="1"/>
  <c r="J3601" i="1" a="1"/>
  <c r="J3601" i="1" s="1"/>
  <c r="J3602" i="1" a="1"/>
  <c r="J3602" i="1" s="1"/>
  <c r="J3603" i="1" a="1"/>
  <c r="J3603" i="1" s="1"/>
  <c r="J3604" i="1" a="1"/>
  <c r="J3604" i="1" s="1"/>
  <c r="J3605" i="1" a="1"/>
  <c r="J3605" i="1" s="1"/>
  <c r="J3606" i="1" a="1"/>
  <c r="J3606" i="1" s="1"/>
  <c r="J3607" i="1" a="1"/>
  <c r="J3607" i="1" s="1"/>
  <c r="J3608" i="1" a="1"/>
  <c r="J3608" i="1" s="1"/>
  <c r="J3609" i="1" a="1"/>
  <c r="J3609" i="1" s="1"/>
  <c r="J3610" i="1" a="1"/>
  <c r="J3610" i="1" s="1"/>
  <c r="J3611" i="1" a="1"/>
  <c r="J3611" i="1" s="1"/>
  <c r="J3612" i="1" a="1"/>
  <c r="J3612" i="1" s="1"/>
  <c r="J3613" i="1" a="1"/>
  <c r="J3613" i="1" s="1"/>
  <c r="J3614" i="1" a="1"/>
  <c r="J3614" i="1" s="1"/>
  <c r="J3615" i="1" a="1"/>
  <c r="J3615" i="1" s="1"/>
  <c r="J3616" i="1" a="1"/>
  <c r="J3616" i="1" s="1"/>
  <c r="J3617" i="1" a="1"/>
  <c r="J3617" i="1" s="1"/>
  <c r="J3618" i="1" a="1"/>
  <c r="J3618" i="1" s="1"/>
  <c r="J3619" i="1" a="1"/>
  <c r="J3619" i="1" s="1"/>
  <c r="J3620" i="1" a="1"/>
  <c r="J3620" i="1" s="1"/>
  <c r="J3621" i="1" a="1"/>
  <c r="J3621" i="1" s="1"/>
  <c r="J3622" i="1" a="1"/>
  <c r="J3622" i="1" s="1"/>
  <c r="J3623" i="1" a="1"/>
  <c r="J3623" i="1" s="1"/>
  <c r="J3624" i="1" a="1"/>
  <c r="J3624" i="1" s="1"/>
  <c r="J3625" i="1" a="1"/>
  <c r="J3625" i="1" s="1"/>
  <c r="J3626" i="1" a="1"/>
  <c r="J3626" i="1" s="1"/>
  <c r="J3627" i="1" a="1"/>
  <c r="J3627" i="1" s="1"/>
  <c r="J3628" i="1" a="1"/>
  <c r="J3628" i="1" s="1"/>
  <c r="J3629" i="1" a="1"/>
  <c r="J3629" i="1" s="1"/>
  <c r="J3630" i="1" a="1"/>
  <c r="J3630" i="1" s="1"/>
  <c r="J3631" i="1" a="1"/>
  <c r="J3631" i="1" s="1"/>
  <c r="J3632" i="1" a="1"/>
  <c r="J3632" i="1" s="1"/>
  <c r="J3633" i="1" a="1"/>
  <c r="J3633" i="1" s="1"/>
  <c r="J3634" i="1" a="1"/>
  <c r="J3634" i="1" s="1"/>
  <c r="J3635" i="1" a="1"/>
  <c r="J3635" i="1" s="1"/>
  <c r="J3636" i="1" a="1"/>
  <c r="J3636" i="1" s="1"/>
  <c r="J3637" i="1" a="1"/>
  <c r="J3637" i="1" s="1"/>
  <c r="J3638" i="1" a="1"/>
  <c r="J3638" i="1" s="1"/>
  <c r="J3639" i="1" a="1"/>
  <c r="J3639" i="1" s="1"/>
  <c r="J3640" i="1" a="1"/>
  <c r="J3640" i="1" s="1"/>
  <c r="J3641" i="1" a="1"/>
  <c r="J3641" i="1" s="1"/>
  <c r="J3642" i="1" a="1"/>
  <c r="J3642" i="1" s="1"/>
  <c r="J3643" i="1" a="1"/>
  <c r="J3643" i="1" s="1"/>
  <c r="J3644" i="1" a="1"/>
  <c r="J3644" i="1" s="1"/>
  <c r="J3645" i="1" a="1"/>
  <c r="J3645" i="1" s="1"/>
  <c r="J3646" i="1" a="1"/>
  <c r="J3646" i="1" s="1"/>
  <c r="J3647" i="1" a="1"/>
  <c r="J3647" i="1" s="1"/>
  <c r="J3648" i="1" a="1"/>
  <c r="J3648" i="1" s="1"/>
  <c r="J3649" i="1" a="1"/>
  <c r="J3649" i="1" s="1"/>
  <c r="J3650" i="1" a="1"/>
  <c r="J3650" i="1" s="1"/>
  <c r="J3651" i="1" a="1"/>
  <c r="J3651" i="1" s="1"/>
  <c r="J3652" i="1" a="1"/>
  <c r="J3652" i="1" s="1"/>
  <c r="J3653" i="1" a="1"/>
  <c r="J3653" i="1" s="1"/>
  <c r="J3654" i="1" a="1"/>
  <c r="J3654" i="1" s="1"/>
  <c r="J3655" i="1" a="1"/>
  <c r="J3655" i="1" s="1"/>
  <c r="J3656" i="1" a="1"/>
  <c r="J3656" i="1" s="1"/>
  <c r="J3657" i="1" a="1"/>
  <c r="J3657" i="1" s="1"/>
  <c r="J3658" i="1" a="1"/>
  <c r="J3658" i="1" s="1"/>
  <c r="J3659" i="1" a="1"/>
  <c r="J3659" i="1" s="1"/>
  <c r="J3660" i="1" a="1"/>
  <c r="J3660" i="1" s="1"/>
  <c r="J3661" i="1" a="1"/>
  <c r="J3661" i="1" s="1"/>
  <c r="J3662" i="1" a="1"/>
  <c r="J3662" i="1" s="1"/>
  <c r="J3663" i="1" a="1"/>
  <c r="J3663" i="1" s="1"/>
  <c r="J3664" i="1" a="1"/>
  <c r="J3664" i="1" s="1"/>
  <c r="J3665" i="1" a="1"/>
  <c r="J3665" i="1" s="1"/>
  <c r="J3666" i="1" a="1"/>
  <c r="J3666" i="1" s="1"/>
  <c r="J3667" i="1" a="1"/>
  <c r="J3667" i="1" s="1"/>
  <c r="J3668" i="1" a="1"/>
  <c r="J3668" i="1" s="1"/>
  <c r="J3669" i="1" a="1"/>
  <c r="J3669" i="1" s="1"/>
  <c r="J3670" i="1" a="1"/>
  <c r="J3670" i="1" s="1"/>
  <c r="J3671" i="1" a="1"/>
  <c r="J3671" i="1" s="1"/>
  <c r="J3672" i="1" a="1"/>
  <c r="J3672" i="1" s="1"/>
  <c r="J3673" i="1" a="1"/>
  <c r="J3673" i="1" s="1"/>
  <c r="J3674" i="1" a="1"/>
  <c r="J3674" i="1" s="1"/>
  <c r="J3675" i="1" a="1"/>
  <c r="J3675" i="1" s="1"/>
  <c r="J3676" i="1" a="1"/>
  <c r="J3676" i="1" s="1"/>
  <c r="J3677" i="1" a="1"/>
  <c r="J3677" i="1" s="1"/>
  <c r="J3678" i="1" a="1"/>
  <c r="J3678" i="1" s="1"/>
  <c r="J3679" i="1" a="1"/>
  <c r="J3679" i="1" s="1"/>
  <c r="J3680" i="1" a="1"/>
  <c r="J3680" i="1" s="1"/>
  <c r="J3681" i="1" a="1"/>
  <c r="J3681" i="1" s="1"/>
  <c r="J3682" i="1" a="1"/>
  <c r="J3682" i="1" s="1"/>
  <c r="J3683" i="1" a="1"/>
  <c r="J3683" i="1" s="1"/>
  <c r="J3684" i="1" a="1"/>
  <c r="J3684" i="1" s="1"/>
  <c r="J3685" i="1" a="1"/>
  <c r="J3685" i="1" s="1"/>
  <c r="J3686" i="1" a="1"/>
  <c r="J3686" i="1" s="1"/>
  <c r="J3687" i="1" a="1"/>
  <c r="J3687" i="1" s="1"/>
  <c r="J3688" i="1" a="1"/>
  <c r="J3688" i="1" s="1"/>
  <c r="J3689" i="1" a="1"/>
  <c r="J3689" i="1" s="1"/>
  <c r="J3690" i="1" a="1"/>
  <c r="J3690" i="1" s="1"/>
  <c r="J3691" i="1" a="1"/>
  <c r="J3691" i="1" s="1"/>
  <c r="J3692" i="1" a="1"/>
  <c r="J3692" i="1" s="1"/>
  <c r="J3693" i="1" a="1"/>
  <c r="J3693" i="1" s="1"/>
  <c r="J3694" i="1" a="1"/>
  <c r="J3694" i="1" s="1"/>
  <c r="J3695" i="1" a="1"/>
  <c r="J3695" i="1" s="1"/>
  <c r="J3696" i="1" a="1"/>
  <c r="J3696" i="1" s="1"/>
  <c r="J3697" i="1" a="1"/>
  <c r="J3697" i="1" s="1"/>
  <c r="J3698" i="1" a="1"/>
  <c r="J3698" i="1" s="1"/>
  <c r="J3699" i="1" a="1"/>
  <c r="J3699" i="1" s="1"/>
  <c r="J3700" i="1" a="1"/>
  <c r="J3700" i="1" s="1"/>
  <c r="J3701" i="1" a="1"/>
  <c r="J3701" i="1" s="1"/>
  <c r="J3702" i="1" a="1"/>
  <c r="J3702" i="1" s="1"/>
  <c r="J3703" i="1" a="1"/>
  <c r="J3703" i="1" s="1"/>
  <c r="J3704" i="1" a="1"/>
  <c r="J3704" i="1" s="1"/>
  <c r="J3705" i="1" a="1"/>
  <c r="J3705" i="1" s="1"/>
  <c r="J3706" i="1" a="1"/>
  <c r="J3706" i="1" s="1"/>
  <c r="J3707" i="1" a="1"/>
  <c r="J3707" i="1" s="1"/>
  <c r="J3708" i="1" a="1"/>
  <c r="J3708" i="1" s="1"/>
  <c r="J3709" i="1" a="1"/>
  <c r="J3709" i="1" s="1"/>
  <c r="J3710" i="1" a="1"/>
  <c r="J3710" i="1" s="1"/>
  <c r="J3711" i="1" a="1"/>
  <c r="J3711" i="1" s="1"/>
  <c r="J3712" i="1" a="1"/>
  <c r="J3712" i="1" s="1"/>
  <c r="J3713" i="1" a="1"/>
  <c r="J3713" i="1" s="1"/>
  <c r="J3714" i="1" a="1"/>
  <c r="J3714" i="1" s="1"/>
  <c r="J3715" i="1" a="1"/>
  <c r="J3715" i="1" s="1"/>
  <c r="J3716" i="1" a="1"/>
  <c r="J3716" i="1" s="1"/>
  <c r="J3717" i="1" a="1"/>
  <c r="J3717" i="1" s="1"/>
  <c r="J3718" i="1" a="1"/>
  <c r="J3718" i="1" s="1"/>
  <c r="J3719" i="1" a="1"/>
  <c r="J3719" i="1" s="1"/>
  <c r="J3720" i="1" a="1"/>
  <c r="J3720" i="1" s="1"/>
  <c r="J3721" i="1" a="1"/>
  <c r="J3721" i="1" s="1"/>
  <c r="J3722" i="1" a="1"/>
  <c r="J3722" i="1" s="1"/>
  <c r="J3723" i="1" a="1"/>
  <c r="J3723" i="1" s="1"/>
  <c r="J3724" i="1" a="1"/>
  <c r="J3724" i="1" s="1"/>
  <c r="J3725" i="1" a="1"/>
  <c r="J3725" i="1" s="1"/>
  <c r="J3726" i="1" a="1"/>
  <c r="J3726" i="1" s="1"/>
  <c r="J3727" i="1" a="1"/>
  <c r="J3727" i="1" s="1"/>
  <c r="J3728" i="1" a="1"/>
  <c r="J3728" i="1" s="1"/>
  <c r="J3729" i="1" a="1"/>
  <c r="J3729" i="1" s="1"/>
  <c r="J3730" i="1" a="1"/>
  <c r="J3730" i="1" s="1"/>
  <c r="J3731" i="1" a="1"/>
  <c r="J3731" i="1" s="1"/>
  <c r="J3732" i="1" a="1"/>
  <c r="J3732" i="1" s="1"/>
  <c r="J3733" i="1" a="1"/>
  <c r="J3733" i="1" s="1"/>
  <c r="J3734" i="1" a="1"/>
  <c r="J3734" i="1" s="1"/>
  <c r="J3735" i="1" a="1"/>
  <c r="J3735" i="1" s="1"/>
  <c r="J3736" i="1" a="1"/>
  <c r="J3736" i="1" s="1"/>
  <c r="J3737" i="1" a="1"/>
  <c r="J3737" i="1" s="1"/>
  <c r="J3738" i="1" a="1"/>
  <c r="J3738" i="1" s="1"/>
  <c r="J3739" i="1" a="1"/>
  <c r="J3739" i="1" s="1"/>
  <c r="J3740" i="1" a="1"/>
  <c r="J3740" i="1" s="1"/>
  <c r="J3741" i="1" a="1"/>
  <c r="J3741" i="1" s="1"/>
  <c r="J3742" i="1" a="1"/>
  <c r="J3742" i="1" s="1"/>
  <c r="J3743" i="1" a="1"/>
  <c r="J3743" i="1" s="1"/>
  <c r="J3744" i="1" a="1"/>
  <c r="J3744" i="1" s="1"/>
  <c r="J3745" i="1" a="1"/>
  <c r="J3745" i="1" s="1"/>
  <c r="J3746" i="1" a="1"/>
  <c r="J3746" i="1" s="1"/>
  <c r="J3747" i="1" a="1"/>
  <c r="J3747" i="1" s="1"/>
  <c r="J3748" i="1" a="1"/>
  <c r="J3748" i="1" s="1"/>
  <c r="J3749" i="1" a="1"/>
  <c r="J3749" i="1" s="1"/>
  <c r="J3750" i="1" a="1"/>
  <c r="J3750" i="1" s="1"/>
  <c r="J3751" i="1" a="1"/>
  <c r="J3751" i="1" s="1"/>
  <c r="J3752" i="1" a="1"/>
  <c r="J3752" i="1" s="1"/>
  <c r="J3753" i="1" a="1"/>
  <c r="J3753" i="1" s="1"/>
  <c r="J3754" i="1" a="1"/>
  <c r="J3754" i="1" s="1"/>
  <c r="J3755" i="1" a="1"/>
  <c r="J3755" i="1" s="1"/>
  <c r="J3756" i="1" a="1"/>
  <c r="J3756" i="1" s="1"/>
  <c r="J3757" i="1" a="1"/>
  <c r="J3757" i="1" s="1"/>
  <c r="J3758" i="1" a="1"/>
  <c r="J3758" i="1" s="1"/>
  <c r="J3759" i="1" a="1"/>
  <c r="J3759" i="1" s="1"/>
  <c r="J3760" i="1" a="1"/>
  <c r="J3760" i="1" s="1"/>
  <c r="J3761" i="1" a="1"/>
  <c r="J3761" i="1" s="1"/>
  <c r="J3762" i="1" a="1"/>
  <c r="J3762" i="1" s="1"/>
  <c r="J3763" i="1" a="1"/>
  <c r="J3763" i="1" s="1"/>
  <c r="J3764" i="1" a="1"/>
  <c r="J3764" i="1" s="1"/>
  <c r="J3765" i="1" a="1"/>
  <c r="J3765" i="1" s="1"/>
  <c r="J3766" i="1" a="1"/>
  <c r="J3766" i="1" s="1"/>
  <c r="J3767" i="1" a="1"/>
  <c r="J3767" i="1" s="1"/>
  <c r="J3768" i="1" a="1"/>
  <c r="J3768" i="1" s="1"/>
  <c r="J3769" i="1" a="1"/>
  <c r="J3769" i="1" s="1"/>
  <c r="J3770" i="1" a="1"/>
  <c r="J3770" i="1" s="1"/>
  <c r="J3771" i="1" a="1"/>
  <c r="J3771" i="1" s="1"/>
  <c r="J3772" i="1" a="1"/>
  <c r="J3772" i="1" s="1"/>
  <c r="J3773" i="1" a="1"/>
  <c r="J3773" i="1" s="1"/>
  <c r="J3774" i="1" a="1"/>
  <c r="J3774" i="1" s="1"/>
  <c r="J3775" i="1" a="1"/>
  <c r="J3775" i="1" s="1"/>
  <c r="J3776" i="1" a="1"/>
  <c r="J3776" i="1" s="1"/>
  <c r="J3777" i="1" a="1"/>
  <c r="J3777" i="1" s="1"/>
  <c r="J3778" i="1" a="1"/>
  <c r="J3778" i="1" s="1"/>
  <c r="J3779" i="1" a="1"/>
  <c r="J3779" i="1" s="1"/>
  <c r="J3780" i="1" a="1"/>
  <c r="J3780" i="1" s="1"/>
  <c r="J3781" i="1" a="1"/>
  <c r="J3781" i="1" s="1"/>
  <c r="J3782" i="1" a="1"/>
  <c r="J3782" i="1" s="1"/>
  <c r="J3783" i="1" a="1"/>
  <c r="J3783" i="1" s="1"/>
  <c r="J3784" i="1" a="1"/>
  <c r="J3784" i="1" s="1"/>
  <c r="J3785" i="1" a="1"/>
  <c r="J3785" i="1" s="1"/>
  <c r="J3786" i="1" a="1"/>
  <c r="J3786" i="1" s="1"/>
  <c r="J3787" i="1" a="1"/>
  <c r="J3787" i="1" s="1"/>
  <c r="J3788" i="1" a="1"/>
  <c r="J3788" i="1" s="1"/>
  <c r="J3789" i="1" a="1"/>
  <c r="J3789" i="1" s="1"/>
  <c r="J3790" i="1" a="1"/>
  <c r="J3790" i="1" s="1"/>
  <c r="J3791" i="1" a="1"/>
  <c r="J3791" i="1" s="1"/>
  <c r="J3792" i="1" a="1"/>
  <c r="J3792" i="1" s="1"/>
  <c r="J3793" i="1" a="1"/>
  <c r="J3793" i="1" s="1"/>
  <c r="J3794" i="1" a="1"/>
  <c r="J3794" i="1" s="1"/>
  <c r="J3795" i="1" a="1"/>
  <c r="J3795" i="1" s="1"/>
  <c r="J3796" i="1" a="1"/>
  <c r="J3796" i="1" s="1"/>
  <c r="J3797" i="1" a="1"/>
  <c r="J3797" i="1" s="1"/>
  <c r="J3798" i="1" a="1"/>
  <c r="J3798" i="1" s="1"/>
  <c r="J3799" i="1" a="1"/>
  <c r="J3799" i="1" s="1"/>
  <c r="J3800" i="1" a="1"/>
  <c r="J3800" i="1" s="1"/>
  <c r="J3801" i="1" a="1"/>
  <c r="J3801" i="1" s="1"/>
  <c r="J3802" i="1" a="1"/>
  <c r="J3802" i="1" s="1"/>
  <c r="J3803" i="1" a="1"/>
  <c r="J3803" i="1" s="1"/>
  <c r="J3804" i="1" a="1"/>
  <c r="J3804" i="1" s="1"/>
  <c r="J3805" i="1" a="1"/>
  <c r="J3805" i="1" s="1"/>
  <c r="J3806" i="1" a="1"/>
  <c r="J3806" i="1" s="1"/>
  <c r="J3807" i="1" a="1"/>
  <c r="J3807" i="1" s="1"/>
  <c r="J3808" i="1" a="1"/>
  <c r="J3808" i="1" s="1"/>
  <c r="J3809" i="1" a="1"/>
  <c r="J3809" i="1" s="1"/>
  <c r="J3810" i="1" a="1"/>
  <c r="J3810" i="1" s="1"/>
  <c r="J3811" i="1" a="1"/>
  <c r="J3811" i="1" s="1"/>
  <c r="J3812" i="1" a="1"/>
  <c r="J3812" i="1" s="1"/>
  <c r="J3813" i="1" a="1"/>
  <c r="J3813" i="1" s="1"/>
  <c r="J3814" i="1" a="1"/>
  <c r="J3814" i="1" s="1"/>
  <c r="J3815" i="1" a="1"/>
  <c r="J3815" i="1" s="1"/>
  <c r="J3816" i="1" a="1"/>
  <c r="J3816" i="1" s="1"/>
  <c r="J3817" i="1" a="1"/>
  <c r="J3817" i="1" s="1"/>
  <c r="J3818" i="1" a="1"/>
  <c r="J3818" i="1" s="1"/>
  <c r="J3819" i="1" a="1"/>
  <c r="J3819" i="1" s="1"/>
  <c r="J3820" i="1" a="1"/>
  <c r="J3820" i="1" s="1"/>
  <c r="J3821" i="1" a="1"/>
  <c r="J3821" i="1" s="1"/>
  <c r="J3822" i="1" a="1"/>
  <c r="J3822" i="1" s="1"/>
  <c r="J3823" i="1" a="1"/>
  <c r="J3823" i="1" s="1"/>
  <c r="J3824" i="1" a="1"/>
  <c r="J3824" i="1" s="1"/>
  <c r="J3825" i="1" a="1"/>
  <c r="J3825" i="1" s="1"/>
  <c r="J3826" i="1" a="1"/>
  <c r="J3826" i="1" s="1"/>
  <c r="J3827" i="1" a="1"/>
  <c r="J3827" i="1" s="1"/>
  <c r="J3828" i="1" a="1"/>
  <c r="J3828" i="1" s="1"/>
  <c r="J3829" i="1" a="1"/>
  <c r="J3829" i="1" s="1"/>
  <c r="J3830" i="1" a="1"/>
  <c r="J3830" i="1" s="1"/>
  <c r="J3831" i="1" a="1"/>
  <c r="J3831" i="1" s="1"/>
  <c r="J3832" i="1" a="1"/>
  <c r="J3832" i="1" s="1"/>
  <c r="J3833" i="1" a="1"/>
  <c r="J3833" i="1" s="1"/>
  <c r="J3834" i="1" a="1"/>
  <c r="J3834" i="1" s="1"/>
  <c r="J3835" i="1" a="1"/>
  <c r="J3835" i="1" s="1"/>
  <c r="J3836" i="1" a="1"/>
  <c r="J3836" i="1" s="1"/>
  <c r="J3837" i="1" a="1"/>
  <c r="J3837" i="1" s="1"/>
  <c r="J3838" i="1" a="1"/>
  <c r="J3838" i="1" s="1"/>
  <c r="J3839" i="1" a="1"/>
  <c r="J3839" i="1" s="1"/>
  <c r="J3840" i="1" a="1"/>
  <c r="J3840" i="1" s="1"/>
  <c r="J3841" i="1" a="1"/>
  <c r="J3841" i="1" s="1"/>
  <c r="J3842" i="1" a="1"/>
  <c r="J3842" i="1" s="1"/>
  <c r="J3843" i="1" a="1"/>
  <c r="J3843" i="1" s="1"/>
  <c r="J3844" i="1" a="1"/>
  <c r="J3844" i="1" s="1"/>
  <c r="J3845" i="1" a="1"/>
  <c r="J3845" i="1" s="1"/>
  <c r="J3846" i="1" a="1"/>
  <c r="J3846" i="1" s="1"/>
  <c r="J3847" i="1" a="1"/>
  <c r="J3847" i="1" s="1"/>
  <c r="J3848" i="1" a="1"/>
  <c r="J3848" i="1" s="1"/>
  <c r="J3849" i="1" a="1"/>
  <c r="J3849" i="1" s="1"/>
  <c r="J3850" i="1" a="1"/>
  <c r="J3850" i="1" s="1"/>
  <c r="J3851" i="1" a="1"/>
  <c r="J3851" i="1" s="1"/>
  <c r="J3852" i="1" a="1"/>
  <c r="J3852" i="1" s="1"/>
  <c r="J3853" i="1" a="1"/>
  <c r="J3853" i="1" s="1"/>
  <c r="J3854" i="1" a="1"/>
  <c r="J3854" i="1" s="1"/>
  <c r="J3855" i="1" a="1"/>
  <c r="J3855" i="1" s="1"/>
  <c r="J3856" i="1" a="1"/>
  <c r="J3856" i="1" s="1"/>
  <c r="J3857" i="1" a="1"/>
  <c r="J3857" i="1" s="1"/>
  <c r="J3858" i="1" a="1"/>
  <c r="J3858" i="1" s="1"/>
  <c r="J3859" i="1" a="1"/>
  <c r="J3859" i="1" s="1"/>
  <c r="J3860" i="1" a="1"/>
  <c r="J3860" i="1" s="1"/>
  <c r="J3861" i="1" a="1"/>
  <c r="J3861" i="1" s="1"/>
  <c r="J3862" i="1" a="1"/>
  <c r="J3862" i="1" s="1"/>
  <c r="J3863" i="1" a="1"/>
  <c r="J3863" i="1" s="1"/>
  <c r="J3864" i="1" a="1"/>
  <c r="J3864" i="1" s="1"/>
  <c r="J3865" i="1" a="1"/>
  <c r="J3865" i="1" s="1"/>
  <c r="J3866" i="1" a="1"/>
  <c r="J3866" i="1" s="1"/>
  <c r="J3867" i="1" a="1"/>
  <c r="J3867" i="1" s="1"/>
  <c r="J3868" i="1" a="1"/>
  <c r="J3868" i="1" s="1"/>
  <c r="J3869" i="1" a="1"/>
  <c r="J3869" i="1" s="1"/>
  <c r="J3870" i="1" a="1"/>
  <c r="J3870" i="1" s="1"/>
  <c r="J3871" i="1" a="1"/>
  <c r="J3871" i="1" s="1"/>
  <c r="J3872" i="1" a="1"/>
  <c r="J3872" i="1" s="1"/>
  <c r="J3873" i="1" a="1"/>
  <c r="J3873" i="1" s="1"/>
  <c r="J3874" i="1" a="1"/>
  <c r="J3874" i="1" s="1"/>
  <c r="J3875" i="1" a="1"/>
  <c r="J3875" i="1" s="1"/>
  <c r="J3876" i="1" a="1"/>
  <c r="J3876" i="1" s="1"/>
  <c r="J3877" i="1" a="1"/>
  <c r="J3877" i="1" s="1"/>
  <c r="J3878" i="1" a="1"/>
  <c r="J3878" i="1" s="1"/>
  <c r="J3879" i="1" a="1"/>
  <c r="J3879" i="1" s="1"/>
  <c r="J3880" i="1" a="1"/>
  <c r="J3880" i="1" s="1"/>
  <c r="J3881" i="1" a="1"/>
  <c r="J3881" i="1" s="1"/>
  <c r="J3882" i="1" a="1"/>
  <c r="J3882" i="1" s="1"/>
  <c r="J3883" i="1" a="1"/>
  <c r="J3883" i="1" s="1"/>
  <c r="J3884" i="1" a="1"/>
  <c r="J3884" i="1" s="1"/>
  <c r="J3885" i="1" a="1"/>
  <c r="J3885" i="1" s="1"/>
  <c r="J3886" i="1" a="1"/>
  <c r="J3886" i="1" s="1"/>
  <c r="J3887" i="1" a="1"/>
  <c r="J3887" i="1" s="1"/>
  <c r="J3888" i="1" a="1"/>
  <c r="J3888" i="1" s="1"/>
  <c r="J3889" i="1" a="1"/>
  <c r="J3889" i="1" s="1"/>
  <c r="J3890" i="1" a="1"/>
  <c r="J3890" i="1" s="1"/>
  <c r="J3891" i="1" a="1"/>
  <c r="J3891" i="1" s="1"/>
  <c r="J3892" i="1" a="1"/>
  <c r="J3892" i="1" s="1"/>
  <c r="J3893" i="1" a="1"/>
  <c r="J3893" i="1" s="1"/>
  <c r="J3894" i="1" a="1"/>
  <c r="J3894" i="1" s="1"/>
  <c r="J3895" i="1" a="1"/>
  <c r="J3895" i="1" s="1"/>
  <c r="J3896" i="1" a="1"/>
  <c r="J3896" i="1" s="1"/>
  <c r="J3897" i="1" a="1"/>
  <c r="J3897" i="1" s="1"/>
  <c r="J3898" i="1" a="1"/>
  <c r="J3898" i="1" s="1"/>
  <c r="J3899" i="1" a="1"/>
  <c r="J3899" i="1" s="1"/>
  <c r="J3900" i="1" a="1"/>
  <c r="J3900" i="1" s="1"/>
  <c r="J3901" i="1" a="1"/>
  <c r="J3901" i="1" s="1"/>
  <c r="J3902" i="1" a="1"/>
  <c r="J3902" i="1" s="1"/>
  <c r="J3903" i="1" a="1"/>
  <c r="J3903" i="1" s="1"/>
  <c r="J3904" i="1" a="1"/>
  <c r="J3904" i="1" s="1"/>
  <c r="J3905" i="1" a="1"/>
  <c r="J3905" i="1" s="1"/>
  <c r="J3906" i="1" a="1"/>
  <c r="J3906" i="1" s="1"/>
  <c r="J3907" i="1" a="1"/>
  <c r="J3907" i="1" s="1"/>
  <c r="J3908" i="1" a="1"/>
  <c r="J3908" i="1" s="1"/>
  <c r="J3909" i="1" a="1"/>
  <c r="J3909" i="1" s="1"/>
  <c r="J3910" i="1" a="1"/>
  <c r="J3910" i="1" s="1"/>
  <c r="J3911" i="1" a="1"/>
  <c r="J3911" i="1" s="1"/>
  <c r="J3912" i="1" a="1"/>
  <c r="J3912" i="1" s="1"/>
  <c r="J3913" i="1" a="1"/>
  <c r="J3913" i="1" s="1"/>
  <c r="J3914" i="1" a="1"/>
  <c r="J3914" i="1" s="1"/>
  <c r="J3915" i="1" a="1"/>
  <c r="J3915" i="1" s="1"/>
  <c r="J3916" i="1" a="1"/>
  <c r="J3916" i="1" s="1"/>
  <c r="J3917" i="1" a="1"/>
  <c r="J3917" i="1" s="1"/>
  <c r="J3918" i="1" a="1"/>
  <c r="J3918" i="1" s="1"/>
  <c r="J3919" i="1" a="1"/>
  <c r="J3919" i="1" s="1"/>
  <c r="J3920" i="1" a="1"/>
  <c r="J3920" i="1" s="1"/>
  <c r="J3921" i="1" a="1"/>
  <c r="J3921" i="1" s="1"/>
  <c r="J3922" i="1" a="1"/>
  <c r="J3922" i="1" s="1"/>
  <c r="J3923" i="1" a="1"/>
  <c r="J3923" i="1" s="1"/>
  <c r="J3924" i="1" a="1"/>
  <c r="J3924" i="1" s="1"/>
  <c r="J3925" i="1" a="1"/>
  <c r="J3925" i="1" s="1"/>
  <c r="J3926" i="1" a="1"/>
  <c r="J3926" i="1" s="1"/>
  <c r="J3927" i="1" a="1"/>
  <c r="J3927" i="1" s="1"/>
  <c r="J3928" i="1" a="1"/>
  <c r="J3928" i="1" s="1"/>
  <c r="J3929" i="1" a="1"/>
  <c r="J3929" i="1" s="1"/>
  <c r="J3930" i="1" a="1"/>
  <c r="J3930" i="1" s="1"/>
  <c r="J3931" i="1" a="1"/>
  <c r="J3931" i="1" s="1"/>
  <c r="J3932" i="1" a="1"/>
  <c r="J3932" i="1" s="1"/>
  <c r="J3933" i="1" a="1"/>
  <c r="J3933" i="1" s="1"/>
  <c r="J3934" i="1" a="1"/>
  <c r="J3934" i="1" s="1"/>
  <c r="J3935" i="1" a="1"/>
  <c r="J3935" i="1" s="1"/>
  <c r="J3936" i="1" a="1"/>
  <c r="J3936" i="1" s="1"/>
  <c r="J3937" i="1" a="1"/>
  <c r="J3937" i="1" s="1"/>
  <c r="J3938" i="1" a="1"/>
  <c r="J3938" i="1" s="1"/>
  <c r="J3939" i="1" a="1"/>
  <c r="J3939" i="1" s="1"/>
  <c r="J3940" i="1" a="1"/>
  <c r="J3940" i="1" s="1"/>
  <c r="J3941" i="1" a="1"/>
  <c r="J3941" i="1" s="1"/>
  <c r="J3942" i="1" a="1"/>
  <c r="J3942" i="1" s="1"/>
  <c r="J3943" i="1" a="1"/>
  <c r="J3943" i="1" s="1"/>
  <c r="J3944" i="1" a="1"/>
  <c r="J3944" i="1" s="1"/>
  <c r="J3945" i="1" a="1"/>
  <c r="J3945" i="1" s="1"/>
  <c r="J3946" i="1" a="1"/>
  <c r="J3946" i="1" s="1"/>
  <c r="J3947" i="1" a="1"/>
  <c r="J3947" i="1" s="1"/>
  <c r="J3948" i="1" a="1"/>
  <c r="J3948" i="1" s="1"/>
  <c r="J3949" i="1" a="1"/>
  <c r="J3949" i="1" s="1"/>
  <c r="J3950" i="1" a="1"/>
  <c r="J3950" i="1" s="1"/>
  <c r="J3951" i="1" a="1"/>
  <c r="J3951" i="1" s="1"/>
  <c r="J3952" i="1" a="1"/>
  <c r="J3952" i="1" s="1"/>
  <c r="J3953" i="1" a="1"/>
  <c r="J3953" i="1" s="1"/>
  <c r="J3954" i="1" a="1"/>
  <c r="J3954" i="1" s="1"/>
  <c r="J3955" i="1" a="1"/>
  <c r="J3955" i="1" s="1"/>
  <c r="J3956" i="1" a="1"/>
  <c r="J3956" i="1" s="1"/>
  <c r="J3957" i="1" a="1"/>
  <c r="J3957" i="1" s="1"/>
  <c r="J3958" i="1" a="1"/>
  <c r="J3958" i="1" s="1"/>
  <c r="J3959" i="1" a="1"/>
  <c r="J3959" i="1" s="1"/>
  <c r="J3960" i="1" a="1"/>
  <c r="J3960" i="1" s="1"/>
  <c r="J3961" i="1" a="1"/>
  <c r="J3961" i="1" s="1"/>
  <c r="J3962" i="1" a="1"/>
  <c r="J3962" i="1" s="1"/>
  <c r="J3963" i="1" a="1"/>
  <c r="J3963" i="1" s="1"/>
  <c r="J3964" i="1" a="1"/>
  <c r="J3964" i="1" s="1"/>
  <c r="J3965" i="1" a="1"/>
  <c r="J3965" i="1" s="1"/>
  <c r="J3966" i="1" a="1"/>
  <c r="J3966" i="1" s="1"/>
  <c r="J3967" i="1" a="1"/>
  <c r="J3967" i="1" s="1"/>
  <c r="J3968" i="1" a="1"/>
  <c r="J3968" i="1" s="1"/>
  <c r="J3969" i="1" a="1"/>
  <c r="J3969" i="1" s="1"/>
  <c r="J3970" i="1" a="1"/>
  <c r="J3970" i="1" s="1"/>
  <c r="J3971" i="1" a="1"/>
  <c r="J3971" i="1" s="1"/>
  <c r="J3972" i="1" a="1"/>
  <c r="J3972" i="1" s="1"/>
  <c r="J3973" i="1" a="1"/>
  <c r="J3973" i="1" s="1"/>
  <c r="J3974" i="1" a="1"/>
  <c r="J3974" i="1" s="1"/>
  <c r="J3975" i="1" a="1"/>
  <c r="J3975" i="1" s="1"/>
  <c r="J3976" i="1" a="1"/>
  <c r="J3976" i="1" s="1"/>
  <c r="J3977" i="1" a="1"/>
  <c r="J3977" i="1" s="1"/>
  <c r="J3978" i="1" a="1"/>
  <c r="J3978" i="1" s="1"/>
  <c r="J3979" i="1" a="1"/>
  <c r="J3979" i="1" s="1"/>
  <c r="J3980" i="1" a="1"/>
  <c r="J3980" i="1" s="1"/>
  <c r="J3981" i="1" a="1"/>
  <c r="J3981" i="1" s="1"/>
  <c r="J3982" i="1" a="1"/>
  <c r="J3982" i="1" s="1"/>
  <c r="J3983" i="1" a="1"/>
  <c r="J3983" i="1" s="1"/>
  <c r="J3984" i="1" a="1"/>
  <c r="J3984" i="1" s="1"/>
  <c r="J3985" i="1" a="1"/>
  <c r="J3985" i="1" s="1"/>
  <c r="J3986" i="1" a="1"/>
  <c r="J3986" i="1" s="1"/>
  <c r="J3987" i="1" a="1"/>
  <c r="J3987" i="1" s="1"/>
  <c r="J3988" i="1" a="1"/>
  <c r="J3988" i="1" s="1"/>
  <c r="J3989" i="1" a="1"/>
  <c r="J3989" i="1" s="1"/>
  <c r="J3990" i="1" a="1"/>
  <c r="J3990" i="1" s="1"/>
  <c r="J3991" i="1" a="1"/>
  <c r="J3991" i="1" s="1"/>
  <c r="J3992" i="1" a="1"/>
  <c r="J3992" i="1" s="1"/>
  <c r="J3993" i="1" a="1"/>
  <c r="J3993" i="1" s="1"/>
  <c r="J3994" i="1" a="1"/>
  <c r="J3994" i="1" s="1"/>
  <c r="J3995" i="1" a="1"/>
  <c r="J3995" i="1" s="1"/>
  <c r="J3996" i="1" a="1"/>
  <c r="J3996" i="1" s="1"/>
  <c r="J3997" i="1" a="1"/>
  <c r="J3997" i="1" s="1"/>
  <c r="J3998" i="1" a="1"/>
  <c r="J3998" i="1" s="1"/>
  <c r="J3999" i="1" a="1"/>
  <c r="J3999" i="1" s="1"/>
  <c r="J4000" i="1" a="1"/>
  <c r="J4000" i="1" s="1"/>
  <c r="J4001" i="1" a="1"/>
  <c r="J4001" i="1" s="1"/>
  <c r="J4002" i="1" a="1"/>
  <c r="J4002" i="1" s="1"/>
  <c r="J4003" i="1" a="1"/>
  <c r="J4003" i="1" s="1"/>
  <c r="J4004" i="1" a="1"/>
  <c r="J4004" i="1" s="1"/>
  <c r="J4005" i="1" a="1"/>
  <c r="J4005" i="1" s="1"/>
  <c r="J4006" i="1" a="1"/>
  <c r="J4006" i="1" s="1"/>
  <c r="J4007" i="1" a="1"/>
  <c r="J4007" i="1" s="1"/>
  <c r="J4008" i="1" a="1"/>
  <c r="J4008" i="1" s="1"/>
  <c r="J4009" i="1" a="1"/>
  <c r="J4009" i="1" s="1"/>
  <c r="J4010" i="1" a="1"/>
  <c r="J4010" i="1" s="1"/>
  <c r="J4011" i="1" a="1"/>
  <c r="J4011" i="1" s="1"/>
  <c r="J4012" i="1" a="1"/>
  <c r="J4012" i="1" s="1"/>
  <c r="J4013" i="1" a="1"/>
  <c r="J4013" i="1" s="1"/>
  <c r="J4014" i="1" a="1"/>
  <c r="J4014" i="1" s="1"/>
  <c r="J4015" i="1" a="1"/>
  <c r="J4015" i="1" s="1"/>
  <c r="J4016" i="1" a="1"/>
  <c r="J4016" i="1" s="1"/>
  <c r="J4017" i="1" a="1"/>
  <c r="J4017" i="1" s="1"/>
  <c r="J4018" i="1" a="1"/>
  <c r="J4018" i="1" s="1"/>
  <c r="J4019" i="1" a="1"/>
  <c r="J4019" i="1" s="1"/>
  <c r="J4020" i="1" a="1"/>
  <c r="J4020" i="1" s="1"/>
  <c r="J4021" i="1" a="1"/>
  <c r="J4021" i="1" s="1"/>
  <c r="J4022" i="1" a="1"/>
  <c r="J4022" i="1" s="1"/>
  <c r="J4023" i="1" a="1"/>
  <c r="J4023" i="1" s="1"/>
  <c r="J4024" i="1" a="1"/>
  <c r="J4024" i="1" s="1"/>
  <c r="J4025" i="1" a="1"/>
  <c r="J4025" i="1" s="1"/>
  <c r="J4026" i="1" a="1"/>
  <c r="J4026" i="1" s="1"/>
  <c r="J4027" i="1" a="1"/>
  <c r="J4027" i="1" s="1"/>
  <c r="J4028" i="1" a="1"/>
  <c r="J4028" i="1" s="1"/>
  <c r="J4029" i="1" a="1"/>
  <c r="J4029" i="1" s="1"/>
  <c r="J4030" i="1" a="1"/>
  <c r="J4030" i="1" s="1"/>
  <c r="J4031" i="1" a="1"/>
  <c r="J4031" i="1" s="1"/>
  <c r="J4032" i="1" a="1"/>
  <c r="J4032" i="1" s="1"/>
  <c r="J4033" i="1" a="1"/>
  <c r="J4033" i="1" s="1"/>
  <c r="J4034" i="1" a="1"/>
  <c r="J4034" i="1" s="1"/>
  <c r="J4035" i="1" a="1"/>
  <c r="J4035" i="1" s="1"/>
  <c r="J4036" i="1" a="1"/>
  <c r="J4036" i="1" s="1"/>
  <c r="J4037" i="1" a="1"/>
  <c r="J4037" i="1" s="1"/>
  <c r="J4038" i="1" a="1"/>
  <c r="J4038" i="1" s="1"/>
  <c r="J4039" i="1" a="1"/>
  <c r="J4039" i="1" s="1"/>
  <c r="J4040" i="1" a="1"/>
  <c r="J4040" i="1" s="1"/>
  <c r="J4041" i="1" a="1"/>
  <c r="J4041" i="1" s="1"/>
  <c r="J4042" i="1" a="1"/>
  <c r="J4042" i="1" s="1"/>
  <c r="J4043" i="1" a="1"/>
  <c r="J4043" i="1" s="1"/>
  <c r="J4044" i="1" a="1"/>
  <c r="J4044" i="1" s="1"/>
  <c r="J4045" i="1" a="1"/>
  <c r="J4045" i="1" s="1"/>
  <c r="J4046" i="1" a="1"/>
  <c r="J4046" i="1" s="1"/>
  <c r="J4047" i="1" a="1"/>
  <c r="J4047" i="1" s="1"/>
  <c r="J4048" i="1" a="1"/>
  <c r="J4048" i="1" s="1"/>
  <c r="J4049" i="1" a="1"/>
  <c r="J4049" i="1" s="1"/>
  <c r="J4050" i="1" a="1"/>
  <c r="J4050" i="1" s="1"/>
  <c r="J4051" i="1" a="1"/>
  <c r="J4051" i="1" s="1"/>
  <c r="J4052" i="1" a="1"/>
  <c r="J4052" i="1" s="1"/>
  <c r="J4053" i="1" a="1"/>
  <c r="J4053" i="1" s="1"/>
  <c r="J4054" i="1" a="1"/>
  <c r="J4054" i="1" s="1"/>
  <c r="J4055" i="1" a="1"/>
  <c r="J4055" i="1" s="1"/>
  <c r="J4056" i="1" a="1"/>
  <c r="J4056" i="1" s="1"/>
  <c r="J4057" i="1" a="1"/>
  <c r="J4057" i="1" s="1"/>
  <c r="J4058" i="1" a="1"/>
  <c r="J4058" i="1" s="1"/>
  <c r="J4059" i="1" a="1"/>
  <c r="J4059" i="1" s="1"/>
  <c r="J4060" i="1" a="1"/>
  <c r="J4060" i="1" s="1"/>
  <c r="J4061" i="1" a="1"/>
  <c r="J4061" i="1" s="1"/>
  <c r="J4062" i="1" a="1"/>
  <c r="J4062" i="1" s="1"/>
  <c r="J4063" i="1" a="1"/>
  <c r="J4063" i="1" s="1"/>
  <c r="J4064" i="1" a="1"/>
  <c r="J4064" i="1" s="1"/>
  <c r="J4065" i="1" a="1"/>
  <c r="J4065" i="1" s="1"/>
  <c r="J4066" i="1" a="1"/>
  <c r="J4066" i="1" s="1"/>
  <c r="J4067" i="1" a="1"/>
  <c r="J4067" i="1" s="1"/>
  <c r="J4068" i="1" a="1"/>
  <c r="J4068" i="1" s="1"/>
  <c r="J4069" i="1" a="1"/>
  <c r="J4069" i="1" s="1"/>
  <c r="J4070" i="1" a="1"/>
  <c r="J4070" i="1" s="1"/>
  <c r="J4071" i="1" a="1"/>
  <c r="J4071" i="1" s="1"/>
  <c r="J4072" i="1" a="1"/>
  <c r="J4072" i="1" s="1"/>
  <c r="J4073" i="1" a="1"/>
  <c r="J4073" i="1" s="1"/>
  <c r="J4074" i="1" a="1"/>
  <c r="J4074" i="1" s="1"/>
  <c r="J4075" i="1" a="1"/>
  <c r="J4075" i="1" s="1"/>
  <c r="J4076" i="1" a="1"/>
  <c r="J4076" i="1" s="1"/>
  <c r="J4077" i="1" a="1"/>
  <c r="J4077" i="1" s="1"/>
  <c r="J4078" i="1" a="1"/>
  <c r="J4078" i="1" s="1"/>
  <c r="J4079" i="1" a="1"/>
  <c r="J4079" i="1" s="1"/>
  <c r="J4080" i="1" a="1"/>
  <c r="J4080" i="1" s="1"/>
  <c r="J4081" i="1" a="1"/>
  <c r="J4081" i="1" s="1"/>
  <c r="J4082" i="1" a="1"/>
  <c r="J4082" i="1" s="1"/>
  <c r="J4083" i="1" a="1"/>
  <c r="J4083" i="1" s="1"/>
  <c r="J4084" i="1" a="1"/>
  <c r="J4084" i="1" s="1"/>
  <c r="J4085" i="1" a="1"/>
  <c r="J4085" i="1" s="1"/>
  <c r="J4086" i="1" a="1"/>
  <c r="J4086" i="1" s="1"/>
  <c r="J4087" i="1" a="1"/>
  <c r="J4087" i="1" s="1"/>
  <c r="J4088" i="1" a="1"/>
  <c r="J4088" i="1" s="1"/>
  <c r="J4089" i="1" a="1"/>
  <c r="J4089" i="1" s="1"/>
  <c r="J4090" i="1" a="1"/>
  <c r="J4090" i="1" s="1"/>
  <c r="J4091" i="1" a="1"/>
  <c r="J4091" i="1" s="1"/>
  <c r="J4092" i="1" a="1"/>
  <c r="J4092" i="1" s="1"/>
  <c r="J4093" i="1" a="1"/>
  <c r="J4093" i="1" s="1"/>
  <c r="J4094" i="1" a="1"/>
  <c r="J4094" i="1" s="1"/>
  <c r="J4095" i="1" a="1"/>
  <c r="J4095" i="1" s="1"/>
  <c r="J4096" i="1" a="1"/>
  <c r="J4096" i="1" s="1"/>
  <c r="J4097" i="1" a="1"/>
  <c r="J4097" i="1" s="1"/>
  <c r="J4098" i="1" a="1"/>
  <c r="J4098" i="1" s="1"/>
  <c r="J4099" i="1" a="1"/>
  <c r="J4099" i="1" s="1"/>
  <c r="J4100" i="1" a="1"/>
  <c r="J4100" i="1" s="1"/>
  <c r="J4101" i="1" a="1"/>
  <c r="J4101" i="1" s="1"/>
  <c r="J4102" i="1" a="1"/>
  <c r="J4102" i="1" s="1"/>
  <c r="J4103" i="1" a="1"/>
  <c r="J4103" i="1" s="1"/>
  <c r="J4104" i="1" a="1"/>
  <c r="J4104" i="1" s="1"/>
  <c r="J4105" i="1" a="1"/>
  <c r="J4105" i="1" s="1"/>
  <c r="J4106" i="1" a="1"/>
  <c r="J4106" i="1" s="1"/>
  <c r="J4107" i="1" a="1"/>
  <c r="J4107" i="1" s="1"/>
  <c r="J4108" i="1" a="1"/>
  <c r="J4108" i="1" s="1"/>
  <c r="J4109" i="1" a="1"/>
  <c r="J4109" i="1" s="1"/>
  <c r="J4110" i="1" a="1"/>
  <c r="J4110" i="1" s="1"/>
  <c r="J4111" i="1" a="1"/>
  <c r="J4111" i="1" s="1"/>
  <c r="J4112" i="1" a="1"/>
  <c r="J4112" i="1" s="1"/>
  <c r="J4113" i="1" a="1"/>
  <c r="J4113" i="1" s="1"/>
  <c r="J4114" i="1" a="1"/>
  <c r="J4114" i="1" s="1"/>
  <c r="J4115" i="1" a="1"/>
  <c r="J4115" i="1" s="1"/>
  <c r="J4116" i="1" a="1"/>
  <c r="J4116" i="1" s="1"/>
  <c r="J4117" i="1" a="1"/>
  <c r="J4117" i="1" s="1"/>
  <c r="J4118" i="1" a="1"/>
  <c r="J4118" i="1" s="1"/>
  <c r="J4119" i="1" a="1"/>
  <c r="J4119" i="1" s="1"/>
  <c r="J4120" i="1" a="1"/>
  <c r="J4120" i="1" s="1"/>
  <c r="J4121" i="1" a="1"/>
  <c r="J4121" i="1" s="1"/>
  <c r="J4122" i="1" a="1"/>
  <c r="J4122" i="1" s="1"/>
  <c r="J4123" i="1" a="1"/>
  <c r="J4123" i="1" s="1"/>
  <c r="J4124" i="1" a="1"/>
  <c r="J4124" i="1" s="1"/>
  <c r="J4125" i="1" a="1"/>
  <c r="J4125" i="1" s="1"/>
  <c r="J4126" i="1" a="1"/>
  <c r="J4126" i="1" s="1"/>
  <c r="J4127" i="1" a="1"/>
  <c r="J4127" i="1" s="1"/>
  <c r="J4128" i="1" a="1"/>
  <c r="J4128" i="1" s="1"/>
  <c r="J4129" i="1" a="1"/>
  <c r="J4129" i="1" s="1"/>
  <c r="J4130" i="1" a="1"/>
  <c r="J4130" i="1" s="1"/>
  <c r="J4131" i="1" a="1"/>
  <c r="J4131" i="1" s="1"/>
  <c r="J4132" i="1" a="1"/>
  <c r="J4132" i="1" s="1"/>
  <c r="J4133" i="1" a="1"/>
  <c r="J4133" i="1" s="1"/>
  <c r="J4134" i="1" a="1"/>
  <c r="J4134" i="1" s="1"/>
  <c r="J4135" i="1" a="1"/>
  <c r="J4135" i="1" s="1"/>
  <c r="J4136" i="1" a="1"/>
  <c r="J4136" i="1" s="1"/>
  <c r="J4137" i="1" a="1"/>
  <c r="J4137" i="1" s="1"/>
  <c r="J4138" i="1" a="1"/>
  <c r="J4138" i="1" s="1"/>
  <c r="J4139" i="1" a="1"/>
  <c r="J4139" i="1" s="1"/>
  <c r="J4140" i="1" a="1"/>
  <c r="J4140" i="1" s="1"/>
  <c r="J4141" i="1" a="1"/>
  <c r="J4141" i="1" s="1"/>
  <c r="J4142" i="1" a="1"/>
  <c r="J4142" i="1" s="1"/>
  <c r="J4143" i="1" a="1"/>
  <c r="J4143" i="1" s="1"/>
  <c r="J4144" i="1" a="1"/>
  <c r="J4144" i="1" s="1"/>
  <c r="J4145" i="1" a="1"/>
  <c r="J4145" i="1" s="1"/>
  <c r="J4146" i="1" a="1"/>
  <c r="J4146" i="1" s="1"/>
  <c r="J4147" i="1" a="1"/>
  <c r="J4147" i="1" s="1"/>
  <c r="J4148" i="1" a="1"/>
  <c r="J4148" i="1" s="1"/>
  <c r="J4149" i="1" a="1"/>
  <c r="J4149" i="1" s="1"/>
  <c r="J4150" i="1" a="1"/>
  <c r="J4150" i="1" s="1"/>
  <c r="J4151" i="1" a="1"/>
  <c r="J4151" i="1" s="1"/>
  <c r="J4152" i="1" a="1"/>
  <c r="J4152" i="1" s="1"/>
  <c r="J4153" i="1" a="1"/>
  <c r="J4153" i="1" s="1"/>
  <c r="J4154" i="1" a="1"/>
  <c r="J4154" i="1" s="1"/>
  <c r="J4155" i="1" a="1"/>
  <c r="J4155" i="1" s="1"/>
  <c r="J4156" i="1" a="1"/>
  <c r="J4156" i="1" s="1"/>
  <c r="J4157" i="1" a="1"/>
  <c r="J4157" i="1" s="1"/>
  <c r="J4158" i="1" a="1"/>
  <c r="J4158" i="1" s="1"/>
  <c r="J4159" i="1" a="1"/>
  <c r="J4159" i="1" s="1"/>
  <c r="J4160" i="1" a="1"/>
  <c r="J4160" i="1" s="1"/>
  <c r="J4161" i="1" a="1"/>
  <c r="J4161" i="1" s="1"/>
  <c r="J4162" i="1" a="1"/>
  <c r="J4162" i="1" s="1"/>
  <c r="J4163" i="1" a="1"/>
  <c r="J4163" i="1" s="1"/>
  <c r="J4164" i="1" a="1"/>
  <c r="J4164" i="1" s="1"/>
  <c r="J4165" i="1" a="1"/>
  <c r="J4165" i="1" s="1"/>
  <c r="J4166" i="1" a="1"/>
  <c r="J4166" i="1" s="1"/>
  <c r="J4167" i="1" a="1"/>
  <c r="J4167" i="1" s="1"/>
  <c r="J4168" i="1" a="1"/>
  <c r="J4168" i="1" s="1"/>
  <c r="J4169" i="1" a="1"/>
  <c r="J4169" i="1" s="1"/>
  <c r="J4170" i="1" a="1"/>
  <c r="J4170" i="1" s="1"/>
  <c r="J4171" i="1" a="1"/>
  <c r="J4171" i="1" s="1"/>
  <c r="J4172" i="1" a="1"/>
  <c r="J4172" i="1" s="1"/>
  <c r="J4173" i="1" a="1"/>
  <c r="J4173" i="1" s="1"/>
  <c r="J4174" i="1" a="1"/>
  <c r="J4174" i="1" s="1"/>
  <c r="J4175" i="1" a="1"/>
  <c r="J4175" i="1" s="1"/>
  <c r="J4176" i="1" a="1"/>
  <c r="J4176" i="1" s="1"/>
  <c r="J4177" i="1" a="1"/>
  <c r="J4177" i="1" s="1"/>
  <c r="J4178" i="1" a="1"/>
  <c r="J4178" i="1" s="1"/>
  <c r="J4179" i="1" a="1"/>
  <c r="J4179" i="1" s="1"/>
  <c r="J4180" i="1" a="1"/>
  <c r="J4180" i="1" s="1"/>
  <c r="J4181" i="1" a="1"/>
  <c r="J4181" i="1" s="1"/>
  <c r="J4182" i="1" a="1"/>
  <c r="J4182" i="1" s="1"/>
  <c r="J4183" i="1" a="1"/>
  <c r="J4183" i="1" s="1"/>
  <c r="J4184" i="1" a="1"/>
  <c r="J4184" i="1" s="1"/>
  <c r="J4185" i="1" a="1"/>
  <c r="J4185" i="1" s="1"/>
  <c r="J4186" i="1" a="1"/>
  <c r="J4186" i="1" s="1"/>
  <c r="J4187" i="1" a="1"/>
  <c r="J4187" i="1" s="1"/>
  <c r="J4188" i="1" a="1"/>
  <c r="J4188" i="1" s="1"/>
  <c r="J4189" i="1" a="1"/>
  <c r="J4189" i="1" s="1"/>
  <c r="J4190" i="1" a="1"/>
  <c r="J4190" i="1" s="1"/>
  <c r="J4191" i="1" a="1"/>
  <c r="J4191" i="1" s="1"/>
  <c r="J4192" i="1" a="1"/>
  <c r="J4192" i="1" s="1"/>
  <c r="J4193" i="1" a="1"/>
  <c r="J4193" i="1" s="1"/>
  <c r="J4194" i="1" a="1"/>
  <c r="J4194" i="1" s="1"/>
  <c r="J4195" i="1" a="1"/>
  <c r="J4195" i="1" s="1"/>
  <c r="J4196" i="1" a="1"/>
  <c r="J4196" i="1" s="1"/>
  <c r="J4197" i="1" a="1"/>
  <c r="J4197" i="1" s="1"/>
  <c r="J4198" i="1" a="1"/>
  <c r="J4198" i="1" s="1"/>
  <c r="J4199" i="1" a="1"/>
  <c r="J4199" i="1" s="1"/>
  <c r="J4200" i="1" a="1"/>
  <c r="J4200" i="1" s="1"/>
  <c r="J4201" i="1" a="1"/>
  <c r="J4201" i="1" s="1"/>
  <c r="J4202" i="1" a="1"/>
  <c r="J4202" i="1" s="1"/>
  <c r="J4203" i="1" a="1"/>
  <c r="J4203" i="1" s="1"/>
  <c r="J4204" i="1" a="1"/>
  <c r="J4204" i="1" s="1"/>
  <c r="J4205" i="1" a="1"/>
  <c r="J4205" i="1" s="1"/>
  <c r="J4206" i="1" a="1"/>
  <c r="J4206" i="1" s="1"/>
  <c r="J4207" i="1" a="1"/>
  <c r="J4207" i="1" s="1"/>
  <c r="J4208" i="1" a="1"/>
  <c r="J4208" i="1" s="1"/>
  <c r="J4209" i="1" a="1"/>
  <c r="J4209" i="1" s="1"/>
  <c r="J4210" i="1" a="1"/>
  <c r="J4210" i="1" s="1"/>
  <c r="J4211" i="1" a="1"/>
  <c r="J4211" i="1" s="1"/>
  <c r="J4212" i="1" a="1"/>
  <c r="J4212" i="1" s="1"/>
  <c r="J4213" i="1" a="1"/>
  <c r="J4213" i="1" s="1"/>
  <c r="J4214" i="1" a="1"/>
  <c r="J4214" i="1" s="1"/>
  <c r="J4215" i="1" a="1"/>
  <c r="J4215" i="1" s="1"/>
  <c r="J4216" i="1" a="1"/>
  <c r="J4216" i="1" s="1"/>
  <c r="J4217" i="1" a="1"/>
  <c r="J4217" i="1" s="1"/>
  <c r="J4218" i="1" a="1"/>
  <c r="J4218" i="1" s="1"/>
  <c r="J4219" i="1" a="1"/>
  <c r="J4219" i="1" s="1"/>
  <c r="J4220" i="1" a="1"/>
  <c r="J4220" i="1" s="1"/>
  <c r="J4221" i="1" a="1"/>
  <c r="J4221" i="1" s="1"/>
  <c r="J4222" i="1" a="1"/>
  <c r="J4222" i="1" s="1"/>
  <c r="J4223" i="1" a="1"/>
  <c r="J4223" i="1" s="1"/>
  <c r="J4224" i="1" a="1"/>
  <c r="J4224" i="1" s="1"/>
  <c r="J4225" i="1" a="1"/>
  <c r="J4225" i="1" s="1"/>
  <c r="J4226" i="1" a="1"/>
  <c r="J4226" i="1" s="1"/>
  <c r="J4227" i="1" a="1"/>
  <c r="J4227" i="1" s="1"/>
  <c r="J4228" i="1" a="1"/>
  <c r="J4228" i="1" s="1"/>
  <c r="J4229" i="1" a="1"/>
  <c r="J4229" i="1" s="1"/>
  <c r="J4230" i="1" a="1"/>
  <c r="J4230" i="1" s="1"/>
  <c r="J4231" i="1" a="1"/>
  <c r="J4231" i="1" s="1"/>
  <c r="J4232" i="1" a="1"/>
  <c r="J4232" i="1" s="1"/>
  <c r="J4233" i="1" a="1"/>
  <c r="J4233" i="1" s="1"/>
  <c r="J4234" i="1" a="1"/>
  <c r="J4234" i="1" s="1"/>
  <c r="J4235" i="1" a="1"/>
  <c r="J4235" i="1" s="1"/>
  <c r="J4236" i="1" a="1"/>
  <c r="J4236" i="1" s="1"/>
  <c r="J4237" i="1" a="1"/>
  <c r="J4237" i="1" s="1"/>
  <c r="J4238" i="1" a="1"/>
  <c r="J4238" i="1" s="1"/>
  <c r="J4239" i="1" a="1"/>
  <c r="J4239" i="1" s="1"/>
  <c r="J4240" i="1" a="1"/>
  <c r="J4240" i="1" s="1"/>
  <c r="J4241" i="1" a="1"/>
  <c r="J4241" i="1" s="1"/>
  <c r="J4242" i="1" a="1"/>
  <c r="J4242" i="1" s="1"/>
  <c r="J4243" i="1" a="1"/>
  <c r="J4243" i="1" s="1"/>
  <c r="J4244" i="1" a="1"/>
  <c r="J4244" i="1" s="1"/>
  <c r="J4245" i="1" a="1"/>
  <c r="J4245" i="1" s="1"/>
  <c r="J4246" i="1" a="1"/>
  <c r="J4246" i="1" s="1"/>
  <c r="J4247" i="1" a="1"/>
  <c r="J4247" i="1" s="1"/>
  <c r="J4248" i="1" a="1"/>
  <c r="J4248" i="1" s="1"/>
  <c r="J4249" i="1" a="1"/>
  <c r="J4249" i="1" s="1"/>
  <c r="J4250" i="1" a="1"/>
  <c r="J4250" i="1" s="1"/>
  <c r="J4251" i="1" a="1"/>
  <c r="J4251" i="1" s="1"/>
  <c r="J4252" i="1" a="1"/>
  <c r="J4252" i="1" s="1"/>
  <c r="J4253" i="1" a="1"/>
  <c r="J4253" i="1" s="1"/>
  <c r="J4254" i="1" a="1"/>
  <c r="J4254" i="1" s="1"/>
  <c r="J4255" i="1" a="1"/>
  <c r="J4255" i="1" s="1"/>
  <c r="J4256" i="1" a="1"/>
  <c r="J4256" i="1" s="1"/>
  <c r="J4257" i="1" a="1"/>
  <c r="J4257" i="1" s="1"/>
  <c r="J4258" i="1" a="1"/>
  <c r="J4258" i="1" s="1"/>
  <c r="J4259" i="1" a="1"/>
  <c r="J4259" i="1" s="1"/>
  <c r="J4260" i="1" a="1"/>
  <c r="J4260" i="1" s="1"/>
  <c r="J4261" i="1" a="1"/>
  <c r="J4261" i="1" s="1"/>
  <c r="J4262" i="1" a="1"/>
  <c r="J4262" i="1" s="1"/>
  <c r="J4263" i="1" a="1"/>
  <c r="J4263" i="1" s="1"/>
  <c r="J4264" i="1" a="1"/>
  <c r="J4264" i="1" s="1"/>
  <c r="J4265" i="1" a="1"/>
  <c r="J4265" i="1" s="1"/>
  <c r="J4266" i="1" a="1"/>
  <c r="J4266" i="1" s="1"/>
  <c r="J4267" i="1" a="1"/>
  <c r="J4267" i="1" s="1"/>
  <c r="J4268" i="1" a="1"/>
  <c r="J4268" i="1" s="1"/>
  <c r="J4269" i="1" a="1"/>
  <c r="J4269" i="1" s="1"/>
  <c r="J4270" i="1" a="1"/>
  <c r="J4270" i="1" s="1"/>
  <c r="J4271" i="1" a="1"/>
  <c r="J4271" i="1" s="1"/>
  <c r="J4272" i="1" a="1"/>
  <c r="J4272" i="1" s="1"/>
  <c r="J4273" i="1" a="1"/>
  <c r="J4273" i="1" s="1"/>
  <c r="J4274" i="1" a="1"/>
  <c r="J4274" i="1" s="1"/>
  <c r="J4275" i="1" a="1"/>
  <c r="J4275" i="1" s="1"/>
  <c r="J4276" i="1" a="1"/>
  <c r="J4276" i="1" s="1"/>
  <c r="J4277" i="1" a="1"/>
  <c r="J4277" i="1" s="1"/>
  <c r="J4278" i="1" a="1"/>
  <c r="J4278" i="1" s="1"/>
  <c r="J4279" i="1" a="1"/>
  <c r="J4279" i="1" s="1"/>
  <c r="J4280" i="1" a="1"/>
  <c r="J4280" i="1" s="1"/>
  <c r="J4281" i="1" a="1"/>
  <c r="J4281" i="1" s="1"/>
  <c r="J4282" i="1" a="1"/>
  <c r="J4282" i="1" s="1"/>
  <c r="J4283" i="1" a="1"/>
  <c r="J4283" i="1" s="1"/>
  <c r="J4284" i="1" a="1"/>
  <c r="J4284" i="1" s="1"/>
  <c r="J4285" i="1" a="1"/>
  <c r="J4285" i="1" s="1"/>
  <c r="J4286" i="1" a="1"/>
  <c r="J4286" i="1" s="1"/>
  <c r="J4287" i="1" a="1"/>
  <c r="J4287" i="1" s="1"/>
  <c r="J4288" i="1" a="1"/>
  <c r="J4288" i="1" s="1"/>
  <c r="J4289" i="1" a="1"/>
  <c r="J4289" i="1" s="1"/>
  <c r="J4290" i="1" a="1"/>
  <c r="J4290" i="1" s="1"/>
  <c r="J4291" i="1" a="1"/>
  <c r="J4291" i="1" s="1"/>
  <c r="J4292" i="1" a="1"/>
  <c r="J4292" i="1" s="1"/>
  <c r="J4293" i="1" a="1"/>
  <c r="J4293" i="1" s="1"/>
  <c r="J4294" i="1" a="1"/>
  <c r="J4294" i="1" s="1"/>
  <c r="J4295" i="1" a="1"/>
  <c r="J4295" i="1" s="1"/>
  <c r="J4296" i="1" a="1"/>
  <c r="J4296" i="1" s="1"/>
  <c r="J4297" i="1" a="1"/>
  <c r="J4297" i="1" s="1"/>
  <c r="J4298" i="1" a="1"/>
  <c r="J4298" i="1" s="1"/>
  <c r="J4299" i="1" a="1"/>
  <c r="J4299" i="1" s="1"/>
  <c r="J4300" i="1" a="1"/>
  <c r="J4300" i="1" s="1"/>
  <c r="J4301" i="1" a="1"/>
  <c r="J4301" i="1" s="1"/>
  <c r="J4302" i="1" a="1"/>
  <c r="J4302" i="1" s="1"/>
  <c r="J4303" i="1" a="1"/>
  <c r="J4303" i="1" s="1"/>
  <c r="J4304" i="1" a="1"/>
  <c r="J4304" i="1" s="1"/>
  <c r="J4305" i="1" a="1"/>
  <c r="J4305" i="1" s="1"/>
  <c r="J4306" i="1" a="1"/>
  <c r="J4306" i="1" s="1"/>
  <c r="J4307" i="1" a="1"/>
  <c r="J4307" i="1" s="1"/>
  <c r="J4308" i="1" a="1"/>
  <c r="J4308" i="1" s="1"/>
  <c r="J4309" i="1" a="1"/>
  <c r="J4309" i="1" s="1"/>
  <c r="J4310" i="1" a="1"/>
  <c r="J4310" i="1" s="1"/>
  <c r="J4311" i="1" a="1"/>
  <c r="J4311" i="1" s="1"/>
  <c r="J4312" i="1" a="1"/>
  <c r="J4312" i="1" s="1"/>
  <c r="J4313" i="1" a="1"/>
  <c r="J4313" i="1" s="1"/>
  <c r="J4314" i="1" a="1"/>
  <c r="J4314" i="1" s="1"/>
  <c r="J4315" i="1" a="1"/>
  <c r="J4315" i="1" s="1"/>
  <c r="J4316" i="1" a="1"/>
  <c r="J4316" i="1" s="1"/>
  <c r="J4317" i="1" a="1"/>
  <c r="J4317" i="1" s="1"/>
  <c r="J4318" i="1" a="1"/>
  <c r="J4318" i="1" s="1"/>
  <c r="J4319" i="1" a="1"/>
  <c r="J4319" i="1" s="1"/>
  <c r="J4320" i="1" a="1"/>
  <c r="J4320" i="1" s="1"/>
  <c r="J4321" i="1" a="1"/>
  <c r="J4321" i="1" s="1"/>
  <c r="J4322" i="1" a="1"/>
  <c r="J4322" i="1" s="1"/>
  <c r="J4323" i="1" a="1"/>
  <c r="J4323" i="1" s="1"/>
  <c r="J4324" i="1" a="1"/>
  <c r="J4324" i="1" s="1"/>
  <c r="J4325" i="1" a="1"/>
  <c r="J4325" i="1" s="1"/>
  <c r="J4326" i="1" a="1"/>
  <c r="J4326" i="1" s="1"/>
  <c r="J4327" i="1" a="1"/>
  <c r="J4327" i="1" s="1"/>
  <c r="J4328" i="1" a="1"/>
  <c r="J4328" i="1" s="1"/>
  <c r="J4329" i="1" a="1"/>
  <c r="J4329" i="1" s="1"/>
  <c r="J4330" i="1" a="1"/>
  <c r="J4330" i="1" s="1"/>
  <c r="J4331" i="1" a="1"/>
  <c r="J4331" i="1" s="1"/>
  <c r="J4332" i="1" a="1"/>
  <c r="J4332" i="1" s="1"/>
  <c r="J4333" i="1" a="1"/>
  <c r="J4333" i="1" s="1"/>
  <c r="J4334" i="1" a="1"/>
  <c r="J4334" i="1" s="1"/>
  <c r="J4335" i="1" a="1"/>
  <c r="J4335" i="1" s="1"/>
  <c r="J4336" i="1" a="1"/>
  <c r="J4336" i="1" s="1"/>
  <c r="J4337" i="1" a="1"/>
  <c r="J4337" i="1" s="1"/>
  <c r="J4338" i="1" a="1"/>
  <c r="J4338" i="1" s="1"/>
  <c r="J4339" i="1" a="1"/>
  <c r="J4339" i="1" s="1"/>
  <c r="J4340" i="1" a="1"/>
  <c r="J4340" i="1" s="1"/>
  <c r="J4341" i="1" a="1"/>
  <c r="J4341" i="1" s="1"/>
  <c r="J4342" i="1" a="1"/>
  <c r="J4342" i="1" s="1"/>
  <c r="J4343" i="1" a="1"/>
  <c r="J4343" i="1" s="1"/>
  <c r="J4344" i="1" a="1"/>
  <c r="J4344" i="1" s="1"/>
  <c r="J4345" i="1" a="1"/>
  <c r="J4345" i="1" s="1"/>
  <c r="J4346" i="1" a="1"/>
  <c r="J4346" i="1" s="1"/>
  <c r="J4347" i="1" a="1"/>
  <c r="J4347" i="1" s="1"/>
  <c r="J4348" i="1" a="1"/>
  <c r="J4348" i="1" s="1"/>
  <c r="J4349" i="1" a="1"/>
  <c r="J4349" i="1" s="1"/>
  <c r="J4350" i="1" a="1"/>
  <c r="J4350" i="1" s="1"/>
  <c r="J4351" i="1" a="1"/>
  <c r="J4351" i="1" s="1"/>
  <c r="J4352" i="1" a="1"/>
  <c r="J4352" i="1" s="1"/>
  <c r="J4353" i="1" a="1"/>
  <c r="J4353" i="1" s="1"/>
  <c r="J4354" i="1" a="1"/>
  <c r="J4354" i="1" s="1"/>
  <c r="J4355" i="1" a="1"/>
  <c r="J4355" i="1" s="1"/>
  <c r="J4356" i="1" a="1"/>
  <c r="J4356" i="1" s="1"/>
  <c r="J4357" i="1" a="1"/>
  <c r="J4357" i="1" s="1"/>
  <c r="J4358" i="1" a="1"/>
  <c r="J4358" i="1" s="1"/>
  <c r="J4359" i="1" a="1"/>
  <c r="J4359" i="1" s="1"/>
  <c r="J4360" i="1" a="1"/>
  <c r="J4360" i="1" s="1"/>
  <c r="J4361" i="1" a="1"/>
  <c r="J4361" i="1" s="1"/>
  <c r="J4362" i="1" a="1"/>
  <c r="J4362" i="1" s="1"/>
  <c r="J4363" i="1" a="1"/>
  <c r="J4363" i="1" s="1"/>
  <c r="J4364" i="1" a="1"/>
  <c r="J4364" i="1" s="1"/>
  <c r="J4365" i="1" a="1"/>
  <c r="J4365" i="1" s="1"/>
  <c r="J4366" i="1" a="1"/>
  <c r="J4366" i="1" s="1"/>
  <c r="J4367" i="1" a="1"/>
  <c r="J4367" i="1" s="1"/>
  <c r="J4368" i="1" a="1"/>
  <c r="J4368" i="1" s="1"/>
  <c r="J4369" i="1" a="1"/>
  <c r="J4369" i="1" s="1"/>
  <c r="J4370" i="1" a="1"/>
  <c r="J4370" i="1" s="1"/>
  <c r="J4371" i="1" a="1"/>
  <c r="J4371" i="1" s="1"/>
  <c r="J4372" i="1" a="1"/>
  <c r="J4372" i="1" s="1"/>
  <c r="J4373" i="1" a="1"/>
  <c r="J4373" i="1" s="1"/>
  <c r="J4374" i="1" a="1"/>
  <c r="J4374" i="1" s="1"/>
  <c r="J4375" i="1" a="1"/>
  <c r="J4375" i="1" s="1"/>
  <c r="J4376" i="1" a="1"/>
  <c r="J4376" i="1" s="1"/>
  <c r="J4377" i="1" a="1"/>
  <c r="J4377" i="1" s="1"/>
  <c r="J4378" i="1" a="1"/>
  <c r="J4378" i="1" s="1"/>
  <c r="J4379" i="1" a="1"/>
  <c r="J4379" i="1" s="1"/>
  <c r="J4380" i="1" a="1"/>
  <c r="J4380" i="1" s="1"/>
  <c r="J4381" i="1" a="1"/>
  <c r="J4381" i="1" s="1"/>
  <c r="J4382" i="1" a="1"/>
  <c r="J4382" i="1" s="1"/>
  <c r="J4383" i="1" a="1"/>
  <c r="J4383" i="1" s="1"/>
  <c r="J4384" i="1" a="1"/>
  <c r="J4384" i="1" s="1"/>
  <c r="J4385" i="1" a="1"/>
  <c r="J4385" i="1" s="1"/>
  <c r="J4386" i="1" a="1"/>
  <c r="J4386" i="1" s="1"/>
  <c r="J4387" i="1" a="1"/>
  <c r="J4387" i="1" s="1"/>
  <c r="J4388" i="1" a="1"/>
  <c r="J4388" i="1" s="1"/>
  <c r="J4389" i="1" a="1"/>
  <c r="J4389" i="1" s="1"/>
  <c r="J4390" i="1" a="1"/>
  <c r="J4390" i="1" s="1"/>
  <c r="J4391" i="1" a="1"/>
  <c r="J4391" i="1" s="1"/>
  <c r="J4392" i="1" a="1"/>
  <c r="J4392" i="1" s="1"/>
  <c r="J4393" i="1" a="1"/>
  <c r="J4393" i="1" s="1"/>
  <c r="J4394" i="1" a="1"/>
  <c r="J4394" i="1" s="1"/>
  <c r="J4395" i="1" a="1"/>
  <c r="J4395" i="1" s="1"/>
  <c r="J4396" i="1" a="1"/>
  <c r="J4396" i="1" s="1"/>
  <c r="J4397" i="1" a="1"/>
  <c r="J4397" i="1" s="1"/>
  <c r="J4398" i="1" a="1"/>
  <c r="J4398" i="1" s="1"/>
  <c r="J4399" i="1" a="1"/>
  <c r="J4399" i="1" s="1"/>
  <c r="J4400" i="1" a="1"/>
  <c r="J4400" i="1" s="1"/>
  <c r="J4401" i="1" a="1"/>
  <c r="J4401" i="1" s="1"/>
  <c r="J4402" i="1" a="1"/>
  <c r="J4402" i="1" s="1"/>
  <c r="J4403" i="1" a="1"/>
  <c r="J4403" i="1" s="1"/>
  <c r="J4404" i="1" a="1"/>
  <c r="J4404" i="1" s="1"/>
  <c r="J4405" i="1" a="1"/>
  <c r="J4405" i="1" s="1"/>
  <c r="J4406" i="1" a="1"/>
  <c r="J4406" i="1" s="1"/>
  <c r="J4407" i="1" a="1"/>
  <c r="J4407" i="1" s="1"/>
  <c r="J4408" i="1" a="1"/>
  <c r="J4408" i="1" s="1"/>
  <c r="J4409" i="1" a="1"/>
  <c r="J4409" i="1" s="1"/>
  <c r="J4410" i="1" a="1"/>
  <c r="J4410" i="1" s="1"/>
  <c r="J4411" i="1" a="1"/>
  <c r="J4411" i="1" s="1"/>
  <c r="J4412" i="1" a="1"/>
  <c r="J4412" i="1" s="1"/>
  <c r="J4413" i="1" a="1"/>
  <c r="J4413" i="1" s="1"/>
  <c r="J4414" i="1" a="1"/>
  <c r="J4414" i="1" s="1"/>
  <c r="J4415" i="1" a="1"/>
  <c r="J4415" i="1" s="1"/>
  <c r="J4416" i="1" a="1"/>
  <c r="J4416" i="1" s="1"/>
  <c r="J4417" i="1" a="1"/>
  <c r="J4417" i="1" s="1"/>
  <c r="J4418" i="1" a="1"/>
  <c r="J4418" i="1" s="1"/>
  <c r="J4419" i="1" a="1"/>
  <c r="J4419" i="1" s="1"/>
  <c r="J4420" i="1" a="1"/>
  <c r="J4420" i="1" s="1"/>
  <c r="J4421" i="1" a="1"/>
  <c r="J4421" i="1" s="1"/>
  <c r="J4422" i="1" a="1"/>
  <c r="J4422" i="1" s="1"/>
  <c r="J4423" i="1" a="1"/>
  <c r="J4423" i="1" s="1"/>
  <c r="J4424" i="1" a="1"/>
  <c r="J4424" i="1" s="1"/>
  <c r="J4425" i="1" a="1"/>
  <c r="J4425" i="1" s="1"/>
  <c r="J4426" i="1" a="1"/>
  <c r="J4426" i="1" s="1"/>
  <c r="J4427" i="1" a="1"/>
  <c r="J4427" i="1" s="1"/>
  <c r="J4428" i="1" a="1"/>
  <c r="J4428" i="1" s="1"/>
  <c r="J4429" i="1" a="1"/>
  <c r="J4429" i="1" s="1"/>
  <c r="J4430" i="1" a="1"/>
  <c r="J4430" i="1" s="1"/>
  <c r="J4431" i="1" a="1"/>
  <c r="J4431" i="1" s="1"/>
  <c r="J4432" i="1" a="1"/>
  <c r="J4432" i="1" s="1"/>
  <c r="J4433" i="1" a="1"/>
  <c r="J4433" i="1" s="1"/>
  <c r="J4434" i="1" a="1"/>
  <c r="J4434" i="1" s="1"/>
  <c r="J4435" i="1" a="1"/>
  <c r="J4435" i="1" s="1"/>
  <c r="J4436" i="1" a="1"/>
  <c r="J4436" i="1" s="1"/>
  <c r="J4437" i="1" a="1"/>
  <c r="J4437" i="1" s="1"/>
  <c r="J4438" i="1" a="1"/>
  <c r="J4438" i="1" s="1"/>
  <c r="J4439" i="1" a="1"/>
  <c r="J4439" i="1" s="1"/>
  <c r="J4440" i="1" a="1"/>
  <c r="J4440" i="1" s="1"/>
  <c r="J4441" i="1" a="1"/>
  <c r="J4441" i="1" s="1"/>
  <c r="J4442" i="1" a="1"/>
  <c r="J4442" i="1" s="1"/>
  <c r="J4443" i="1" a="1"/>
  <c r="J4443" i="1" s="1"/>
  <c r="J4444" i="1" a="1"/>
  <c r="J4444" i="1" s="1"/>
  <c r="J4445" i="1" a="1"/>
  <c r="J4445" i="1" s="1"/>
  <c r="J4446" i="1" a="1"/>
  <c r="J4446" i="1" s="1"/>
  <c r="J4447" i="1" a="1"/>
  <c r="J4447" i="1" s="1"/>
  <c r="J4448" i="1" a="1"/>
  <c r="J4448" i="1" s="1"/>
  <c r="J4449" i="1" a="1"/>
  <c r="J4449" i="1" s="1"/>
  <c r="J4450" i="1" a="1"/>
  <c r="J4450" i="1" s="1"/>
  <c r="J4451" i="1" a="1"/>
  <c r="J4451" i="1" s="1"/>
  <c r="J4452" i="1" a="1"/>
  <c r="J4452" i="1" s="1"/>
  <c r="J4453" i="1" a="1"/>
  <c r="J4453" i="1" s="1"/>
  <c r="J4454" i="1" a="1"/>
  <c r="J4454" i="1" s="1"/>
  <c r="J4455" i="1" a="1"/>
  <c r="J4455" i="1" s="1"/>
  <c r="J4456" i="1" a="1"/>
  <c r="J4456" i="1" s="1"/>
  <c r="J4457" i="1" a="1"/>
  <c r="J4457" i="1" s="1"/>
  <c r="J4458" i="1" a="1"/>
  <c r="J4458" i="1" s="1"/>
  <c r="J4459" i="1" a="1"/>
  <c r="J4459" i="1" s="1"/>
  <c r="J4460" i="1" a="1"/>
  <c r="J4460" i="1" s="1"/>
  <c r="J4461" i="1" a="1"/>
  <c r="J4461" i="1" s="1"/>
  <c r="J4462" i="1" a="1"/>
  <c r="J4462" i="1" s="1"/>
  <c r="J4463" i="1" a="1"/>
  <c r="J4463" i="1" s="1"/>
  <c r="J4464" i="1" a="1"/>
  <c r="J4464" i="1" s="1"/>
  <c r="J4465" i="1" a="1"/>
  <c r="J4465" i="1" s="1"/>
  <c r="J4466" i="1" a="1"/>
  <c r="J4466" i="1" s="1"/>
  <c r="J4467" i="1" a="1"/>
  <c r="J4467" i="1" s="1"/>
  <c r="J4468" i="1" a="1"/>
  <c r="J4468" i="1" s="1"/>
  <c r="J4469" i="1" a="1"/>
  <c r="J4469" i="1" s="1"/>
  <c r="J4470" i="1" a="1"/>
  <c r="J4470" i="1" s="1"/>
  <c r="J4471" i="1" a="1"/>
  <c r="J4471" i="1" s="1"/>
  <c r="J4472" i="1" a="1"/>
  <c r="J4472" i="1" s="1"/>
  <c r="J4473" i="1" a="1"/>
  <c r="J4473" i="1" s="1"/>
  <c r="J4474" i="1" a="1"/>
  <c r="J4474" i="1" s="1"/>
  <c r="J4475" i="1" a="1"/>
  <c r="J4475" i="1" s="1"/>
  <c r="J4476" i="1" a="1"/>
  <c r="J4476" i="1" s="1"/>
  <c r="J4477" i="1" a="1"/>
  <c r="J4477" i="1" s="1"/>
  <c r="J4478" i="1" a="1"/>
  <c r="J4478" i="1" s="1"/>
  <c r="J4479" i="1" a="1"/>
  <c r="J4479" i="1" s="1"/>
  <c r="J4480" i="1" a="1"/>
  <c r="J4480" i="1" s="1"/>
  <c r="J4481" i="1" a="1"/>
  <c r="J4481" i="1" s="1"/>
  <c r="J4482" i="1" a="1"/>
  <c r="J4482" i="1" s="1"/>
  <c r="J4483" i="1" a="1"/>
  <c r="J4483" i="1" s="1"/>
  <c r="J4484" i="1" a="1"/>
  <c r="J4484" i="1" s="1"/>
  <c r="J4485" i="1" a="1"/>
  <c r="J4485" i="1" s="1"/>
  <c r="J4486" i="1" a="1"/>
  <c r="J4486" i="1" s="1"/>
  <c r="J4487" i="1" a="1"/>
  <c r="J4487" i="1" s="1"/>
  <c r="J4488" i="1" a="1"/>
  <c r="J4488" i="1" s="1"/>
  <c r="J4489" i="1" a="1"/>
  <c r="J4489" i="1" s="1"/>
  <c r="J4490" i="1" a="1"/>
  <c r="J4490" i="1" s="1"/>
  <c r="J4491" i="1" a="1"/>
  <c r="J4491" i="1" s="1"/>
  <c r="J4492" i="1" a="1"/>
  <c r="J4492" i="1" s="1"/>
  <c r="J4493" i="1" a="1"/>
  <c r="J4493" i="1" s="1"/>
  <c r="J4494" i="1" a="1"/>
  <c r="J4494" i="1" s="1"/>
  <c r="J4495" i="1" a="1"/>
  <c r="J4495" i="1" s="1"/>
  <c r="J4496" i="1" a="1"/>
  <c r="J4496" i="1" s="1"/>
  <c r="J4497" i="1" a="1"/>
  <c r="J4497" i="1" s="1"/>
  <c r="J4498" i="1" a="1"/>
  <c r="J4498" i="1" s="1"/>
  <c r="J4499" i="1" a="1"/>
  <c r="J4499" i="1" s="1"/>
  <c r="J4500" i="1" a="1"/>
  <c r="J4500" i="1" s="1"/>
  <c r="J4501" i="1" a="1"/>
  <c r="J4501" i="1" s="1"/>
  <c r="J4502" i="1" a="1"/>
  <c r="J4502" i="1" s="1"/>
  <c r="J4503" i="1" a="1"/>
  <c r="J4503" i="1" s="1"/>
  <c r="J4504" i="1" a="1"/>
  <c r="J4504" i="1" s="1"/>
  <c r="J4505" i="1" a="1"/>
  <c r="J4505" i="1" s="1"/>
  <c r="J4506" i="1" a="1"/>
  <c r="J4506" i="1" s="1"/>
  <c r="J4507" i="1" a="1"/>
  <c r="J4507" i="1" s="1"/>
  <c r="J4508" i="1" a="1"/>
  <c r="J4508" i="1" s="1"/>
  <c r="J4509" i="1" a="1"/>
  <c r="J4509" i="1" s="1"/>
  <c r="J4510" i="1" a="1"/>
  <c r="J4510" i="1" s="1"/>
  <c r="J4511" i="1" a="1"/>
  <c r="J4511" i="1" s="1"/>
  <c r="J4512" i="1" a="1"/>
  <c r="J4512" i="1" s="1"/>
  <c r="J4513" i="1" a="1"/>
  <c r="J4513" i="1" s="1"/>
  <c r="J4514" i="1" a="1"/>
  <c r="J4514" i="1" s="1"/>
  <c r="J4515" i="1" a="1"/>
  <c r="J4515" i="1" s="1"/>
  <c r="J4516" i="1" a="1"/>
  <c r="J4516" i="1" s="1"/>
  <c r="J4517" i="1" a="1"/>
  <c r="J4517" i="1" s="1"/>
  <c r="J4518" i="1" a="1"/>
  <c r="J4518" i="1" s="1"/>
  <c r="J4519" i="1" a="1"/>
  <c r="J4519" i="1" s="1"/>
  <c r="J4520" i="1" a="1"/>
  <c r="J4520" i="1" s="1"/>
  <c r="J4521" i="1" a="1"/>
  <c r="J4521" i="1" s="1"/>
  <c r="J4522" i="1" a="1"/>
  <c r="J4522" i="1" s="1"/>
  <c r="J4523" i="1" a="1"/>
  <c r="J4523" i="1" s="1"/>
  <c r="J4524" i="1" a="1"/>
  <c r="J4524" i="1" s="1"/>
  <c r="J4525" i="1" a="1"/>
  <c r="J4525" i="1" s="1"/>
  <c r="J4526" i="1" a="1"/>
  <c r="J4526" i="1" s="1"/>
  <c r="J4527" i="1" a="1"/>
  <c r="J4527" i="1" s="1"/>
  <c r="J4528" i="1" a="1"/>
  <c r="J4528" i="1" s="1"/>
  <c r="J4529" i="1" a="1"/>
  <c r="J4529" i="1" s="1"/>
  <c r="J4530" i="1" a="1"/>
  <c r="J4530" i="1" s="1"/>
  <c r="J4531" i="1" a="1"/>
  <c r="J4531" i="1" s="1"/>
  <c r="J4532" i="1" a="1"/>
  <c r="J4532" i="1" s="1"/>
  <c r="J4533" i="1" a="1"/>
  <c r="J4533" i="1" s="1"/>
  <c r="J4534" i="1" a="1"/>
  <c r="J4534" i="1" s="1"/>
  <c r="J4535" i="1" a="1"/>
  <c r="J4535" i="1" s="1"/>
  <c r="J4536" i="1" a="1"/>
  <c r="J4536" i="1" s="1"/>
  <c r="J4537" i="1" a="1"/>
  <c r="J4537" i="1" s="1"/>
  <c r="J4538" i="1" a="1"/>
  <c r="J4538" i="1" s="1"/>
  <c r="J4539" i="1" a="1"/>
  <c r="J4539" i="1" s="1"/>
  <c r="J4540" i="1" a="1"/>
  <c r="J4540" i="1" s="1"/>
  <c r="J4541" i="1" a="1"/>
  <c r="J4541" i="1" s="1"/>
  <c r="J4542" i="1" a="1"/>
  <c r="J4542" i="1" s="1"/>
  <c r="J4543" i="1" a="1"/>
  <c r="J4543" i="1" s="1"/>
  <c r="J4544" i="1" a="1"/>
  <c r="J4544" i="1" s="1"/>
  <c r="J4545" i="1" a="1"/>
  <c r="J4545" i="1" s="1"/>
  <c r="J4546" i="1" a="1"/>
  <c r="J4546" i="1" s="1"/>
  <c r="J4547" i="1" a="1"/>
  <c r="J4547" i="1" s="1"/>
  <c r="J4548" i="1" a="1"/>
  <c r="J4548" i="1" s="1"/>
  <c r="J4549" i="1" a="1"/>
  <c r="J4549" i="1" s="1"/>
  <c r="J4550" i="1" a="1"/>
  <c r="J4550" i="1" s="1"/>
  <c r="J4551" i="1" a="1"/>
  <c r="J4551" i="1" s="1"/>
  <c r="J4552" i="1" a="1"/>
  <c r="J4552" i="1" s="1"/>
  <c r="J4553" i="1" a="1"/>
  <c r="J4553" i="1" s="1"/>
  <c r="J4554" i="1" a="1"/>
  <c r="J4554" i="1" s="1"/>
  <c r="J4555" i="1" a="1"/>
  <c r="J4555" i="1" s="1"/>
  <c r="J4556" i="1" a="1"/>
  <c r="J4556" i="1" s="1"/>
  <c r="J4557" i="1" a="1"/>
  <c r="J4557" i="1" s="1"/>
  <c r="J4558" i="1" a="1"/>
  <c r="J4558" i="1" s="1"/>
  <c r="J4559" i="1" a="1"/>
  <c r="J4559" i="1" s="1"/>
  <c r="J4560" i="1" a="1"/>
  <c r="J4560" i="1" s="1"/>
  <c r="J4561" i="1" a="1"/>
  <c r="J4561" i="1" s="1"/>
  <c r="J4562" i="1" a="1"/>
  <c r="J4562" i="1" s="1"/>
  <c r="J4563" i="1" a="1"/>
  <c r="J4563" i="1" s="1"/>
  <c r="J4564" i="1" a="1"/>
  <c r="J4564" i="1" s="1"/>
  <c r="J4565" i="1" a="1"/>
  <c r="J4565" i="1" s="1"/>
  <c r="J4566" i="1" a="1"/>
  <c r="J4566" i="1" s="1"/>
  <c r="J4567" i="1" a="1"/>
  <c r="J4567" i="1" s="1"/>
  <c r="J4568" i="1" a="1"/>
  <c r="J4568" i="1" s="1"/>
  <c r="J4569" i="1" a="1"/>
  <c r="J4569" i="1" s="1"/>
  <c r="J4570" i="1" a="1"/>
  <c r="J4570" i="1" s="1"/>
  <c r="J4571" i="1" a="1"/>
  <c r="J4571" i="1" s="1"/>
  <c r="J4572" i="1" a="1"/>
  <c r="J4572" i="1" s="1"/>
  <c r="J4573" i="1" a="1"/>
  <c r="J4573" i="1" s="1"/>
  <c r="J4574" i="1" a="1"/>
  <c r="J4574" i="1" s="1"/>
  <c r="J4575" i="1" a="1"/>
  <c r="J4575" i="1" s="1"/>
  <c r="J4576" i="1" a="1"/>
  <c r="J4576" i="1" s="1"/>
  <c r="J4577" i="1" a="1"/>
  <c r="J4577" i="1" s="1"/>
  <c r="J4578" i="1" a="1"/>
  <c r="J4578" i="1" s="1"/>
  <c r="J4579" i="1" a="1"/>
  <c r="J4579" i="1" s="1"/>
  <c r="J4580" i="1" a="1"/>
  <c r="J4580" i="1" s="1"/>
  <c r="J4581" i="1" a="1"/>
  <c r="J4581" i="1" s="1"/>
  <c r="J4582" i="1" a="1"/>
  <c r="J4582" i="1" s="1"/>
  <c r="J4583" i="1" a="1"/>
  <c r="J4583" i="1" s="1"/>
  <c r="J4584" i="1" a="1"/>
  <c r="J4584" i="1" s="1"/>
  <c r="J4585" i="1" a="1"/>
  <c r="J4585" i="1" s="1"/>
  <c r="J4586" i="1" a="1"/>
  <c r="J4586" i="1" s="1"/>
  <c r="J4587" i="1" a="1"/>
  <c r="J4587" i="1" s="1"/>
  <c r="J4588" i="1" a="1"/>
  <c r="J4588" i="1" s="1"/>
  <c r="J4589" i="1" a="1"/>
  <c r="J4589" i="1" s="1"/>
  <c r="J4590" i="1" a="1"/>
  <c r="J4590" i="1" s="1"/>
  <c r="J4591" i="1" a="1"/>
  <c r="J4591" i="1" s="1"/>
  <c r="J4592" i="1" a="1"/>
  <c r="J4592" i="1" s="1"/>
  <c r="J4593" i="1" a="1"/>
  <c r="J4593" i="1" s="1"/>
  <c r="J4594" i="1" a="1"/>
  <c r="J4594" i="1" s="1"/>
  <c r="J4595" i="1" a="1"/>
  <c r="J4595" i="1" s="1"/>
  <c r="J4596" i="1" a="1"/>
  <c r="J4596" i="1" s="1"/>
  <c r="J4597" i="1" a="1"/>
  <c r="J4597" i="1" s="1"/>
  <c r="J4598" i="1" a="1"/>
  <c r="J4598" i="1" s="1"/>
  <c r="J4599" i="1" a="1"/>
  <c r="J4599" i="1" s="1"/>
  <c r="J4600" i="1" a="1"/>
  <c r="J4600" i="1" s="1"/>
  <c r="J4601" i="1" a="1"/>
  <c r="J4601" i="1" s="1"/>
  <c r="J4602" i="1" a="1"/>
  <c r="J4602" i="1" s="1"/>
  <c r="J4603" i="1" a="1"/>
  <c r="J4603" i="1" s="1"/>
  <c r="J4604" i="1" a="1"/>
  <c r="J4604" i="1" s="1"/>
  <c r="J4605" i="1" a="1"/>
  <c r="J4605" i="1" s="1"/>
  <c r="J4606" i="1" a="1"/>
  <c r="J4606" i="1" s="1"/>
  <c r="J4607" i="1" a="1"/>
  <c r="J4607" i="1" s="1"/>
  <c r="J4608" i="1" a="1"/>
  <c r="J4608" i="1" s="1"/>
  <c r="J4609" i="1" a="1"/>
  <c r="J4609" i="1" s="1"/>
  <c r="J4610" i="1" a="1"/>
  <c r="J4610" i="1" s="1"/>
  <c r="J4611" i="1" a="1"/>
  <c r="J4611" i="1" s="1"/>
  <c r="J4612" i="1" a="1"/>
  <c r="J4612" i="1" s="1"/>
  <c r="J4613" i="1" a="1"/>
  <c r="J4613" i="1" s="1"/>
  <c r="J4614" i="1" a="1"/>
  <c r="J4614" i="1" s="1"/>
  <c r="J4615" i="1" a="1"/>
  <c r="J4615" i="1" s="1"/>
  <c r="J4616" i="1" a="1"/>
  <c r="J4616" i="1" s="1"/>
  <c r="J4617" i="1" a="1"/>
  <c r="J4617" i="1" s="1"/>
  <c r="J4618" i="1" a="1"/>
  <c r="J4618" i="1" s="1"/>
  <c r="J4619" i="1" a="1"/>
  <c r="J4619" i="1" s="1"/>
  <c r="J4620" i="1" a="1"/>
  <c r="J4620" i="1" s="1"/>
  <c r="J4621" i="1" a="1"/>
  <c r="J4621" i="1" s="1"/>
  <c r="J4622" i="1" a="1"/>
  <c r="J4622" i="1" s="1"/>
  <c r="J4623" i="1" a="1"/>
  <c r="J4623" i="1" s="1"/>
  <c r="J4624" i="1" a="1"/>
  <c r="J4624" i="1" s="1"/>
  <c r="J4625" i="1" a="1"/>
  <c r="J4625" i="1" s="1"/>
  <c r="J4626" i="1" a="1"/>
  <c r="J4626" i="1" s="1"/>
  <c r="J4627" i="1" a="1"/>
  <c r="J4627" i="1" s="1"/>
  <c r="J4628" i="1" a="1"/>
  <c r="J4628" i="1" s="1"/>
  <c r="J4629" i="1" a="1"/>
  <c r="J4629" i="1" s="1"/>
  <c r="J4630" i="1" a="1"/>
  <c r="J4630" i="1" s="1"/>
  <c r="J4631" i="1" a="1"/>
  <c r="J4631" i="1" s="1"/>
  <c r="J4632" i="1" a="1"/>
  <c r="J4632" i="1" s="1"/>
  <c r="J4633" i="1" a="1"/>
  <c r="J4633" i="1" s="1"/>
  <c r="J4634" i="1" a="1"/>
  <c r="J4634" i="1" s="1"/>
  <c r="J4635" i="1" a="1"/>
  <c r="J4635" i="1" s="1"/>
  <c r="J4636" i="1" a="1"/>
  <c r="J4636" i="1" s="1"/>
  <c r="J4637" i="1" a="1"/>
  <c r="J4637" i="1" s="1"/>
  <c r="J4638" i="1" a="1"/>
  <c r="J4638" i="1" s="1"/>
  <c r="J4639" i="1" a="1"/>
  <c r="J4639" i="1" s="1"/>
  <c r="J4640" i="1" a="1"/>
  <c r="J4640" i="1" s="1"/>
  <c r="J4641" i="1" a="1"/>
  <c r="J4641" i="1" s="1"/>
  <c r="J4642" i="1" a="1"/>
  <c r="J4642" i="1" s="1"/>
  <c r="J4643" i="1" a="1"/>
  <c r="J4643" i="1" s="1"/>
  <c r="J4644" i="1" a="1"/>
  <c r="J4644" i="1" s="1"/>
  <c r="J4645" i="1" a="1"/>
  <c r="J4645" i="1" s="1"/>
  <c r="J4646" i="1" a="1"/>
  <c r="J4646" i="1" s="1"/>
  <c r="J4647" i="1" a="1"/>
  <c r="J4647" i="1" s="1"/>
  <c r="J4648" i="1" a="1"/>
  <c r="J4648" i="1" s="1"/>
  <c r="J4649" i="1" a="1"/>
  <c r="J4649" i="1" s="1"/>
  <c r="J4650" i="1" a="1"/>
  <c r="J4650" i="1" s="1"/>
  <c r="J4651" i="1" a="1"/>
  <c r="J4651" i="1" s="1"/>
  <c r="J4652" i="1" a="1"/>
  <c r="J4652" i="1" s="1"/>
  <c r="J4653" i="1" a="1"/>
  <c r="J4653" i="1" s="1"/>
  <c r="J4654" i="1" a="1"/>
  <c r="J4654" i="1" s="1"/>
  <c r="J4655" i="1" a="1"/>
  <c r="J4655" i="1" s="1"/>
  <c r="J4656" i="1" a="1"/>
  <c r="J4656" i="1" s="1"/>
  <c r="J4657" i="1" a="1"/>
  <c r="J4657" i="1" s="1"/>
  <c r="J4658" i="1" a="1"/>
  <c r="J4658" i="1" s="1"/>
  <c r="J4659" i="1" a="1"/>
  <c r="J4659" i="1" s="1"/>
  <c r="J4660" i="1" a="1"/>
  <c r="J4660" i="1" s="1"/>
  <c r="J4661" i="1" a="1"/>
  <c r="J4661" i="1" s="1"/>
  <c r="J4662" i="1" a="1"/>
  <c r="J4662" i="1" s="1"/>
  <c r="J4663" i="1" a="1"/>
  <c r="J4663" i="1" s="1"/>
  <c r="J4664" i="1" a="1"/>
  <c r="J4664" i="1" s="1"/>
  <c r="J4665" i="1" a="1"/>
  <c r="J4665" i="1" s="1"/>
  <c r="J4666" i="1" a="1"/>
  <c r="J4666" i="1" s="1"/>
  <c r="J4667" i="1" a="1"/>
  <c r="J4667" i="1" s="1"/>
  <c r="J4668" i="1" a="1"/>
  <c r="J4668" i="1" s="1"/>
  <c r="J4669" i="1" a="1"/>
  <c r="J4669" i="1" s="1"/>
  <c r="J4670" i="1" a="1"/>
  <c r="J4670" i="1" s="1"/>
  <c r="J4671" i="1" a="1"/>
  <c r="J4671" i="1" s="1"/>
  <c r="J4672" i="1" a="1"/>
  <c r="J4672" i="1" s="1"/>
  <c r="J4673" i="1" a="1"/>
  <c r="J4673" i="1" s="1"/>
  <c r="J4674" i="1" a="1"/>
  <c r="J4674" i="1" s="1"/>
  <c r="J4675" i="1" a="1"/>
  <c r="J4675" i="1" s="1"/>
  <c r="J4676" i="1" a="1"/>
  <c r="J4676" i="1" s="1"/>
  <c r="J4677" i="1" a="1"/>
  <c r="J4677" i="1" s="1"/>
  <c r="J4678" i="1" a="1"/>
  <c r="J4678" i="1" s="1"/>
  <c r="J4679" i="1" a="1"/>
  <c r="J4679" i="1" s="1"/>
  <c r="J4680" i="1" a="1"/>
  <c r="J4680" i="1" s="1"/>
  <c r="J4681" i="1" a="1"/>
  <c r="J4681" i="1" s="1"/>
  <c r="J4682" i="1" a="1"/>
  <c r="J4682" i="1" s="1"/>
  <c r="J4683" i="1" a="1"/>
  <c r="J4683" i="1" s="1"/>
  <c r="J4684" i="1" a="1"/>
  <c r="J4684" i="1" s="1"/>
  <c r="J4685" i="1" a="1"/>
  <c r="J4685" i="1" s="1"/>
  <c r="J4686" i="1" a="1"/>
  <c r="J4686" i="1" s="1"/>
  <c r="J4687" i="1" a="1"/>
  <c r="J4687" i="1" s="1"/>
  <c r="J4688" i="1" a="1"/>
  <c r="J4688" i="1" s="1"/>
  <c r="J4689" i="1" a="1"/>
  <c r="J4689" i="1" s="1"/>
  <c r="J4690" i="1" a="1"/>
  <c r="J4690" i="1" s="1"/>
  <c r="J4691" i="1" a="1"/>
  <c r="J4691" i="1" s="1"/>
  <c r="J4692" i="1" a="1"/>
  <c r="J4692" i="1" s="1"/>
  <c r="J4693" i="1" a="1"/>
  <c r="J4693" i="1" s="1"/>
  <c r="J4694" i="1" a="1"/>
  <c r="J4694" i="1" s="1"/>
  <c r="J4695" i="1" a="1"/>
  <c r="J4695" i="1" s="1"/>
  <c r="J4696" i="1" a="1"/>
  <c r="J4696" i="1" s="1"/>
  <c r="J4697" i="1" a="1"/>
  <c r="J4697" i="1" s="1"/>
  <c r="J4698" i="1" a="1"/>
  <c r="J4698" i="1" s="1"/>
  <c r="J4699" i="1" a="1"/>
  <c r="J4699" i="1" s="1"/>
  <c r="J4700" i="1" a="1"/>
  <c r="J4700" i="1" s="1"/>
  <c r="J4701" i="1" a="1"/>
  <c r="J4701" i="1" s="1"/>
  <c r="J4702" i="1" a="1"/>
  <c r="J4702" i="1" s="1"/>
  <c r="J4703" i="1" a="1"/>
  <c r="J4703" i="1" s="1"/>
  <c r="J4704" i="1" a="1"/>
  <c r="J4704" i="1" s="1"/>
  <c r="J4705" i="1" a="1"/>
  <c r="J4705" i="1" s="1"/>
  <c r="J4706" i="1" a="1"/>
  <c r="J4706" i="1" s="1"/>
  <c r="J4707" i="1" a="1"/>
  <c r="J4707" i="1" s="1"/>
  <c r="J4708" i="1" a="1"/>
  <c r="J4708" i="1" s="1"/>
  <c r="J4709" i="1" a="1"/>
  <c r="J4709" i="1" s="1"/>
  <c r="J4710" i="1" a="1"/>
  <c r="J4710" i="1" s="1"/>
  <c r="J4711" i="1" a="1"/>
  <c r="J4711" i="1" s="1"/>
  <c r="J4712" i="1" a="1"/>
  <c r="J4712" i="1" s="1"/>
  <c r="J4713" i="1" a="1"/>
  <c r="J4713" i="1" s="1"/>
  <c r="J4714" i="1" a="1"/>
  <c r="J4714" i="1" s="1"/>
  <c r="J4715" i="1" a="1"/>
  <c r="J4715" i="1" s="1"/>
  <c r="J4716" i="1" a="1"/>
  <c r="J4716" i="1" s="1"/>
  <c r="J4717" i="1" a="1"/>
  <c r="J4717" i="1" s="1"/>
  <c r="J4718" i="1" a="1"/>
  <c r="J4718" i="1" s="1"/>
  <c r="J4719" i="1" a="1"/>
  <c r="J4719" i="1" s="1"/>
  <c r="J4720" i="1" a="1"/>
  <c r="J4720" i="1" s="1"/>
  <c r="J4721" i="1" a="1"/>
  <c r="J4721" i="1" s="1"/>
  <c r="J4722" i="1" a="1"/>
  <c r="J4722" i="1" s="1"/>
  <c r="J4723" i="1" a="1"/>
  <c r="J4723" i="1" s="1"/>
  <c r="J4724" i="1" a="1"/>
  <c r="J4724" i="1" s="1"/>
  <c r="J4725" i="1" a="1"/>
  <c r="J4725" i="1" s="1"/>
  <c r="J4726" i="1" a="1"/>
  <c r="J4726" i="1" s="1"/>
  <c r="J4727" i="1" a="1"/>
  <c r="J4727" i="1" s="1"/>
  <c r="J4728" i="1" a="1"/>
  <c r="J4728" i="1" s="1"/>
  <c r="J4729" i="1" a="1"/>
  <c r="J4729" i="1" s="1"/>
  <c r="J4730" i="1" a="1"/>
  <c r="J4730" i="1" s="1"/>
  <c r="J4731" i="1" a="1"/>
  <c r="J4731" i="1" s="1"/>
  <c r="J4732" i="1" a="1"/>
  <c r="J4732" i="1" s="1"/>
  <c r="J4733" i="1" a="1"/>
  <c r="J4733" i="1" s="1"/>
  <c r="J4734" i="1" a="1"/>
  <c r="J4734" i="1" s="1"/>
  <c r="J4735" i="1" a="1"/>
  <c r="J4735" i="1" s="1"/>
  <c r="J4736" i="1" a="1"/>
  <c r="J4736" i="1" s="1"/>
  <c r="J4737" i="1" a="1"/>
  <c r="J4737" i="1" s="1"/>
  <c r="J4738" i="1" a="1"/>
  <c r="J4738" i="1" s="1"/>
  <c r="J4739" i="1" a="1"/>
  <c r="J4739" i="1" s="1"/>
  <c r="J4740" i="1" a="1"/>
  <c r="J4740" i="1" s="1"/>
  <c r="J4741" i="1" a="1"/>
  <c r="J4741" i="1" s="1"/>
  <c r="J4742" i="1" a="1"/>
  <c r="J4742" i="1" s="1"/>
  <c r="J4743" i="1" a="1"/>
  <c r="J4743" i="1" s="1"/>
  <c r="J4744" i="1" a="1"/>
  <c r="J4744" i="1" s="1"/>
  <c r="J4745" i="1" a="1"/>
  <c r="J4745" i="1" s="1"/>
  <c r="J4746" i="1" a="1"/>
  <c r="J4746" i="1" s="1"/>
  <c r="J4747" i="1" a="1"/>
  <c r="J4747" i="1" s="1"/>
  <c r="J4748" i="1" a="1"/>
  <c r="J4748" i="1" s="1"/>
  <c r="J4749" i="1" a="1"/>
  <c r="J4749" i="1" s="1"/>
  <c r="J4750" i="1" a="1"/>
  <c r="J4750" i="1" s="1"/>
  <c r="J4751" i="1" a="1"/>
  <c r="J4751" i="1" s="1"/>
  <c r="J4752" i="1" a="1"/>
  <c r="J4752" i="1" s="1"/>
  <c r="J4753" i="1" a="1"/>
  <c r="J4753" i="1" s="1"/>
  <c r="J4754" i="1" a="1"/>
  <c r="J4754" i="1" s="1"/>
  <c r="J4755" i="1" a="1"/>
  <c r="J4755" i="1" s="1"/>
  <c r="J4756" i="1" a="1"/>
  <c r="J4756" i="1" s="1"/>
  <c r="J4757" i="1" a="1"/>
  <c r="J4757" i="1" s="1"/>
  <c r="J4758" i="1" a="1"/>
  <c r="J4758" i="1" s="1"/>
  <c r="J4759" i="1" a="1"/>
  <c r="J4759" i="1" s="1"/>
  <c r="J4760" i="1" a="1"/>
  <c r="J4760" i="1" s="1"/>
  <c r="J4761" i="1" a="1"/>
  <c r="J4761" i="1" s="1"/>
  <c r="J4762" i="1" a="1"/>
  <c r="J4762" i="1" s="1"/>
  <c r="J4763" i="1" a="1"/>
  <c r="J4763" i="1" s="1"/>
  <c r="J4764" i="1" a="1"/>
  <c r="J4764" i="1" s="1"/>
  <c r="J4765" i="1" a="1"/>
  <c r="J4765" i="1" s="1"/>
  <c r="J4766" i="1" a="1"/>
  <c r="J4766" i="1" s="1"/>
  <c r="J4767" i="1" a="1"/>
  <c r="J4767" i="1" s="1"/>
  <c r="J4768" i="1" a="1"/>
  <c r="J4768" i="1" s="1"/>
  <c r="J4769" i="1" a="1"/>
  <c r="J4769" i="1" s="1"/>
  <c r="J4770" i="1" a="1"/>
  <c r="J4770" i="1" s="1"/>
  <c r="J4771" i="1" a="1"/>
  <c r="J4771" i="1" s="1"/>
  <c r="J4772" i="1" a="1"/>
  <c r="J4772" i="1" s="1"/>
  <c r="J4773" i="1" a="1"/>
  <c r="J4773" i="1" s="1"/>
  <c r="J4774" i="1" a="1"/>
  <c r="J4774" i="1" s="1"/>
  <c r="J4775" i="1" a="1"/>
  <c r="J4775" i="1" s="1"/>
  <c r="J4776" i="1" a="1"/>
  <c r="J4776" i="1" s="1"/>
  <c r="J4777" i="1" a="1"/>
  <c r="J4777" i="1" s="1"/>
  <c r="J4778" i="1" a="1"/>
  <c r="J4778" i="1" s="1"/>
  <c r="J4779" i="1" a="1"/>
  <c r="J4779" i="1" s="1"/>
  <c r="J4780" i="1" a="1"/>
  <c r="J4780" i="1" s="1"/>
  <c r="J4781" i="1" a="1"/>
  <c r="J4781" i="1" s="1"/>
  <c r="J4782" i="1" a="1"/>
  <c r="J4782" i="1" s="1"/>
  <c r="J4783" i="1" a="1"/>
  <c r="J4783" i="1" s="1"/>
  <c r="J4784" i="1" a="1"/>
  <c r="J4784" i="1" s="1"/>
  <c r="J4785" i="1" a="1"/>
  <c r="J4785" i="1" s="1"/>
  <c r="J4786" i="1" a="1"/>
  <c r="J4786" i="1" s="1"/>
  <c r="J4787" i="1" a="1"/>
  <c r="J4787" i="1" s="1"/>
  <c r="J4788" i="1" a="1"/>
  <c r="J4788" i="1" s="1"/>
  <c r="J4789" i="1" a="1"/>
  <c r="J4789" i="1" s="1"/>
  <c r="J4790" i="1" a="1"/>
  <c r="J4790" i="1" s="1"/>
  <c r="J4791" i="1" a="1"/>
  <c r="J4791" i="1" s="1"/>
  <c r="J4792" i="1" a="1"/>
  <c r="J4792" i="1" s="1"/>
  <c r="J4793" i="1" a="1"/>
  <c r="J4793" i="1" s="1"/>
  <c r="J4794" i="1" a="1"/>
  <c r="J4794" i="1" s="1"/>
  <c r="J4795" i="1" a="1"/>
  <c r="J4795" i="1" s="1"/>
  <c r="J4796" i="1" a="1"/>
  <c r="J4796" i="1" s="1"/>
  <c r="J4797" i="1" a="1"/>
  <c r="J4797" i="1" s="1"/>
  <c r="J4798" i="1" a="1"/>
  <c r="J4798" i="1" s="1"/>
  <c r="J4799" i="1" a="1"/>
  <c r="J4799" i="1" s="1"/>
  <c r="J4800" i="1" a="1"/>
  <c r="J4800" i="1" s="1"/>
  <c r="J4801" i="1" a="1"/>
  <c r="J4801" i="1" s="1"/>
  <c r="J4802" i="1" a="1"/>
  <c r="J4802" i="1" s="1"/>
  <c r="J4803" i="1" a="1"/>
  <c r="J4803" i="1" s="1"/>
  <c r="J4804" i="1" a="1"/>
  <c r="J4804" i="1" s="1"/>
  <c r="J4805" i="1" a="1"/>
  <c r="J4805" i="1" s="1"/>
  <c r="J4806" i="1" a="1"/>
  <c r="J4806" i="1" s="1"/>
  <c r="J4807" i="1" a="1"/>
  <c r="J4807" i="1" s="1"/>
  <c r="J4808" i="1" a="1"/>
  <c r="J4808" i="1" s="1"/>
  <c r="J4809" i="1" a="1"/>
  <c r="J4809" i="1" s="1"/>
  <c r="J4810" i="1" a="1"/>
  <c r="J4810" i="1" s="1"/>
  <c r="J4811" i="1" a="1"/>
  <c r="J4811" i="1" s="1"/>
  <c r="J4812" i="1" a="1"/>
  <c r="J4812" i="1" s="1"/>
  <c r="J4813" i="1" a="1"/>
  <c r="J4813" i="1" s="1"/>
  <c r="J4814" i="1" a="1"/>
  <c r="J4814" i="1" s="1"/>
  <c r="J4815" i="1" a="1"/>
  <c r="J4815" i="1" s="1"/>
  <c r="J4816" i="1" a="1"/>
  <c r="J4816" i="1" s="1"/>
  <c r="J4817" i="1" a="1"/>
  <c r="J4817" i="1" s="1"/>
  <c r="J4818" i="1" a="1"/>
  <c r="J4818" i="1" s="1"/>
  <c r="J4819" i="1" a="1"/>
  <c r="J4819" i="1" s="1"/>
  <c r="J4820" i="1" a="1"/>
  <c r="J4820" i="1" s="1"/>
  <c r="J4821" i="1" a="1"/>
  <c r="J4821" i="1" s="1"/>
  <c r="J4822" i="1" a="1"/>
  <c r="J4822" i="1" s="1"/>
  <c r="J4823" i="1" a="1"/>
  <c r="J4823" i="1" s="1"/>
  <c r="J4824" i="1" a="1"/>
  <c r="J4824" i="1" s="1"/>
  <c r="J4825" i="1" a="1"/>
  <c r="J4825" i="1" s="1"/>
  <c r="J4826" i="1" a="1"/>
  <c r="J4826" i="1" s="1"/>
  <c r="J4827" i="1" a="1"/>
  <c r="J4827" i="1" s="1"/>
  <c r="J4828" i="1" a="1"/>
  <c r="J4828" i="1" s="1"/>
  <c r="J4829" i="1" a="1"/>
  <c r="J4829" i="1" s="1"/>
  <c r="J4830" i="1" a="1"/>
  <c r="J4830" i="1" s="1"/>
  <c r="J4831" i="1" a="1"/>
  <c r="J4831" i="1" s="1"/>
  <c r="J4832" i="1" a="1"/>
  <c r="J4832" i="1" s="1"/>
  <c r="J4833" i="1" a="1"/>
  <c r="J4833" i="1" s="1"/>
  <c r="J4834" i="1" a="1"/>
  <c r="J4834" i="1" s="1"/>
  <c r="J4835" i="1" a="1"/>
  <c r="J4835" i="1" s="1"/>
  <c r="J4836" i="1" a="1"/>
  <c r="J4836" i="1" s="1"/>
  <c r="J4837" i="1" a="1"/>
  <c r="J4837" i="1" s="1"/>
  <c r="J4838" i="1" a="1"/>
  <c r="J4838" i="1" s="1"/>
  <c r="J4839" i="1" a="1"/>
  <c r="J4839" i="1" s="1"/>
  <c r="J4840" i="1" a="1"/>
  <c r="J4840" i="1" s="1"/>
  <c r="J4841" i="1" a="1"/>
  <c r="J4841" i="1" s="1"/>
  <c r="J4842" i="1" a="1"/>
  <c r="J4842" i="1" s="1"/>
  <c r="J4843" i="1" a="1"/>
  <c r="J4843" i="1" s="1"/>
  <c r="J4844" i="1" a="1"/>
  <c r="J4844" i="1" s="1"/>
  <c r="J4845" i="1" a="1"/>
  <c r="J4845" i="1" s="1"/>
  <c r="J4846" i="1" a="1"/>
  <c r="J4846" i="1" s="1"/>
  <c r="J4847" i="1" a="1"/>
  <c r="J4847" i="1" s="1"/>
  <c r="J4848" i="1" a="1"/>
  <c r="J4848" i="1" s="1"/>
  <c r="J4849" i="1" a="1"/>
  <c r="J4849" i="1" s="1"/>
  <c r="J4850" i="1" a="1"/>
  <c r="J4850" i="1" s="1"/>
  <c r="J4851" i="1" a="1"/>
  <c r="J4851" i="1" s="1"/>
  <c r="J4852" i="1" a="1"/>
  <c r="J4852" i="1" s="1"/>
  <c r="J4853" i="1" a="1"/>
  <c r="J4853" i="1" s="1"/>
  <c r="J4854" i="1" a="1"/>
  <c r="J4854" i="1" s="1"/>
  <c r="J4855" i="1" a="1"/>
  <c r="J4855" i="1" s="1"/>
  <c r="J4856" i="1" a="1"/>
  <c r="J4856" i="1" s="1"/>
  <c r="J4857" i="1" a="1"/>
  <c r="J4857" i="1" s="1"/>
  <c r="J4858" i="1" a="1"/>
  <c r="J4858" i="1" s="1"/>
  <c r="J4859" i="1" a="1"/>
  <c r="J4859" i="1" s="1"/>
  <c r="J4860" i="1" a="1"/>
  <c r="J4860" i="1" s="1"/>
  <c r="J4861" i="1" a="1"/>
  <c r="J4861" i="1" s="1"/>
  <c r="J4862" i="1" a="1"/>
  <c r="J4862" i="1" s="1"/>
  <c r="J4863" i="1" a="1"/>
  <c r="J4863" i="1" s="1"/>
  <c r="J4864" i="1" a="1"/>
  <c r="J4864" i="1" s="1"/>
  <c r="J4865" i="1" a="1"/>
  <c r="J4865" i="1" s="1"/>
  <c r="J4866" i="1" a="1"/>
  <c r="J4866" i="1" s="1"/>
  <c r="J4867" i="1" a="1"/>
  <c r="J4867" i="1" s="1"/>
  <c r="J4868" i="1" a="1"/>
  <c r="J4868" i="1" s="1"/>
  <c r="J4869" i="1" a="1"/>
  <c r="J4869" i="1" s="1"/>
  <c r="J4870" i="1" a="1"/>
  <c r="J4870" i="1" s="1"/>
  <c r="J4871" i="1" a="1"/>
  <c r="J4871" i="1" s="1"/>
  <c r="J4872" i="1" a="1"/>
  <c r="J4872" i="1" s="1"/>
  <c r="J4873" i="1" a="1"/>
  <c r="J4873" i="1" s="1"/>
  <c r="J4874" i="1" a="1"/>
  <c r="J4874" i="1" s="1"/>
  <c r="J4875" i="1" a="1"/>
  <c r="J4875" i="1" s="1"/>
  <c r="J4876" i="1" a="1"/>
  <c r="J4876" i="1" s="1"/>
  <c r="J4877" i="1" a="1"/>
  <c r="J4877" i="1" s="1"/>
  <c r="J4878" i="1" a="1"/>
  <c r="J4878" i="1" s="1"/>
  <c r="J4879" i="1" a="1"/>
  <c r="J4879" i="1" s="1"/>
  <c r="J4880" i="1" a="1"/>
  <c r="J4880" i="1" s="1"/>
  <c r="J4881" i="1" a="1"/>
  <c r="J4881" i="1" s="1"/>
  <c r="J4882" i="1" a="1"/>
  <c r="J4882" i="1" s="1"/>
  <c r="J4883" i="1" a="1"/>
  <c r="J4883" i="1" s="1"/>
  <c r="J4884" i="1" a="1"/>
  <c r="J4884" i="1" s="1"/>
  <c r="J4885" i="1" a="1"/>
  <c r="J4885" i="1" s="1"/>
  <c r="J4886" i="1" a="1"/>
  <c r="J4886" i="1" s="1"/>
  <c r="J4887" i="1" a="1"/>
  <c r="J4887" i="1" s="1"/>
  <c r="J4888" i="1" a="1"/>
  <c r="J4888" i="1" s="1"/>
  <c r="J4889" i="1" a="1"/>
  <c r="J4889" i="1" s="1"/>
  <c r="J4890" i="1" a="1"/>
  <c r="J4890" i="1" s="1"/>
  <c r="J4891" i="1" a="1"/>
  <c r="J4891" i="1" s="1"/>
  <c r="J4892" i="1" a="1"/>
  <c r="J4892" i="1" s="1"/>
  <c r="J4893" i="1" a="1"/>
  <c r="J4893" i="1" s="1"/>
  <c r="J4894" i="1" a="1"/>
  <c r="J4894" i="1" s="1"/>
  <c r="J4895" i="1" a="1"/>
  <c r="J4895" i="1" s="1"/>
  <c r="J4896" i="1" a="1"/>
  <c r="J4896" i="1" s="1"/>
  <c r="J4897" i="1" a="1"/>
  <c r="J4897" i="1" s="1"/>
  <c r="J4898" i="1" a="1"/>
  <c r="J4898" i="1" s="1"/>
  <c r="J4899" i="1" a="1"/>
  <c r="J4899" i="1" s="1"/>
  <c r="J4900" i="1" a="1"/>
  <c r="J4900" i="1" s="1"/>
  <c r="J4901" i="1" a="1"/>
  <c r="J4901" i="1" s="1"/>
  <c r="J4902" i="1" a="1"/>
  <c r="J4902" i="1" s="1"/>
  <c r="J4903" i="1" a="1"/>
  <c r="J4903" i="1" s="1"/>
  <c r="J4904" i="1" a="1"/>
  <c r="J4904" i="1" s="1"/>
  <c r="J4905" i="1" a="1"/>
  <c r="J4905" i="1" s="1"/>
  <c r="J4906" i="1" a="1"/>
  <c r="J4906" i="1" s="1"/>
  <c r="J4907" i="1" a="1"/>
  <c r="J4907" i="1" s="1"/>
  <c r="J4908" i="1" a="1"/>
  <c r="J4908" i="1" s="1"/>
  <c r="J4909" i="1" a="1"/>
  <c r="J4909" i="1" s="1"/>
  <c r="J4910" i="1" a="1"/>
  <c r="J4910" i="1" s="1"/>
  <c r="J4911" i="1" a="1"/>
  <c r="J4911" i="1" s="1"/>
  <c r="J4912" i="1" a="1"/>
  <c r="J4912" i="1" s="1"/>
  <c r="J4913" i="1" a="1"/>
  <c r="J4913" i="1" s="1"/>
  <c r="J4914" i="1" a="1"/>
  <c r="J4914" i="1" s="1"/>
  <c r="J4915" i="1" a="1"/>
  <c r="J4915" i="1" s="1"/>
  <c r="J4916" i="1" a="1"/>
  <c r="J4916" i="1" s="1"/>
  <c r="J4917" i="1" a="1"/>
  <c r="J4917" i="1" s="1"/>
  <c r="J4918" i="1" a="1"/>
  <c r="J4918" i="1" s="1"/>
  <c r="J4919" i="1" a="1"/>
  <c r="J4919" i="1" s="1"/>
  <c r="J4920" i="1" a="1"/>
  <c r="J4920" i="1" s="1"/>
  <c r="J4921" i="1" a="1"/>
  <c r="J4921" i="1" s="1"/>
  <c r="J4922" i="1" a="1"/>
  <c r="J4922" i="1" s="1"/>
  <c r="J4923" i="1" a="1"/>
  <c r="J4923" i="1" s="1"/>
  <c r="J4924" i="1" a="1"/>
  <c r="J4924" i="1" s="1"/>
  <c r="J4925" i="1" a="1"/>
  <c r="J4925" i="1" s="1"/>
  <c r="J4926" i="1" a="1"/>
  <c r="J4926" i="1" s="1"/>
  <c r="J4927" i="1" a="1"/>
  <c r="J4927" i="1" s="1"/>
  <c r="J4928" i="1" a="1"/>
  <c r="J4928" i="1" s="1"/>
  <c r="J4929" i="1" a="1"/>
  <c r="J4929" i="1" s="1"/>
  <c r="J4930" i="1" a="1"/>
  <c r="J4930" i="1" s="1"/>
  <c r="J4931" i="1" a="1"/>
  <c r="J4931" i="1" s="1"/>
  <c r="J4932" i="1" a="1"/>
  <c r="J4932" i="1" s="1"/>
  <c r="J4933" i="1" a="1"/>
  <c r="J4933" i="1" s="1"/>
  <c r="J4934" i="1" a="1"/>
  <c r="J4934" i="1" s="1"/>
  <c r="J4935" i="1" a="1"/>
  <c r="J4935" i="1" s="1"/>
  <c r="J4936" i="1" a="1"/>
  <c r="J4936" i="1" s="1"/>
  <c r="J4937" i="1" a="1"/>
  <c r="J4937" i="1" s="1"/>
  <c r="J4938" i="1" a="1"/>
  <c r="J4938" i="1" s="1"/>
  <c r="J4939" i="1" a="1"/>
  <c r="J4939" i="1" s="1"/>
  <c r="J4940" i="1" a="1"/>
  <c r="J4940" i="1" s="1"/>
  <c r="J4941" i="1" a="1"/>
  <c r="J4941" i="1" s="1"/>
  <c r="J4942" i="1" a="1"/>
  <c r="J4942" i="1" s="1"/>
  <c r="J4943" i="1" a="1"/>
  <c r="J4943" i="1" s="1"/>
  <c r="J4944" i="1" a="1"/>
  <c r="J4944" i="1" s="1"/>
  <c r="J4945" i="1" a="1"/>
  <c r="J4945" i="1" s="1"/>
  <c r="J4946" i="1" a="1"/>
  <c r="J4946" i="1" s="1"/>
  <c r="J4947" i="1" a="1"/>
  <c r="J4947" i="1" s="1"/>
  <c r="J4948" i="1" a="1"/>
  <c r="J4948" i="1" s="1"/>
  <c r="J4949" i="1" a="1"/>
  <c r="J4949" i="1" s="1"/>
  <c r="J4950" i="1" a="1"/>
  <c r="J4950" i="1" s="1"/>
  <c r="J4951" i="1" a="1"/>
  <c r="J4951" i="1" s="1"/>
  <c r="J4952" i="1" a="1"/>
  <c r="J4952" i="1" s="1"/>
  <c r="J4953" i="1" a="1"/>
  <c r="J4953" i="1" s="1"/>
  <c r="J4954" i="1" a="1"/>
  <c r="J4954" i="1" s="1"/>
  <c r="J4955" i="1" a="1"/>
  <c r="J4955" i="1" s="1"/>
  <c r="J4956" i="1" a="1"/>
  <c r="J4956" i="1" s="1"/>
  <c r="J4957" i="1" a="1"/>
  <c r="J4957" i="1" s="1"/>
  <c r="J4958" i="1" a="1"/>
  <c r="J4958" i="1" s="1"/>
  <c r="J4959" i="1" a="1"/>
  <c r="J4959" i="1" s="1"/>
  <c r="J4960" i="1" a="1"/>
  <c r="J4960" i="1" s="1"/>
  <c r="J4961" i="1" a="1"/>
  <c r="J4961" i="1" s="1"/>
  <c r="J4962" i="1" a="1"/>
  <c r="J4962" i="1" s="1"/>
  <c r="J4963" i="1" a="1"/>
  <c r="J4963" i="1" s="1"/>
  <c r="J4964" i="1" a="1"/>
  <c r="J4964" i="1" s="1"/>
  <c r="J4965" i="1" a="1"/>
  <c r="J4965" i="1" s="1"/>
  <c r="J4966" i="1" a="1"/>
  <c r="J4966" i="1" s="1"/>
  <c r="J4967" i="1" a="1"/>
  <c r="J4967" i="1" s="1"/>
  <c r="J4968" i="1" a="1"/>
  <c r="J4968" i="1" s="1"/>
  <c r="J4969" i="1" a="1"/>
  <c r="J4969" i="1" s="1"/>
  <c r="J4970" i="1" a="1"/>
  <c r="J4970" i="1" s="1"/>
  <c r="J4971" i="1" a="1"/>
  <c r="J4971" i="1" s="1"/>
  <c r="J4972" i="1" a="1"/>
  <c r="J4972" i="1" s="1"/>
  <c r="J4973" i="1" a="1"/>
  <c r="J4973" i="1" s="1"/>
  <c r="J4974" i="1" a="1"/>
  <c r="J4974" i="1" s="1"/>
  <c r="J4975" i="1" a="1"/>
  <c r="J4975" i="1" s="1"/>
  <c r="J4976" i="1" a="1"/>
  <c r="J4976" i="1" s="1"/>
  <c r="J4977" i="1" a="1"/>
  <c r="J4977" i="1" s="1"/>
  <c r="J4978" i="1" a="1"/>
  <c r="J4978" i="1" s="1"/>
  <c r="J4979" i="1" a="1"/>
  <c r="J4979" i="1" s="1"/>
  <c r="J4980" i="1" a="1"/>
  <c r="J4980" i="1" s="1"/>
  <c r="J4981" i="1" a="1"/>
  <c r="J4981" i="1" s="1"/>
  <c r="J4982" i="1" a="1"/>
  <c r="J4982" i="1" s="1"/>
  <c r="J4983" i="1" a="1"/>
  <c r="J4983" i="1" s="1"/>
  <c r="J4984" i="1" a="1"/>
  <c r="J4984" i="1" s="1"/>
  <c r="J4985" i="1" a="1"/>
  <c r="J4985" i="1" s="1"/>
  <c r="J4986" i="1" a="1"/>
  <c r="J4986" i="1" s="1"/>
  <c r="J4987" i="1" a="1"/>
  <c r="J4987" i="1" s="1"/>
  <c r="J4988" i="1" a="1"/>
  <c r="J4988" i="1" s="1"/>
  <c r="J4989" i="1" a="1"/>
  <c r="J4989" i="1" s="1"/>
  <c r="J4990" i="1" a="1"/>
  <c r="J4990" i="1" s="1"/>
  <c r="J4991" i="1" a="1"/>
  <c r="J4991" i="1" s="1"/>
  <c r="J4992" i="1" a="1"/>
  <c r="J4992" i="1" s="1"/>
  <c r="J4993" i="1" a="1"/>
  <c r="J4993" i="1" s="1"/>
  <c r="J4994" i="1" a="1"/>
  <c r="J4994" i="1" s="1"/>
  <c r="J4995" i="1" a="1"/>
  <c r="J4995" i="1" s="1"/>
  <c r="J4996" i="1" a="1"/>
  <c r="J4996" i="1" s="1"/>
  <c r="J4997" i="1" a="1"/>
  <c r="J4997" i="1" s="1"/>
  <c r="J4998" i="1" a="1"/>
  <c r="J4998" i="1" s="1"/>
  <c r="J4999" i="1" a="1"/>
  <c r="J4999" i="1" s="1"/>
  <c r="J5000" i="1" a="1"/>
  <c r="J5000" i="1" s="1"/>
  <c r="J5001" i="1" a="1"/>
  <c r="J5001" i="1" s="1"/>
  <c r="J2" i="1" a="1"/>
  <c r="J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2" i="1"/>
  <c r="H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C2" i="1"/>
  <c r="B2" i="1"/>
  <c r="H4998" i="1" l="1"/>
  <c r="E4998" i="1"/>
  <c r="F4998" i="1" s="1"/>
  <c r="I4998" i="1" s="1"/>
  <c r="H4994" i="1"/>
  <c r="E4994" i="1"/>
  <c r="F4994" i="1" s="1"/>
  <c r="I4994" i="1" s="1"/>
  <c r="H4990" i="1"/>
  <c r="E4990" i="1"/>
  <c r="F4990" i="1" s="1"/>
  <c r="I4990" i="1" s="1"/>
  <c r="H4986" i="1"/>
  <c r="E4986" i="1"/>
  <c r="F4986" i="1" s="1"/>
  <c r="I4986" i="1" s="1"/>
  <c r="H4982" i="1"/>
  <c r="E4982" i="1"/>
  <c r="F4982" i="1" s="1"/>
  <c r="I4982" i="1" s="1"/>
  <c r="H4978" i="1"/>
  <c r="E4978" i="1"/>
  <c r="F4978" i="1" s="1"/>
  <c r="I4978" i="1" s="1"/>
  <c r="H4974" i="1"/>
  <c r="E4974" i="1"/>
  <c r="F4974" i="1" s="1"/>
  <c r="I4974" i="1" s="1"/>
  <c r="H4970" i="1"/>
  <c r="E4970" i="1"/>
  <c r="F4970" i="1" s="1"/>
  <c r="I4970" i="1" s="1"/>
  <c r="H4966" i="1"/>
  <c r="E4966" i="1"/>
  <c r="F4966" i="1" s="1"/>
  <c r="I4966" i="1" s="1"/>
  <c r="H4962" i="1"/>
  <c r="E4962" i="1"/>
  <c r="F4962" i="1" s="1"/>
  <c r="I4962" i="1" s="1"/>
  <c r="H4958" i="1"/>
  <c r="E4958" i="1"/>
  <c r="F4958" i="1" s="1"/>
  <c r="I4958" i="1" s="1"/>
  <c r="H4954" i="1"/>
  <c r="E4954" i="1"/>
  <c r="F4954" i="1" s="1"/>
  <c r="I4954" i="1" s="1"/>
  <c r="H4950" i="1"/>
  <c r="E4950" i="1"/>
  <c r="F4950" i="1" s="1"/>
  <c r="I4950" i="1" s="1"/>
  <c r="H4946" i="1"/>
  <c r="E4946" i="1"/>
  <c r="F4946" i="1" s="1"/>
  <c r="I4946" i="1" s="1"/>
  <c r="H4942" i="1"/>
  <c r="E4942" i="1"/>
  <c r="F4942" i="1" s="1"/>
  <c r="I4942" i="1" s="1"/>
  <c r="H4938" i="1"/>
  <c r="E4938" i="1"/>
  <c r="F4938" i="1" s="1"/>
  <c r="I4938" i="1" s="1"/>
  <c r="H4934" i="1"/>
  <c r="E4934" i="1"/>
  <c r="F4934" i="1" s="1"/>
  <c r="I4934" i="1" s="1"/>
  <c r="H4930" i="1"/>
  <c r="E4930" i="1"/>
  <c r="F4930" i="1" s="1"/>
  <c r="I4930" i="1" s="1"/>
  <c r="H4926" i="1"/>
  <c r="E4926" i="1"/>
  <c r="F4926" i="1" s="1"/>
  <c r="I4926" i="1" s="1"/>
  <c r="H4922" i="1"/>
  <c r="E4922" i="1"/>
  <c r="F4922" i="1" s="1"/>
  <c r="I4922" i="1" s="1"/>
  <c r="H4918" i="1"/>
  <c r="E4918" i="1"/>
  <c r="F4918" i="1" s="1"/>
  <c r="I4918" i="1" s="1"/>
  <c r="H4914" i="1"/>
  <c r="E4914" i="1"/>
  <c r="F4914" i="1" s="1"/>
  <c r="I4914" i="1" s="1"/>
  <c r="H4910" i="1"/>
  <c r="E4910" i="1"/>
  <c r="F4910" i="1" s="1"/>
  <c r="I4910" i="1" s="1"/>
  <c r="H4906" i="1"/>
  <c r="E4906" i="1"/>
  <c r="F4906" i="1" s="1"/>
  <c r="I4906" i="1" s="1"/>
  <c r="H4902" i="1"/>
  <c r="E4902" i="1"/>
  <c r="F4902" i="1" s="1"/>
  <c r="I4902" i="1" s="1"/>
  <c r="H4898" i="1"/>
  <c r="E4898" i="1"/>
  <c r="F4898" i="1" s="1"/>
  <c r="I4898" i="1" s="1"/>
  <c r="H4894" i="1"/>
  <c r="E4894" i="1"/>
  <c r="F4894" i="1" s="1"/>
  <c r="I4894" i="1" s="1"/>
  <c r="H4890" i="1"/>
  <c r="E4890" i="1"/>
  <c r="F4890" i="1" s="1"/>
  <c r="I4890" i="1" s="1"/>
  <c r="H4886" i="1"/>
  <c r="E4886" i="1"/>
  <c r="F4886" i="1" s="1"/>
  <c r="I4886" i="1" s="1"/>
  <c r="H4882" i="1"/>
  <c r="E4882" i="1"/>
  <c r="F4882" i="1" s="1"/>
  <c r="I4882" i="1" s="1"/>
  <c r="H4878" i="1"/>
  <c r="E4878" i="1"/>
  <c r="F4878" i="1" s="1"/>
  <c r="I4878" i="1" s="1"/>
  <c r="H4874" i="1"/>
  <c r="E4874" i="1"/>
  <c r="F4874" i="1" s="1"/>
  <c r="I4874" i="1" s="1"/>
  <c r="H4870" i="1"/>
  <c r="E4870" i="1"/>
  <c r="F4870" i="1" s="1"/>
  <c r="I4870" i="1" s="1"/>
  <c r="H4866" i="1"/>
  <c r="E4866" i="1"/>
  <c r="F4866" i="1" s="1"/>
  <c r="I4866" i="1" s="1"/>
  <c r="H4862" i="1"/>
  <c r="E4862" i="1"/>
  <c r="F4862" i="1" s="1"/>
  <c r="I4862" i="1" s="1"/>
  <c r="H4858" i="1"/>
  <c r="E4858" i="1"/>
  <c r="F4858" i="1" s="1"/>
  <c r="I4858" i="1" s="1"/>
  <c r="H4854" i="1"/>
  <c r="E4854" i="1"/>
  <c r="F4854" i="1" s="1"/>
  <c r="I4854" i="1" s="1"/>
  <c r="H4850" i="1"/>
  <c r="E4850" i="1"/>
  <c r="F4850" i="1" s="1"/>
  <c r="I4850" i="1" s="1"/>
  <c r="H4846" i="1"/>
  <c r="E4846" i="1"/>
  <c r="F4846" i="1" s="1"/>
  <c r="I4846" i="1" s="1"/>
  <c r="H4842" i="1"/>
  <c r="E4842" i="1"/>
  <c r="F4842" i="1" s="1"/>
  <c r="I4842" i="1" s="1"/>
  <c r="H4838" i="1"/>
  <c r="E4838" i="1"/>
  <c r="F4838" i="1" s="1"/>
  <c r="I4838" i="1" s="1"/>
  <c r="H4834" i="1"/>
  <c r="E4834" i="1"/>
  <c r="F4834" i="1" s="1"/>
  <c r="I4834" i="1" s="1"/>
  <c r="H4830" i="1"/>
  <c r="E4830" i="1"/>
  <c r="F4830" i="1" s="1"/>
  <c r="I4830" i="1" s="1"/>
  <c r="H4826" i="1"/>
  <c r="E4826" i="1"/>
  <c r="F4826" i="1" s="1"/>
  <c r="I4826" i="1" s="1"/>
  <c r="H4822" i="1"/>
  <c r="E4822" i="1"/>
  <c r="F4822" i="1" s="1"/>
  <c r="I4822" i="1" s="1"/>
  <c r="H4818" i="1"/>
  <c r="E4818" i="1"/>
  <c r="F4818" i="1" s="1"/>
  <c r="I4818" i="1" s="1"/>
  <c r="H4814" i="1"/>
  <c r="E4814" i="1"/>
  <c r="F4814" i="1" s="1"/>
  <c r="I4814" i="1" s="1"/>
  <c r="H4810" i="1"/>
  <c r="E4810" i="1"/>
  <c r="F4810" i="1" s="1"/>
  <c r="I4810" i="1" s="1"/>
  <c r="H4806" i="1"/>
  <c r="E4806" i="1"/>
  <c r="F4806" i="1" s="1"/>
  <c r="I4806" i="1" s="1"/>
  <c r="H4802" i="1"/>
  <c r="E4802" i="1"/>
  <c r="F4802" i="1" s="1"/>
  <c r="I4802" i="1" s="1"/>
  <c r="H4798" i="1"/>
  <c r="E4798" i="1"/>
  <c r="F4798" i="1" s="1"/>
  <c r="I4798" i="1" s="1"/>
  <c r="H4794" i="1"/>
  <c r="E4794" i="1"/>
  <c r="F4794" i="1" s="1"/>
  <c r="I4794" i="1" s="1"/>
  <c r="H4790" i="1"/>
  <c r="E4790" i="1"/>
  <c r="F4790" i="1" s="1"/>
  <c r="I4790" i="1" s="1"/>
  <c r="H4786" i="1"/>
  <c r="E4786" i="1"/>
  <c r="F4786" i="1" s="1"/>
  <c r="I4786" i="1" s="1"/>
  <c r="H4782" i="1"/>
  <c r="E4782" i="1"/>
  <c r="F4782" i="1" s="1"/>
  <c r="I4782" i="1" s="1"/>
  <c r="H4778" i="1"/>
  <c r="E4778" i="1"/>
  <c r="F4778" i="1" s="1"/>
  <c r="I4778" i="1" s="1"/>
  <c r="H4774" i="1"/>
  <c r="E4774" i="1"/>
  <c r="F4774" i="1" s="1"/>
  <c r="I4774" i="1" s="1"/>
  <c r="H4770" i="1"/>
  <c r="E4770" i="1"/>
  <c r="F4770" i="1" s="1"/>
  <c r="I4770" i="1" s="1"/>
  <c r="H4766" i="1"/>
  <c r="E4766" i="1"/>
  <c r="F4766" i="1" s="1"/>
  <c r="I4766" i="1" s="1"/>
  <c r="H4762" i="1"/>
  <c r="E4762" i="1"/>
  <c r="F4762" i="1" s="1"/>
  <c r="I4762" i="1" s="1"/>
  <c r="H4758" i="1"/>
  <c r="E4758" i="1"/>
  <c r="F4758" i="1" s="1"/>
  <c r="I4758" i="1" s="1"/>
  <c r="H4754" i="1"/>
  <c r="E4754" i="1"/>
  <c r="F4754" i="1" s="1"/>
  <c r="I4754" i="1" s="1"/>
  <c r="H4750" i="1"/>
  <c r="E4750" i="1"/>
  <c r="F4750" i="1" s="1"/>
  <c r="I4750" i="1" s="1"/>
  <c r="H4746" i="1"/>
  <c r="E4746" i="1"/>
  <c r="F4746" i="1" s="1"/>
  <c r="I4746" i="1" s="1"/>
  <c r="H4742" i="1"/>
  <c r="E4742" i="1"/>
  <c r="F4742" i="1" s="1"/>
  <c r="I4742" i="1" s="1"/>
  <c r="H4738" i="1"/>
  <c r="E4738" i="1"/>
  <c r="F4738" i="1" s="1"/>
  <c r="I4738" i="1" s="1"/>
  <c r="H4734" i="1"/>
  <c r="E4734" i="1"/>
  <c r="F4734" i="1" s="1"/>
  <c r="I4734" i="1" s="1"/>
  <c r="H4730" i="1"/>
  <c r="E4730" i="1"/>
  <c r="F4730" i="1" s="1"/>
  <c r="I4730" i="1" s="1"/>
  <c r="H4726" i="1"/>
  <c r="E4726" i="1"/>
  <c r="F4726" i="1" s="1"/>
  <c r="I4726" i="1" s="1"/>
  <c r="H4722" i="1"/>
  <c r="E4722" i="1"/>
  <c r="F4722" i="1" s="1"/>
  <c r="I4722" i="1" s="1"/>
  <c r="H4718" i="1"/>
  <c r="E4718" i="1"/>
  <c r="F4718" i="1" s="1"/>
  <c r="I4718" i="1" s="1"/>
  <c r="H4714" i="1"/>
  <c r="E4714" i="1"/>
  <c r="F4714" i="1" s="1"/>
  <c r="I4714" i="1" s="1"/>
  <c r="H4710" i="1"/>
  <c r="E4710" i="1"/>
  <c r="F4710" i="1" s="1"/>
  <c r="I4710" i="1" s="1"/>
  <c r="H4706" i="1"/>
  <c r="E4706" i="1"/>
  <c r="F4706" i="1" s="1"/>
  <c r="I4706" i="1" s="1"/>
  <c r="H4702" i="1"/>
  <c r="E4702" i="1"/>
  <c r="F4702" i="1" s="1"/>
  <c r="I4702" i="1" s="1"/>
  <c r="H4698" i="1"/>
  <c r="E4698" i="1"/>
  <c r="F4698" i="1" s="1"/>
  <c r="I4698" i="1" s="1"/>
  <c r="H4694" i="1"/>
  <c r="E4694" i="1"/>
  <c r="F4694" i="1" s="1"/>
  <c r="I4694" i="1" s="1"/>
  <c r="H4690" i="1"/>
  <c r="E4690" i="1"/>
  <c r="F4690" i="1" s="1"/>
  <c r="I4690" i="1" s="1"/>
  <c r="H4686" i="1"/>
  <c r="E4686" i="1"/>
  <c r="F4686" i="1" s="1"/>
  <c r="I4686" i="1" s="1"/>
  <c r="H4682" i="1"/>
  <c r="E4682" i="1"/>
  <c r="F4682" i="1" s="1"/>
  <c r="I4682" i="1" s="1"/>
  <c r="H4678" i="1"/>
  <c r="E4678" i="1"/>
  <c r="F4678" i="1" s="1"/>
  <c r="I4678" i="1" s="1"/>
  <c r="H4674" i="1"/>
  <c r="E4674" i="1"/>
  <c r="F4674" i="1" s="1"/>
  <c r="I4674" i="1" s="1"/>
  <c r="H4670" i="1"/>
  <c r="E4670" i="1"/>
  <c r="F4670" i="1" s="1"/>
  <c r="I4670" i="1" s="1"/>
  <c r="H4666" i="1"/>
  <c r="E4666" i="1"/>
  <c r="F4666" i="1" s="1"/>
  <c r="I4666" i="1" s="1"/>
  <c r="H4662" i="1"/>
  <c r="E4662" i="1"/>
  <c r="F4662" i="1" s="1"/>
  <c r="I4662" i="1" s="1"/>
  <c r="H4658" i="1"/>
  <c r="E4658" i="1"/>
  <c r="F4658" i="1" s="1"/>
  <c r="I4658" i="1" s="1"/>
  <c r="H4654" i="1"/>
  <c r="E4654" i="1"/>
  <c r="F4654" i="1" s="1"/>
  <c r="I4654" i="1" s="1"/>
  <c r="H4650" i="1"/>
  <c r="E4650" i="1"/>
  <c r="F4650" i="1" s="1"/>
  <c r="I4650" i="1" s="1"/>
  <c r="H4646" i="1"/>
  <c r="E4646" i="1"/>
  <c r="F4646" i="1" s="1"/>
  <c r="I4646" i="1" s="1"/>
  <c r="H4642" i="1"/>
  <c r="E4642" i="1"/>
  <c r="F4642" i="1" s="1"/>
  <c r="I4642" i="1" s="1"/>
  <c r="H4638" i="1"/>
  <c r="E4638" i="1"/>
  <c r="F4638" i="1" s="1"/>
  <c r="I4638" i="1" s="1"/>
  <c r="H4634" i="1"/>
  <c r="E4634" i="1"/>
  <c r="F4634" i="1" s="1"/>
  <c r="I4634" i="1" s="1"/>
  <c r="H4630" i="1"/>
  <c r="E4630" i="1"/>
  <c r="F4630" i="1" s="1"/>
  <c r="I4630" i="1" s="1"/>
  <c r="H4626" i="1"/>
  <c r="E4626" i="1"/>
  <c r="F4626" i="1" s="1"/>
  <c r="I4626" i="1" s="1"/>
  <c r="H4622" i="1"/>
  <c r="E4622" i="1"/>
  <c r="F4622" i="1" s="1"/>
  <c r="I4622" i="1" s="1"/>
  <c r="H4618" i="1"/>
  <c r="E4618" i="1"/>
  <c r="F4618" i="1" s="1"/>
  <c r="I4618" i="1" s="1"/>
  <c r="H4614" i="1"/>
  <c r="E4614" i="1"/>
  <c r="F4614" i="1" s="1"/>
  <c r="I4614" i="1" s="1"/>
  <c r="H4610" i="1"/>
  <c r="E4610" i="1"/>
  <c r="F4610" i="1" s="1"/>
  <c r="I4610" i="1" s="1"/>
  <c r="H4606" i="1"/>
  <c r="E4606" i="1"/>
  <c r="F4606" i="1" s="1"/>
  <c r="I4606" i="1" s="1"/>
  <c r="H4602" i="1"/>
  <c r="E4602" i="1"/>
  <c r="F4602" i="1" s="1"/>
  <c r="I4602" i="1" s="1"/>
  <c r="H4598" i="1"/>
  <c r="E4598" i="1"/>
  <c r="F4598" i="1" s="1"/>
  <c r="I4598" i="1" s="1"/>
  <c r="H4594" i="1"/>
  <c r="E4594" i="1"/>
  <c r="F4594" i="1" s="1"/>
  <c r="I4594" i="1" s="1"/>
  <c r="H4590" i="1"/>
  <c r="E4590" i="1"/>
  <c r="F4590" i="1" s="1"/>
  <c r="I4590" i="1" s="1"/>
  <c r="H4586" i="1"/>
  <c r="E4586" i="1"/>
  <c r="F4586" i="1" s="1"/>
  <c r="I4586" i="1" s="1"/>
  <c r="H4582" i="1"/>
  <c r="E4582" i="1"/>
  <c r="F4582" i="1" s="1"/>
  <c r="I4582" i="1" s="1"/>
  <c r="H4578" i="1"/>
  <c r="E4578" i="1"/>
  <c r="F4578" i="1" s="1"/>
  <c r="I4578" i="1" s="1"/>
  <c r="H4574" i="1"/>
  <c r="E4574" i="1"/>
  <c r="F4574" i="1" s="1"/>
  <c r="I4574" i="1" s="1"/>
  <c r="H4570" i="1"/>
  <c r="E4570" i="1"/>
  <c r="F4570" i="1" s="1"/>
  <c r="I4570" i="1" s="1"/>
  <c r="H4566" i="1"/>
  <c r="E4566" i="1"/>
  <c r="F4566" i="1" s="1"/>
  <c r="I4566" i="1" s="1"/>
  <c r="H4562" i="1"/>
  <c r="E4562" i="1"/>
  <c r="F4562" i="1" s="1"/>
  <c r="I4562" i="1" s="1"/>
  <c r="H4558" i="1"/>
  <c r="E4558" i="1"/>
  <c r="F4558" i="1" s="1"/>
  <c r="I4558" i="1" s="1"/>
  <c r="H4554" i="1"/>
  <c r="E4554" i="1"/>
  <c r="F4554" i="1" s="1"/>
  <c r="I4554" i="1" s="1"/>
  <c r="H4550" i="1"/>
  <c r="E4550" i="1"/>
  <c r="F4550" i="1" s="1"/>
  <c r="I4550" i="1" s="1"/>
  <c r="H4546" i="1"/>
  <c r="E4546" i="1"/>
  <c r="F4546" i="1" s="1"/>
  <c r="I4546" i="1" s="1"/>
  <c r="H4542" i="1"/>
  <c r="E4542" i="1"/>
  <c r="F4542" i="1" s="1"/>
  <c r="I4542" i="1" s="1"/>
  <c r="H4538" i="1"/>
  <c r="E4538" i="1"/>
  <c r="F4538" i="1" s="1"/>
  <c r="I4538" i="1" s="1"/>
  <c r="H4534" i="1"/>
  <c r="E4534" i="1"/>
  <c r="F4534" i="1" s="1"/>
  <c r="I4534" i="1" s="1"/>
  <c r="H4530" i="1"/>
  <c r="E4530" i="1"/>
  <c r="F4530" i="1" s="1"/>
  <c r="I4530" i="1" s="1"/>
  <c r="H4526" i="1"/>
  <c r="E4526" i="1"/>
  <c r="F4526" i="1" s="1"/>
  <c r="I4526" i="1" s="1"/>
  <c r="H4522" i="1"/>
  <c r="E4522" i="1"/>
  <c r="F4522" i="1" s="1"/>
  <c r="I4522" i="1" s="1"/>
  <c r="H4518" i="1"/>
  <c r="E4518" i="1"/>
  <c r="F4518" i="1" s="1"/>
  <c r="I4518" i="1" s="1"/>
  <c r="H4514" i="1"/>
  <c r="E4514" i="1"/>
  <c r="F4514" i="1" s="1"/>
  <c r="I4514" i="1" s="1"/>
  <c r="H4510" i="1"/>
  <c r="E4510" i="1"/>
  <c r="F4510" i="1" s="1"/>
  <c r="I4510" i="1" s="1"/>
  <c r="H4506" i="1"/>
  <c r="E4506" i="1"/>
  <c r="F4506" i="1" s="1"/>
  <c r="I4506" i="1" s="1"/>
  <c r="H4502" i="1"/>
  <c r="E4502" i="1"/>
  <c r="F4502" i="1" s="1"/>
  <c r="I4502" i="1" s="1"/>
  <c r="H4498" i="1"/>
  <c r="E4498" i="1"/>
  <c r="F4498" i="1" s="1"/>
  <c r="I4498" i="1" s="1"/>
  <c r="H4494" i="1"/>
  <c r="E4494" i="1"/>
  <c r="F4494" i="1" s="1"/>
  <c r="I4494" i="1" s="1"/>
  <c r="H4490" i="1"/>
  <c r="E4490" i="1"/>
  <c r="F4490" i="1" s="1"/>
  <c r="I4490" i="1" s="1"/>
  <c r="H4486" i="1"/>
  <c r="E4486" i="1"/>
  <c r="F4486" i="1" s="1"/>
  <c r="I4486" i="1" s="1"/>
  <c r="H4482" i="1"/>
  <c r="E4482" i="1"/>
  <c r="F4482" i="1" s="1"/>
  <c r="I4482" i="1" s="1"/>
  <c r="H4478" i="1"/>
  <c r="E4478" i="1"/>
  <c r="F4478" i="1" s="1"/>
  <c r="I4478" i="1" s="1"/>
  <c r="H4474" i="1"/>
  <c r="E4474" i="1"/>
  <c r="F4474" i="1" s="1"/>
  <c r="I4474" i="1" s="1"/>
  <c r="H4470" i="1"/>
  <c r="E4470" i="1"/>
  <c r="F4470" i="1" s="1"/>
  <c r="I4470" i="1" s="1"/>
  <c r="H4466" i="1"/>
  <c r="E4466" i="1"/>
  <c r="F4466" i="1" s="1"/>
  <c r="I4466" i="1" s="1"/>
  <c r="H4462" i="1"/>
  <c r="E4462" i="1"/>
  <c r="F4462" i="1" s="1"/>
  <c r="I4462" i="1" s="1"/>
  <c r="H4458" i="1"/>
  <c r="E4458" i="1"/>
  <c r="F4458" i="1" s="1"/>
  <c r="I4458" i="1" s="1"/>
  <c r="H4454" i="1"/>
  <c r="E4454" i="1"/>
  <c r="F4454" i="1" s="1"/>
  <c r="I4454" i="1" s="1"/>
  <c r="H4450" i="1"/>
  <c r="E4450" i="1"/>
  <c r="F4450" i="1" s="1"/>
  <c r="I4450" i="1" s="1"/>
  <c r="H4446" i="1"/>
  <c r="E4446" i="1"/>
  <c r="F4446" i="1" s="1"/>
  <c r="I4446" i="1" s="1"/>
  <c r="H4442" i="1"/>
  <c r="E4442" i="1"/>
  <c r="F4442" i="1" s="1"/>
  <c r="I4442" i="1" s="1"/>
  <c r="H4438" i="1"/>
  <c r="E4438" i="1"/>
  <c r="F4438" i="1" s="1"/>
  <c r="I4438" i="1" s="1"/>
  <c r="H4434" i="1"/>
  <c r="E4434" i="1"/>
  <c r="F4434" i="1" s="1"/>
  <c r="I4434" i="1" s="1"/>
  <c r="H4430" i="1"/>
  <c r="E4430" i="1"/>
  <c r="F4430" i="1" s="1"/>
  <c r="I4430" i="1" s="1"/>
  <c r="H4426" i="1"/>
  <c r="E4426" i="1"/>
  <c r="F4426" i="1" s="1"/>
  <c r="I4426" i="1" s="1"/>
  <c r="H4422" i="1"/>
  <c r="E4422" i="1"/>
  <c r="F4422" i="1" s="1"/>
  <c r="I4422" i="1" s="1"/>
  <c r="H4418" i="1"/>
  <c r="E4418" i="1"/>
  <c r="F4418" i="1" s="1"/>
  <c r="I4418" i="1" s="1"/>
  <c r="H4414" i="1"/>
  <c r="E4414" i="1"/>
  <c r="F4414" i="1" s="1"/>
  <c r="I4414" i="1" s="1"/>
  <c r="H4410" i="1"/>
  <c r="E4410" i="1"/>
  <c r="F4410" i="1" s="1"/>
  <c r="I4410" i="1" s="1"/>
  <c r="H4406" i="1"/>
  <c r="E4406" i="1"/>
  <c r="F4406" i="1" s="1"/>
  <c r="I4406" i="1" s="1"/>
  <c r="H4402" i="1"/>
  <c r="E4402" i="1"/>
  <c r="F4402" i="1" s="1"/>
  <c r="I4402" i="1" s="1"/>
  <c r="H4398" i="1"/>
  <c r="E4398" i="1"/>
  <c r="F4398" i="1" s="1"/>
  <c r="I4398" i="1" s="1"/>
  <c r="H4394" i="1"/>
  <c r="E4394" i="1"/>
  <c r="F4394" i="1" s="1"/>
  <c r="I4394" i="1" s="1"/>
  <c r="H4390" i="1"/>
  <c r="E4390" i="1"/>
  <c r="F4390" i="1" s="1"/>
  <c r="I4390" i="1" s="1"/>
  <c r="H4386" i="1"/>
  <c r="E4386" i="1"/>
  <c r="F4386" i="1" s="1"/>
  <c r="I4386" i="1" s="1"/>
  <c r="H4382" i="1"/>
  <c r="E4382" i="1"/>
  <c r="F4382" i="1" s="1"/>
  <c r="I4382" i="1" s="1"/>
  <c r="H4378" i="1"/>
  <c r="E4378" i="1"/>
  <c r="F4378" i="1" s="1"/>
  <c r="I4378" i="1" s="1"/>
  <c r="H4374" i="1"/>
  <c r="E4374" i="1"/>
  <c r="F4374" i="1" s="1"/>
  <c r="I4374" i="1" s="1"/>
  <c r="H4370" i="1"/>
  <c r="E4370" i="1"/>
  <c r="F4370" i="1" s="1"/>
  <c r="I4370" i="1" s="1"/>
  <c r="H4366" i="1"/>
  <c r="E4366" i="1"/>
  <c r="F4366" i="1" s="1"/>
  <c r="I4366" i="1" s="1"/>
  <c r="H4362" i="1"/>
  <c r="E4362" i="1"/>
  <c r="F4362" i="1" s="1"/>
  <c r="I4362" i="1" s="1"/>
  <c r="H4358" i="1"/>
  <c r="E4358" i="1"/>
  <c r="F4358" i="1" s="1"/>
  <c r="I4358" i="1" s="1"/>
  <c r="H4354" i="1"/>
  <c r="E4354" i="1"/>
  <c r="F4354" i="1" s="1"/>
  <c r="I4354" i="1" s="1"/>
  <c r="H4350" i="1"/>
  <c r="E4350" i="1"/>
  <c r="F4350" i="1" s="1"/>
  <c r="I4350" i="1" s="1"/>
  <c r="H4346" i="1"/>
  <c r="E4346" i="1"/>
  <c r="F4346" i="1" s="1"/>
  <c r="I4346" i="1" s="1"/>
  <c r="H4342" i="1"/>
  <c r="E4342" i="1"/>
  <c r="F4342" i="1" s="1"/>
  <c r="I4342" i="1" s="1"/>
  <c r="H4338" i="1"/>
  <c r="E4338" i="1"/>
  <c r="F4338" i="1" s="1"/>
  <c r="I4338" i="1" s="1"/>
  <c r="H4334" i="1"/>
  <c r="E4334" i="1"/>
  <c r="F4334" i="1" s="1"/>
  <c r="I4334" i="1" s="1"/>
  <c r="H4330" i="1"/>
  <c r="E4330" i="1"/>
  <c r="F4330" i="1" s="1"/>
  <c r="I4330" i="1" s="1"/>
  <c r="H4326" i="1"/>
  <c r="E4326" i="1"/>
  <c r="F4326" i="1" s="1"/>
  <c r="I4326" i="1" s="1"/>
  <c r="H4322" i="1"/>
  <c r="E4322" i="1"/>
  <c r="F4322" i="1" s="1"/>
  <c r="I4322" i="1" s="1"/>
  <c r="H4318" i="1"/>
  <c r="E4318" i="1"/>
  <c r="F4318" i="1" s="1"/>
  <c r="I4318" i="1" s="1"/>
  <c r="H4314" i="1"/>
  <c r="E4314" i="1"/>
  <c r="F4314" i="1" s="1"/>
  <c r="I4314" i="1" s="1"/>
  <c r="H4310" i="1"/>
  <c r="E4310" i="1"/>
  <c r="F4310" i="1" s="1"/>
  <c r="I4310" i="1" s="1"/>
  <c r="H4306" i="1"/>
  <c r="E4306" i="1"/>
  <c r="F4306" i="1" s="1"/>
  <c r="I4306" i="1" s="1"/>
  <c r="H4302" i="1"/>
  <c r="E4302" i="1"/>
  <c r="F4302" i="1" s="1"/>
  <c r="I4302" i="1" s="1"/>
  <c r="H4298" i="1"/>
  <c r="E4298" i="1"/>
  <c r="F4298" i="1" s="1"/>
  <c r="I4298" i="1" s="1"/>
  <c r="H4294" i="1"/>
  <c r="E4294" i="1"/>
  <c r="F4294" i="1" s="1"/>
  <c r="I4294" i="1" s="1"/>
  <c r="H4290" i="1"/>
  <c r="E4290" i="1"/>
  <c r="F4290" i="1" s="1"/>
  <c r="I4290" i="1" s="1"/>
  <c r="H4286" i="1"/>
  <c r="E4286" i="1"/>
  <c r="F4286" i="1" s="1"/>
  <c r="I4286" i="1" s="1"/>
  <c r="H4282" i="1"/>
  <c r="E4282" i="1"/>
  <c r="F4282" i="1" s="1"/>
  <c r="I4282" i="1" s="1"/>
  <c r="H4278" i="1"/>
  <c r="E4278" i="1"/>
  <c r="F4278" i="1" s="1"/>
  <c r="I4278" i="1" s="1"/>
  <c r="H4274" i="1"/>
  <c r="E4274" i="1"/>
  <c r="F4274" i="1" s="1"/>
  <c r="I4274" i="1" s="1"/>
  <c r="H4270" i="1"/>
  <c r="E4270" i="1"/>
  <c r="F4270" i="1" s="1"/>
  <c r="I4270" i="1" s="1"/>
  <c r="H4266" i="1"/>
  <c r="E4266" i="1"/>
  <c r="F4266" i="1" s="1"/>
  <c r="I4266" i="1" s="1"/>
  <c r="H4262" i="1"/>
  <c r="E4262" i="1"/>
  <c r="F4262" i="1" s="1"/>
  <c r="I4262" i="1" s="1"/>
  <c r="H4258" i="1"/>
  <c r="E4258" i="1"/>
  <c r="F4258" i="1" s="1"/>
  <c r="I4258" i="1" s="1"/>
  <c r="H4254" i="1"/>
  <c r="E4254" i="1"/>
  <c r="F4254" i="1" s="1"/>
  <c r="I4254" i="1" s="1"/>
  <c r="H4250" i="1"/>
  <c r="E4250" i="1"/>
  <c r="F4250" i="1" s="1"/>
  <c r="I4250" i="1" s="1"/>
  <c r="H4246" i="1"/>
  <c r="E4246" i="1"/>
  <c r="F4246" i="1" s="1"/>
  <c r="I4246" i="1" s="1"/>
  <c r="H4242" i="1"/>
  <c r="E4242" i="1"/>
  <c r="F4242" i="1" s="1"/>
  <c r="I4242" i="1" s="1"/>
  <c r="H4238" i="1"/>
  <c r="E4238" i="1"/>
  <c r="F4238" i="1" s="1"/>
  <c r="I4238" i="1" s="1"/>
  <c r="H4234" i="1"/>
  <c r="E4234" i="1"/>
  <c r="F4234" i="1" s="1"/>
  <c r="I4234" i="1" s="1"/>
  <c r="H4230" i="1"/>
  <c r="E4230" i="1"/>
  <c r="F4230" i="1" s="1"/>
  <c r="I4230" i="1" s="1"/>
  <c r="H4226" i="1"/>
  <c r="E4226" i="1"/>
  <c r="F4226" i="1" s="1"/>
  <c r="I4226" i="1" s="1"/>
  <c r="H4222" i="1"/>
  <c r="E4222" i="1"/>
  <c r="F4222" i="1" s="1"/>
  <c r="I4222" i="1" s="1"/>
  <c r="H4218" i="1"/>
  <c r="E4218" i="1"/>
  <c r="F4218" i="1" s="1"/>
  <c r="I4218" i="1" s="1"/>
  <c r="H4214" i="1"/>
  <c r="E4214" i="1"/>
  <c r="F4214" i="1" s="1"/>
  <c r="I4214" i="1" s="1"/>
  <c r="H4210" i="1"/>
  <c r="E4210" i="1"/>
  <c r="F4210" i="1" s="1"/>
  <c r="I4210" i="1" s="1"/>
  <c r="H4206" i="1"/>
  <c r="E4206" i="1"/>
  <c r="F4206" i="1" s="1"/>
  <c r="I4206" i="1" s="1"/>
  <c r="H4202" i="1"/>
  <c r="E4202" i="1"/>
  <c r="F4202" i="1" s="1"/>
  <c r="I4202" i="1" s="1"/>
  <c r="H4198" i="1"/>
  <c r="E4198" i="1"/>
  <c r="F4198" i="1" s="1"/>
  <c r="I4198" i="1" s="1"/>
  <c r="H4194" i="1"/>
  <c r="E4194" i="1"/>
  <c r="F4194" i="1" s="1"/>
  <c r="I4194" i="1" s="1"/>
  <c r="H4190" i="1"/>
  <c r="E4190" i="1"/>
  <c r="F4190" i="1" s="1"/>
  <c r="I4190" i="1" s="1"/>
  <c r="H4186" i="1"/>
  <c r="E4186" i="1"/>
  <c r="F4186" i="1" s="1"/>
  <c r="I4186" i="1" s="1"/>
  <c r="H4182" i="1"/>
  <c r="E4182" i="1"/>
  <c r="F4182" i="1" s="1"/>
  <c r="I4182" i="1" s="1"/>
  <c r="H4178" i="1"/>
  <c r="E4178" i="1"/>
  <c r="F4178" i="1" s="1"/>
  <c r="I4178" i="1" s="1"/>
  <c r="H4174" i="1"/>
  <c r="E4174" i="1"/>
  <c r="F4174" i="1" s="1"/>
  <c r="I4174" i="1" s="1"/>
  <c r="H4170" i="1"/>
  <c r="E4170" i="1"/>
  <c r="F4170" i="1" s="1"/>
  <c r="I4170" i="1" s="1"/>
  <c r="H4166" i="1"/>
  <c r="E4166" i="1"/>
  <c r="F4166" i="1" s="1"/>
  <c r="I4166" i="1" s="1"/>
  <c r="H4162" i="1"/>
  <c r="E4162" i="1"/>
  <c r="F4162" i="1" s="1"/>
  <c r="I4162" i="1" s="1"/>
  <c r="H4158" i="1"/>
  <c r="E4158" i="1"/>
  <c r="F4158" i="1" s="1"/>
  <c r="I4158" i="1" s="1"/>
  <c r="H4154" i="1"/>
  <c r="E4154" i="1"/>
  <c r="F4154" i="1" s="1"/>
  <c r="I4154" i="1" s="1"/>
  <c r="H4150" i="1"/>
  <c r="E4150" i="1"/>
  <c r="F4150" i="1" s="1"/>
  <c r="I4150" i="1" s="1"/>
  <c r="H4146" i="1"/>
  <c r="E4146" i="1"/>
  <c r="F4146" i="1" s="1"/>
  <c r="I4146" i="1" s="1"/>
  <c r="H4142" i="1"/>
  <c r="E4142" i="1"/>
  <c r="F4142" i="1" s="1"/>
  <c r="I4142" i="1" s="1"/>
  <c r="H4138" i="1"/>
  <c r="E4138" i="1"/>
  <c r="F4138" i="1" s="1"/>
  <c r="I4138" i="1" s="1"/>
  <c r="H4134" i="1"/>
  <c r="E4134" i="1"/>
  <c r="F4134" i="1" s="1"/>
  <c r="I4134" i="1" s="1"/>
  <c r="H4130" i="1"/>
  <c r="E4130" i="1"/>
  <c r="F4130" i="1" s="1"/>
  <c r="I4130" i="1" s="1"/>
  <c r="H4126" i="1"/>
  <c r="E4126" i="1"/>
  <c r="F4126" i="1" s="1"/>
  <c r="I4126" i="1" s="1"/>
  <c r="H4122" i="1"/>
  <c r="E4122" i="1"/>
  <c r="F4122" i="1" s="1"/>
  <c r="I4122" i="1" s="1"/>
  <c r="H4118" i="1"/>
  <c r="E4118" i="1"/>
  <c r="F4118" i="1" s="1"/>
  <c r="I4118" i="1" s="1"/>
  <c r="H4114" i="1"/>
  <c r="E4114" i="1"/>
  <c r="F4114" i="1" s="1"/>
  <c r="I4114" i="1" s="1"/>
  <c r="H4110" i="1"/>
  <c r="E4110" i="1"/>
  <c r="F4110" i="1" s="1"/>
  <c r="I4110" i="1" s="1"/>
  <c r="H4106" i="1"/>
  <c r="E4106" i="1"/>
  <c r="F4106" i="1" s="1"/>
  <c r="I4106" i="1" s="1"/>
  <c r="H4102" i="1"/>
  <c r="E4102" i="1"/>
  <c r="F4102" i="1" s="1"/>
  <c r="I4102" i="1" s="1"/>
  <c r="H4098" i="1"/>
  <c r="E4098" i="1"/>
  <c r="F4098" i="1" s="1"/>
  <c r="I4098" i="1" s="1"/>
  <c r="H4094" i="1"/>
  <c r="E4094" i="1"/>
  <c r="F4094" i="1" s="1"/>
  <c r="I4094" i="1" s="1"/>
  <c r="H4090" i="1"/>
  <c r="E4090" i="1"/>
  <c r="F4090" i="1" s="1"/>
  <c r="I4090" i="1" s="1"/>
  <c r="H4086" i="1"/>
  <c r="E4086" i="1"/>
  <c r="F4086" i="1" s="1"/>
  <c r="I4086" i="1" s="1"/>
  <c r="H4082" i="1"/>
  <c r="E4082" i="1"/>
  <c r="F4082" i="1" s="1"/>
  <c r="I4082" i="1" s="1"/>
  <c r="H4078" i="1"/>
  <c r="E4078" i="1"/>
  <c r="F4078" i="1" s="1"/>
  <c r="I4078" i="1" s="1"/>
  <c r="H4074" i="1"/>
  <c r="E4074" i="1"/>
  <c r="F4074" i="1" s="1"/>
  <c r="I4074" i="1" s="1"/>
  <c r="H4070" i="1"/>
  <c r="E4070" i="1"/>
  <c r="F4070" i="1" s="1"/>
  <c r="I4070" i="1" s="1"/>
  <c r="H4066" i="1"/>
  <c r="E4066" i="1"/>
  <c r="F4066" i="1" s="1"/>
  <c r="I4066" i="1" s="1"/>
  <c r="H4062" i="1"/>
  <c r="E4062" i="1"/>
  <c r="F4062" i="1" s="1"/>
  <c r="I4062" i="1" s="1"/>
  <c r="H4058" i="1"/>
  <c r="E4058" i="1"/>
  <c r="F4058" i="1" s="1"/>
  <c r="I4058" i="1" s="1"/>
  <c r="H4054" i="1"/>
  <c r="E4054" i="1"/>
  <c r="F4054" i="1" s="1"/>
  <c r="I4054" i="1" s="1"/>
  <c r="H4050" i="1"/>
  <c r="E4050" i="1"/>
  <c r="F4050" i="1" s="1"/>
  <c r="I4050" i="1" s="1"/>
  <c r="H4046" i="1"/>
  <c r="E4046" i="1"/>
  <c r="F4046" i="1" s="1"/>
  <c r="I4046" i="1" s="1"/>
  <c r="H4042" i="1"/>
  <c r="E4042" i="1"/>
  <c r="F4042" i="1" s="1"/>
  <c r="I4042" i="1" s="1"/>
  <c r="H4038" i="1"/>
  <c r="E4038" i="1"/>
  <c r="F4038" i="1" s="1"/>
  <c r="I4038" i="1" s="1"/>
  <c r="H4034" i="1"/>
  <c r="E4034" i="1"/>
  <c r="F4034" i="1" s="1"/>
  <c r="I4034" i="1" s="1"/>
  <c r="H4030" i="1"/>
  <c r="E4030" i="1"/>
  <c r="F4030" i="1" s="1"/>
  <c r="I4030" i="1" s="1"/>
  <c r="H4026" i="1"/>
  <c r="E4026" i="1"/>
  <c r="F4026" i="1" s="1"/>
  <c r="I4026" i="1" s="1"/>
  <c r="H4022" i="1"/>
  <c r="E4022" i="1"/>
  <c r="F4022" i="1" s="1"/>
  <c r="I4022" i="1" s="1"/>
  <c r="H4018" i="1"/>
  <c r="E4018" i="1"/>
  <c r="F4018" i="1" s="1"/>
  <c r="I4018" i="1" s="1"/>
  <c r="H4014" i="1"/>
  <c r="E4014" i="1"/>
  <c r="F4014" i="1" s="1"/>
  <c r="I4014" i="1" s="1"/>
  <c r="H4010" i="1"/>
  <c r="E4010" i="1"/>
  <c r="F4010" i="1" s="1"/>
  <c r="I4010" i="1" s="1"/>
  <c r="H4006" i="1"/>
  <c r="E4006" i="1"/>
  <c r="F4006" i="1" s="1"/>
  <c r="I4006" i="1" s="1"/>
  <c r="H4002" i="1"/>
  <c r="E4002" i="1"/>
  <c r="F4002" i="1" s="1"/>
  <c r="I4002" i="1" s="1"/>
  <c r="H3998" i="1"/>
  <c r="E3998" i="1"/>
  <c r="F3998" i="1" s="1"/>
  <c r="I3998" i="1" s="1"/>
  <c r="H3994" i="1"/>
  <c r="E3994" i="1"/>
  <c r="F3994" i="1" s="1"/>
  <c r="I3994" i="1" s="1"/>
  <c r="H3990" i="1"/>
  <c r="E3990" i="1"/>
  <c r="F3990" i="1" s="1"/>
  <c r="I3990" i="1" s="1"/>
  <c r="H3986" i="1"/>
  <c r="E3986" i="1"/>
  <c r="F3986" i="1" s="1"/>
  <c r="I3986" i="1" s="1"/>
  <c r="H3982" i="1"/>
  <c r="E3982" i="1"/>
  <c r="F3982" i="1" s="1"/>
  <c r="I3982" i="1" s="1"/>
  <c r="H3978" i="1"/>
  <c r="E3978" i="1"/>
  <c r="F3978" i="1" s="1"/>
  <c r="I3978" i="1" s="1"/>
  <c r="H3974" i="1"/>
  <c r="E3974" i="1"/>
  <c r="F3974" i="1" s="1"/>
  <c r="I3974" i="1" s="1"/>
  <c r="H3970" i="1"/>
  <c r="E3970" i="1"/>
  <c r="F3970" i="1" s="1"/>
  <c r="I3970" i="1" s="1"/>
  <c r="H3966" i="1"/>
  <c r="E3966" i="1"/>
  <c r="F3966" i="1" s="1"/>
  <c r="I3966" i="1" s="1"/>
  <c r="H3962" i="1"/>
  <c r="E3962" i="1"/>
  <c r="F3962" i="1" s="1"/>
  <c r="I3962" i="1" s="1"/>
  <c r="H3958" i="1"/>
  <c r="E3958" i="1"/>
  <c r="F3958" i="1" s="1"/>
  <c r="I3958" i="1" s="1"/>
  <c r="H3954" i="1"/>
  <c r="E3954" i="1"/>
  <c r="F3954" i="1" s="1"/>
  <c r="I3954" i="1" s="1"/>
  <c r="H3950" i="1"/>
  <c r="E3950" i="1"/>
  <c r="F3950" i="1" s="1"/>
  <c r="I3950" i="1" s="1"/>
  <c r="H3946" i="1"/>
  <c r="E3946" i="1"/>
  <c r="F3946" i="1" s="1"/>
  <c r="I3946" i="1" s="1"/>
  <c r="H3942" i="1"/>
  <c r="E3942" i="1"/>
  <c r="F3942" i="1" s="1"/>
  <c r="I3942" i="1" s="1"/>
  <c r="H3938" i="1"/>
  <c r="E3938" i="1"/>
  <c r="F3938" i="1" s="1"/>
  <c r="I3938" i="1" s="1"/>
  <c r="H3934" i="1"/>
  <c r="E3934" i="1"/>
  <c r="F3934" i="1" s="1"/>
  <c r="I3934" i="1" s="1"/>
  <c r="H3930" i="1"/>
  <c r="E3930" i="1"/>
  <c r="F3930" i="1" s="1"/>
  <c r="I3930" i="1" s="1"/>
  <c r="H3926" i="1"/>
  <c r="E3926" i="1"/>
  <c r="F3926" i="1" s="1"/>
  <c r="I3926" i="1" s="1"/>
  <c r="H3922" i="1"/>
  <c r="E3922" i="1"/>
  <c r="F3922" i="1" s="1"/>
  <c r="I3922" i="1" s="1"/>
  <c r="H3918" i="1"/>
  <c r="E3918" i="1"/>
  <c r="F3918" i="1" s="1"/>
  <c r="I3918" i="1" s="1"/>
  <c r="H3914" i="1"/>
  <c r="E3914" i="1"/>
  <c r="F3914" i="1" s="1"/>
  <c r="I3914" i="1" s="1"/>
  <c r="H3910" i="1"/>
  <c r="E3910" i="1"/>
  <c r="F3910" i="1" s="1"/>
  <c r="I3910" i="1" s="1"/>
  <c r="H3906" i="1"/>
  <c r="E3906" i="1"/>
  <c r="F3906" i="1" s="1"/>
  <c r="I3906" i="1" s="1"/>
  <c r="H3902" i="1"/>
  <c r="E3902" i="1"/>
  <c r="F3902" i="1" s="1"/>
  <c r="I3902" i="1" s="1"/>
  <c r="H3898" i="1"/>
  <c r="E3898" i="1"/>
  <c r="F3898" i="1" s="1"/>
  <c r="I3898" i="1" s="1"/>
  <c r="H3894" i="1"/>
  <c r="E3894" i="1"/>
  <c r="F3894" i="1" s="1"/>
  <c r="I3894" i="1" s="1"/>
  <c r="H3890" i="1"/>
  <c r="E3890" i="1"/>
  <c r="F3890" i="1" s="1"/>
  <c r="I3890" i="1" s="1"/>
  <c r="H3886" i="1"/>
  <c r="E3886" i="1"/>
  <c r="F3886" i="1" s="1"/>
  <c r="I3886" i="1" s="1"/>
  <c r="H3882" i="1"/>
  <c r="E3882" i="1"/>
  <c r="F3882" i="1" s="1"/>
  <c r="I3882" i="1" s="1"/>
  <c r="H3878" i="1"/>
  <c r="E3878" i="1"/>
  <c r="F3878" i="1" s="1"/>
  <c r="I3878" i="1" s="1"/>
  <c r="H3874" i="1"/>
  <c r="E3874" i="1"/>
  <c r="F3874" i="1" s="1"/>
  <c r="I3874" i="1" s="1"/>
  <c r="H3870" i="1"/>
  <c r="E3870" i="1"/>
  <c r="F3870" i="1" s="1"/>
  <c r="I3870" i="1" s="1"/>
  <c r="H3866" i="1"/>
  <c r="E3866" i="1"/>
  <c r="F3866" i="1" s="1"/>
  <c r="I3866" i="1" s="1"/>
  <c r="H3862" i="1"/>
  <c r="E3862" i="1"/>
  <c r="F3862" i="1" s="1"/>
  <c r="I3862" i="1" s="1"/>
  <c r="H3858" i="1"/>
  <c r="E3858" i="1"/>
  <c r="F3858" i="1" s="1"/>
  <c r="I3858" i="1" s="1"/>
  <c r="H3854" i="1"/>
  <c r="E3854" i="1"/>
  <c r="F3854" i="1" s="1"/>
  <c r="I3854" i="1" s="1"/>
  <c r="H3850" i="1"/>
  <c r="E3850" i="1"/>
  <c r="F3850" i="1" s="1"/>
  <c r="I3850" i="1" s="1"/>
  <c r="H3846" i="1"/>
  <c r="E3846" i="1"/>
  <c r="F3846" i="1" s="1"/>
  <c r="I3846" i="1" s="1"/>
  <c r="H3842" i="1"/>
  <c r="E3842" i="1"/>
  <c r="F3842" i="1" s="1"/>
  <c r="I3842" i="1" s="1"/>
  <c r="H3838" i="1"/>
  <c r="E3838" i="1"/>
  <c r="F3838" i="1" s="1"/>
  <c r="I3838" i="1" s="1"/>
  <c r="H3834" i="1"/>
  <c r="E3834" i="1"/>
  <c r="F3834" i="1" s="1"/>
  <c r="I3834" i="1" s="1"/>
  <c r="H3830" i="1"/>
  <c r="E3830" i="1"/>
  <c r="F3830" i="1" s="1"/>
  <c r="I3830" i="1" s="1"/>
  <c r="H3826" i="1"/>
  <c r="E3826" i="1"/>
  <c r="F3826" i="1" s="1"/>
  <c r="I3826" i="1" s="1"/>
  <c r="H3822" i="1"/>
  <c r="E3822" i="1"/>
  <c r="F3822" i="1" s="1"/>
  <c r="I3822" i="1" s="1"/>
  <c r="H3818" i="1"/>
  <c r="E3818" i="1"/>
  <c r="F3818" i="1" s="1"/>
  <c r="I3818" i="1" s="1"/>
  <c r="H3814" i="1"/>
  <c r="E3814" i="1"/>
  <c r="F3814" i="1" s="1"/>
  <c r="I3814" i="1" s="1"/>
  <c r="H3810" i="1"/>
  <c r="E3810" i="1"/>
  <c r="F3810" i="1" s="1"/>
  <c r="I3810" i="1" s="1"/>
  <c r="H3806" i="1"/>
  <c r="E3806" i="1"/>
  <c r="F3806" i="1" s="1"/>
  <c r="I3806" i="1" s="1"/>
  <c r="H3802" i="1"/>
  <c r="E3802" i="1"/>
  <c r="F3802" i="1" s="1"/>
  <c r="I3802" i="1" s="1"/>
  <c r="H3798" i="1"/>
  <c r="E3798" i="1"/>
  <c r="F3798" i="1" s="1"/>
  <c r="I3798" i="1" s="1"/>
  <c r="H3794" i="1"/>
  <c r="E3794" i="1"/>
  <c r="F3794" i="1" s="1"/>
  <c r="I3794" i="1" s="1"/>
  <c r="H3790" i="1"/>
  <c r="E3790" i="1"/>
  <c r="F3790" i="1" s="1"/>
  <c r="I3790" i="1" s="1"/>
  <c r="H3786" i="1"/>
  <c r="E3786" i="1"/>
  <c r="F3786" i="1" s="1"/>
  <c r="I3786" i="1" s="1"/>
  <c r="H3782" i="1"/>
  <c r="E3782" i="1"/>
  <c r="F3782" i="1" s="1"/>
  <c r="I3782" i="1" s="1"/>
  <c r="H3778" i="1"/>
  <c r="E3778" i="1"/>
  <c r="F3778" i="1" s="1"/>
  <c r="I3778" i="1" s="1"/>
  <c r="H3774" i="1"/>
  <c r="E3774" i="1"/>
  <c r="F3774" i="1" s="1"/>
  <c r="I3774" i="1" s="1"/>
  <c r="H3770" i="1"/>
  <c r="E3770" i="1"/>
  <c r="F3770" i="1" s="1"/>
  <c r="I3770" i="1" s="1"/>
  <c r="H3766" i="1"/>
  <c r="E3766" i="1"/>
  <c r="F3766" i="1" s="1"/>
  <c r="I3766" i="1" s="1"/>
  <c r="H3762" i="1"/>
  <c r="E3762" i="1"/>
  <c r="F3762" i="1" s="1"/>
  <c r="I3762" i="1" s="1"/>
  <c r="H3758" i="1"/>
  <c r="E3758" i="1"/>
  <c r="F3758" i="1" s="1"/>
  <c r="I3758" i="1" s="1"/>
  <c r="H3754" i="1"/>
  <c r="E3754" i="1"/>
  <c r="F3754" i="1" s="1"/>
  <c r="I3754" i="1" s="1"/>
  <c r="H3750" i="1"/>
  <c r="E3750" i="1"/>
  <c r="F3750" i="1" s="1"/>
  <c r="I3750" i="1" s="1"/>
  <c r="H3746" i="1"/>
  <c r="E3746" i="1"/>
  <c r="F3746" i="1" s="1"/>
  <c r="I3746" i="1" s="1"/>
  <c r="H3742" i="1"/>
  <c r="E3742" i="1"/>
  <c r="F3742" i="1" s="1"/>
  <c r="I3742" i="1" s="1"/>
  <c r="H3738" i="1"/>
  <c r="E3738" i="1"/>
  <c r="F3738" i="1" s="1"/>
  <c r="I3738" i="1" s="1"/>
  <c r="H3734" i="1"/>
  <c r="E3734" i="1"/>
  <c r="F3734" i="1" s="1"/>
  <c r="I3734" i="1" s="1"/>
  <c r="H3730" i="1"/>
  <c r="E3730" i="1"/>
  <c r="F3730" i="1" s="1"/>
  <c r="I3730" i="1" s="1"/>
  <c r="H3726" i="1"/>
  <c r="E3726" i="1"/>
  <c r="F3726" i="1" s="1"/>
  <c r="I3726" i="1" s="1"/>
  <c r="H3722" i="1"/>
  <c r="E3722" i="1"/>
  <c r="F3722" i="1" s="1"/>
  <c r="I3722" i="1" s="1"/>
  <c r="H3718" i="1"/>
  <c r="E3718" i="1"/>
  <c r="F3718" i="1" s="1"/>
  <c r="I3718" i="1" s="1"/>
  <c r="H3714" i="1"/>
  <c r="E3714" i="1"/>
  <c r="F3714" i="1" s="1"/>
  <c r="I3714" i="1" s="1"/>
  <c r="H3710" i="1"/>
  <c r="E3710" i="1"/>
  <c r="F3710" i="1" s="1"/>
  <c r="I3710" i="1" s="1"/>
  <c r="H3706" i="1"/>
  <c r="E3706" i="1"/>
  <c r="F3706" i="1" s="1"/>
  <c r="I3706" i="1" s="1"/>
  <c r="H3702" i="1"/>
  <c r="E3702" i="1"/>
  <c r="F3702" i="1" s="1"/>
  <c r="I3702" i="1" s="1"/>
  <c r="H3698" i="1"/>
  <c r="E3698" i="1"/>
  <c r="F3698" i="1" s="1"/>
  <c r="I3698" i="1" s="1"/>
  <c r="H3694" i="1"/>
  <c r="E3694" i="1"/>
  <c r="F3694" i="1" s="1"/>
  <c r="I3694" i="1" s="1"/>
  <c r="H3690" i="1"/>
  <c r="E3690" i="1"/>
  <c r="F3690" i="1" s="1"/>
  <c r="I3690" i="1" s="1"/>
  <c r="H3686" i="1"/>
  <c r="E3686" i="1"/>
  <c r="F3686" i="1" s="1"/>
  <c r="I3686" i="1" s="1"/>
  <c r="H3682" i="1"/>
  <c r="E3682" i="1"/>
  <c r="F3682" i="1" s="1"/>
  <c r="I3682" i="1" s="1"/>
  <c r="H3678" i="1"/>
  <c r="E3678" i="1"/>
  <c r="F3678" i="1" s="1"/>
  <c r="I3678" i="1" s="1"/>
  <c r="H3674" i="1"/>
  <c r="E3674" i="1"/>
  <c r="F3674" i="1" s="1"/>
  <c r="I3674" i="1" s="1"/>
  <c r="H3670" i="1"/>
  <c r="E3670" i="1"/>
  <c r="F3670" i="1" s="1"/>
  <c r="I3670" i="1" s="1"/>
  <c r="H3666" i="1"/>
  <c r="E3666" i="1"/>
  <c r="F3666" i="1" s="1"/>
  <c r="I3666" i="1" s="1"/>
  <c r="H3662" i="1"/>
  <c r="E3662" i="1"/>
  <c r="F3662" i="1" s="1"/>
  <c r="I3662" i="1" s="1"/>
  <c r="H3658" i="1"/>
  <c r="E3658" i="1"/>
  <c r="F3658" i="1" s="1"/>
  <c r="I3658" i="1" s="1"/>
  <c r="H3654" i="1"/>
  <c r="E3654" i="1"/>
  <c r="F3654" i="1" s="1"/>
  <c r="I3654" i="1" s="1"/>
  <c r="H3650" i="1"/>
  <c r="E3650" i="1"/>
  <c r="F3650" i="1" s="1"/>
  <c r="I3650" i="1" s="1"/>
  <c r="H3646" i="1"/>
  <c r="E3646" i="1"/>
  <c r="F3646" i="1" s="1"/>
  <c r="I3646" i="1" s="1"/>
  <c r="H3642" i="1"/>
  <c r="E3642" i="1"/>
  <c r="F3642" i="1" s="1"/>
  <c r="I3642" i="1" s="1"/>
  <c r="H3638" i="1"/>
  <c r="E3638" i="1"/>
  <c r="F3638" i="1" s="1"/>
  <c r="I3638" i="1" s="1"/>
  <c r="H3634" i="1"/>
  <c r="E3634" i="1"/>
  <c r="F3634" i="1" s="1"/>
  <c r="I3634" i="1" s="1"/>
  <c r="H3630" i="1"/>
  <c r="E3630" i="1"/>
  <c r="F3630" i="1" s="1"/>
  <c r="I3630" i="1" s="1"/>
  <c r="H3626" i="1"/>
  <c r="E3626" i="1"/>
  <c r="F3626" i="1" s="1"/>
  <c r="I3626" i="1" s="1"/>
  <c r="H3622" i="1"/>
  <c r="E3622" i="1"/>
  <c r="F3622" i="1" s="1"/>
  <c r="I3622" i="1" s="1"/>
  <c r="H3618" i="1"/>
  <c r="E3618" i="1"/>
  <c r="F3618" i="1" s="1"/>
  <c r="I3618" i="1" s="1"/>
  <c r="H3614" i="1"/>
  <c r="E3614" i="1"/>
  <c r="F3614" i="1" s="1"/>
  <c r="I3614" i="1" s="1"/>
  <c r="H3610" i="1"/>
  <c r="E3610" i="1"/>
  <c r="F3610" i="1" s="1"/>
  <c r="I3610" i="1" s="1"/>
  <c r="H3606" i="1"/>
  <c r="E3606" i="1"/>
  <c r="F3606" i="1" s="1"/>
  <c r="I3606" i="1" s="1"/>
  <c r="H3602" i="1"/>
  <c r="E3602" i="1"/>
  <c r="F3602" i="1" s="1"/>
  <c r="I3602" i="1" s="1"/>
  <c r="H3598" i="1"/>
  <c r="E3598" i="1"/>
  <c r="F3598" i="1" s="1"/>
  <c r="I3598" i="1" s="1"/>
  <c r="H3594" i="1"/>
  <c r="E3594" i="1"/>
  <c r="F3594" i="1" s="1"/>
  <c r="I3594" i="1" s="1"/>
  <c r="H3590" i="1"/>
  <c r="E3590" i="1"/>
  <c r="F3590" i="1" s="1"/>
  <c r="I3590" i="1" s="1"/>
  <c r="H3586" i="1"/>
  <c r="E3586" i="1"/>
  <c r="F3586" i="1" s="1"/>
  <c r="I3586" i="1" s="1"/>
  <c r="H3582" i="1"/>
  <c r="E3582" i="1"/>
  <c r="F3582" i="1" s="1"/>
  <c r="I3582" i="1" s="1"/>
  <c r="H3578" i="1"/>
  <c r="E3578" i="1"/>
  <c r="F3578" i="1" s="1"/>
  <c r="I3578" i="1" s="1"/>
  <c r="H3574" i="1"/>
  <c r="E3574" i="1"/>
  <c r="F3574" i="1" s="1"/>
  <c r="I3574" i="1" s="1"/>
  <c r="H3570" i="1"/>
  <c r="E3570" i="1"/>
  <c r="F3570" i="1" s="1"/>
  <c r="I3570" i="1" s="1"/>
  <c r="H3566" i="1"/>
  <c r="E3566" i="1"/>
  <c r="F3566" i="1" s="1"/>
  <c r="I3566" i="1" s="1"/>
  <c r="H3562" i="1"/>
  <c r="E3562" i="1"/>
  <c r="F3562" i="1" s="1"/>
  <c r="I3562" i="1" s="1"/>
  <c r="H3558" i="1"/>
  <c r="E3558" i="1"/>
  <c r="F3558" i="1" s="1"/>
  <c r="I3558" i="1" s="1"/>
  <c r="H3554" i="1"/>
  <c r="E3554" i="1"/>
  <c r="F3554" i="1" s="1"/>
  <c r="I3554" i="1" s="1"/>
  <c r="H3550" i="1"/>
  <c r="E3550" i="1"/>
  <c r="F3550" i="1" s="1"/>
  <c r="I3550" i="1" s="1"/>
  <c r="H3546" i="1"/>
  <c r="E3546" i="1"/>
  <c r="F3546" i="1" s="1"/>
  <c r="I3546" i="1" s="1"/>
  <c r="H3542" i="1"/>
  <c r="E3542" i="1"/>
  <c r="F3542" i="1" s="1"/>
  <c r="I3542" i="1" s="1"/>
  <c r="H3538" i="1"/>
  <c r="E3538" i="1"/>
  <c r="F3538" i="1" s="1"/>
  <c r="I3538" i="1" s="1"/>
  <c r="H3534" i="1"/>
  <c r="E3534" i="1"/>
  <c r="F3534" i="1" s="1"/>
  <c r="I3534" i="1" s="1"/>
  <c r="H3530" i="1"/>
  <c r="E3530" i="1"/>
  <c r="F3530" i="1" s="1"/>
  <c r="I3530" i="1" s="1"/>
  <c r="H3526" i="1"/>
  <c r="E3526" i="1"/>
  <c r="F3526" i="1" s="1"/>
  <c r="I3526" i="1" s="1"/>
  <c r="H3522" i="1"/>
  <c r="E3522" i="1"/>
  <c r="F3522" i="1" s="1"/>
  <c r="I3522" i="1" s="1"/>
  <c r="H3518" i="1"/>
  <c r="E3518" i="1"/>
  <c r="F3518" i="1" s="1"/>
  <c r="I3518" i="1" s="1"/>
  <c r="H3514" i="1"/>
  <c r="E3514" i="1"/>
  <c r="F3514" i="1" s="1"/>
  <c r="I3514" i="1" s="1"/>
  <c r="H3510" i="1"/>
  <c r="E3510" i="1"/>
  <c r="F3510" i="1" s="1"/>
  <c r="I3510" i="1" s="1"/>
  <c r="H3506" i="1"/>
  <c r="E3506" i="1"/>
  <c r="F3506" i="1" s="1"/>
  <c r="I3506" i="1" s="1"/>
  <c r="H3502" i="1"/>
  <c r="E3502" i="1"/>
  <c r="F3502" i="1" s="1"/>
  <c r="I3502" i="1" s="1"/>
  <c r="H3498" i="1"/>
  <c r="E3498" i="1"/>
  <c r="F3498" i="1" s="1"/>
  <c r="I3498" i="1" s="1"/>
  <c r="H3494" i="1"/>
  <c r="E3494" i="1"/>
  <c r="F3494" i="1" s="1"/>
  <c r="I3494" i="1" s="1"/>
  <c r="H3490" i="1"/>
  <c r="E3490" i="1"/>
  <c r="F3490" i="1" s="1"/>
  <c r="I3490" i="1" s="1"/>
  <c r="H3486" i="1"/>
  <c r="E3486" i="1"/>
  <c r="F3486" i="1" s="1"/>
  <c r="I3486" i="1" s="1"/>
  <c r="H3482" i="1"/>
  <c r="E3482" i="1"/>
  <c r="F3482" i="1" s="1"/>
  <c r="I3482" i="1" s="1"/>
  <c r="H3478" i="1"/>
  <c r="E3478" i="1"/>
  <c r="F3478" i="1" s="1"/>
  <c r="I3478" i="1" s="1"/>
  <c r="H3474" i="1"/>
  <c r="E3474" i="1"/>
  <c r="F3474" i="1" s="1"/>
  <c r="I3474" i="1" s="1"/>
  <c r="H3470" i="1"/>
  <c r="E3470" i="1"/>
  <c r="F3470" i="1" s="1"/>
  <c r="I3470" i="1" s="1"/>
  <c r="H3466" i="1"/>
  <c r="E3466" i="1"/>
  <c r="F3466" i="1" s="1"/>
  <c r="I3466" i="1" s="1"/>
  <c r="H3462" i="1"/>
  <c r="E3462" i="1"/>
  <c r="F3462" i="1" s="1"/>
  <c r="I3462" i="1" s="1"/>
  <c r="H3458" i="1"/>
  <c r="E3458" i="1"/>
  <c r="F3458" i="1" s="1"/>
  <c r="I3458" i="1" s="1"/>
  <c r="H3454" i="1"/>
  <c r="E3454" i="1"/>
  <c r="F3454" i="1" s="1"/>
  <c r="I3454" i="1" s="1"/>
  <c r="H3450" i="1"/>
  <c r="E3450" i="1"/>
  <c r="F3450" i="1" s="1"/>
  <c r="I3450" i="1" s="1"/>
  <c r="H3446" i="1"/>
  <c r="E3446" i="1"/>
  <c r="F3446" i="1" s="1"/>
  <c r="I3446" i="1" s="1"/>
  <c r="H3442" i="1"/>
  <c r="E3442" i="1"/>
  <c r="F3442" i="1" s="1"/>
  <c r="I3442" i="1" s="1"/>
  <c r="H3438" i="1"/>
  <c r="E3438" i="1"/>
  <c r="F3438" i="1" s="1"/>
  <c r="I3438" i="1" s="1"/>
  <c r="H3434" i="1"/>
  <c r="E3434" i="1"/>
  <c r="F3434" i="1" s="1"/>
  <c r="I3434" i="1" s="1"/>
  <c r="H3430" i="1"/>
  <c r="E3430" i="1"/>
  <c r="F3430" i="1" s="1"/>
  <c r="I3430" i="1" s="1"/>
  <c r="H3426" i="1"/>
  <c r="E3426" i="1"/>
  <c r="F3426" i="1" s="1"/>
  <c r="I3426" i="1" s="1"/>
  <c r="H3422" i="1"/>
  <c r="E3422" i="1"/>
  <c r="F3422" i="1" s="1"/>
  <c r="I3422" i="1" s="1"/>
  <c r="H3418" i="1"/>
  <c r="E3418" i="1"/>
  <c r="F3418" i="1" s="1"/>
  <c r="I3418" i="1" s="1"/>
  <c r="H3414" i="1"/>
  <c r="E3414" i="1"/>
  <c r="F3414" i="1" s="1"/>
  <c r="I3414" i="1" s="1"/>
  <c r="H3410" i="1"/>
  <c r="E3410" i="1"/>
  <c r="F3410" i="1" s="1"/>
  <c r="I3410" i="1" s="1"/>
  <c r="H3406" i="1"/>
  <c r="E3406" i="1"/>
  <c r="F3406" i="1" s="1"/>
  <c r="I3406" i="1" s="1"/>
  <c r="H3402" i="1"/>
  <c r="E3402" i="1"/>
  <c r="F3402" i="1" s="1"/>
  <c r="I3402" i="1" s="1"/>
  <c r="H3398" i="1"/>
  <c r="E3398" i="1"/>
  <c r="F3398" i="1" s="1"/>
  <c r="I3398" i="1" s="1"/>
  <c r="H3394" i="1"/>
  <c r="E3394" i="1"/>
  <c r="F3394" i="1" s="1"/>
  <c r="I3394" i="1" s="1"/>
  <c r="H3390" i="1"/>
  <c r="E3390" i="1"/>
  <c r="F3390" i="1" s="1"/>
  <c r="I3390" i="1" s="1"/>
  <c r="H3386" i="1"/>
  <c r="E3386" i="1"/>
  <c r="F3386" i="1" s="1"/>
  <c r="I3386" i="1" s="1"/>
  <c r="H3382" i="1"/>
  <c r="E3382" i="1"/>
  <c r="F3382" i="1" s="1"/>
  <c r="I3382" i="1" s="1"/>
  <c r="H3378" i="1"/>
  <c r="E3378" i="1"/>
  <c r="F3378" i="1" s="1"/>
  <c r="I3378" i="1" s="1"/>
  <c r="H3374" i="1"/>
  <c r="E3374" i="1"/>
  <c r="F3374" i="1" s="1"/>
  <c r="I3374" i="1" s="1"/>
  <c r="H3370" i="1"/>
  <c r="E3370" i="1"/>
  <c r="F3370" i="1" s="1"/>
  <c r="I3370" i="1" s="1"/>
  <c r="H3366" i="1"/>
  <c r="E3366" i="1"/>
  <c r="F3366" i="1" s="1"/>
  <c r="I3366" i="1" s="1"/>
  <c r="H3362" i="1"/>
  <c r="E3362" i="1"/>
  <c r="F3362" i="1" s="1"/>
  <c r="I3362" i="1" s="1"/>
  <c r="H3358" i="1"/>
  <c r="E3358" i="1"/>
  <c r="F3358" i="1" s="1"/>
  <c r="I3358" i="1" s="1"/>
  <c r="H3354" i="1"/>
  <c r="E3354" i="1"/>
  <c r="F3354" i="1" s="1"/>
  <c r="I3354" i="1" s="1"/>
  <c r="H3350" i="1"/>
  <c r="E3350" i="1"/>
  <c r="F3350" i="1" s="1"/>
  <c r="I3350" i="1" s="1"/>
  <c r="H3346" i="1"/>
  <c r="E3346" i="1"/>
  <c r="F3346" i="1" s="1"/>
  <c r="I3346" i="1" s="1"/>
  <c r="H3342" i="1"/>
  <c r="E3342" i="1"/>
  <c r="F3342" i="1" s="1"/>
  <c r="I3342" i="1" s="1"/>
  <c r="H3338" i="1"/>
  <c r="E3338" i="1"/>
  <c r="F3338" i="1" s="1"/>
  <c r="I3338" i="1" s="1"/>
  <c r="H3334" i="1"/>
  <c r="E3334" i="1"/>
  <c r="F3334" i="1" s="1"/>
  <c r="I3334" i="1" s="1"/>
  <c r="H3330" i="1"/>
  <c r="E3330" i="1"/>
  <c r="F3330" i="1" s="1"/>
  <c r="I3330" i="1" s="1"/>
  <c r="H3326" i="1"/>
  <c r="E3326" i="1"/>
  <c r="F3326" i="1" s="1"/>
  <c r="I3326" i="1" s="1"/>
  <c r="H3322" i="1"/>
  <c r="E3322" i="1"/>
  <c r="F3322" i="1" s="1"/>
  <c r="I3322" i="1" s="1"/>
  <c r="H3318" i="1"/>
  <c r="E3318" i="1"/>
  <c r="F3318" i="1" s="1"/>
  <c r="I3318" i="1" s="1"/>
  <c r="H3314" i="1"/>
  <c r="E3314" i="1"/>
  <c r="F3314" i="1" s="1"/>
  <c r="I3314" i="1" s="1"/>
  <c r="H3310" i="1"/>
  <c r="E3310" i="1"/>
  <c r="F3310" i="1" s="1"/>
  <c r="I3310" i="1" s="1"/>
  <c r="H3306" i="1"/>
  <c r="E3306" i="1"/>
  <c r="F3306" i="1" s="1"/>
  <c r="I3306" i="1" s="1"/>
  <c r="H3302" i="1"/>
  <c r="E3302" i="1"/>
  <c r="F3302" i="1" s="1"/>
  <c r="I3302" i="1" s="1"/>
  <c r="H3298" i="1"/>
  <c r="E3298" i="1"/>
  <c r="F3298" i="1" s="1"/>
  <c r="I3298" i="1" s="1"/>
  <c r="H3294" i="1"/>
  <c r="E3294" i="1"/>
  <c r="F3294" i="1" s="1"/>
  <c r="I3294" i="1" s="1"/>
  <c r="H3290" i="1"/>
  <c r="E3290" i="1"/>
  <c r="F3290" i="1" s="1"/>
  <c r="I3290" i="1" s="1"/>
  <c r="H3286" i="1"/>
  <c r="E3286" i="1"/>
  <c r="F3286" i="1" s="1"/>
  <c r="I3286" i="1" s="1"/>
  <c r="H3282" i="1"/>
  <c r="E3282" i="1"/>
  <c r="F3282" i="1" s="1"/>
  <c r="I3282" i="1" s="1"/>
  <c r="H3278" i="1"/>
  <c r="E3278" i="1"/>
  <c r="F3278" i="1" s="1"/>
  <c r="I3278" i="1" s="1"/>
  <c r="H3274" i="1"/>
  <c r="E3274" i="1"/>
  <c r="F3274" i="1" s="1"/>
  <c r="I3274" i="1" s="1"/>
  <c r="H3270" i="1"/>
  <c r="E3270" i="1"/>
  <c r="F3270" i="1" s="1"/>
  <c r="I3270" i="1" s="1"/>
  <c r="H3266" i="1"/>
  <c r="E3266" i="1"/>
  <c r="F3266" i="1" s="1"/>
  <c r="I3266" i="1" s="1"/>
  <c r="H3262" i="1"/>
  <c r="E3262" i="1"/>
  <c r="F3262" i="1" s="1"/>
  <c r="I3262" i="1" s="1"/>
  <c r="H3258" i="1"/>
  <c r="E3258" i="1"/>
  <c r="F3258" i="1" s="1"/>
  <c r="I3258" i="1" s="1"/>
  <c r="H3254" i="1"/>
  <c r="E3254" i="1"/>
  <c r="F3254" i="1" s="1"/>
  <c r="I3254" i="1" s="1"/>
  <c r="H3250" i="1"/>
  <c r="E3250" i="1"/>
  <c r="F3250" i="1" s="1"/>
  <c r="I3250" i="1" s="1"/>
  <c r="H3246" i="1"/>
  <c r="E3246" i="1"/>
  <c r="F3246" i="1" s="1"/>
  <c r="I3246" i="1" s="1"/>
  <c r="H3242" i="1"/>
  <c r="E3242" i="1"/>
  <c r="F3242" i="1" s="1"/>
  <c r="I3242" i="1" s="1"/>
  <c r="H3238" i="1"/>
  <c r="E3238" i="1"/>
  <c r="F3238" i="1" s="1"/>
  <c r="I3238" i="1" s="1"/>
  <c r="H3234" i="1"/>
  <c r="E3234" i="1"/>
  <c r="F3234" i="1" s="1"/>
  <c r="I3234" i="1" s="1"/>
  <c r="H3230" i="1"/>
  <c r="E3230" i="1"/>
  <c r="F3230" i="1" s="1"/>
  <c r="I3230" i="1" s="1"/>
  <c r="H3226" i="1"/>
  <c r="E3226" i="1"/>
  <c r="F3226" i="1" s="1"/>
  <c r="I3226" i="1" s="1"/>
  <c r="H3222" i="1"/>
  <c r="E3222" i="1"/>
  <c r="F3222" i="1" s="1"/>
  <c r="I3222" i="1" s="1"/>
  <c r="H3218" i="1"/>
  <c r="E3218" i="1"/>
  <c r="F3218" i="1" s="1"/>
  <c r="I3218" i="1" s="1"/>
  <c r="H3214" i="1"/>
  <c r="E3214" i="1"/>
  <c r="F3214" i="1" s="1"/>
  <c r="I3214" i="1" s="1"/>
  <c r="H3210" i="1"/>
  <c r="E3210" i="1"/>
  <c r="F3210" i="1" s="1"/>
  <c r="I3210" i="1" s="1"/>
  <c r="H3206" i="1"/>
  <c r="E3206" i="1"/>
  <c r="F3206" i="1" s="1"/>
  <c r="I3206" i="1" s="1"/>
  <c r="H3202" i="1"/>
  <c r="E3202" i="1"/>
  <c r="F3202" i="1" s="1"/>
  <c r="I3202" i="1" s="1"/>
  <c r="H3198" i="1"/>
  <c r="E3198" i="1"/>
  <c r="F3198" i="1" s="1"/>
  <c r="I3198" i="1" s="1"/>
  <c r="H3194" i="1"/>
  <c r="E3194" i="1"/>
  <c r="F3194" i="1" s="1"/>
  <c r="I3194" i="1" s="1"/>
  <c r="H3190" i="1"/>
  <c r="E3190" i="1"/>
  <c r="F3190" i="1" s="1"/>
  <c r="I3190" i="1" s="1"/>
  <c r="H3186" i="1"/>
  <c r="E3186" i="1"/>
  <c r="F3186" i="1" s="1"/>
  <c r="I3186" i="1" s="1"/>
  <c r="H3182" i="1"/>
  <c r="E3182" i="1"/>
  <c r="F3182" i="1" s="1"/>
  <c r="I3182" i="1" s="1"/>
  <c r="H3178" i="1"/>
  <c r="E3178" i="1"/>
  <c r="F3178" i="1" s="1"/>
  <c r="I3178" i="1" s="1"/>
  <c r="H3174" i="1"/>
  <c r="E3174" i="1"/>
  <c r="F3174" i="1" s="1"/>
  <c r="I3174" i="1" s="1"/>
  <c r="H3170" i="1"/>
  <c r="E3170" i="1"/>
  <c r="F3170" i="1" s="1"/>
  <c r="I3170" i="1" s="1"/>
  <c r="H3166" i="1"/>
  <c r="E3166" i="1"/>
  <c r="F3166" i="1" s="1"/>
  <c r="I3166" i="1" s="1"/>
  <c r="H3162" i="1"/>
  <c r="E3162" i="1"/>
  <c r="F3162" i="1" s="1"/>
  <c r="I3162" i="1" s="1"/>
  <c r="H3158" i="1"/>
  <c r="E3158" i="1"/>
  <c r="F3158" i="1" s="1"/>
  <c r="I3158" i="1" s="1"/>
  <c r="H3154" i="1"/>
  <c r="E3154" i="1"/>
  <c r="F3154" i="1" s="1"/>
  <c r="I3154" i="1" s="1"/>
  <c r="H3150" i="1"/>
  <c r="E3150" i="1"/>
  <c r="F3150" i="1" s="1"/>
  <c r="I3150" i="1" s="1"/>
  <c r="H3146" i="1"/>
  <c r="E3146" i="1"/>
  <c r="F3146" i="1" s="1"/>
  <c r="I3146" i="1" s="1"/>
  <c r="H3142" i="1"/>
  <c r="E3142" i="1"/>
  <c r="F3142" i="1" s="1"/>
  <c r="I3142" i="1" s="1"/>
  <c r="H3138" i="1"/>
  <c r="E3138" i="1"/>
  <c r="F3138" i="1" s="1"/>
  <c r="I3138" i="1" s="1"/>
  <c r="H3134" i="1"/>
  <c r="E3134" i="1"/>
  <c r="F3134" i="1" s="1"/>
  <c r="I3134" i="1" s="1"/>
  <c r="H3130" i="1"/>
  <c r="E3130" i="1"/>
  <c r="F3130" i="1" s="1"/>
  <c r="I3130" i="1" s="1"/>
  <c r="H3126" i="1"/>
  <c r="E3126" i="1"/>
  <c r="F3126" i="1" s="1"/>
  <c r="I3126" i="1" s="1"/>
  <c r="H3122" i="1"/>
  <c r="E3122" i="1"/>
  <c r="F3122" i="1" s="1"/>
  <c r="I3122" i="1" s="1"/>
  <c r="H3118" i="1"/>
  <c r="E3118" i="1"/>
  <c r="F3118" i="1" s="1"/>
  <c r="I3118" i="1" s="1"/>
  <c r="H3114" i="1"/>
  <c r="E3114" i="1"/>
  <c r="F3114" i="1" s="1"/>
  <c r="I3114" i="1" s="1"/>
  <c r="H3110" i="1"/>
  <c r="E3110" i="1"/>
  <c r="F3110" i="1" s="1"/>
  <c r="I3110" i="1" s="1"/>
  <c r="H3106" i="1"/>
  <c r="E3106" i="1"/>
  <c r="F3106" i="1" s="1"/>
  <c r="I3106" i="1" s="1"/>
  <c r="H3102" i="1"/>
  <c r="E3102" i="1"/>
  <c r="F3102" i="1" s="1"/>
  <c r="I3102" i="1" s="1"/>
  <c r="H3098" i="1"/>
  <c r="E3098" i="1"/>
  <c r="F3098" i="1" s="1"/>
  <c r="I3098" i="1" s="1"/>
  <c r="H3094" i="1"/>
  <c r="E3094" i="1"/>
  <c r="F3094" i="1" s="1"/>
  <c r="I3094" i="1" s="1"/>
  <c r="H3090" i="1"/>
  <c r="E3090" i="1"/>
  <c r="F3090" i="1" s="1"/>
  <c r="I3090" i="1" s="1"/>
  <c r="H3086" i="1"/>
  <c r="E3086" i="1"/>
  <c r="F3086" i="1" s="1"/>
  <c r="I3086" i="1" s="1"/>
  <c r="H3082" i="1"/>
  <c r="E3082" i="1"/>
  <c r="F3082" i="1" s="1"/>
  <c r="I3082" i="1" s="1"/>
  <c r="H3078" i="1"/>
  <c r="E3078" i="1"/>
  <c r="F3078" i="1" s="1"/>
  <c r="I3078" i="1" s="1"/>
  <c r="H3074" i="1"/>
  <c r="E3074" i="1"/>
  <c r="F3074" i="1" s="1"/>
  <c r="I3074" i="1" s="1"/>
  <c r="H3070" i="1"/>
  <c r="E3070" i="1"/>
  <c r="F3070" i="1" s="1"/>
  <c r="I3070" i="1" s="1"/>
  <c r="H3066" i="1"/>
  <c r="E3066" i="1"/>
  <c r="F3066" i="1" s="1"/>
  <c r="I3066" i="1" s="1"/>
  <c r="H3062" i="1"/>
  <c r="E3062" i="1"/>
  <c r="F3062" i="1" s="1"/>
  <c r="I3062" i="1" s="1"/>
  <c r="H3058" i="1"/>
  <c r="E3058" i="1"/>
  <c r="F3058" i="1" s="1"/>
  <c r="I3058" i="1" s="1"/>
  <c r="H3054" i="1"/>
  <c r="E3054" i="1"/>
  <c r="F3054" i="1" s="1"/>
  <c r="I3054" i="1" s="1"/>
  <c r="H3050" i="1"/>
  <c r="E3050" i="1"/>
  <c r="F3050" i="1" s="1"/>
  <c r="I3050" i="1" s="1"/>
  <c r="H3046" i="1"/>
  <c r="E3046" i="1"/>
  <c r="F3046" i="1" s="1"/>
  <c r="I3046" i="1" s="1"/>
  <c r="H3042" i="1"/>
  <c r="E3042" i="1"/>
  <c r="F3042" i="1" s="1"/>
  <c r="I3042" i="1" s="1"/>
  <c r="H3038" i="1"/>
  <c r="E3038" i="1"/>
  <c r="F3038" i="1" s="1"/>
  <c r="I3038" i="1" s="1"/>
  <c r="H3034" i="1"/>
  <c r="E3034" i="1"/>
  <c r="F3034" i="1" s="1"/>
  <c r="I3034" i="1" s="1"/>
  <c r="H3030" i="1"/>
  <c r="E3030" i="1"/>
  <c r="F3030" i="1" s="1"/>
  <c r="I3030" i="1" s="1"/>
  <c r="H3026" i="1"/>
  <c r="E3026" i="1"/>
  <c r="F3026" i="1" s="1"/>
  <c r="I3026" i="1" s="1"/>
  <c r="H3022" i="1"/>
  <c r="E3022" i="1"/>
  <c r="F3022" i="1" s="1"/>
  <c r="I3022" i="1" s="1"/>
  <c r="H3018" i="1"/>
  <c r="E3018" i="1"/>
  <c r="F3018" i="1" s="1"/>
  <c r="I3018" i="1" s="1"/>
  <c r="H3014" i="1"/>
  <c r="E3014" i="1"/>
  <c r="F3014" i="1" s="1"/>
  <c r="I3014" i="1" s="1"/>
  <c r="H3010" i="1"/>
  <c r="E3010" i="1"/>
  <c r="F3010" i="1" s="1"/>
  <c r="I3010" i="1" s="1"/>
  <c r="H3006" i="1"/>
  <c r="E3006" i="1"/>
  <c r="F3006" i="1" s="1"/>
  <c r="I3006" i="1" s="1"/>
  <c r="H3002" i="1"/>
  <c r="E3002" i="1"/>
  <c r="F3002" i="1" s="1"/>
  <c r="I3002" i="1" s="1"/>
  <c r="H2998" i="1"/>
  <c r="E2998" i="1"/>
  <c r="F2998" i="1" s="1"/>
  <c r="I2998" i="1" s="1"/>
  <c r="H2994" i="1"/>
  <c r="E2994" i="1"/>
  <c r="F2994" i="1" s="1"/>
  <c r="I2994" i="1" s="1"/>
  <c r="H2990" i="1"/>
  <c r="E2990" i="1"/>
  <c r="F2990" i="1" s="1"/>
  <c r="I2990" i="1" s="1"/>
  <c r="H2986" i="1"/>
  <c r="E2986" i="1"/>
  <c r="F2986" i="1" s="1"/>
  <c r="I2986" i="1" s="1"/>
  <c r="H2982" i="1"/>
  <c r="E2982" i="1"/>
  <c r="F2982" i="1" s="1"/>
  <c r="I2982" i="1" s="1"/>
  <c r="H2978" i="1"/>
  <c r="E2978" i="1"/>
  <c r="F2978" i="1" s="1"/>
  <c r="I2978" i="1" s="1"/>
  <c r="H2974" i="1"/>
  <c r="E2974" i="1"/>
  <c r="F2974" i="1" s="1"/>
  <c r="I2974" i="1" s="1"/>
  <c r="H2970" i="1"/>
  <c r="E2970" i="1"/>
  <c r="F2970" i="1" s="1"/>
  <c r="I2970" i="1" s="1"/>
  <c r="H2966" i="1"/>
  <c r="E2966" i="1"/>
  <c r="F2966" i="1" s="1"/>
  <c r="I2966" i="1" s="1"/>
  <c r="H2962" i="1"/>
  <c r="E2962" i="1"/>
  <c r="F2962" i="1" s="1"/>
  <c r="I2962" i="1" s="1"/>
  <c r="H2958" i="1"/>
  <c r="E2958" i="1"/>
  <c r="F2958" i="1" s="1"/>
  <c r="I2958" i="1" s="1"/>
  <c r="H2954" i="1"/>
  <c r="E2954" i="1"/>
  <c r="F2954" i="1" s="1"/>
  <c r="I2954" i="1" s="1"/>
  <c r="H2950" i="1"/>
  <c r="E2950" i="1"/>
  <c r="F2950" i="1" s="1"/>
  <c r="I2950" i="1" s="1"/>
  <c r="H2946" i="1"/>
  <c r="E2946" i="1"/>
  <c r="F2946" i="1" s="1"/>
  <c r="I2946" i="1" s="1"/>
  <c r="H2942" i="1"/>
  <c r="E2942" i="1"/>
  <c r="F2942" i="1" s="1"/>
  <c r="I2942" i="1" s="1"/>
  <c r="H2938" i="1"/>
  <c r="E2938" i="1"/>
  <c r="F2938" i="1" s="1"/>
  <c r="I2938" i="1" s="1"/>
  <c r="H2934" i="1"/>
  <c r="E2934" i="1"/>
  <c r="F2934" i="1" s="1"/>
  <c r="I2934" i="1" s="1"/>
  <c r="H2930" i="1"/>
  <c r="E2930" i="1"/>
  <c r="F2930" i="1" s="1"/>
  <c r="I2930" i="1" s="1"/>
  <c r="H2926" i="1"/>
  <c r="E2926" i="1"/>
  <c r="F2926" i="1" s="1"/>
  <c r="I2926" i="1" s="1"/>
  <c r="H2922" i="1"/>
  <c r="E2922" i="1"/>
  <c r="F2922" i="1" s="1"/>
  <c r="I2922" i="1" s="1"/>
  <c r="H2918" i="1"/>
  <c r="E2918" i="1"/>
  <c r="F2918" i="1" s="1"/>
  <c r="I2918" i="1" s="1"/>
  <c r="H2914" i="1"/>
  <c r="E2914" i="1"/>
  <c r="F2914" i="1" s="1"/>
  <c r="I2914" i="1" s="1"/>
  <c r="H2910" i="1"/>
  <c r="E2910" i="1"/>
  <c r="F2910" i="1" s="1"/>
  <c r="I2910" i="1" s="1"/>
  <c r="H2906" i="1"/>
  <c r="E2906" i="1"/>
  <c r="F2906" i="1" s="1"/>
  <c r="I2906" i="1" s="1"/>
  <c r="H2902" i="1"/>
  <c r="E2902" i="1"/>
  <c r="F2902" i="1" s="1"/>
  <c r="I2902" i="1" s="1"/>
  <c r="H2898" i="1"/>
  <c r="E2898" i="1"/>
  <c r="F2898" i="1" s="1"/>
  <c r="I2898" i="1" s="1"/>
  <c r="H2894" i="1"/>
  <c r="E2894" i="1"/>
  <c r="F2894" i="1" s="1"/>
  <c r="I2894" i="1" s="1"/>
  <c r="H2890" i="1"/>
  <c r="E2890" i="1"/>
  <c r="F2890" i="1" s="1"/>
  <c r="I2890" i="1" s="1"/>
  <c r="H2886" i="1"/>
  <c r="E2886" i="1"/>
  <c r="F2886" i="1" s="1"/>
  <c r="I2886" i="1" s="1"/>
  <c r="H2882" i="1"/>
  <c r="E2882" i="1"/>
  <c r="F2882" i="1" s="1"/>
  <c r="I2882" i="1" s="1"/>
  <c r="H2878" i="1"/>
  <c r="E2878" i="1"/>
  <c r="F2878" i="1" s="1"/>
  <c r="I2878" i="1" s="1"/>
  <c r="H2874" i="1"/>
  <c r="E2874" i="1"/>
  <c r="F2874" i="1" s="1"/>
  <c r="I2874" i="1" s="1"/>
  <c r="H2870" i="1"/>
  <c r="E2870" i="1"/>
  <c r="F2870" i="1" s="1"/>
  <c r="I2870" i="1" s="1"/>
  <c r="H2866" i="1"/>
  <c r="E2866" i="1"/>
  <c r="F2866" i="1" s="1"/>
  <c r="I2866" i="1" s="1"/>
  <c r="H2862" i="1"/>
  <c r="E2862" i="1"/>
  <c r="F2862" i="1" s="1"/>
  <c r="I2862" i="1" s="1"/>
  <c r="H2858" i="1"/>
  <c r="E2858" i="1"/>
  <c r="F2858" i="1" s="1"/>
  <c r="I2858" i="1" s="1"/>
  <c r="H2854" i="1"/>
  <c r="E2854" i="1"/>
  <c r="F2854" i="1" s="1"/>
  <c r="I2854" i="1" s="1"/>
  <c r="H2850" i="1"/>
  <c r="E2850" i="1"/>
  <c r="F2850" i="1" s="1"/>
  <c r="I2850" i="1" s="1"/>
  <c r="H2846" i="1"/>
  <c r="E2846" i="1"/>
  <c r="F2846" i="1" s="1"/>
  <c r="I2846" i="1" s="1"/>
  <c r="H2842" i="1"/>
  <c r="E2842" i="1"/>
  <c r="F2842" i="1" s="1"/>
  <c r="I2842" i="1" s="1"/>
  <c r="H2838" i="1"/>
  <c r="E2838" i="1"/>
  <c r="F2838" i="1" s="1"/>
  <c r="I2838" i="1" s="1"/>
  <c r="H2834" i="1"/>
  <c r="E2834" i="1"/>
  <c r="F2834" i="1" s="1"/>
  <c r="I2834" i="1" s="1"/>
  <c r="H2830" i="1"/>
  <c r="E2830" i="1"/>
  <c r="F2830" i="1" s="1"/>
  <c r="I2830" i="1" s="1"/>
  <c r="H2826" i="1"/>
  <c r="E2826" i="1"/>
  <c r="F2826" i="1" s="1"/>
  <c r="I2826" i="1" s="1"/>
  <c r="H2822" i="1"/>
  <c r="E2822" i="1"/>
  <c r="F2822" i="1" s="1"/>
  <c r="I2822" i="1" s="1"/>
  <c r="H2818" i="1"/>
  <c r="E2818" i="1"/>
  <c r="F2818" i="1" s="1"/>
  <c r="I2818" i="1" s="1"/>
  <c r="H2814" i="1"/>
  <c r="E2814" i="1"/>
  <c r="F2814" i="1" s="1"/>
  <c r="I2814" i="1" s="1"/>
  <c r="H2810" i="1"/>
  <c r="E2810" i="1"/>
  <c r="F2810" i="1" s="1"/>
  <c r="I2810" i="1" s="1"/>
  <c r="H2806" i="1"/>
  <c r="E2806" i="1"/>
  <c r="F2806" i="1" s="1"/>
  <c r="I2806" i="1" s="1"/>
  <c r="H2802" i="1"/>
  <c r="E2802" i="1"/>
  <c r="F2802" i="1" s="1"/>
  <c r="I2802" i="1" s="1"/>
  <c r="H2798" i="1"/>
  <c r="E2798" i="1"/>
  <c r="F2798" i="1" s="1"/>
  <c r="I2798" i="1" s="1"/>
  <c r="H2794" i="1"/>
  <c r="E2794" i="1"/>
  <c r="F2794" i="1" s="1"/>
  <c r="I2794" i="1" s="1"/>
  <c r="H2790" i="1"/>
  <c r="E2790" i="1"/>
  <c r="F2790" i="1" s="1"/>
  <c r="I2790" i="1" s="1"/>
  <c r="H2786" i="1"/>
  <c r="E2786" i="1"/>
  <c r="F2786" i="1" s="1"/>
  <c r="I2786" i="1" s="1"/>
  <c r="H2782" i="1"/>
  <c r="E2782" i="1"/>
  <c r="F2782" i="1" s="1"/>
  <c r="I2782" i="1" s="1"/>
  <c r="H2778" i="1"/>
  <c r="E2778" i="1"/>
  <c r="F2778" i="1" s="1"/>
  <c r="I2778" i="1" s="1"/>
  <c r="H2774" i="1"/>
  <c r="E2774" i="1"/>
  <c r="F2774" i="1" s="1"/>
  <c r="I2774" i="1" s="1"/>
  <c r="H2770" i="1"/>
  <c r="E2770" i="1"/>
  <c r="F2770" i="1" s="1"/>
  <c r="I2770" i="1" s="1"/>
  <c r="H2766" i="1"/>
  <c r="E2766" i="1"/>
  <c r="F2766" i="1" s="1"/>
  <c r="I2766" i="1" s="1"/>
  <c r="H2762" i="1"/>
  <c r="E2762" i="1"/>
  <c r="F2762" i="1" s="1"/>
  <c r="I2762" i="1" s="1"/>
  <c r="H2758" i="1"/>
  <c r="E2758" i="1"/>
  <c r="F2758" i="1" s="1"/>
  <c r="I2758" i="1" s="1"/>
  <c r="H2754" i="1"/>
  <c r="E2754" i="1"/>
  <c r="F2754" i="1" s="1"/>
  <c r="I2754" i="1" s="1"/>
  <c r="H2750" i="1"/>
  <c r="E2750" i="1"/>
  <c r="F2750" i="1" s="1"/>
  <c r="I2750" i="1" s="1"/>
  <c r="H2746" i="1"/>
  <c r="E2746" i="1"/>
  <c r="F2746" i="1" s="1"/>
  <c r="I2746" i="1" s="1"/>
  <c r="H2742" i="1"/>
  <c r="E2742" i="1"/>
  <c r="F2742" i="1" s="1"/>
  <c r="I2742" i="1" s="1"/>
  <c r="H2738" i="1"/>
  <c r="E2738" i="1"/>
  <c r="F2738" i="1" s="1"/>
  <c r="I2738" i="1" s="1"/>
  <c r="H2734" i="1"/>
  <c r="E2734" i="1"/>
  <c r="F2734" i="1" s="1"/>
  <c r="I2734" i="1" s="1"/>
  <c r="H2730" i="1"/>
  <c r="E2730" i="1"/>
  <c r="F2730" i="1" s="1"/>
  <c r="I2730" i="1" s="1"/>
  <c r="H2726" i="1"/>
  <c r="E2726" i="1"/>
  <c r="F2726" i="1" s="1"/>
  <c r="I2726" i="1" s="1"/>
  <c r="H2722" i="1"/>
  <c r="E2722" i="1"/>
  <c r="F2722" i="1" s="1"/>
  <c r="I2722" i="1" s="1"/>
  <c r="H2718" i="1"/>
  <c r="E2718" i="1"/>
  <c r="F2718" i="1" s="1"/>
  <c r="I2718" i="1" s="1"/>
  <c r="H2714" i="1"/>
  <c r="E2714" i="1"/>
  <c r="F2714" i="1" s="1"/>
  <c r="I2714" i="1" s="1"/>
  <c r="H2710" i="1"/>
  <c r="E2710" i="1"/>
  <c r="F2710" i="1" s="1"/>
  <c r="I2710" i="1" s="1"/>
  <c r="H2706" i="1"/>
  <c r="E2706" i="1"/>
  <c r="F2706" i="1" s="1"/>
  <c r="I2706" i="1" s="1"/>
  <c r="H2702" i="1"/>
  <c r="E2702" i="1"/>
  <c r="F2702" i="1" s="1"/>
  <c r="I2702" i="1" s="1"/>
  <c r="H2698" i="1"/>
  <c r="E2698" i="1"/>
  <c r="F2698" i="1" s="1"/>
  <c r="I2698" i="1" s="1"/>
  <c r="H2694" i="1"/>
  <c r="E2694" i="1"/>
  <c r="F2694" i="1" s="1"/>
  <c r="I2694" i="1" s="1"/>
  <c r="H2690" i="1"/>
  <c r="E2690" i="1"/>
  <c r="F2690" i="1" s="1"/>
  <c r="I2690" i="1" s="1"/>
  <c r="H2686" i="1"/>
  <c r="E2686" i="1"/>
  <c r="F2686" i="1" s="1"/>
  <c r="I2686" i="1" s="1"/>
  <c r="H2682" i="1"/>
  <c r="E2682" i="1"/>
  <c r="F2682" i="1" s="1"/>
  <c r="I2682" i="1" s="1"/>
  <c r="H2678" i="1"/>
  <c r="E2678" i="1"/>
  <c r="F2678" i="1" s="1"/>
  <c r="I2678" i="1" s="1"/>
  <c r="H2674" i="1"/>
  <c r="E2674" i="1"/>
  <c r="F2674" i="1" s="1"/>
  <c r="I2674" i="1" s="1"/>
  <c r="H2670" i="1"/>
  <c r="E2670" i="1"/>
  <c r="F2670" i="1" s="1"/>
  <c r="I2670" i="1" s="1"/>
  <c r="H2666" i="1"/>
  <c r="E2666" i="1"/>
  <c r="F2666" i="1" s="1"/>
  <c r="I2666" i="1" s="1"/>
  <c r="H2662" i="1"/>
  <c r="E2662" i="1"/>
  <c r="F2662" i="1" s="1"/>
  <c r="I2662" i="1" s="1"/>
  <c r="H2658" i="1"/>
  <c r="E2658" i="1"/>
  <c r="F2658" i="1" s="1"/>
  <c r="I2658" i="1" s="1"/>
  <c r="H2654" i="1"/>
  <c r="E2654" i="1"/>
  <c r="F2654" i="1" s="1"/>
  <c r="I2654" i="1" s="1"/>
  <c r="H2650" i="1"/>
  <c r="E2650" i="1"/>
  <c r="F2650" i="1" s="1"/>
  <c r="I2650" i="1" s="1"/>
  <c r="H2646" i="1"/>
  <c r="E2646" i="1"/>
  <c r="F2646" i="1" s="1"/>
  <c r="I2646" i="1" s="1"/>
  <c r="H2642" i="1"/>
  <c r="E2642" i="1"/>
  <c r="F2642" i="1" s="1"/>
  <c r="I2642" i="1" s="1"/>
  <c r="H2638" i="1"/>
  <c r="E2638" i="1"/>
  <c r="F2638" i="1" s="1"/>
  <c r="I2638" i="1" s="1"/>
  <c r="H2634" i="1"/>
  <c r="E2634" i="1"/>
  <c r="F2634" i="1" s="1"/>
  <c r="I2634" i="1" s="1"/>
  <c r="H2630" i="1"/>
  <c r="E2630" i="1"/>
  <c r="F2630" i="1" s="1"/>
  <c r="I2630" i="1" s="1"/>
  <c r="H2626" i="1"/>
  <c r="E2626" i="1"/>
  <c r="F2626" i="1" s="1"/>
  <c r="I2626" i="1" s="1"/>
  <c r="H2622" i="1"/>
  <c r="E2622" i="1"/>
  <c r="F2622" i="1" s="1"/>
  <c r="I2622" i="1" s="1"/>
  <c r="H2618" i="1"/>
  <c r="E2618" i="1"/>
  <c r="F2618" i="1" s="1"/>
  <c r="I2618" i="1" s="1"/>
  <c r="H2614" i="1"/>
  <c r="E2614" i="1"/>
  <c r="F2614" i="1" s="1"/>
  <c r="I2614" i="1" s="1"/>
  <c r="H2610" i="1"/>
  <c r="E2610" i="1"/>
  <c r="F2610" i="1" s="1"/>
  <c r="I2610" i="1" s="1"/>
  <c r="H2606" i="1"/>
  <c r="E2606" i="1"/>
  <c r="F2606" i="1" s="1"/>
  <c r="I2606" i="1" s="1"/>
  <c r="H2602" i="1"/>
  <c r="E2602" i="1"/>
  <c r="F2602" i="1" s="1"/>
  <c r="I2602" i="1" s="1"/>
  <c r="H2598" i="1"/>
  <c r="E2598" i="1"/>
  <c r="F2598" i="1" s="1"/>
  <c r="I2598" i="1" s="1"/>
  <c r="H2594" i="1"/>
  <c r="E2594" i="1"/>
  <c r="F2594" i="1" s="1"/>
  <c r="I2594" i="1" s="1"/>
  <c r="H2590" i="1"/>
  <c r="E2590" i="1"/>
  <c r="F2590" i="1" s="1"/>
  <c r="I2590" i="1" s="1"/>
  <c r="H2586" i="1"/>
  <c r="E2586" i="1"/>
  <c r="F2586" i="1" s="1"/>
  <c r="I2586" i="1" s="1"/>
  <c r="H2582" i="1"/>
  <c r="E2582" i="1"/>
  <c r="F2582" i="1" s="1"/>
  <c r="I2582" i="1" s="1"/>
  <c r="H2578" i="1"/>
  <c r="E2578" i="1"/>
  <c r="F2578" i="1" s="1"/>
  <c r="I2578" i="1" s="1"/>
  <c r="H2574" i="1"/>
  <c r="E2574" i="1"/>
  <c r="F2574" i="1" s="1"/>
  <c r="I2574" i="1" s="1"/>
  <c r="H2570" i="1"/>
  <c r="E2570" i="1"/>
  <c r="F2570" i="1" s="1"/>
  <c r="I2570" i="1" s="1"/>
  <c r="H2566" i="1"/>
  <c r="E2566" i="1"/>
  <c r="F2566" i="1" s="1"/>
  <c r="I2566" i="1" s="1"/>
  <c r="H2562" i="1"/>
  <c r="E2562" i="1"/>
  <c r="F2562" i="1" s="1"/>
  <c r="I2562" i="1" s="1"/>
  <c r="H2558" i="1"/>
  <c r="E2558" i="1"/>
  <c r="F2558" i="1" s="1"/>
  <c r="I2558" i="1" s="1"/>
  <c r="H2554" i="1"/>
  <c r="E2554" i="1"/>
  <c r="F2554" i="1" s="1"/>
  <c r="I2554" i="1" s="1"/>
  <c r="H2550" i="1"/>
  <c r="E2550" i="1"/>
  <c r="F2550" i="1" s="1"/>
  <c r="I2550" i="1" s="1"/>
  <c r="H2546" i="1"/>
  <c r="E2546" i="1"/>
  <c r="F2546" i="1" s="1"/>
  <c r="I2546" i="1" s="1"/>
  <c r="H2542" i="1"/>
  <c r="E2542" i="1"/>
  <c r="F2542" i="1" s="1"/>
  <c r="I2542" i="1" s="1"/>
  <c r="H2538" i="1"/>
  <c r="E2538" i="1"/>
  <c r="F2538" i="1" s="1"/>
  <c r="I2538" i="1" s="1"/>
  <c r="H2534" i="1"/>
  <c r="E2534" i="1"/>
  <c r="F2534" i="1" s="1"/>
  <c r="I2534" i="1" s="1"/>
  <c r="H2530" i="1"/>
  <c r="E2530" i="1"/>
  <c r="F2530" i="1" s="1"/>
  <c r="I2530" i="1" s="1"/>
  <c r="H2526" i="1"/>
  <c r="E2526" i="1"/>
  <c r="F2526" i="1" s="1"/>
  <c r="I2526" i="1" s="1"/>
  <c r="H2522" i="1"/>
  <c r="E2522" i="1"/>
  <c r="F2522" i="1" s="1"/>
  <c r="I2522" i="1" s="1"/>
  <c r="H2518" i="1"/>
  <c r="E2518" i="1"/>
  <c r="F2518" i="1" s="1"/>
  <c r="I2518" i="1" s="1"/>
  <c r="H2514" i="1"/>
  <c r="E2514" i="1"/>
  <c r="F2514" i="1" s="1"/>
  <c r="I2514" i="1" s="1"/>
  <c r="H2510" i="1"/>
  <c r="E2510" i="1"/>
  <c r="F2510" i="1" s="1"/>
  <c r="I2510" i="1" s="1"/>
  <c r="H2506" i="1"/>
  <c r="E2506" i="1"/>
  <c r="F2506" i="1" s="1"/>
  <c r="I2506" i="1" s="1"/>
  <c r="H2502" i="1"/>
  <c r="E2502" i="1"/>
  <c r="F2502" i="1" s="1"/>
  <c r="I2502" i="1" s="1"/>
  <c r="H2498" i="1"/>
  <c r="E2498" i="1"/>
  <c r="F2498" i="1" s="1"/>
  <c r="I2498" i="1" s="1"/>
  <c r="H2494" i="1"/>
  <c r="E2494" i="1"/>
  <c r="F2494" i="1" s="1"/>
  <c r="I2494" i="1" s="1"/>
  <c r="H2490" i="1"/>
  <c r="E2490" i="1"/>
  <c r="F2490" i="1" s="1"/>
  <c r="I2490" i="1" s="1"/>
  <c r="H2486" i="1"/>
  <c r="E2486" i="1"/>
  <c r="F2486" i="1" s="1"/>
  <c r="I2486" i="1" s="1"/>
  <c r="H2482" i="1"/>
  <c r="E2482" i="1"/>
  <c r="F2482" i="1" s="1"/>
  <c r="I2482" i="1" s="1"/>
  <c r="H2478" i="1"/>
  <c r="E2478" i="1"/>
  <c r="F2478" i="1" s="1"/>
  <c r="I2478" i="1" s="1"/>
  <c r="H2474" i="1"/>
  <c r="E2474" i="1"/>
  <c r="F2474" i="1" s="1"/>
  <c r="I2474" i="1" s="1"/>
  <c r="H2470" i="1"/>
  <c r="E2470" i="1"/>
  <c r="F2470" i="1" s="1"/>
  <c r="I2470" i="1" s="1"/>
  <c r="H2466" i="1"/>
  <c r="E2466" i="1"/>
  <c r="F2466" i="1" s="1"/>
  <c r="I2466" i="1" s="1"/>
  <c r="H2462" i="1"/>
  <c r="E2462" i="1"/>
  <c r="F2462" i="1" s="1"/>
  <c r="I2462" i="1" s="1"/>
  <c r="H2458" i="1"/>
  <c r="E2458" i="1"/>
  <c r="F2458" i="1" s="1"/>
  <c r="I2458" i="1" s="1"/>
  <c r="H2454" i="1"/>
  <c r="E2454" i="1"/>
  <c r="F2454" i="1" s="1"/>
  <c r="I2454" i="1" s="1"/>
  <c r="H2450" i="1"/>
  <c r="E2450" i="1"/>
  <c r="F2450" i="1" s="1"/>
  <c r="I2450" i="1" s="1"/>
  <c r="H2446" i="1"/>
  <c r="E2446" i="1"/>
  <c r="F2446" i="1" s="1"/>
  <c r="I2446" i="1" s="1"/>
  <c r="H2442" i="1"/>
  <c r="E2442" i="1"/>
  <c r="F2442" i="1" s="1"/>
  <c r="I2442" i="1" s="1"/>
  <c r="H2438" i="1"/>
  <c r="E2438" i="1"/>
  <c r="F2438" i="1" s="1"/>
  <c r="I2438" i="1" s="1"/>
  <c r="H2434" i="1"/>
  <c r="E2434" i="1"/>
  <c r="F2434" i="1" s="1"/>
  <c r="I2434" i="1" s="1"/>
  <c r="H2430" i="1"/>
  <c r="E2430" i="1"/>
  <c r="F2430" i="1" s="1"/>
  <c r="I2430" i="1" s="1"/>
  <c r="H2426" i="1"/>
  <c r="E2426" i="1"/>
  <c r="F2426" i="1" s="1"/>
  <c r="I2426" i="1" s="1"/>
  <c r="H2422" i="1"/>
  <c r="E2422" i="1"/>
  <c r="F2422" i="1" s="1"/>
  <c r="I2422" i="1" s="1"/>
  <c r="H2418" i="1"/>
  <c r="E2418" i="1"/>
  <c r="F2418" i="1" s="1"/>
  <c r="I2418" i="1" s="1"/>
  <c r="H2414" i="1"/>
  <c r="E2414" i="1"/>
  <c r="F2414" i="1" s="1"/>
  <c r="I2414" i="1" s="1"/>
  <c r="H2410" i="1"/>
  <c r="E2410" i="1"/>
  <c r="F2410" i="1" s="1"/>
  <c r="I2410" i="1" s="1"/>
  <c r="H2406" i="1"/>
  <c r="E2406" i="1"/>
  <c r="F2406" i="1" s="1"/>
  <c r="I2406" i="1" s="1"/>
  <c r="H2402" i="1"/>
  <c r="E2402" i="1"/>
  <c r="F2402" i="1" s="1"/>
  <c r="I2402" i="1" s="1"/>
  <c r="H2398" i="1"/>
  <c r="E2398" i="1"/>
  <c r="F2398" i="1" s="1"/>
  <c r="I2398" i="1" s="1"/>
  <c r="H2394" i="1"/>
  <c r="E2394" i="1"/>
  <c r="F2394" i="1" s="1"/>
  <c r="I2394" i="1" s="1"/>
  <c r="H2390" i="1"/>
  <c r="E2390" i="1"/>
  <c r="F2390" i="1" s="1"/>
  <c r="I2390" i="1" s="1"/>
  <c r="H2386" i="1"/>
  <c r="E2386" i="1"/>
  <c r="F2386" i="1" s="1"/>
  <c r="I2386" i="1" s="1"/>
  <c r="H2382" i="1"/>
  <c r="E2382" i="1"/>
  <c r="F2382" i="1" s="1"/>
  <c r="I2382" i="1" s="1"/>
  <c r="H2378" i="1"/>
  <c r="E2378" i="1"/>
  <c r="F2378" i="1" s="1"/>
  <c r="I2378" i="1" s="1"/>
  <c r="H2374" i="1"/>
  <c r="E2374" i="1"/>
  <c r="F2374" i="1" s="1"/>
  <c r="I2374" i="1" s="1"/>
  <c r="H2370" i="1"/>
  <c r="E2370" i="1"/>
  <c r="F2370" i="1" s="1"/>
  <c r="I2370" i="1" s="1"/>
  <c r="H2366" i="1"/>
  <c r="E2366" i="1"/>
  <c r="F2366" i="1" s="1"/>
  <c r="I2366" i="1" s="1"/>
  <c r="H2362" i="1"/>
  <c r="E2362" i="1"/>
  <c r="F2362" i="1" s="1"/>
  <c r="I2362" i="1" s="1"/>
  <c r="H2358" i="1"/>
  <c r="E2358" i="1"/>
  <c r="F2358" i="1" s="1"/>
  <c r="I2358" i="1" s="1"/>
  <c r="H2354" i="1"/>
  <c r="E2354" i="1"/>
  <c r="F2354" i="1" s="1"/>
  <c r="I2354" i="1" s="1"/>
  <c r="H2350" i="1"/>
  <c r="E2350" i="1"/>
  <c r="F2350" i="1" s="1"/>
  <c r="I2350" i="1" s="1"/>
  <c r="H2346" i="1"/>
  <c r="E2346" i="1"/>
  <c r="F2346" i="1" s="1"/>
  <c r="I2346" i="1" s="1"/>
  <c r="H2342" i="1"/>
  <c r="E2342" i="1"/>
  <c r="F2342" i="1" s="1"/>
  <c r="I2342" i="1" s="1"/>
  <c r="H2338" i="1"/>
  <c r="E2338" i="1"/>
  <c r="F2338" i="1" s="1"/>
  <c r="I2338" i="1" s="1"/>
  <c r="H2334" i="1"/>
  <c r="E2334" i="1"/>
  <c r="F2334" i="1" s="1"/>
  <c r="I2334" i="1" s="1"/>
  <c r="H2330" i="1"/>
  <c r="E2330" i="1"/>
  <c r="F2330" i="1" s="1"/>
  <c r="I2330" i="1" s="1"/>
  <c r="H2326" i="1"/>
  <c r="E2326" i="1"/>
  <c r="F2326" i="1" s="1"/>
  <c r="I2326" i="1" s="1"/>
  <c r="H2322" i="1"/>
  <c r="E2322" i="1"/>
  <c r="F2322" i="1" s="1"/>
  <c r="I2322" i="1" s="1"/>
  <c r="H2318" i="1"/>
  <c r="E2318" i="1"/>
  <c r="F2318" i="1" s="1"/>
  <c r="I2318" i="1" s="1"/>
  <c r="H2314" i="1"/>
  <c r="E2314" i="1"/>
  <c r="F2314" i="1" s="1"/>
  <c r="I2314" i="1" s="1"/>
  <c r="H2310" i="1"/>
  <c r="E2310" i="1"/>
  <c r="F2310" i="1" s="1"/>
  <c r="I2310" i="1" s="1"/>
  <c r="H2306" i="1"/>
  <c r="E2306" i="1"/>
  <c r="F2306" i="1" s="1"/>
  <c r="I2306" i="1" s="1"/>
  <c r="H2302" i="1"/>
  <c r="E2302" i="1"/>
  <c r="F2302" i="1" s="1"/>
  <c r="I2302" i="1" s="1"/>
  <c r="H2298" i="1"/>
  <c r="E2298" i="1"/>
  <c r="F2298" i="1" s="1"/>
  <c r="I2298" i="1" s="1"/>
  <c r="H2294" i="1"/>
  <c r="E2294" i="1"/>
  <c r="F2294" i="1" s="1"/>
  <c r="I2294" i="1" s="1"/>
  <c r="H2290" i="1"/>
  <c r="E2290" i="1"/>
  <c r="F2290" i="1" s="1"/>
  <c r="I2290" i="1" s="1"/>
  <c r="H2286" i="1"/>
  <c r="E2286" i="1"/>
  <c r="F2286" i="1" s="1"/>
  <c r="I2286" i="1" s="1"/>
  <c r="H2282" i="1"/>
  <c r="E2282" i="1"/>
  <c r="F2282" i="1" s="1"/>
  <c r="I2282" i="1" s="1"/>
  <c r="H2278" i="1"/>
  <c r="E2278" i="1"/>
  <c r="F2278" i="1" s="1"/>
  <c r="I2278" i="1" s="1"/>
  <c r="H2274" i="1"/>
  <c r="E2274" i="1"/>
  <c r="F2274" i="1" s="1"/>
  <c r="I2274" i="1" s="1"/>
  <c r="H2270" i="1"/>
  <c r="E2270" i="1"/>
  <c r="F2270" i="1" s="1"/>
  <c r="I2270" i="1" s="1"/>
  <c r="H2266" i="1"/>
  <c r="E2266" i="1"/>
  <c r="F2266" i="1" s="1"/>
  <c r="I2266" i="1" s="1"/>
  <c r="H2262" i="1"/>
  <c r="E2262" i="1"/>
  <c r="F2262" i="1" s="1"/>
  <c r="I2262" i="1" s="1"/>
  <c r="H2258" i="1"/>
  <c r="E2258" i="1"/>
  <c r="F2258" i="1" s="1"/>
  <c r="I2258" i="1" s="1"/>
  <c r="H2254" i="1"/>
  <c r="E2254" i="1"/>
  <c r="F2254" i="1" s="1"/>
  <c r="I2254" i="1" s="1"/>
  <c r="H2250" i="1"/>
  <c r="E2250" i="1"/>
  <c r="F2250" i="1" s="1"/>
  <c r="I2250" i="1" s="1"/>
  <c r="H2246" i="1"/>
  <c r="E2246" i="1"/>
  <c r="F2246" i="1" s="1"/>
  <c r="I2246" i="1" s="1"/>
  <c r="H2242" i="1"/>
  <c r="E2242" i="1"/>
  <c r="F2242" i="1" s="1"/>
  <c r="I2242" i="1" s="1"/>
  <c r="H2238" i="1"/>
  <c r="E2238" i="1"/>
  <c r="F2238" i="1" s="1"/>
  <c r="I2238" i="1" s="1"/>
  <c r="H2234" i="1"/>
  <c r="E2234" i="1"/>
  <c r="F2234" i="1" s="1"/>
  <c r="I2234" i="1" s="1"/>
  <c r="H2230" i="1"/>
  <c r="E2230" i="1"/>
  <c r="F2230" i="1" s="1"/>
  <c r="I2230" i="1" s="1"/>
  <c r="H2226" i="1"/>
  <c r="E2226" i="1"/>
  <c r="F2226" i="1" s="1"/>
  <c r="I2226" i="1" s="1"/>
  <c r="H2222" i="1"/>
  <c r="E2222" i="1"/>
  <c r="F2222" i="1" s="1"/>
  <c r="I2222" i="1" s="1"/>
  <c r="H2218" i="1"/>
  <c r="E2218" i="1"/>
  <c r="F2218" i="1" s="1"/>
  <c r="I2218" i="1" s="1"/>
  <c r="H2214" i="1"/>
  <c r="E2214" i="1"/>
  <c r="F2214" i="1" s="1"/>
  <c r="I2214" i="1" s="1"/>
  <c r="H2210" i="1"/>
  <c r="E2210" i="1"/>
  <c r="F2210" i="1" s="1"/>
  <c r="I2210" i="1" s="1"/>
  <c r="H2206" i="1"/>
  <c r="E2206" i="1"/>
  <c r="F2206" i="1" s="1"/>
  <c r="I2206" i="1" s="1"/>
  <c r="H2202" i="1"/>
  <c r="E2202" i="1"/>
  <c r="F2202" i="1" s="1"/>
  <c r="I2202" i="1" s="1"/>
  <c r="H2198" i="1"/>
  <c r="E2198" i="1"/>
  <c r="F2198" i="1" s="1"/>
  <c r="I2198" i="1" s="1"/>
  <c r="H2194" i="1"/>
  <c r="E2194" i="1"/>
  <c r="F2194" i="1" s="1"/>
  <c r="I2194" i="1" s="1"/>
  <c r="H2190" i="1"/>
  <c r="E2190" i="1"/>
  <c r="F2190" i="1" s="1"/>
  <c r="I2190" i="1" s="1"/>
  <c r="H2186" i="1"/>
  <c r="E2186" i="1"/>
  <c r="F2186" i="1" s="1"/>
  <c r="I2186" i="1" s="1"/>
  <c r="H2182" i="1"/>
  <c r="E2182" i="1"/>
  <c r="F2182" i="1" s="1"/>
  <c r="I2182" i="1" s="1"/>
  <c r="H2178" i="1"/>
  <c r="E2178" i="1"/>
  <c r="F2178" i="1" s="1"/>
  <c r="I2178" i="1" s="1"/>
  <c r="H2174" i="1"/>
  <c r="E2174" i="1"/>
  <c r="F2174" i="1" s="1"/>
  <c r="I2174" i="1" s="1"/>
  <c r="H2170" i="1"/>
  <c r="E2170" i="1"/>
  <c r="F2170" i="1" s="1"/>
  <c r="I2170" i="1" s="1"/>
  <c r="H2166" i="1"/>
  <c r="E2166" i="1"/>
  <c r="F2166" i="1" s="1"/>
  <c r="I2166" i="1" s="1"/>
  <c r="H2162" i="1"/>
  <c r="E2162" i="1"/>
  <c r="F2162" i="1" s="1"/>
  <c r="I2162" i="1" s="1"/>
  <c r="H2158" i="1"/>
  <c r="E2158" i="1"/>
  <c r="F2158" i="1" s="1"/>
  <c r="I2158" i="1" s="1"/>
  <c r="H2154" i="1"/>
  <c r="E2154" i="1"/>
  <c r="F2154" i="1" s="1"/>
  <c r="I2154" i="1" s="1"/>
  <c r="H2150" i="1"/>
  <c r="E2150" i="1"/>
  <c r="F2150" i="1" s="1"/>
  <c r="I2150" i="1" s="1"/>
  <c r="H2146" i="1"/>
  <c r="E2146" i="1"/>
  <c r="F2146" i="1" s="1"/>
  <c r="I2146" i="1" s="1"/>
  <c r="H2142" i="1"/>
  <c r="E2142" i="1"/>
  <c r="F2142" i="1" s="1"/>
  <c r="I2142" i="1" s="1"/>
  <c r="H2138" i="1"/>
  <c r="E2138" i="1"/>
  <c r="F2138" i="1" s="1"/>
  <c r="I2138" i="1" s="1"/>
  <c r="H2134" i="1"/>
  <c r="E2134" i="1"/>
  <c r="F2134" i="1" s="1"/>
  <c r="I2134" i="1" s="1"/>
  <c r="H2130" i="1"/>
  <c r="E2130" i="1"/>
  <c r="F2130" i="1" s="1"/>
  <c r="I2130" i="1" s="1"/>
  <c r="H2126" i="1"/>
  <c r="E2126" i="1"/>
  <c r="F2126" i="1" s="1"/>
  <c r="I2126" i="1" s="1"/>
  <c r="H2122" i="1"/>
  <c r="E2122" i="1"/>
  <c r="F2122" i="1" s="1"/>
  <c r="I2122" i="1" s="1"/>
  <c r="H2118" i="1"/>
  <c r="E2118" i="1"/>
  <c r="F2118" i="1" s="1"/>
  <c r="I2118" i="1" s="1"/>
  <c r="H2114" i="1"/>
  <c r="E2114" i="1"/>
  <c r="F2114" i="1" s="1"/>
  <c r="I2114" i="1" s="1"/>
  <c r="H2110" i="1"/>
  <c r="E2110" i="1"/>
  <c r="F2110" i="1" s="1"/>
  <c r="I2110" i="1" s="1"/>
  <c r="H2106" i="1"/>
  <c r="E2106" i="1"/>
  <c r="F2106" i="1" s="1"/>
  <c r="I2106" i="1" s="1"/>
  <c r="H2102" i="1"/>
  <c r="E2102" i="1"/>
  <c r="F2102" i="1" s="1"/>
  <c r="I2102" i="1" s="1"/>
  <c r="H2098" i="1"/>
  <c r="E2098" i="1"/>
  <c r="F2098" i="1" s="1"/>
  <c r="I2098" i="1" s="1"/>
  <c r="H2094" i="1"/>
  <c r="E2094" i="1"/>
  <c r="F2094" i="1" s="1"/>
  <c r="I2094" i="1" s="1"/>
  <c r="H2090" i="1"/>
  <c r="E2090" i="1"/>
  <c r="F2090" i="1" s="1"/>
  <c r="I2090" i="1" s="1"/>
  <c r="H2086" i="1"/>
  <c r="E2086" i="1"/>
  <c r="F2086" i="1" s="1"/>
  <c r="I2086" i="1" s="1"/>
  <c r="H2082" i="1"/>
  <c r="E2082" i="1"/>
  <c r="F2082" i="1" s="1"/>
  <c r="I2082" i="1" s="1"/>
  <c r="H2078" i="1"/>
  <c r="E2078" i="1"/>
  <c r="F2078" i="1" s="1"/>
  <c r="I2078" i="1" s="1"/>
  <c r="H2074" i="1"/>
  <c r="E2074" i="1"/>
  <c r="F2074" i="1" s="1"/>
  <c r="I2074" i="1" s="1"/>
  <c r="H2070" i="1"/>
  <c r="E2070" i="1"/>
  <c r="F2070" i="1" s="1"/>
  <c r="I2070" i="1" s="1"/>
  <c r="H2066" i="1"/>
  <c r="E2066" i="1"/>
  <c r="F2066" i="1" s="1"/>
  <c r="I2066" i="1" s="1"/>
  <c r="H2062" i="1"/>
  <c r="E2062" i="1"/>
  <c r="F2062" i="1" s="1"/>
  <c r="I2062" i="1" s="1"/>
  <c r="H2058" i="1"/>
  <c r="E2058" i="1"/>
  <c r="F2058" i="1" s="1"/>
  <c r="I2058" i="1" s="1"/>
  <c r="H2054" i="1"/>
  <c r="E2054" i="1"/>
  <c r="F2054" i="1" s="1"/>
  <c r="I2054" i="1" s="1"/>
  <c r="H2050" i="1"/>
  <c r="E2050" i="1"/>
  <c r="F2050" i="1" s="1"/>
  <c r="I2050" i="1" s="1"/>
  <c r="H2046" i="1"/>
  <c r="E2046" i="1"/>
  <c r="F2046" i="1" s="1"/>
  <c r="I2046" i="1" s="1"/>
  <c r="H2042" i="1"/>
  <c r="E2042" i="1"/>
  <c r="F2042" i="1" s="1"/>
  <c r="I2042" i="1" s="1"/>
  <c r="H2038" i="1"/>
  <c r="E2038" i="1"/>
  <c r="F2038" i="1" s="1"/>
  <c r="I2038" i="1" s="1"/>
  <c r="H2034" i="1"/>
  <c r="E2034" i="1"/>
  <c r="F2034" i="1" s="1"/>
  <c r="I2034" i="1" s="1"/>
  <c r="H2030" i="1"/>
  <c r="E2030" i="1"/>
  <c r="F2030" i="1" s="1"/>
  <c r="I2030" i="1" s="1"/>
  <c r="H2026" i="1"/>
  <c r="E2026" i="1"/>
  <c r="F2026" i="1" s="1"/>
  <c r="I2026" i="1" s="1"/>
  <c r="H2022" i="1"/>
  <c r="E2022" i="1"/>
  <c r="F2022" i="1" s="1"/>
  <c r="I2022" i="1" s="1"/>
  <c r="H2018" i="1"/>
  <c r="E2018" i="1"/>
  <c r="F2018" i="1" s="1"/>
  <c r="I2018" i="1" s="1"/>
  <c r="H2014" i="1"/>
  <c r="E2014" i="1"/>
  <c r="F2014" i="1" s="1"/>
  <c r="I2014" i="1" s="1"/>
  <c r="H2010" i="1"/>
  <c r="E2010" i="1"/>
  <c r="F2010" i="1" s="1"/>
  <c r="I2010" i="1" s="1"/>
  <c r="H2006" i="1"/>
  <c r="E2006" i="1"/>
  <c r="F2006" i="1" s="1"/>
  <c r="I2006" i="1" s="1"/>
  <c r="H2002" i="1"/>
  <c r="E2002" i="1"/>
  <c r="F2002" i="1" s="1"/>
  <c r="I2002" i="1" s="1"/>
  <c r="H1998" i="1"/>
  <c r="E1998" i="1"/>
  <c r="F1998" i="1" s="1"/>
  <c r="I1998" i="1" s="1"/>
  <c r="H1994" i="1"/>
  <c r="E1994" i="1"/>
  <c r="F1994" i="1" s="1"/>
  <c r="I1994" i="1" s="1"/>
  <c r="H1990" i="1"/>
  <c r="E1990" i="1"/>
  <c r="F1990" i="1" s="1"/>
  <c r="I1990" i="1" s="1"/>
  <c r="H1986" i="1"/>
  <c r="E1986" i="1"/>
  <c r="F1986" i="1" s="1"/>
  <c r="I1986" i="1" s="1"/>
  <c r="H1982" i="1"/>
  <c r="E1982" i="1"/>
  <c r="F1982" i="1" s="1"/>
  <c r="I1982" i="1" s="1"/>
  <c r="H1978" i="1"/>
  <c r="E1978" i="1"/>
  <c r="F1978" i="1" s="1"/>
  <c r="I1978" i="1" s="1"/>
  <c r="H1974" i="1"/>
  <c r="E1974" i="1"/>
  <c r="F1974" i="1" s="1"/>
  <c r="I1974" i="1" s="1"/>
  <c r="H1970" i="1"/>
  <c r="E1970" i="1"/>
  <c r="F1970" i="1" s="1"/>
  <c r="I1970" i="1" s="1"/>
  <c r="H1966" i="1"/>
  <c r="E1966" i="1"/>
  <c r="F1966" i="1" s="1"/>
  <c r="I1966" i="1" s="1"/>
  <c r="H1962" i="1"/>
  <c r="E1962" i="1"/>
  <c r="F1962" i="1" s="1"/>
  <c r="I1962" i="1" s="1"/>
  <c r="H1958" i="1"/>
  <c r="E1958" i="1"/>
  <c r="F1958" i="1" s="1"/>
  <c r="I1958" i="1" s="1"/>
  <c r="H1954" i="1"/>
  <c r="E1954" i="1"/>
  <c r="F1954" i="1" s="1"/>
  <c r="I1954" i="1" s="1"/>
  <c r="H1950" i="1"/>
  <c r="E1950" i="1"/>
  <c r="F1950" i="1" s="1"/>
  <c r="I1950" i="1" s="1"/>
  <c r="H1946" i="1"/>
  <c r="E1946" i="1"/>
  <c r="F1946" i="1" s="1"/>
  <c r="I1946" i="1" s="1"/>
  <c r="H1942" i="1"/>
  <c r="E1942" i="1"/>
  <c r="F1942" i="1" s="1"/>
  <c r="I1942" i="1" s="1"/>
  <c r="H1938" i="1"/>
  <c r="E1938" i="1"/>
  <c r="F1938" i="1" s="1"/>
  <c r="I1938" i="1" s="1"/>
  <c r="H1934" i="1"/>
  <c r="E1934" i="1"/>
  <c r="F1934" i="1" s="1"/>
  <c r="I1934" i="1" s="1"/>
  <c r="H1930" i="1"/>
  <c r="E1930" i="1"/>
  <c r="F1930" i="1" s="1"/>
  <c r="I1930" i="1" s="1"/>
  <c r="H1926" i="1"/>
  <c r="E1926" i="1"/>
  <c r="F1926" i="1" s="1"/>
  <c r="I1926" i="1" s="1"/>
  <c r="H1922" i="1"/>
  <c r="E1922" i="1"/>
  <c r="F1922" i="1" s="1"/>
  <c r="I1922" i="1" s="1"/>
  <c r="H1918" i="1"/>
  <c r="E1918" i="1"/>
  <c r="F1918" i="1" s="1"/>
  <c r="I1918" i="1" s="1"/>
  <c r="H1914" i="1"/>
  <c r="E1914" i="1"/>
  <c r="F1914" i="1" s="1"/>
  <c r="I1914" i="1" s="1"/>
  <c r="H1910" i="1"/>
  <c r="E1910" i="1"/>
  <c r="F1910" i="1" s="1"/>
  <c r="I1910" i="1" s="1"/>
  <c r="H1906" i="1"/>
  <c r="E1906" i="1"/>
  <c r="F1906" i="1" s="1"/>
  <c r="I1906" i="1" s="1"/>
  <c r="H1902" i="1"/>
  <c r="E1902" i="1"/>
  <c r="F1902" i="1" s="1"/>
  <c r="I1902" i="1" s="1"/>
  <c r="H1898" i="1"/>
  <c r="E1898" i="1"/>
  <c r="F1898" i="1" s="1"/>
  <c r="I1898" i="1" s="1"/>
  <c r="H1894" i="1"/>
  <c r="E1894" i="1"/>
  <c r="F1894" i="1" s="1"/>
  <c r="I1894" i="1" s="1"/>
  <c r="H1890" i="1"/>
  <c r="E1890" i="1"/>
  <c r="F1890" i="1" s="1"/>
  <c r="I1890" i="1" s="1"/>
  <c r="H1886" i="1"/>
  <c r="E1886" i="1"/>
  <c r="F1886" i="1" s="1"/>
  <c r="I1886" i="1" s="1"/>
  <c r="H1882" i="1"/>
  <c r="E1882" i="1"/>
  <c r="F1882" i="1" s="1"/>
  <c r="I1882" i="1" s="1"/>
  <c r="H1878" i="1"/>
  <c r="E1878" i="1"/>
  <c r="F1878" i="1" s="1"/>
  <c r="I1878" i="1" s="1"/>
  <c r="H1874" i="1"/>
  <c r="E1874" i="1"/>
  <c r="F1874" i="1" s="1"/>
  <c r="I1874" i="1" s="1"/>
  <c r="H1870" i="1"/>
  <c r="E1870" i="1"/>
  <c r="F1870" i="1" s="1"/>
  <c r="I1870" i="1" s="1"/>
  <c r="H1866" i="1"/>
  <c r="E1866" i="1"/>
  <c r="F1866" i="1" s="1"/>
  <c r="I1866" i="1" s="1"/>
  <c r="H1862" i="1"/>
  <c r="E1862" i="1"/>
  <c r="F1862" i="1" s="1"/>
  <c r="I1862" i="1" s="1"/>
  <c r="H1858" i="1"/>
  <c r="E1858" i="1"/>
  <c r="F1858" i="1" s="1"/>
  <c r="I1858" i="1" s="1"/>
  <c r="H1854" i="1"/>
  <c r="E1854" i="1"/>
  <c r="F1854" i="1" s="1"/>
  <c r="I1854" i="1" s="1"/>
  <c r="H1850" i="1"/>
  <c r="E1850" i="1"/>
  <c r="F1850" i="1" s="1"/>
  <c r="I1850" i="1" s="1"/>
  <c r="H1846" i="1"/>
  <c r="E1846" i="1"/>
  <c r="F1846" i="1" s="1"/>
  <c r="I1846" i="1" s="1"/>
  <c r="H1842" i="1"/>
  <c r="E1842" i="1"/>
  <c r="F1842" i="1" s="1"/>
  <c r="I1842" i="1" s="1"/>
  <c r="H1838" i="1"/>
  <c r="E1838" i="1"/>
  <c r="F1838" i="1" s="1"/>
  <c r="I1838" i="1" s="1"/>
  <c r="H1834" i="1"/>
  <c r="E1834" i="1"/>
  <c r="F1834" i="1" s="1"/>
  <c r="I1834" i="1" s="1"/>
  <c r="H1830" i="1"/>
  <c r="E1830" i="1"/>
  <c r="F1830" i="1" s="1"/>
  <c r="I1830" i="1" s="1"/>
  <c r="H1826" i="1"/>
  <c r="E1826" i="1"/>
  <c r="F1826" i="1" s="1"/>
  <c r="I1826" i="1" s="1"/>
  <c r="H1822" i="1"/>
  <c r="E1822" i="1"/>
  <c r="F1822" i="1" s="1"/>
  <c r="I1822" i="1" s="1"/>
  <c r="H1818" i="1"/>
  <c r="E1818" i="1"/>
  <c r="F1818" i="1" s="1"/>
  <c r="I1818" i="1" s="1"/>
  <c r="H1814" i="1"/>
  <c r="E1814" i="1"/>
  <c r="F1814" i="1" s="1"/>
  <c r="I1814" i="1" s="1"/>
  <c r="H1810" i="1"/>
  <c r="E1810" i="1"/>
  <c r="F1810" i="1" s="1"/>
  <c r="I1810" i="1" s="1"/>
  <c r="H1806" i="1"/>
  <c r="E1806" i="1"/>
  <c r="F1806" i="1" s="1"/>
  <c r="I1806" i="1" s="1"/>
  <c r="H1802" i="1"/>
  <c r="E1802" i="1"/>
  <c r="F1802" i="1" s="1"/>
  <c r="I1802" i="1" s="1"/>
  <c r="H1798" i="1"/>
  <c r="E1798" i="1"/>
  <c r="F1798" i="1" s="1"/>
  <c r="I1798" i="1" s="1"/>
  <c r="H1794" i="1"/>
  <c r="E1794" i="1"/>
  <c r="F1794" i="1" s="1"/>
  <c r="I1794" i="1" s="1"/>
  <c r="H1790" i="1"/>
  <c r="E1790" i="1"/>
  <c r="F1790" i="1" s="1"/>
  <c r="I1790" i="1" s="1"/>
  <c r="H1786" i="1"/>
  <c r="E1786" i="1"/>
  <c r="F1786" i="1" s="1"/>
  <c r="I1786" i="1" s="1"/>
  <c r="H5001" i="1"/>
  <c r="E5001" i="1"/>
  <c r="F5001" i="1" s="1"/>
  <c r="I5001" i="1" s="1"/>
  <c r="H4997" i="1"/>
  <c r="E4997" i="1"/>
  <c r="F4997" i="1" s="1"/>
  <c r="I4997" i="1" s="1"/>
  <c r="H4993" i="1"/>
  <c r="E4993" i="1"/>
  <c r="F4993" i="1" s="1"/>
  <c r="I4993" i="1" s="1"/>
  <c r="H4989" i="1"/>
  <c r="E4989" i="1"/>
  <c r="F4989" i="1" s="1"/>
  <c r="I4989" i="1" s="1"/>
  <c r="H4985" i="1"/>
  <c r="E4985" i="1"/>
  <c r="F4985" i="1" s="1"/>
  <c r="I4985" i="1" s="1"/>
  <c r="H4981" i="1"/>
  <c r="E4981" i="1"/>
  <c r="F4981" i="1" s="1"/>
  <c r="I4981" i="1" s="1"/>
  <c r="H4977" i="1"/>
  <c r="E4977" i="1"/>
  <c r="F4977" i="1" s="1"/>
  <c r="I4977" i="1" s="1"/>
  <c r="H4973" i="1"/>
  <c r="E4973" i="1"/>
  <c r="F4973" i="1" s="1"/>
  <c r="I4973" i="1" s="1"/>
  <c r="H4969" i="1"/>
  <c r="E4969" i="1"/>
  <c r="F4969" i="1" s="1"/>
  <c r="I4969" i="1" s="1"/>
  <c r="H4965" i="1"/>
  <c r="E4965" i="1"/>
  <c r="F4965" i="1" s="1"/>
  <c r="I4965" i="1" s="1"/>
  <c r="H4961" i="1"/>
  <c r="E4961" i="1"/>
  <c r="F4961" i="1" s="1"/>
  <c r="I4961" i="1" s="1"/>
  <c r="H4957" i="1"/>
  <c r="E4957" i="1"/>
  <c r="F4957" i="1" s="1"/>
  <c r="I4957" i="1" s="1"/>
  <c r="H4953" i="1"/>
  <c r="E4953" i="1"/>
  <c r="F4953" i="1" s="1"/>
  <c r="I4953" i="1" s="1"/>
  <c r="H4949" i="1"/>
  <c r="E4949" i="1"/>
  <c r="F4949" i="1" s="1"/>
  <c r="I4949" i="1" s="1"/>
  <c r="H4945" i="1"/>
  <c r="E4945" i="1"/>
  <c r="F4945" i="1" s="1"/>
  <c r="I4945" i="1" s="1"/>
  <c r="H4941" i="1"/>
  <c r="E4941" i="1"/>
  <c r="F4941" i="1" s="1"/>
  <c r="I4941" i="1" s="1"/>
  <c r="H4937" i="1"/>
  <c r="E4937" i="1"/>
  <c r="F4937" i="1" s="1"/>
  <c r="I4937" i="1" s="1"/>
  <c r="H4933" i="1"/>
  <c r="E4933" i="1"/>
  <c r="F4933" i="1" s="1"/>
  <c r="I4933" i="1" s="1"/>
  <c r="H4929" i="1"/>
  <c r="E4929" i="1"/>
  <c r="F4929" i="1" s="1"/>
  <c r="I4929" i="1" s="1"/>
  <c r="H4925" i="1"/>
  <c r="E4925" i="1"/>
  <c r="F4925" i="1" s="1"/>
  <c r="I4925" i="1" s="1"/>
  <c r="H4921" i="1"/>
  <c r="E4921" i="1"/>
  <c r="F4921" i="1" s="1"/>
  <c r="I4921" i="1" s="1"/>
  <c r="H4917" i="1"/>
  <c r="E4917" i="1"/>
  <c r="F4917" i="1" s="1"/>
  <c r="I4917" i="1" s="1"/>
  <c r="H4913" i="1"/>
  <c r="E4913" i="1"/>
  <c r="F4913" i="1" s="1"/>
  <c r="I4913" i="1" s="1"/>
  <c r="H4909" i="1"/>
  <c r="E4909" i="1"/>
  <c r="F4909" i="1" s="1"/>
  <c r="I4909" i="1" s="1"/>
  <c r="H4905" i="1"/>
  <c r="E4905" i="1"/>
  <c r="F4905" i="1" s="1"/>
  <c r="I4905" i="1" s="1"/>
  <c r="H4901" i="1"/>
  <c r="E4901" i="1"/>
  <c r="F4901" i="1" s="1"/>
  <c r="I4901" i="1" s="1"/>
  <c r="H4897" i="1"/>
  <c r="E4897" i="1"/>
  <c r="F4897" i="1" s="1"/>
  <c r="I4897" i="1" s="1"/>
  <c r="H4893" i="1"/>
  <c r="E4893" i="1"/>
  <c r="F4893" i="1" s="1"/>
  <c r="I4893" i="1" s="1"/>
  <c r="H4889" i="1"/>
  <c r="E4889" i="1"/>
  <c r="F4889" i="1" s="1"/>
  <c r="I4889" i="1" s="1"/>
  <c r="H4885" i="1"/>
  <c r="E4885" i="1"/>
  <c r="F4885" i="1" s="1"/>
  <c r="I4885" i="1" s="1"/>
  <c r="H4881" i="1"/>
  <c r="E4881" i="1"/>
  <c r="F4881" i="1" s="1"/>
  <c r="I4881" i="1" s="1"/>
  <c r="H4877" i="1"/>
  <c r="E4877" i="1"/>
  <c r="F4877" i="1" s="1"/>
  <c r="I4877" i="1" s="1"/>
  <c r="H4873" i="1"/>
  <c r="E4873" i="1"/>
  <c r="F4873" i="1" s="1"/>
  <c r="I4873" i="1" s="1"/>
  <c r="H4869" i="1"/>
  <c r="E4869" i="1"/>
  <c r="F4869" i="1" s="1"/>
  <c r="I4869" i="1" s="1"/>
  <c r="H4865" i="1"/>
  <c r="E4865" i="1"/>
  <c r="F4865" i="1" s="1"/>
  <c r="I4865" i="1" s="1"/>
  <c r="H4861" i="1"/>
  <c r="E4861" i="1"/>
  <c r="F4861" i="1" s="1"/>
  <c r="I4861" i="1" s="1"/>
  <c r="H4857" i="1"/>
  <c r="E4857" i="1"/>
  <c r="F4857" i="1" s="1"/>
  <c r="I4857" i="1" s="1"/>
  <c r="H4853" i="1"/>
  <c r="E4853" i="1"/>
  <c r="F4853" i="1" s="1"/>
  <c r="I4853" i="1" s="1"/>
  <c r="H4849" i="1"/>
  <c r="E4849" i="1"/>
  <c r="F4849" i="1" s="1"/>
  <c r="I4849" i="1" s="1"/>
  <c r="H4845" i="1"/>
  <c r="E4845" i="1"/>
  <c r="F4845" i="1" s="1"/>
  <c r="I4845" i="1" s="1"/>
  <c r="H4841" i="1"/>
  <c r="E4841" i="1"/>
  <c r="F4841" i="1" s="1"/>
  <c r="I4841" i="1" s="1"/>
  <c r="H4837" i="1"/>
  <c r="E4837" i="1"/>
  <c r="F4837" i="1" s="1"/>
  <c r="I4837" i="1" s="1"/>
  <c r="H4833" i="1"/>
  <c r="E4833" i="1"/>
  <c r="F4833" i="1" s="1"/>
  <c r="I4833" i="1" s="1"/>
  <c r="H4829" i="1"/>
  <c r="E4829" i="1"/>
  <c r="F4829" i="1" s="1"/>
  <c r="I4829" i="1" s="1"/>
  <c r="H4825" i="1"/>
  <c r="E4825" i="1"/>
  <c r="F4825" i="1" s="1"/>
  <c r="I4825" i="1" s="1"/>
  <c r="H4821" i="1"/>
  <c r="E4821" i="1"/>
  <c r="F4821" i="1" s="1"/>
  <c r="I4821" i="1" s="1"/>
  <c r="H4817" i="1"/>
  <c r="E4817" i="1"/>
  <c r="F4817" i="1" s="1"/>
  <c r="I4817" i="1" s="1"/>
  <c r="H4813" i="1"/>
  <c r="E4813" i="1"/>
  <c r="F4813" i="1" s="1"/>
  <c r="I4813" i="1" s="1"/>
  <c r="H4809" i="1"/>
  <c r="E4809" i="1"/>
  <c r="F4809" i="1" s="1"/>
  <c r="I4809" i="1" s="1"/>
  <c r="H4805" i="1"/>
  <c r="E4805" i="1"/>
  <c r="F4805" i="1" s="1"/>
  <c r="I4805" i="1" s="1"/>
  <c r="H4801" i="1"/>
  <c r="E4801" i="1"/>
  <c r="F4801" i="1" s="1"/>
  <c r="I4801" i="1" s="1"/>
  <c r="H4797" i="1"/>
  <c r="E4797" i="1"/>
  <c r="F4797" i="1" s="1"/>
  <c r="I4797" i="1" s="1"/>
  <c r="H4793" i="1"/>
  <c r="E4793" i="1"/>
  <c r="F4793" i="1" s="1"/>
  <c r="I4793" i="1" s="1"/>
  <c r="H4789" i="1"/>
  <c r="E4789" i="1"/>
  <c r="F4789" i="1" s="1"/>
  <c r="I4789" i="1" s="1"/>
  <c r="H4785" i="1"/>
  <c r="E4785" i="1"/>
  <c r="F4785" i="1" s="1"/>
  <c r="I4785" i="1" s="1"/>
  <c r="H4781" i="1"/>
  <c r="E4781" i="1"/>
  <c r="F4781" i="1" s="1"/>
  <c r="I4781" i="1" s="1"/>
  <c r="H4777" i="1"/>
  <c r="E4777" i="1"/>
  <c r="F4777" i="1" s="1"/>
  <c r="I4777" i="1" s="1"/>
  <c r="H4773" i="1"/>
  <c r="E4773" i="1"/>
  <c r="F4773" i="1" s="1"/>
  <c r="I4773" i="1" s="1"/>
  <c r="H4769" i="1"/>
  <c r="E4769" i="1"/>
  <c r="F4769" i="1" s="1"/>
  <c r="I4769" i="1" s="1"/>
  <c r="H4765" i="1"/>
  <c r="E4765" i="1"/>
  <c r="F4765" i="1" s="1"/>
  <c r="I4765" i="1" s="1"/>
  <c r="H4761" i="1"/>
  <c r="E4761" i="1"/>
  <c r="F4761" i="1" s="1"/>
  <c r="I4761" i="1" s="1"/>
  <c r="H4757" i="1"/>
  <c r="E4757" i="1"/>
  <c r="F4757" i="1" s="1"/>
  <c r="I4757" i="1" s="1"/>
  <c r="H4753" i="1"/>
  <c r="E4753" i="1"/>
  <c r="F4753" i="1" s="1"/>
  <c r="I4753" i="1" s="1"/>
  <c r="H4749" i="1"/>
  <c r="E4749" i="1"/>
  <c r="F4749" i="1" s="1"/>
  <c r="I4749" i="1" s="1"/>
  <c r="H4745" i="1"/>
  <c r="E4745" i="1"/>
  <c r="F4745" i="1" s="1"/>
  <c r="I4745" i="1" s="1"/>
  <c r="H4741" i="1"/>
  <c r="E4741" i="1"/>
  <c r="F4741" i="1" s="1"/>
  <c r="I4741" i="1" s="1"/>
  <c r="H4737" i="1"/>
  <c r="E4737" i="1"/>
  <c r="F4737" i="1" s="1"/>
  <c r="I4737" i="1" s="1"/>
  <c r="H4733" i="1"/>
  <c r="E4733" i="1"/>
  <c r="F4733" i="1" s="1"/>
  <c r="I4733" i="1" s="1"/>
  <c r="H4729" i="1"/>
  <c r="E4729" i="1"/>
  <c r="F4729" i="1" s="1"/>
  <c r="I4729" i="1" s="1"/>
  <c r="H4725" i="1"/>
  <c r="E4725" i="1"/>
  <c r="F4725" i="1" s="1"/>
  <c r="I4725" i="1" s="1"/>
  <c r="H4721" i="1"/>
  <c r="E4721" i="1"/>
  <c r="F4721" i="1" s="1"/>
  <c r="I4721" i="1" s="1"/>
  <c r="H4717" i="1"/>
  <c r="E4717" i="1"/>
  <c r="F4717" i="1" s="1"/>
  <c r="I4717" i="1" s="1"/>
  <c r="H4713" i="1"/>
  <c r="E4713" i="1"/>
  <c r="F4713" i="1" s="1"/>
  <c r="I4713" i="1" s="1"/>
  <c r="H4709" i="1"/>
  <c r="E4709" i="1"/>
  <c r="F4709" i="1" s="1"/>
  <c r="I4709" i="1" s="1"/>
  <c r="H4705" i="1"/>
  <c r="E4705" i="1"/>
  <c r="F4705" i="1" s="1"/>
  <c r="I4705" i="1" s="1"/>
  <c r="H4701" i="1"/>
  <c r="E4701" i="1"/>
  <c r="F4701" i="1" s="1"/>
  <c r="I4701" i="1" s="1"/>
  <c r="H4697" i="1"/>
  <c r="E4697" i="1"/>
  <c r="F4697" i="1" s="1"/>
  <c r="I4697" i="1" s="1"/>
  <c r="H4693" i="1"/>
  <c r="E4693" i="1"/>
  <c r="F4693" i="1" s="1"/>
  <c r="I4693" i="1" s="1"/>
  <c r="H4689" i="1"/>
  <c r="E4689" i="1"/>
  <c r="F4689" i="1" s="1"/>
  <c r="I4689" i="1" s="1"/>
  <c r="H4685" i="1"/>
  <c r="E4685" i="1"/>
  <c r="F4685" i="1" s="1"/>
  <c r="I4685" i="1" s="1"/>
  <c r="H4681" i="1"/>
  <c r="E4681" i="1"/>
  <c r="F4681" i="1" s="1"/>
  <c r="I4681" i="1" s="1"/>
  <c r="H4677" i="1"/>
  <c r="E4677" i="1"/>
  <c r="F4677" i="1" s="1"/>
  <c r="I4677" i="1" s="1"/>
  <c r="H4673" i="1"/>
  <c r="E4673" i="1"/>
  <c r="F4673" i="1" s="1"/>
  <c r="I4673" i="1" s="1"/>
  <c r="H4669" i="1"/>
  <c r="E4669" i="1"/>
  <c r="F4669" i="1" s="1"/>
  <c r="I4669" i="1" s="1"/>
  <c r="H4665" i="1"/>
  <c r="E4665" i="1"/>
  <c r="F4665" i="1" s="1"/>
  <c r="I4665" i="1" s="1"/>
  <c r="H4661" i="1"/>
  <c r="E4661" i="1"/>
  <c r="F4661" i="1" s="1"/>
  <c r="I4661" i="1" s="1"/>
  <c r="H4657" i="1"/>
  <c r="E4657" i="1"/>
  <c r="F4657" i="1" s="1"/>
  <c r="I4657" i="1" s="1"/>
  <c r="H4653" i="1"/>
  <c r="E4653" i="1"/>
  <c r="F4653" i="1" s="1"/>
  <c r="I4653" i="1" s="1"/>
  <c r="H4649" i="1"/>
  <c r="E4649" i="1"/>
  <c r="F4649" i="1" s="1"/>
  <c r="I4649" i="1" s="1"/>
  <c r="H4645" i="1"/>
  <c r="E4645" i="1"/>
  <c r="F4645" i="1" s="1"/>
  <c r="I4645" i="1" s="1"/>
  <c r="H4641" i="1"/>
  <c r="E4641" i="1"/>
  <c r="F4641" i="1" s="1"/>
  <c r="I4641" i="1" s="1"/>
  <c r="H4637" i="1"/>
  <c r="E4637" i="1"/>
  <c r="F4637" i="1" s="1"/>
  <c r="I4637" i="1" s="1"/>
  <c r="H4633" i="1"/>
  <c r="E4633" i="1"/>
  <c r="F4633" i="1" s="1"/>
  <c r="I4633" i="1" s="1"/>
  <c r="H4629" i="1"/>
  <c r="E4629" i="1"/>
  <c r="F4629" i="1" s="1"/>
  <c r="I4629" i="1" s="1"/>
  <c r="H4625" i="1"/>
  <c r="E4625" i="1"/>
  <c r="F4625" i="1" s="1"/>
  <c r="I4625" i="1" s="1"/>
  <c r="H4621" i="1"/>
  <c r="E4621" i="1"/>
  <c r="F4621" i="1" s="1"/>
  <c r="I4621" i="1" s="1"/>
  <c r="H4617" i="1"/>
  <c r="E4617" i="1"/>
  <c r="F4617" i="1" s="1"/>
  <c r="I4617" i="1" s="1"/>
  <c r="H4613" i="1"/>
  <c r="E4613" i="1"/>
  <c r="F4613" i="1" s="1"/>
  <c r="I4613" i="1" s="1"/>
  <c r="H4609" i="1"/>
  <c r="E4609" i="1"/>
  <c r="F4609" i="1" s="1"/>
  <c r="I4609" i="1" s="1"/>
  <c r="H4605" i="1"/>
  <c r="E4605" i="1"/>
  <c r="F4605" i="1" s="1"/>
  <c r="I4605" i="1" s="1"/>
  <c r="H4601" i="1"/>
  <c r="E4601" i="1"/>
  <c r="F4601" i="1" s="1"/>
  <c r="I4601" i="1" s="1"/>
  <c r="H4597" i="1"/>
  <c r="E4597" i="1"/>
  <c r="F4597" i="1" s="1"/>
  <c r="I4597" i="1" s="1"/>
  <c r="H4593" i="1"/>
  <c r="E4593" i="1"/>
  <c r="F4593" i="1" s="1"/>
  <c r="I4593" i="1" s="1"/>
  <c r="H4589" i="1"/>
  <c r="E4589" i="1"/>
  <c r="F4589" i="1" s="1"/>
  <c r="I4589" i="1" s="1"/>
  <c r="H4585" i="1"/>
  <c r="E4585" i="1"/>
  <c r="F4585" i="1" s="1"/>
  <c r="I4585" i="1" s="1"/>
  <c r="H4581" i="1"/>
  <c r="E4581" i="1"/>
  <c r="F4581" i="1" s="1"/>
  <c r="I4581" i="1" s="1"/>
  <c r="H4577" i="1"/>
  <c r="E4577" i="1"/>
  <c r="F4577" i="1" s="1"/>
  <c r="I4577" i="1" s="1"/>
  <c r="H4573" i="1"/>
  <c r="E4573" i="1"/>
  <c r="F4573" i="1" s="1"/>
  <c r="I4573" i="1" s="1"/>
  <c r="H4569" i="1"/>
  <c r="E4569" i="1"/>
  <c r="F4569" i="1" s="1"/>
  <c r="I4569" i="1" s="1"/>
  <c r="H4565" i="1"/>
  <c r="E4565" i="1"/>
  <c r="F4565" i="1" s="1"/>
  <c r="I4565" i="1" s="1"/>
  <c r="H4561" i="1"/>
  <c r="E4561" i="1"/>
  <c r="F4561" i="1" s="1"/>
  <c r="I4561" i="1" s="1"/>
  <c r="H4557" i="1"/>
  <c r="E4557" i="1"/>
  <c r="F4557" i="1" s="1"/>
  <c r="I4557" i="1" s="1"/>
  <c r="H4553" i="1"/>
  <c r="E4553" i="1"/>
  <c r="F4553" i="1" s="1"/>
  <c r="I4553" i="1" s="1"/>
  <c r="H4549" i="1"/>
  <c r="E4549" i="1"/>
  <c r="F4549" i="1" s="1"/>
  <c r="I4549" i="1" s="1"/>
  <c r="H4545" i="1"/>
  <c r="E4545" i="1"/>
  <c r="F4545" i="1" s="1"/>
  <c r="I4545" i="1" s="1"/>
  <c r="H4541" i="1"/>
  <c r="E4541" i="1"/>
  <c r="F4541" i="1" s="1"/>
  <c r="I4541" i="1" s="1"/>
  <c r="H4537" i="1"/>
  <c r="E4537" i="1"/>
  <c r="F4537" i="1" s="1"/>
  <c r="I4537" i="1" s="1"/>
  <c r="H4533" i="1"/>
  <c r="E4533" i="1"/>
  <c r="F4533" i="1" s="1"/>
  <c r="I4533" i="1" s="1"/>
  <c r="H4529" i="1"/>
  <c r="E4529" i="1"/>
  <c r="F4529" i="1" s="1"/>
  <c r="I4529" i="1" s="1"/>
  <c r="H4525" i="1"/>
  <c r="E4525" i="1"/>
  <c r="F4525" i="1" s="1"/>
  <c r="I4525" i="1" s="1"/>
  <c r="H4521" i="1"/>
  <c r="E4521" i="1"/>
  <c r="F4521" i="1" s="1"/>
  <c r="I4521" i="1" s="1"/>
  <c r="H4517" i="1"/>
  <c r="E4517" i="1"/>
  <c r="F4517" i="1" s="1"/>
  <c r="I4517" i="1" s="1"/>
  <c r="H4513" i="1"/>
  <c r="E4513" i="1"/>
  <c r="F4513" i="1" s="1"/>
  <c r="I4513" i="1" s="1"/>
  <c r="H4509" i="1"/>
  <c r="E4509" i="1"/>
  <c r="F4509" i="1" s="1"/>
  <c r="I4509" i="1" s="1"/>
  <c r="H4505" i="1"/>
  <c r="E4505" i="1"/>
  <c r="F4505" i="1" s="1"/>
  <c r="I4505" i="1" s="1"/>
  <c r="H4501" i="1"/>
  <c r="E4501" i="1"/>
  <c r="F4501" i="1" s="1"/>
  <c r="I4501" i="1" s="1"/>
  <c r="H4497" i="1"/>
  <c r="E4497" i="1"/>
  <c r="F4497" i="1" s="1"/>
  <c r="I4497" i="1" s="1"/>
  <c r="H4493" i="1"/>
  <c r="E4493" i="1"/>
  <c r="F4493" i="1" s="1"/>
  <c r="I4493" i="1" s="1"/>
  <c r="H4489" i="1"/>
  <c r="E4489" i="1"/>
  <c r="F4489" i="1" s="1"/>
  <c r="I4489" i="1" s="1"/>
  <c r="H4485" i="1"/>
  <c r="E4485" i="1"/>
  <c r="F4485" i="1" s="1"/>
  <c r="I4485" i="1" s="1"/>
  <c r="H4481" i="1"/>
  <c r="E4481" i="1"/>
  <c r="F4481" i="1" s="1"/>
  <c r="I4481" i="1" s="1"/>
  <c r="H4477" i="1"/>
  <c r="E4477" i="1"/>
  <c r="F4477" i="1" s="1"/>
  <c r="I4477" i="1" s="1"/>
  <c r="H4473" i="1"/>
  <c r="E4473" i="1"/>
  <c r="F4473" i="1" s="1"/>
  <c r="I4473" i="1" s="1"/>
  <c r="H4469" i="1"/>
  <c r="E4469" i="1"/>
  <c r="F4469" i="1" s="1"/>
  <c r="I4469" i="1" s="1"/>
  <c r="H4465" i="1"/>
  <c r="E4465" i="1"/>
  <c r="F4465" i="1" s="1"/>
  <c r="I4465" i="1" s="1"/>
  <c r="H4461" i="1"/>
  <c r="E4461" i="1"/>
  <c r="F4461" i="1" s="1"/>
  <c r="I4461" i="1" s="1"/>
  <c r="H4457" i="1"/>
  <c r="E4457" i="1"/>
  <c r="F4457" i="1" s="1"/>
  <c r="I4457" i="1" s="1"/>
  <c r="H4453" i="1"/>
  <c r="E4453" i="1"/>
  <c r="F4453" i="1" s="1"/>
  <c r="I4453" i="1" s="1"/>
  <c r="H4449" i="1"/>
  <c r="E4449" i="1"/>
  <c r="F4449" i="1" s="1"/>
  <c r="I4449" i="1" s="1"/>
  <c r="H4445" i="1"/>
  <c r="E4445" i="1"/>
  <c r="F4445" i="1" s="1"/>
  <c r="I4445" i="1" s="1"/>
  <c r="H4441" i="1"/>
  <c r="E4441" i="1"/>
  <c r="F4441" i="1" s="1"/>
  <c r="I4441" i="1" s="1"/>
  <c r="H4437" i="1"/>
  <c r="E4437" i="1"/>
  <c r="F4437" i="1" s="1"/>
  <c r="I4437" i="1" s="1"/>
  <c r="H4433" i="1"/>
  <c r="E4433" i="1"/>
  <c r="F4433" i="1" s="1"/>
  <c r="I4433" i="1" s="1"/>
  <c r="H4429" i="1"/>
  <c r="E4429" i="1"/>
  <c r="F4429" i="1" s="1"/>
  <c r="I4429" i="1" s="1"/>
  <c r="H4425" i="1"/>
  <c r="E4425" i="1"/>
  <c r="F4425" i="1" s="1"/>
  <c r="I4425" i="1" s="1"/>
  <c r="H4421" i="1"/>
  <c r="E4421" i="1"/>
  <c r="F4421" i="1" s="1"/>
  <c r="I4421" i="1" s="1"/>
  <c r="H4417" i="1"/>
  <c r="E4417" i="1"/>
  <c r="F4417" i="1" s="1"/>
  <c r="I4417" i="1" s="1"/>
  <c r="H4413" i="1"/>
  <c r="E4413" i="1"/>
  <c r="F4413" i="1" s="1"/>
  <c r="I4413" i="1" s="1"/>
  <c r="H4409" i="1"/>
  <c r="E4409" i="1"/>
  <c r="F4409" i="1" s="1"/>
  <c r="I4409" i="1" s="1"/>
  <c r="H4405" i="1"/>
  <c r="E4405" i="1"/>
  <c r="F4405" i="1" s="1"/>
  <c r="I4405" i="1" s="1"/>
  <c r="H4401" i="1"/>
  <c r="E4401" i="1"/>
  <c r="F4401" i="1" s="1"/>
  <c r="I4401" i="1" s="1"/>
  <c r="H4397" i="1"/>
  <c r="E4397" i="1"/>
  <c r="F4397" i="1" s="1"/>
  <c r="I4397" i="1" s="1"/>
  <c r="H4393" i="1"/>
  <c r="E4393" i="1"/>
  <c r="F4393" i="1" s="1"/>
  <c r="I4393" i="1" s="1"/>
  <c r="H4389" i="1"/>
  <c r="E4389" i="1"/>
  <c r="F4389" i="1" s="1"/>
  <c r="I4389" i="1" s="1"/>
  <c r="H4385" i="1"/>
  <c r="E4385" i="1"/>
  <c r="F4385" i="1" s="1"/>
  <c r="I4385" i="1" s="1"/>
  <c r="H4381" i="1"/>
  <c r="E4381" i="1"/>
  <c r="F4381" i="1" s="1"/>
  <c r="I4381" i="1" s="1"/>
  <c r="H4377" i="1"/>
  <c r="E4377" i="1"/>
  <c r="F4377" i="1" s="1"/>
  <c r="I4377" i="1" s="1"/>
  <c r="H4373" i="1"/>
  <c r="E4373" i="1"/>
  <c r="F4373" i="1" s="1"/>
  <c r="I4373" i="1" s="1"/>
  <c r="H4369" i="1"/>
  <c r="E4369" i="1"/>
  <c r="F4369" i="1" s="1"/>
  <c r="I4369" i="1" s="1"/>
  <c r="H4365" i="1"/>
  <c r="E4365" i="1"/>
  <c r="F4365" i="1" s="1"/>
  <c r="I4365" i="1" s="1"/>
  <c r="H4361" i="1"/>
  <c r="E4361" i="1"/>
  <c r="F4361" i="1" s="1"/>
  <c r="I4361" i="1" s="1"/>
  <c r="H4357" i="1"/>
  <c r="E4357" i="1"/>
  <c r="F4357" i="1" s="1"/>
  <c r="I4357" i="1" s="1"/>
  <c r="H4353" i="1"/>
  <c r="E4353" i="1"/>
  <c r="F4353" i="1" s="1"/>
  <c r="I4353" i="1" s="1"/>
  <c r="H4349" i="1"/>
  <c r="E4349" i="1"/>
  <c r="F4349" i="1" s="1"/>
  <c r="I4349" i="1" s="1"/>
  <c r="H4345" i="1"/>
  <c r="E4345" i="1"/>
  <c r="F4345" i="1" s="1"/>
  <c r="I4345" i="1" s="1"/>
  <c r="H4341" i="1"/>
  <c r="E4341" i="1"/>
  <c r="F4341" i="1" s="1"/>
  <c r="I4341" i="1" s="1"/>
  <c r="H4337" i="1"/>
  <c r="E4337" i="1"/>
  <c r="F4337" i="1" s="1"/>
  <c r="I4337" i="1" s="1"/>
  <c r="H4333" i="1"/>
  <c r="E4333" i="1"/>
  <c r="F4333" i="1" s="1"/>
  <c r="I4333" i="1" s="1"/>
  <c r="H4329" i="1"/>
  <c r="E4329" i="1"/>
  <c r="F4329" i="1" s="1"/>
  <c r="I4329" i="1" s="1"/>
  <c r="H4325" i="1"/>
  <c r="E4325" i="1"/>
  <c r="F4325" i="1" s="1"/>
  <c r="I4325" i="1" s="1"/>
  <c r="H4321" i="1"/>
  <c r="E4321" i="1"/>
  <c r="F4321" i="1" s="1"/>
  <c r="I4321" i="1" s="1"/>
  <c r="H4317" i="1"/>
  <c r="E4317" i="1"/>
  <c r="F4317" i="1" s="1"/>
  <c r="I4317" i="1" s="1"/>
  <c r="H4313" i="1"/>
  <c r="E4313" i="1"/>
  <c r="F4313" i="1" s="1"/>
  <c r="I4313" i="1" s="1"/>
  <c r="H4309" i="1"/>
  <c r="E4309" i="1"/>
  <c r="F4309" i="1" s="1"/>
  <c r="I4309" i="1" s="1"/>
  <c r="H4305" i="1"/>
  <c r="E4305" i="1"/>
  <c r="F4305" i="1" s="1"/>
  <c r="I4305" i="1" s="1"/>
  <c r="H4301" i="1"/>
  <c r="E4301" i="1"/>
  <c r="F4301" i="1" s="1"/>
  <c r="I4301" i="1" s="1"/>
  <c r="H4297" i="1"/>
  <c r="E4297" i="1"/>
  <c r="F4297" i="1" s="1"/>
  <c r="I4297" i="1" s="1"/>
  <c r="H4293" i="1"/>
  <c r="E4293" i="1"/>
  <c r="F4293" i="1" s="1"/>
  <c r="I4293" i="1" s="1"/>
  <c r="H4289" i="1"/>
  <c r="E4289" i="1"/>
  <c r="F4289" i="1" s="1"/>
  <c r="I4289" i="1" s="1"/>
  <c r="H4285" i="1"/>
  <c r="E4285" i="1"/>
  <c r="F4285" i="1" s="1"/>
  <c r="I4285" i="1" s="1"/>
  <c r="H4281" i="1"/>
  <c r="E4281" i="1"/>
  <c r="F4281" i="1" s="1"/>
  <c r="I4281" i="1" s="1"/>
  <c r="H4277" i="1"/>
  <c r="E4277" i="1"/>
  <c r="F4277" i="1" s="1"/>
  <c r="I4277" i="1" s="1"/>
  <c r="H4273" i="1"/>
  <c r="E4273" i="1"/>
  <c r="F4273" i="1" s="1"/>
  <c r="I4273" i="1" s="1"/>
  <c r="H4269" i="1"/>
  <c r="E4269" i="1"/>
  <c r="F4269" i="1" s="1"/>
  <c r="I4269" i="1" s="1"/>
  <c r="H4265" i="1"/>
  <c r="E4265" i="1"/>
  <c r="F4265" i="1" s="1"/>
  <c r="I4265" i="1" s="1"/>
  <c r="H4261" i="1"/>
  <c r="E4261" i="1"/>
  <c r="F4261" i="1" s="1"/>
  <c r="I4261" i="1" s="1"/>
  <c r="H4257" i="1"/>
  <c r="E4257" i="1"/>
  <c r="F4257" i="1" s="1"/>
  <c r="I4257" i="1" s="1"/>
  <c r="H4253" i="1"/>
  <c r="E4253" i="1"/>
  <c r="F4253" i="1" s="1"/>
  <c r="I4253" i="1" s="1"/>
  <c r="H4249" i="1"/>
  <c r="E4249" i="1"/>
  <c r="F4249" i="1" s="1"/>
  <c r="I4249" i="1" s="1"/>
  <c r="H4245" i="1"/>
  <c r="E4245" i="1"/>
  <c r="F4245" i="1" s="1"/>
  <c r="I4245" i="1" s="1"/>
  <c r="H4241" i="1"/>
  <c r="E4241" i="1"/>
  <c r="F4241" i="1" s="1"/>
  <c r="I4241" i="1" s="1"/>
  <c r="H4237" i="1"/>
  <c r="E4237" i="1"/>
  <c r="F4237" i="1" s="1"/>
  <c r="I4237" i="1" s="1"/>
  <c r="H4233" i="1"/>
  <c r="E4233" i="1"/>
  <c r="F4233" i="1" s="1"/>
  <c r="I4233" i="1" s="1"/>
  <c r="H4229" i="1"/>
  <c r="E4229" i="1"/>
  <c r="F4229" i="1" s="1"/>
  <c r="I4229" i="1" s="1"/>
  <c r="H4225" i="1"/>
  <c r="E4225" i="1"/>
  <c r="F4225" i="1" s="1"/>
  <c r="I4225" i="1" s="1"/>
  <c r="H4221" i="1"/>
  <c r="E4221" i="1"/>
  <c r="F4221" i="1" s="1"/>
  <c r="I4221" i="1" s="1"/>
  <c r="H4217" i="1"/>
  <c r="E4217" i="1"/>
  <c r="F4217" i="1" s="1"/>
  <c r="I4217" i="1" s="1"/>
  <c r="H4213" i="1"/>
  <c r="E4213" i="1"/>
  <c r="F4213" i="1" s="1"/>
  <c r="I4213" i="1" s="1"/>
  <c r="H4209" i="1"/>
  <c r="E4209" i="1"/>
  <c r="F4209" i="1" s="1"/>
  <c r="I4209" i="1" s="1"/>
  <c r="H4205" i="1"/>
  <c r="E4205" i="1"/>
  <c r="F4205" i="1" s="1"/>
  <c r="I4205" i="1" s="1"/>
  <c r="H4201" i="1"/>
  <c r="E4201" i="1"/>
  <c r="F4201" i="1" s="1"/>
  <c r="I4201" i="1" s="1"/>
  <c r="H4197" i="1"/>
  <c r="E4197" i="1"/>
  <c r="F4197" i="1" s="1"/>
  <c r="I4197" i="1" s="1"/>
  <c r="H4193" i="1"/>
  <c r="E4193" i="1"/>
  <c r="F4193" i="1" s="1"/>
  <c r="I4193" i="1" s="1"/>
  <c r="H4189" i="1"/>
  <c r="E4189" i="1"/>
  <c r="F4189" i="1" s="1"/>
  <c r="I4189" i="1" s="1"/>
  <c r="H4185" i="1"/>
  <c r="E4185" i="1"/>
  <c r="F4185" i="1" s="1"/>
  <c r="I4185" i="1" s="1"/>
  <c r="H4181" i="1"/>
  <c r="E4181" i="1"/>
  <c r="F4181" i="1" s="1"/>
  <c r="I4181" i="1" s="1"/>
  <c r="H4177" i="1"/>
  <c r="E4177" i="1"/>
  <c r="F4177" i="1" s="1"/>
  <c r="I4177" i="1" s="1"/>
  <c r="H4173" i="1"/>
  <c r="E4173" i="1"/>
  <c r="F4173" i="1" s="1"/>
  <c r="I4173" i="1" s="1"/>
  <c r="H4169" i="1"/>
  <c r="E4169" i="1"/>
  <c r="F4169" i="1" s="1"/>
  <c r="I4169" i="1" s="1"/>
  <c r="H4165" i="1"/>
  <c r="E4165" i="1"/>
  <c r="F4165" i="1" s="1"/>
  <c r="I4165" i="1" s="1"/>
  <c r="H4161" i="1"/>
  <c r="E4161" i="1"/>
  <c r="F4161" i="1" s="1"/>
  <c r="I4161" i="1" s="1"/>
  <c r="H4157" i="1"/>
  <c r="E4157" i="1"/>
  <c r="F4157" i="1" s="1"/>
  <c r="I4157" i="1" s="1"/>
  <c r="H4153" i="1"/>
  <c r="E4153" i="1"/>
  <c r="F4153" i="1" s="1"/>
  <c r="I4153" i="1" s="1"/>
  <c r="H4149" i="1"/>
  <c r="E4149" i="1"/>
  <c r="F4149" i="1" s="1"/>
  <c r="I4149" i="1" s="1"/>
  <c r="H4145" i="1"/>
  <c r="E4145" i="1"/>
  <c r="F4145" i="1" s="1"/>
  <c r="I4145" i="1" s="1"/>
  <c r="H4141" i="1"/>
  <c r="E4141" i="1"/>
  <c r="F4141" i="1" s="1"/>
  <c r="I4141" i="1" s="1"/>
  <c r="H4137" i="1"/>
  <c r="E4137" i="1"/>
  <c r="F4137" i="1" s="1"/>
  <c r="I4137" i="1" s="1"/>
  <c r="H4133" i="1"/>
  <c r="E4133" i="1"/>
  <c r="F4133" i="1" s="1"/>
  <c r="I4133" i="1" s="1"/>
  <c r="H4129" i="1"/>
  <c r="E4129" i="1"/>
  <c r="F4129" i="1" s="1"/>
  <c r="I4129" i="1" s="1"/>
  <c r="H4125" i="1"/>
  <c r="E4125" i="1"/>
  <c r="F4125" i="1" s="1"/>
  <c r="I4125" i="1" s="1"/>
  <c r="H4121" i="1"/>
  <c r="E4121" i="1"/>
  <c r="F4121" i="1" s="1"/>
  <c r="I4121" i="1" s="1"/>
  <c r="H4117" i="1"/>
  <c r="E4117" i="1"/>
  <c r="F4117" i="1" s="1"/>
  <c r="I4117" i="1" s="1"/>
  <c r="H4113" i="1"/>
  <c r="E4113" i="1"/>
  <c r="F4113" i="1" s="1"/>
  <c r="I4113" i="1" s="1"/>
  <c r="H4109" i="1"/>
  <c r="E4109" i="1"/>
  <c r="F4109" i="1" s="1"/>
  <c r="I4109" i="1" s="1"/>
  <c r="H4105" i="1"/>
  <c r="E4105" i="1"/>
  <c r="F4105" i="1" s="1"/>
  <c r="I4105" i="1" s="1"/>
  <c r="H4101" i="1"/>
  <c r="E4101" i="1"/>
  <c r="F4101" i="1" s="1"/>
  <c r="I4101" i="1" s="1"/>
  <c r="H4097" i="1"/>
  <c r="E4097" i="1"/>
  <c r="F4097" i="1" s="1"/>
  <c r="I4097" i="1" s="1"/>
  <c r="H4093" i="1"/>
  <c r="E4093" i="1"/>
  <c r="F4093" i="1" s="1"/>
  <c r="I4093" i="1" s="1"/>
  <c r="H4089" i="1"/>
  <c r="E4089" i="1"/>
  <c r="F4089" i="1" s="1"/>
  <c r="I4089" i="1" s="1"/>
  <c r="H4085" i="1"/>
  <c r="E4085" i="1"/>
  <c r="F4085" i="1" s="1"/>
  <c r="I4085" i="1" s="1"/>
  <c r="H4081" i="1"/>
  <c r="E4081" i="1"/>
  <c r="F4081" i="1" s="1"/>
  <c r="I4081" i="1" s="1"/>
  <c r="H4077" i="1"/>
  <c r="E4077" i="1"/>
  <c r="F4077" i="1" s="1"/>
  <c r="I4077" i="1" s="1"/>
  <c r="H4073" i="1"/>
  <c r="E4073" i="1"/>
  <c r="F4073" i="1" s="1"/>
  <c r="I4073" i="1" s="1"/>
  <c r="H4069" i="1"/>
  <c r="E4069" i="1"/>
  <c r="F4069" i="1" s="1"/>
  <c r="I4069" i="1" s="1"/>
  <c r="H4065" i="1"/>
  <c r="E4065" i="1"/>
  <c r="F4065" i="1" s="1"/>
  <c r="I4065" i="1" s="1"/>
  <c r="H4061" i="1"/>
  <c r="E4061" i="1"/>
  <c r="F4061" i="1" s="1"/>
  <c r="I4061" i="1" s="1"/>
  <c r="H4057" i="1"/>
  <c r="E4057" i="1"/>
  <c r="F4057" i="1" s="1"/>
  <c r="I4057" i="1" s="1"/>
  <c r="H4053" i="1"/>
  <c r="E4053" i="1"/>
  <c r="F4053" i="1" s="1"/>
  <c r="I4053" i="1" s="1"/>
  <c r="H4049" i="1"/>
  <c r="E4049" i="1"/>
  <c r="F4049" i="1" s="1"/>
  <c r="I4049" i="1" s="1"/>
  <c r="H4045" i="1"/>
  <c r="E4045" i="1"/>
  <c r="F4045" i="1" s="1"/>
  <c r="I4045" i="1" s="1"/>
  <c r="H4041" i="1"/>
  <c r="E4041" i="1"/>
  <c r="F4041" i="1" s="1"/>
  <c r="I4041" i="1" s="1"/>
  <c r="H4037" i="1"/>
  <c r="E4037" i="1"/>
  <c r="F4037" i="1" s="1"/>
  <c r="I4037" i="1" s="1"/>
  <c r="H4033" i="1"/>
  <c r="E4033" i="1"/>
  <c r="F4033" i="1" s="1"/>
  <c r="I4033" i="1" s="1"/>
  <c r="H4029" i="1"/>
  <c r="E4029" i="1"/>
  <c r="F4029" i="1" s="1"/>
  <c r="I4029" i="1" s="1"/>
  <c r="H4025" i="1"/>
  <c r="E4025" i="1"/>
  <c r="F4025" i="1" s="1"/>
  <c r="I4025" i="1" s="1"/>
  <c r="H4021" i="1"/>
  <c r="E4021" i="1"/>
  <c r="F4021" i="1" s="1"/>
  <c r="I4021" i="1" s="1"/>
  <c r="H4017" i="1"/>
  <c r="E4017" i="1"/>
  <c r="F4017" i="1" s="1"/>
  <c r="I4017" i="1" s="1"/>
  <c r="H4013" i="1"/>
  <c r="E4013" i="1"/>
  <c r="F4013" i="1" s="1"/>
  <c r="I4013" i="1" s="1"/>
  <c r="H4009" i="1"/>
  <c r="E4009" i="1"/>
  <c r="F4009" i="1" s="1"/>
  <c r="I4009" i="1" s="1"/>
  <c r="H4005" i="1"/>
  <c r="E4005" i="1"/>
  <c r="F4005" i="1" s="1"/>
  <c r="I4005" i="1" s="1"/>
  <c r="H4001" i="1"/>
  <c r="E4001" i="1"/>
  <c r="F4001" i="1" s="1"/>
  <c r="I4001" i="1" s="1"/>
  <c r="H3997" i="1"/>
  <c r="E3997" i="1"/>
  <c r="F3997" i="1" s="1"/>
  <c r="I3997" i="1" s="1"/>
  <c r="H3993" i="1"/>
  <c r="E3993" i="1"/>
  <c r="F3993" i="1" s="1"/>
  <c r="I3993" i="1" s="1"/>
  <c r="H3989" i="1"/>
  <c r="E3989" i="1"/>
  <c r="F3989" i="1" s="1"/>
  <c r="I3989" i="1" s="1"/>
  <c r="H3985" i="1"/>
  <c r="E3985" i="1"/>
  <c r="F3985" i="1" s="1"/>
  <c r="I3985" i="1" s="1"/>
  <c r="H3981" i="1"/>
  <c r="E3981" i="1"/>
  <c r="F3981" i="1" s="1"/>
  <c r="I3981" i="1" s="1"/>
  <c r="H3977" i="1"/>
  <c r="E3977" i="1"/>
  <c r="F3977" i="1" s="1"/>
  <c r="I3977" i="1" s="1"/>
  <c r="H3973" i="1"/>
  <c r="E3973" i="1"/>
  <c r="F3973" i="1" s="1"/>
  <c r="I3973" i="1" s="1"/>
  <c r="H3969" i="1"/>
  <c r="E3969" i="1"/>
  <c r="F3969" i="1" s="1"/>
  <c r="I3969" i="1" s="1"/>
  <c r="H3965" i="1"/>
  <c r="E3965" i="1"/>
  <c r="F3965" i="1" s="1"/>
  <c r="I3965" i="1" s="1"/>
  <c r="H3961" i="1"/>
  <c r="E3961" i="1"/>
  <c r="F3961" i="1" s="1"/>
  <c r="I3961" i="1" s="1"/>
  <c r="H3957" i="1"/>
  <c r="E3957" i="1"/>
  <c r="F3957" i="1" s="1"/>
  <c r="I3957" i="1" s="1"/>
  <c r="H3953" i="1"/>
  <c r="E3953" i="1"/>
  <c r="F3953" i="1" s="1"/>
  <c r="I3953" i="1" s="1"/>
  <c r="H3949" i="1"/>
  <c r="E3949" i="1"/>
  <c r="F3949" i="1" s="1"/>
  <c r="I3949" i="1" s="1"/>
  <c r="H3945" i="1"/>
  <c r="E3945" i="1"/>
  <c r="F3945" i="1" s="1"/>
  <c r="I3945" i="1" s="1"/>
  <c r="H3941" i="1"/>
  <c r="E3941" i="1"/>
  <c r="F3941" i="1" s="1"/>
  <c r="I3941" i="1" s="1"/>
  <c r="H3937" i="1"/>
  <c r="E3937" i="1"/>
  <c r="F3937" i="1" s="1"/>
  <c r="I3937" i="1" s="1"/>
  <c r="H3933" i="1"/>
  <c r="E3933" i="1"/>
  <c r="F3933" i="1" s="1"/>
  <c r="I3933" i="1" s="1"/>
  <c r="H3929" i="1"/>
  <c r="E3929" i="1"/>
  <c r="F3929" i="1" s="1"/>
  <c r="I3929" i="1" s="1"/>
  <c r="H3925" i="1"/>
  <c r="E3925" i="1"/>
  <c r="F3925" i="1" s="1"/>
  <c r="I3925" i="1" s="1"/>
  <c r="H3921" i="1"/>
  <c r="E3921" i="1"/>
  <c r="F3921" i="1" s="1"/>
  <c r="I3921" i="1" s="1"/>
  <c r="H3917" i="1"/>
  <c r="E3917" i="1"/>
  <c r="F3917" i="1" s="1"/>
  <c r="I3917" i="1" s="1"/>
  <c r="H3913" i="1"/>
  <c r="E3913" i="1"/>
  <c r="F3913" i="1" s="1"/>
  <c r="I3913" i="1" s="1"/>
  <c r="H3909" i="1"/>
  <c r="E3909" i="1"/>
  <c r="F3909" i="1" s="1"/>
  <c r="I3909" i="1" s="1"/>
  <c r="H3905" i="1"/>
  <c r="E3905" i="1"/>
  <c r="F3905" i="1" s="1"/>
  <c r="I3905" i="1" s="1"/>
  <c r="H3901" i="1"/>
  <c r="E3901" i="1"/>
  <c r="F3901" i="1" s="1"/>
  <c r="I3901" i="1" s="1"/>
  <c r="H3897" i="1"/>
  <c r="E3897" i="1"/>
  <c r="F3897" i="1" s="1"/>
  <c r="I3897" i="1" s="1"/>
  <c r="H3893" i="1"/>
  <c r="E3893" i="1"/>
  <c r="F3893" i="1" s="1"/>
  <c r="I3893" i="1" s="1"/>
  <c r="H3889" i="1"/>
  <c r="E3889" i="1"/>
  <c r="F3889" i="1" s="1"/>
  <c r="I3889" i="1" s="1"/>
  <c r="H3885" i="1"/>
  <c r="E3885" i="1"/>
  <c r="F3885" i="1" s="1"/>
  <c r="I3885" i="1" s="1"/>
  <c r="H3881" i="1"/>
  <c r="E3881" i="1"/>
  <c r="F3881" i="1" s="1"/>
  <c r="I3881" i="1" s="1"/>
  <c r="H3877" i="1"/>
  <c r="E3877" i="1"/>
  <c r="F3877" i="1" s="1"/>
  <c r="I3877" i="1" s="1"/>
  <c r="H3873" i="1"/>
  <c r="E3873" i="1"/>
  <c r="F3873" i="1" s="1"/>
  <c r="I3873" i="1" s="1"/>
  <c r="H3869" i="1"/>
  <c r="E3869" i="1"/>
  <c r="F3869" i="1" s="1"/>
  <c r="I3869" i="1" s="1"/>
  <c r="H3865" i="1"/>
  <c r="E3865" i="1"/>
  <c r="F3865" i="1" s="1"/>
  <c r="I3865" i="1" s="1"/>
  <c r="H3861" i="1"/>
  <c r="E3861" i="1"/>
  <c r="F3861" i="1" s="1"/>
  <c r="I3861" i="1" s="1"/>
  <c r="H3857" i="1"/>
  <c r="E3857" i="1"/>
  <c r="F3857" i="1" s="1"/>
  <c r="I3857" i="1" s="1"/>
  <c r="H3853" i="1"/>
  <c r="E3853" i="1"/>
  <c r="F3853" i="1" s="1"/>
  <c r="I3853" i="1" s="1"/>
  <c r="H3849" i="1"/>
  <c r="E3849" i="1"/>
  <c r="F3849" i="1" s="1"/>
  <c r="I3849" i="1" s="1"/>
  <c r="H3845" i="1"/>
  <c r="E3845" i="1"/>
  <c r="F3845" i="1" s="1"/>
  <c r="I3845" i="1" s="1"/>
  <c r="H3841" i="1"/>
  <c r="E3841" i="1"/>
  <c r="F3841" i="1" s="1"/>
  <c r="I3841" i="1" s="1"/>
  <c r="H3837" i="1"/>
  <c r="E3837" i="1"/>
  <c r="F3837" i="1" s="1"/>
  <c r="I3837" i="1" s="1"/>
  <c r="H3833" i="1"/>
  <c r="E3833" i="1"/>
  <c r="F3833" i="1" s="1"/>
  <c r="I3833" i="1" s="1"/>
  <c r="H3829" i="1"/>
  <c r="E3829" i="1"/>
  <c r="F3829" i="1" s="1"/>
  <c r="I3829" i="1" s="1"/>
  <c r="H3825" i="1"/>
  <c r="E3825" i="1"/>
  <c r="F3825" i="1" s="1"/>
  <c r="I3825" i="1" s="1"/>
  <c r="H3821" i="1"/>
  <c r="E3821" i="1"/>
  <c r="F3821" i="1" s="1"/>
  <c r="I3821" i="1" s="1"/>
  <c r="H3817" i="1"/>
  <c r="E3817" i="1"/>
  <c r="F3817" i="1" s="1"/>
  <c r="I3817" i="1" s="1"/>
  <c r="H3813" i="1"/>
  <c r="E3813" i="1"/>
  <c r="F3813" i="1" s="1"/>
  <c r="I3813" i="1" s="1"/>
  <c r="H3809" i="1"/>
  <c r="E3809" i="1"/>
  <c r="F3809" i="1" s="1"/>
  <c r="I3809" i="1" s="1"/>
  <c r="H3805" i="1"/>
  <c r="E3805" i="1"/>
  <c r="F3805" i="1" s="1"/>
  <c r="I3805" i="1" s="1"/>
  <c r="H3801" i="1"/>
  <c r="E3801" i="1"/>
  <c r="F3801" i="1" s="1"/>
  <c r="I3801" i="1" s="1"/>
  <c r="H3797" i="1"/>
  <c r="E3797" i="1"/>
  <c r="F3797" i="1" s="1"/>
  <c r="I3797" i="1" s="1"/>
  <c r="H3793" i="1"/>
  <c r="E3793" i="1"/>
  <c r="F3793" i="1" s="1"/>
  <c r="I3793" i="1" s="1"/>
  <c r="H3789" i="1"/>
  <c r="E3789" i="1"/>
  <c r="F3789" i="1" s="1"/>
  <c r="I3789" i="1" s="1"/>
  <c r="H3785" i="1"/>
  <c r="E3785" i="1"/>
  <c r="F3785" i="1" s="1"/>
  <c r="I3785" i="1" s="1"/>
  <c r="H3781" i="1"/>
  <c r="E3781" i="1"/>
  <c r="F3781" i="1" s="1"/>
  <c r="I3781" i="1" s="1"/>
  <c r="H3777" i="1"/>
  <c r="E3777" i="1"/>
  <c r="F3777" i="1" s="1"/>
  <c r="I3777" i="1" s="1"/>
  <c r="H3773" i="1"/>
  <c r="E3773" i="1"/>
  <c r="F3773" i="1" s="1"/>
  <c r="I3773" i="1" s="1"/>
  <c r="H3769" i="1"/>
  <c r="E3769" i="1"/>
  <c r="F3769" i="1" s="1"/>
  <c r="I3769" i="1" s="1"/>
  <c r="H3765" i="1"/>
  <c r="E3765" i="1"/>
  <c r="F3765" i="1" s="1"/>
  <c r="I3765" i="1" s="1"/>
  <c r="H3761" i="1"/>
  <c r="E3761" i="1"/>
  <c r="F3761" i="1" s="1"/>
  <c r="I3761" i="1" s="1"/>
  <c r="H3757" i="1"/>
  <c r="E3757" i="1"/>
  <c r="F3757" i="1" s="1"/>
  <c r="I3757" i="1" s="1"/>
  <c r="H3753" i="1"/>
  <c r="E3753" i="1"/>
  <c r="F3753" i="1" s="1"/>
  <c r="I3753" i="1" s="1"/>
  <c r="H3749" i="1"/>
  <c r="E3749" i="1"/>
  <c r="F3749" i="1" s="1"/>
  <c r="I3749" i="1" s="1"/>
  <c r="H3745" i="1"/>
  <c r="E3745" i="1"/>
  <c r="F3745" i="1" s="1"/>
  <c r="I3745" i="1" s="1"/>
  <c r="H3741" i="1"/>
  <c r="E3741" i="1"/>
  <c r="F3741" i="1" s="1"/>
  <c r="I3741" i="1" s="1"/>
  <c r="H3737" i="1"/>
  <c r="E3737" i="1"/>
  <c r="F3737" i="1" s="1"/>
  <c r="I3737" i="1" s="1"/>
  <c r="H3733" i="1"/>
  <c r="E3733" i="1"/>
  <c r="F3733" i="1" s="1"/>
  <c r="I3733" i="1" s="1"/>
  <c r="H3729" i="1"/>
  <c r="E3729" i="1"/>
  <c r="F3729" i="1" s="1"/>
  <c r="I3729" i="1" s="1"/>
  <c r="H3725" i="1"/>
  <c r="E3725" i="1"/>
  <c r="F3725" i="1" s="1"/>
  <c r="I3725" i="1" s="1"/>
  <c r="H3721" i="1"/>
  <c r="E3721" i="1"/>
  <c r="F3721" i="1" s="1"/>
  <c r="I3721" i="1" s="1"/>
  <c r="H3717" i="1"/>
  <c r="E3717" i="1"/>
  <c r="F3717" i="1" s="1"/>
  <c r="I3717" i="1" s="1"/>
  <c r="H3713" i="1"/>
  <c r="E3713" i="1"/>
  <c r="F3713" i="1" s="1"/>
  <c r="I3713" i="1" s="1"/>
  <c r="H3709" i="1"/>
  <c r="E3709" i="1"/>
  <c r="F3709" i="1" s="1"/>
  <c r="I3709" i="1" s="1"/>
  <c r="H3705" i="1"/>
  <c r="E3705" i="1"/>
  <c r="F3705" i="1" s="1"/>
  <c r="I3705" i="1" s="1"/>
  <c r="H3701" i="1"/>
  <c r="E3701" i="1"/>
  <c r="F3701" i="1" s="1"/>
  <c r="I3701" i="1" s="1"/>
  <c r="H3697" i="1"/>
  <c r="E3697" i="1"/>
  <c r="F3697" i="1" s="1"/>
  <c r="I3697" i="1" s="1"/>
  <c r="H3693" i="1"/>
  <c r="E3693" i="1"/>
  <c r="F3693" i="1" s="1"/>
  <c r="I3693" i="1" s="1"/>
  <c r="H3689" i="1"/>
  <c r="E3689" i="1"/>
  <c r="F3689" i="1" s="1"/>
  <c r="I3689" i="1" s="1"/>
  <c r="H3685" i="1"/>
  <c r="E3685" i="1"/>
  <c r="F3685" i="1" s="1"/>
  <c r="I3685" i="1" s="1"/>
  <c r="H3681" i="1"/>
  <c r="E3681" i="1"/>
  <c r="F3681" i="1" s="1"/>
  <c r="I3681" i="1" s="1"/>
  <c r="H3677" i="1"/>
  <c r="E3677" i="1"/>
  <c r="F3677" i="1" s="1"/>
  <c r="I3677" i="1" s="1"/>
  <c r="H3673" i="1"/>
  <c r="E3673" i="1"/>
  <c r="F3673" i="1" s="1"/>
  <c r="I3673" i="1" s="1"/>
  <c r="H3669" i="1"/>
  <c r="E3669" i="1"/>
  <c r="F3669" i="1" s="1"/>
  <c r="I3669" i="1" s="1"/>
  <c r="H3665" i="1"/>
  <c r="E3665" i="1"/>
  <c r="F3665" i="1" s="1"/>
  <c r="I3665" i="1" s="1"/>
  <c r="H3661" i="1"/>
  <c r="E3661" i="1"/>
  <c r="F3661" i="1" s="1"/>
  <c r="I3661" i="1" s="1"/>
  <c r="H3657" i="1"/>
  <c r="E3657" i="1"/>
  <c r="F3657" i="1" s="1"/>
  <c r="I3657" i="1" s="1"/>
  <c r="H3653" i="1"/>
  <c r="E3653" i="1"/>
  <c r="F3653" i="1" s="1"/>
  <c r="I3653" i="1" s="1"/>
  <c r="H3649" i="1"/>
  <c r="E3649" i="1"/>
  <c r="F3649" i="1" s="1"/>
  <c r="I3649" i="1" s="1"/>
  <c r="H3645" i="1"/>
  <c r="E3645" i="1"/>
  <c r="F3645" i="1" s="1"/>
  <c r="I3645" i="1" s="1"/>
  <c r="H3641" i="1"/>
  <c r="E3641" i="1"/>
  <c r="F3641" i="1" s="1"/>
  <c r="I3641" i="1" s="1"/>
  <c r="H3637" i="1"/>
  <c r="E3637" i="1"/>
  <c r="F3637" i="1" s="1"/>
  <c r="I3637" i="1" s="1"/>
  <c r="H3633" i="1"/>
  <c r="E3633" i="1"/>
  <c r="F3633" i="1" s="1"/>
  <c r="I3633" i="1" s="1"/>
  <c r="H3629" i="1"/>
  <c r="E3629" i="1"/>
  <c r="F3629" i="1" s="1"/>
  <c r="I3629" i="1" s="1"/>
  <c r="H3625" i="1"/>
  <c r="E3625" i="1"/>
  <c r="F3625" i="1" s="1"/>
  <c r="I3625" i="1" s="1"/>
  <c r="H3621" i="1"/>
  <c r="E3621" i="1"/>
  <c r="F3621" i="1" s="1"/>
  <c r="I3621" i="1" s="1"/>
  <c r="H3617" i="1"/>
  <c r="E3617" i="1"/>
  <c r="F3617" i="1" s="1"/>
  <c r="I3617" i="1" s="1"/>
  <c r="H3613" i="1"/>
  <c r="E3613" i="1"/>
  <c r="F3613" i="1" s="1"/>
  <c r="I3613" i="1" s="1"/>
  <c r="H3609" i="1"/>
  <c r="E3609" i="1"/>
  <c r="F3609" i="1" s="1"/>
  <c r="I3609" i="1" s="1"/>
  <c r="H3605" i="1"/>
  <c r="E3605" i="1"/>
  <c r="F3605" i="1" s="1"/>
  <c r="I3605" i="1" s="1"/>
  <c r="H3601" i="1"/>
  <c r="E3601" i="1"/>
  <c r="F3601" i="1" s="1"/>
  <c r="I3601" i="1" s="1"/>
  <c r="H3597" i="1"/>
  <c r="E3597" i="1"/>
  <c r="F3597" i="1" s="1"/>
  <c r="I3597" i="1" s="1"/>
  <c r="H3593" i="1"/>
  <c r="E3593" i="1"/>
  <c r="F3593" i="1" s="1"/>
  <c r="I3593" i="1" s="1"/>
  <c r="H3589" i="1"/>
  <c r="E3589" i="1"/>
  <c r="F3589" i="1" s="1"/>
  <c r="I3589" i="1" s="1"/>
  <c r="H3585" i="1"/>
  <c r="E3585" i="1"/>
  <c r="F3585" i="1" s="1"/>
  <c r="I3585" i="1" s="1"/>
  <c r="H3581" i="1"/>
  <c r="E3581" i="1"/>
  <c r="F3581" i="1" s="1"/>
  <c r="I3581" i="1" s="1"/>
  <c r="H3577" i="1"/>
  <c r="E3577" i="1"/>
  <c r="F3577" i="1" s="1"/>
  <c r="I3577" i="1" s="1"/>
  <c r="H3573" i="1"/>
  <c r="E3573" i="1"/>
  <c r="F3573" i="1" s="1"/>
  <c r="I3573" i="1" s="1"/>
  <c r="H3569" i="1"/>
  <c r="E3569" i="1"/>
  <c r="F3569" i="1" s="1"/>
  <c r="I3569" i="1" s="1"/>
  <c r="H3565" i="1"/>
  <c r="E3565" i="1"/>
  <c r="F3565" i="1" s="1"/>
  <c r="I3565" i="1" s="1"/>
  <c r="H3561" i="1"/>
  <c r="E3561" i="1"/>
  <c r="F3561" i="1" s="1"/>
  <c r="I3561" i="1" s="1"/>
  <c r="H3557" i="1"/>
  <c r="E3557" i="1"/>
  <c r="F3557" i="1" s="1"/>
  <c r="I3557" i="1" s="1"/>
  <c r="H3553" i="1"/>
  <c r="E3553" i="1"/>
  <c r="F3553" i="1" s="1"/>
  <c r="I3553" i="1" s="1"/>
  <c r="H3549" i="1"/>
  <c r="E3549" i="1"/>
  <c r="F3549" i="1" s="1"/>
  <c r="I3549" i="1" s="1"/>
  <c r="H3545" i="1"/>
  <c r="E3545" i="1"/>
  <c r="F3545" i="1" s="1"/>
  <c r="I3545" i="1" s="1"/>
  <c r="H3541" i="1"/>
  <c r="E3541" i="1"/>
  <c r="F3541" i="1" s="1"/>
  <c r="I3541" i="1" s="1"/>
  <c r="H3537" i="1"/>
  <c r="E3537" i="1"/>
  <c r="F3537" i="1" s="1"/>
  <c r="I3537" i="1" s="1"/>
  <c r="H3533" i="1"/>
  <c r="E3533" i="1"/>
  <c r="F3533" i="1" s="1"/>
  <c r="I3533" i="1" s="1"/>
  <c r="H3529" i="1"/>
  <c r="E3529" i="1"/>
  <c r="F3529" i="1" s="1"/>
  <c r="I3529" i="1" s="1"/>
  <c r="H3525" i="1"/>
  <c r="E3525" i="1"/>
  <c r="F3525" i="1" s="1"/>
  <c r="I3525" i="1" s="1"/>
  <c r="H3521" i="1"/>
  <c r="E3521" i="1"/>
  <c r="F3521" i="1" s="1"/>
  <c r="I3521" i="1" s="1"/>
  <c r="H3517" i="1"/>
  <c r="E3517" i="1"/>
  <c r="F3517" i="1" s="1"/>
  <c r="I3517" i="1" s="1"/>
  <c r="H3513" i="1"/>
  <c r="E3513" i="1"/>
  <c r="F3513" i="1" s="1"/>
  <c r="I3513" i="1" s="1"/>
  <c r="H3509" i="1"/>
  <c r="E3509" i="1"/>
  <c r="F3509" i="1" s="1"/>
  <c r="I3509" i="1" s="1"/>
  <c r="H3505" i="1"/>
  <c r="E3505" i="1"/>
  <c r="F3505" i="1" s="1"/>
  <c r="I3505" i="1" s="1"/>
  <c r="H3501" i="1"/>
  <c r="E3501" i="1"/>
  <c r="F3501" i="1" s="1"/>
  <c r="I3501" i="1" s="1"/>
  <c r="H3497" i="1"/>
  <c r="E3497" i="1"/>
  <c r="F3497" i="1" s="1"/>
  <c r="I3497" i="1" s="1"/>
  <c r="H3493" i="1"/>
  <c r="E3493" i="1"/>
  <c r="F3493" i="1" s="1"/>
  <c r="I3493" i="1" s="1"/>
  <c r="H3489" i="1"/>
  <c r="E3489" i="1"/>
  <c r="F3489" i="1" s="1"/>
  <c r="I3489" i="1" s="1"/>
  <c r="H3485" i="1"/>
  <c r="E3485" i="1"/>
  <c r="F3485" i="1" s="1"/>
  <c r="I3485" i="1" s="1"/>
  <c r="H3481" i="1"/>
  <c r="E3481" i="1"/>
  <c r="F3481" i="1" s="1"/>
  <c r="I3481" i="1" s="1"/>
  <c r="H3477" i="1"/>
  <c r="E3477" i="1"/>
  <c r="F3477" i="1" s="1"/>
  <c r="I3477" i="1" s="1"/>
  <c r="H3473" i="1"/>
  <c r="E3473" i="1"/>
  <c r="F3473" i="1" s="1"/>
  <c r="I3473" i="1" s="1"/>
  <c r="H3469" i="1"/>
  <c r="E3469" i="1"/>
  <c r="F3469" i="1" s="1"/>
  <c r="I3469" i="1" s="1"/>
  <c r="H3465" i="1"/>
  <c r="E3465" i="1"/>
  <c r="F3465" i="1" s="1"/>
  <c r="I3465" i="1" s="1"/>
  <c r="H3461" i="1"/>
  <c r="E3461" i="1"/>
  <c r="F3461" i="1" s="1"/>
  <c r="I3461" i="1" s="1"/>
  <c r="H3457" i="1"/>
  <c r="E3457" i="1"/>
  <c r="F3457" i="1" s="1"/>
  <c r="I3457" i="1" s="1"/>
  <c r="H3453" i="1"/>
  <c r="E3453" i="1"/>
  <c r="F3453" i="1" s="1"/>
  <c r="I3453" i="1" s="1"/>
  <c r="H3449" i="1"/>
  <c r="E3449" i="1"/>
  <c r="F3449" i="1" s="1"/>
  <c r="I3449" i="1" s="1"/>
  <c r="H3445" i="1"/>
  <c r="E3445" i="1"/>
  <c r="F3445" i="1" s="1"/>
  <c r="I3445" i="1" s="1"/>
  <c r="H3441" i="1"/>
  <c r="E3441" i="1"/>
  <c r="F3441" i="1" s="1"/>
  <c r="I3441" i="1" s="1"/>
  <c r="H3437" i="1"/>
  <c r="E3437" i="1"/>
  <c r="F3437" i="1" s="1"/>
  <c r="I3437" i="1" s="1"/>
  <c r="H3433" i="1"/>
  <c r="E3433" i="1"/>
  <c r="F3433" i="1" s="1"/>
  <c r="I3433" i="1" s="1"/>
  <c r="H3429" i="1"/>
  <c r="E3429" i="1"/>
  <c r="F3429" i="1" s="1"/>
  <c r="I3429" i="1" s="1"/>
  <c r="H3425" i="1"/>
  <c r="E3425" i="1"/>
  <c r="F3425" i="1" s="1"/>
  <c r="I3425" i="1" s="1"/>
  <c r="H3421" i="1"/>
  <c r="E3421" i="1"/>
  <c r="F3421" i="1" s="1"/>
  <c r="I3421" i="1" s="1"/>
  <c r="H3417" i="1"/>
  <c r="E3417" i="1"/>
  <c r="F3417" i="1" s="1"/>
  <c r="I3417" i="1" s="1"/>
  <c r="H3413" i="1"/>
  <c r="E3413" i="1"/>
  <c r="F3413" i="1" s="1"/>
  <c r="I3413" i="1" s="1"/>
  <c r="H3409" i="1"/>
  <c r="E3409" i="1"/>
  <c r="F3409" i="1" s="1"/>
  <c r="I3409" i="1" s="1"/>
  <c r="H3405" i="1"/>
  <c r="E3405" i="1"/>
  <c r="F3405" i="1" s="1"/>
  <c r="I3405" i="1" s="1"/>
  <c r="H3401" i="1"/>
  <c r="E3401" i="1"/>
  <c r="F3401" i="1" s="1"/>
  <c r="I3401" i="1" s="1"/>
  <c r="H3397" i="1"/>
  <c r="E3397" i="1"/>
  <c r="F3397" i="1" s="1"/>
  <c r="I3397" i="1" s="1"/>
  <c r="H3393" i="1"/>
  <c r="E3393" i="1"/>
  <c r="F3393" i="1" s="1"/>
  <c r="I3393" i="1" s="1"/>
  <c r="H3389" i="1"/>
  <c r="E3389" i="1"/>
  <c r="F3389" i="1" s="1"/>
  <c r="I3389" i="1" s="1"/>
  <c r="H3385" i="1"/>
  <c r="E3385" i="1"/>
  <c r="F3385" i="1" s="1"/>
  <c r="I3385" i="1" s="1"/>
  <c r="H3381" i="1"/>
  <c r="E3381" i="1"/>
  <c r="F3381" i="1" s="1"/>
  <c r="I3381" i="1" s="1"/>
  <c r="H3377" i="1"/>
  <c r="E3377" i="1"/>
  <c r="F3377" i="1" s="1"/>
  <c r="I3377" i="1" s="1"/>
  <c r="H3373" i="1"/>
  <c r="E3373" i="1"/>
  <c r="F3373" i="1" s="1"/>
  <c r="I3373" i="1" s="1"/>
  <c r="H3369" i="1"/>
  <c r="E3369" i="1"/>
  <c r="F3369" i="1" s="1"/>
  <c r="I3369" i="1" s="1"/>
  <c r="H3365" i="1"/>
  <c r="E3365" i="1"/>
  <c r="F3365" i="1" s="1"/>
  <c r="I3365" i="1" s="1"/>
  <c r="H3361" i="1"/>
  <c r="E3361" i="1"/>
  <c r="F3361" i="1" s="1"/>
  <c r="I3361" i="1" s="1"/>
  <c r="H3357" i="1"/>
  <c r="E3357" i="1"/>
  <c r="F3357" i="1" s="1"/>
  <c r="I3357" i="1" s="1"/>
  <c r="H3353" i="1"/>
  <c r="E3353" i="1"/>
  <c r="F3353" i="1" s="1"/>
  <c r="I3353" i="1" s="1"/>
  <c r="H3349" i="1"/>
  <c r="E3349" i="1"/>
  <c r="F3349" i="1" s="1"/>
  <c r="I3349" i="1" s="1"/>
  <c r="H3345" i="1"/>
  <c r="E3345" i="1"/>
  <c r="F3345" i="1" s="1"/>
  <c r="I3345" i="1" s="1"/>
  <c r="H3341" i="1"/>
  <c r="E3341" i="1"/>
  <c r="F3341" i="1" s="1"/>
  <c r="I3341" i="1" s="1"/>
  <c r="H3337" i="1"/>
  <c r="E3337" i="1"/>
  <c r="F3337" i="1" s="1"/>
  <c r="I3337" i="1" s="1"/>
  <c r="H3333" i="1"/>
  <c r="E3333" i="1"/>
  <c r="F3333" i="1" s="1"/>
  <c r="I3333" i="1" s="1"/>
  <c r="H3329" i="1"/>
  <c r="E3329" i="1"/>
  <c r="F3329" i="1" s="1"/>
  <c r="I3329" i="1" s="1"/>
  <c r="H3325" i="1"/>
  <c r="E3325" i="1"/>
  <c r="F3325" i="1" s="1"/>
  <c r="I3325" i="1" s="1"/>
  <c r="H3321" i="1"/>
  <c r="E3321" i="1"/>
  <c r="F3321" i="1" s="1"/>
  <c r="I3321" i="1" s="1"/>
  <c r="H3317" i="1"/>
  <c r="E3317" i="1"/>
  <c r="F3317" i="1" s="1"/>
  <c r="I3317" i="1" s="1"/>
  <c r="H3313" i="1"/>
  <c r="E3313" i="1"/>
  <c r="F3313" i="1" s="1"/>
  <c r="I3313" i="1" s="1"/>
  <c r="H3309" i="1"/>
  <c r="E3309" i="1"/>
  <c r="F3309" i="1" s="1"/>
  <c r="I3309" i="1" s="1"/>
  <c r="H3305" i="1"/>
  <c r="E3305" i="1"/>
  <c r="F3305" i="1" s="1"/>
  <c r="I3305" i="1" s="1"/>
  <c r="H3301" i="1"/>
  <c r="E3301" i="1"/>
  <c r="F3301" i="1" s="1"/>
  <c r="I3301" i="1" s="1"/>
  <c r="H3297" i="1"/>
  <c r="E3297" i="1"/>
  <c r="F3297" i="1" s="1"/>
  <c r="I3297" i="1" s="1"/>
  <c r="H3293" i="1"/>
  <c r="E3293" i="1"/>
  <c r="F3293" i="1" s="1"/>
  <c r="I3293" i="1" s="1"/>
  <c r="H3289" i="1"/>
  <c r="E3289" i="1"/>
  <c r="F3289" i="1" s="1"/>
  <c r="I3289" i="1" s="1"/>
  <c r="H3285" i="1"/>
  <c r="E3285" i="1"/>
  <c r="F3285" i="1" s="1"/>
  <c r="I3285" i="1" s="1"/>
  <c r="H3281" i="1"/>
  <c r="E3281" i="1"/>
  <c r="F3281" i="1" s="1"/>
  <c r="I3281" i="1" s="1"/>
  <c r="H3277" i="1"/>
  <c r="E3277" i="1"/>
  <c r="F3277" i="1" s="1"/>
  <c r="I3277" i="1" s="1"/>
  <c r="H3273" i="1"/>
  <c r="E3273" i="1"/>
  <c r="F3273" i="1" s="1"/>
  <c r="I3273" i="1" s="1"/>
  <c r="H3269" i="1"/>
  <c r="E3269" i="1"/>
  <c r="F3269" i="1" s="1"/>
  <c r="I3269" i="1" s="1"/>
  <c r="H3265" i="1"/>
  <c r="E3265" i="1"/>
  <c r="F3265" i="1" s="1"/>
  <c r="I3265" i="1" s="1"/>
  <c r="H3261" i="1"/>
  <c r="E3261" i="1"/>
  <c r="F3261" i="1" s="1"/>
  <c r="I3261" i="1" s="1"/>
  <c r="H3257" i="1"/>
  <c r="E3257" i="1"/>
  <c r="F3257" i="1" s="1"/>
  <c r="I3257" i="1" s="1"/>
  <c r="H3253" i="1"/>
  <c r="E3253" i="1"/>
  <c r="F3253" i="1" s="1"/>
  <c r="I3253" i="1" s="1"/>
  <c r="H3249" i="1"/>
  <c r="E3249" i="1"/>
  <c r="F3249" i="1" s="1"/>
  <c r="I3249" i="1" s="1"/>
  <c r="H3245" i="1"/>
  <c r="E3245" i="1"/>
  <c r="F3245" i="1" s="1"/>
  <c r="I3245" i="1" s="1"/>
  <c r="H3241" i="1"/>
  <c r="E3241" i="1"/>
  <c r="F3241" i="1" s="1"/>
  <c r="I3241" i="1" s="1"/>
  <c r="H3237" i="1"/>
  <c r="E3237" i="1"/>
  <c r="F3237" i="1" s="1"/>
  <c r="I3237" i="1" s="1"/>
  <c r="H3233" i="1"/>
  <c r="E3233" i="1"/>
  <c r="F3233" i="1" s="1"/>
  <c r="I3233" i="1" s="1"/>
  <c r="H3229" i="1"/>
  <c r="E3229" i="1"/>
  <c r="F3229" i="1" s="1"/>
  <c r="I3229" i="1" s="1"/>
  <c r="H3225" i="1"/>
  <c r="E3225" i="1"/>
  <c r="F3225" i="1" s="1"/>
  <c r="I3225" i="1" s="1"/>
  <c r="H3221" i="1"/>
  <c r="E3221" i="1"/>
  <c r="F3221" i="1" s="1"/>
  <c r="I3221" i="1" s="1"/>
  <c r="H3217" i="1"/>
  <c r="E3217" i="1"/>
  <c r="F3217" i="1" s="1"/>
  <c r="I3217" i="1" s="1"/>
  <c r="H3213" i="1"/>
  <c r="E3213" i="1"/>
  <c r="F3213" i="1" s="1"/>
  <c r="I3213" i="1" s="1"/>
  <c r="H3209" i="1"/>
  <c r="E3209" i="1"/>
  <c r="F3209" i="1" s="1"/>
  <c r="I3209" i="1" s="1"/>
  <c r="H3205" i="1"/>
  <c r="E3205" i="1"/>
  <c r="F3205" i="1" s="1"/>
  <c r="I3205" i="1" s="1"/>
  <c r="H3201" i="1"/>
  <c r="E3201" i="1"/>
  <c r="F3201" i="1" s="1"/>
  <c r="I3201" i="1" s="1"/>
  <c r="H3197" i="1"/>
  <c r="E3197" i="1"/>
  <c r="F3197" i="1" s="1"/>
  <c r="I3197" i="1" s="1"/>
  <c r="H3193" i="1"/>
  <c r="E3193" i="1"/>
  <c r="F3193" i="1" s="1"/>
  <c r="I3193" i="1" s="1"/>
  <c r="H3189" i="1"/>
  <c r="E3189" i="1"/>
  <c r="F3189" i="1" s="1"/>
  <c r="I3189" i="1" s="1"/>
  <c r="H3185" i="1"/>
  <c r="E3185" i="1"/>
  <c r="F3185" i="1" s="1"/>
  <c r="I3185" i="1" s="1"/>
  <c r="H3181" i="1"/>
  <c r="E3181" i="1"/>
  <c r="F3181" i="1" s="1"/>
  <c r="I3181" i="1" s="1"/>
  <c r="H3177" i="1"/>
  <c r="E3177" i="1"/>
  <c r="F3177" i="1" s="1"/>
  <c r="I3177" i="1" s="1"/>
  <c r="H3173" i="1"/>
  <c r="E3173" i="1"/>
  <c r="F3173" i="1" s="1"/>
  <c r="I3173" i="1" s="1"/>
  <c r="H3169" i="1"/>
  <c r="E3169" i="1"/>
  <c r="F3169" i="1" s="1"/>
  <c r="I3169" i="1" s="1"/>
  <c r="H3165" i="1"/>
  <c r="E3165" i="1"/>
  <c r="F3165" i="1" s="1"/>
  <c r="I3165" i="1" s="1"/>
  <c r="H3161" i="1"/>
  <c r="E3161" i="1"/>
  <c r="F3161" i="1" s="1"/>
  <c r="I3161" i="1" s="1"/>
  <c r="H3157" i="1"/>
  <c r="E3157" i="1"/>
  <c r="F3157" i="1" s="1"/>
  <c r="I3157" i="1" s="1"/>
  <c r="H3153" i="1"/>
  <c r="E3153" i="1"/>
  <c r="F3153" i="1" s="1"/>
  <c r="I3153" i="1" s="1"/>
  <c r="H3149" i="1"/>
  <c r="E3149" i="1"/>
  <c r="F3149" i="1" s="1"/>
  <c r="I3149" i="1" s="1"/>
  <c r="H3145" i="1"/>
  <c r="E3145" i="1"/>
  <c r="F3145" i="1" s="1"/>
  <c r="I3145" i="1" s="1"/>
  <c r="H3141" i="1"/>
  <c r="E3141" i="1"/>
  <c r="F3141" i="1" s="1"/>
  <c r="I3141" i="1" s="1"/>
  <c r="H3137" i="1"/>
  <c r="E3137" i="1"/>
  <c r="F3137" i="1" s="1"/>
  <c r="I3137" i="1" s="1"/>
  <c r="H3133" i="1"/>
  <c r="E3133" i="1"/>
  <c r="F3133" i="1" s="1"/>
  <c r="I3133" i="1" s="1"/>
  <c r="H3129" i="1"/>
  <c r="E3129" i="1"/>
  <c r="F3129" i="1" s="1"/>
  <c r="I3129" i="1" s="1"/>
  <c r="H3125" i="1"/>
  <c r="E3125" i="1"/>
  <c r="F3125" i="1" s="1"/>
  <c r="I3125" i="1" s="1"/>
  <c r="H3121" i="1"/>
  <c r="E3121" i="1"/>
  <c r="F3121" i="1" s="1"/>
  <c r="I3121" i="1" s="1"/>
  <c r="H3117" i="1"/>
  <c r="E3117" i="1"/>
  <c r="F3117" i="1" s="1"/>
  <c r="I3117" i="1" s="1"/>
  <c r="H3113" i="1"/>
  <c r="E3113" i="1"/>
  <c r="F3113" i="1" s="1"/>
  <c r="I3113" i="1" s="1"/>
  <c r="H3109" i="1"/>
  <c r="E3109" i="1"/>
  <c r="F3109" i="1" s="1"/>
  <c r="I3109" i="1" s="1"/>
  <c r="H3105" i="1"/>
  <c r="E3105" i="1"/>
  <c r="F3105" i="1" s="1"/>
  <c r="I3105" i="1" s="1"/>
  <c r="H3101" i="1"/>
  <c r="E3101" i="1"/>
  <c r="F3101" i="1" s="1"/>
  <c r="I3101" i="1" s="1"/>
  <c r="H3097" i="1"/>
  <c r="E3097" i="1"/>
  <c r="F3097" i="1" s="1"/>
  <c r="I3097" i="1" s="1"/>
  <c r="H3093" i="1"/>
  <c r="E3093" i="1"/>
  <c r="F3093" i="1" s="1"/>
  <c r="I3093" i="1" s="1"/>
  <c r="H3089" i="1"/>
  <c r="E3089" i="1"/>
  <c r="F3089" i="1" s="1"/>
  <c r="I3089" i="1" s="1"/>
  <c r="H3085" i="1"/>
  <c r="E3085" i="1"/>
  <c r="F3085" i="1" s="1"/>
  <c r="I3085" i="1" s="1"/>
  <c r="H3081" i="1"/>
  <c r="E3081" i="1"/>
  <c r="F3081" i="1" s="1"/>
  <c r="I3081" i="1" s="1"/>
  <c r="H3077" i="1"/>
  <c r="E3077" i="1"/>
  <c r="F3077" i="1" s="1"/>
  <c r="I3077" i="1" s="1"/>
  <c r="H3073" i="1"/>
  <c r="E3073" i="1"/>
  <c r="F3073" i="1" s="1"/>
  <c r="I3073" i="1" s="1"/>
  <c r="H3069" i="1"/>
  <c r="E3069" i="1"/>
  <c r="F3069" i="1" s="1"/>
  <c r="I3069" i="1" s="1"/>
  <c r="H3065" i="1"/>
  <c r="E3065" i="1"/>
  <c r="F3065" i="1" s="1"/>
  <c r="I3065" i="1" s="1"/>
  <c r="H3061" i="1"/>
  <c r="E3061" i="1"/>
  <c r="F3061" i="1" s="1"/>
  <c r="I3061" i="1" s="1"/>
  <c r="H3057" i="1"/>
  <c r="E3057" i="1"/>
  <c r="F3057" i="1" s="1"/>
  <c r="I3057" i="1" s="1"/>
  <c r="H3053" i="1"/>
  <c r="E3053" i="1"/>
  <c r="F3053" i="1" s="1"/>
  <c r="I3053" i="1" s="1"/>
  <c r="H3049" i="1"/>
  <c r="E3049" i="1"/>
  <c r="F3049" i="1" s="1"/>
  <c r="I3049" i="1" s="1"/>
  <c r="H3045" i="1"/>
  <c r="E3045" i="1"/>
  <c r="F3045" i="1" s="1"/>
  <c r="I3045" i="1" s="1"/>
  <c r="H3041" i="1"/>
  <c r="E3041" i="1"/>
  <c r="F3041" i="1" s="1"/>
  <c r="I3041" i="1" s="1"/>
  <c r="H3037" i="1"/>
  <c r="E3037" i="1"/>
  <c r="F3037" i="1" s="1"/>
  <c r="I3037" i="1" s="1"/>
  <c r="H3033" i="1"/>
  <c r="E3033" i="1"/>
  <c r="F3033" i="1" s="1"/>
  <c r="I3033" i="1" s="1"/>
  <c r="H3029" i="1"/>
  <c r="E3029" i="1"/>
  <c r="F3029" i="1" s="1"/>
  <c r="I3029" i="1" s="1"/>
  <c r="H3025" i="1"/>
  <c r="E3025" i="1"/>
  <c r="F3025" i="1" s="1"/>
  <c r="I3025" i="1" s="1"/>
  <c r="H3021" i="1"/>
  <c r="E3021" i="1"/>
  <c r="F3021" i="1" s="1"/>
  <c r="I3021" i="1" s="1"/>
  <c r="H3017" i="1"/>
  <c r="E3017" i="1"/>
  <c r="F3017" i="1" s="1"/>
  <c r="I3017" i="1" s="1"/>
  <c r="H3013" i="1"/>
  <c r="E3013" i="1"/>
  <c r="F3013" i="1" s="1"/>
  <c r="I3013" i="1" s="1"/>
  <c r="H3009" i="1"/>
  <c r="E3009" i="1"/>
  <c r="F3009" i="1" s="1"/>
  <c r="I3009" i="1" s="1"/>
  <c r="H3005" i="1"/>
  <c r="E3005" i="1"/>
  <c r="F3005" i="1" s="1"/>
  <c r="I3005" i="1" s="1"/>
  <c r="H3001" i="1"/>
  <c r="E3001" i="1"/>
  <c r="F3001" i="1" s="1"/>
  <c r="I3001" i="1" s="1"/>
  <c r="H2997" i="1"/>
  <c r="E2997" i="1"/>
  <c r="F2997" i="1" s="1"/>
  <c r="I2997" i="1" s="1"/>
  <c r="H2993" i="1"/>
  <c r="E2993" i="1"/>
  <c r="F2993" i="1" s="1"/>
  <c r="I2993" i="1" s="1"/>
  <c r="H2989" i="1"/>
  <c r="E2989" i="1"/>
  <c r="F2989" i="1" s="1"/>
  <c r="I2989" i="1" s="1"/>
  <c r="H2985" i="1"/>
  <c r="E2985" i="1"/>
  <c r="F2985" i="1" s="1"/>
  <c r="I2985" i="1" s="1"/>
  <c r="H2981" i="1"/>
  <c r="E2981" i="1"/>
  <c r="F2981" i="1" s="1"/>
  <c r="I2981" i="1" s="1"/>
  <c r="H2977" i="1"/>
  <c r="E2977" i="1"/>
  <c r="F2977" i="1" s="1"/>
  <c r="I2977" i="1" s="1"/>
  <c r="H2973" i="1"/>
  <c r="E2973" i="1"/>
  <c r="F2973" i="1" s="1"/>
  <c r="I2973" i="1" s="1"/>
  <c r="H2969" i="1"/>
  <c r="E2969" i="1"/>
  <c r="F2969" i="1" s="1"/>
  <c r="I2969" i="1" s="1"/>
  <c r="H2965" i="1"/>
  <c r="E2965" i="1"/>
  <c r="F2965" i="1" s="1"/>
  <c r="I2965" i="1" s="1"/>
  <c r="H2961" i="1"/>
  <c r="E2961" i="1"/>
  <c r="F2961" i="1" s="1"/>
  <c r="I2961" i="1" s="1"/>
  <c r="H2957" i="1"/>
  <c r="E2957" i="1"/>
  <c r="F2957" i="1" s="1"/>
  <c r="I2957" i="1" s="1"/>
  <c r="H2953" i="1"/>
  <c r="E2953" i="1"/>
  <c r="F2953" i="1" s="1"/>
  <c r="I2953" i="1" s="1"/>
  <c r="H2949" i="1"/>
  <c r="E2949" i="1"/>
  <c r="F2949" i="1" s="1"/>
  <c r="I2949" i="1" s="1"/>
  <c r="H2945" i="1"/>
  <c r="E2945" i="1"/>
  <c r="F2945" i="1" s="1"/>
  <c r="I2945" i="1" s="1"/>
  <c r="H2941" i="1"/>
  <c r="E2941" i="1"/>
  <c r="F2941" i="1" s="1"/>
  <c r="I2941" i="1" s="1"/>
  <c r="H2937" i="1"/>
  <c r="E2937" i="1"/>
  <c r="F2937" i="1" s="1"/>
  <c r="I2937" i="1" s="1"/>
  <c r="H2933" i="1"/>
  <c r="E2933" i="1"/>
  <c r="F2933" i="1" s="1"/>
  <c r="I2933" i="1" s="1"/>
  <c r="H2929" i="1"/>
  <c r="E2929" i="1"/>
  <c r="F2929" i="1" s="1"/>
  <c r="I2929" i="1" s="1"/>
  <c r="H2925" i="1"/>
  <c r="E2925" i="1"/>
  <c r="F2925" i="1" s="1"/>
  <c r="I2925" i="1" s="1"/>
  <c r="H2921" i="1"/>
  <c r="E2921" i="1"/>
  <c r="F2921" i="1" s="1"/>
  <c r="I2921" i="1" s="1"/>
  <c r="H2917" i="1"/>
  <c r="E2917" i="1"/>
  <c r="F2917" i="1" s="1"/>
  <c r="I2917" i="1" s="1"/>
  <c r="H2913" i="1"/>
  <c r="E2913" i="1"/>
  <c r="F2913" i="1" s="1"/>
  <c r="I2913" i="1" s="1"/>
  <c r="H2909" i="1"/>
  <c r="E2909" i="1"/>
  <c r="F2909" i="1" s="1"/>
  <c r="I2909" i="1" s="1"/>
  <c r="H2905" i="1"/>
  <c r="E2905" i="1"/>
  <c r="F2905" i="1" s="1"/>
  <c r="I2905" i="1" s="1"/>
  <c r="H2901" i="1"/>
  <c r="E2901" i="1"/>
  <c r="F2901" i="1" s="1"/>
  <c r="I2901" i="1" s="1"/>
  <c r="H2897" i="1"/>
  <c r="E2897" i="1"/>
  <c r="F2897" i="1" s="1"/>
  <c r="I2897" i="1" s="1"/>
  <c r="H2893" i="1"/>
  <c r="E2893" i="1"/>
  <c r="F2893" i="1" s="1"/>
  <c r="I2893" i="1" s="1"/>
  <c r="H2889" i="1"/>
  <c r="E2889" i="1"/>
  <c r="F2889" i="1" s="1"/>
  <c r="I2889" i="1" s="1"/>
  <c r="H2885" i="1"/>
  <c r="E2885" i="1"/>
  <c r="F2885" i="1" s="1"/>
  <c r="I2885" i="1" s="1"/>
  <c r="H2881" i="1"/>
  <c r="E2881" i="1"/>
  <c r="F2881" i="1" s="1"/>
  <c r="I2881" i="1" s="1"/>
  <c r="H2877" i="1"/>
  <c r="E2877" i="1"/>
  <c r="F2877" i="1" s="1"/>
  <c r="I2877" i="1" s="1"/>
  <c r="H2873" i="1"/>
  <c r="E2873" i="1"/>
  <c r="F2873" i="1" s="1"/>
  <c r="I2873" i="1" s="1"/>
  <c r="H2869" i="1"/>
  <c r="E2869" i="1"/>
  <c r="F2869" i="1" s="1"/>
  <c r="I2869" i="1" s="1"/>
  <c r="H2865" i="1"/>
  <c r="E2865" i="1"/>
  <c r="F2865" i="1" s="1"/>
  <c r="I2865" i="1" s="1"/>
  <c r="H2861" i="1"/>
  <c r="E2861" i="1"/>
  <c r="F2861" i="1" s="1"/>
  <c r="I2861" i="1" s="1"/>
  <c r="H2857" i="1"/>
  <c r="E2857" i="1"/>
  <c r="F2857" i="1" s="1"/>
  <c r="I2857" i="1" s="1"/>
  <c r="H2853" i="1"/>
  <c r="E2853" i="1"/>
  <c r="F2853" i="1" s="1"/>
  <c r="I2853" i="1" s="1"/>
  <c r="H2849" i="1"/>
  <c r="E2849" i="1"/>
  <c r="F2849" i="1" s="1"/>
  <c r="I2849" i="1" s="1"/>
  <c r="H2845" i="1"/>
  <c r="E2845" i="1"/>
  <c r="F2845" i="1" s="1"/>
  <c r="I2845" i="1" s="1"/>
  <c r="H2841" i="1"/>
  <c r="E2841" i="1"/>
  <c r="F2841" i="1" s="1"/>
  <c r="I2841" i="1" s="1"/>
  <c r="H2837" i="1"/>
  <c r="E2837" i="1"/>
  <c r="F2837" i="1" s="1"/>
  <c r="I2837" i="1" s="1"/>
  <c r="H2833" i="1"/>
  <c r="E2833" i="1"/>
  <c r="F2833" i="1" s="1"/>
  <c r="I2833" i="1" s="1"/>
  <c r="H2829" i="1"/>
  <c r="E2829" i="1"/>
  <c r="F2829" i="1" s="1"/>
  <c r="I2829" i="1" s="1"/>
  <c r="H2825" i="1"/>
  <c r="E2825" i="1"/>
  <c r="F2825" i="1" s="1"/>
  <c r="I2825" i="1" s="1"/>
  <c r="H2821" i="1"/>
  <c r="E2821" i="1"/>
  <c r="F2821" i="1" s="1"/>
  <c r="I2821" i="1" s="1"/>
  <c r="H2817" i="1"/>
  <c r="E2817" i="1"/>
  <c r="F2817" i="1" s="1"/>
  <c r="I2817" i="1" s="1"/>
  <c r="H2813" i="1"/>
  <c r="E2813" i="1"/>
  <c r="F2813" i="1" s="1"/>
  <c r="I2813" i="1" s="1"/>
  <c r="H2809" i="1"/>
  <c r="E2809" i="1"/>
  <c r="F2809" i="1" s="1"/>
  <c r="I2809" i="1" s="1"/>
  <c r="H2805" i="1"/>
  <c r="E2805" i="1"/>
  <c r="F2805" i="1" s="1"/>
  <c r="I2805" i="1" s="1"/>
  <c r="H2801" i="1"/>
  <c r="E2801" i="1"/>
  <c r="F2801" i="1" s="1"/>
  <c r="I2801" i="1" s="1"/>
  <c r="H2797" i="1"/>
  <c r="E2797" i="1"/>
  <c r="F2797" i="1" s="1"/>
  <c r="I2797" i="1" s="1"/>
  <c r="H2793" i="1"/>
  <c r="E2793" i="1"/>
  <c r="F2793" i="1" s="1"/>
  <c r="I2793" i="1" s="1"/>
  <c r="H2789" i="1"/>
  <c r="E2789" i="1"/>
  <c r="F2789" i="1" s="1"/>
  <c r="I2789" i="1" s="1"/>
  <c r="H2785" i="1"/>
  <c r="E2785" i="1"/>
  <c r="F2785" i="1" s="1"/>
  <c r="I2785" i="1" s="1"/>
  <c r="H2781" i="1"/>
  <c r="E2781" i="1"/>
  <c r="F2781" i="1" s="1"/>
  <c r="I2781" i="1" s="1"/>
  <c r="H2777" i="1"/>
  <c r="E2777" i="1"/>
  <c r="F2777" i="1" s="1"/>
  <c r="I2777" i="1" s="1"/>
  <c r="H2773" i="1"/>
  <c r="E2773" i="1"/>
  <c r="F2773" i="1" s="1"/>
  <c r="I2773" i="1" s="1"/>
  <c r="H2769" i="1"/>
  <c r="E2769" i="1"/>
  <c r="F2769" i="1" s="1"/>
  <c r="I2769" i="1" s="1"/>
  <c r="H2765" i="1"/>
  <c r="E2765" i="1"/>
  <c r="F2765" i="1" s="1"/>
  <c r="I2765" i="1" s="1"/>
  <c r="H2761" i="1"/>
  <c r="E2761" i="1"/>
  <c r="F2761" i="1" s="1"/>
  <c r="I2761" i="1" s="1"/>
  <c r="H2757" i="1"/>
  <c r="E2757" i="1"/>
  <c r="F2757" i="1" s="1"/>
  <c r="I2757" i="1" s="1"/>
  <c r="H2753" i="1"/>
  <c r="E2753" i="1"/>
  <c r="F2753" i="1" s="1"/>
  <c r="I2753" i="1" s="1"/>
  <c r="H2749" i="1"/>
  <c r="E2749" i="1"/>
  <c r="F2749" i="1" s="1"/>
  <c r="I2749" i="1" s="1"/>
  <c r="H2745" i="1"/>
  <c r="E2745" i="1"/>
  <c r="F2745" i="1" s="1"/>
  <c r="I2745" i="1" s="1"/>
  <c r="H2741" i="1"/>
  <c r="E2741" i="1"/>
  <c r="F2741" i="1" s="1"/>
  <c r="I2741" i="1" s="1"/>
  <c r="H2737" i="1"/>
  <c r="E2737" i="1"/>
  <c r="F2737" i="1" s="1"/>
  <c r="I2737" i="1" s="1"/>
  <c r="H2733" i="1"/>
  <c r="E2733" i="1"/>
  <c r="F2733" i="1" s="1"/>
  <c r="I2733" i="1" s="1"/>
  <c r="H2729" i="1"/>
  <c r="E2729" i="1"/>
  <c r="F2729" i="1" s="1"/>
  <c r="I2729" i="1" s="1"/>
  <c r="H2725" i="1"/>
  <c r="E2725" i="1"/>
  <c r="F2725" i="1" s="1"/>
  <c r="I2725" i="1" s="1"/>
  <c r="H2721" i="1"/>
  <c r="E2721" i="1"/>
  <c r="F2721" i="1" s="1"/>
  <c r="I2721" i="1" s="1"/>
  <c r="H2717" i="1"/>
  <c r="E2717" i="1"/>
  <c r="F2717" i="1" s="1"/>
  <c r="I2717" i="1" s="1"/>
  <c r="H2713" i="1"/>
  <c r="E2713" i="1"/>
  <c r="F2713" i="1" s="1"/>
  <c r="I2713" i="1" s="1"/>
  <c r="H2709" i="1"/>
  <c r="E2709" i="1"/>
  <c r="F2709" i="1" s="1"/>
  <c r="I2709" i="1" s="1"/>
  <c r="H2705" i="1"/>
  <c r="E2705" i="1"/>
  <c r="F2705" i="1" s="1"/>
  <c r="I2705" i="1" s="1"/>
  <c r="H2701" i="1"/>
  <c r="E2701" i="1"/>
  <c r="F2701" i="1" s="1"/>
  <c r="I2701" i="1" s="1"/>
  <c r="H2697" i="1"/>
  <c r="E2697" i="1"/>
  <c r="F2697" i="1" s="1"/>
  <c r="I2697" i="1" s="1"/>
  <c r="H2693" i="1"/>
  <c r="E2693" i="1"/>
  <c r="F2693" i="1" s="1"/>
  <c r="I2693" i="1" s="1"/>
  <c r="H2689" i="1"/>
  <c r="E2689" i="1"/>
  <c r="F2689" i="1" s="1"/>
  <c r="I2689" i="1" s="1"/>
  <c r="H2685" i="1"/>
  <c r="E2685" i="1"/>
  <c r="F2685" i="1" s="1"/>
  <c r="I2685" i="1" s="1"/>
  <c r="H2681" i="1"/>
  <c r="E2681" i="1"/>
  <c r="F2681" i="1" s="1"/>
  <c r="I2681" i="1" s="1"/>
  <c r="H2677" i="1"/>
  <c r="E2677" i="1"/>
  <c r="F2677" i="1" s="1"/>
  <c r="I2677" i="1" s="1"/>
  <c r="H2673" i="1"/>
  <c r="E2673" i="1"/>
  <c r="F2673" i="1" s="1"/>
  <c r="I2673" i="1" s="1"/>
  <c r="H2669" i="1"/>
  <c r="E2669" i="1"/>
  <c r="F2669" i="1" s="1"/>
  <c r="I2669" i="1" s="1"/>
  <c r="H2665" i="1"/>
  <c r="E2665" i="1"/>
  <c r="F2665" i="1" s="1"/>
  <c r="I2665" i="1" s="1"/>
  <c r="H2661" i="1"/>
  <c r="E2661" i="1"/>
  <c r="F2661" i="1" s="1"/>
  <c r="I2661" i="1" s="1"/>
  <c r="H2657" i="1"/>
  <c r="E2657" i="1"/>
  <c r="F2657" i="1" s="1"/>
  <c r="I2657" i="1" s="1"/>
  <c r="H2653" i="1"/>
  <c r="E2653" i="1"/>
  <c r="F2653" i="1" s="1"/>
  <c r="I2653" i="1" s="1"/>
  <c r="H2649" i="1"/>
  <c r="E2649" i="1"/>
  <c r="F2649" i="1" s="1"/>
  <c r="I2649" i="1" s="1"/>
  <c r="H2645" i="1"/>
  <c r="E2645" i="1"/>
  <c r="F2645" i="1" s="1"/>
  <c r="I2645" i="1" s="1"/>
  <c r="H2641" i="1"/>
  <c r="E2641" i="1"/>
  <c r="F2641" i="1" s="1"/>
  <c r="I2641" i="1" s="1"/>
  <c r="H2637" i="1"/>
  <c r="E2637" i="1"/>
  <c r="F2637" i="1" s="1"/>
  <c r="I2637" i="1" s="1"/>
  <c r="H2633" i="1"/>
  <c r="E2633" i="1"/>
  <c r="F2633" i="1" s="1"/>
  <c r="I2633" i="1" s="1"/>
  <c r="H2629" i="1"/>
  <c r="E2629" i="1"/>
  <c r="F2629" i="1" s="1"/>
  <c r="I2629" i="1" s="1"/>
  <c r="H2625" i="1"/>
  <c r="E2625" i="1"/>
  <c r="F2625" i="1" s="1"/>
  <c r="I2625" i="1" s="1"/>
  <c r="H2621" i="1"/>
  <c r="E2621" i="1"/>
  <c r="F2621" i="1" s="1"/>
  <c r="I2621" i="1" s="1"/>
  <c r="H2617" i="1"/>
  <c r="E2617" i="1"/>
  <c r="F2617" i="1" s="1"/>
  <c r="I2617" i="1" s="1"/>
  <c r="H2613" i="1"/>
  <c r="E2613" i="1"/>
  <c r="F2613" i="1" s="1"/>
  <c r="I2613" i="1" s="1"/>
  <c r="H2609" i="1"/>
  <c r="E2609" i="1"/>
  <c r="F2609" i="1" s="1"/>
  <c r="I2609" i="1" s="1"/>
  <c r="H2605" i="1"/>
  <c r="E2605" i="1"/>
  <c r="F2605" i="1" s="1"/>
  <c r="I2605" i="1" s="1"/>
  <c r="H2601" i="1"/>
  <c r="E2601" i="1"/>
  <c r="F2601" i="1" s="1"/>
  <c r="I2601" i="1" s="1"/>
  <c r="H2597" i="1"/>
  <c r="E2597" i="1"/>
  <c r="F2597" i="1" s="1"/>
  <c r="I2597" i="1" s="1"/>
  <c r="H2593" i="1"/>
  <c r="E2593" i="1"/>
  <c r="F2593" i="1" s="1"/>
  <c r="I2593" i="1" s="1"/>
  <c r="H2589" i="1"/>
  <c r="E2589" i="1"/>
  <c r="F2589" i="1" s="1"/>
  <c r="I2589" i="1" s="1"/>
  <c r="H2585" i="1"/>
  <c r="E2585" i="1"/>
  <c r="F2585" i="1" s="1"/>
  <c r="I2585" i="1" s="1"/>
  <c r="H2581" i="1"/>
  <c r="E2581" i="1"/>
  <c r="F2581" i="1" s="1"/>
  <c r="I2581" i="1" s="1"/>
  <c r="H2577" i="1"/>
  <c r="E2577" i="1"/>
  <c r="F2577" i="1" s="1"/>
  <c r="I2577" i="1" s="1"/>
  <c r="H2573" i="1"/>
  <c r="E2573" i="1"/>
  <c r="F2573" i="1" s="1"/>
  <c r="I2573" i="1" s="1"/>
  <c r="H2569" i="1"/>
  <c r="E2569" i="1"/>
  <c r="F2569" i="1" s="1"/>
  <c r="I2569" i="1" s="1"/>
  <c r="H2565" i="1"/>
  <c r="E2565" i="1"/>
  <c r="F2565" i="1" s="1"/>
  <c r="I2565" i="1" s="1"/>
  <c r="H2561" i="1"/>
  <c r="E2561" i="1"/>
  <c r="F2561" i="1" s="1"/>
  <c r="I2561" i="1" s="1"/>
  <c r="H2557" i="1"/>
  <c r="E2557" i="1"/>
  <c r="F2557" i="1" s="1"/>
  <c r="I2557" i="1" s="1"/>
  <c r="H2553" i="1"/>
  <c r="E2553" i="1"/>
  <c r="F2553" i="1" s="1"/>
  <c r="I2553" i="1" s="1"/>
  <c r="H2549" i="1"/>
  <c r="E2549" i="1"/>
  <c r="F2549" i="1" s="1"/>
  <c r="I2549" i="1" s="1"/>
  <c r="H2545" i="1"/>
  <c r="E2545" i="1"/>
  <c r="F2545" i="1" s="1"/>
  <c r="I2545" i="1" s="1"/>
  <c r="H2541" i="1"/>
  <c r="E2541" i="1"/>
  <c r="F2541" i="1" s="1"/>
  <c r="I2541" i="1" s="1"/>
  <c r="H2537" i="1"/>
  <c r="E2537" i="1"/>
  <c r="F2537" i="1" s="1"/>
  <c r="I2537" i="1" s="1"/>
  <c r="H2533" i="1"/>
  <c r="E2533" i="1"/>
  <c r="F2533" i="1" s="1"/>
  <c r="I2533" i="1" s="1"/>
  <c r="H2529" i="1"/>
  <c r="E2529" i="1"/>
  <c r="F2529" i="1" s="1"/>
  <c r="I2529" i="1" s="1"/>
  <c r="H2525" i="1"/>
  <c r="E2525" i="1"/>
  <c r="F2525" i="1" s="1"/>
  <c r="I2525" i="1" s="1"/>
  <c r="H2521" i="1"/>
  <c r="E2521" i="1"/>
  <c r="F2521" i="1" s="1"/>
  <c r="I2521" i="1" s="1"/>
  <c r="H2517" i="1"/>
  <c r="E2517" i="1"/>
  <c r="F2517" i="1" s="1"/>
  <c r="I2517" i="1" s="1"/>
  <c r="H2513" i="1"/>
  <c r="E2513" i="1"/>
  <c r="F2513" i="1" s="1"/>
  <c r="I2513" i="1" s="1"/>
  <c r="H2509" i="1"/>
  <c r="E2509" i="1"/>
  <c r="F2509" i="1" s="1"/>
  <c r="I2509" i="1" s="1"/>
  <c r="H2505" i="1"/>
  <c r="E2505" i="1"/>
  <c r="F2505" i="1" s="1"/>
  <c r="I2505" i="1" s="1"/>
  <c r="H2501" i="1"/>
  <c r="E2501" i="1"/>
  <c r="F2501" i="1" s="1"/>
  <c r="I2501" i="1" s="1"/>
  <c r="H2497" i="1"/>
  <c r="E2497" i="1"/>
  <c r="F2497" i="1" s="1"/>
  <c r="I2497" i="1" s="1"/>
  <c r="H2493" i="1"/>
  <c r="E2493" i="1"/>
  <c r="F2493" i="1" s="1"/>
  <c r="I2493" i="1" s="1"/>
  <c r="H2489" i="1"/>
  <c r="E2489" i="1"/>
  <c r="F2489" i="1" s="1"/>
  <c r="I2489" i="1" s="1"/>
  <c r="H2485" i="1"/>
  <c r="E2485" i="1"/>
  <c r="F2485" i="1" s="1"/>
  <c r="I2485" i="1" s="1"/>
  <c r="H2481" i="1"/>
  <c r="E2481" i="1"/>
  <c r="F2481" i="1" s="1"/>
  <c r="I2481" i="1" s="1"/>
  <c r="H2477" i="1"/>
  <c r="E2477" i="1"/>
  <c r="F2477" i="1" s="1"/>
  <c r="I2477" i="1" s="1"/>
  <c r="H2473" i="1"/>
  <c r="E2473" i="1"/>
  <c r="F2473" i="1" s="1"/>
  <c r="I2473" i="1" s="1"/>
  <c r="H2469" i="1"/>
  <c r="E2469" i="1"/>
  <c r="F2469" i="1" s="1"/>
  <c r="I2469" i="1" s="1"/>
  <c r="H2465" i="1"/>
  <c r="E2465" i="1"/>
  <c r="F2465" i="1" s="1"/>
  <c r="I2465" i="1" s="1"/>
  <c r="H2461" i="1"/>
  <c r="E2461" i="1"/>
  <c r="F2461" i="1" s="1"/>
  <c r="I2461" i="1" s="1"/>
  <c r="H2457" i="1"/>
  <c r="E2457" i="1"/>
  <c r="F2457" i="1" s="1"/>
  <c r="I2457" i="1" s="1"/>
  <c r="H2453" i="1"/>
  <c r="E2453" i="1"/>
  <c r="F2453" i="1" s="1"/>
  <c r="I2453" i="1" s="1"/>
  <c r="H2449" i="1"/>
  <c r="E2449" i="1"/>
  <c r="F2449" i="1" s="1"/>
  <c r="I2449" i="1" s="1"/>
  <c r="H2445" i="1"/>
  <c r="E2445" i="1"/>
  <c r="F2445" i="1" s="1"/>
  <c r="I2445" i="1" s="1"/>
  <c r="H2441" i="1"/>
  <c r="E2441" i="1"/>
  <c r="F2441" i="1" s="1"/>
  <c r="I2441" i="1" s="1"/>
  <c r="H2437" i="1"/>
  <c r="E2437" i="1"/>
  <c r="F2437" i="1" s="1"/>
  <c r="I2437" i="1" s="1"/>
  <c r="H2433" i="1"/>
  <c r="E2433" i="1"/>
  <c r="F2433" i="1" s="1"/>
  <c r="I2433" i="1" s="1"/>
  <c r="H2429" i="1"/>
  <c r="E2429" i="1"/>
  <c r="F2429" i="1" s="1"/>
  <c r="I2429" i="1" s="1"/>
  <c r="H2425" i="1"/>
  <c r="E2425" i="1"/>
  <c r="F2425" i="1" s="1"/>
  <c r="I2425" i="1" s="1"/>
  <c r="H2421" i="1"/>
  <c r="E2421" i="1"/>
  <c r="F2421" i="1" s="1"/>
  <c r="I2421" i="1" s="1"/>
  <c r="H2417" i="1"/>
  <c r="E2417" i="1"/>
  <c r="F2417" i="1" s="1"/>
  <c r="I2417" i="1" s="1"/>
  <c r="H2413" i="1"/>
  <c r="E2413" i="1"/>
  <c r="F2413" i="1" s="1"/>
  <c r="I2413" i="1" s="1"/>
  <c r="H2409" i="1"/>
  <c r="E2409" i="1"/>
  <c r="F2409" i="1" s="1"/>
  <c r="I2409" i="1" s="1"/>
  <c r="H2405" i="1"/>
  <c r="E2405" i="1"/>
  <c r="F2405" i="1" s="1"/>
  <c r="I2405" i="1" s="1"/>
  <c r="H2401" i="1"/>
  <c r="E2401" i="1"/>
  <c r="F2401" i="1" s="1"/>
  <c r="I2401" i="1" s="1"/>
  <c r="H2397" i="1"/>
  <c r="E2397" i="1"/>
  <c r="F2397" i="1" s="1"/>
  <c r="I2397" i="1" s="1"/>
  <c r="H2393" i="1"/>
  <c r="E2393" i="1"/>
  <c r="F2393" i="1" s="1"/>
  <c r="I2393" i="1" s="1"/>
  <c r="H2389" i="1"/>
  <c r="E2389" i="1"/>
  <c r="F2389" i="1" s="1"/>
  <c r="I2389" i="1" s="1"/>
  <c r="H2385" i="1"/>
  <c r="E2385" i="1"/>
  <c r="F2385" i="1" s="1"/>
  <c r="I2385" i="1" s="1"/>
  <c r="H2381" i="1"/>
  <c r="E2381" i="1"/>
  <c r="F2381" i="1" s="1"/>
  <c r="I2381" i="1" s="1"/>
  <c r="H2377" i="1"/>
  <c r="E2377" i="1"/>
  <c r="F2377" i="1" s="1"/>
  <c r="I2377" i="1" s="1"/>
  <c r="H2373" i="1"/>
  <c r="E2373" i="1"/>
  <c r="F2373" i="1" s="1"/>
  <c r="I2373" i="1" s="1"/>
  <c r="H2369" i="1"/>
  <c r="E2369" i="1"/>
  <c r="F2369" i="1" s="1"/>
  <c r="I2369" i="1" s="1"/>
  <c r="H2365" i="1"/>
  <c r="E2365" i="1"/>
  <c r="F2365" i="1" s="1"/>
  <c r="I2365" i="1" s="1"/>
  <c r="H2361" i="1"/>
  <c r="E2361" i="1"/>
  <c r="F2361" i="1" s="1"/>
  <c r="I2361" i="1" s="1"/>
  <c r="H2357" i="1"/>
  <c r="E2357" i="1"/>
  <c r="F2357" i="1" s="1"/>
  <c r="I2357" i="1" s="1"/>
  <c r="H2353" i="1"/>
  <c r="E2353" i="1"/>
  <c r="F2353" i="1" s="1"/>
  <c r="I2353" i="1" s="1"/>
  <c r="H2349" i="1"/>
  <c r="E2349" i="1"/>
  <c r="F2349" i="1" s="1"/>
  <c r="I2349" i="1" s="1"/>
  <c r="H2345" i="1"/>
  <c r="E2345" i="1"/>
  <c r="F2345" i="1" s="1"/>
  <c r="I2345" i="1" s="1"/>
  <c r="H2341" i="1"/>
  <c r="E2341" i="1"/>
  <c r="F2341" i="1" s="1"/>
  <c r="I2341" i="1" s="1"/>
  <c r="H2337" i="1"/>
  <c r="E2337" i="1"/>
  <c r="F2337" i="1" s="1"/>
  <c r="I2337" i="1" s="1"/>
  <c r="H2333" i="1"/>
  <c r="E2333" i="1"/>
  <c r="F2333" i="1" s="1"/>
  <c r="I2333" i="1" s="1"/>
  <c r="H2329" i="1"/>
  <c r="E2329" i="1"/>
  <c r="F2329" i="1" s="1"/>
  <c r="I2329" i="1" s="1"/>
  <c r="H2325" i="1"/>
  <c r="E2325" i="1"/>
  <c r="F2325" i="1" s="1"/>
  <c r="I2325" i="1" s="1"/>
  <c r="H2321" i="1"/>
  <c r="E2321" i="1"/>
  <c r="F2321" i="1" s="1"/>
  <c r="I2321" i="1" s="1"/>
  <c r="H2317" i="1"/>
  <c r="E2317" i="1"/>
  <c r="F2317" i="1" s="1"/>
  <c r="I2317" i="1" s="1"/>
  <c r="H2313" i="1"/>
  <c r="E2313" i="1"/>
  <c r="F2313" i="1" s="1"/>
  <c r="I2313" i="1" s="1"/>
  <c r="H2309" i="1"/>
  <c r="E2309" i="1"/>
  <c r="F2309" i="1" s="1"/>
  <c r="I2309" i="1" s="1"/>
  <c r="H2305" i="1"/>
  <c r="E2305" i="1"/>
  <c r="F2305" i="1" s="1"/>
  <c r="I2305" i="1" s="1"/>
  <c r="H2301" i="1"/>
  <c r="E2301" i="1"/>
  <c r="F2301" i="1" s="1"/>
  <c r="I2301" i="1" s="1"/>
  <c r="H2297" i="1"/>
  <c r="E2297" i="1"/>
  <c r="F2297" i="1" s="1"/>
  <c r="I2297" i="1" s="1"/>
  <c r="H2293" i="1"/>
  <c r="E2293" i="1"/>
  <c r="F2293" i="1" s="1"/>
  <c r="I2293" i="1" s="1"/>
  <c r="H2289" i="1"/>
  <c r="E2289" i="1"/>
  <c r="F2289" i="1" s="1"/>
  <c r="I2289" i="1" s="1"/>
  <c r="H2285" i="1"/>
  <c r="E2285" i="1"/>
  <c r="F2285" i="1" s="1"/>
  <c r="I2285" i="1" s="1"/>
  <c r="H2281" i="1"/>
  <c r="E2281" i="1"/>
  <c r="F2281" i="1" s="1"/>
  <c r="I2281" i="1" s="1"/>
  <c r="H2277" i="1"/>
  <c r="E2277" i="1"/>
  <c r="F2277" i="1" s="1"/>
  <c r="I2277" i="1" s="1"/>
  <c r="H2273" i="1"/>
  <c r="E2273" i="1"/>
  <c r="F2273" i="1" s="1"/>
  <c r="I2273" i="1" s="1"/>
  <c r="H2269" i="1"/>
  <c r="E2269" i="1"/>
  <c r="F2269" i="1" s="1"/>
  <c r="I2269" i="1" s="1"/>
  <c r="H2265" i="1"/>
  <c r="E2265" i="1"/>
  <c r="F2265" i="1" s="1"/>
  <c r="I2265" i="1" s="1"/>
  <c r="H2261" i="1"/>
  <c r="E2261" i="1"/>
  <c r="F2261" i="1" s="1"/>
  <c r="I2261" i="1" s="1"/>
  <c r="H2257" i="1"/>
  <c r="E2257" i="1"/>
  <c r="F2257" i="1" s="1"/>
  <c r="I2257" i="1" s="1"/>
  <c r="H2253" i="1"/>
  <c r="E2253" i="1"/>
  <c r="F2253" i="1" s="1"/>
  <c r="I2253" i="1" s="1"/>
  <c r="H2249" i="1"/>
  <c r="E2249" i="1"/>
  <c r="F2249" i="1" s="1"/>
  <c r="I2249" i="1" s="1"/>
  <c r="H2245" i="1"/>
  <c r="E2245" i="1"/>
  <c r="F2245" i="1" s="1"/>
  <c r="I2245" i="1" s="1"/>
  <c r="H2241" i="1"/>
  <c r="E2241" i="1"/>
  <c r="F2241" i="1" s="1"/>
  <c r="I2241" i="1" s="1"/>
  <c r="H2237" i="1"/>
  <c r="E2237" i="1"/>
  <c r="F2237" i="1" s="1"/>
  <c r="I2237" i="1" s="1"/>
  <c r="H2233" i="1"/>
  <c r="E2233" i="1"/>
  <c r="F2233" i="1" s="1"/>
  <c r="I2233" i="1" s="1"/>
  <c r="H2229" i="1"/>
  <c r="E2229" i="1"/>
  <c r="F2229" i="1" s="1"/>
  <c r="I2229" i="1" s="1"/>
  <c r="H2225" i="1"/>
  <c r="E2225" i="1"/>
  <c r="F2225" i="1" s="1"/>
  <c r="I2225" i="1" s="1"/>
  <c r="H2221" i="1"/>
  <c r="E2221" i="1"/>
  <c r="F2221" i="1" s="1"/>
  <c r="I2221" i="1" s="1"/>
  <c r="H2217" i="1"/>
  <c r="E2217" i="1"/>
  <c r="F2217" i="1" s="1"/>
  <c r="I2217" i="1" s="1"/>
  <c r="H2213" i="1"/>
  <c r="E2213" i="1"/>
  <c r="F2213" i="1" s="1"/>
  <c r="I2213" i="1" s="1"/>
  <c r="H2209" i="1"/>
  <c r="E2209" i="1"/>
  <c r="F2209" i="1" s="1"/>
  <c r="I2209" i="1" s="1"/>
  <c r="H2205" i="1"/>
  <c r="E2205" i="1"/>
  <c r="F2205" i="1" s="1"/>
  <c r="I2205" i="1" s="1"/>
  <c r="H2201" i="1"/>
  <c r="E2201" i="1"/>
  <c r="F2201" i="1" s="1"/>
  <c r="I2201" i="1" s="1"/>
  <c r="H2197" i="1"/>
  <c r="E2197" i="1"/>
  <c r="F2197" i="1" s="1"/>
  <c r="I2197" i="1" s="1"/>
  <c r="H2193" i="1"/>
  <c r="E2193" i="1"/>
  <c r="F2193" i="1" s="1"/>
  <c r="I2193" i="1" s="1"/>
  <c r="H2189" i="1"/>
  <c r="E2189" i="1"/>
  <c r="F2189" i="1" s="1"/>
  <c r="I2189" i="1" s="1"/>
  <c r="H2185" i="1"/>
  <c r="E2185" i="1"/>
  <c r="F2185" i="1" s="1"/>
  <c r="I2185" i="1" s="1"/>
  <c r="H2181" i="1"/>
  <c r="E2181" i="1"/>
  <c r="F2181" i="1" s="1"/>
  <c r="I2181" i="1" s="1"/>
  <c r="H2177" i="1"/>
  <c r="E2177" i="1"/>
  <c r="F2177" i="1" s="1"/>
  <c r="I2177" i="1" s="1"/>
  <c r="H2173" i="1"/>
  <c r="E2173" i="1"/>
  <c r="F2173" i="1" s="1"/>
  <c r="I2173" i="1" s="1"/>
  <c r="H2169" i="1"/>
  <c r="E2169" i="1"/>
  <c r="F2169" i="1" s="1"/>
  <c r="I2169" i="1" s="1"/>
  <c r="H2165" i="1"/>
  <c r="E2165" i="1"/>
  <c r="F2165" i="1" s="1"/>
  <c r="I2165" i="1" s="1"/>
  <c r="H2161" i="1"/>
  <c r="E2161" i="1"/>
  <c r="F2161" i="1" s="1"/>
  <c r="I2161" i="1" s="1"/>
  <c r="H2157" i="1"/>
  <c r="E2157" i="1"/>
  <c r="F2157" i="1" s="1"/>
  <c r="I2157" i="1" s="1"/>
  <c r="H2153" i="1"/>
  <c r="E2153" i="1"/>
  <c r="F2153" i="1" s="1"/>
  <c r="I2153" i="1" s="1"/>
  <c r="H2149" i="1"/>
  <c r="E2149" i="1"/>
  <c r="F2149" i="1" s="1"/>
  <c r="I2149" i="1" s="1"/>
  <c r="H2145" i="1"/>
  <c r="E2145" i="1"/>
  <c r="F2145" i="1" s="1"/>
  <c r="I2145" i="1" s="1"/>
  <c r="H2141" i="1"/>
  <c r="E2141" i="1"/>
  <c r="F2141" i="1" s="1"/>
  <c r="I2141" i="1" s="1"/>
  <c r="H2137" i="1"/>
  <c r="E2137" i="1"/>
  <c r="F2137" i="1" s="1"/>
  <c r="I2137" i="1" s="1"/>
  <c r="H2133" i="1"/>
  <c r="E2133" i="1"/>
  <c r="F2133" i="1" s="1"/>
  <c r="I2133" i="1" s="1"/>
  <c r="H2129" i="1"/>
  <c r="E2129" i="1"/>
  <c r="F2129" i="1" s="1"/>
  <c r="I2129" i="1" s="1"/>
  <c r="H2125" i="1"/>
  <c r="E2125" i="1"/>
  <c r="F2125" i="1" s="1"/>
  <c r="I2125" i="1" s="1"/>
  <c r="H2121" i="1"/>
  <c r="E2121" i="1"/>
  <c r="F2121" i="1" s="1"/>
  <c r="I2121" i="1" s="1"/>
  <c r="H2117" i="1"/>
  <c r="E2117" i="1"/>
  <c r="F2117" i="1" s="1"/>
  <c r="I2117" i="1" s="1"/>
  <c r="H2113" i="1"/>
  <c r="E2113" i="1"/>
  <c r="F2113" i="1" s="1"/>
  <c r="I2113" i="1" s="1"/>
  <c r="H2109" i="1"/>
  <c r="E2109" i="1"/>
  <c r="F2109" i="1" s="1"/>
  <c r="I2109" i="1" s="1"/>
  <c r="H2105" i="1"/>
  <c r="E2105" i="1"/>
  <c r="F2105" i="1" s="1"/>
  <c r="I2105" i="1" s="1"/>
  <c r="H2101" i="1"/>
  <c r="E2101" i="1"/>
  <c r="F2101" i="1" s="1"/>
  <c r="I2101" i="1" s="1"/>
  <c r="H2097" i="1"/>
  <c r="E2097" i="1"/>
  <c r="F2097" i="1" s="1"/>
  <c r="I2097" i="1" s="1"/>
  <c r="H2093" i="1"/>
  <c r="E2093" i="1"/>
  <c r="F2093" i="1" s="1"/>
  <c r="I2093" i="1" s="1"/>
  <c r="H2089" i="1"/>
  <c r="E2089" i="1"/>
  <c r="F2089" i="1" s="1"/>
  <c r="I2089" i="1" s="1"/>
  <c r="H2085" i="1"/>
  <c r="E2085" i="1"/>
  <c r="F2085" i="1" s="1"/>
  <c r="I2085" i="1" s="1"/>
  <c r="H2081" i="1"/>
  <c r="E2081" i="1"/>
  <c r="F2081" i="1" s="1"/>
  <c r="I2081" i="1" s="1"/>
  <c r="H2077" i="1"/>
  <c r="E2077" i="1"/>
  <c r="F2077" i="1" s="1"/>
  <c r="I2077" i="1" s="1"/>
  <c r="H2073" i="1"/>
  <c r="E2073" i="1"/>
  <c r="F2073" i="1" s="1"/>
  <c r="I2073" i="1" s="1"/>
  <c r="H2069" i="1"/>
  <c r="E2069" i="1"/>
  <c r="F2069" i="1" s="1"/>
  <c r="I2069" i="1" s="1"/>
  <c r="H2065" i="1"/>
  <c r="E2065" i="1"/>
  <c r="F2065" i="1" s="1"/>
  <c r="I2065" i="1" s="1"/>
  <c r="H2061" i="1"/>
  <c r="E2061" i="1"/>
  <c r="F2061" i="1" s="1"/>
  <c r="I2061" i="1" s="1"/>
  <c r="H2057" i="1"/>
  <c r="E2057" i="1"/>
  <c r="F2057" i="1" s="1"/>
  <c r="I2057" i="1" s="1"/>
  <c r="H2053" i="1"/>
  <c r="E2053" i="1"/>
  <c r="F2053" i="1" s="1"/>
  <c r="I2053" i="1" s="1"/>
  <c r="H2049" i="1"/>
  <c r="E2049" i="1"/>
  <c r="F2049" i="1" s="1"/>
  <c r="I2049" i="1" s="1"/>
  <c r="H2045" i="1"/>
  <c r="E2045" i="1"/>
  <c r="F2045" i="1" s="1"/>
  <c r="I2045" i="1" s="1"/>
  <c r="H2041" i="1"/>
  <c r="E2041" i="1"/>
  <c r="F2041" i="1" s="1"/>
  <c r="I2041" i="1" s="1"/>
  <c r="H2037" i="1"/>
  <c r="E2037" i="1"/>
  <c r="F2037" i="1" s="1"/>
  <c r="I2037" i="1" s="1"/>
  <c r="H2033" i="1"/>
  <c r="E2033" i="1"/>
  <c r="F2033" i="1" s="1"/>
  <c r="I2033" i="1" s="1"/>
  <c r="H2029" i="1"/>
  <c r="E2029" i="1"/>
  <c r="F2029" i="1" s="1"/>
  <c r="I2029" i="1" s="1"/>
  <c r="H2025" i="1"/>
  <c r="E2025" i="1"/>
  <c r="F2025" i="1" s="1"/>
  <c r="I2025" i="1" s="1"/>
  <c r="H2021" i="1"/>
  <c r="E2021" i="1"/>
  <c r="F2021" i="1" s="1"/>
  <c r="I2021" i="1" s="1"/>
  <c r="H2017" i="1"/>
  <c r="E2017" i="1"/>
  <c r="F2017" i="1" s="1"/>
  <c r="I2017" i="1" s="1"/>
  <c r="H2013" i="1"/>
  <c r="E2013" i="1"/>
  <c r="F2013" i="1" s="1"/>
  <c r="I2013" i="1" s="1"/>
  <c r="H2009" i="1"/>
  <c r="E2009" i="1"/>
  <c r="F2009" i="1" s="1"/>
  <c r="I2009" i="1" s="1"/>
  <c r="H2005" i="1"/>
  <c r="E2005" i="1"/>
  <c r="F2005" i="1" s="1"/>
  <c r="I2005" i="1" s="1"/>
  <c r="H2001" i="1"/>
  <c r="E2001" i="1"/>
  <c r="F2001" i="1" s="1"/>
  <c r="I2001" i="1" s="1"/>
  <c r="H1997" i="1"/>
  <c r="E1997" i="1"/>
  <c r="F1997" i="1" s="1"/>
  <c r="I1997" i="1" s="1"/>
  <c r="H1993" i="1"/>
  <c r="E1993" i="1"/>
  <c r="F1993" i="1" s="1"/>
  <c r="I1993" i="1" s="1"/>
  <c r="H1989" i="1"/>
  <c r="E1989" i="1"/>
  <c r="F1989" i="1" s="1"/>
  <c r="I1989" i="1" s="1"/>
  <c r="H1985" i="1"/>
  <c r="E1985" i="1"/>
  <c r="F1985" i="1" s="1"/>
  <c r="I1985" i="1" s="1"/>
  <c r="H1981" i="1"/>
  <c r="E1981" i="1"/>
  <c r="F1981" i="1" s="1"/>
  <c r="I1981" i="1" s="1"/>
  <c r="H1977" i="1"/>
  <c r="E1977" i="1"/>
  <c r="F1977" i="1" s="1"/>
  <c r="I1977" i="1" s="1"/>
  <c r="H1973" i="1"/>
  <c r="E1973" i="1"/>
  <c r="F1973" i="1" s="1"/>
  <c r="I1973" i="1" s="1"/>
  <c r="H1969" i="1"/>
  <c r="E1969" i="1"/>
  <c r="F1969" i="1" s="1"/>
  <c r="I1969" i="1" s="1"/>
  <c r="H1965" i="1"/>
  <c r="E1965" i="1"/>
  <c r="F1965" i="1" s="1"/>
  <c r="I1965" i="1" s="1"/>
  <c r="H1961" i="1"/>
  <c r="E1961" i="1"/>
  <c r="F1961" i="1" s="1"/>
  <c r="I1961" i="1" s="1"/>
  <c r="H1957" i="1"/>
  <c r="E1957" i="1"/>
  <c r="F1957" i="1" s="1"/>
  <c r="I1957" i="1" s="1"/>
  <c r="H1953" i="1"/>
  <c r="E1953" i="1"/>
  <c r="F1953" i="1" s="1"/>
  <c r="I1953" i="1" s="1"/>
  <c r="H1949" i="1"/>
  <c r="E1949" i="1"/>
  <c r="F1949" i="1" s="1"/>
  <c r="I1949" i="1" s="1"/>
  <c r="H1945" i="1"/>
  <c r="E1945" i="1"/>
  <c r="F1945" i="1" s="1"/>
  <c r="I1945" i="1" s="1"/>
  <c r="H1941" i="1"/>
  <c r="E1941" i="1"/>
  <c r="F1941" i="1" s="1"/>
  <c r="I1941" i="1" s="1"/>
  <c r="H1937" i="1"/>
  <c r="E1937" i="1"/>
  <c r="F1937" i="1" s="1"/>
  <c r="I1937" i="1" s="1"/>
  <c r="H1933" i="1"/>
  <c r="E1933" i="1"/>
  <c r="F1933" i="1" s="1"/>
  <c r="I1933" i="1" s="1"/>
  <c r="H1929" i="1"/>
  <c r="E1929" i="1"/>
  <c r="F1929" i="1" s="1"/>
  <c r="I1929" i="1" s="1"/>
  <c r="H1925" i="1"/>
  <c r="E1925" i="1"/>
  <c r="F1925" i="1" s="1"/>
  <c r="I1925" i="1" s="1"/>
  <c r="H1921" i="1"/>
  <c r="E1921" i="1"/>
  <c r="F1921" i="1" s="1"/>
  <c r="I1921" i="1" s="1"/>
  <c r="H1917" i="1"/>
  <c r="E1917" i="1"/>
  <c r="F1917" i="1" s="1"/>
  <c r="I1917" i="1" s="1"/>
  <c r="H1913" i="1"/>
  <c r="E1913" i="1"/>
  <c r="F1913" i="1" s="1"/>
  <c r="I1913" i="1" s="1"/>
  <c r="H1909" i="1"/>
  <c r="E1909" i="1"/>
  <c r="F1909" i="1" s="1"/>
  <c r="I1909" i="1" s="1"/>
  <c r="H1905" i="1"/>
  <c r="E1905" i="1"/>
  <c r="F1905" i="1" s="1"/>
  <c r="I1905" i="1" s="1"/>
  <c r="H1901" i="1"/>
  <c r="E1901" i="1"/>
  <c r="F1901" i="1" s="1"/>
  <c r="I1901" i="1" s="1"/>
  <c r="H1897" i="1"/>
  <c r="E1897" i="1"/>
  <c r="F1897" i="1" s="1"/>
  <c r="I1897" i="1" s="1"/>
  <c r="H1893" i="1"/>
  <c r="E1893" i="1"/>
  <c r="F1893" i="1" s="1"/>
  <c r="I1893" i="1" s="1"/>
  <c r="H1889" i="1"/>
  <c r="E1889" i="1"/>
  <c r="F1889" i="1" s="1"/>
  <c r="I1889" i="1" s="1"/>
  <c r="H1885" i="1"/>
  <c r="E1885" i="1"/>
  <c r="F1885" i="1" s="1"/>
  <c r="I1885" i="1" s="1"/>
  <c r="H1881" i="1"/>
  <c r="E1881" i="1"/>
  <c r="F1881" i="1" s="1"/>
  <c r="I1881" i="1" s="1"/>
  <c r="H1877" i="1"/>
  <c r="E1877" i="1"/>
  <c r="F1877" i="1" s="1"/>
  <c r="I1877" i="1" s="1"/>
  <c r="H1873" i="1"/>
  <c r="E1873" i="1"/>
  <c r="F1873" i="1" s="1"/>
  <c r="I1873" i="1" s="1"/>
  <c r="H1869" i="1"/>
  <c r="E1869" i="1"/>
  <c r="F1869" i="1" s="1"/>
  <c r="I1869" i="1" s="1"/>
  <c r="H1865" i="1"/>
  <c r="E1865" i="1"/>
  <c r="F1865" i="1" s="1"/>
  <c r="I1865" i="1" s="1"/>
  <c r="H1861" i="1"/>
  <c r="E1861" i="1"/>
  <c r="F1861" i="1" s="1"/>
  <c r="I1861" i="1" s="1"/>
  <c r="H1857" i="1"/>
  <c r="E1857" i="1"/>
  <c r="F1857" i="1" s="1"/>
  <c r="I1857" i="1" s="1"/>
  <c r="H1853" i="1"/>
  <c r="E1853" i="1"/>
  <c r="F1853" i="1" s="1"/>
  <c r="I1853" i="1" s="1"/>
  <c r="H1849" i="1"/>
  <c r="E1849" i="1"/>
  <c r="F1849" i="1" s="1"/>
  <c r="I1849" i="1" s="1"/>
  <c r="H1845" i="1"/>
  <c r="E1845" i="1"/>
  <c r="F1845" i="1" s="1"/>
  <c r="I1845" i="1" s="1"/>
  <c r="H1841" i="1"/>
  <c r="E1841" i="1"/>
  <c r="F1841" i="1" s="1"/>
  <c r="I1841" i="1" s="1"/>
  <c r="H1837" i="1"/>
  <c r="E1837" i="1"/>
  <c r="F1837" i="1" s="1"/>
  <c r="I1837" i="1" s="1"/>
  <c r="H5000" i="1"/>
  <c r="E5000" i="1"/>
  <c r="F5000" i="1" s="1"/>
  <c r="I5000" i="1" s="1"/>
  <c r="H4996" i="1"/>
  <c r="E4996" i="1"/>
  <c r="F4996" i="1" s="1"/>
  <c r="I4996" i="1" s="1"/>
  <c r="H4992" i="1"/>
  <c r="E4992" i="1"/>
  <c r="F4992" i="1" s="1"/>
  <c r="I4992" i="1" s="1"/>
  <c r="H4988" i="1"/>
  <c r="E4988" i="1"/>
  <c r="F4988" i="1" s="1"/>
  <c r="I4988" i="1" s="1"/>
  <c r="H4984" i="1"/>
  <c r="E4984" i="1"/>
  <c r="F4984" i="1" s="1"/>
  <c r="I4984" i="1" s="1"/>
  <c r="H4980" i="1"/>
  <c r="E4980" i="1"/>
  <c r="F4980" i="1" s="1"/>
  <c r="I4980" i="1" s="1"/>
  <c r="H4976" i="1"/>
  <c r="E4976" i="1"/>
  <c r="F4976" i="1" s="1"/>
  <c r="I4976" i="1" s="1"/>
  <c r="H4972" i="1"/>
  <c r="E4972" i="1"/>
  <c r="F4972" i="1" s="1"/>
  <c r="I4972" i="1" s="1"/>
  <c r="H4968" i="1"/>
  <c r="E4968" i="1"/>
  <c r="F4968" i="1" s="1"/>
  <c r="I4968" i="1" s="1"/>
  <c r="H4964" i="1"/>
  <c r="E4964" i="1"/>
  <c r="F4964" i="1" s="1"/>
  <c r="I4964" i="1" s="1"/>
  <c r="H4960" i="1"/>
  <c r="E4960" i="1"/>
  <c r="F4960" i="1" s="1"/>
  <c r="I4960" i="1" s="1"/>
  <c r="H4956" i="1"/>
  <c r="E4956" i="1"/>
  <c r="F4956" i="1" s="1"/>
  <c r="I4956" i="1" s="1"/>
  <c r="H4952" i="1"/>
  <c r="E4952" i="1"/>
  <c r="F4952" i="1" s="1"/>
  <c r="I4952" i="1" s="1"/>
  <c r="H4948" i="1"/>
  <c r="E4948" i="1"/>
  <c r="F4948" i="1" s="1"/>
  <c r="I4948" i="1" s="1"/>
  <c r="H4944" i="1"/>
  <c r="E4944" i="1"/>
  <c r="F4944" i="1" s="1"/>
  <c r="I4944" i="1" s="1"/>
  <c r="H4940" i="1"/>
  <c r="E4940" i="1"/>
  <c r="F4940" i="1" s="1"/>
  <c r="I4940" i="1" s="1"/>
  <c r="H4936" i="1"/>
  <c r="E4936" i="1"/>
  <c r="F4936" i="1" s="1"/>
  <c r="I4936" i="1" s="1"/>
  <c r="H4932" i="1"/>
  <c r="E4932" i="1"/>
  <c r="F4932" i="1" s="1"/>
  <c r="I4932" i="1" s="1"/>
  <c r="H4928" i="1"/>
  <c r="E4928" i="1"/>
  <c r="F4928" i="1" s="1"/>
  <c r="I4928" i="1" s="1"/>
  <c r="H4924" i="1"/>
  <c r="E4924" i="1"/>
  <c r="F4924" i="1" s="1"/>
  <c r="I4924" i="1" s="1"/>
  <c r="H4920" i="1"/>
  <c r="E4920" i="1"/>
  <c r="F4920" i="1" s="1"/>
  <c r="I4920" i="1" s="1"/>
  <c r="H4916" i="1"/>
  <c r="E4916" i="1"/>
  <c r="F4916" i="1" s="1"/>
  <c r="I4916" i="1" s="1"/>
  <c r="H4912" i="1"/>
  <c r="E4912" i="1"/>
  <c r="F4912" i="1" s="1"/>
  <c r="I4912" i="1" s="1"/>
  <c r="H4908" i="1"/>
  <c r="E4908" i="1"/>
  <c r="F4908" i="1" s="1"/>
  <c r="I4908" i="1" s="1"/>
  <c r="H4904" i="1"/>
  <c r="E4904" i="1"/>
  <c r="F4904" i="1" s="1"/>
  <c r="I4904" i="1" s="1"/>
  <c r="H4900" i="1"/>
  <c r="E4900" i="1"/>
  <c r="F4900" i="1" s="1"/>
  <c r="I4900" i="1" s="1"/>
  <c r="H4896" i="1"/>
  <c r="E4896" i="1"/>
  <c r="F4896" i="1" s="1"/>
  <c r="I4896" i="1" s="1"/>
  <c r="H4892" i="1"/>
  <c r="E4892" i="1"/>
  <c r="F4892" i="1" s="1"/>
  <c r="I4892" i="1" s="1"/>
  <c r="H4888" i="1"/>
  <c r="E4888" i="1"/>
  <c r="F4888" i="1" s="1"/>
  <c r="I4888" i="1" s="1"/>
  <c r="H4884" i="1"/>
  <c r="E4884" i="1"/>
  <c r="F4884" i="1" s="1"/>
  <c r="I4884" i="1" s="1"/>
  <c r="H4880" i="1"/>
  <c r="E4880" i="1"/>
  <c r="F4880" i="1" s="1"/>
  <c r="I4880" i="1" s="1"/>
  <c r="H4876" i="1"/>
  <c r="E4876" i="1"/>
  <c r="F4876" i="1" s="1"/>
  <c r="I4876" i="1" s="1"/>
  <c r="H4872" i="1"/>
  <c r="E4872" i="1"/>
  <c r="F4872" i="1" s="1"/>
  <c r="I4872" i="1" s="1"/>
  <c r="H4868" i="1"/>
  <c r="E4868" i="1"/>
  <c r="F4868" i="1" s="1"/>
  <c r="I4868" i="1" s="1"/>
  <c r="H4864" i="1"/>
  <c r="E4864" i="1"/>
  <c r="F4864" i="1" s="1"/>
  <c r="I4864" i="1" s="1"/>
  <c r="H4860" i="1"/>
  <c r="E4860" i="1"/>
  <c r="F4860" i="1" s="1"/>
  <c r="I4860" i="1" s="1"/>
  <c r="H4856" i="1"/>
  <c r="E4856" i="1"/>
  <c r="F4856" i="1" s="1"/>
  <c r="I4856" i="1" s="1"/>
  <c r="H4852" i="1"/>
  <c r="E4852" i="1"/>
  <c r="F4852" i="1" s="1"/>
  <c r="I4852" i="1" s="1"/>
  <c r="H4848" i="1"/>
  <c r="E4848" i="1"/>
  <c r="F4848" i="1" s="1"/>
  <c r="I4848" i="1" s="1"/>
  <c r="H4844" i="1"/>
  <c r="E4844" i="1"/>
  <c r="F4844" i="1" s="1"/>
  <c r="I4844" i="1" s="1"/>
  <c r="H4840" i="1"/>
  <c r="E4840" i="1"/>
  <c r="F4840" i="1" s="1"/>
  <c r="I4840" i="1" s="1"/>
  <c r="H4836" i="1"/>
  <c r="E4836" i="1"/>
  <c r="F4836" i="1" s="1"/>
  <c r="I4836" i="1" s="1"/>
  <c r="H4832" i="1"/>
  <c r="E4832" i="1"/>
  <c r="F4832" i="1" s="1"/>
  <c r="I4832" i="1" s="1"/>
  <c r="H4828" i="1"/>
  <c r="E4828" i="1"/>
  <c r="F4828" i="1" s="1"/>
  <c r="I4828" i="1" s="1"/>
  <c r="H4824" i="1"/>
  <c r="E4824" i="1"/>
  <c r="F4824" i="1" s="1"/>
  <c r="I4824" i="1" s="1"/>
  <c r="H4820" i="1"/>
  <c r="E4820" i="1"/>
  <c r="F4820" i="1" s="1"/>
  <c r="I4820" i="1" s="1"/>
  <c r="H4816" i="1"/>
  <c r="E4816" i="1"/>
  <c r="F4816" i="1" s="1"/>
  <c r="I4816" i="1" s="1"/>
  <c r="H4812" i="1"/>
  <c r="E4812" i="1"/>
  <c r="F4812" i="1" s="1"/>
  <c r="I4812" i="1" s="1"/>
  <c r="H4808" i="1"/>
  <c r="E4808" i="1"/>
  <c r="F4808" i="1" s="1"/>
  <c r="I4808" i="1" s="1"/>
  <c r="H4804" i="1"/>
  <c r="E4804" i="1"/>
  <c r="F4804" i="1" s="1"/>
  <c r="I4804" i="1" s="1"/>
  <c r="H4800" i="1"/>
  <c r="E4800" i="1"/>
  <c r="F4800" i="1" s="1"/>
  <c r="I4800" i="1" s="1"/>
  <c r="H4796" i="1"/>
  <c r="E4796" i="1"/>
  <c r="F4796" i="1" s="1"/>
  <c r="I4796" i="1" s="1"/>
  <c r="H4792" i="1"/>
  <c r="E4792" i="1"/>
  <c r="F4792" i="1" s="1"/>
  <c r="I4792" i="1" s="1"/>
  <c r="H4788" i="1"/>
  <c r="E4788" i="1"/>
  <c r="F4788" i="1" s="1"/>
  <c r="I4788" i="1" s="1"/>
  <c r="H4784" i="1"/>
  <c r="E4784" i="1"/>
  <c r="F4784" i="1" s="1"/>
  <c r="I4784" i="1" s="1"/>
  <c r="H4780" i="1"/>
  <c r="E4780" i="1"/>
  <c r="F4780" i="1" s="1"/>
  <c r="I4780" i="1" s="1"/>
  <c r="H4776" i="1"/>
  <c r="E4776" i="1"/>
  <c r="F4776" i="1" s="1"/>
  <c r="I4776" i="1" s="1"/>
  <c r="H4772" i="1"/>
  <c r="E4772" i="1"/>
  <c r="F4772" i="1" s="1"/>
  <c r="I4772" i="1" s="1"/>
  <c r="H4768" i="1"/>
  <c r="E4768" i="1"/>
  <c r="F4768" i="1" s="1"/>
  <c r="I4768" i="1" s="1"/>
  <c r="H4764" i="1"/>
  <c r="E4764" i="1"/>
  <c r="F4764" i="1" s="1"/>
  <c r="I4764" i="1" s="1"/>
  <c r="H4760" i="1"/>
  <c r="E4760" i="1"/>
  <c r="F4760" i="1" s="1"/>
  <c r="I4760" i="1" s="1"/>
  <c r="H4756" i="1"/>
  <c r="E4756" i="1"/>
  <c r="F4756" i="1" s="1"/>
  <c r="I4756" i="1" s="1"/>
  <c r="H4752" i="1"/>
  <c r="E4752" i="1"/>
  <c r="F4752" i="1" s="1"/>
  <c r="I4752" i="1" s="1"/>
  <c r="H4748" i="1"/>
  <c r="E4748" i="1"/>
  <c r="F4748" i="1" s="1"/>
  <c r="I4748" i="1" s="1"/>
  <c r="H4744" i="1"/>
  <c r="E4744" i="1"/>
  <c r="F4744" i="1" s="1"/>
  <c r="I4744" i="1" s="1"/>
  <c r="H4740" i="1"/>
  <c r="E4740" i="1"/>
  <c r="F4740" i="1" s="1"/>
  <c r="I4740" i="1" s="1"/>
  <c r="H4736" i="1"/>
  <c r="E4736" i="1"/>
  <c r="F4736" i="1" s="1"/>
  <c r="I4736" i="1" s="1"/>
  <c r="H4732" i="1"/>
  <c r="E4732" i="1"/>
  <c r="F4732" i="1" s="1"/>
  <c r="I4732" i="1" s="1"/>
  <c r="H4728" i="1"/>
  <c r="E4728" i="1"/>
  <c r="F4728" i="1" s="1"/>
  <c r="I4728" i="1" s="1"/>
  <c r="H4724" i="1"/>
  <c r="E4724" i="1"/>
  <c r="F4724" i="1" s="1"/>
  <c r="I4724" i="1" s="1"/>
  <c r="H4720" i="1"/>
  <c r="E4720" i="1"/>
  <c r="F4720" i="1" s="1"/>
  <c r="I4720" i="1" s="1"/>
  <c r="H4716" i="1"/>
  <c r="E4716" i="1"/>
  <c r="F4716" i="1" s="1"/>
  <c r="I4716" i="1" s="1"/>
  <c r="H4712" i="1"/>
  <c r="E4712" i="1"/>
  <c r="F4712" i="1" s="1"/>
  <c r="I4712" i="1" s="1"/>
  <c r="H4708" i="1"/>
  <c r="E4708" i="1"/>
  <c r="F4708" i="1" s="1"/>
  <c r="I4708" i="1" s="1"/>
  <c r="H4704" i="1"/>
  <c r="E4704" i="1"/>
  <c r="F4704" i="1" s="1"/>
  <c r="I4704" i="1" s="1"/>
  <c r="H4700" i="1"/>
  <c r="E4700" i="1"/>
  <c r="F4700" i="1" s="1"/>
  <c r="I4700" i="1" s="1"/>
  <c r="H4696" i="1"/>
  <c r="E4696" i="1"/>
  <c r="F4696" i="1" s="1"/>
  <c r="I4696" i="1" s="1"/>
  <c r="H4692" i="1"/>
  <c r="E4692" i="1"/>
  <c r="F4692" i="1" s="1"/>
  <c r="I4692" i="1" s="1"/>
  <c r="H4688" i="1"/>
  <c r="E4688" i="1"/>
  <c r="F4688" i="1" s="1"/>
  <c r="I4688" i="1" s="1"/>
  <c r="H4684" i="1"/>
  <c r="E4684" i="1"/>
  <c r="F4684" i="1" s="1"/>
  <c r="I4684" i="1" s="1"/>
  <c r="H4680" i="1"/>
  <c r="E4680" i="1"/>
  <c r="F4680" i="1" s="1"/>
  <c r="I4680" i="1" s="1"/>
  <c r="H4676" i="1"/>
  <c r="E4676" i="1"/>
  <c r="F4676" i="1" s="1"/>
  <c r="I4676" i="1" s="1"/>
  <c r="H4672" i="1"/>
  <c r="E4672" i="1"/>
  <c r="F4672" i="1" s="1"/>
  <c r="I4672" i="1" s="1"/>
  <c r="H4668" i="1"/>
  <c r="E4668" i="1"/>
  <c r="F4668" i="1" s="1"/>
  <c r="I4668" i="1" s="1"/>
  <c r="H4664" i="1"/>
  <c r="E4664" i="1"/>
  <c r="F4664" i="1" s="1"/>
  <c r="I4664" i="1" s="1"/>
  <c r="H4660" i="1"/>
  <c r="E4660" i="1"/>
  <c r="F4660" i="1" s="1"/>
  <c r="I4660" i="1" s="1"/>
  <c r="H4656" i="1"/>
  <c r="E4656" i="1"/>
  <c r="F4656" i="1" s="1"/>
  <c r="I4656" i="1" s="1"/>
  <c r="H4652" i="1"/>
  <c r="E4652" i="1"/>
  <c r="F4652" i="1" s="1"/>
  <c r="I4652" i="1" s="1"/>
  <c r="H4648" i="1"/>
  <c r="E4648" i="1"/>
  <c r="F4648" i="1" s="1"/>
  <c r="I4648" i="1" s="1"/>
  <c r="H4644" i="1"/>
  <c r="E4644" i="1"/>
  <c r="F4644" i="1" s="1"/>
  <c r="I4644" i="1" s="1"/>
  <c r="H4640" i="1"/>
  <c r="E4640" i="1"/>
  <c r="F4640" i="1" s="1"/>
  <c r="I4640" i="1" s="1"/>
  <c r="H4636" i="1"/>
  <c r="E4636" i="1"/>
  <c r="F4636" i="1" s="1"/>
  <c r="I4636" i="1" s="1"/>
  <c r="H4632" i="1"/>
  <c r="E4632" i="1"/>
  <c r="F4632" i="1" s="1"/>
  <c r="I4632" i="1" s="1"/>
  <c r="H4628" i="1"/>
  <c r="E4628" i="1"/>
  <c r="F4628" i="1" s="1"/>
  <c r="I4628" i="1" s="1"/>
  <c r="H4624" i="1"/>
  <c r="E4624" i="1"/>
  <c r="F4624" i="1" s="1"/>
  <c r="I4624" i="1" s="1"/>
  <c r="H4620" i="1"/>
  <c r="E4620" i="1"/>
  <c r="F4620" i="1" s="1"/>
  <c r="I4620" i="1" s="1"/>
  <c r="H4616" i="1"/>
  <c r="E4616" i="1"/>
  <c r="F4616" i="1" s="1"/>
  <c r="I4616" i="1" s="1"/>
  <c r="H4612" i="1"/>
  <c r="E4612" i="1"/>
  <c r="F4612" i="1" s="1"/>
  <c r="I4612" i="1" s="1"/>
  <c r="H4608" i="1"/>
  <c r="E4608" i="1"/>
  <c r="F4608" i="1" s="1"/>
  <c r="I4608" i="1" s="1"/>
  <c r="H4604" i="1"/>
  <c r="E4604" i="1"/>
  <c r="F4604" i="1" s="1"/>
  <c r="I4604" i="1" s="1"/>
  <c r="H4600" i="1"/>
  <c r="E4600" i="1"/>
  <c r="F4600" i="1" s="1"/>
  <c r="I4600" i="1" s="1"/>
  <c r="H4596" i="1"/>
  <c r="E4596" i="1"/>
  <c r="F4596" i="1" s="1"/>
  <c r="I4596" i="1" s="1"/>
  <c r="H4592" i="1"/>
  <c r="E4592" i="1"/>
  <c r="F4592" i="1" s="1"/>
  <c r="I4592" i="1" s="1"/>
  <c r="H4588" i="1"/>
  <c r="E4588" i="1"/>
  <c r="F4588" i="1" s="1"/>
  <c r="I4588" i="1" s="1"/>
  <c r="H4584" i="1"/>
  <c r="E4584" i="1"/>
  <c r="F4584" i="1" s="1"/>
  <c r="I4584" i="1" s="1"/>
  <c r="H4580" i="1"/>
  <c r="E4580" i="1"/>
  <c r="F4580" i="1" s="1"/>
  <c r="I4580" i="1" s="1"/>
  <c r="H4576" i="1"/>
  <c r="E4576" i="1"/>
  <c r="F4576" i="1" s="1"/>
  <c r="I4576" i="1" s="1"/>
  <c r="H4572" i="1"/>
  <c r="E4572" i="1"/>
  <c r="F4572" i="1" s="1"/>
  <c r="I4572" i="1" s="1"/>
  <c r="H4568" i="1"/>
  <c r="E4568" i="1"/>
  <c r="F4568" i="1" s="1"/>
  <c r="I4568" i="1" s="1"/>
  <c r="H4564" i="1"/>
  <c r="E4564" i="1"/>
  <c r="F4564" i="1" s="1"/>
  <c r="I4564" i="1" s="1"/>
  <c r="H4560" i="1"/>
  <c r="E4560" i="1"/>
  <c r="F4560" i="1" s="1"/>
  <c r="I4560" i="1" s="1"/>
  <c r="H4556" i="1"/>
  <c r="E4556" i="1"/>
  <c r="F4556" i="1" s="1"/>
  <c r="I4556" i="1" s="1"/>
  <c r="H4552" i="1"/>
  <c r="E4552" i="1"/>
  <c r="F4552" i="1" s="1"/>
  <c r="I4552" i="1" s="1"/>
  <c r="H4548" i="1"/>
  <c r="E4548" i="1"/>
  <c r="F4548" i="1" s="1"/>
  <c r="I4548" i="1" s="1"/>
  <c r="H4544" i="1"/>
  <c r="E4544" i="1"/>
  <c r="F4544" i="1" s="1"/>
  <c r="I4544" i="1" s="1"/>
  <c r="H4540" i="1"/>
  <c r="E4540" i="1"/>
  <c r="F4540" i="1" s="1"/>
  <c r="I4540" i="1" s="1"/>
  <c r="H4536" i="1"/>
  <c r="E4536" i="1"/>
  <c r="F4536" i="1" s="1"/>
  <c r="I4536" i="1" s="1"/>
  <c r="H4532" i="1"/>
  <c r="E4532" i="1"/>
  <c r="F4532" i="1" s="1"/>
  <c r="I4532" i="1" s="1"/>
  <c r="H4528" i="1"/>
  <c r="E4528" i="1"/>
  <c r="F4528" i="1" s="1"/>
  <c r="I4528" i="1" s="1"/>
  <c r="H4524" i="1"/>
  <c r="E4524" i="1"/>
  <c r="F4524" i="1" s="1"/>
  <c r="I4524" i="1" s="1"/>
  <c r="H4520" i="1"/>
  <c r="E4520" i="1"/>
  <c r="F4520" i="1" s="1"/>
  <c r="I4520" i="1" s="1"/>
  <c r="H4516" i="1"/>
  <c r="E4516" i="1"/>
  <c r="F4516" i="1" s="1"/>
  <c r="I4516" i="1" s="1"/>
  <c r="H4512" i="1"/>
  <c r="E4512" i="1"/>
  <c r="F4512" i="1" s="1"/>
  <c r="I4512" i="1" s="1"/>
  <c r="H4508" i="1"/>
  <c r="E4508" i="1"/>
  <c r="F4508" i="1" s="1"/>
  <c r="I4508" i="1" s="1"/>
  <c r="H4504" i="1"/>
  <c r="E4504" i="1"/>
  <c r="F4504" i="1" s="1"/>
  <c r="I4504" i="1" s="1"/>
  <c r="H4500" i="1"/>
  <c r="E4500" i="1"/>
  <c r="F4500" i="1" s="1"/>
  <c r="I4500" i="1" s="1"/>
  <c r="H4496" i="1"/>
  <c r="E4496" i="1"/>
  <c r="F4496" i="1" s="1"/>
  <c r="I4496" i="1" s="1"/>
  <c r="H4492" i="1"/>
  <c r="E4492" i="1"/>
  <c r="F4492" i="1" s="1"/>
  <c r="I4492" i="1" s="1"/>
  <c r="H4488" i="1"/>
  <c r="E4488" i="1"/>
  <c r="F4488" i="1" s="1"/>
  <c r="I4488" i="1" s="1"/>
  <c r="H4484" i="1"/>
  <c r="E4484" i="1"/>
  <c r="F4484" i="1" s="1"/>
  <c r="I4484" i="1" s="1"/>
  <c r="H4480" i="1"/>
  <c r="E4480" i="1"/>
  <c r="F4480" i="1" s="1"/>
  <c r="I4480" i="1" s="1"/>
  <c r="H4476" i="1"/>
  <c r="E4476" i="1"/>
  <c r="F4476" i="1" s="1"/>
  <c r="I4476" i="1" s="1"/>
  <c r="H4472" i="1"/>
  <c r="E4472" i="1"/>
  <c r="F4472" i="1" s="1"/>
  <c r="I4472" i="1" s="1"/>
  <c r="H4468" i="1"/>
  <c r="E4468" i="1"/>
  <c r="F4468" i="1" s="1"/>
  <c r="I4468" i="1" s="1"/>
  <c r="H4464" i="1"/>
  <c r="E4464" i="1"/>
  <c r="F4464" i="1" s="1"/>
  <c r="I4464" i="1" s="1"/>
  <c r="H4460" i="1"/>
  <c r="E4460" i="1"/>
  <c r="F4460" i="1" s="1"/>
  <c r="I4460" i="1" s="1"/>
  <c r="H4456" i="1"/>
  <c r="E4456" i="1"/>
  <c r="F4456" i="1" s="1"/>
  <c r="I4456" i="1" s="1"/>
  <c r="H4452" i="1"/>
  <c r="E4452" i="1"/>
  <c r="F4452" i="1" s="1"/>
  <c r="I4452" i="1" s="1"/>
  <c r="H4448" i="1"/>
  <c r="E4448" i="1"/>
  <c r="F4448" i="1" s="1"/>
  <c r="I4448" i="1" s="1"/>
  <c r="H4444" i="1"/>
  <c r="E4444" i="1"/>
  <c r="F4444" i="1" s="1"/>
  <c r="I4444" i="1" s="1"/>
  <c r="H4440" i="1"/>
  <c r="E4440" i="1"/>
  <c r="F4440" i="1" s="1"/>
  <c r="I4440" i="1" s="1"/>
  <c r="H4436" i="1"/>
  <c r="E4436" i="1"/>
  <c r="F4436" i="1" s="1"/>
  <c r="I4436" i="1" s="1"/>
  <c r="H4432" i="1"/>
  <c r="E4432" i="1"/>
  <c r="F4432" i="1" s="1"/>
  <c r="I4432" i="1" s="1"/>
  <c r="H4428" i="1"/>
  <c r="E4428" i="1"/>
  <c r="F4428" i="1" s="1"/>
  <c r="I4428" i="1" s="1"/>
  <c r="H4424" i="1"/>
  <c r="E4424" i="1"/>
  <c r="F4424" i="1" s="1"/>
  <c r="I4424" i="1" s="1"/>
  <c r="H4420" i="1"/>
  <c r="E4420" i="1"/>
  <c r="F4420" i="1" s="1"/>
  <c r="I4420" i="1" s="1"/>
  <c r="H4416" i="1"/>
  <c r="E4416" i="1"/>
  <c r="F4416" i="1" s="1"/>
  <c r="I4416" i="1" s="1"/>
  <c r="H4412" i="1"/>
  <c r="E4412" i="1"/>
  <c r="F4412" i="1" s="1"/>
  <c r="I4412" i="1" s="1"/>
  <c r="H4408" i="1"/>
  <c r="E4408" i="1"/>
  <c r="F4408" i="1" s="1"/>
  <c r="I4408" i="1" s="1"/>
  <c r="H4404" i="1"/>
  <c r="E4404" i="1"/>
  <c r="F4404" i="1" s="1"/>
  <c r="I4404" i="1" s="1"/>
  <c r="H4400" i="1"/>
  <c r="E4400" i="1"/>
  <c r="F4400" i="1" s="1"/>
  <c r="I4400" i="1" s="1"/>
  <c r="H4396" i="1"/>
  <c r="E4396" i="1"/>
  <c r="F4396" i="1" s="1"/>
  <c r="I4396" i="1" s="1"/>
  <c r="H4392" i="1"/>
  <c r="E4392" i="1"/>
  <c r="F4392" i="1" s="1"/>
  <c r="I4392" i="1" s="1"/>
  <c r="H4388" i="1"/>
  <c r="E4388" i="1"/>
  <c r="F4388" i="1" s="1"/>
  <c r="I4388" i="1" s="1"/>
  <c r="H4384" i="1"/>
  <c r="E4384" i="1"/>
  <c r="F4384" i="1" s="1"/>
  <c r="I4384" i="1" s="1"/>
  <c r="H4380" i="1"/>
  <c r="E4380" i="1"/>
  <c r="F4380" i="1" s="1"/>
  <c r="I4380" i="1" s="1"/>
  <c r="H4376" i="1"/>
  <c r="E4376" i="1"/>
  <c r="F4376" i="1" s="1"/>
  <c r="I4376" i="1" s="1"/>
  <c r="H4372" i="1"/>
  <c r="E4372" i="1"/>
  <c r="F4372" i="1" s="1"/>
  <c r="I4372" i="1" s="1"/>
  <c r="H4368" i="1"/>
  <c r="E4368" i="1"/>
  <c r="F4368" i="1" s="1"/>
  <c r="I4368" i="1" s="1"/>
  <c r="H4364" i="1"/>
  <c r="E4364" i="1"/>
  <c r="F4364" i="1" s="1"/>
  <c r="I4364" i="1" s="1"/>
  <c r="H4360" i="1"/>
  <c r="E4360" i="1"/>
  <c r="F4360" i="1" s="1"/>
  <c r="I4360" i="1" s="1"/>
  <c r="H4356" i="1"/>
  <c r="E4356" i="1"/>
  <c r="F4356" i="1" s="1"/>
  <c r="I4356" i="1" s="1"/>
  <c r="H4352" i="1"/>
  <c r="E4352" i="1"/>
  <c r="F4352" i="1" s="1"/>
  <c r="I4352" i="1" s="1"/>
  <c r="H4348" i="1"/>
  <c r="E4348" i="1"/>
  <c r="F4348" i="1" s="1"/>
  <c r="I4348" i="1" s="1"/>
  <c r="H4344" i="1"/>
  <c r="E4344" i="1"/>
  <c r="F4344" i="1" s="1"/>
  <c r="I4344" i="1" s="1"/>
  <c r="H4340" i="1"/>
  <c r="E4340" i="1"/>
  <c r="F4340" i="1" s="1"/>
  <c r="I4340" i="1" s="1"/>
  <c r="H4336" i="1"/>
  <c r="E4336" i="1"/>
  <c r="F4336" i="1" s="1"/>
  <c r="I4336" i="1" s="1"/>
  <c r="H4332" i="1"/>
  <c r="E4332" i="1"/>
  <c r="F4332" i="1" s="1"/>
  <c r="I4332" i="1" s="1"/>
  <c r="H4328" i="1"/>
  <c r="E4328" i="1"/>
  <c r="F4328" i="1" s="1"/>
  <c r="I4328" i="1" s="1"/>
  <c r="H4324" i="1"/>
  <c r="E4324" i="1"/>
  <c r="F4324" i="1" s="1"/>
  <c r="I4324" i="1" s="1"/>
  <c r="H4320" i="1"/>
  <c r="E4320" i="1"/>
  <c r="F4320" i="1" s="1"/>
  <c r="I4320" i="1" s="1"/>
  <c r="H4316" i="1"/>
  <c r="E4316" i="1"/>
  <c r="F4316" i="1" s="1"/>
  <c r="I4316" i="1" s="1"/>
  <c r="H4312" i="1"/>
  <c r="E4312" i="1"/>
  <c r="F4312" i="1" s="1"/>
  <c r="I4312" i="1" s="1"/>
  <c r="H4308" i="1"/>
  <c r="E4308" i="1"/>
  <c r="F4308" i="1" s="1"/>
  <c r="I4308" i="1" s="1"/>
  <c r="H4304" i="1"/>
  <c r="E4304" i="1"/>
  <c r="F4304" i="1" s="1"/>
  <c r="I4304" i="1" s="1"/>
  <c r="H4300" i="1"/>
  <c r="E4300" i="1"/>
  <c r="F4300" i="1" s="1"/>
  <c r="I4300" i="1" s="1"/>
  <c r="H4296" i="1"/>
  <c r="E4296" i="1"/>
  <c r="F4296" i="1" s="1"/>
  <c r="I4296" i="1" s="1"/>
  <c r="H4292" i="1"/>
  <c r="E4292" i="1"/>
  <c r="F4292" i="1" s="1"/>
  <c r="I4292" i="1" s="1"/>
  <c r="H4288" i="1"/>
  <c r="E4288" i="1"/>
  <c r="F4288" i="1" s="1"/>
  <c r="I4288" i="1" s="1"/>
  <c r="H4284" i="1"/>
  <c r="E4284" i="1"/>
  <c r="F4284" i="1" s="1"/>
  <c r="I4284" i="1" s="1"/>
  <c r="H4280" i="1"/>
  <c r="E4280" i="1"/>
  <c r="F4280" i="1" s="1"/>
  <c r="I4280" i="1" s="1"/>
  <c r="H4276" i="1"/>
  <c r="E4276" i="1"/>
  <c r="F4276" i="1" s="1"/>
  <c r="I4276" i="1" s="1"/>
  <c r="H4272" i="1"/>
  <c r="E4272" i="1"/>
  <c r="F4272" i="1" s="1"/>
  <c r="I4272" i="1" s="1"/>
  <c r="H4268" i="1"/>
  <c r="E4268" i="1"/>
  <c r="F4268" i="1" s="1"/>
  <c r="I4268" i="1" s="1"/>
  <c r="H4264" i="1"/>
  <c r="E4264" i="1"/>
  <c r="F4264" i="1" s="1"/>
  <c r="I4264" i="1" s="1"/>
  <c r="H4260" i="1"/>
  <c r="E4260" i="1"/>
  <c r="F4260" i="1" s="1"/>
  <c r="I4260" i="1" s="1"/>
  <c r="H4256" i="1"/>
  <c r="E4256" i="1"/>
  <c r="F4256" i="1" s="1"/>
  <c r="I4256" i="1" s="1"/>
  <c r="H4252" i="1"/>
  <c r="E4252" i="1"/>
  <c r="F4252" i="1" s="1"/>
  <c r="I4252" i="1" s="1"/>
  <c r="H4248" i="1"/>
  <c r="E4248" i="1"/>
  <c r="F4248" i="1" s="1"/>
  <c r="I4248" i="1" s="1"/>
  <c r="H4244" i="1"/>
  <c r="E4244" i="1"/>
  <c r="F4244" i="1" s="1"/>
  <c r="I4244" i="1" s="1"/>
  <c r="H4240" i="1"/>
  <c r="E4240" i="1"/>
  <c r="F4240" i="1" s="1"/>
  <c r="I4240" i="1" s="1"/>
  <c r="H4236" i="1"/>
  <c r="E4236" i="1"/>
  <c r="F4236" i="1" s="1"/>
  <c r="I4236" i="1" s="1"/>
  <c r="H4232" i="1"/>
  <c r="E4232" i="1"/>
  <c r="F4232" i="1" s="1"/>
  <c r="I4232" i="1" s="1"/>
  <c r="H4228" i="1"/>
  <c r="E4228" i="1"/>
  <c r="F4228" i="1" s="1"/>
  <c r="I4228" i="1" s="1"/>
  <c r="H4224" i="1"/>
  <c r="E4224" i="1"/>
  <c r="F4224" i="1" s="1"/>
  <c r="I4224" i="1" s="1"/>
  <c r="H4220" i="1"/>
  <c r="E4220" i="1"/>
  <c r="F4220" i="1" s="1"/>
  <c r="I4220" i="1" s="1"/>
  <c r="H4216" i="1"/>
  <c r="E4216" i="1"/>
  <c r="F4216" i="1" s="1"/>
  <c r="I4216" i="1" s="1"/>
  <c r="H4212" i="1"/>
  <c r="E4212" i="1"/>
  <c r="F4212" i="1" s="1"/>
  <c r="I4212" i="1" s="1"/>
  <c r="H4208" i="1"/>
  <c r="E4208" i="1"/>
  <c r="F4208" i="1" s="1"/>
  <c r="I4208" i="1" s="1"/>
  <c r="H4204" i="1"/>
  <c r="E4204" i="1"/>
  <c r="F4204" i="1" s="1"/>
  <c r="I4204" i="1" s="1"/>
  <c r="H4200" i="1"/>
  <c r="E4200" i="1"/>
  <c r="F4200" i="1" s="1"/>
  <c r="I4200" i="1" s="1"/>
  <c r="H4196" i="1"/>
  <c r="E4196" i="1"/>
  <c r="F4196" i="1" s="1"/>
  <c r="I4196" i="1" s="1"/>
  <c r="H4192" i="1"/>
  <c r="E4192" i="1"/>
  <c r="F4192" i="1" s="1"/>
  <c r="I4192" i="1" s="1"/>
  <c r="H4188" i="1"/>
  <c r="E4188" i="1"/>
  <c r="F4188" i="1" s="1"/>
  <c r="I4188" i="1" s="1"/>
  <c r="H4184" i="1"/>
  <c r="E4184" i="1"/>
  <c r="F4184" i="1" s="1"/>
  <c r="I4184" i="1" s="1"/>
  <c r="H4180" i="1"/>
  <c r="E4180" i="1"/>
  <c r="F4180" i="1" s="1"/>
  <c r="I4180" i="1" s="1"/>
  <c r="H4176" i="1"/>
  <c r="E4176" i="1"/>
  <c r="F4176" i="1" s="1"/>
  <c r="I4176" i="1" s="1"/>
  <c r="H4172" i="1"/>
  <c r="E4172" i="1"/>
  <c r="F4172" i="1" s="1"/>
  <c r="I4172" i="1" s="1"/>
  <c r="H4168" i="1"/>
  <c r="E4168" i="1"/>
  <c r="F4168" i="1" s="1"/>
  <c r="I4168" i="1" s="1"/>
  <c r="H4164" i="1"/>
  <c r="E4164" i="1"/>
  <c r="F4164" i="1" s="1"/>
  <c r="I4164" i="1" s="1"/>
  <c r="H4160" i="1"/>
  <c r="E4160" i="1"/>
  <c r="F4160" i="1" s="1"/>
  <c r="I4160" i="1" s="1"/>
  <c r="H4156" i="1"/>
  <c r="E4156" i="1"/>
  <c r="F4156" i="1" s="1"/>
  <c r="I4156" i="1" s="1"/>
  <c r="H4152" i="1"/>
  <c r="E4152" i="1"/>
  <c r="F4152" i="1" s="1"/>
  <c r="I4152" i="1" s="1"/>
  <c r="H4148" i="1"/>
  <c r="E4148" i="1"/>
  <c r="F4148" i="1" s="1"/>
  <c r="I4148" i="1" s="1"/>
  <c r="H4144" i="1"/>
  <c r="E4144" i="1"/>
  <c r="F4144" i="1" s="1"/>
  <c r="I4144" i="1" s="1"/>
  <c r="H4140" i="1"/>
  <c r="E4140" i="1"/>
  <c r="F4140" i="1" s="1"/>
  <c r="I4140" i="1" s="1"/>
  <c r="H4136" i="1"/>
  <c r="E4136" i="1"/>
  <c r="F4136" i="1" s="1"/>
  <c r="I4136" i="1" s="1"/>
  <c r="H4132" i="1"/>
  <c r="E4132" i="1"/>
  <c r="F4132" i="1" s="1"/>
  <c r="I4132" i="1" s="1"/>
  <c r="H4128" i="1"/>
  <c r="E4128" i="1"/>
  <c r="F4128" i="1" s="1"/>
  <c r="I4128" i="1" s="1"/>
  <c r="H4124" i="1"/>
  <c r="E4124" i="1"/>
  <c r="F4124" i="1" s="1"/>
  <c r="I4124" i="1" s="1"/>
  <c r="H4120" i="1"/>
  <c r="E4120" i="1"/>
  <c r="F4120" i="1" s="1"/>
  <c r="I4120" i="1" s="1"/>
  <c r="H4116" i="1"/>
  <c r="E4116" i="1"/>
  <c r="F4116" i="1" s="1"/>
  <c r="I4116" i="1" s="1"/>
  <c r="H4112" i="1"/>
  <c r="E4112" i="1"/>
  <c r="F4112" i="1" s="1"/>
  <c r="I4112" i="1" s="1"/>
  <c r="H4108" i="1"/>
  <c r="E4108" i="1"/>
  <c r="F4108" i="1" s="1"/>
  <c r="I4108" i="1" s="1"/>
  <c r="H4104" i="1"/>
  <c r="E4104" i="1"/>
  <c r="F4104" i="1" s="1"/>
  <c r="I4104" i="1" s="1"/>
  <c r="H4100" i="1"/>
  <c r="E4100" i="1"/>
  <c r="F4100" i="1" s="1"/>
  <c r="I4100" i="1" s="1"/>
  <c r="H4096" i="1"/>
  <c r="E4096" i="1"/>
  <c r="F4096" i="1" s="1"/>
  <c r="I4096" i="1" s="1"/>
  <c r="H4092" i="1"/>
  <c r="E4092" i="1"/>
  <c r="F4092" i="1" s="1"/>
  <c r="I4092" i="1" s="1"/>
  <c r="H4088" i="1"/>
  <c r="E4088" i="1"/>
  <c r="F4088" i="1" s="1"/>
  <c r="I4088" i="1" s="1"/>
  <c r="H4084" i="1"/>
  <c r="E4084" i="1"/>
  <c r="F4084" i="1" s="1"/>
  <c r="I4084" i="1" s="1"/>
  <c r="H4080" i="1"/>
  <c r="E4080" i="1"/>
  <c r="F4080" i="1" s="1"/>
  <c r="I4080" i="1" s="1"/>
  <c r="H4076" i="1"/>
  <c r="E4076" i="1"/>
  <c r="F4076" i="1" s="1"/>
  <c r="I4076" i="1" s="1"/>
  <c r="H4072" i="1"/>
  <c r="E4072" i="1"/>
  <c r="F4072" i="1" s="1"/>
  <c r="I4072" i="1" s="1"/>
  <c r="H4068" i="1"/>
  <c r="E4068" i="1"/>
  <c r="F4068" i="1" s="1"/>
  <c r="I4068" i="1" s="1"/>
  <c r="H4064" i="1"/>
  <c r="E4064" i="1"/>
  <c r="F4064" i="1" s="1"/>
  <c r="I4064" i="1" s="1"/>
  <c r="H4060" i="1"/>
  <c r="E4060" i="1"/>
  <c r="F4060" i="1" s="1"/>
  <c r="I4060" i="1" s="1"/>
  <c r="H4056" i="1"/>
  <c r="E4056" i="1"/>
  <c r="F4056" i="1" s="1"/>
  <c r="I4056" i="1" s="1"/>
  <c r="H4052" i="1"/>
  <c r="E4052" i="1"/>
  <c r="F4052" i="1" s="1"/>
  <c r="I4052" i="1" s="1"/>
  <c r="H4048" i="1"/>
  <c r="E4048" i="1"/>
  <c r="F4048" i="1" s="1"/>
  <c r="I4048" i="1" s="1"/>
  <c r="H4044" i="1"/>
  <c r="E4044" i="1"/>
  <c r="F4044" i="1" s="1"/>
  <c r="I4044" i="1" s="1"/>
  <c r="H4040" i="1"/>
  <c r="E4040" i="1"/>
  <c r="F4040" i="1" s="1"/>
  <c r="I4040" i="1" s="1"/>
  <c r="H4036" i="1"/>
  <c r="E4036" i="1"/>
  <c r="F4036" i="1" s="1"/>
  <c r="I4036" i="1" s="1"/>
  <c r="H4032" i="1"/>
  <c r="E4032" i="1"/>
  <c r="F4032" i="1" s="1"/>
  <c r="I4032" i="1" s="1"/>
  <c r="H4028" i="1"/>
  <c r="E4028" i="1"/>
  <c r="F4028" i="1" s="1"/>
  <c r="I4028" i="1" s="1"/>
  <c r="H4024" i="1"/>
  <c r="E4024" i="1"/>
  <c r="F4024" i="1" s="1"/>
  <c r="I4024" i="1" s="1"/>
  <c r="H4020" i="1"/>
  <c r="E4020" i="1"/>
  <c r="F4020" i="1" s="1"/>
  <c r="I4020" i="1" s="1"/>
  <c r="H4016" i="1"/>
  <c r="E4016" i="1"/>
  <c r="F4016" i="1" s="1"/>
  <c r="I4016" i="1" s="1"/>
  <c r="H4012" i="1"/>
  <c r="E4012" i="1"/>
  <c r="F4012" i="1" s="1"/>
  <c r="I4012" i="1" s="1"/>
  <c r="H4008" i="1"/>
  <c r="E4008" i="1"/>
  <c r="F4008" i="1" s="1"/>
  <c r="I4008" i="1" s="1"/>
  <c r="H4004" i="1"/>
  <c r="E4004" i="1"/>
  <c r="F4004" i="1" s="1"/>
  <c r="I4004" i="1" s="1"/>
  <c r="H4000" i="1"/>
  <c r="E4000" i="1"/>
  <c r="F4000" i="1" s="1"/>
  <c r="I4000" i="1" s="1"/>
  <c r="H3996" i="1"/>
  <c r="E3996" i="1"/>
  <c r="F3996" i="1" s="1"/>
  <c r="I3996" i="1" s="1"/>
  <c r="H3992" i="1"/>
  <c r="E3992" i="1"/>
  <c r="F3992" i="1" s="1"/>
  <c r="I3992" i="1" s="1"/>
  <c r="H3988" i="1"/>
  <c r="E3988" i="1"/>
  <c r="F3988" i="1" s="1"/>
  <c r="I3988" i="1" s="1"/>
  <c r="H3984" i="1"/>
  <c r="E3984" i="1"/>
  <c r="F3984" i="1" s="1"/>
  <c r="I3984" i="1" s="1"/>
  <c r="H3980" i="1"/>
  <c r="E3980" i="1"/>
  <c r="F3980" i="1" s="1"/>
  <c r="I3980" i="1" s="1"/>
  <c r="H3976" i="1"/>
  <c r="E3976" i="1"/>
  <c r="F3976" i="1" s="1"/>
  <c r="I3976" i="1" s="1"/>
  <c r="H3972" i="1"/>
  <c r="E3972" i="1"/>
  <c r="F3972" i="1" s="1"/>
  <c r="I3972" i="1" s="1"/>
  <c r="H3968" i="1"/>
  <c r="E3968" i="1"/>
  <c r="F3968" i="1" s="1"/>
  <c r="I3968" i="1" s="1"/>
  <c r="H3964" i="1"/>
  <c r="E3964" i="1"/>
  <c r="F3964" i="1" s="1"/>
  <c r="I3964" i="1" s="1"/>
  <c r="H3960" i="1"/>
  <c r="E3960" i="1"/>
  <c r="F3960" i="1" s="1"/>
  <c r="I3960" i="1" s="1"/>
  <c r="H3956" i="1"/>
  <c r="E3956" i="1"/>
  <c r="F3956" i="1" s="1"/>
  <c r="I3956" i="1" s="1"/>
  <c r="H3952" i="1"/>
  <c r="E3952" i="1"/>
  <c r="F3952" i="1" s="1"/>
  <c r="I3952" i="1" s="1"/>
  <c r="H3948" i="1"/>
  <c r="E3948" i="1"/>
  <c r="F3948" i="1" s="1"/>
  <c r="I3948" i="1" s="1"/>
  <c r="H3944" i="1"/>
  <c r="E3944" i="1"/>
  <c r="F3944" i="1" s="1"/>
  <c r="I3944" i="1" s="1"/>
  <c r="H3940" i="1"/>
  <c r="E3940" i="1"/>
  <c r="F3940" i="1" s="1"/>
  <c r="I3940" i="1" s="1"/>
  <c r="H3936" i="1"/>
  <c r="E3936" i="1"/>
  <c r="F3936" i="1" s="1"/>
  <c r="I3936" i="1" s="1"/>
  <c r="H3932" i="1"/>
  <c r="E3932" i="1"/>
  <c r="F3932" i="1" s="1"/>
  <c r="I3932" i="1" s="1"/>
  <c r="H3928" i="1"/>
  <c r="E3928" i="1"/>
  <c r="F3928" i="1" s="1"/>
  <c r="I3928" i="1" s="1"/>
  <c r="H3924" i="1"/>
  <c r="E3924" i="1"/>
  <c r="F3924" i="1" s="1"/>
  <c r="I3924" i="1" s="1"/>
  <c r="H3920" i="1"/>
  <c r="E3920" i="1"/>
  <c r="F3920" i="1" s="1"/>
  <c r="I3920" i="1" s="1"/>
  <c r="H3916" i="1"/>
  <c r="E3916" i="1"/>
  <c r="F3916" i="1" s="1"/>
  <c r="I3916" i="1" s="1"/>
  <c r="H3912" i="1"/>
  <c r="E3912" i="1"/>
  <c r="F3912" i="1" s="1"/>
  <c r="I3912" i="1" s="1"/>
  <c r="H3908" i="1"/>
  <c r="E3908" i="1"/>
  <c r="F3908" i="1" s="1"/>
  <c r="I3908" i="1" s="1"/>
  <c r="H3904" i="1"/>
  <c r="E3904" i="1"/>
  <c r="F3904" i="1" s="1"/>
  <c r="I3904" i="1" s="1"/>
  <c r="H3900" i="1"/>
  <c r="E3900" i="1"/>
  <c r="F3900" i="1" s="1"/>
  <c r="I3900" i="1" s="1"/>
  <c r="H3896" i="1"/>
  <c r="E3896" i="1"/>
  <c r="F3896" i="1" s="1"/>
  <c r="I3896" i="1" s="1"/>
  <c r="H3892" i="1"/>
  <c r="E3892" i="1"/>
  <c r="F3892" i="1" s="1"/>
  <c r="I3892" i="1" s="1"/>
  <c r="H3888" i="1"/>
  <c r="E3888" i="1"/>
  <c r="F3888" i="1" s="1"/>
  <c r="I3888" i="1" s="1"/>
  <c r="H3884" i="1"/>
  <c r="E3884" i="1"/>
  <c r="F3884" i="1" s="1"/>
  <c r="I3884" i="1" s="1"/>
  <c r="H3880" i="1"/>
  <c r="E3880" i="1"/>
  <c r="F3880" i="1" s="1"/>
  <c r="I3880" i="1" s="1"/>
  <c r="H3876" i="1"/>
  <c r="E3876" i="1"/>
  <c r="F3876" i="1" s="1"/>
  <c r="I3876" i="1" s="1"/>
  <c r="H3872" i="1"/>
  <c r="E3872" i="1"/>
  <c r="F3872" i="1" s="1"/>
  <c r="I3872" i="1" s="1"/>
  <c r="H3868" i="1"/>
  <c r="E3868" i="1"/>
  <c r="F3868" i="1" s="1"/>
  <c r="I3868" i="1" s="1"/>
  <c r="H3864" i="1"/>
  <c r="E3864" i="1"/>
  <c r="F3864" i="1" s="1"/>
  <c r="I3864" i="1" s="1"/>
  <c r="H3860" i="1"/>
  <c r="E3860" i="1"/>
  <c r="F3860" i="1" s="1"/>
  <c r="I3860" i="1" s="1"/>
  <c r="H3856" i="1"/>
  <c r="E3856" i="1"/>
  <c r="F3856" i="1" s="1"/>
  <c r="I3856" i="1" s="1"/>
  <c r="H3852" i="1"/>
  <c r="E3852" i="1"/>
  <c r="F3852" i="1" s="1"/>
  <c r="I3852" i="1" s="1"/>
  <c r="H3848" i="1"/>
  <c r="E3848" i="1"/>
  <c r="F3848" i="1" s="1"/>
  <c r="I3848" i="1" s="1"/>
  <c r="H3844" i="1"/>
  <c r="E3844" i="1"/>
  <c r="F3844" i="1" s="1"/>
  <c r="I3844" i="1" s="1"/>
  <c r="H3840" i="1"/>
  <c r="E3840" i="1"/>
  <c r="F3840" i="1" s="1"/>
  <c r="I3840" i="1" s="1"/>
  <c r="H3836" i="1"/>
  <c r="E3836" i="1"/>
  <c r="F3836" i="1" s="1"/>
  <c r="I3836" i="1" s="1"/>
  <c r="H3832" i="1"/>
  <c r="E3832" i="1"/>
  <c r="F3832" i="1" s="1"/>
  <c r="I3832" i="1" s="1"/>
  <c r="H3828" i="1"/>
  <c r="E3828" i="1"/>
  <c r="F3828" i="1" s="1"/>
  <c r="I3828" i="1" s="1"/>
  <c r="H3824" i="1"/>
  <c r="E3824" i="1"/>
  <c r="F3824" i="1" s="1"/>
  <c r="I3824" i="1" s="1"/>
  <c r="H3820" i="1"/>
  <c r="E3820" i="1"/>
  <c r="F3820" i="1" s="1"/>
  <c r="I3820" i="1" s="1"/>
  <c r="H3816" i="1"/>
  <c r="E3816" i="1"/>
  <c r="F3816" i="1" s="1"/>
  <c r="I3816" i="1" s="1"/>
  <c r="H3812" i="1"/>
  <c r="E3812" i="1"/>
  <c r="F3812" i="1" s="1"/>
  <c r="I3812" i="1" s="1"/>
  <c r="H3808" i="1"/>
  <c r="E3808" i="1"/>
  <c r="F3808" i="1" s="1"/>
  <c r="I3808" i="1" s="1"/>
  <c r="H3804" i="1"/>
  <c r="E3804" i="1"/>
  <c r="F3804" i="1" s="1"/>
  <c r="I3804" i="1" s="1"/>
  <c r="H3800" i="1"/>
  <c r="E3800" i="1"/>
  <c r="F3800" i="1" s="1"/>
  <c r="I3800" i="1" s="1"/>
  <c r="H3796" i="1"/>
  <c r="E3796" i="1"/>
  <c r="F3796" i="1" s="1"/>
  <c r="I3796" i="1" s="1"/>
  <c r="H3792" i="1"/>
  <c r="E3792" i="1"/>
  <c r="F3792" i="1" s="1"/>
  <c r="I3792" i="1" s="1"/>
  <c r="H3788" i="1"/>
  <c r="E3788" i="1"/>
  <c r="F3788" i="1" s="1"/>
  <c r="I3788" i="1" s="1"/>
  <c r="H3784" i="1"/>
  <c r="E3784" i="1"/>
  <c r="F3784" i="1" s="1"/>
  <c r="I3784" i="1" s="1"/>
  <c r="H3780" i="1"/>
  <c r="E3780" i="1"/>
  <c r="F3780" i="1" s="1"/>
  <c r="I3780" i="1" s="1"/>
  <c r="H3776" i="1"/>
  <c r="E3776" i="1"/>
  <c r="F3776" i="1" s="1"/>
  <c r="I3776" i="1" s="1"/>
  <c r="H3772" i="1"/>
  <c r="E3772" i="1"/>
  <c r="F3772" i="1" s="1"/>
  <c r="I3772" i="1" s="1"/>
  <c r="H3768" i="1"/>
  <c r="E3768" i="1"/>
  <c r="F3768" i="1" s="1"/>
  <c r="I3768" i="1" s="1"/>
  <c r="H3764" i="1"/>
  <c r="E3764" i="1"/>
  <c r="F3764" i="1" s="1"/>
  <c r="I3764" i="1" s="1"/>
  <c r="H3760" i="1"/>
  <c r="E3760" i="1"/>
  <c r="F3760" i="1" s="1"/>
  <c r="I3760" i="1" s="1"/>
  <c r="H3756" i="1"/>
  <c r="E3756" i="1"/>
  <c r="F3756" i="1" s="1"/>
  <c r="I3756" i="1" s="1"/>
  <c r="H3752" i="1"/>
  <c r="E3752" i="1"/>
  <c r="F3752" i="1" s="1"/>
  <c r="I3752" i="1" s="1"/>
  <c r="H3748" i="1"/>
  <c r="E3748" i="1"/>
  <c r="F3748" i="1" s="1"/>
  <c r="I3748" i="1" s="1"/>
  <c r="H3744" i="1"/>
  <c r="E3744" i="1"/>
  <c r="F3744" i="1" s="1"/>
  <c r="I3744" i="1" s="1"/>
  <c r="H3740" i="1"/>
  <c r="E3740" i="1"/>
  <c r="F3740" i="1" s="1"/>
  <c r="I3740" i="1" s="1"/>
  <c r="H3736" i="1"/>
  <c r="E3736" i="1"/>
  <c r="F3736" i="1" s="1"/>
  <c r="I3736" i="1" s="1"/>
  <c r="H3732" i="1"/>
  <c r="E3732" i="1"/>
  <c r="F3732" i="1" s="1"/>
  <c r="I3732" i="1" s="1"/>
  <c r="H3728" i="1"/>
  <c r="E3728" i="1"/>
  <c r="F3728" i="1" s="1"/>
  <c r="I3728" i="1" s="1"/>
  <c r="H3724" i="1"/>
  <c r="E3724" i="1"/>
  <c r="F3724" i="1" s="1"/>
  <c r="I3724" i="1" s="1"/>
  <c r="H3720" i="1"/>
  <c r="E3720" i="1"/>
  <c r="F3720" i="1" s="1"/>
  <c r="I3720" i="1" s="1"/>
  <c r="H3716" i="1"/>
  <c r="E3716" i="1"/>
  <c r="F3716" i="1" s="1"/>
  <c r="I3716" i="1" s="1"/>
  <c r="H3712" i="1"/>
  <c r="E3712" i="1"/>
  <c r="F3712" i="1" s="1"/>
  <c r="I3712" i="1" s="1"/>
  <c r="H3708" i="1"/>
  <c r="E3708" i="1"/>
  <c r="F3708" i="1" s="1"/>
  <c r="I3708" i="1" s="1"/>
  <c r="H3704" i="1"/>
  <c r="E3704" i="1"/>
  <c r="F3704" i="1" s="1"/>
  <c r="I3704" i="1" s="1"/>
  <c r="H3700" i="1"/>
  <c r="E3700" i="1"/>
  <c r="F3700" i="1" s="1"/>
  <c r="I3700" i="1" s="1"/>
  <c r="H3696" i="1"/>
  <c r="E3696" i="1"/>
  <c r="F3696" i="1" s="1"/>
  <c r="I3696" i="1" s="1"/>
  <c r="H3692" i="1"/>
  <c r="E3692" i="1"/>
  <c r="F3692" i="1" s="1"/>
  <c r="I3692" i="1" s="1"/>
  <c r="H3688" i="1"/>
  <c r="E3688" i="1"/>
  <c r="F3688" i="1" s="1"/>
  <c r="I3688" i="1" s="1"/>
  <c r="H3684" i="1"/>
  <c r="E3684" i="1"/>
  <c r="F3684" i="1" s="1"/>
  <c r="I3684" i="1" s="1"/>
  <c r="H3680" i="1"/>
  <c r="E3680" i="1"/>
  <c r="F3680" i="1" s="1"/>
  <c r="I3680" i="1" s="1"/>
  <c r="H3676" i="1"/>
  <c r="E3676" i="1"/>
  <c r="F3676" i="1" s="1"/>
  <c r="I3676" i="1" s="1"/>
  <c r="H3672" i="1"/>
  <c r="E3672" i="1"/>
  <c r="F3672" i="1" s="1"/>
  <c r="I3672" i="1" s="1"/>
  <c r="H3668" i="1"/>
  <c r="E3668" i="1"/>
  <c r="F3668" i="1" s="1"/>
  <c r="I3668" i="1" s="1"/>
  <c r="H3664" i="1"/>
  <c r="E3664" i="1"/>
  <c r="F3664" i="1" s="1"/>
  <c r="I3664" i="1" s="1"/>
  <c r="H3660" i="1"/>
  <c r="E3660" i="1"/>
  <c r="F3660" i="1" s="1"/>
  <c r="I3660" i="1" s="1"/>
  <c r="H3656" i="1"/>
  <c r="E3656" i="1"/>
  <c r="F3656" i="1" s="1"/>
  <c r="I3656" i="1" s="1"/>
  <c r="H3652" i="1"/>
  <c r="E3652" i="1"/>
  <c r="F3652" i="1" s="1"/>
  <c r="I3652" i="1" s="1"/>
  <c r="H3648" i="1"/>
  <c r="E3648" i="1"/>
  <c r="F3648" i="1" s="1"/>
  <c r="I3648" i="1" s="1"/>
  <c r="H3644" i="1"/>
  <c r="E3644" i="1"/>
  <c r="F3644" i="1" s="1"/>
  <c r="I3644" i="1" s="1"/>
  <c r="H3640" i="1"/>
  <c r="E3640" i="1"/>
  <c r="F3640" i="1" s="1"/>
  <c r="I3640" i="1" s="1"/>
  <c r="H3636" i="1"/>
  <c r="E3636" i="1"/>
  <c r="F3636" i="1" s="1"/>
  <c r="I3636" i="1" s="1"/>
  <c r="H3632" i="1"/>
  <c r="E3632" i="1"/>
  <c r="F3632" i="1" s="1"/>
  <c r="I3632" i="1" s="1"/>
  <c r="H3628" i="1"/>
  <c r="E3628" i="1"/>
  <c r="F3628" i="1" s="1"/>
  <c r="I3628" i="1" s="1"/>
  <c r="H3624" i="1"/>
  <c r="E3624" i="1"/>
  <c r="F3624" i="1" s="1"/>
  <c r="I3624" i="1" s="1"/>
  <c r="H3620" i="1"/>
  <c r="E3620" i="1"/>
  <c r="F3620" i="1" s="1"/>
  <c r="I3620" i="1" s="1"/>
  <c r="H3616" i="1"/>
  <c r="E3616" i="1"/>
  <c r="F3616" i="1" s="1"/>
  <c r="I3616" i="1" s="1"/>
  <c r="H3612" i="1"/>
  <c r="E3612" i="1"/>
  <c r="F3612" i="1" s="1"/>
  <c r="I3612" i="1" s="1"/>
  <c r="H3608" i="1"/>
  <c r="E3608" i="1"/>
  <c r="F3608" i="1" s="1"/>
  <c r="I3608" i="1" s="1"/>
  <c r="H3604" i="1"/>
  <c r="E3604" i="1"/>
  <c r="F3604" i="1" s="1"/>
  <c r="I3604" i="1" s="1"/>
  <c r="H3600" i="1"/>
  <c r="E3600" i="1"/>
  <c r="F3600" i="1" s="1"/>
  <c r="I3600" i="1" s="1"/>
  <c r="H3596" i="1"/>
  <c r="E3596" i="1"/>
  <c r="F3596" i="1" s="1"/>
  <c r="I3596" i="1" s="1"/>
  <c r="H3592" i="1"/>
  <c r="E3592" i="1"/>
  <c r="F3592" i="1" s="1"/>
  <c r="I3592" i="1" s="1"/>
  <c r="H3588" i="1"/>
  <c r="E3588" i="1"/>
  <c r="F3588" i="1" s="1"/>
  <c r="I3588" i="1" s="1"/>
  <c r="H3584" i="1"/>
  <c r="E3584" i="1"/>
  <c r="F3584" i="1" s="1"/>
  <c r="I3584" i="1" s="1"/>
  <c r="H3580" i="1"/>
  <c r="E3580" i="1"/>
  <c r="F3580" i="1" s="1"/>
  <c r="I3580" i="1" s="1"/>
  <c r="H3576" i="1"/>
  <c r="E3576" i="1"/>
  <c r="F3576" i="1" s="1"/>
  <c r="I3576" i="1" s="1"/>
  <c r="H3572" i="1"/>
  <c r="E3572" i="1"/>
  <c r="F3572" i="1" s="1"/>
  <c r="I3572" i="1" s="1"/>
  <c r="H3568" i="1"/>
  <c r="E3568" i="1"/>
  <c r="F3568" i="1" s="1"/>
  <c r="I3568" i="1" s="1"/>
  <c r="H3564" i="1"/>
  <c r="E3564" i="1"/>
  <c r="F3564" i="1" s="1"/>
  <c r="I3564" i="1" s="1"/>
  <c r="H3560" i="1"/>
  <c r="E3560" i="1"/>
  <c r="F3560" i="1" s="1"/>
  <c r="I3560" i="1" s="1"/>
  <c r="H3556" i="1"/>
  <c r="E3556" i="1"/>
  <c r="F3556" i="1" s="1"/>
  <c r="I3556" i="1" s="1"/>
  <c r="H3552" i="1"/>
  <c r="E3552" i="1"/>
  <c r="F3552" i="1" s="1"/>
  <c r="I3552" i="1" s="1"/>
  <c r="H3548" i="1"/>
  <c r="E3548" i="1"/>
  <c r="F3548" i="1" s="1"/>
  <c r="I3548" i="1" s="1"/>
  <c r="H3544" i="1"/>
  <c r="E3544" i="1"/>
  <c r="F3544" i="1" s="1"/>
  <c r="I3544" i="1" s="1"/>
  <c r="H3540" i="1"/>
  <c r="E3540" i="1"/>
  <c r="F3540" i="1" s="1"/>
  <c r="I3540" i="1" s="1"/>
  <c r="H3536" i="1"/>
  <c r="E3536" i="1"/>
  <c r="F3536" i="1" s="1"/>
  <c r="I3536" i="1" s="1"/>
  <c r="H3532" i="1"/>
  <c r="E3532" i="1"/>
  <c r="F3532" i="1" s="1"/>
  <c r="I3532" i="1" s="1"/>
  <c r="H3528" i="1"/>
  <c r="E3528" i="1"/>
  <c r="F3528" i="1" s="1"/>
  <c r="I3528" i="1" s="1"/>
  <c r="H3524" i="1"/>
  <c r="E3524" i="1"/>
  <c r="F3524" i="1" s="1"/>
  <c r="I3524" i="1" s="1"/>
  <c r="H3520" i="1"/>
  <c r="E3520" i="1"/>
  <c r="F3520" i="1" s="1"/>
  <c r="I3520" i="1" s="1"/>
  <c r="H3516" i="1"/>
  <c r="E3516" i="1"/>
  <c r="F3516" i="1" s="1"/>
  <c r="I3516" i="1" s="1"/>
  <c r="H3512" i="1"/>
  <c r="E3512" i="1"/>
  <c r="F3512" i="1" s="1"/>
  <c r="I3512" i="1" s="1"/>
  <c r="H3508" i="1"/>
  <c r="E3508" i="1"/>
  <c r="F3508" i="1" s="1"/>
  <c r="I3508" i="1" s="1"/>
  <c r="H3504" i="1"/>
  <c r="E3504" i="1"/>
  <c r="F3504" i="1" s="1"/>
  <c r="I3504" i="1" s="1"/>
  <c r="H3500" i="1"/>
  <c r="E3500" i="1"/>
  <c r="F3500" i="1" s="1"/>
  <c r="I3500" i="1" s="1"/>
  <c r="H3496" i="1"/>
  <c r="E3496" i="1"/>
  <c r="F3496" i="1" s="1"/>
  <c r="I3496" i="1" s="1"/>
  <c r="H3492" i="1"/>
  <c r="E3492" i="1"/>
  <c r="F3492" i="1" s="1"/>
  <c r="I3492" i="1" s="1"/>
  <c r="H3488" i="1"/>
  <c r="E3488" i="1"/>
  <c r="F3488" i="1" s="1"/>
  <c r="I3488" i="1" s="1"/>
  <c r="H3484" i="1"/>
  <c r="E3484" i="1"/>
  <c r="F3484" i="1" s="1"/>
  <c r="I3484" i="1" s="1"/>
  <c r="H3480" i="1"/>
  <c r="E3480" i="1"/>
  <c r="F3480" i="1" s="1"/>
  <c r="I3480" i="1" s="1"/>
  <c r="H3476" i="1"/>
  <c r="E3476" i="1"/>
  <c r="F3476" i="1" s="1"/>
  <c r="I3476" i="1" s="1"/>
  <c r="H3472" i="1"/>
  <c r="E3472" i="1"/>
  <c r="F3472" i="1" s="1"/>
  <c r="I3472" i="1" s="1"/>
  <c r="H3468" i="1"/>
  <c r="E3468" i="1"/>
  <c r="F3468" i="1" s="1"/>
  <c r="I3468" i="1" s="1"/>
  <c r="H3464" i="1"/>
  <c r="E3464" i="1"/>
  <c r="F3464" i="1" s="1"/>
  <c r="I3464" i="1" s="1"/>
  <c r="H3460" i="1"/>
  <c r="E3460" i="1"/>
  <c r="F3460" i="1" s="1"/>
  <c r="I3460" i="1" s="1"/>
  <c r="H3456" i="1"/>
  <c r="E3456" i="1"/>
  <c r="F3456" i="1" s="1"/>
  <c r="I3456" i="1" s="1"/>
  <c r="H3452" i="1"/>
  <c r="E3452" i="1"/>
  <c r="F3452" i="1" s="1"/>
  <c r="I3452" i="1" s="1"/>
  <c r="H3448" i="1"/>
  <c r="E3448" i="1"/>
  <c r="F3448" i="1" s="1"/>
  <c r="I3448" i="1" s="1"/>
  <c r="H3444" i="1"/>
  <c r="E3444" i="1"/>
  <c r="F3444" i="1" s="1"/>
  <c r="I3444" i="1" s="1"/>
  <c r="H3440" i="1"/>
  <c r="E3440" i="1"/>
  <c r="F3440" i="1" s="1"/>
  <c r="I3440" i="1" s="1"/>
  <c r="H3436" i="1"/>
  <c r="E3436" i="1"/>
  <c r="F3436" i="1" s="1"/>
  <c r="I3436" i="1" s="1"/>
  <c r="H3432" i="1"/>
  <c r="E3432" i="1"/>
  <c r="F3432" i="1" s="1"/>
  <c r="I3432" i="1" s="1"/>
  <c r="H3428" i="1"/>
  <c r="E3428" i="1"/>
  <c r="F3428" i="1" s="1"/>
  <c r="I3428" i="1" s="1"/>
  <c r="H3424" i="1"/>
  <c r="E3424" i="1"/>
  <c r="F3424" i="1" s="1"/>
  <c r="I3424" i="1" s="1"/>
  <c r="H3420" i="1"/>
  <c r="E3420" i="1"/>
  <c r="F3420" i="1" s="1"/>
  <c r="I3420" i="1" s="1"/>
  <c r="H3416" i="1"/>
  <c r="E3416" i="1"/>
  <c r="F3416" i="1" s="1"/>
  <c r="I3416" i="1" s="1"/>
  <c r="H3412" i="1"/>
  <c r="E3412" i="1"/>
  <c r="F3412" i="1" s="1"/>
  <c r="I3412" i="1" s="1"/>
  <c r="H3408" i="1"/>
  <c r="E3408" i="1"/>
  <c r="F3408" i="1" s="1"/>
  <c r="I3408" i="1" s="1"/>
  <c r="H3404" i="1"/>
  <c r="E3404" i="1"/>
  <c r="F3404" i="1" s="1"/>
  <c r="I3404" i="1" s="1"/>
  <c r="H3400" i="1"/>
  <c r="E3400" i="1"/>
  <c r="F3400" i="1" s="1"/>
  <c r="I3400" i="1" s="1"/>
  <c r="H3396" i="1"/>
  <c r="E3396" i="1"/>
  <c r="F3396" i="1" s="1"/>
  <c r="I3396" i="1" s="1"/>
  <c r="H3392" i="1"/>
  <c r="E3392" i="1"/>
  <c r="F3392" i="1" s="1"/>
  <c r="I3392" i="1" s="1"/>
  <c r="H3388" i="1"/>
  <c r="E3388" i="1"/>
  <c r="F3388" i="1" s="1"/>
  <c r="I3388" i="1" s="1"/>
  <c r="H3384" i="1"/>
  <c r="E3384" i="1"/>
  <c r="F3384" i="1" s="1"/>
  <c r="I3384" i="1" s="1"/>
  <c r="H3380" i="1"/>
  <c r="E3380" i="1"/>
  <c r="F3380" i="1" s="1"/>
  <c r="I3380" i="1" s="1"/>
  <c r="H3376" i="1"/>
  <c r="E3376" i="1"/>
  <c r="F3376" i="1" s="1"/>
  <c r="I3376" i="1" s="1"/>
  <c r="H3372" i="1"/>
  <c r="E3372" i="1"/>
  <c r="F3372" i="1" s="1"/>
  <c r="I3372" i="1" s="1"/>
  <c r="H3368" i="1"/>
  <c r="E3368" i="1"/>
  <c r="F3368" i="1" s="1"/>
  <c r="I3368" i="1" s="1"/>
  <c r="H3364" i="1"/>
  <c r="E3364" i="1"/>
  <c r="F3364" i="1" s="1"/>
  <c r="I3364" i="1" s="1"/>
  <c r="H3360" i="1"/>
  <c r="E3360" i="1"/>
  <c r="F3360" i="1" s="1"/>
  <c r="I3360" i="1" s="1"/>
  <c r="H3356" i="1"/>
  <c r="E3356" i="1"/>
  <c r="F3356" i="1" s="1"/>
  <c r="I3356" i="1" s="1"/>
  <c r="H3352" i="1"/>
  <c r="E3352" i="1"/>
  <c r="F3352" i="1" s="1"/>
  <c r="I3352" i="1" s="1"/>
  <c r="H3348" i="1"/>
  <c r="E3348" i="1"/>
  <c r="F3348" i="1" s="1"/>
  <c r="I3348" i="1" s="1"/>
  <c r="H3344" i="1"/>
  <c r="E3344" i="1"/>
  <c r="F3344" i="1" s="1"/>
  <c r="I3344" i="1" s="1"/>
  <c r="H3340" i="1"/>
  <c r="E3340" i="1"/>
  <c r="F3340" i="1" s="1"/>
  <c r="I3340" i="1" s="1"/>
  <c r="H3336" i="1"/>
  <c r="E3336" i="1"/>
  <c r="F3336" i="1" s="1"/>
  <c r="I3336" i="1" s="1"/>
  <c r="H3332" i="1"/>
  <c r="E3332" i="1"/>
  <c r="F3332" i="1" s="1"/>
  <c r="I3332" i="1" s="1"/>
  <c r="H3328" i="1"/>
  <c r="E3328" i="1"/>
  <c r="F3328" i="1" s="1"/>
  <c r="I3328" i="1" s="1"/>
  <c r="H3324" i="1"/>
  <c r="E3324" i="1"/>
  <c r="F3324" i="1" s="1"/>
  <c r="I3324" i="1" s="1"/>
  <c r="H3320" i="1"/>
  <c r="E3320" i="1"/>
  <c r="F3320" i="1" s="1"/>
  <c r="I3320" i="1" s="1"/>
  <c r="H3316" i="1"/>
  <c r="E3316" i="1"/>
  <c r="F3316" i="1" s="1"/>
  <c r="I3316" i="1" s="1"/>
  <c r="H3312" i="1"/>
  <c r="E3312" i="1"/>
  <c r="F3312" i="1" s="1"/>
  <c r="I3312" i="1" s="1"/>
  <c r="H3308" i="1"/>
  <c r="E3308" i="1"/>
  <c r="F3308" i="1" s="1"/>
  <c r="I3308" i="1" s="1"/>
  <c r="H3304" i="1"/>
  <c r="E3304" i="1"/>
  <c r="F3304" i="1" s="1"/>
  <c r="I3304" i="1" s="1"/>
  <c r="H3300" i="1"/>
  <c r="E3300" i="1"/>
  <c r="F3300" i="1" s="1"/>
  <c r="I3300" i="1" s="1"/>
  <c r="H3296" i="1"/>
  <c r="E3296" i="1"/>
  <c r="F3296" i="1" s="1"/>
  <c r="I3296" i="1" s="1"/>
  <c r="H3292" i="1"/>
  <c r="E3292" i="1"/>
  <c r="F3292" i="1" s="1"/>
  <c r="I3292" i="1" s="1"/>
  <c r="H3288" i="1"/>
  <c r="E3288" i="1"/>
  <c r="F3288" i="1" s="1"/>
  <c r="I3288" i="1" s="1"/>
  <c r="H3284" i="1"/>
  <c r="E3284" i="1"/>
  <c r="F3284" i="1" s="1"/>
  <c r="I3284" i="1" s="1"/>
  <c r="H3280" i="1"/>
  <c r="E3280" i="1"/>
  <c r="F3280" i="1" s="1"/>
  <c r="I3280" i="1" s="1"/>
  <c r="H3276" i="1"/>
  <c r="E3276" i="1"/>
  <c r="F3276" i="1" s="1"/>
  <c r="I3276" i="1" s="1"/>
  <c r="H3272" i="1"/>
  <c r="E3272" i="1"/>
  <c r="F3272" i="1" s="1"/>
  <c r="I3272" i="1" s="1"/>
  <c r="H3268" i="1"/>
  <c r="E3268" i="1"/>
  <c r="F3268" i="1" s="1"/>
  <c r="I3268" i="1" s="1"/>
  <c r="H3264" i="1"/>
  <c r="E3264" i="1"/>
  <c r="F3264" i="1" s="1"/>
  <c r="I3264" i="1" s="1"/>
  <c r="H3260" i="1"/>
  <c r="E3260" i="1"/>
  <c r="F3260" i="1" s="1"/>
  <c r="I3260" i="1" s="1"/>
  <c r="H3256" i="1"/>
  <c r="E3256" i="1"/>
  <c r="F3256" i="1" s="1"/>
  <c r="I3256" i="1" s="1"/>
  <c r="H3252" i="1"/>
  <c r="E3252" i="1"/>
  <c r="F3252" i="1" s="1"/>
  <c r="I3252" i="1" s="1"/>
  <c r="H3248" i="1"/>
  <c r="E3248" i="1"/>
  <c r="F3248" i="1" s="1"/>
  <c r="I3248" i="1" s="1"/>
  <c r="H3244" i="1"/>
  <c r="E3244" i="1"/>
  <c r="F3244" i="1" s="1"/>
  <c r="I3244" i="1" s="1"/>
  <c r="H3240" i="1"/>
  <c r="E3240" i="1"/>
  <c r="F3240" i="1" s="1"/>
  <c r="I3240" i="1" s="1"/>
  <c r="H3236" i="1"/>
  <c r="E3236" i="1"/>
  <c r="F3236" i="1" s="1"/>
  <c r="I3236" i="1" s="1"/>
  <c r="H3232" i="1"/>
  <c r="E3232" i="1"/>
  <c r="F3232" i="1" s="1"/>
  <c r="I3232" i="1" s="1"/>
  <c r="H3228" i="1"/>
  <c r="E3228" i="1"/>
  <c r="F3228" i="1" s="1"/>
  <c r="I3228" i="1" s="1"/>
  <c r="H3224" i="1"/>
  <c r="E3224" i="1"/>
  <c r="F3224" i="1" s="1"/>
  <c r="I3224" i="1" s="1"/>
  <c r="H3220" i="1"/>
  <c r="E3220" i="1"/>
  <c r="F3220" i="1" s="1"/>
  <c r="I3220" i="1" s="1"/>
  <c r="H3216" i="1"/>
  <c r="E3216" i="1"/>
  <c r="F3216" i="1" s="1"/>
  <c r="I3216" i="1" s="1"/>
  <c r="H3212" i="1"/>
  <c r="E3212" i="1"/>
  <c r="F3212" i="1" s="1"/>
  <c r="I3212" i="1" s="1"/>
  <c r="H3208" i="1"/>
  <c r="E3208" i="1"/>
  <c r="F3208" i="1" s="1"/>
  <c r="I3208" i="1" s="1"/>
  <c r="H3204" i="1"/>
  <c r="E3204" i="1"/>
  <c r="F3204" i="1" s="1"/>
  <c r="I3204" i="1" s="1"/>
  <c r="H3200" i="1"/>
  <c r="E3200" i="1"/>
  <c r="F3200" i="1" s="1"/>
  <c r="I3200" i="1" s="1"/>
  <c r="H3196" i="1"/>
  <c r="E3196" i="1"/>
  <c r="F3196" i="1" s="1"/>
  <c r="I3196" i="1" s="1"/>
  <c r="H3192" i="1"/>
  <c r="E3192" i="1"/>
  <c r="F3192" i="1" s="1"/>
  <c r="I3192" i="1" s="1"/>
  <c r="H3188" i="1"/>
  <c r="E3188" i="1"/>
  <c r="F3188" i="1" s="1"/>
  <c r="I3188" i="1" s="1"/>
  <c r="H3184" i="1"/>
  <c r="E3184" i="1"/>
  <c r="F3184" i="1" s="1"/>
  <c r="I3184" i="1" s="1"/>
  <c r="H3180" i="1"/>
  <c r="E3180" i="1"/>
  <c r="F3180" i="1" s="1"/>
  <c r="I3180" i="1" s="1"/>
  <c r="H3176" i="1"/>
  <c r="E3176" i="1"/>
  <c r="F3176" i="1" s="1"/>
  <c r="I3176" i="1" s="1"/>
  <c r="H3172" i="1"/>
  <c r="E3172" i="1"/>
  <c r="F3172" i="1" s="1"/>
  <c r="I3172" i="1" s="1"/>
  <c r="H3168" i="1"/>
  <c r="E3168" i="1"/>
  <c r="F3168" i="1" s="1"/>
  <c r="I3168" i="1" s="1"/>
  <c r="H3164" i="1"/>
  <c r="E3164" i="1"/>
  <c r="F3164" i="1" s="1"/>
  <c r="I3164" i="1" s="1"/>
  <c r="H3160" i="1"/>
  <c r="E3160" i="1"/>
  <c r="F3160" i="1" s="1"/>
  <c r="I3160" i="1" s="1"/>
  <c r="H3156" i="1"/>
  <c r="E3156" i="1"/>
  <c r="F3156" i="1" s="1"/>
  <c r="I3156" i="1" s="1"/>
  <c r="H3152" i="1"/>
  <c r="E3152" i="1"/>
  <c r="F3152" i="1" s="1"/>
  <c r="I3152" i="1" s="1"/>
  <c r="H3148" i="1"/>
  <c r="E3148" i="1"/>
  <c r="F3148" i="1" s="1"/>
  <c r="I3148" i="1" s="1"/>
  <c r="H3144" i="1"/>
  <c r="E3144" i="1"/>
  <c r="F3144" i="1" s="1"/>
  <c r="I3144" i="1" s="1"/>
  <c r="H3140" i="1"/>
  <c r="E3140" i="1"/>
  <c r="F3140" i="1" s="1"/>
  <c r="I3140" i="1" s="1"/>
  <c r="H3136" i="1"/>
  <c r="E3136" i="1"/>
  <c r="F3136" i="1" s="1"/>
  <c r="I3136" i="1" s="1"/>
  <c r="H3132" i="1"/>
  <c r="E3132" i="1"/>
  <c r="F3132" i="1" s="1"/>
  <c r="I3132" i="1" s="1"/>
  <c r="H3128" i="1"/>
  <c r="E3128" i="1"/>
  <c r="F3128" i="1" s="1"/>
  <c r="I3128" i="1" s="1"/>
  <c r="H3124" i="1"/>
  <c r="E3124" i="1"/>
  <c r="F3124" i="1" s="1"/>
  <c r="I3124" i="1" s="1"/>
  <c r="H3120" i="1"/>
  <c r="E3120" i="1"/>
  <c r="F3120" i="1" s="1"/>
  <c r="I3120" i="1" s="1"/>
  <c r="H3116" i="1"/>
  <c r="E3116" i="1"/>
  <c r="F3116" i="1" s="1"/>
  <c r="I3116" i="1" s="1"/>
  <c r="H3112" i="1"/>
  <c r="E3112" i="1"/>
  <c r="F3112" i="1" s="1"/>
  <c r="I3112" i="1" s="1"/>
  <c r="H3108" i="1"/>
  <c r="E3108" i="1"/>
  <c r="F3108" i="1" s="1"/>
  <c r="I3108" i="1" s="1"/>
  <c r="H3104" i="1"/>
  <c r="E3104" i="1"/>
  <c r="F3104" i="1" s="1"/>
  <c r="I3104" i="1" s="1"/>
  <c r="H3100" i="1"/>
  <c r="E3100" i="1"/>
  <c r="F3100" i="1" s="1"/>
  <c r="I3100" i="1" s="1"/>
  <c r="H3096" i="1"/>
  <c r="E3096" i="1"/>
  <c r="F3096" i="1" s="1"/>
  <c r="I3096" i="1" s="1"/>
  <c r="H3092" i="1"/>
  <c r="E3092" i="1"/>
  <c r="F3092" i="1" s="1"/>
  <c r="I3092" i="1" s="1"/>
  <c r="H3088" i="1"/>
  <c r="E3088" i="1"/>
  <c r="F3088" i="1" s="1"/>
  <c r="I3088" i="1" s="1"/>
  <c r="H3084" i="1"/>
  <c r="E3084" i="1"/>
  <c r="F3084" i="1" s="1"/>
  <c r="I3084" i="1" s="1"/>
  <c r="H3080" i="1"/>
  <c r="E3080" i="1"/>
  <c r="F3080" i="1" s="1"/>
  <c r="I3080" i="1" s="1"/>
  <c r="H3076" i="1"/>
  <c r="E3076" i="1"/>
  <c r="F3076" i="1" s="1"/>
  <c r="I3076" i="1" s="1"/>
  <c r="H3072" i="1"/>
  <c r="E3072" i="1"/>
  <c r="F3072" i="1" s="1"/>
  <c r="I3072" i="1" s="1"/>
  <c r="H3068" i="1"/>
  <c r="E3068" i="1"/>
  <c r="F3068" i="1" s="1"/>
  <c r="I3068" i="1" s="1"/>
  <c r="H3064" i="1"/>
  <c r="E3064" i="1"/>
  <c r="F3064" i="1" s="1"/>
  <c r="I3064" i="1" s="1"/>
  <c r="H3060" i="1"/>
  <c r="E3060" i="1"/>
  <c r="F3060" i="1" s="1"/>
  <c r="I3060" i="1" s="1"/>
  <c r="H3056" i="1"/>
  <c r="E3056" i="1"/>
  <c r="F3056" i="1" s="1"/>
  <c r="I3056" i="1" s="1"/>
  <c r="H3052" i="1"/>
  <c r="E3052" i="1"/>
  <c r="F3052" i="1" s="1"/>
  <c r="I3052" i="1" s="1"/>
  <c r="H3048" i="1"/>
  <c r="E3048" i="1"/>
  <c r="F3048" i="1" s="1"/>
  <c r="I3048" i="1" s="1"/>
  <c r="H3044" i="1"/>
  <c r="E3044" i="1"/>
  <c r="F3044" i="1" s="1"/>
  <c r="I3044" i="1" s="1"/>
  <c r="H3040" i="1"/>
  <c r="E3040" i="1"/>
  <c r="F3040" i="1" s="1"/>
  <c r="I3040" i="1" s="1"/>
  <c r="H3036" i="1"/>
  <c r="E3036" i="1"/>
  <c r="F3036" i="1" s="1"/>
  <c r="I3036" i="1" s="1"/>
  <c r="H3032" i="1"/>
  <c r="E3032" i="1"/>
  <c r="F3032" i="1" s="1"/>
  <c r="I3032" i="1" s="1"/>
  <c r="H3028" i="1"/>
  <c r="E3028" i="1"/>
  <c r="F3028" i="1" s="1"/>
  <c r="I3028" i="1" s="1"/>
  <c r="H3024" i="1"/>
  <c r="E3024" i="1"/>
  <c r="F3024" i="1" s="1"/>
  <c r="I3024" i="1" s="1"/>
  <c r="H3020" i="1"/>
  <c r="E3020" i="1"/>
  <c r="F3020" i="1" s="1"/>
  <c r="I3020" i="1" s="1"/>
  <c r="H3016" i="1"/>
  <c r="E3016" i="1"/>
  <c r="F3016" i="1" s="1"/>
  <c r="I3016" i="1" s="1"/>
  <c r="H3012" i="1"/>
  <c r="E3012" i="1"/>
  <c r="F3012" i="1" s="1"/>
  <c r="I3012" i="1" s="1"/>
  <c r="H3008" i="1"/>
  <c r="E3008" i="1"/>
  <c r="F3008" i="1" s="1"/>
  <c r="I3008" i="1" s="1"/>
  <c r="H3004" i="1"/>
  <c r="E3004" i="1"/>
  <c r="F3004" i="1" s="1"/>
  <c r="I3004" i="1" s="1"/>
  <c r="H3000" i="1"/>
  <c r="E3000" i="1"/>
  <c r="F3000" i="1" s="1"/>
  <c r="I3000" i="1" s="1"/>
  <c r="H2996" i="1"/>
  <c r="E2996" i="1"/>
  <c r="F2996" i="1" s="1"/>
  <c r="I2996" i="1" s="1"/>
  <c r="H2992" i="1"/>
  <c r="E2992" i="1"/>
  <c r="F2992" i="1" s="1"/>
  <c r="I2992" i="1" s="1"/>
  <c r="H2988" i="1"/>
  <c r="E2988" i="1"/>
  <c r="F2988" i="1" s="1"/>
  <c r="I2988" i="1" s="1"/>
  <c r="H2984" i="1"/>
  <c r="E2984" i="1"/>
  <c r="F2984" i="1" s="1"/>
  <c r="I2984" i="1" s="1"/>
  <c r="H2980" i="1"/>
  <c r="E2980" i="1"/>
  <c r="F2980" i="1" s="1"/>
  <c r="I2980" i="1" s="1"/>
  <c r="H2976" i="1"/>
  <c r="E2976" i="1"/>
  <c r="F2976" i="1" s="1"/>
  <c r="I2976" i="1" s="1"/>
  <c r="H2972" i="1"/>
  <c r="E2972" i="1"/>
  <c r="F2972" i="1" s="1"/>
  <c r="I2972" i="1" s="1"/>
  <c r="H2968" i="1"/>
  <c r="E2968" i="1"/>
  <c r="F2968" i="1" s="1"/>
  <c r="I2968" i="1" s="1"/>
  <c r="H2964" i="1"/>
  <c r="E2964" i="1"/>
  <c r="F2964" i="1" s="1"/>
  <c r="I2964" i="1" s="1"/>
  <c r="H2960" i="1"/>
  <c r="E2960" i="1"/>
  <c r="F2960" i="1" s="1"/>
  <c r="I2960" i="1" s="1"/>
  <c r="H2956" i="1"/>
  <c r="E2956" i="1"/>
  <c r="F2956" i="1" s="1"/>
  <c r="I2956" i="1" s="1"/>
  <c r="H2952" i="1"/>
  <c r="E2952" i="1"/>
  <c r="F2952" i="1" s="1"/>
  <c r="I2952" i="1" s="1"/>
  <c r="H2948" i="1"/>
  <c r="E2948" i="1"/>
  <c r="F2948" i="1" s="1"/>
  <c r="I2948" i="1" s="1"/>
  <c r="H2944" i="1"/>
  <c r="E2944" i="1"/>
  <c r="F2944" i="1" s="1"/>
  <c r="I2944" i="1" s="1"/>
  <c r="H2940" i="1"/>
  <c r="E2940" i="1"/>
  <c r="F2940" i="1" s="1"/>
  <c r="I2940" i="1" s="1"/>
  <c r="H2936" i="1"/>
  <c r="E2936" i="1"/>
  <c r="F2936" i="1" s="1"/>
  <c r="I2936" i="1" s="1"/>
  <c r="H2932" i="1"/>
  <c r="E2932" i="1"/>
  <c r="F2932" i="1" s="1"/>
  <c r="I2932" i="1" s="1"/>
  <c r="H2928" i="1"/>
  <c r="E2928" i="1"/>
  <c r="F2928" i="1" s="1"/>
  <c r="I2928" i="1" s="1"/>
  <c r="H2924" i="1"/>
  <c r="E2924" i="1"/>
  <c r="F2924" i="1" s="1"/>
  <c r="I2924" i="1" s="1"/>
  <c r="H2920" i="1"/>
  <c r="E2920" i="1"/>
  <c r="F2920" i="1" s="1"/>
  <c r="I2920" i="1" s="1"/>
  <c r="H2916" i="1"/>
  <c r="E2916" i="1"/>
  <c r="F2916" i="1" s="1"/>
  <c r="I2916" i="1" s="1"/>
  <c r="H2912" i="1"/>
  <c r="E2912" i="1"/>
  <c r="F2912" i="1" s="1"/>
  <c r="I2912" i="1" s="1"/>
  <c r="H2908" i="1"/>
  <c r="E2908" i="1"/>
  <c r="F2908" i="1" s="1"/>
  <c r="I2908" i="1" s="1"/>
  <c r="H2904" i="1"/>
  <c r="E2904" i="1"/>
  <c r="F2904" i="1" s="1"/>
  <c r="I2904" i="1" s="1"/>
  <c r="H2900" i="1"/>
  <c r="E2900" i="1"/>
  <c r="F2900" i="1" s="1"/>
  <c r="I2900" i="1" s="1"/>
  <c r="H2896" i="1"/>
  <c r="E2896" i="1"/>
  <c r="F2896" i="1" s="1"/>
  <c r="I2896" i="1" s="1"/>
  <c r="H2892" i="1"/>
  <c r="E2892" i="1"/>
  <c r="F2892" i="1" s="1"/>
  <c r="I2892" i="1" s="1"/>
  <c r="H2888" i="1"/>
  <c r="E2888" i="1"/>
  <c r="F2888" i="1" s="1"/>
  <c r="I2888" i="1" s="1"/>
  <c r="H2884" i="1"/>
  <c r="E2884" i="1"/>
  <c r="F2884" i="1" s="1"/>
  <c r="I2884" i="1" s="1"/>
  <c r="H2880" i="1"/>
  <c r="E2880" i="1"/>
  <c r="F2880" i="1" s="1"/>
  <c r="I2880" i="1" s="1"/>
  <c r="H2876" i="1"/>
  <c r="E2876" i="1"/>
  <c r="F2876" i="1" s="1"/>
  <c r="I2876" i="1" s="1"/>
  <c r="H2872" i="1"/>
  <c r="E2872" i="1"/>
  <c r="F2872" i="1" s="1"/>
  <c r="I2872" i="1" s="1"/>
  <c r="H2868" i="1"/>
  <c r="E2868" i="1"/>
  <c r="F2868" i="1" s="1"/>
  <c r="I2868" i="1" s="1"/>
  <c r="H2864" i="1"/>
  <c r="E2864" i="1"/>
  <c r="F2864" i="1" s="1"/>
  <c r="I2864" i="1" s="1"/>
  <c r="H2860" i="1"/>
  <c r="E2860" i="1"/>
  <c r="F2860" i="1" s="1"/>
  <c r="I2860" i="1" s="1"/>
  <c r="H2856" i="1"/>
  <c r="E2856" i="1"/>
  <c r="F2856" i="1" s="1"/>
  <c r="I2856" i="1" s="1"/>
  <c r="H2852" i="1"/>
  <c r="E2852" i="1"/>
  <c r="F2852" i="1" s="1"/>
  <c r="I2852" i="1" s="1"/>
  <c r="H2848" i="1"/>
  <c r="E2848" i="1"/>
  <c r="F2848" i="1" s="1"/>
  <c r="I2848" i="1" s="1"/>
  <c r="H2844" i="1"/>
  <c r="E2844" i="1"/>
  <c r="F2844" i="1" s="1"/>
  <c r="I2844" i="1" s="1"/>
  <c r="H2840" i="1"/>
  <c r="E2840" i="1"/>
  <c r="F2840" i="1" s="1"/>
  <c r="I2840" i="1" s="1"/>
  <c r="H2836" i="1"/>
  <c r="E2836" i="1"/>
  <c r="F2836" i="1" s="1"/>
  <c r="I2836" i="1" s="1"/>
  <c r="H2832" i="1"/>
  <c r="E2832" i="1"/>
  <c r="F2832" i="1" s="1"/>
  <c r="I2832" i="1" s="1"/>
  <c r="H2828" i="1"/>
  <c r="E2828" i="1"/>
  <c r="F2828" i="1" s="1"/>
  <c r="I2828" i="1" s="1"/>
  <c r="H2824" i="1"/>
  <c r="E2824" i="1"/>
  <c r="F2824" i="1" s="1"/>
  <c r="I2824" i="1" s="1"/>
  <c r="H2820" i="1"/>
  <c r="E2820" i="1"/>
  <c r="F2820" i="1" s="1"/>
  <c r="I2820" i="1" s="1"/>
  <c r="H2816" i="1"/>
  <c r="E2816" i="1"/>
  <c r="F2816" i="1" s="1"/>
  <c r="I2816" i="1" s="1"/>
  <c r="H2812" i="1"/>
  <c r="E2812" i="1"/>
  <c r="F2812" i="1" s="1"/>
  <c r="I2812" i="1" s="1"/>
  <c r="H2808" i="1"/>
  <c r="E2808" i="1"/>
  <c r="F2808" i="1" s="1"/>
  <c r="I2808" i="1" s="1"/>
  <c r="H2804" i="1"/>
  <c r="E2804" i="1"/>
  <c r="F2804" i="1" s="1"/>
  <c r="I2804" i="1" s="1"/>
  <c r="H2800" i="1"/>
  <c r="E2800" i="1"/>
  <c r="F2800" i="1" s="1"/>
  <c r="I2800" i="1" s="1"/>
  <c r="H2796" i="1"/>
  <c r="E2796" i="1"/>
  <c r="F2796" i="1" s="1"/>
  <c r="I2796" i="1" s="1"/>
  <c r="H2792" i="1"/>
  <c r="E2792" i="1"/>
  <c r="F2792" i="1" s="1"/>
  <c r="I2792" i="1" s="1"/>
  <c r="H2788" i="1"/>
  <c r="E2788" i="1"/>
  <c r="F2788" i="1" s="1"/>
  <c r="I2788" i="1" s="1"/>
  <c r="H2784" i="1"/>
  <c r="E2784" i="1"/>
  <c r="F2784" i="1" s="1"/>
  <c r="I2784" i="1" s="1"/>
  <c r="H2780" i="1"/>
  <c r="E2780" i="1"/>
  <c r="F2780" i="1" s="1"/>
  <c r="I2780" i="1" s="1"/>
  <c r="H2776" i="1"/>
  <c r="E2776" i="1"/>
  <c r="F2776" i="1" s="1"/>
  <c r="I2776" i="1" s="1"/>
  <c r="H2772" i="1"/>
  <c r="E2772" i="1"/>
  <c r="F2772" i="1" s="1"/>
  <c r="I2772" i="1" s="1"/>
  <c r="H2768" i="1"/>
  <c r="E2768" i="1"/>
  <c r="F2768" i="1" s="1"/>
  <c r="I2768" i="1" s="1"/>
  <c r="H2764" i="1"/>
  <c r="E2764" i="1"/>
  <c r="F2764" i="1" s="1"/>
  <c r="I2764" i="1" s="1"/>
  <c r="H2760" i="1"/>
  <c r="E2760" i="1"/>
  <c r="F2760" i="1" s="1"/>
  <c r="I2760" i="1" s="1"/>
  <c r="H2756" i="1"/>
  <c r="E2756" i="1"/>
  <c r="F2756" i="1" s="1"/>
  <c r="I2756" i="1" s="1"/>
  <c r="H2752" i="1"/>
  <c r="E2752" i="1"/>
  <c r="F2752" i="1" s="1"/>
  <c r="I2752" i="1" s="1"/>
  <c r="H2748" i="1"/>
  <c r="E2748" i="1"/>
  <c r="F2748" i="1" s="1"/>
  <c r="I2748" i="1" s="1"/>
  <c r="H2744" i="1"/>
  <c r="E2744" i="1"/>
  <c r="F2744" i="1" s="1"/>
  <c r="I2744" i="1" s="1"/>
  <c r="H2740" i="1"/>
  <c r="E2740" i="1"/>
  <c r="F2740" i="1" s="1"/>
  <c r="I2740" i="1" s="1"/>
  <c r="H2736" i="1"/>
  <c r="E2736" i="1"/>
  <c r="F2736" i="1" s="1"/>
  <c r="I2736" i="1" s="1"/>
  <c r="H2732" i="1"/>
  <c r="E2732" i="1"/>
  <c r="F2732" i="1" s="1"/>
  <c r="I2732" i="1" s="1"/>
  <c r="H2728" i="1"/>
  <c r="E2728" i="1"/>
  <c r="F2728" i="1" s="1"/>
  <c r="I2728" i="1" s="1"/>
  <c r="H2724" i="1"/>
  <c r="E2724" i="1"/>
  <c r="F2724" i="1" s="1"/>
  <c r="I2724" i="1" s="1"/>
  <c r="H2720" i="1"/>
  <c r="E2720" i="1"/>
  <c r="F2720" i="1" s="1"/>
  <c r="I2720" i="1" s="1"/>
  <c r="H2716" i="1"/>
  <c r="E2716" i="1"/>
  <c r="F2716" i="1" s="1"/>
  <c r="I2716" i="1" s="1"/>
  <c r="H2712" i="1"/>
  <c r="E2712" i="1"/>
  <c r="F2712" i="1" s="1"/>
  <c r="I2712" i="1" s="1"/>
  <c r="H2708" i="1"/>
  <c r="E2708" i="1"/>
  <c r="F2708" i="1" s="1"/>
  <c r="I2708" i="1" s="1"/>
  <c r="H2704" i="1"/>
  <c r="E2704" i="1"/>
  <c r="F2704" i="1" s="1"/>
  <c r="I2704" i="1" s="1"/>
  <c r="H2700" i="1"/>
  <c r="E2700" i="1"/>
  <c r="F2700" i="1" s="1"/>
  <c r="I2700" i="1" s="1"/>
  <c r="H2696" i="1"/>
  <c r="E2696" i="1"/>
  <c r="F2696" i="1" s="1"/>
  <c r="I2696" i="1" s="1"/>
  <c r="H2692" i="1"/>
  <c r="E2692" i="1"/>
  <c r="F2692" i="1" s="1"/>
  <c r="I2692" i="1" s="1"/>
  <c r="H2688" i="1"/>
  <c r="E2688" i="1"/>
  <c r="F2688" i="1" s="1"/>
  <c r="I2688" i="1" s="1"/>
  <c r="H2684" i="1"/>
  <c r="E2684" i="1"/>
  <c r="F2684" i="1" s="1"/>
  <c r="I2684" i="1" s="1"/>
  <c r="H2680" i="1"/>
  <c r="E2680" i="1"/>
  <c r="F2680" i="1" s="1"/>
  <c r="I2680" i="1" s="1"/>
  <c r="H2676" i="1"/>
  <c r="E2676" i="1"/>
  <c r="F2676" i="1" s="1"/>
  <c r="I2676" i="1" s="1"/>
  <c r="H2672" i="1"/>
  <c r="E2672" i="1"/>
  <c r="F2672" i="1" s="1"/>
  <c r="I2672" i="1" s="1"/>
  <c r="H2668" i="1"/>
  <c r="E2668" i="1"/>
  <c r="F2668" i="1" s="1"/>
  <c r="I2668" i="1" s="1"/>
  <c r="H2664" i="1"/>
  <c r="E2664" i="1"/>
  <c r="F2664" i="1" s="1"/>
  <c r="I2664" i="1" s="1"/>
  <c r="H2660" i="1"/>
  <c r="E2660" i="1"/>
  <c r="F2660" i="1" s="1"/>
  <c r="I2660" i="1" s="1"/>
  <c r="H2656" i="1"/>
  <c r="E2656" i="1"/>
  <c r="F2656" i="1" s="1"/>
  <c r="I2656" i="1" s="1"/>
  <c r="H2652" i="1"/>
  <c r="E2652" i="1"/>
  <c r="F2652" i="1" s="1"/>
  <c r="I2652" i="1" s="1"/>
  <c r="H2648" i="1"/>
  <c r="E2648" i="1"/>
  <c r="F2648" i="1" s="1"/>
  <c r="I2648" i="1" s="1"/>
  <c r="H2644" i="1"/>
  <c r="E2644" i="1"/>
  <c r="F2644" i="1" s="1"/>
  <c r="I2644" i="1" s="1"/>
  <c r="H2640" i="1"/>
  <c r="E2640" i="1"/>
  <c r="F2640" i="1" s="1"/>
  <c r="I2640" i="1" s="1"/>
  <c r="H2636" i="1"/>
  <c r="E2636" i="1"/>
  <c r="F2636" i="1" s="1"/>
  <c r="I2636" i="1" s="1"/>
  <c r="H2632" i="1"/>
  <c r="E2632" i="1"/>
  <c r="F2632" i="1" s="1"/>
  <c r="I2632" i="1" s="1"/>
  <c r="H2628" i="1"/>
  <c r="E2628" i="1"/>
  <c r="F2628" i="1" s="1"/>
  <c r="I2628" i="1" s="1"/>
  <c r="H2624" i="1"/>
  <c r="E2624" i="1"/>
  <c r="F2624" i="1" s="1"/>
  <c r="I2624" i="1" s="1"/>
  <c r="H2620" i="1"/>
  <c r="E2620" i="1"/>
  <c r="F2620" i="1" s="1"/>
  <c r="I2620" i="1" s="1"/>
  <c r="H2616" i="1"/>
  <c r="E2616" i="1"/>
  <c r="F2616" i="1" s="1"/>
  <c r="I2616" i="1" s="1"/>
  <c r="H2612" i="1"/>
  <c r="E2612" i="1"/>
  <c r="F2612" i="1" s="1"/>
  <c r="I2612" i="1" s="1"/>
  <c r="H2608" i="1"/>
  <c r="E2608" i="1"/>
  <c r="F2608" i="1" s="1"/>
  <c r="I2608" i="1" s="1"/>
  <c r="H2604" i="1"/>
  <c r="E2604" i="1"/>
  <c r="F2604" i="1" s="1"/>
  <c r="I2604" i="1" s="1"/>
  <c r="H2600" i="1"/>
  <c r="E2600" i="1"/>
  <c r="F2600" i="1" s="1"/>
  <c r="I2600" i="1" s="1"/>
  <c r="H2596" i="1"/>
  <c r="E2596" i="1"/>
  <c r="F2596" i="1" s="1"/>
  <c r="I2596" i="1" s="1"/>
  <c r="H2592" i="1"/>
  <c r="E2592" i="1"/>
  <c r="F2592" i="1" s="1"/>
  <c r="I2592" i="1" s="1"/>
  <c r="H2588" i="1"/>
  <c r="E2588" i="1"/>
  <c r="F2588" i="1" s="1"/>
  <c r="I2588" i="1" s="1"/>
  <c r="H2584" i="1"/>
  <c r="E2584" i="1"/>
  <c r="F2584" i="1" s="1"/>
  <c r="I2584" i="1" s="1"/>
  <c r="H2580" i="1"/>
  <c r="E2580" i="1"/>
  <c r="F2580" i="1" s="1"/>
  <c r="I2580" i="1" s="1"/>
  <c r="H2576" i="1"/>
  <c r="E2576" i="1"/>
  <c r="F2576" i="1" s="1"/>
  <c r="I2576" i="1" s="1"/>
  <c r="H2572" i="1"/>
  <c r="E2572" i="1"/>
  <c r="F2572" i="1" s="1"/>
  <c r="I2572" i="1" s="1"/>
  <c r="H2568" i="1"/>
  <c r="E2568" i="1"/>
  <c r="F2568" i="1" s="1"/>
  <c r="I2568" i="1" s="1"/>
  <c r="H2564" i="1"/>
  <c r="E2564" i="1"/>
  <c r="F2564" i="1" s="1"/>
  <c r="I2564" i="1" s="1"/>
  <c r="H2560" i="1"/>
  <c r="E2560" i="1"/>
  <c r="F2560" i="1" s="1"/>
  <c r="I2560" i="1" s="1"/>
  <c r="H2556" i="1"/>
  <c r="E2556" i="1"/>
  <c r="F2556" i="1" s="1"/>
  <c r="I2556" i="1" s="1"/>
  <c r="H2552" i="1"/>
  <c r="E2552" i="1"/>
  <c r="F2552" i="1" s="1"/>
  <c r="I2552" i="1" s="1"/>
  <c r="H2548" i="1"/>
  <c r="E2548" i="1"/>
  <c r="F2548" i="1" s="1"/>
  <c r="I2548" i="1" s="1"/>
  <c r="H2544" i="1"/>
  <c r="E2544" i="1"/>
  <c r="F2544" i="1" s="1"/>
  <c r="I2544" i="1" s="1"/>
  <c r="H2540" i="1"/>
  <c r="E2540" i="1"/>
  <c r="F2540" i="1" s="1"/>
  <c r="I2540" i="1" s="1"/>
  <c r="H2536" i="1"/>
  <c r="E2536" i="1"/>
  <c r="F2536" i="1" s="1"/>
  <c r="I2536" i="1" s="1"/>
  <c r="H2532" i="1"/>
  <c r="E2532" i="1"/>
  <c r="F2532" i="1" s="1"/>
  <c r="I2532" i="1" s="1"/>
  <c r="H2528" i="1"/>
  <c r="E2528" i="1"/>
  <c r="F2528" i="1" s="1"/>
  <c r="I2528" i="1" s="1"/>
  <c r="H2524" i="1"/>
  <c r="E2524" i="1"/>
  <c r="F2524" i="1" s="1"/>
  <c r="I2524" i="1" s="1"/>
  <c r="H2520" i="1"/>
  <c r="E2520" i="1"/>
  <c r="F2520" i="1" s="1"/>
  <c r="I2520" i="1" s="1"/>
  <c r="H2516" i="1"/>
  <c r="E2516" i="1"/>
  <c r="F2516" i="1" s="1"/>
  <c r="I2516" i="1" s="1"/>
  <c r="H2512" i="1"/>
  <c r="E2512" i="1"/>
  <c r="F2512" i="1" s="1"/>
  <c r="I2512" i="1" s="1"/>
  <c r="H2508" i="1"/>
  <c r="E2508" i="1"/>
  <c r="F2508" i="1" s="1"/>
  <c r="I2508" i="1" s="1"/>
  <c r="H2504" i="1"/>
  <c r="E2504" i="1"/>
  <c r="F2504" i="1" s="1"/>
  <c r="I2504" i="1" s="1"/>
  <c r="H2500" i="1"/>
  <c r="E2500" i="1"/>
  <c r="F2500" i="1" s="1"/>
  <c r="I2500" i="1" s="1"/>
  <c r="H2496" i="1"/>
  <c r="E2496" i="1"/>
  <c r="F2496" i="1" s="1"/>
  <c r="I2496" i="1" s="1"/>
  <c r="H2492" i="1"/>
  <c r="E2492" i="1"/>
  <c r="F2492" i="1" s="1"/>
  <c r="I2492" i="1" s="1"/>
  <c r="H2488" i="1"/>
  <c r="E2488" i="1"/>
  <c r="F2488" i="1" s="1"/>
  <c r="I2488" i="1" s="1"/>
  <c r="H2484" i="1"/>
  <c r="E2484" i="1"/>
  <c r="F2484" i="1" s="1"/>
  <c r="I2484" i="1" s="1"/>
  <c r="H2480" i="1"/>
  <c r="E2480" i="1"/>
  <c r="F2480" i="1" s="1"/>
  <c r="I2480" i="1" s="1"/>
  <c r="H2476" i="1"/>
  <c r="E2476" i="1"/>
  <c r="F2476" i="1" s="1"/>
  <c r="I2476" i="1" s="1"/>
  <c r="H2472" i="1"/>
  <c r="E2472" i="1"/>
  <c r="F2472" i="1" s="1"/>
  <c r="I2472" i="1" s="1"/>
  <c r="H2468" i="1"/>
  <c r="E2468" i="1"/>
  <c r="F2468" i="1" s="1"/>
  <c r="I2468" i="1" s="1"/>
  <c r="H2464" i="1"/>
  <c r="E2464" i="1"/>
  <c r="F2464" i="1" s="1"/>
  <c r="I2464" i="1" s="1"/>
  <c r="H2460" i="1"/>
  <c r="E2460" i="1"/>
  <c r="F2460" i="1" s="1"/>
  <c r="I2460" i="1" s="1"/>
  <c r="H2456" i="1"/>
  <c r="E2456" i="1"/>
  <c r="F2456" i="1" s="1"/>
  <c r="I2456" i="1" s="1"/>
  <c r="H2452" i="1"/>
  <c r="E2452" i="1"/>
  <c r="F2452" i="1" s="1"/>
  <c r="I2452" i="1" s="1"/>
  <c r="H2448" i="1"/>
  <c r="E2448" i="1"/>
  <c r="F2448" i="1" s="1"/>
  <c r="I2448" i="1" s="1"/>
  <c r="H2444" i="1"/>
  <c r="E2444" i="1"/>
  <c r="F2444" i="1" s="1"/>
  <c r="I2444" i="1" s="1"/>
  <c r="H2440" i="1"/>
  <c r="E2440" i="1"/>
  <c r="F2440" i="1" s="1"/>
  <c r="I2440" i="1" s="1"/>
  <c r="H2436" i="1"/>
  <c r="E2436" i="1"/>
  <c r="F2436" i="1" s="1"/>
  <c r="I2436" i="1" s="1"/>
  <c r="H2432" i="1"/>
  <c r="E2432" i="1"/>
  <c r="F2432" i="1" s="1"/>
  <c r="I2432" i="1" s="1"/>
  <c r="H2428" i="1"/>
  <c r="E2428" i="1"/>
  <c r="F2428" i="1" s="1"/>
  <c r="I2428" i="1" s="1"/>
  <c r="H2424" i="1"/>
  <c r="E2424" i="1"/>
  <c r="F2424" i="1" s="1"/>
  <c r="I2424" i="1" s="1"/>
  <c r="H2420" i="1"/>
  <c r="E2420" i="1"/>
  <c r="F2420" i="1" s="1"/>
  <c r="I2420" i="1" s="1"/>
  <c r="H2416" i="1"/>
  <c r="E2416" i="1"/>
  <c r="F2416" i="1" s="1"/>
  <c r="I2416" i="1" s="1"/>
  <c r="H2412" i="1"/>
  <c r="E2412" i="1"/>
  <c r="F2412" i="1" s="1"/>
  <c r="I2412" i="1" s="1"/>
  <c r="H2408" i="1"/>
  <c r="E2408" i="1"/>
  <c r="F2408" i="1" s="1"/>
  <c r="I2408" i="1" s="1"/>
  <c r="H2404" i="1"/>
  <c r="E2404" i="1"/>
  <c r="F2404" i="1" s="1"/>
  <c r="I2404" i="1" s="1"/>
  <c r="H2400" i="1"/>
  <c r="E2400" i="1"/>
  <c r="F2400" i="1" s="1"/>
  <c r="I2400" i="1" s="1"/>
  <c r="H2396" i="1"/>
  <c r="E2396" i="1"/>
  <c r="F2396" i="1" s="1"/>
  <c r="I2396" i="1" s="1"/>
  <c r="H2392" i="1"/>
  <c r="E2392" i="1"/>
  <c r="F2392" i="1" s="1"/>
  <c r="I2392" i="1" s="1"/>
  <c r="H2388" i="1"/>
  <c r="E2388" i="1"/>
  <c r="F2388" i="1" s="1"/>
  <c r="I2388" i="1" s="1"/>
  <c r="H2384" i="1"/>
  <c r="E2384" i="1"/>
  <c r="F2384" i="1" s="1"/>
  <c r="I2384" i="1" s="1"/>
  <c r="H2380" i="1"/>
  <c r="E2380" i="1"/>
  <c r="F2380" i="1" s="1"/>
  <c r="I2380" i="1" s="1"/>
  <c r="H2376" i="1"/>
  <c r="E2376" i="1"/>
  <c r="F2376" i="1" s="1"/>
  <c r="I2376" i="1" s="1"/>
  <c r="H2372" i="1"/>
  <c r="E2372" i="1"/>
  <c r="F2372" i="1" s="1"/>
  <c r="I2372" i="1" s="1"/>
  <c r="H2368" i="1"/>
  <c r="E2368" i="1"/>
  <c r="F2368" i="1" s="1"/>
  <c r="I2368" i="1" s="1"/>
  <c r="H2364" i="1"/>
  <c r="E2364" i="1"/>
  <c r="F2364" i="1" s="1"/>
  <c r="I2364" i="1" s="1"/>
  <c r="H2360" i="1"/>
  <c r="E2360" i="1"/>
  <c r="F2360" i="1" s="1"/>
  <c r="I2360" i="1" s="1"/>
  <c r="H2356" i="1"/>
  <c r="E2356" i="1"/>
  <c r="F2356" i="1" s="1"/>
  <c r="I2356" i="1" s="1"/>
  <c r="H2352" i="1"/>
  <c r="E2352" i="1"/>
  <c r="F2352" i="1" s="1"/>
  <c r="I2352" i="1" s="1"/>
  <c r="H2348" i="1"/>
  <c r="E2348" i="1"/>
  <c r="F2348" i="1" s="1"/>
  <c r="I2348" i="1" s="1"/>
  <c r="H2344" i="1"/>
  <c r="E2344" i="1"/>
  <c r="F2344" i="1" s="1"/>
  <c r="I2344" i="1" s="1"/>
  <c r="H2340" i="1"/>
  <c r="E2340" i="1"/>
  <c r="F2340" i="1" s="1"/>
  <c r="I2340" i="1" s="1"/>
  <c r="H2336" i="1"/>
  <c r="E2336" i="1"/>
  <c r="F2336" i="1" s="1"/>
  <c r="I2336" i="1" s="1"/>
  <c r="H2332" i="1"/>
  <c r="E2332" i="1"/>
  <c r="F2332" i="1" s="1"/>
  <c r="I2332" i="1" s="1"/>
  <c r="H2328" i="1"/>
  <c r="E2328" i="1"/>
  <c r="F2328" i="1" s="1"/>
  <c r="I2328" i="1" s="1"/>
  <c r="H2324" i="1"/>
  <c r="E2324" i="1"/>
  <c r="F2324" i="1" s="1"/>
  <c r="I2324" i="1" s="1"/>
  <c r="H2320" i="1"/>
  <c r="E2320" i="1"/>
  <c r="F2320" i="1" s="1"/>
  <c r="I2320" i="1" s="1"/>
  <c r="H2316" i="1"/>
  <c r="E2316" i="1"/>
  <c r="F2316" i="1" s="1"/>
  <c r="I2316" i="1" s="1"/>
  <c r="H2312" i="1"/>
  <c r="E2312" i="1"/>
  <c r="F2312" i="1" s="1"/>
  <c r="I2312" i="1" s="1"/>
  <c r="H2308" i="1"/>
  <c r="E2308" i="1"/>
  <c r="F2308" i="1" s="1"/>
  <c r="I2308" i="1" s="1"/>
  <c r="H2304" i="1"/>
  <c r="E2304" i="1"/>
  <c r="F2304" i="1" s="1"/>
  <c r="I2304" i="1" s="1"/>
  <c r="H2300" i="1"/>
  <c r="E2300" i="1"/>
  <c r="F2300" i="1" s="1"/>
  <c r="I2300" i="1" s="1"/>
  <c r="H2296" i="1"/>
  <c r="E2296" i="1"/>
  <c r="F2296" i="1" s="1"/>
  <c r="I2296" i="1" s="1"/>
  <c r="H2292" i="1"/>
  <c r="E2292" i="1"/>
  <c r="F2292" i="1" s="1"/>
  <c r="I2292" i="1" s="1"/>
  <c r="H2288" i="1"/>
  <c r="E2288" i="1"/>
  <c r="F2288" i="1" s="1"/>
  <c r="I2288" i="1" s="1"/>
  <c r="H2284" i="1"/>
  <c r="E2284" i="1"/>
  <c r="F2284" i="1" s="1"/>
  <c r="I2284" i="1" s="1"/>
  <c r="H2280" i="1"/>
  <c r="E2280" i="1"/>
  <c r="F2280" i="1" s="1"/>
  <c r="I2280" i="1" s="1"/>
  <c r="H2276" i="1"/>
  <c r="E2276" i="1"/>
  <c r="F2276" i="1" s="1"/>
  <c r="I2276" i="1" s="1"/>
  <c r="H2272" i="1"/>
  <c r="E2272" i="1"/>
  <c r="F2272" i="1" s="1"/>
  <c r="I2272" i="1" s="1"/>
  <c r="H2268" i="1"/>
  <c r="E2268" i="1"/>
  <c r="F2268" i="1" s="1"/>
  <c r="I2268" i="1" s="1"/>
  <c r="H2264" i="1"/>
  <c r="E2264" i="1"/>
  <c r="F2264" i="1" s="1"/>
  <c r="I2264" i="1" s="1"/>
  <c r="H2260" i="1"/>
  <c r="E2260" i="1"/>
  <c r="F2260" i="1" s="1"/>
  <c r="I2260" i="1" s="1"/>
  <c r="H2256" i="1"/>
  <c r="E2256" i="1"/>
  <c r="F2256" i="1" s="1"/>
  <c r="I2256" i="1" s="1"/>
  <c r="H2252" i="1"/>
  <c r="E2252" i="1"/>
  <c r="F2252" i="1" s="1"/>
  <c r="I2252" i="1" s="1"/>
  <c r="H2248" i="1"/>
  <c r="E2248" i="1"/>
  <c r="F2248" i="1" s="1"/>
  <c r="I2248" i="1" s="1"/>
  <c r="H2244" i="1"/>
  <c r="E2244" i="1"/>
  <c r="F2244" i="1" s="1"/>
  <c r="I2244" i="1" s="1"/>
  <c r="H2240" i="1"/>
  <c r="E2240" i="1"/>
  <c r="F2240" i="1" s="1"/>
  <c r="I2240" i="1" s="1"/>
  <c r="H2236" i="1"/>
  <c r="E2236" i="1"/>
  <c r="F2236" i="1" s="1"/>
  <c r="I2236" i="1" s="1"/>
  <c r="H2232" i="1"/>
  <c r="E2232" i="1"/>
  <c r="F2232" i="1" s="1"/>
  <c r="I2232" i="1" s="1"/>
  <c r="H2228" i="1"/>
  <c r="E2228" i="1"/>
  <c r="F2228" i="1" s="1"/>
  <c r="I2228" i="1" s="1"/>
  <c r="H2224" i="1"/>
  <c r="E2224" i="1"/>
  <c r="F2224" i="1" s="1"/>
  <c r="I2224" i="1" s="1"/>
  <c r="H2220" i="1"/>
  <c r="E2220" i="1"/>
  <c r="F2220" i="1" s="1"/>
  <c r="I2220" i="1" s="1"/>
  <c r="H2216" i="1"/>
  <c r="E2216" i="1"/>
  <c r="F2216" i="1" s="1"/>
  <c r="I2216" i="1" s="1"/>
  <c r="H2212" i="1"/>
  <c r="E2212" i="1"/>
  <c r="F2212" i="1" s="1"/>
  <c r="I2212" i="1" s="1"/>
  <c r="H2208" i="1"/>
  <c r="E2208" i="1"/>
  <c r="F2208" i="1" s="1"/>
  <c r="I2208" i="1" s="1"/>
  <c r="H2204" i="1"/>
  <c r="E2204" i="1"/>
  <c r="F2204" i="1" s="1"/>
  <c r="I2204" i="1" s="1"/>
  <c r="H2200" i="1"/>
  <c r="E2200" i="1"/>
  <c r="F2200" i="1" s="1"/>
  <c r="I2200" i="1" s="1"/>
  <c r="H2196" i="1"/>
  <c r="E2196" i="1"/>
  <c r="F2196" i="1" s="1"/>
  <c r="I2196" i="1" s="1"/>
  <c r="H2192" i="1"/>
  <c r="E2192" i="1"/>
  <c r="F2192" i="1" s="1"/>
  <c r="I2192" i="1" s="1"/>
  <c r="H2188" i="1"/>
  <c r="E2188" i="1"/>
  <c r="F2188" i="1" s="1"/>
  <c r="I2188" i="1" s="1"/>
  <c r="H2184" i="1"/>
  <c r="E2184" i="1"/>
  <c r="F2184" i="1" s="1"/>
  <c r="I2184" i="1" s="1"/>
  <c r="H2180" i="1"/>
  <c r="E2180" i="1"/>
  <c r="F2180" i="1" s="1"/>
  <c r="I2180" i="1" s="1"/>
  <c r="H2176" i="1"/>
  <c r="E2176" i="1"/>
  <c r="F2176" i="1" s="1"/>
  <c r="I2176" i="1" s="1"/>
  <c r="H2172" i="1"/>
  <c r="E2172" i="1"/>
  <c r="F2172" i="1" s="1"/>
  <c r="I2172" i="1" s="1"/>
  <c r="H2168" i="1"/>
  <c r="E2168" i="1"/>
  <c r="F2168" i="1" s="1"/>
  <c r="I2168" i="1" s="1"/>
  <c r="H2164" i="1"/>
  <c r="E2164" i="1"/>
  <c r="F2164" i="1" s="1"/>
  <c r="I2164" i="1" s="1"/>
  <c r="H2160" i="1"/>
  <c r="E2160" i="1"/>
  <c r="F2160" i="1" s="1"/>
  <c r="I2160" i="1" s="1"/>
  <c r="H2156" i="1"/>
  <c r="E2156" i="1"/>
  <c r="F2156" i="1" s="1"/>
  <c r="I2156" i="1" s="1"/>
  <c r="H2152" i="1"/>
  <c r="E2152" i="1"/>
  <c r="F2152" i="1" s="1"/>
  <c r="I2152" i="1" s="1"/>
  <c r="H2148" i="1"/>
  <c r="E2148" i="1"/>
  <c r="F2148" i="1" s="1"/>
  <c r="I2148" i="1" s="1"/>
  <c r="H2144" i="1"/>
  <c r="E2144" i="1"/>
  <c r="F2144" i="1" s="1"/>
  <c r="I2144" i="1" s="1"/>
  <c r="H2140" i="1"/>
  <c r="E2140" i="1"/>
  <c r="F2140" i="1" s="1"/>
  <c r="I2140" i="1" s="1"/>
  <c r="H2136" i="1"/>
  <c r="E2136" i="1"/>
  <c r="F2136" i="1" s="1"/>
  <c r="I2136" i="1" s="1"/>
  <c r="H2132" i="1"/>
  <c r="E2132" i="1"/>
  <c r="F2132" i="1" s="1"/>
  <c r="I2132" i="1" s="1"/>
  <c r="H2128" i="1"/>
  <c r="E2128" i="1"/>
  <c r="F2128" i="1" s="1"/>
  <c r="I2128" i="1" s="1"/>
  <c r="H2124" i="1"/>
  <c r="E2124" i="1"/>
  <c r="F2124" i="1" s="1"/>
  <c r="I2124" i="1" s="1"/>
  <c r="H2120" i="1"/>
  <c r="E2120" i="1"/>
  <c r="F2120" i="1" s="1"/>
  <c r="I2120" i="1" s="1"/>
  <c r="H2116" i="1"/>
  <c r="E2116" i="1"/>
  <c r="F2116" i="1" s="1"/>
  <c r="I2116" i="1" s="1"/>
  <c r="H2112" i="1"/>
  <c r="E2112" i="1"/>
  <c r="F2112" i="1" s="1"/>
  <c r="I2112" i="1" s="1"/>
  <c r="H2108" i="1"/>
  <c r="E2108" i="1"/>
  <c r="F2108" i="1" s="1"/>
  <c r="I2108" i="1" s="1"/>
  <c r="H2104" i="1"/>
  <c r="E2104" i="1"/>
  <c r="F2104" i="1" s="1"/>
  <c r="I2104" i="1" s="1"/>
  <c r="H2100" i="1"/>
  <c r="E2100" i="1"/>
  <c r="F2100" i="1" s="1"/>
  <c r="I2100" i="1" s="1"/>
  <c r="H2096" i="1"/>
  <c r="E2096" i="1"/>
  <c r="F2096" i="1" s="1"/>
  <c r="I2096" i="1" s="1"/>
  <c r="H2092" i="1"/>
  <c r="E2092" i="1"/>
  <c r="F2092" i="1" s="1"/>
  <c r="I2092" i="1" s="1"/>
  <c r="H2088" i="1"/>
  <c r="E2088" i="1"/>
  <c r="F2088" i="1" s="1"/>
  <c r="I2088" i="1" s="1"/>
  <c r="H2084" i="1"/>
  <c r="E2084" i="1"/>
  <c r="F2084" i="1" s="1"/>
  <c r="I2084" i="1" s="1"/>
  <c r="H2080" i="1"/>
  <c r="E2080" i="1"/>
  <c r="F2080" i="1" s="1"/>
  <c r="I2080" i="1" s="1"/>
  <c r="H2076" i="1"/>
  <c r="E2076" i="1"/>
  <c r="F2076" i="1" s="1"/>
  <c r="I2076" i="1" s="1"/>
  <c r="H2072" i="1"/>
  <c r="E2072" i="1"/>
  <c r="F2072" i="1" s="1"/>
  <c r="I2072" i="1" s="1"/>
  <c r="H2068" i="1"/>
  <c r="E2068" i="1"/>
  <c r="F2068" i="1" s="1"/>
  <c r="I2068" i="1" s="1"/>
  <c r="H2064" i="1"/>
  <c r="E2064" i="1"/>
  <c r="F2064" i="1" s="1"/>
  <c r="I2064" i="1" s="1"/>
  <c r="H2060" i="1"/>
  <c r="E2060" i="1"/>
  <c r="F2060" i="1" s="1"/>
  <c r="I2060" i="1" s="1"/>
  <c r="H2056" i="1"/>
  <c r="E2056" i="1"/>
  <c r="F2056" i="1" s="1"/>
  <c r="I2056" i="1" s="1"/>
  <c r="H2052" i="1"/>
  <c r="E2052" i="1"/>
  <c r="F2052" i="1" s="1"/>
  <c r="I2052" i="1" s="1"/>
  <c r="H2048" i="1"/>
  <c r="E2048" i="1"/>
  <c r="F2048" i="1" s="1"/>
  <c r="I2048" i="1" s="1"/>
  <c r="H2044" i="1"/>
  <c r="E2044" i="1"/>
  <c r="F2044" i="1" s="1"/>
  <c r="I2044" i="1" s="1"/>
  <c r="H2040" i="1"/>
  <c r="E2040" i="1"/>
  <c r="F2040" i="1" s="1"/>
  <c r="I2040" i="1" s="1"/>
  <c r="H2036" i="1"/>
  <c r="E2036" i="1"/>
  <c r="F2036" i="1" s="1"/>
  <c r="I2036" i="1" s="1"/>
  <c r="H2032" i="1"/>
  <c r="E2032" i="1"/>
  <c r="F2032" i="1" s="1"/>
  <c r="I2032" i="1" s="1"/>
  <c r="H2028" i="1"/>
  <c r="E2028" i="1"/>
  <c r="F2028" i="1" s="1"/>
  <c r="I2028" i="1" s="1"/>
  <c r="H2024" i="1"/>
  <c r="E2024" i="1"/>
  <c r="F2024" i="1" s="1"/>
  <c r="I2024" i="1" s="1"/>
  <c r="H2020" i="1"/>
  <c r="E2020" i="1"/>
  <c r="F2020" i="1" s="1"/>
  <c r="I2020" i="1" s="1"/>
  <c r="H2016" i="1"/>
  <c r="E2016" i="1"/>
  <c r="F2016" i="1" s="1"/>
  <c r="I2016" i="1" s="1"/>
  <c r="H2012" i="1"/>
  <c r="E2012" i="1"/>
  <c r="F2012" i="1" s="1"/>
  <c r="I2012" i="1" s="1"/>
  <c r="H2008" i="1"/>
  <c r="E2008" i="1"/>
  <c r="F2008" i="1" s="1"/>
  <c r="I2008" i="1" s="1"/>
  <c r="H2004" i="1"/>
  <c r="E2004" i="1"/>
  <c r="F2004" i="1" s="1"/>
  <c r="I2004" i="1" s="1"/>
  <c r="H2000" i="1"/>
  <c r="E2000" i="1"/>
  <c r="F2000" i="1" s="1"/>
  <c r="I2000" i="1" s="1"/>
  <c r="H1996" i="1"/>
  <c r="E1996" i="1"/>
  <c r="F1996" i="1" s="1"/>
  <c r="I1996" i="1" s="1"/>
  <c r="H1992" i="1"/>
  <c r="E1992" i="1"/>
  <c r="F1992" i="1" s="1"/>
  <c r="I1992" i="1" s="1"/>
  <c r="H1988" i="1"/>
  <c r="E1988" i="1"/>
  <c r="F1988" i="1" s="1"/>
  <c r="I1988" i="1" s="1"/>
  <c r="H1984" i="1"/>
  <c r="E1984" i="1"/>
  <c r="F1984" i="1" s="1"/>
  <c r="I1984" i="1" s="1"/>
  <c r="H1980" i="1"/>
  <c r="E1980" i="1"/>
  <c r="F1980" i="1" s="1"/>
  <c r="I1980" i="1" s="1"/>
  <c r="H1976" i="1"/>
  <c r="E1976" i="1"/>
  <c r="F1976" i="1" s="1"/>
  <c r="I1976" i="1" s="1"/>
  <c r="H1972" i="1"/>
  <c r="E1972" i="1"/>
  <c r="F1972" i="1" s="1"/>
  <c r="I1972" i="1" s="1"/>
  <c r="H1968" i="1"/>
  <c r="E1968" i="1"/>
  <c r="F1968" i="1" s="1"/>
  <c r="I1968" i="1" s="1"/>
  <c r="H1964" i="1"/>
  <c r="E1964" i="1"/>
  <c r="F1964" i="1" s="1"/>
  <c r="I1964" i="1" s="1"/>
  <c r="H1960" i="1"/>
  <c r="E1960" i="1"/>
  <c r="F1960" i="1" s="1"/>
  <c r="I1960" i="1" s="1"/>
  <c r="H1956" i="1"/>
  <c r="E1956" i="1"/>
  <c r="F1956" i="1" s="1"/>
  <c r="I1956" i="1" s="1"/>
  <c r="H1952" i="1"/>
  <c r="E1952" i="1"/>
  <c r="F1952" i="1" s="1"/>
  <c r="I1952" i="1" s="1"/>
  <c r="H1948" i="1"/>
  <c r="E1948" i="1"/>
  <c r="F1948" i="1" s="1"/>
  <c r="I1948" i="1" s="1"/>
  <c r="H1944" i="1"/>
  <c r="E1944" i="1"/>
  <c r="F1944" i="1" s="1"/>
  <c r="I1944" i="1" s="1"/>
  <c r="H1940" i="1"/>
  <c r="E1940" i="1"/>
  <c r="F1940" i="1" s="1"/>
  <c r="I1940" i="1" s="1"/>
  <c r="H1936" i="1"/>
  <c r="E1936" i="1"/>
  <c r="F1936" i="1" s="1"/>
  <c r="I1936" i="1" s="1"/>
  <c r="H1932" i="1"/>
  <c r="E1932" i="1"/>
  <c r="F1932" i="1" s="1"/>
  <c r="I1932" i="1" s="1"/>
  <c r="H1928" i="1"/>
  <c r="E1928" i="1"/>
  <c r="F1928" i="1" s="1"/>
  <c r="I1928" i="1" s="1"/>
  <c r="H1924" i="1"/>
  <c r="E1924" i="1"/>
  <c r="F1924" i="1" s="1"/>
  <c r="I1924" i="1" s="1"/>
  <c r="H1920" i="1"/>
  <c r="E1920" i="1"/>
  <c r="F1920" i="1" s="1"/>
  <c r="I1920" i="1" s="1"/>
  <c r="H1916" i="1"/>
  <c r="E1916" i="1"/>
  <c r="F1916" i="1" s="1"/>
  <c r="I1916" i="1" s="1"/>
  <c r="H1912" i="1"/>
  <c r="E1912" i="1"/>
  <c r="F1912" i="1" s="1"/>
  <c r="I1912" i="1" s="1"/>
  <c r="H1908" i="1"/>
  <c r="E1908" i="1"/>
  <c r="F1908" i="1" s="1"/>
  <c r="I1908" i="1" s="1"/>
  <c r="H1904" i="1"/>
  <c r="E1904" i="1"/>
  <c r="F1904" i="1" s="1"/>
  <c r="I1904" i="1" s="1"/>
  <c r="H1900" i="1"/>
  <c r="E1900" i="1"/>
  <c r="F1900" i="1" s="1"/>
  <c r="I1900" i="1" s="1"/>
  <c r="H1896" i="1"/>
  <c r="E1896" i="1"/>
  <c r="F1896" i="1" s="1"/>
  <c r="I1896" i="1" s="1"/>
  <c r="H1892" i="1"/>
  <c r="E1892" i="1"/>
  <c r="F1892" i="1" s="1"/>
  <c r="I1892" i="1" s="1"/>
  <c r="H1888" i="1"/>
  <c r="E1888" i="1"/>
  <c r="F1888" i="1" s="1"/>
  <c r="I1888" i="1" s="1"/>
  <c r="H1884" i="1"/>
  <c r="E1884" i="1"/>
  <c r="F1884" i="1" s="1"/>
  <c r="I1884" i="1" s="1"/>
  <c r="H1880" i="1"/>
  <c r="E1880" i="1"/>
  <c r="F1880" i="1" s="1"/>
  <c r="I1880" i="1" s="1"/>
  <c r="H1876" i="1"/>
  <c r="E1876" i="1"/>
  <c r="F1876" i="1" s="1"/>
  <c r="I1876" i="1" s="1"/>
  <c r="H1872" i="1"/>
  <c r="E1872" i="1"/>
  <c r="F1872" i="1" s="1"/>
  <c r="I1872" i="1" s="1"/>
  <c r="H1868" i="1"/>
  <c r="E1868" i="1"/>
  <c r="F1868" i="1" s="1"/>
  <c r="I1868" i="1" s="1"/>
  <c r="H1864" i="1"/>
  <c r="E1864" i="1"/>
  <c r="F1864" i="1" s="1"/>
  <c r="I1864" i="1" s="1"/>
  <c r="H1860" i="1"/>
  <c r="E1860" i="1"/>
  <c r="F1860" i="1" s="1"/>
  <c r="I1860" i="1" s="1"/>
  <c r="H1856" i="1"/>
  <c r="E1856" i="1"/>
  <c r="F1856" i="1" s="1"/>
  <c r="I1856" i="1" s="1"/>
  <c r="H1852" i="1"/>
  <c r="E1852" i="1"/>
  <c r="F1852" i="1" s="1"/>
  <c r="I1852" i="1" s="1"/>
  <c r="H1848" i="1"/>
  <c r="E1848" i="1"/>
  <c r="F1848" i="1" s="1"/>
  <c r="I1848" i="1" s="1"/>
  <c r="H1844" i="1"/>
  <c r="E1844" i="1"/>
  <c r="F1844" i="1" s="1"/>
  <c r="I1844" i="1" s="1"/>
  <c r="H1840" i="1"/>
  <c r="E1840" i="1"/>
  <c r="F1840" i="1" s="1"/>
  <c r="I1840" i="1" s="1"/>
  <c r="H1836" i="1"/>
  <c r="E1836" i="1"/>
  <c r="F1836" i="1" s="1"/>
  <c r="I1836" i="1" s="1"/>
  <c r="H1832" i="1"/>
  <c r="E1832" i="1"/>
  <c r="F1832" i="1" s="1"/>
  <c r="I1832" i="1" s="1"/>
  <c r="H1828" i="1"/>
  <c r="E1828" i="1"/>
  <c r="F1828" i="1" s="1"/>
  <c r="I1828" i="1" s="1"/>
  <c r="H1824" i="1"/>
  <c r="E1824" i="1"/>
  <c r="F1824" i="1" s="1"/>
  <c r="I1824" i="1" s="1"/>
  <c r="H1820" i="1"/>
  <c r="E1820" i="1"/>
  <c r="F1820" i="1" s="1"/>
  <c r="I1820" i="1" s="1"/>
  <c r="H1816" i="1"/>
  <c r="E1816" i="1"/>
  <c r="F1816" i="1" s="1"/>
  <c r="I1816" i="1" s="1"/>
  <c r="H1812" i="1"/>
  <c r="E1812" i="1"/>
  <c r="F1812" i="1" s="1"/>
  <c r="I1812" i="1" s="1"/>
  <c r="H1808" i="1"/>
  <c r="E1808" i="1"/>
  <c r="F1808" i="1" s="1"/>
  <c r="I1808" i="1" s="1"/>
  <c r="H1804" i="1"/>
  <c r="E1804" i="1"/>
  <c r="F1804" i="1" s="1"/>
  <c r="I1804" i="1" s="1"/>
  <c r="H1800" i="1"/>
  <c r="E1800" i="1"/>
  <c r="F1800" i="1" s="1"/>
  <c r="I1800" i="1" s="1"/>
  <c r="H1796" i="1"/>
  <c r="E1796" i="1"/>
  <c r="F1796" i="1" s="1"/>
  <c r="I1796" i="1" s="1"/>
  <c r="H1792" i="1"/>
  <c r="E1792" i="1"/>
  <c r="F1792" i="1" s="1"/>
  <c r="I1792" i="1" s="1"/>
  <c r="H1788" i="1"/>
  <c r="E1788" i="1"/>
  <c r="F1788" i="1" s="1"/>
  <c r="I1788" i="1" s="1"/>
  <c r="H1784" i="1"/>
  <c r="E1784" i="1"/>
  <c r="F1784" i="1" s="1"/>
  <c r="I1784" i="1" s="1"/>
  <c r="H1780" i="1"/>
  <c r="E1780" i="1"/>
  <c r="F1780" i="1" s="1"/>
  <c r="I1780" i="1" s="1"/>
  <c r="H1776" i="1"/>
  <c r="E1776" i="1"/>
  <c r="F1776" i="1" s="1"/>
  <c r="I1776" i="1" s="1"/>
  <c r="H1772" i="1"/>
  <c r="E1772" i="1"/>
  <c r="F1772" i="1" s="1"/>
  <c r="I1772" i="1" s="1"/>
  <c r="H4999" i="1"/>
  <c r="E4999" i="1"/>
  <c r="F4999" i="1" s="1"/>
  <c r="I4999" i="1" s="1"/>
  <c r="H4995" i="1"/>
  <c r="E4995" i="1"/>
  <c r="F4995" i="1" s="1"/>
  <c r="I4995" i="1" s="1"/>
  <c r="H4991" i="1"/>
  <c r="E4991" i="1"/>
  <c r="F4991" i="1" s="1"/>
  <c r="I4991" i="1" s="1"/>
  <c r="H4987" i="1"/>
  <c r="E4987" i="1"/>
  <c r="F4987" i="1" s="1"/>
  <c r="I4987" i="1" s="1"/>
  <c r="H4983" i="1"/>
  <c r="E4983" i="1"/>
  <c r="F4983" i="1" s="1"/>
  <c r="I4983" i="1" s="1"/>
  <c r="H4979" i="1"/>
  <c r="E4979" i="1"/>
  <c r="F4979" i="1" s="1"/>
  <c r="I4979" i="1" s="1"/>
  <c r="H4975" i="1"/>
  <c r="E4975" i="1"/>
  <c r="F4975" i="1" s="1"/>
  <c r="I4975" i="1" s="1"/>
  <c r="H4971" i="1"/>
  <c r="E4971" i="1"/>
  <c r="F4971" i="1" s="1"/>
  <c r="I4971" i="1" s="1"/>
  <c r="H4967" i="1"/>
  <c r="E4967" i="1"/>
  <c r="F4967" i="1" s="1"/>
  <c r="I4967" i="1" s="1"/>
  <c r="H4963" i="1"/>
  <c r="E4963" i="1"/>
  <c r="F4963" i="1" s="1"/>
  <c r="I4963" i="1" s="1"/>
  <c r="H4959" i="1"/>
  <c r="E4959" i="1"/>
  <c r="F4959" i="1" s="1"/>
  <c r="I4959" i="1" s="1"/>
  <c r="H4955" i="1"/>
  <c r="E4955" i="1"/>
  <c r="F4955" i="1" s="1"/>
  <c r="I4955" i="1" s="1"/>
  <c r="H4951" i="1"/>
  <c r="E4951" i="1"/>
  <c r="F4951" i="1" s="1"/>
  <c r="I4951" i="1" s="1"/>
  <c r="H4947" i="1"/>
  <c r="E4947" i="1"/>
  <c r="F4947" i="1" s="1"/>
  <c r="I4947" i="1" s="1"/>
  <c r="H4943" i="1"/>
  <c r="E4943" i="1"/>
  <c r="F4943" i="1" s="1"/>
  <c r="I4943" i="1" s="1"/>
  <c r="H4939" i="1"/>
  <c r="E4939" i="1"/>
  <c r="F4939" i="1" s="1"/>
  <c r="I4939" i="1" s="1"/>
  <c r="H4935" i="1"/>
  <c r="E4935" i="1"/>
  <c r="F4935" i="1" s="1"/>
  <c r="I4935" i="1" s="1"/>
  <c r="H4931" i="1"/>
  <c r="E4931" i="1"/>
  <c r="F4931" i="1" s="1"/>
  <c r="I4931" i="1" s="1"/>
  <c r="H4927" i="1"/>
  <c r="E4927" i="1"/>
  <c r="F4927" i="1" s="1"/>
  <c r="I4927" i="1" s="1"/>
  <c r="H4923" i="1"/>
  <c r="E4923" i="1"/>
  <c r="F4923" i="1" s="1"/>
  <c r="I4923" i="1" s="1"/>
  <c r="H4919" i="1"/>
  <c r="E4919" i="1"/>
  <c r="F4919" i="1" s="1"/>
  <c r="I4919" i="1" s="1"/>
  <c r="H4915" i="1"/>
  <c r="E4915" i="1"/>
  <c r="F4915" i="1" s="1"/>
  <c r="I4915" i="1" s="1"/>
  <c r="H4911" i="1"/>
  <c r="E4911" i="1"/>
  <c r="F4911" i="1" s="1"/>
  <c r="I4911" i="1" s="1"/>
  <c r="H4907" i="1"/>
  <c r="E4907" i="1"/>
  <c r="F4907" i="1" s="1"/>
  <c r="I4907" i="1" s="1"/>
  <c r="H4903" i="1"/>
  <c r="E4903" i="1"/>
  <c r="F4903" i="1" s="1"/>
  <c r="I4903" i="1" s="1"/>
  <c r="H4899" i="1"/>
  <c r="E4899" i="1"/>
  <c r="F4899" i="1" s="1"/>
  <c r="I4899" i="1" s="1"/>
  <c r="H4895" i="1"/>
  <c r="E4895" i="1"/>
  <c r="F4895" i="1" s="1"/>
  <c r="I4895" i="1" s="1"/>
  <c r="H4891" i="1"/>
  <c r="E4891" i="1"/>
  <c r="F4891" i="1" s="1"/>
  <c r="I4891" i="1" s="1"/>
  <c r="H4887" i="1"/>
  <c r="E4887" i="1"/>
  <c r="F4887" i="1" s="1"/>
  <c r="I4887" i="1" s="1"/>
  <c r="H4883" i="1"/>
  <c r="E4883" i="1"/>
  <c r="F4883" i="1" s="1"/>
  <c r="I4883" i="1" s="1"/>
  <c r="H4879" i="1"/>
  <c r="E4879" i="1"/>
  <c r="F4879" i="1" s="1"/>
  <c r="I4879" i="1" s="1"/>
  <c r="H4875" i="1"/>
  <c r="E4875" i="1"/>
  <c r="F4875" i="1" s="1"/>
  <c r="I4875" i="1" s="1"/>
  <c r="H4871" i="1"/>
  <c r="E4871" i="1"/>
  <c r="F4871" i="1" s="1"/>
  <c r="I4871" i="1" s="1"/>
  <c r="H4867" i="1"/>
  <c r="E4867" i="1"/>
  <c r="F4867" i="1" s="1"/>
  <c r="I4867" i="1" s="1"/>
  <c r="H4863" i="1"/>
  <c r="E4863" i="1"/>
  <c r="F4863" i="1" s="1"/>
  <c r="I4863" i="1" s="1"/>
  <c r="H4859" i="1"/>
  <c r="E4859" i="1"/>
  <c r="F4859" i="1" s="1"/>
  <c r="I4859" i="1" s="1"/>
  <c r="H4855" i="1"/>
  <c r="E4855" i="1"/>
  <c r="F4855" i="1" s="1"/>
  <c r="I4855" i="1" s="1"/>
  <c r="H4851" i="1"/>
  <c r="E4851" i="1"/>
  <c r="F4851" i="1" s="1"/>
  <c r="I4851" i="1" s="1"/>
  <c r="H4847" i="1"/>
  <c r="E4847" i="1"/>
  <c r="F4847" i="1" s="1"/>
  <c r="I4847" i="1" s="1"/>
  <c r="H4843" i="1"/>
  <c r="E4843" i="1"/>
  <c r="F4843" i="1" s="1"/>
  <c r="I4843" i="1" s="1"/>
  <c r="H4839" i="1"/>
  <c r="E4839" i="1"/>
  <c r="F4839" i="1" s="1"/>
  <c r="I4839" i="1" s="1"/>
  <c r="H4835" i="1"/>
  <c r="E4835" i="1"/>
  <c r="F4835" i="1" s="1"/>
  <c r="I4835" i="1" s="1"/>
  <c r="H4831" i="1"/>
  <c r="E4831" i="1"/>
  <c r="F4831" i="1" s="1"/>
  <c r="I4831" i="1" s="1"/>
  <c r="H4827" i="1"/>
  <c r="E4827" i="1"/>
  <c r="F4827" i="1" s="1"/>
  <c r="I4827" i="1" s="1"/>
  <c r="H4823" i="1"/>
  <c r="E4823" i="1"/>
  <c r="F4823" i="1" s="1"/>
  <c r="I4823" i="1" s="1"/>
  <c r="H4819" i="1"/>
  <c r="E4819" i="1"/>
  <c r="F4819" i="1" s="1"/>
  <c r="I4819" i="1" s="1"/>
  <c r="H4815" i="1"/>
  <c r="E4815" i="1"/>
  <c r="F4815" i="1" s="1"/>
  <c r="I4815" i="1" s="1"/>
  <c r="H4811" i="1"/>
  <c r="E4811" i="1"/>
  <c r="F4811" i="1" s="1"/>
  <c r="I4811" i="1" s="1"/>
  <c r="H4807" i="1"/>
  <c r="E4807" i="1"/>
  <c r="F4807" i="1" s="1"/>
  <c r="I4807" i="1" s="1"/>
  <c r="H4803" i="1"/>
  <c r="E4803" i="1"/>
  <c r="F4803" i="1" s="1"/>
  <c r="I4803" i="1" s="1"/>
  <c r="H4799" i="1"/>
  <c r="E4799" i="1"/>
  <c r="F4799" i="1" s="1"/>
  <c r="I4799" i="1" s="1"/>
  <c r="H4795" i="1"/>
  <c r="E4795" i="1"/>
  <c r="F4795" i="1" s="1"/>
  <c r="I4795" i="1" s="1"/>
  <c r="H4791" i="1"/>
  <c r="E4791" i="1"/>
  <c r="F4791" i="1" s="1"/>
  <c r="I4791" i="1" s="1"/>
  <c r="H4787" i="1"/>
  <c r="E4787" i="1"/>
  <c r="F4787" i="1" s="1"/>
  <c r="I4787" i="1" s="1"/>
  <c r="H4783" i="1"/>
  <c r="E4783" i="1"/>
  <c r="F4783" i="1" s="1"/>
  <c r="I4783" i="1" s="1"/>
  <c r="H4779" i="1"/>
  <c r="E4779" i="1"/>
  <c r="F4779" i="1" s="1"/>
  <c r="I4779" i="1" s="1"/>
  <c r="H4775" i="1"/>
  <c r="E4775" i="1"/>
  <c r="F4775" i="1" s="1"/>
  <c r="I4775" i="1" s="1"/>
  <c r="H4771" i="1"/>
  <c r="E4771" i="1"/>
  <c r="F4771" i="1" s="1"/>
  <c r="I4771" i="1" s="1"/>
  <c r="H4767" i="1"/>
  <c r="E4767" i="1"/>
  <c r="F4767" i="1" s="1"/>
  <c r="I4767" i="1" s="1"/>
  <c r="H4763" i="1"/>
  <c r="E4763" i="1"/>
  <c r="F4763" i="1" s="1"/>
  <c r="I4763" i="1" s="1"/>
  <c r="H4759" i="1"/>
  <c r="E4759" i="1"/>
  <c r="F4759" i="1" s="1"/>
  <c r="I4759" i="1" s="1"/>
  <c r="H4755" i="1"/>
  <c r="E4755" i="1"/>
  <c r="F4755" i="1" s="1"/>
  <c r="I4755" i="1" s="1"/>
  <c r="H4751" i="1"/>
  <c r="E4751" i="1"/>
  <c r="F4751" i="1" s="1"/>
  <c r="I4751" i="1" s="1"/>
  <c r="H4747" i="1"/>
  <c r="E4747" i="1"/>
  <c r="F4747" i="1" s="1"/>
  <c r="I4747" i="1" s="1"/>
  <c r="H4743" i="1"/>
  <c r="E4743" i="1"/>
  <c r="F4743" i="1" s="1"/>
  <c r="I4743" i="1" s="1"/>
  <c r="H4739" i="1"/>
  <c r="E4739" i="1"/>
  <c r="F4739" i="1" s="1"/>
  <c r="I4739" i="1" s="1"/>
  <c r="H4735" i="1"/>
  <c r="E4735" i="1"/>
  <c r="F4735" i="1" s="1"/>
  <c r="I4735" i="1" s="1"/>
  <c r="H4731" i="1"/>
  <c r="E4731" i="1"/>
  <c r="F4731" i="1" s="1"/>
  <c r="I4731" i="1" s="1"/>
  <c r="H4727" i="1"/>
  <c r="E4727" i="1"/>
  <c r="F4727" i="1" s="1"/>
  <c r="I4727" i="1" s="1"/>
  <c r="H4723" i="1"/>
  <c r="E4723" i="1"/>
  <c r="F4723" i="1" s="1"/>
  <c r="I4723" i="1" s="1"/>
  <c r="H4719" i="1"/>
  <c r="E4719" i="1"/>
  <c r="F4719" i="1" s="1"/>
  <c r="I4719" i="1" s="1"/>
  <c r="H4715" i="1"/>
  <c r="E4715" i="1"/>
  <c r="F4715" i="1" s="1"/>
  <c r="I4715" i="1" s="1"/>
  <c r="H4711" i="1"/>
  <c r="E4711" i="1"/>
  <c r="F4711" i="1" s="1"/>
  <c r="I4711" i="1" s="1"/>
  <c r="H4707" i="1"/>
  <c r="E4707" i="1"/>
  <c r="F4707" i="1" s="1"/>
  <c r="I4707" i="1" s="1"/>
  <c r="H4703" i="1"/>
  <c r="E4703" i="1"/>
  <c r="F4703" i="1" s="1"/>
  <c r="I4703" i="1" s="1"/>
  <c r="H4699" i="1"/>
  <c r="E4699" i="1"/>
  <c r="F4699" i="1" s="1"/>
  <c r="I4699" i="1" s="1"/>
  <c r="H4695" i="1"/>
  <c r="E4695" i="1"/>
  <c r="F4695" i="1" s="1"/>
  <c r="I4695" i="1" s="1"/>
  <c r="H4691" i="1"/>
  <c r="E4691" i="1"/>
  <c r="F4691" i="1" s="1"/>
  <c r="I4691" i="1" s="1"/>
  <c r="H4687" i="1"/>
  <c r="E4687" i="1"/>
  <c r="F4687" i="1" s="1"/>
  <c r="I4687" i="1" s="1"/>
  <c r="H4683" i="1"/>
  <c r="E4683" i="1"/>
  <c r="F4683" i="1" s="1"/>
  <c r="I4683" i="1" s="1"/>
  <c r="H4679" i="1"/>
  <c r="E4679" i="1"/>
  <c r="F4679" i="1" s="1"/>
  <c r="I4679" i="1" s="1"/>
  <c r="H4675" i="1"/>
  <c r="E4675" i="1"/>
  <c r="F4675" i="1" s="1"/>
  <c r="I4675" i="1" s="1"/>
  <c r="H4671" i="1"/>
  <c r="E4671" i="1"/>
  <c r="F4671" i="1" s="1"/>
  <c r="I4671" i="1" s="1"/>
  <c r="H4667" i="1"/>
  <c r="E4667" i="1"/>
  <c r="F4667" i="1" s="1"/>
  <c r="I4667" i="1" s="1"/>
  <c r="H4663" i="1"/>
  <c r="E4663" i="1"/>
  <c r="F4663" i="1" s="1"/>
  <c r="I4663" i="1" s="1"/>
  <c r="H4659" i="1"/>
  <c r="E4659" i="1"/>
  <c r="F4659" i="1" s="1"/>
  <c r="I4659" i="1" s="1"/>
  <c r="H4655" i="1"/>
  <c r="E4655" i="1"/>
  <c r="F4655" i="1" s="1"/>
  <c r="I4655" i="1" s="1"/>
  <c r="H4651" i="1"/>
  <c r="E4651" i="1"/>
  <c r="F4651" i="1" s="1"/>
  <c r="I4651" i="1" s="1"/>
  <c r="H4647" i="1"/>
  <c r="E4647" i="1"/>
  <c r="F4647" i="1" s="1"/>
  <c r="I4647" i="1" s="1"/>
  <c r="H4643" i="1"/>
  <c r="E4643" i="1"/>
  <c r="F4643" i="1" s="1"/>
  <c r="I4643" i="1" s="1"/>
  <c r="H4639" i="1"/>
  <c r="E4639" i="1"/>
  <c r="F4639" i="1" s="1"/>
  <c r="I4639" i="1" s="1"/>
  <c r="H4635" i="1"/>
  <c r="E4635" i="1"/>
  <c r="F4635" i="1" s="1"/>
  <c r="I4635" i="1" s="1"/>
  <c r="H4631" i="1"/>
  <c r="E4631" i="1"/>
  <c r="F4631" i="1" s="1"/>
  <c r="I4631" i="1" s="1"/>
  <c r="H4627" i="1"/>
  <c r="E4627" i="1"/>
  <c r="F4627" i="1" s="1"/>
  <c r="I4627" i="1" s="1"/>
  <c r="H4623" i="1"/>
  <c r="E4623" i="1"/>
  <c r="F4623" i="1" s="1"/>
  <c r="I4623" i="1" s="1"/>
  <c r="H4619" i="1"/>
  <c r="E4619" i="1"/>
  <c r="F4619" i="1" s="1"/>
  <c r="I4619" i="1" s="1"/>
  <c r="H4615" i="1"/>
  <c r="E4615" i="1"/>
  <c r="F4615" i="1" s="1"/>
  <c r="I4615" i="1" s="1"/>
  <c r="H4611" i="1"/>
  <c r="E4611" i="1"/>
  <c r="F4611" i="1" s="1"/>
  <c r="I4611" i="1" s="1"/>
  <c r="H4607" i="1"/>
  <c r="E4607" i="1"/>
  <c r="F4607" i="1" s="1"/>
  <c r="I4607" i="1" s="1"/>
  <c r="H4603" i="1"/>
  <c r="E4603" i="1"/>
  <c r="F4603" i="1" s="1"/>
  <c r="I4603" i="1" s="1"/>
  <c r="H4599" i="1"/>
  <c r="E4599" i="1"/>
  <c r="F4599" i="1" s="1"/>
  <c r="I4599" i="1" s="1"/>
  <c r="H4595" i="1"/>
  <c r="E4595" i="1"/>
  <c r="F4595" i="1" s="1"/>
  <c r="I4595" i="1" s="1"/>
  <c r="H4591" i="1"/>
  <c r="E4591" i="1"/>
  <c r="F4591" i="1" s="1"/>
  <c r="I4591" i="1" s="1"/>
  <c r="H4587" i="1"/>
  <c r="E4587" i="1"/>
  <c r="F4587" i="1" s="1"/>
  <c r="I4587" i="1" s="1"/>
  <c r="H4583" i="1"/>
  <c r="E4583" i="1"/>
  <c r="F4583" i="1" s="1"/>
  <c r="I4583" i="1" s="1"/>
  <c r="H4579" i="1"/>
  <c r="E4579" i="1"/>
  <c r="F4579" i="1" s="1"/>
  <c r="I4579" i="1" s="1"/>
  <c r="H4575" i="1"/>
  <c r="E4575" i="1"/>
  <c r="F4575" i="1" s="1"/>
  <c r="I4575" i="1" s="1"/>
  <c r="H4571" i="1"/>
  <c r="E4571" i="1"/>
  <c r="F4571" i="1" s="1"/>
  <c r="I4571" i="1" s="1"/>
  <c r="H4567" i="1"/>
  <c r="E4567" i="1"/>
  <c r="F4567" i="1" s="1"/>
  <c r="I4567" i="1" s="1"/>
  <c r="H4563" i="1"/>
  <c r="E4563" i="1"/>
  <c r="F4563" i="1" s="1"/>
  <c r="I4563" i="1" s="1"/>
  <c r="H4559" i="1"/>
  <c r="E4559" i="1"/>
  <c r="F4559" i="1" s="1"/>
  <c r="I4559" i="1" s="1"/>
  <c r="H4555" i="1"/>
  <c r="E4555" i="1"/>
  <c r="F4555" i="1" s="1"/>
  <c r="I4555" i="1" s="1"/>
  <c r="H4551" i="1"/>
  <c r="E4551" i="1"/>
  <c r="F4551" i="1" s="1"/>
  <c r="I4551" i="1" s="1"/>
  <c r="H4547" i="1"/>
  <c r="E4547" i="1"/>
  <c r="F4547" i="1" s="1"/>
  <c r="I4547" i="1" s="1"/>
  <c r="H4543" i="1"/>
  <c r="E4543" i="1"/>
  <c r="F4543" i="1" s="1"/>
  <c r="I4543" i="1" s="1"/>
  <c r="H4539" i="1"/>
  <c r="E4539" i="1"/>
  <c r="F4539" i="1" s="1"/>
  <c r="I4539" i="1" s="1"/>
  <c r="H4535" i="1"/>
  <c r="E4535" i="1"/>
  <c r="F4535" i="1" s="1"/>
  <c r="I4535" i="1" s="1"/>
  <c r="H4531" i="1"/>
  <c r="E4531" i="1"/>
  <c r="F4531" i="1" s="1"/>
  <c r="I4531" i="1" s="1"/>
  <c r="H4527" i="1"/>
  <c r="E4527" i="1"/>
  <c r="F4527" i="1" s="1"/>
  <c r="I4527" i="1" s="1"/>
  <c r="H4523" i="1"/>
  <c r="E4523" i="1"/>
  <c r="F4523" i="1" s="1"/>
  <c r="I4523" i="1" s="1"/>
  <c r="H4519" i="1"/>
  <c r="E4519" i="1"/>
  <c r="F4519" i="1" s="1"/>
  <c r="I4519" i="1" s="1"/>
  <c r="H4515" i="1"/>
  <c r="E4515" i="1"/>
  <c r="F4515" i="1" s="1"/>
  <c r="I4515" i="1" s="1"/>
  <c r="H4511" i="1"/>
  <c r="E4511" i="1"/>
  <c r="F4511" i="1" s="1"/>
  <c r="I4511" i="1" s="1"/>
  <c r="H4507" i="1"/>
  <c r="E4507" i="1"/>
  <c r="F4507" i="1" s="1"/>
  <c r="I4507" i="1" s="1"/>
  <c r="H4503" i="1"/>
  <c r="E4503" i="1"/>
  <c r="F4503" i="1" s="1"/>
  <c r="I4503" i="1" s="1"/>
  <c r="H4499" i="1"/>
  <c r="E4499" i="1"/>
  <c r="F4499" i="1" s="1"/>
  <c r="I4499" i="1" s="1"/>
  <c r="H4495" i="1"/>
  <c r="E4495" i="1"/>
  <c r="F4495" i="1" s="1"/>
  <c r="I4495" i="1" s="1"/>
  <c r="H4491" i="1"/>
  <c r="E4491" i="1"/>
  <c r="F4491" i="1" s="1"/>
  <c r="I4491" i="1" s="1"/>
  <c r="H4487" i="1"/>
  <c r="E4487" i="1"/>
  <c r="F4487" i="1" s="1"/>
  <c r="I4487" i="1" s="1"/>
  <c r="H4483" i="1"/>
  <c r="E4483" i="1"/>
  <c r="F4483" i="1" s="1"/>
  <c r="I4483" i="1" s="1"/>
  <c r="H4479" i="1"/>
  <c r="E4479" i="1"/>
  <c r="F4479" i="1" s="1"/>
  <c r="I4479" i="1" s="1"/>
  <c r="H4475" i="1"/>
  <c r="E4475" i="1"/>
  <c r="F4475" i="1" s="1"/>
  <c r="I4475" i="1" s="1"/>
  <c r="H4471" i="1"/>
  <c r="E4471" i="1"/>
  <c r="F4471" i="1" s="1"/>
  <c r="I4471" i="1" s="1"/>
  <c r="H4467" i="1"/>
  <c r="E4467" i="1"/>
  <c r="F4467" i="1" s="1"/>
  <c r="I4467" i="1" s="1"/>
  <c r="H4463" i="1"/>
  <c r="E4463" i="1"/>
  <c r="F4463" i="1" s="1"/>
  <c r="I4463" i="1" s="1"/>
  <c r="H4459" i="1"/>
  <c r="E4459" i="1"/>
  <c r="F4459" i="1" s="1"/>
  <c r="I4459" i="1" s="1"/>
  <c r="H4455" i="1"/>
  <c r="E4455" i="1"/>
  <c r="F4455" i="1" s="1"/>
  <c r="I4455" i="1" s="1"/>
  <c r="H4451" i="1"/>
  <c r="E4451" i="1"/>
  <c r="F4451" i="1" s="1"/>
  <c r="I4451" i="1" s="1"/>
  <c r="H4447" i="1"/>
  <c r="E4447" i="1"/>
  <c r="F4447" i="1" s="1"/>
  <c r="I4447" i="1" s="1"/>
  <c r="H4443" i="1"/>
  <c r="E4443" i="1"/>
  <c r="F4443" i="1" s="1"/>
  <c r="I4443" i="1" s="1"/>
  <c r="H4439" i="1"/>
  <c r="E4439" i="1"/>
  <c r="F4439" i="1" s="1"/>
  <c r="I4439" i="1" s="1"/>
  <c r="H4435" i="1"/>
  <c r="E4435" i="1"/>
  <c r="F4435" i="1" s="1"/>
  <c r="I4435" i="1" s="1"/>
  <c r="H4431" i="1"/>
  <c r="E4431" i="1"/>
  <c r="F4431" i="1" s="1"/>
  <c r="I4431" i="1" s="1"/>
  <c r="H4427" i="1"/>
  <c r="E4427" i="1"/>
  <c r="F4427" i="1" s="1"/>
  <c r="I4427" i="1" s="1"/>
  <c r="H4423" i="1"/>
  <c r="E4423" i="1"/>
  <c r="F4423" i="1" s="1"/>
  <c r="I4423" i="1" s="1"/>
  <c r="H4419" i="1"/>
  <c r="E4419" i="1"/>
  <c r="F4419" i="1" s="1"/>
  <c r="I4419" i="1" s="1"/>
  <c r="H4415" i="1"/>
  <c r="E4415" i="1"/>
  <c r="F4415" i="1" s="1"/>
  <c r="I4415" i="1" s="1"/>
  <c r="H4411" i="1"/>
  <c r="E4411" i="1"/>
  <c r="F4411" i="1" s="1"/>
  <c r="I4411" i="1" s="1"/>
  <c r="H4407" i="1"/>
  <c r="E4407" i="1"/>
  <c r="F4407" i="1" s="1"/>
  <c r="I4407" i="1" s="1"/>
  <c r="H4403" i="1"/>
  <c r="E4403" i="1"/>
  <c r="F4403" i="1" s="1"/>
  <c r="I4403" i="1" s="1"/>
  <c r="H4399" i="1"/>
  <c r="E4399" i="1"/>
  <c r="F4399" i="1" s="1"/>
  <c r="I4399" i="1" s="1"/>
  <c r="H4395" i="1"/>
  <c r="E4395" i="1"/>
  <c r="F4395" i="1" s="1"/>
  <c r="I4395" i="1" s="1"/>
  <c r="H4391" i="1"/>
  <c r="E4391" i="1"/>
  <c r="F4391" i="1" s="1"/>
  <c r="I4391" i="1" s="1"/>
  <c r="H4387" i="1"/>
  <c r="E4387" i="1"/>
  <c r="F4387" i="1" s="1"/>
  <c r="I4387" i="1" s="1"/>
  <c r="H4383" i="1"/>
  <c r="E4383" i="1"/>
  <c r="F4383" i="1" s="1"/>
  <c r="I4383" i="1" s="1"/>
  <c r="H4379" i="1"/>
  <c r="E4379" i="1"/>
  <c r="F4379" i="1" s="1"/>
  <c r="I4379" i="1" s="1"/>
  <c r="H4375" i="1"/>
  <c r="E4375" i="1"/>
  <c r="F4375" i="1" s="1"/>
  <c r="I4375" i="1" s="1"/>
  <c r="H4371" i="1"/>
  <c r="E4371" i="1"/>
  <c r="F4371" i="1" s="1"/>
  <c r="I4371" i="1" s="1"/>
  <c r="H4367" i="1"/>
  <c r="E4367" i="1"/>
  <c r="F4367" i="1" s="1"/>
  <c r="I4367" i="1" s="1"/>
  <c r="H4363" i="1"/>
  <c r="E4363" i="1"/>
  <c r="F4363" i="1" s="1"/>
  <c r="I4363" i="1" s="1"/>
  <c r="H4359" i="1"/>
  <c r="E4359" i="1"/>
  <c r="F4359" i="1" s="1"/>
  <c r="I4359" i="1" s="1"/>
  <c r="H4355" i="1"/>
  <c r="E4355" i="1"/>
  <c r="F4355" i="1" s="1"/>
  <c r="I4355" i="1" s="1"/>
  <c r="H4351" i="1"/>
  <c r="E4351" i="1"/>
  <c r="F4351" i="1" s="1"/>
  <c r="I4351" i="1" s="1"/>
  <c r="H4347" i="1"/>
  <c r="E4347" i="1"/>
  <c r="F4347" i="1" s="1"/>
  <c r="I4347" i="1" s="1"/>
  <c r="H4343" i="1"/>
  <c r="E4343" i="1"/>
  <c r="F4343" i="1" s="1"/>
  <c r="I4343" i="1" s="1"/>
  <c r="H4339" i="1"/>
  <c r="E4339" i="1"/>
  <c r="F4339" i="1" s="1"/>
  <c r="I4339" i="1" s="1"/>
  <c r="H4335" i="1"/>
  <c r="E4335" i="1"/>
  <c r="F4335" i="1" s="1"/>
  <c r="I4335" i="1" s="1"/>
  <c r="H4331" i="1"/>
  <c r="E4331" i="1"/>
  <c r="F4331" i="1" s="1"/>
  <c r="I4331" i="1" s="1"/>
  <c r="H4327" i="1"/>
  <c r="E4327" i="1"/>
  <c r="F4327" i="1" s="1"/>
  <c r="I4327" i="1" s="1"/>
  <c r="H4323" i="1"/>
  <c r="E4323" i="1"/>
  <c r="F4323" i="1" s="1"/>
  <c r="I4323" i="1" s="1"/>
  <c r="H4319" i="1"/>
  <c r="E4319" i="1"/>
  <c r="F4319" i="1" s="1"/>
  <c r="I4319" i="1" s="1"/>
  <c r="H4315" i="1"/>
  <c r="E4315" i="1"/>
  <c r="F4315" i="1" s="1"/>
  <c r="I4315" i="1" s="1"/>
  <c r="H4311" i="1"/>
  <c r="E4311" i="1"/>
  <c r="F4311" i="1" s="1"/>
  <c r="I4311" i="1" s="1"/>
  <c r="H4307" i="1"/>
  <c r="E4307" i="1"/>
  <c r="F4307" i="1" s="1"/>
  <c r="I4307" i="1" s="1"/>
  <c r="H4303" i="1"/>
  <c r="E4303" i="1"/>
  <c r="F4303" i="1" s="1"/>
  <c r="I4303" i="1" s="1"/>
  <c r="H4299" i="1"/>
  <c r="E4299" i="1"/>
  <c r="F4299" i="1" s="1"/>
  <c r="I4299" i="1" s="1"/>
  <c r="H4295" i="1"/>
  <c r="E4295" i="1"/>
  <c r="F4295" i="1" s="1"/>
  <c r="I4295" i="1" s="1"/>
  <c r="H4291" i="1"/>
  <c r="E4291" i="1"/>
  <c r="F4291" i="1" s="1"/>
  <c r="I4291" i="1" s="1"/>
  <c r="H4287" i="1"/>
  <c r="E4287" i="1"/>
  <c r="F4287" i="1" s="1"/>
  <c r="I4287" i="1" s="1"/>
  <c r="H4283" i="1"/>
  <c r="E4283" i="1"/>
  <c r="F4283" i="1" s="1"/>
  <c r="I4283" i="1" s="1"/>
  <c r="H4279" i="1"/>
  <c r="E4279" i="1"/>
  <c r="F4279" i="1" s="1"/>
  <c r="I4279" i="1" s="1"/>
  <c r="H4275" i="1"/>
  <c r="E4275" i="1"/>
  <c r="F4275" i="1" s="1"/>
  <c r="I4275" i="1" s="1"/>
  <c r="H4271" i="1"/>
  <c r="E4271" i="1"/>
  <c r="F4271" i="1" s="1"/>
  <c r="I4271" i="1" s="1"/>
  <c r="H4267" i="1"/>
  <c r="E4267" i="1"/>
  <c r="F4267" i="1" s="1"/>
  <c r="I4267" i="1" s="1"/>
  <c r="H4263" i="1"/>
  <c r="E4263" i="1"/>
  <c r="F4263" i="1" s="1"/>
  <c r="I4263" i="1" s="1"/>
  <c r="H4259" i="1"/>
  <c r="E4259" i="1"/>
  <c r="F4259" i="1" s="1"/>
  <c r="I4259" i="1" s="1"/>
  <c r="H4255" i="1"/>
  <c r="E4255" i="1"/>
  <c r="F4255" i="1" s="1"/>
  <c r="I4255" i="1" s="1"/>
  <c r="H4251" i="1"/>
  <c r="E4251" i="1"/>
  <c r="F4251" i="1" s="1"/>
  <c r="I4251" i="1" s="1"/>
  <c r="H4247" i="1"/>
  <c r="E4247" i="1"/>
  <c r="F4247" i="1" s="1"/>
  <c r="I4247" i="1" s="1"/>
  <c r="H4243" i="1"/>
  <c r="E4243" i="1"/>
  <c r="F4243" i="1" s="1"/>
  <c r="I4243" i="1" s="1"/>
  <c r="H4239" i="1"/>
  <c r="E4239" i="1"/>
  <c r="F4239" i="1" s="1"/>
  <c r="I4239" i="1" s="1"/>
  <c r="H4235" i="1"/>
  <c r="E4235" i="1"/>
  <c r="F4235" i="1" s="1"/>
  <c r="I4235" i="1" s="1"/>
  <c r="H4231" i="1"/>
  <c r="E4231" i="1"/>
  <c r="F4231" i="1" s="1"/>
  <c r="I4231" i="1" s="1"/>
  <c r="H4227" i="1"/>
  <c r="E4227" i="1"/>
  <c r="F4227" i="1" s="1"/>
  <c r="I4227" i="1" s="1"/>
  <c r="H4223" i="1"/>
  <c r="E4223" i="1"/>
  <c r="F4223" i="1" s="1"/>
  <c r="I4223" i="1" s="1"/>
  <c r="H4219" i="1"/>
  <c r="E4219" i="1"/>
  <c r="F4219" i="1" s="1"/>
  <c r="I4219" i="1" s="1"/>
  <c r="H4215" i="1"/>
  <c r="E4215" i="1"/>
  <c r="F4215" i="1" s="1"/>
  <c r="I4215" i="1" s="1"/>
  <c r="H4211" i="1"/>
  <c r="E4211" i="1"/>
  <c r="F4211" i="1" s="1"/>
  <c r="I4211" i="1" s="1"/>
  <c r="H4207" i="1"/>
  <c r="E4207" i="1"/>
  <c r="F4207" i="1" s="1"/>
  <c r="I4207" i="1" s="1"/>
  <c r="H4203" i="1"/>
  <c r="E4203" i="1"/>
  <c r="F4203" i="1" s="1"/>
  <c r="I4203" i="1" s="1"/>
  <c r="H4199" i="1"/>
  <c r="E4199" i="1"/>
  <c r="F4199" i="1" s="1"/>
  <c r="I4199" i="1" s="1"/>
  <c r="H4195" i="1"/>
  <c r="E4195" i="1"/>
  <c r="F4195" i="1" s="1"/>
  <c r="I4195" i="1" s="1"/>
  <c r="H4191" i="1"/>
  <c r="E4191" i="1"/>
  <c r="F4191" i="1" s="1"/>
  <c r="I4191" i="1" s="1"/>
  <c r="H4187" i="1"/>
  <c r="E4187" i="1"/>
  <c r="F4187" i="1" s="1"/>
  <c r="I4187" i="1" s="1"/>
  <c r="H4183" i="1"/>
  <c r="E4183" i="1"/>
  <c r="F4183" i="1" s="1"/>
  <c r="I4183" i="1" s="1"/>
  <c r="H4179" i="1"/>
  <c r="E4179" i="1"/>
  <c r="F4179" i="1" s="1"/>
  <c r="I4179" i="1" s="1"/>
  <c r="H4175" i="1"/>
  <c r="E4175" i="1"/>
  <c r="F4175" i="1" s="1"/>
  <c r="I4175" i="1" s="1"/>
  <c r="H4171" i="1"/>
  <c r="E4171" i="1"/>
  <c r="F4171" i="1" s="1"/>
  <c r="I4171" i="1" s="1"/>
  <c r="H4167" i="1"/>
  <c r="E4167" i="1"/>
  <c r="F4167" i="1" s="1"/>
  <c r="I4167" i="1" s="1"/>
  <c r="H4163" i="1"/>
  <c r="E4163" i="1"/>
  <c r="F4163" i="1" s="1"/>
  <c r="I4163" i="1" s="1"/>
  <c r="H4159" i="1"/>
  <c r="E4159" i="1"/>
  <c r="F4159" i="1" s="1"/>
  <c r="I4159" i="1" s="1"/>
  <c r="H4155" i="1"/>
  <c r="E4155" i="1"/>
  <c r="F4155" i="1" s="1"/>
  <c r="I4155" i="1" s="1"/>
  <c r="H4151" i="1"/>
  <c r="E4151" i="1"/>
  <c r="F4151" i="1" s="1"/>
  <c r="I4151" i="1" s="1"/>
  <c r="H4147" i="1"/>
  <c r="E4147" i="1"/>
  <c r="F4147" i="1" s="1"/>
  <c r="I4147" i="1" s="1"/>
  <c r="H4143" i="1"/>
  <c r="E4143" i="1"/>
  <c r="F4143" i="1" s="1"/>
  <c r="I4143" i="1" s="1"/>
  <c r="H4139" i="1"/>
  <c r="E4139" i="1"/>
  <c r="F4139" i="1" s="1"/>
  <c r="I4139" i="1" s="1"/>
  <c r="H4135" i="1"/>
  <c r="E4135" i="1"/>
  <c r="F4135" i="1" s="1"/>
  <c r="I4135" i="1" s="1"/>
  <c r="H4131" i="1"/>
  <c r="E4131" i="1"/>
  <c r="F4131" i="1" s="1"/>
  <c r="I4131" i="1" s="1"/>
  <c r="H4127" i="1"/>
  <c r="E4127" i="1"/>
  <c r="F4127" i="1" s="1"/>
  <c r="I4127" i="1" s="1"/>
  <c r="H4123" i="1"/>
  <c r="E4123" i="1"/>
  <c r="F4123" i="1" s="1"/>
  <c r="I4123" i="1" s="1"/>
  <c r="H4119" i="1"/>
  <c r="E4119" i="1"/>
  <c r="F4119" i="1" s="1"/>
  <c r="I4119" i="1" s="1"/>
  <c r="H4115" i="1"/>
  <c r="E4115" i="1"/>
  <c r="F4115" i="1" s="1"/>
  <c r="I4115" i="1" s="1"/>
  <c r="H4111" i="1"/>
  <c r="E4111" i="1"/>
  <c r="F4111" i="1" s="1"/>
  <c r="I4111" i="1" s="1"/>
  <c r="H4107" i="1"/>
  <c r="E4107" i="1"/>
  <c r="F4107" i="1" s="1"/>
  <c r="I4107" i="1" s="1"/>
  <c r="H4103" i="1"/>
  <c r="E4103" i="1"/>
  <c r="F4103" i="1" s="1"/>
  <c r="I4103" i="1" s="1"/>
  <c r="H4099" i="1"/>
  <c r="E4099" i="1"/>
  <c r="F4099" i="1" s="1"/>
  <c r="I4099" i="1" s="1"/>
  <c r="H4095" i="1"/>
  <c r="E4095" i="1"/>
  <c r="F4095" i="1" s="1"/>
  <c r="I4095" i="1" s="1"/>
  <c r="H4091" i="1"/>
  <c r="E4091" i="1"/>
  <c r="F4091" i="1" s="1"/>
  <c r="I4091" i="1" s="1"/>
  <c r="H4087" i="1"/>
  <c r="E4087" i="1"/>
  <c r="F4087" i="1" s="1"/>
  <c r="I4087" i="1" s="1"/>
  <c r="H4083" i="1"/>
  <c r="E4083" i="1"/>
  <c r="F4083" i="1" s="1"/>
  <c r="I4083" i="1" s="1"/>
  <c r="H4079" i="1"/>
  <c r="E4079" i="1"/>
  <c r="F4079" i="1" s="1"/>
  <c r="I4079" i="1" s="1"/>
  <c r="H4075" i="1"/>
  <c r="E4075" i="1"/>
  <c r="F4075" i="1" s="1"/>
  <c r="I4075" i="1" s="1"/>
  <c r="H4071" i="1"/>
  <c r="E4071" i="1"/>
  <c r="F4071" i="1" s="1"/>
  <c r="I4071" i="1" s="1"/>
  <c r="H4067" i="1"/>
  <c r="E4067" i="1"/>
  <c r="F4067" i="1" s="1"/>
  <c r="I4067" i="1" s="1"/>
  <c r="H4063" i="1"/>
  <c r="E4063" i="1"/>
  <c r="F4063" i="1" s="1"/>
  <c r="I4063" i="1" s="1"/>
  <c r="H4059" i="1"/>
  <c r="E4059" i="1"/>
  <c r="F4059" i="1" s="1"/>
  <c r="I4059" i="1" s="1"/>
  <c r="H4055" i="1"/>
  <c r="E4055" i="1"/>
  <c r="F4055" i="1" s="1"/>
  <c r="I4055" i="1" s="1"/>
  <c r="H4051" i="1"/>
  <c r="E4051" i="1"/>
  <c r="F4051" i="1" s="1"/>
  <c r="I4051" i="1" s="1"/>
  <c r="H4047" i="1"/>
  <c r="E4047" i="1"/>
  <c r="F4047" i="1" s="1"/>
  <c r="I4047" i="1" s="1"/>
  <c r="H4043" i="1"/>
  <c r="E4043" i="1"/>
  <c r="F4043" i="1" s="1"/>
  <c r="I4043" i="1" s="1"/>
  <c r="H4039" i="1"/>
  <c r="E4039" i="1"/>
  <c r="F4039" i="1" s="1"/>
  <c r="I4039" i="1" s="1"/>
  <c r="H4035" i="1"/>
  <c r="E4035" i="1"/>
  <c r="F4035" i="1" s="1"/>
  <c r="I4035" i="1" s="1"/>
  <c r="H4031" i="1"/>
  <c r="E4031" i="1"/>
  <c r="F4031" i="1" s="1"/>
  <c r="I4031" i="1" s="1"/>
  <c r="H4027" i="1"/>
  <c r="E4027" i="1"/>
  <c r="F4027" i="1" s="1"/>
  <c r="I4027" i="1" s="1"/>
  <c r="H4023" i="1"/>
  <c r="E4023" i="1"/>
  <c r="F4023" i="1" s="1"/>
  <c r="I4023" i="1" s="1"/>
  <c r="H4019" i="1"/>
  <c r="E4019" i="1"/>
  <c r="F4019" i="1" s="1"/>
  <c r="I4019" i="1" s="1"/>
  <c r="H4015" i="1"/>
  <c r="E4015" i="1"/>
  <c r="F4015" i="1" s="1"/>
  <c r="I4015" i="1" s="1"/>
  <c r="H4011" i="1"/>
  <c r="E4011" i="1"/>
  <c r="F4011" i="1" s="1"/>
  <c r="I4011" i="1" s="1"/>
  <c r="H4007" i="1"/>
  <c r="E4007" i="1"/>
  <c r="F4007" i="1" s="1"/>
  <c r="I4007" i="1" s="1"/>
  <c r="H4003" i="1"/>
  <c r="E4003" i="1"/>
  <c r="F4003" i="1" s="1"/>
  <c r="I4003" i="1" s="1"/>
  <c r="H3999" i="1"/>
  <c r="E3999" i="1"/>
  <c r="F3999" i="1" s="1"/>
  <c r="I3999" i="1" s="1"/>
  <c r="H3995" i="1"/>
  <c r="E3995" i="1"/>
  <c r="F3995" i="1" s="1"/>
  <c r="I3995" i="1" s="1"/>
  <c r="H3991" i="1"/>
  <c r="E3991" i="1"/>
  <c r="F3991" i="1" s="1"/>
  <c r="I3991" i="1" s="1"/>
  <c r="H3987" i="1"/>
  <c r="E3987" i="1"/>
  <c r="F3987" i="1" s="1"/>
  <c r="I3987" i="1" s="1"/>
  <c r="H3983" i="1"/>
  <c r="E3983" i="1"/>
  <c r="F3983" i="1" s="1"/>
  <c r="I3983" i="1" s="1"/>
  <c r="H3979" i="1"/>
  <c r="E3979" i="1"/>
  <c r="F3979" i="1" s="1"/>
  <c r="I3979" i="1" s="1"/>
  <c r="H3975" i="1"/>
  <c r="E3975" i="1"/>
  <c r="F3975" i="1" s="1"/>
  <c r="I3975" i="1" s="1"/>
  <c r="H3971" i="1"/>
  <c r="E3971" i="1"/>
  <c r="F3971" i="1" s="1"/>
  <c r="I3971" i="1" s="1"/>
  <c r="H3967" i="1"/>
  <c r="E3967" i="1"/>
  <c r="F3967" i="1" s="1"/>
  <c r="I3967" i="1" s="1"/>
  <c r="H3963" i="1"/>
  <c r="E3963" i="1"/>
  <c r="F3963" i="1" s="1"/>
  <c r="I3963" i="1" s="1"/>
  <c r="H3959" i="1"/>
  <c r="E3959" i="1"/>
  <c r="F3959" i="1" s="1"/>
  <c r="I3959" i="1" s="1"/>
  <c r="H3955" i="1"/>
  <c r="E3955" i="1"/>
  <c r="F3955" i="1" s="1"/>
  <c r="I3955" i="1" s="1"/>
  <c r="H3951" i="1"/>
  <c r="E3951" i="1"/>
  <c r="F3951" i="1" s="1"/>
  <c r="I3951" i="1" s="1"/>
  <c r="H3947" i="1"/>
  <c r="E3947" i="1"/>
  <c r="F3947" i="1" s="1"/>
  <c r="I3947" i="1" s="1"/>
  <c r="H3943" i="1"/>
  <c r="E3943" i="1"/>
  <c r="F3943" i="1" s="1"/>
  <c r="I3943" i="1" s="1"/>
  <c r="H3939" i="1"/>
  <c r="E3939" i="1"/>
  <c r="F3939" i="1" s="1"/>
  <c r="I3939" i="1" s="1"/>
  <c r="H3935" i="1"/>
  <c r="E3935" i="1"/>
  <c r="F3935" i="1" s="1"/>
  <c r="I3935" i="1" s="1"/>
  <c r="H3931" i="1"/>
  <c r="E3931" i="1"/>
  <c r="F3931" i="1" s="1"/>
  <c r="I3931" i="1" s="1"/>
  <c r="H3927" i="1"/>
  <c r="E3927" i="1"/>
  <c r="F3927" i="1" s="1"/>
  <c r="I3927" i="1" s="1"/>
  <c r="H3923" i="1"/>
  <c r="E3923" i="1"/>
  <c r="F3923" i="1" s="1"/>
  <c r="I3923" i="1" s="1"/>
  <c r="H3919" i="1"/>
  <c r="E3919" i="1"/>
  <c r="F3919" i="1" s="1"/>
  <c r="I3919" i="1" s="1"/>
  <c r="H3915" i="1"/>
  <c r="E3915" i="1"/>
  <c r="F3915" i="1" s="1"/>
  <c r="I3915" i="1" s="1"/>
  <c r="H3911" i="1"/>
  <c r="E3911" i="1"/>
  <c r="F3911" i="1" s="1"/>
  <c r="I3911" i="1" s="1"/>
  <c r="H3907" i="1"/>
  <c r="E3907" i="1"/>
  <c r="F3907" i="1" s="1"/>
  <c r="I3907" i="1" s="1"/>
  <c r="H3903" i="1"/>
  <c r="E3903" i="1"/>
  <c r="F3903" i="1" s="1"/>
  <c r="I3903" i="1" s="1"/>
  <c r="H3899" i="1"/>
  <c r="E3899" i="1"/>
  <c r="F3899" i="1" s="1"/>
  <c r="I3899" i="1" s="1"/>
  <c r="H3895" i="1"/>
  <c r="E3895" i="1"/>
  <c r="F3895" i="1" s="1"/>
  <c r="I3895" i="1" s="1"/>
  <c r="H3891" i="1"/>
  <c r="E3891" i="1"/>
  <c r="F3891" i="1" s="1"/>
  <c r="I3891" i="1" s="1"/>
  <c r="H3887" i="1"/>
  <c r="E3887" i="1"/>
  <c r="F3887" i="1" s="1"/>
  <c r="I3887" i="1" s="1"/>
  <c r="H3883" i="1"/>
  <c r="E3883" i="1"/>
  <c r="F3883" i="1" s="1"/>
  <c r="I3883" i="1" s="1"/>
  <c r="H3879" i="1"/>
  <c r="E3879" i="1"/>
  <c r="F3879" i="1" s="1"/>
  <c r="I3879" i="1" s="1"/>
  <c r="H3875" i="1"/>
  <c r="E3875" i="1"/>
  <c r="F3875" i="1" s="1"/>
  <c r="I3875" i="1" s="1"/>
  <c r="H3871" i="1"/>
  <c r="E3871" i="1"/>
  <c r="F3871" i="1" s="1"/>
  <c r="I3871" i="1" s="1"/>
  <c r="H3867" i="1"/>
  <c r="E3867" i="1"/>
  <c r="F3867" i="1" s="1"/>
  <c r="I3867" i="1" s="1"/>
  <c r="H3863" i="1"/>
  <c r="E3863" i="1"/>
  <c r="F3863" i="1" s="1"/>
  <c r="I3863" i="1" s="1"/>
  <c r="H3859" i="1"/>
  <c r="E3859" i="1"/>
  <c r="F3859" i="1" s="1"/>
  <c r="I3859" i="1" s="1"/>
  <c r="H3855" i="1"/>
  <c r="E3855" i="1"/>
  <c r="F3855" i="1" s="1"/>
  <c r="I3855" i="1" s="1"/>
  <c r="H3851" i="1"/>
  <c r="E3851" i="1"/>
  <c r="F3851" i="1" s="1"/>
  <c r="I3851" i="1" s="1"/>
  <c r="H3847" i="1"/>
  <c r="E3847" i="1"/>
  <c r="F3847" i="1" s="1"/>
  <c r="I3847" i="1" s="1"/>
  <c r="H3843" i="1"/>
  <c r="E3843" i="1"/>
  <c r="F3843" i="1" s="1"/>
  <c r="I3843" i="1" s="1"/>
  <c r="H3839" i="1"/>
  <c r="E3839" i="1"/>
  <c r="F3839" i="1" s="1"/>
  <c r="I3839" i="1" s="1"/>
  <c r="H3835" i="1"/>
  <c r="E3835" i="1"/>
  <c r="F3835" i="1" s="1"/>
  <c r="I3835" i="1" s="1"/>
  <c r="H3831" i="1"/>
  <c r="E3831" i="1"/>
  <c r="F3831" i="1" s="1"/>
  <c r="I3831" i="1" s="1"/>
  <c r="H3827" i="1"/>
  <c r="E3827" i="1"/>
  <c r="F3827" i="1" s="1"/>
  <c r="I3827" i="1" s="1"/>
  <c r="H3823" i="1"/>
  <c r="E3823" i="1"/>
  <c r="F3823" i="1" s="1"/>
  <c r="I3823" i="1" s="1"/>
  <c r="H3819" i="1"/>
  <c r="E3819" i="1"/>
  <c r="F3819" i="1" s="1"/>
  <c r="I3819" i="1" s="1"/>
  <c r="H3815" i="1"/>
  <c r="E3815" i="1"/>
  <c r="F3815" i="1" s="1"/>
  <c r="I3815" i="1" s="1"/>
  <c r="H3811" i="1"/>
  <c r="E3811" i="1"/>
  <c r="F3811" i="1" s="1"/>
  <c r="I3811" i="1" s="1"/>
  <c r="H3807" i="1"/>
  <c r="E3807" i="1"/>
  <c r="F3807" i="1" s="1"/>
  <c r="I3807" i="1" s="1"/>
  <c r="H3803" i="1"/>
  <c r="E3803" i="1"/>
  <c r="F3803" i="1" s="1"/>
  <c r="I3803" i="1" s="1"/>
  <c r="H3799" i="1"/>
  <c r="E3799" i="1"/>
  <c r="F3799" i="1" s="1"/>
  <c r="I3799" i="1" s="1"/>
  <c r="H3795" i="1"/>
  <c r="E3795" i="1"/>
  <c r="F3795" i="1" s="1"/>
  <c r="I3795" i="1" s="1"/>
  <c r="H3791" i="1"/>
  <c r="E3791" i="1"/>
  <c r="F3791" i="1" s="1"/>
  <c r="I3791" i="1" s="1"/>
  <c r="H3787" i="1"/>
  <c r="E3787" i="1"/>
  <c r="F3787" i="1" s="1"/>
  <c r="I3787" i="1" s="1"/>
  <c r="H3783" i="1"/>
  <c r="E3783" i="1"/>
  <c r="F3783" i="1" s="1"/>
  <c r="I3783" i="1" s="1"/>
  <c r="H3779" i="1"/>
  <c r="E3779" i="1"/>
  <c r="F3779" i="1" s="1"/>
  <c r="I3779" i="1" s="1"/>
  <c r="H3775" i="1"/>
  <c r="E3775" i="1"/>
  <c r="F3775" i="1" s="1"/>
  <c r="I3775" i="1" s="1"/>
  <c r="H3771" i="1"/>
  <c r="E3771" i="1"/>
  <c r="F3771" i="1" s="1"/>
  <c r="I3771" i="1" s="1"/>
  <c r="H3767" i="1"/>
  <c r="E3767" i="1"/>
  <c r="F3767" i="1" s="1"/>
  <c r="I3767" i="1" s="1"/>
  <c r="H3763" i="1"/>
  <c r="E3763" i="1"/>
  <c r="F3763" i="1" s="1"/>
  <c r="I3763" i="1" s="1"/>
  <c r="H3759" i="1"/>
  <c r="E3759" i="1"/>
  <c r="F3759" i="1" s="1"/>
  <c r="I3759" i="1" s="1"/>
  <c r="H3755" i="1"/>
  <c r="E3755" i="1"/>
  <c r="F3755" i="1" s="1"/>
  <c r="I3755" i="1" s="1"/>
  <c r="H3751" i="1"/>
  <c r="E3751" i="1"/>
  <c r="F3751" i="1" s="1"/>
  <c r="I3751" i="1" s="1"/>
  <c r="H3747" i="1"/>
  <c r="E3747" i="1"/>
  <c r="F3747" i="1" s="1"/>
  <c r="I3747" i="1" s="1"/>
  <c r="H3743" i="1"/>
  <c r="E3743" i="1"/>
  <c r="F3743" i="1" s="1"/>
  <c r="I3743" i="1" s="1"/>
  <c r="H3739" i="1"/>
  <c r="E3739" i="1"/>
  <c r="F3739" i="1" s="1"/>
  <c r="I3739" i="1" s="1"/>
  <c r="H3735" i="1"/>
  <c r="E3735" i="1"/>
  <c r="F3735" i="1" s="1"/>
  <c r="I3735" i="1" s="1"/>
  <c r="H3731" i="1"/>
  <c r="E3731" i="1"/>
  <c r="F3731" i="1" s="1"/>
  <c r="I3731" i="1" s="1"/>
  <c r="H3727" i="1"/>
  <c r="E3727" i="1"/>
  <c r="F3727" i="1" s="1"/>
  <c r="I3727" i="1" s="1"/>
  <c r="H3723" i="1"/>
  <c r="E3723" i="1"/>
  <c r="F3723" i="1" s="1"/>
  <c r="I3723" i="1" s="1"/>
  <c r="H3719" i="1"/>
  <c r="E3719" i="1"/>
  <c r="F3719" i="1" s="1"/>
  <c r="I3719" i="1" s="1"/>
  <c r="H3715" i="1"/>
  <c r="E3715" i="1"/>
  <c r="F3715" i="1" s="1"/>
  <c r="I3715" i="1" s="1"/>
  <c r="H3711" i="1"/>
  <c r="E3711" i="1"/>
  <c r="F3711" i="1" s="1"/>
  <c r="I3711" i="1" s="1"/>
  <c r="H3707" i="1"/>
  <c r="E3707" i="1"/>
  <c r="F3707" i="1" s="1"/>
  <c r="I3707" i="1" s="1"/>
  <c r="H3703" i="1"/>
  <c r="E3703" i="1"/>
  <c r="F3703" i="1" s="1"/>
  <c r="I3703" i="1" s="1"/>
  <c r="H3699" i="1"/>
  <c r="E3699" i="1"/>
  <c r="F3699" i="1" s="1"/>
  <c r="I3699" i="1" s="1"/>
  <c r="H3695" i="1"/>
  <c r="E3695" i="1"/>
  <c r="F3695" i="1" s="1"/>
  <c r="I3695" i="1" s="1"/>
  <c r="H3691" i="1"/>
  <c r="E3691" i="1"/>
  <c r="F3691" i="1" s="1"/>
  <c r="I3691" i="1" s="1"/>
  <c r="H3687" i="1"/>
  <c r="E3687" i="1"/>
  <c r="F3687" i="1" s="1"/>
  <c r="I3687" i="1" s="1"/>
  <c r="H3683" i="1"/>
  <c r="E3683" i="1"/>
  <c r="F3683" i="1" s="1"/>
  <c r="I3683" i="1" s="1"/>
  <c r="H3679" i="1"/>
  <c r="E3679" i="1"/>
  <c r="F3679" i="1" s="1"/>
  <c r="I3679" i="1" s="1"/>
  <c r="H3675" i="1"/>
  <c r="E3675" i="1"/>
  <c r="F3675" i="1" s="1"/>
  <c r="I3675" i="1" s="1"/>
  <c r="H3671" i="1"/>
  <c r="E3671" i="1"/>
  <c r="F3671" i="1" s="1"/>
  <c r="I3671" i="1" s="1"/>
  <c r="H3667" i="1"/>
  <c r="E3667" i="1"/>
  <c r="F3667" i="1" s="1"/>
  <c r="I3667" i="1" s="1"/>
  <c r="H3663" i="1"/>
  <c r="E3663" i="1"/>
  <c r="F3663" i="1" s="1"/>
  <c r="I3663" i="1" s="1"/>
  <c r="H3659" i="1"/>
  <c r="E3659" i="1"/>
  <c r="F3659" i="1" s="1"/>
  <c r="I3659" i="1" s="1"/>
  <c r="H3655" i="1"/>
  <c r="E3655" i="1"/>
  <c r="F3655" i="1" s="1"/>
  <c r="I3655" i="1" s="1"/>
  <c r="H3651" i="1"/>
  <c r="E3651" i="1"/>
  <c r="F3651" i="1" s="1"/>
  <c r="I3651" i="1" s="1"/>
  <c r="H3647" i="1"/>
  <c r="E3647" i="1"/>
  <c r="F3647" i="1" s="1"/>
  <c r="I3647" i="1" s="1"/>
  <c r="H3643" i="1"/>
  <c r="E3643" i="1"/>
  <c r="F3643" i="1" s="1"/>
  <c r="I3643" i="1" s="1"/>
  <c r="H3639" i="1"/>
  <c r="E3639" i="1"/>
  <c r="F3639" i="1" s="1"/>
  <c r="I3639" i="1" s="1"/>
  <c r="H3635" i="1"/>
  <c r="E3635" i="1"/>
  <c r="F3635" i="1" s="1"/>
  <c r="I3635" i="1" s="1"/>
  <c r="H3631" i="1"/>
  <c r="E3631" i="1"/>
  <c r="F3631" i="1" s="1"/>
  <c r="I3631" i="1" s="1"/>
  <c r="H3627" i="1"/>
  <c r="E3627" i="1"/>
  <c r="F3627" i="1" s="1"/>
  <c r="I3627" i="1" s="1"/>
  <c r="H3623" i="1"/>
  <c r="E3623" i="1"/>
  <c r="F3623" i="1" s="1"/>
  <c r="I3623" i="1" s="1"/>
  <c r="H3619" i="1"/>
  <c r="E3619" i="1"/>
  <c r="F3619" i="1" s="1"/>
  <c r="I3619" i="1" s="1"/>
  <c r="H3615" i="1"/>
  <c r="E3615" i="1"/>
  <c r="F3615" i="1" s="1"/>
  <c r="I3615" i="1" s="1"/>
  <c r="H3611" i="1"/>
  <c r="E3611" i="1"/>
  <c r="F3611" i="1" s="1"/>
  <c r="I3611" i="1" s="1"/>
  <c r="H3607" i="1"/>
  <c r="E3607" i="1"/>
  <c r="F3607" i="1" s="1"/>
  <c r="I3607" i="1" s="1"/>
  <c r="H3603" i="1"/>
  <c r="E3603" i="1"/>
  <c r="F3603" i="1" s="1"/>
  <c r="I3603" i="1" s="1"/>
  <c r="H3599" i="1"/>
  <c r="E3599" i="1"/>
  <c r="F3599" i="1" s="1"/>
  <c r="I3599" i="1" s="1"/>
  <c r="H3595" i="1"/>
  <c r="E3595" i="1"/>
  <c r="F3595" i="1" s="1"/>
  <c r="I3595" i="1" s="1"/>
  <c r="H3591" i="1"/>
  <c r="E3591" i="1"/>
  <c r="F3591" i="1" s="1"/>
  <c r="I3591" i="1" s="1"/>
  <c r="H3587" i="1"/>
  <c r="E3587" i="1"/>
  <c r="F3587" i="1" s="1"/>
  <c r="I3587" i="1" s="1"/>
  <c r="H3583" i="1"/>
  <c r="E3583" i="1"/>
  <c r="F3583" i="1" s="1"/>
  <c r="I3583" i="1" s="1"/>
  <c r="H3579" i="1"/>
  <c r="E3579" i="1"/>
  <c r="F3579" i="1" s="1"/>
  <c r="I3579" i="1" s="1"/>
  <c r="H3575" i="1"/>
  <c r="E3575" i="1"/>
  <c r="F3575" i="1" s="1"/>
  <c r="I3575" i="1" s="1"/>
  <c r="H3571" i="1"/>
  <c r="E3571" i="1"/>
  <c r="F3571" i="1" s="1"/>
  <c r="I3571" i="1" s="1"/>
  <c r="H3567" i="1"/>
  <c r="E3567" i="1"/>
  <c r="F3567" i="1" s="1"/>
  <c r="I3567" i="1" s="1"/>
  <c r="H3563" i="1"/>
  <c r="E3563" i="1"/>
  <c r="F3563" i="1" s="1"/>
  <c r="I3563" i="1" s="1"/>
  <c r="H3559" i="1"/>
  <c r="E3559" i="1"/>
  <c r="F3559" i="1" s="1"/>
  <c r="I3559" i="1" s="1"/>
  <c r="H3555" i="1"/>
  <c r="E3555" i="1"/>
  <c r="F3555" i="1" s="1"/>
  <c r="I3555" i="1" s="1"/>
  <c r="H3551" i="1"/>
  <c r="E3551" i="1"/>
  <c r="F3551" i="1" s="1"/>
  <c r="I3551" i="1" s="1"/>
  <c r="H3547" i="1"/>
  <c r="E3547" i="1"/>
  <c r="F3547" i="1" s="1"/>
  <c r="I3547" i="1" s="1"/>
  <c r="H3543" i="1"/>
  <c r="E3543" i="1"/>
  <c r="F3543" i="1" s="1"/>
  <c r="I3543" i="1" s="1"/>
  <c r="H3539" i="1"/>
  <c r="E3539" i="1"/>
  <c r="F3539" i="1" s="1"/>
  <c r="I3539" i="1" s="1"/>
  <c r="H3535" i="1"/>
  <c r="E3535" i="1"/>
  <c r="F3535" i="1" s="1"/>
  <c r="I3535" i="1" s="1"/>
  <c r="H3531" i="1"/>
  <c r="E3531" i="1"/>
  <c r="F3531" i="1" s="1"/>
  <c r="I3531" i="1" s="1"/>
  <c r="H3527" i="1"/>
  <c r="E3527" i="1"/>
  <c r="F3527" i="1" s="1"/>
  <c r="I3527" i="1" s="1"/>
  <c r="H3523" i="1"/>
  <c r="E3523" i="1"/>
  <c r="F3523" i="1" s="1"/>
  <c r="I3523" i="1" s="1"/>
  <c r="H3519" i="1"/>
  <c r="E3519" i="1"/>
  <c r="F3519" i="1" s="1"/>
  <c r="I3519" i="1" s="1"/>
  <c r="H3515" i="1"/>
  <c r="E3515" i="1"/>
  <c r="F3515" i="1" s="1"/>
  <c r="I3515" i="1" s="1"/>
  <c r="H3511" i="1"/>
  <c r="E3511" i="1"/>
  <c r="F3511" i="1" s="1"/>
  <c r="I3511" i="1" s="1"/>
  <c r="H3507" i="1"/>
  <c r="E3507" i="1"/>
  <c r="F3507" i="1" s="1"/>
  <c r="I3507" i="1" s="1"/>
  <c r="H3503" i="1"/>
  <c r="E3503" i="1"/>
  <c r="F3503" i="1" s="1"/>
  <c r="I3503" i="1" s="1"/>
  <c r="H3499" i="1"/>
  <c r="E3499" i="1"/>
  <c r="F3499" i="1" s="1"/>
  <c r="I3499" i="1" s="1"/>
  <c r="H3495" i="1"/>
  <c r="E3495" i="1"/>
  <c r="F3495" i="1" s="1"/>
  <c r="I3495" i="1" s="1"/>
  <c r="H3491" i="1"/>
  <c r="E3491" i="1"/>
  <c r="F3491" i="1" s="1"/>
  <c r="I3491" i="1" s="1"/>
  <c r="H3487" i="1"/>
  <c r="E3487" i="1"/>
  <c r="F3487" i="1" s="1"/>
  <c r="I3487" i="1" s="1"/>
  <c r="H3483" i="1"/>
  <c r="E3483" i="1"/>
  <c r="F3483" i="1" s="1"/>
  <c r="I3483" i="1" s="1"/>
  <c r="H3479" i="1"/>
  <c r="E3479" i="1"/>
  <c r="F3479" i="1" s="1"/>
  <c r="I3479" i="1" s="1"/>
  <c r="H3475" i="1"/>
  <c r="E3475" i="1"/>
  <c r="F3475" i="1" s="1"/>
  <c r="I3475" i="1" s="1"/>
  <c r="H3471" i="1"/>
  <c r="E3471" i="1"/>
  <c r="F3471" i="1" s="1"/>
  <c r="I3471" i="1" s="1"/>
  <c r="H3467" i="1"/>
  <c r="E3467" i="1"/>
  <c r="F3467" i="1" s="1"/>
  <c r="I3467" i="1" s="1"/>
  <c r="H3463" i="1"/>
  <c r="E3463" i="1"/>
  <c r="F3463" i="1" s="1"/>
  <c r="I3463" i="1" s="1"/>
  <c r="H3459" i="1"/>
  <c r="E3459" i="1"/>
  <c r="F3459" i="1" s="1"/>
  <c r="I3459" i="1" s="1"/>
  <c r="H3455" i="1"/>
  <c r="E3455" i="1"/>
  <c r="F3455" i="1" s="1"/>
  <c r="I3455" i="1" s="1"/>
  <c r="H3451" i="1"/>
  <c r="E3451" i="1"/>
  <c r="F3451" i="1" s="1"/>
  <c r="I3451" i="1" s="1"/>
  <c r="H3447" i="1"/>
  <c r="E3447" i="1"/>
  <c r="F3447" i="1" s="1"/>
  <c r="I3447" i="1" s="1"/>
  <c r="H3443" i="1"/>
  <c r="E3443" i="1"/>
  <c r="F3443" i="1" s="1"/>
  <c r="I3443" i="1" s="1"/>
  <c r="H3439" i="1"/>
  <c r="E3439" i="1"/>
  <c r="F3439" i="1" s="1"/>
  <c r="I3439" i="1" s="1"/>
  <c r="H3435" i="1"/>
  <c r="E3435" i="1"/>
  <c r="F3435" i="1" s="1"/>
  <c r="I3435" i="1" s="1"/>
  <c r="H3431" i="1"/>
  <c r="E3431" i="1"/>
  <c r="F3431" i="1" s="1"/>
  <c r="I3431" i="1" s="1"/>
  <c r="H3427" i="1"/>
  <c r="E3427" i="1"/>
  <c r="F3427" i="1" s="1"/>
  <c r="I3427" i="1" s="1"/>
  <c r="H3423" i="1"/>
  <c r="E3423" i="1"/>
  <c r="F3423" i="1" s="1"/>
  <c r="I3423" i="1" s="1"/>
  <c r="H3419" i="1"/>
  <c r="E3419" i="1"/>
  <c r="F3419" i="1" s="1"/>
  <c r="I3419" i="1" s="1"/>
  <c r="H3415" i="1"/>
  <c r="E3415" i="1"/>
  <c r="F3415" i="1" s="1"/>
  <c r="I3415" i="1" s="1"/>
  <c r="H3411" i="1"/>
  <c r="E3411" i="1"/>
  <c r="F3411" i="1" s="1"/>
  <c r="I3411" i="1" s="1"/>
  <c r="H3407" i="1"/>
  <c r="E3407" i="1"/>
  <c r="F3407" i="1" s="1"/>
  <c r="I3407" i="1" s="1"/>
  <c r="H3403" i="1"/>
  <c r="E3403" i="1"/>
  <c r="F3403" i="1" s="1"/>
  <c r="I3403" i="1" s="1"/>
  <c r="H3399" i="1"/>
  <c r="E3399" i="1"/>
  <c r="F3399" i="1" s="1"/>
  <c r="I3399" i="1" s="1"/>
  <c r="H3395" i="1"/>
  <c r="E3395" i="1"/>
  <c r="F3395" i="1" s="1"/>
  <c r="I3395" i="1" s="1"/>
  <c r="H3391" i="1"/>
  <c r="E3391" i="1"/>
  <c r="F3391" i="1" s="1"/>
  <c r="I3391" i="1" s="1"/>
  <c r="H3387" i="1"/>
  <c r="E3387" i="1"/>
  <c r="F3387" i="1" s="1"/>
  <c r="I3387" i="1" s="1"/>
  <c r="H3383" i="1"/>
  <c r="E3383" i="1"/>
  <c r="F3383" i="1" s="1"/>
  <c r="I3383" i="1" s="1"/>
  <c r="H3379" i="1"/>
  <c r="E3379" i="1"/>
  <c r="F3379" i="1" s="1"/>
  <c r="I3379" i="1" s="1"/>
  <c r="H3375" i="1"/>
  <c r="E3375" i="1"/>
  <c r="F3375" i="1" s="1"/>
  <c r="I3375" i="1" s="1"/>
  <c r="H3371" i="1"/>
  <c r="E3371" i="1"/>
  <c r="F3371" i="1" s="1"/>
  <c r="I3371" i="1" s="1"/>
  <c r="H3367" i="1"/>
  <c r="E3367" i="1"/>
  <c r="F3367" i="1" s="1"/>
  <c r="I3367" i="1" s="1"/>
  <c r="H3363" i="1"/>
  <c r="E3363" i="1"/>
  <c r="F3363" i="1" s="1"/>
  <c r="I3363" i="1" s="1"/>
  <c r="H3359" i="1"/>
  <c r="E3359" i="1"/>
  <c r="F3359" i="1" s="1"/>
  <c r="I3359" i="1" s="1"/>
  <c r="H3355" i="1"/>
  <c r="E3355" i="1"/>
  <c r="F3355" i="1" s="1"/>
  <c r="I3355" i="1" s="1"/>
  <c r="H3351" i="1"/>
  <c r="E3351" i="1"/>
  <c r="F3351" i="1" s="1"/>
  <c r="I3351" i="1" s="1"/>
  <c r="H3347" i="1"/>
  <c r="E3347" i="1"/>
  <c r="F3347" i="1" s="1"/>
  <c r="I3347" i="1" s="1"/>
  <c r="H3343" i="1"/>
  <c r="E3343" i="1"/>
  <c r="F3343" i="1" s="1"/>
  <c r="I3343" i="1" s="1"/>
  <c r="H3339" i="1"/>
  <c r="E3339" i="1"/>
  <c r="F3339" i="1" s="1"/>
  <c r="I3339" i="1" s="1"/>
  <c r="H3335" i="1"/>
  <c r="E3335" i="1"/>
  <c r="F3335" i="1" s="1"/>
  <c r="I3335" i="1" s="1"/>
  <c r="H3331" i="1"/>
  <c r="E3331" i="1"/>
  <c r="F3331" i="1" s="1"/>
  <c r="I3331" i="1" s="1"/>
  <c r="H3327" i="1"/>
  <c r="E3327" i="1"/>
  <c r="F3327" i="1" s="1"/>
  <c r="I3327" i="1" s="1"/>
  <c r="H3323" i="1"/>
  <c r="E3323" i="1"/>
  <c r="F3323" i="1" s="1"/>
  <c r="I3323" i="1" s="1"/>
  <c r="H3319" i="1"/>
  <c r="E3319" i="1"/>
  <c r="F3319" i="1" s="1"/>
  <c r="I3319" i="1" s="1"/>
  <c r="H3315" i="1"/>
  <c r="E3315" i="1"/>
  <c r="F3315" i="1" s="1"/>
  <c r="I3315" i="1" s="1"/>
  <c r="H3311" i="1"/>
  <c r="E3311" i="1"/>
  <c r="F3311" i="1" s="1"/>
  <c r="I3311" i="1" s="1"/>
  <c r="H3307" i="1"/>
  <c r="E3307" i="1"/>
  <c r="F3307" i="1" s="1"/>
  <c r="I3307" i="1" s="1"/>
  <c r="H3303" i="1"/>
  <c r="E3303" i="1"/>
  <c r="F3303" i="1" s="1"/>
  <c r="I3303" i="1" s="1"/>
  <c r="H3299" i="1"/>
  <c r="E3299" i="1"/>
  <c r="F3299" i="1" s="1"/>
  <c r="I3299" i="1" s="1"/>
  <c r="H3295" i="1"/>
  <c r="E3295" i="1"/>
  <c r="F3295" i="1" s="1"/>
  <c r="I3295" i="1" s="1"/>
  <c r="H3291" i="1"/>
  <c r="E3291" i="1"/>
  <c r="F3291" i="1" s="1"/>
  <c r="I3291" i="1" s="1"/>
  <c r="H3287" i="1"/>
  <c r="E3287" i="1"/>
  <c r="F3287" i="1" s="1"/>
  <c r="I3287" i="1" s="1"/>
  <c r="H3283" i="1"/>
  <c r="E3283" i="1"/>
  <c r="F3283" i="1" s="1"/>
  <c r="I3283" i="1" s="1"/>
  <c r="H3279" i="1"/>
  <c r="E3279" i="1"/>
  <c r="F3279" i="1" s="1"/>
  <c r="I3279" i="1" s="1"/>
  <c r="H3275" i="1"/>
  <c r="E3275" i="1"/>
  <c r="F3275" i="1" s="1"/>
  <c r="I3275" i="1" s="1"/>
  <c r="H3271" i="1"/>
  <c r="E3271" i="1"/>
  <c r="F3271" i="1" s="1"/>
  <c r="I3271" i="1" s="1"/>
  <c r="H3267" i="1"/>
  <c r="E3267" i="1"/>
  <c r="F3267" i="1" s="1"/>
  <c r="I3267" i="1" s="1"/>
  <c r="H3263" i="1"/>
  <c r="E3263" i="1"/>
  <c r="F3263" i="1" s="1"/>
  <c r="I3263" i="1" s="1"/>
  <c r="H3259" i="1"/>
  <c r="E3259" i="1"/>
  <c r="F3259" i="1" s="1"/>
  <c r="I3259" i="1" s="1"/>
  <c r="H3255" i="1"/>
  <c r="E3255" i="1"/>
  <c r="F3255" i="1" s="1"/>
  <c r="I3255" i="1" s="1"/>
  <c r="H3251" i="1"/>
  <c r="E3251" i="1"/>
  <c r="F3251" i="1" s="1"/>
  <c r="I3251" i="1" s="1"/>
  <c r="H3247" i="1"/>
  <c r="E3247" i="1"/>
  <c r="F3247" i="1" s="1"/>
  <c r="I3247" i="1" s="1"/>
  <c r="H3243" i="1"/>
  <c r="E3243" i="1"/>
  <c r="F3243" i="1" s="1"/>
  <c r="I3243" i="1" s="1"/>
  <c r="H3239" i="1"/>
  <c r="E3239" i="1"/>
  <c r="F3239" i="1" s="1"/>
  <c r="I3239" i="1" s="1"/>
  <c r="H3235" i="1"/>
  <c r="E3235" i="1"/>
  <c r="F3235" i="1" s="1"/>
  <c r="I3235" i="1" s="1"/>
  <c r="H3231" i="1"/>
  <c r="E3231" i="1"/>
  <c r="F3231" i="1" s="1"/>
  <c r="I3231" i="1" s="1"/>
  <c r="H3227" i="1"/>
  <c r="E3227" i="1"/>
  <c r="F3227" i="1" s="1"/>
  <c r="I3227" i="1" s="1"/>
  <c r="H3223" i="1"/>
  <c r="E3223" i="1"/>
  <c r="F3223" i="1" s="1"/>
  <c r="I3223" i="1" s="1"/>
  <c r="H3219" i="1"/>
  <c r="E3219" i="1"/>
  <c r="F3219" i="1" s="1"/>
  <c r="I3219" i="1" s="1"/>
  <c r="H3215" i="1"/>
  <c r="E3215" i="1"/>
  <c r="F3215" i="1" s="1"/>
  <c r="I3215" i="1" s="1"/>
  <c r="H3211" i="1"/>
  <c r="E3211" i="1"/>
  <c r="F3211" i="1" s="1"/>
  <c r="I3211" i="1" s="1"/>
  <c r="H3207" i="1"/>
  <c r="E3207" i="1"/>
  <c r="F3207" i="1" s="1"/>
  <c r="I3207" i="1" s="1"/>
  <c r="H3203" i="1"/>
  <c r="E3203" i="1"/>
  <c r="F3203" i="1" s="1"/>
  <c r="I3203" i="1" s="1"/>
  <c r="H3199" i="1"/>
  <c r="E3199" i="1"/>
  <c r="F3199" i="1" s="1"/>
  <c r="I3199" i="1" s="1"/>
  <c r="H3195" i="1"/>
  <c r="E3195" i="1"/>
  <c r="F3195" i="1" s="1"/>
  <c r="I3195" i="1" s="1"/>
  <c r="H3191" i="1"/>
  <c r="E3191" i="1"/>
  <c r="F3191" i="1" s="1"/>
  <c r="I3191" i="1" s="1"/>
  <c r="H3187" i="1"/>
  <c r="E3187" i="1"/>
  <c r="F3187" i="1" s="1"/>
  <c r="I3187" i="1" s="1"/>
  <c r="H3183" i="1"/>
  <c r="E3183" i="1"/>
  <c r="F3183" i="1" s="1"/>
  <c r="I3183" i="1" s="1"/>
  <c r="H3179" i="1"/>
  <c r="E3179" i="1"/>
  <c r="F3179" i="1" s="1"/>
  <c r="I3179" i="1" s="1"/>
  <c r="H3175" i="1"/>
  <c r="E3175" i="1"/>
  <c r="F3175" i="1" s="1"/>
  <c r="I3175" i="1" s="1"/>
  <c r="H3171" i="1"/>
  <c r="E3171" i="1"/>
  <c r="F3171" i="1" s="1"/>
  <c r="I3171" i="1" s="1"/>
  <c r="H3167" i="1"/>
  <c r="E3167" i="1"/>
  <c r="F3167" i="1" s="1"/>
  <c r="I3167" i="1" s="1"/>
  <c r="H3163" i="1"/>
  <c r="E3163" i="1"/>
  <c r="F3163" i="1" s="1"/>
  <c r="I3163" i="1" s="1"/>
  <c r="H3159" i="1"/>
  <c r="E3159" i="1"/>
  <c r="F3159" i="1" s="1"/>
  <c r="I3159" i="1" s="1"/>
  <c r="H3155" i="1"/>
  <c r="E3155" i="1"/>
  <c r="F3155" i="1" s="1"/>
  <c r="I3155" i="1" s="1"/>
  <c r="H3151" i="1"/>
  <c r="E3151" i="1"/>
  <c r="F3151" i="1" s="1"/>
  <c r="I3151" i="1" s="1"/>
  <c r="H3147" i="1"/>
  <c r="E3147" i="1"/>
  <c r="F3147" i="1" s="1"/>
  <c r="I3147" i="1" s="1"/>
  <c r="H3143" i="1"/>
  <c r="E3143" i="1"/>
  <c r="F3143" i="1" s="1"/>
  <c r="I3143" i="1" s="1"/>
  <c r="H3139" i="1"/>
  <c r="E3139" i="1"/>
  <c r="F3139" i="1" s="1"/>
  <c r="I3139" i="1" s="1"/>
  <c r="H3135" i="1"/>
  <c r="E3135" i="1"/>
  <c r="F3135" i="1" s="1"/>
  <c r="I3135" i="1" s="1"/>
  <c r="H3131" i="1"/>
  <c r="E3131" i="1"/>
  <c r="F3131" i="1" s="1"/>
  <c r="I3131" i="1" s="1"/>
  <c r="H3127" i="1"/>
  <c r="E3127" i="1"/>
  <c r="F3127" i="1" s="1"/>
  <c r="I3127" i="1" s="1"/>
  <c r="H3123" i="1"/>
  <c r="E3123" i="1"/>
  <c r="F3123" i="1" s="1"/>
  <c r="I3123" i="1" s="1"/>
  <c r="H3119" i="1"/>
  <c r="E3119" i="1"/>
  <c r="F3119" i="1" s="1"/>
  <c r="I3119" i="1" s="1"/>
  <c r="H3115" i="1"/>
  <c r="E3115" i="1"/>
  <c r="F3115" i="1" s="1"/>
  <c r="I3115" i="1" s="1"/>
  <c r="H3111" i="1"/>
  <c r="E3111" i="1"/>
  <c r="F3111" i="1" s="1"/>
  <c r="I3111" i="1" s="1"/>
  <c r="H3107" i="1"/>
  <c r="E3107" i="1"/>
  <c r="F3107" i="1" s="1"/>
  <c r="I3107" i="1" s="1"/>
  <c r="H3103" i="1"/>
  <c r="E3103" i="1"/>
  <c r="F3103" i="1" s="1"/>
  <c r="I3103" i="1" s="1"/>
  <c r="H3099" i="1"/>
  <c r="E3099" i="1"/>
  <c r="F3099" i="1" s="1"/>
  <c r="I3099" i="1" s="1"/>
  <c r="H3095" i="1"/>
  <c r="E3095" i="1"/>
  <c r="F3095" i="1" s="1"/>
  <c r="I3095" i="1" s="1"/>
  <c r="H3091" i="1"/>
  <c r="E3091" i="1"/>
  <c r="F3091" i="1" s="1"/>
  <c r="I3091" i="1" s="1"/>
  <c r="H3087" i="1"/>
  <c r="E3087" i="1"/>
  <c r="F3087" i="1" s="1"/>
  <c r="I3087" i="1" s="1"/>
  <c r="H3083" i="1"/>
  <c r="E3083" i="1"/>
  <c r="F3083" i="1" s="1"/>
  <c r="I3083" i="1" s="1"/>
  <c r="H3079" i="1"/>
  <c r="E3079" i="1"/>
  <c r="F3079" i="1" s="1"/>
  <c r="I3079" i="1" s="1"/>
  <c r="H3075" i="1"/>
  <c r="E3075" i="1"/>
  <c r="F3075" i="1" s="1"/>
  <c r="I3075" i="1" s="1"/>
  <c r="H3071" i="1"/>
  <c r="E3071" i="1"/>
  <c r="F3071" i="1" s="1"/>
  <c r="I3071" i="1" s="1"/>
  <c r="H3067" i="1"/>
  <c r="E3067" i="1"/>
  <c r="F3067" i="1" s="1"/>
  <c r="I3067" i="1" s="1"/>
  <c r="H3063" i="1"/>
  <c r="E3063" i="1"/>
  <c r="F3063" i="1" s="1"/>
  <c r="I3063" i="1" s="1"/>
  <c r="H3059" i="1"/>
  <c r="E3059" i="1"/>
  <c r="F3059" i="1" s="1"/>
  <c r="I3059" i="1" s="1"/>
  <c r="H3055" i="1"/>
  <c r="E3055" i="1"/>
  <c r="F3055" i="1" s="1"/>
  <c r="I3055" i="1" s="1"/>
  <c r="H3051" i="1"/>
  <c r="E3051" i="1"/>
  <c r="F3051" i="1" s="1"/>
  <c r="I3051" i="1" s="1"/>
  <c r="H3047" i="1"/>
  <c r="E3047" i="1"/>
  <c r="F3047" i="1" s="1"/>
  <c r="I3047" i="1" s="1"/>
  <c r="H3043" i="1"/>
  <c r="E3043" i="1"/>
  <c r="F3043" i="1" s="1"/>
  <c r="I3043" i="1" s="1"/>
  <c r="H3039" i="1"/>
  <c r="E3039" i="1"/>
  <c r="F3039" i="1" s="1"/>
  <c r="I3039" i="1" s="1"/>
  <c r="H3035" i="1"/>
  <c r="E3035" i="1"/>
  <c r="F3035" i="1" s="1"/>
  <c r="I3035" i="1" s="1"/>
  <c r="H3031" i="1"/>
  <c r="E3031" i="1"/>
  <c r="F3031" i="1" s="1"/>
  <c r="I3031" i="1" s="1"/>
  <c r="H3027" i="1"/>
  <c r="E3027" i="1"/>
  <c r="F3027" i="1" s="1"/>
  <c r="I3027" i="1" s="1"/>
  <c r="H3023" i="1"/>
  <c r="E3023" i="1"/>
  <c r="F3023" i="1" s="1"/>
  <c r="I3023" i="1" s="1"/>
  <c r="H3019" i="1"/>
  <c r="E3019" i="1"/>
  <c r="F3019" i="1" s="1"/>
  <c r="I3019" i="1" s="1"/>
  <c r="H3015" i="1"/>
  <c r="E3015" i="1"/>
  <c r="F3015" i="1" s="1"/>
  <c r="I3015" i="1" s="1"/>
  <c r="H3011" i="1"/>
  <c r="E3011" i="1"/>
  <c r="F3011" i="1" s="1"/>
  <c r="I3011" i="1" s="1"/>
  <c r="H3007" i="1"/>
  <c r="E3007" i="1"/>
  <c r="F3007" i="1" s="1"/>
  <c r="I3007" i="1" s="1"/>
  <c r="H3003" i="1"/>
  <c r="E3003" i="1"/>
  <c r="F3003" i="1" s="1"/>
  <c r="I3003" i="1" s="1"/>
  <c r="H2999" i="1"/>
  <c r="E2999" i="1"/>
  <c r="F2999" i="1" s="1"/>
  <c r="I2999" i="1" s="1"/>
  <c r="H2995" i="1"/>
  <c r="E2995" i="1"/>
  <c r="F2995" i="1" s="1"/>
  <c r="I2995" i="1" s="1"/>
  <c r="H2991" i="1"/>
  <c r="E2991" i="1"/>
  <c r="F2991" i="1" s="1"/>
  <c r="I2991" i="1" s="1"/>
  <c r="H2987" i="1"/>
  <c r="E2987" i="1"/>
  <c r="F2987" i="1" s="1"/>
  <c r="I2987" i="1" s="1"/>
  <c r="H2983" i="1"/>
  <c r="E2983" i="1"/>
  <c r="F2983" i="1" s="1"/>
  <c r="I2983" i="1" s="1"/>
  <c r="H2979" i="1"/>
  <c r="E2979" i="1"/>
  <c r="F2979" i="1" s="1"/>
  <c r="I2979" i="1" s="1"/>
  <c r="H2975" i="1"/>
  <c r="E2975" i="1"/>
  <c r="F2975" i="1" s="1"/>
  <c r="I2975" i="1" s="1"/>
  <c r="H2971" i="1"/>
  <c r="E2971" i="1"/>
  <c r="F2971" i="1" s="1"/>
  <c r="I2971" i="1" s="1"/>
  <c r="H2967" i="1"/>
  <c r="E2967" i="1"/>
  <c r="F2967" i="1" s="1"/>
  <c r="I2967" i="1" s="1"/>
  <c r="H2963" i="1"/>
  <c r="E2963" i="1"/>
  <c r="F2963" i="1" s="1"/>
  <c r="I2963" i="1" s="1"/>
  <c r="H2959" i="1"/>
  <c r="E2959" i="1"/>
  <c r="F2959" i="1" s="1"/>
  <c r="I2959" i="1" s="1"/>
  <c r="H2955" i="1"/>
  <c r="E2955" i="1"/>
  <c r="F2955" i="1" s="1"/>
  <c r="I2955" i="1" s="1"/>
  <c r="H2951" i="1"/>
  <c r="E2951" i="1"/>
  <c r="F2951" i="1" s="1"/>
  <c r="I2951" i="1" s="1"/>
  <c r="H2947" i="1"/>
  <c r="E2947" i="1"/>
  <c r="F2947" i="1" s="1"/>
  <c r="I2947" i="1" s="1"/>
  <c r="H2943" i="1"/>
  <c r="E2943" i="1"/>
  <c r="F2943" i="1" s="1"/>
  <c r="I2943" i="1" s="1"/>
  <c r="H2939" i="1"/>
  <c r="E2939" i="1"/>
  <c r="F2939" i="1" s="1"/>
  <c r="I2939" i="1" s="1"/>
  <c r="H2935" i="1"/>
  <c r="E2935" i="1"/>
  <c r="F2935" i="1" s="1"/>
  <c r="I2935" i="1" s="1"/>
  <c r="H2931" i="1"/>
  <c r="E2931" i="1"/>
  <c r="F2931" i="1" s="1"/>
  <c r="I2931" i="1" s="1"/>
  <c r="H2927" i="1"/>
  <c r="E2927" i="1"/>
  <c r="F2927" i="1" s="1"/>
  <c r="I2927" i="1" s="1"/>
  <c r="H2923" i="1"/>
  <c r="E2923" i="1"/>
  <c r="F2923" i="1" s="1"/>
  <c r="I2923" i="1" s="1"/>
  <c r="H2919" i="1"/>
  <c r="E2919" i="1"/>
  <c r="F2919" i="1" s="1"/>
  <c r="I2919" i="1" s="1"/>
  <c r="H2915" i="1"/>
  <c r="E2915" i="1"/>
  <c r="F2915" i="1" s="1"/>
  <c r="I2915" i="1" s="1"/>
  <c r="H2911" i="1"/>
  <c r="E2911" i="1"/>
  <c r="F2911" i="1" s="1"/>
  <c r="I2911" i="1" s="1"/>
  <c r="H2907" i="1"/>
  <c r="E2907" i="1"/>
  <c r="F2907" i="1" s="1"/>
  <c r="I2907" i="1" s="1"/>
  <c r="H2903" i="1"/>
  <c r="E2903" i="1"/>
  <c r="F2903" i="1" s="1"/>
  <c r="I2903" i="1" s="1"/>
  <c r="H2899" i="1"/>
  <c r="E2899" i="1"/>
  <c r="F2899" i="1" s="1"/>
  <c r="I2899" i="1" s="1"/>
  <c r="H2895" i="1"/>
  <c r="E2895" i="1"/>
  <c r="F2895" i="1" s="1"/>
  <c r="I2895" i="1" s="1"/>
  <c r="H2891" i="1"/>
  <c r="E2891" i="1"/>
  <c r="F2891" i="1" s="1"/>
  <c r="I2891" i="1" s="1"/>
  <c r="H2887" i="1"/>
  <c r="E2887" i="1"/>
  <c r="F2887" i="1" s="1"/>
  <c r="I2887" i="1" s="1"/>
  <c r="H2883" i="1"/>
  <c r="E2883" i="1"/>
  <c r="F2883" i="1" s="1"/>
  <c r="I2883" i="1" s="1"/>
  <c r="H2879" i="1"/>
  <c r="E2879" i="1"/>
  <c r="F2879" i="1" s="1"/>
  <c r="I2879" i="1" s="1"/>
  <c r="H2875" i="1"/>
  <c r="E2875" i="1"/>
  <c r="F2875" i="1" s="1"/>
  <c r="I2875" i="1" s="1"/>
  <c r="H2871" i="1"/>
  <c r="E2871" i="1"/>
  <c r="F2871" i="1" s="1"/>
  <c r="I2871" i="1" s="1"/>
  <c r="H2867" i="1"/>
  <c r="E2867" i="1"/>
  <c r="F2867" i="1" s="1"/>
  <c r="I2867" i="1" s="1"/>
  <c r="H2863" i="1"/>
  <c r="E2863" i="1"/>
  <c r="F2863" i="1" s="1"/>
  <c r="I2863" i="1" s="1"/>
  <c r="H2859" i="1"/>
  <c r="E2859" i="1"/>
  <c r="F2859" i="1" s="1"/>
  <c r="I2859" i="1" s="1"/>
  <c r="H2855" i="1"/>
  <c r="E2855" i="1"/>
  <c r="F2855" i="1" s="1"/>
  <c r="I2855" i="1" s="1"/>
  <c r="H2851" i="1"/>
  <c r="E2851" i="1"/>
  <c r="F2851" i="1" s="1"/>
  <c r="I2851" i="1" s="1"/>
  <c r="H2847" i="1"/>
  <c r="E2847" i="1"/>
  <c r="F2847" i="1" s="1"/>
  <c r="I2847" i="1" s="1"/>
  <c r="H2843" i="1"/>
  <c r="E2843" i="1"/>
  <c r="F2843" i="1" s="1"/>
  <c r="I2843" i="1" s="1"/>
  <c r="H2839" i="1"/>
  <c r="E2839" i="1"/>
  <c r="F2839" i="1" s="1"/>
  <c r="I2839" i="1" s="1"/>
  <c r="H2835" i="1"/>
  <c r="E2835" i="1"/>
  <c r="F2835" i="1" s="1"/>
  <c r="I2835" i="1" s="1"/>
  <c r="H2831" i="1"/>
  <c r="E2831" i="1"/>
  <c r="F2831" i="1" s="1"/>
  <c r="I2831" i="1" s="1"/>
  <c r="H2827" i="1"/>
  <c r="E2827" i="1"/>
  <c r="F2827" i="1" s="1"/>
  <c r="I2827" i="1" s="1"/>
  <c r="H2823" i="1"/>
  <c r="E2823" i="1"/>
  <c r="F2823" i="1" s="1"/>
  <c r="I2823" i="1" s="1"/>
  <c r="H2819" i="1"/>
  <c r="E2819" i="1"/>
  <c r="F2819" i="1" s="1"/>
  <c r="I2819" i="1" s="1"/>
  <c r="H2815" i="1"/>
  <c r="E2815" i="1"/>
  <c r="F2815" i="1" s="1"/>
  <c r="I2815" i="1" s="1"/>
  <c r="H2811" i="1"/>
  <c r="E2811" i="1"/>
  <c r="F2811" i="1" s="1"/>
  <c r="I2811" i="1" s="1"/>
  <c r="H2807" i="1"/>
  <c r="E2807" i="1"/>
  <c r="F2807" i="1" s="1"/>
  <c r="I2807" i="1" s="1"/>
  <c r="H2803" i="1"/>
  <c r="E2803" i="1"/>
  <c r="F2803" i="1" s="1"/>
  <c r="I2803" i="1" s="1"/>
  <c r="H2799" i="1"/>
  <c r="E2799" i="1"/>
  <c r="F2799" i="1" s="1"/>
  <c r="I2799" i="1" s="1"/>
  <c r="H2795" i="1"/>
  <c r="E2795" i="1"/>
  <c r="F2795" i="1" s="1"/>
  <c r="I2795" i="1" s="1"/>
  <c r="H2791" i="1"/>
  <c r="E2791" i="1"/>
  <c r="F2791" i="1" s="1"/>
  <c r="I2791" i="1" s="1"/>
  <c r="H2787" i="1"/>
  <c r="E2787" i="1"/>
  <c r="F2787" i="1" s="1"/>
  <c r="I2787" i="1" s="1"/>
  <c r="H2783" i="1"/>
  <c r="E2783" i="1"/>
  <c r="F2783" i="1" s="1"/>
  <c r="I2783" i="1" s="1"/>
  <c r="H2779" i="1"/>
  <c r="E2779" i="1"/>
  <c r="F2779" i="1" s="1"/>
  <c r="I2779" i="1" s="1"/>
  <c r="H2775" i="1"/>
  <c r="E2775" i="1"/>
  <c r="F2775" i="1" s="1"/>
  <c r="I2775" i="1" s="1"/>
  <c r="H2771" i="1"/>
  <c r="E2771" i="1"/>
  <c r="F2771" i="1" s="1"/>
  <c r="I2771" i="1" s="1"/>
  <c r="H2767" i="1"/>
  <c r="E2767" i="1"/>
  <c r="F2767" i="1" s="1"/>
  <c r="I2767" i="1" s="1"/>
  <c r="H2763" i="1"/>
  <c r="E2763" i="1"/>
  <c r="F2763" i="1" s="1"/>
  <c r="I2763" i="1" s="1"/>
  <c r="H2759" i="1"/>
  <c r="E2759" i="1"/>
  <c r="F2759" i="1" s="1"/>
  <c r="I2759" i="1" s="1"/>
  <c r="H2755" i="1"/>
  <c r="E2755" i="1"/>
  <c r="F2755" i="1" s="1"/>
  <c r="I2755" i="1" s="1"/>
  <c r="H2751" i="1"/>
  <c r="E2751" i="1"/>
  <c r="F2751" i="1" s="1"/>
  <c r="I2751" i="1" s="1"/>
  <c r="H2747" i="1"/>
  <c r="E2747" i="1"/>
  <c r="F2747" i="1" s="1"/>
  <c r="I2747" i="1" s="1"/>
  <c r="H2743" i="1"/>
  <c r="E2743" i="1"/>
  <c r="F2743" i="1" s="1"/>
  <c r="I2743" i="1" s="1"/>
  <c r="H2739" i="1"/>
  <c r="E2739" i="1"/>
  <c r="F2739" i="1" s="1"/>
  <c r="I2739" i="1" s="1"/>
  <c r="H2735" i="1"/>
  <c r="E2735" i="1"/>
  <c r="F2735" i="1" s="1"/>
  <c r="I2735" i="1" s="1"/>
  <c r="H2731" i="1"/>
  <c r="E2731" i="1"/>
  <c r="F2731" i="1" s="1"/>
  <c r="I2731" i="1" s="1"/>
  <c r="H2727" i="1"/>
  <c r="E2727" i="1"/>
  <c r="F2727" i="1" s="1"/>
  <c r="I2727" i="1" s="1"/>
  <c r="H2723" i="1"/>
  <c r="E2723" i="1"/>
  <c r="F2723" i="1" s="1"/>
  <c r="I2723" i="1" s="1"/>
  <c r="H2719" i="1"/>
  <c r="E2719" i="1"/>
  <c r="F2719" i="1" s="1"/>
  <c r="I2719" i="1" s="1"/>
  <c r="H2715" i="1"/>
  <c r="E2715" i="1"/>
  <c r="F2715" i="1" s="1"/>
  <c r="I2715" i="1" s="1"/>
  <c r="H2711" i="1"/>
  <c r="E2711" i="1"/>
  <c r="F2711" i="1" s="1"/>
  <c r="I2711" i="1" s="1"/>
  <c r="H2707" i="1"/>
  <c r="E2707" i="1"/>
  <c r="F2707" i="1" s="1"/>
  <c r="I2707" i="1" s="1"/>
  <c r="H2703" i="1"/>
  <c r="E2703" i="1"/>
  <c r="F2703" i="1" s="1"/>
  <c r="I2703" i="1" s="1"/>
  <c r="H2699" i="1"/>
  <c r="E2699" i="1"/>
  <c r="F2699" i="1" s="1"/>
  <c r="I2699" i="1" s="1"/>
  <c r="H2695" i="1"/>
  <c r="E2695" i="1"/>
  <c r="F2695" i="1" s="1"/>
  <c r="I2695" i="1" s="1"/>
  <c r="H2691" i="1"/>
  <c r="E2691" i="1"/>
  <c r="F2691" i="1" s="1"/>
  <c r="I2691" i="1" s="1"/>
  <c r="H2687" i="1"/>
  <c r="E2687" i="1"/>
  <c r="F2687" i="1" s="1"/>
  <c r="I2687" i="1" s="1"/>
  <c r="H2683" i="1"/>
  <c r="E2683" i="1"/>
  <c r="F2683" i="1" s="1"/>
  <c r="I2683" i="1" s="1"/>
  <c r="H2679" i="1"/>
  <c r="E2679" i="1"/>
  <c r="F2679" i="1" s="1"/>
  <c r="I2679" i="1" s="1"/>
  <c r="H2675" i="1"/>
  <c r="E2675" i="1"/>
  <c r="F2675" i="1" s="1"/>
  <c r="I2675" i="1" s="1"/>
  <c r="H2671" i="1"/>
  <c r="E2671" i="1"/>
  <c r="F2671" i="1" s="1"/>
  <c r="I2671" i="1" s="1"/>
  <c r="H2667" i="1"/>
  <c r="E2667" i="1"/>
  <c r="F2667" i="1" s="1"/>
  <c r="I2667" i="1" s="1"/>
  <c r="H2663" i="1"/>
  <c r="E2663" i="1"/>
  <c r="F2663" i="1" s="1"/>
  <c r="I2663" i="1" s="1"/>
  <c r="H2659" i="1"/>
  <c r="E2659" i="1"/>
  <c r="F2659" i="1" s="1"/>
  <c r="I2659" i="1" s="1"/>
  <c r="H2655" i="1"/>
  <c r="E2655" i="1"/>
  <c r="F2655" i="1" s="1"/>
  <c r="I2655" i="1" s="1"/>
  <c r="H2651" i="1"/>
  <c r="E2651" i="1"/>
  <c r="F2651" i="1" s="1"/>
  <c r="I2651" i="1" s="1"/>
  <c r="H2647" i="1"/>
  <c r="E2647" i="1"/>
  <c r="F2647" i="1" s="1"/>
  <c r="I2647" i="1" s="1"/>
  <c r="H2643" i="1"/>
  <c r="E2643" i="1"/>
  <c r="F2643" i="1" s="1"/>
  <c r="I2643" i="1" s="1"/>
  <c r="H2639" i="1"/>
  <c r="E2639" i="1"/>
  <c r="F2639" i="1" s="1"/>
  <c r="I2639" i="1" s="1"/>
  <c r="H2635" i="1"/>
  <c r="E2635" i="1"/>
  <c r="F2635" i="1" s="1"/>
  <c r="I2635" i="1" s="1"/>
  <c r="H2631" i="1"/>
  <c r="E2631" i="1"/>
  <c r="F2631" i="1" s="1"/>
  <c r="I2631" i="1" s="1"/>
  <c r="H2627" i="1"/>
  <c r="E2627" i="1"/>
  <c r="F2627" i="1" s="1"/>
  <c r="I2627" i="1" s="1"/>
  <c r="H2623" i="1"/>
  <c r="E2623" i="1"/>
  <c r="F2623" i="1" s="1"/>
  <c r="I2623" i="1" s="1"/>
  <c r="H2619" i="1"/>
  <c r="E2619" i="1"/>
  <c r="F2619" i="1" s="1"/>
  <c r="I2619" i="1" s="1"/>
  <c r="H2615" i="1"/>
  <c r="E2615" i="1"/>
  <c r="F2615" i="1" s="1"/>
  <c r="I2615" i="1" s="1"/>
  <c r="H2611" i="1"/>
  <c r="E2611" i="1"/>
  <c r="F2611" i="1" s="1"/>
  <c r="I2611" i="1" s="1"/>
  <c r="H2607" i="1"/>
  <c r="E2607" i="1"/>
  <c r="F2607" i="1" s="1"/>
  <c r="I2607" i="1" s="1"/>
  <c r="H2603" i="1"/>
  <c r="E2603" i="1"/>
  <c r="F2603" i="1" s="1"/>
  <c r="I2603" i="1" s="1"/>
  <c r="H2599" i="1"/>
  <c r="E2599" i="1"/>
  <c r="F2599" i="1" s="1"/>
  <c r="I2599" i="1" s="1"/>
  <c r="H2595" i="1"/>
  <c r="E2595" i="1"/>
  <c r="F2595" i="1" s="1"/>
  <c r="I2595" i="1" s="1"/>
  <c r="H2591" i="1"/>
  <c r="E2591" i="1"/>
  <c r="F2591" i="1" s="1"/>
  <c r="I2591" i="1" s="1"/>
  <c r="H2587" i="1"/>
  <c r="E2587" i="1"/>
  <c r="F2587" i="1" s="1"/>
  <c r="I2587" i="1" s="1"/>
  <c r="H2583" i="1"/>
  <c r="E2583" i="1"/>
  <c r="F2583" i="1" s="1"/>
  <c r="I2583" i="1" s="1"/>
  <c r="H2579" i="1"/>
  <c r="E2579" i="1"/>
  <c r="F2579" i="1" s="1"/>
  <c r="I2579" i="1" s="1"/>
  <c r="H2575" i="1"/>
  <c r="E2575" i="1"/>
  <c r="F2575" i="1" s="1"/>
  <c r="I2575" i="1" s="1"/>
  <c r="H2571" i="1"/>
  <c r="E2571" i="1"/>
  <c r="F2571" i="1" s="1"/>
  <c r="I2571" i="1" s="1"/>
  <c r="H2567" i="1"/>
  <c r="E2567" i="1"/>
  <c r="F2567" i="1" s="1"/>
  <c r="I2567" i="1" s="1"/>
  <c r="H2563" i="1"/>
  <c r="E2563" i="1"/>
  <c r="F2563" i="1" s="1"/>
  <c r="I2563" i="1" s="1"/>
  <c r="H2559" i="1"/>
  <c r="E2559" i="1"/>
  <c r="F2559" i="1" s="1"/>
  <c r="I2559" i="1" s="1"/>
  <c r="H2555" i="1"/>
  <c r="E2555" i="1"/>
  <c r="F2555" i="1" s="1"/>
  <c r="I2555" i="1" s="1"/>
  <c r="H2551" i="1"/>
  <c r="E2551" i="1"/>
  <c r="F2551" i="1" s="1"/>
  <c r="I2551" i="1" s="1"/>
  <c r="H2547" i="1"/>
  <c r="E2547" i="1"/>
  <c r="F2547" i="1" s="1"/>
  <c r="I2547" i="1" s="1"/>
  <c r="H2543" i="1"/>
  <c r="E2543" i="1"/>
  <c r="F2543" i="1" s="1"/>
  <c r="I2543" i="1" s="1"/>
  <c r="H2539" i="1"/>
  <c r="E2539" i="1"/>
  <c r="F2539" i="1" s="1"/>
  <c r="I2539" i="1" s="1"/>
  <c r="H2535" i="1"/>
  <c r="E2535" i="1"/>
  <c r="F2535" i="1" s="1"/>
  <c r="I2535" i="1" s="1"/>
  <c r="H2531" i="1"/>
  <c r="E2531" i="1"/>
  <c r="F2531" i="1" s="1"/>
  <c r="I2531" i="1" s="1"/>
  <c r="H2527" i="1"/>
  <c r="E2527" i="1"/>
  <c r="F2527" i="1" s="1"/>
  <c r="I2527" i="1" s="1"/>
  <c r="H2523" i="1"/>
  <c r="E2523" i="1"/>
  <c r="F2523" i="1" s="1"/>
  <c r="I2523" i="1" s="1"/>
  <c r="H2519" i="1"/>
  <c r="E2519" i="1"/>
  <c r="F2519" i="1" s="1"/>
  <c r="I2519" i="1" s="1"/>
  <c r="H2515" i="1"/>
  <c r="E2515" i="1"/>
  <c r="F2515" i="1" s="1"/>
  <c r="I2515" i="1" s="1"/>
  <c r="H2511" i="1"/>
  <c r="E2511" i="1"/>
  <c r="F2511" i="1" s="1"/>
  <c r="I2511" i="1" s="1"/>
  <c r="H2507" i="1"/>
  <c r="E2507" i="1"/>
  <c r="F2507" i="1" s="1"/>
  <c r="I2507" i="1" s="1"/>
  <c r="H2503" i="1"/>
  <c r="E2503" i="1"/>
  <c r="F2503" i="1" s="1"/>
  <c r="I2503" i="1" s="1"/>
  <c r="H2499" i="1"/>
  <c r="E2499" i="1"/>
  <c r="F2499" i="1" s="1"/>
  <c r="I2499" i="1" s="1"/>
  <c r="H2495" i="1"/>
  <c r="E2495" i="1"/>
  <c r="F2495" i="1" s="1"/>
  <c r="I2495" i="1" s="1"/>
  <c r="H2491" i="1"/>
  <c r="E2491" i="1"/>
  <c r="F2491" i="1" s="1"/>
  <c r="I2491" i="1" s="1"/>
  <c r="H2487" i="1"/>
  <c r="E2487" i="1"/>
  <c r="F2487" i="1" s="1"/>
  <c r="I2487" i="1" s="1"/>
  <c r="H2483" i="1"/>
  <c r="E2483" i="1"/>
  <c r="F2483" i="1" s="1"/>
  <c r="I2483" i="1" s="1"/>
  <c r="H2479" i="1"/>
  <c r="E2479" i="1"/>
  <c r="F2479" i="1" s="1"/>
  <c r="I2479" i="1" s="1"/>
  <c r="H2475" i="1"/>
  <c r="E2475" i="1"/>
  <c r="F2475" i="1" s="1"/>
  <c r="I2475" i="1" s="1"/>
  <c r="H2471" i="1"/>
  <c r="E2471" i="1"/>
  <c r="F2471" i="1" s="1"/>
  <c r="I2471" i="1" s="1"/>
  <c r="H2467" i="1"/>
  <c r="E2467" i="1"/>
  <c r="F2467" i="1" s="1"/>
  <c r="I2467" i="1" s="1"/>
  <c r="H2463" i="1"/>
  <c r="E2463" i="1"/>
  <c r="F2463" i="1" s="1"/>
  <c r="I2463" i="1" s="1"/>
  <c r="H2459" i="1"/>
  <c r="E2459" i="1"/>
  <c r="F2459" i="1" s="1"/>
  <c r="I2459" i="1" s="1"/>
  <c r="H2455" i="1"/>
  <c r="E2455" i="1"/>
  <c r="F2455" i="1" s="1"/>
  <c r="I2455" i="1" s="1"/>
  <c r="H2451" i="1"/>
  <c r="E2451" i="1"/>
  <c r="F2451" i="1" s="1"/>
  <c r="I2451" i="1" s="1"/>
  <c r="H2447" i="1"/>
  <c r="E2447" i="1"/>
  <c r="F2447" i="1" s="1"/>
  <c r="I2447" i="1" s="1"/>
  <c r="H2443" i="1"/>
  <c r="E2443" i="1"/>
  <c r="F2443" i="1" s="1"/>
  <c r="I2443" i="1" s="1"/>
  <c r="H2439" i="1"/>
  <c r="E2439" i="1"/>
  <c r="F2439" i="1" s="1"/>
  <c r="I2439" i="1" s="1"/>
  <c r="H2435" i="1"/>
  <c r="E2435" i="1"/>
  <c r="F2435" i="1" s="1"/>
  <c r="I2435" i="1" s="1"/>
  <c r="H2431" i="1"/>
  <c r="E2431" i="1"/>
  <c r="F2431" i="1" s="1"/>
  <c r="I2431" i="1" s="1"/>
  <c r="H2427" i="1"/>
  <c r="E2427" i="1"/>
  <c r="F2427" i="1" s="1"/>
  <c r="I2427" i="1" s="1"/>
  <c r="H2423" i="1"/>
  <c r="E2423" i="1"/>
  <c r="F2423" i="1" s="1"/>
  <c r="I2423" i="1" s="1"/>
  <c r="H2419" i="1"/>
  <c r="E2419" i="1"/>
  <c r="F2419" i="1" s="1"/>
  <c r="I2419" i="1" s="1"/>
  <c r="H2415" i="1"/>
  <c r="E2415" i="1"/>
  <c r="F2415" i="1" s="1"/>
  <c r="I2415" i="1" s="1"/>
  <c r="H2411" i="1"/>
  <c r="E2411" i="1"/>
  <c r="F2411" i="1" s="1"/>
  <c r="I2411" i="1" s="1"/>
  <c r="H2407" i="1"/>
  <c r="E2407" i="1"/>
  <c r="F2407" i="1" s="1"/>
  <c r="I2407" i="1" s="1"/>
  <c r="H2403" i="1"/>
  <c r="E2403" i="1"/>
  <c r="F2403" i="1" s="1"/>
  <c r="I2403" i="1" s="1"/>
  <c r="H2399" i="1"/>
  <c r="E2399" i="1"/>
  <c r="F2399" i="1" s="1"/>
  <c r="I2399" i="1" s="1"/>
  <c r="H2395" i="1"/>
  <c r="E2395" i="1"/>
  <c r="F2395" i="1" s="1"/>
  <c r="I2395" i="1" s="1"/>
  <c r="H2391" i="1"/>
  <c r="E2391" i="1"/>
  <c r="F2391" i="1" s="1"/>
  <c r="I2391" i="1" s="1"/>
  <c r="H2387" i="1"/>
  <c r="E2387" i="1"/>
  <c r="F2387" i="1" s="1"/>
  <c r="I2387" i="1" s="1"/>
  <c r="H2383" i="1"/>
  <c r="E2383" i="1"/>
  <c r="F2383" i="1" s="1"/>
  <c r="I2383" i="1" s="1"/>
  <c r="H2379" i="1"/>
  <c r="E2379" i="1"/>
  <c r="F2379" i="1" s="1"/>
  <c r="I2379" i="1" s="1"/>
  <c r="H2375" i="1"/>
  <c r="E2375" i="1"/>
  <c r="F2375" i="1" s="1"/>
  <c r="I2375" i="1" s="1"/>
  <c r="H2371" i="1"/>
  <c r="E2371" i="1"/>
  <c r="F2371" i="1" s="1"/>
  <c r="I2371" i="1" s="1"/>
  <c r="H2367" i="1"/>
  <c r="E2367" i="1"/>
  <c r="F2367" i="1" s="1"/>
  <c r="I2367" i="1" s="1"/>
  <c r="H2363" i="1"/>
  <c r="E2363" i="1"/>
  <c r="F2363" i="1" s="1"/>
  <c r="I2363" i="1" s="1"/>
  <c r="H2359" i="1"/>
  <c r="E2359" i="1"/>
  <c r="F2359" i="1" s="1"/>
  <c r="I2359" i="1" s="1"/>
  <c r="H2355" i="1"/>
  <c r="E2355" i="1"/>
  <c r="F2355" i="1" s="1"/>
  <c r="I2355" i="1" s="1"/>
  <c r="H2351" i="1"/>
  <c r="E2351" i="1"/>
  <c r="F2351" i="1" s="1"/>
  <c r="I2351" i="1" s="1"/>
  <c r="H2347" i="1"/>
  <c r="E2347" i="1"/>
  <c r="F2347" i="1" s="1"/>
  <c r="I2347" i="1" s="1"/>
  <c r="H2343" i="1"/>
  <c r="E2343" i="1"/>
  <c r="F2343" i="1" s="1"/>
  <c r="I2343" i="1" s="1"/>
  <c r="H2339" i="1"/>
  <c r="E2339" i="1"/>
  <c r="F2339" i="1" s="1"/>
  <c r="I2339" i="1" s="1"/>
  <c r="H2335" i="1"/>
  <c r="E2335" i="1"/>
  <c r="F2335" i="1" s="1"/>
  <c r="I2335" i="1" s="1"/>
  <c r="H2331" i="1"/>
  <c r="E2331" i="1"/>
  <c r="F2331" i="1" s="1"/>
  <c r="I2331" i="1" s="1"/>
  <c r="H2327" i="1"/>
  <c r="E2327" i="1"/>
  <c r="F2327" i="1" s="1"/>
  <c r="I2327" i="1" s="1"/>
  <c r="H2323" i="1"/>
  <c r="E2323" i="1"/>
  <c r="F2323" i="1" s="1"/>
  <c r="I2323" i="1" s="1"/>
  <c r="H2319" i="1"/>
  <c r="E2319" i="1"/>
  <c r="F2319" i="1" s="1"/>
  <c r="I2319" i="1" s="1"/>
  <c r="H2315" i="1"/>
  <c r="E2315" i="1"/>
  <c r="F2315" i="1" s="1"/>
  <c r="I2315" i="1" s="1"/>
  <c r="H2311" i="1"/>
  <c r="E2311" i="1"/>
  <c r="F2311" i="1" s="1"/>
  <c r="I2311" i="1" s="1"/>
  <c r="H2307" i="1"/>
  <c r="E2307" i="1"/>
  <c r="F2307" i="1" s="1"/>
  <c r="I2307" i="1" s="1"/>
  <c r="H2303" i="1"/>
  <c r="E2303" i="1"/>
  <c r="F2303" i="1" s="1"/>
  <c r="I2303" i="1" s="1"/>
  <c r="H2299" i="1"/>
  <c r="E2299" i="1"/>
  <c r="F2299" i="1" s="1"/>
  <c r="I2299" i="1" s="1"/>
  <c r="H2295" i="1"/>
  <c r="E2295" i="1"/>
  <c r="F2295" i="1" s="1"/>
  <c r="I2295" i="1" s="1"/>
  <c r="H2291" i="1"/>
  <c r="E2291" i="1"/>
  <c r="F2291" i="1" s="1"/>
  <c r="I2291" i="1" s="1"/>
  <c r="H2287" i="1"/>
  <c r="E2287" i="1"/>
  <c r="F2287" i="1" s="1"/>
  <c r="I2287" i="1" s="1"/>
  <c r="H2283" i="1"/>
  <c r="E2283" i="1"/>
  <c r="F2283" i="1" s="1"/>
  <c r="I2283" i="1" s="1"/>
  <c r="H2279" i="1"/>
  <c r="E2279" i="1"/>
  <c r="F2279" i="1" s="1"/>
  <c r="I2279" i="1" s="1"/>
  <c r="H2275" i="1"/>
  <c r="E2275" i="1"/>
  <c r="F2275" i="1" s="1"/>
  <c r="I2275" i="1" s="1"/>
  <c r="H2271" i="1"/>
  <c r="E2271" i="1"/>
  <c r="F2271" i="1" s="1"/>
  <c r="I2271" i="1" s="1"/>
  <c r="H2267" i="1"/>
  <c r="E2267" i="1"/>
  <c r="F2267" i="1" s="1"/>
  <c r="I2267" i="1" s="1"/>
  <c r="H2263" i="1"/>
  <c r="E2263" i="1"/>
  <c r="F2263" i="1" s="1"/>
  <c r="I2263" i="1" s="1"/>
  <c r="H2259" i="1"/>
  <c r="E2259" i="1"/>
  <c r="F2259" i="1" s="1"/>
  <c r="I2259" i="1" s="1"/>
  <c r="H2255" i="1"/>
  <c r="E2255" i="1"/>
  <c r="F2255" i="1" s="1"/>
  <c r="I2255" i="1" s="1"/>
  <c r="H2251" i="1"/>
  <c r="E2251" i="1"/>
  <c r="F2251" i="1" s="1"/>
  <c r="I2251" i="1" s="1"/>
  <c r="H2247" i="1"/>
  <c r="E2247" i="1"/>
  <c r="F2247" i="1" s="1"/>
  <c r="I2247" i="1" s="1"/>
  <c r="H2243" i="1"/>
  <c r="E2243" i="1"/>
  <c r="F2243" i="1" s="1"/>
  <c r="I2243" i="1" s="1"/>
  <c r="H2239" i="1"/>
  <c r="E2239" i="1"/>
  <c r="F2239" i="1" s="1"/>
  <c r="I2239" i="1" s="1"/>
  <c r="H2235" i="1"/>
  <c r="E2235" i="1"/>
  <c r="F2235" i="1" s="1"/>
  <c r="I2235" i="1" s="1"/>
  <c r="H2231" i="1"/>
  <c r="E2231" i="1"/>
  <c r="F2231" i="1" s="1"/>
  <c r="I2231" i="1" s="1"/>
  <c r="H2227" i="1"/>
  <c r="E2227" i="1"/>
  <c r="F2227" i="1" s="1"/>
  <c r="I2227" i="1" s="1"/>
  <c r="H2223" i="1"/>
  <c r="E2223" i="1"/>
  <c r="F2223" i="1" s="1"/>
  <c r="I2223" i="1" s="1"/>
  <c r="H2219" i="1"/>
  <c r="E2219" i="1"/>
  <c r="F2219" i="1" s="1"/>
  <c r="I2219" i="1" s="1"/>
  <c r="H2215" i="1"/>
  <c r="E2215" i="1"/>
  <c r="F2215" i="1" s="1"/>
  <c r="I2215" i="1" s="1"/>
  <c r="H2211" i="1"/>
  <c r="E2211" i="1"/>
  <c r="F2211" i="1" s="1"/>
  <c r="I2211" i="1" s="1"/>
  <c r="H2207" i="1"/>
  <c r="E2207" i="1"/>
  <c r="F2207" i="1" s="1"/>
  <c r="I2207" i="1" s="1"/>
  <c r="H2203" i="1"/>
  <c r="E2203" i="1"/>
  <c r="F2203" i="1" s="1"/>
  <c r="I2203" i="1" s="1"/>
  <c r="H2199" i="1"/>
  <c r="E2199" i="1"/>
  <c r="F2199" i="1" s="1"/>
  <c r="I2199" i="1" s="1"/>
  <c r="H2195" i="1"/>
  <c r="E2195" i="1"/>
  <c r="F2195" i="1" s="1"/>
  <c r="I2195" i="1" s="1"/>
  <c r="H2191" i="1"/>
  <c r="E2191" i="1"/>
  <c r="F2191" i="1" s="1"/>
  <c r="I2191" i="1" s="1"/>
  <c r="H2187" i="1"/>
  <c r="E2187" i="1"/>
  <c r="F2187" i="1" s="1"/>
  <c r="I2187" i="1" s="1"/>
  <c r="H2183" i="1"/>
  <c r="E2183" i="1"/>
  <c r="F2183" i="1" s="1"/>
  <c r="I2183" i="1" s="1"/>
  <c r="H2179" i="1"/>
  <c r="E2179" i="1"/>
  <c r="F2179" i="1" s="1"/>
  <c r="I2179" i="1" s="1"/>
  <c r="H2175" i="1"/>
  <c r="E2175" i="1"/>
  <c r="F2175" i="1" s="1"/>
  <c r="I2175" i="1" s="1"/>
  <c r="H2171" i="1"/>
  <c r="E2171" i="1"/>
  <c r="F2171" i="1" s="1"/>
  <c r="I2171" i="1" s="1"/>
  <c r="H2167" i="1"/>
  <c r="E2167" i="1"/>
  <c r="F2167" i="1" s="1"/>
  <c r="I2167" i="1" s="1"/>
  <c r="H2163" i="1"/>
  <c r="E2163" i="1"/>
  <c r="F2163" i="1" s="1"/>
  <c r="I2163" i="1" s="1"/>
  <c r="H2159" i="1"/>
  <c r="E2159" i="1"/>
  <c r="F2159" i="1" s="1"/>
  <c r="I2159" i="1" s="1"/>
  <c r="H2155" i="1"/>
  <c r="E2155" i="1"/>
  <c r="F2155" i="1" s="1"/>
  <c r="I2155" i="1" s="1"/>
  <c r="H2151" i="1"/>
  <c r="E2151" i="1"/>
  <c r="F2151" i="1" s="1"/>
  <c r="I2151" i="1" s="1"/>
  <c r="H2147" i="1"/>
  <c r="E2147" i="1"/>
  <c r="F2147" i="1" s="1"/>
  <c r="I2147" i="1" s="1"/>
  <c r="H2143" i="1"/>
  <c r="E2143" i="1"/>
  <c r="F2143" i="1" s="1"/>
  <c r="I2143" i="1" s="1"/>
  <c r="H2139" i="1"/>
  <c r="E2139" i="1"/>
  <c r="F2139" i="1" s="1"/>
  <c r="I2139" i="1" s="1"/>
  <c r="H2135" i="1"/>
  <c r="E2135" i="1"/>
  <c r="F2135" i="1" s="1"/>
  <c r="I2135" i="1" s="1"/>
  <c r="H2131" i="1"/>
  <c r="E2131" i="1"/>
  <c r="F2131" i="1" s="1"/>
  <c r="I2131" i="1" s="1"/>
  <c r="H2127" i="1"/>
  <c r="E2127" i="1"/>
  <c r="F2127" i="1" s="1"/>
  <c r="I2127" i="1" s="1"/>
  <c r="H2123" i="1"/>
  <c r="E2123" i="1"/>
  <c r="F2123" i="1" s="1"/>
  <c r="I2123" i="1" s="1"/>
  <c r="H2119" i="1"/>
  <c r="E2119" i="1"/>
  <c r="F2119" i="1" s="1"/>
  <c r="I2119" i="1" s="1"/>
  <c r="H2115" i="1"/>
  <c r="E2115" i="1"/>
  <c r="F2115" i="1" s="1"/>
  <c r="I2115" i="1" s="1"/>
  <c r="H2111" i="1"/>
  <c r="E2111" i="1"/>
  <c r="F2111" i="1" s="1"/>
  <c r="I2111" i="1" s="1"/>
  <c r="H2107" i="1"/>
  <c r="E2107" i="1"/>
  <c r="F2107" i="1" s="1"/>
  <c r="I2107" i="1" s="1"/>
  <c r="H2103" i="1"/>
  <c r="E2103" i="1"/>
  <c r="F2103" i="1" s="1"/>
  <c r="I2103" i="1" s="1"/>
  <c r="H2099" i="1"/>
  <c r="E2099" i="1"/>
  <c r="F2099" i="1" s="1"/>
  <c r="I2099" i="1" s="1"/>
  <c r="H2095" i="1"/>
  <c r="E2095" i="1"/>
  <c r="F2095" i="1" s="1"/>
  <c r="I2095" i="1" s="1"/>
  <c r="H2091" i="1"/>
  <c r="E2091" i="1"/>
  <c r="F2091" i="1" s="1"/>
  <c r="I2091" i="1" s="1"/>
  <c r="H2087" i="1"/>
  <c r="E2087" i="1"/>
  <c r="F2087" i="1" s="1"/>
  <c r="I2087" i="1" s="1"/>
  <c r="H2083" i="1"/>
  <c r="E2083" i="1"/>
  <c r="F2083" i="1" s="1"/>
  <c r="I2083" i="1" s="1"/>
  <c r="H2079" i="1"/>
  <c r="E2079" i="1"/>
  <c r="F2079" i="1" s="1"/>
  <c r="I2079" i="1" s="1"/>
  <c r="H2075" i="1"/>
  <c r="E2075" i="1"/>
  <c r="F2075" i="1" s="1"/>
  <c r="I2075" i="1" s="1"/>
  <c r="H2071" i="1"/>
  <c r="E2071" i="1"/>
  <c r="F2071" i="1" s="1"/>
  <c r="I2071" i="1" s="1"/>
  <c r="H2067" i="1"/>
  <c r="E2067" i="1"/>
  <c r="F2067" i="1" s="1"/>
  <c r="I2067" i="1" s="1"/>
  <c r="H2063" i="1"/>
  <c r="E2063" i="1"/>
  <c r="F2063" i="1" s="1"/>
  <c r="I2063" i="1" s="1"/>
  <c r="H2059" i="1"/>
  <c r="E2059" i="1"/>
  <c r="F2059" i="1" s="1"/>
  <c r="I2059" i="1" s="1"/>
  <c r="H2055" i="1"/>
  <c r="E2055" i="1"/>
  <c r="F2055" i="1" s="1"/>
  <c r="I2055" i="1" s="1"/>
  <c r="H2051" i="1"/>
  <c r="E2051" i="1"/>
  <c r="F2051" i="1" s="1"/>
  <c r="I2051" i="1" s="1"/>
  <c r="H2047" i="1"/>
  <c r="E2047" i="1"/>
  <c r="F2047" i="1" s="1"/>
  <c r="I2047" i="1" s="1"/>
  <c r="H2043" i="1"/>
  <c r="E2043" i="1"/>
  <c r="F2043" i="1" s="1"/>
  <c r="I2043" i="1" s="1"/>
  <c r="H2039" i="1"/>
  <c r="E2039" i="1"/>
  <c r="F2039" i="1" s="1"/>
  <c r="I2039" i="1" s="1"/>
  <c r="H2035" i="1"/>
  <c r="E2035" i="1"/>
  <c r="F2035" i="1" s="1"/>
  <c r="I2035" i="1" s="1"/>
  <c r="H2031" i="1"/>
  <c r="E2031" i="1"/>
  <c r="F2031" i="1" s="1"/>
  <c r="I2031" i="1" s="1"/>
  <c r="H2027" i="1"/>
  <c r="E2027" i="1"/>
  <c r="F2027" i="1" s="1"/>
  <c r="I2027" i="1" s="1"/>
  <c r="H2023" i="1"/>
  <c r="E2023" i="1"/>
  <c r="F2023" i="1" s="1"/>
  <c r="I2023" i="1" s="1"/>
  <c r="H2019" i="1"/>
  <c r="E2019" i="1"/>
  <c r="F2019" i="1" s="1"/>
  <c r="I2019" i="1" s="1"/>
  <c r="H2015" i="1"/>
  <c r="E2015" i="1"/>
  <c r="F2015" i="1" s="1"/>
  <c r="I2015" i="1" s="1"/>
  <c r="H2011" i="1"/>
  <c r="E2011" i="1"/>
  <c r="F2011" i="1" s="1"/>
  <c r="I2011" i="1" s="1"/>
  <c r="H2007" i="1"/>
  <c r="E2007" i="1"/>
  <c r="F2007" i="1" s="1"/>
  <c r="I2007" i="1" s="1"/>
  <c r="H2003" i="1"/>
  <c r="E2003" i="1"/>
  <c r="F2003" i="1" s="1"/>
  <c r="I2003" i="1" s="1"/>
  <c r="H1999" i="1"/>
  <c r="E1999" i="1"/>
  <c r="F1999" i="1" s="1"/>
  <c r="I1999" i="1" s="1"/>
  <c r="H1995" i="1"/>
  <c r="E1995" i="1"/>
  <c r="F1995" i="1" s="1"/>
  <c r="I1995" i="1" s="1"/>
  <c r="H1991" i="1"/>
  <c r="E1991" i="1"/>
  <c r="F1991" i="1" s="1"/>
  <c r="I1991" i="1" s="1"/>
  <c r="H1987" i="1"/>
  <c r="E1987" i="1"/>
  <c r="F1987" i="1" s="1"/>
  <c r="I1987" i="1" s="1"/>
  <c r="H1983" i="1"/>
  <c r="E1983" i="1"/>
  <c r="F1983" i="1" s="1"/>
  <c r="I1983" i="1" s="1"/>
  <c r="H1979" i="1"/>
  <c r="E1979" i="1"/>
  <c r="F1979" i="1" s="1"/>
  <c r="I1979" i="1" s="1"/>
  <c r="H1975" i="1"/>
  <c r="E1975" i="1"/>
  <c r="F1975" i="1" s="1"/>
  <c r="I1975" i="1" s="1"/>
  <c r="H1971" i="1"/>
  <c r="E1971" i="1"/>
  <c r="F1971" i="1" s="1"/>
  <c r="I1971" i="1" s="1"/>
  <c r="H1967" i="1"/>
  <c r="E1967" i="1"/>
  <c r="F1967" i="1" s="1"/>
  <c r="I1967" i="1" s="1"/>
  <c r="H1963" i="1"/>
  <c r="E1963" i="1"/>
  <c r="F1963" i="1" s="1"/>
  <c r="I1963" i="1" s="1"/>
  <c r="H1959" i="1"/>
  <c r="E1959" i="1"/>
  <c r="F1959" i="1" s="1"/>
  <c r="I1959" i="1" s="1"/>
  <c r="H1955" i="1"/>
  <c r="E1955" i="1"/>
  <c r="F1955" i="1" s="1"/>
  <c r="I1955" i="1" s="1"/>
  <c r="H1951" i="1"/>
  <c r="E1951" i="1"/>
  <c r="F1951" i="1" s="1"/>
  <c r="I1951" i="1" s="1"/>
  <c r="H1947" i="1"/>
  <c r="E1947" i="1"/>
  <c r="F1947" i="1" s="1"/>
  <c r="I1947" i="1" s="1"/>
  <c r="H1943" i="1"/>
  <c r="E1943" i="1"/>
  <c r="F1943" i="1" s="1"/>
  <c r="I1943" i="1" s="1"/>
  <c r="H1939" i="1"/>
  <c r="E1939" i="1"/>
  <c r="F1939" i="1" s="1"/>
  <c r="I1939" i="1" s="1"/>
  <c r="H1935" i="1"/>
  <c r="E1935" i="1"/>
  <c r="F1935" i="1" s="1"/>
  <c r="I1935" i="1" s="1"/>
  <c r="H1931" i="1"/>
  <c r="E1931" i="1"/>
  <c r="F1931" i="1" s="1"/>
  <c r="I1931" i="1" s="1"/>
  <c r="H1927" i="1"/>
  <c r="E1927" i="1"/>
  <c r="F1927" i="1" s="1"/>
  <c r="I1927" i="1" s="1"/>
  <c r="H1923" i="1"/>
  <c r="E1923" i="1"/>
  <c r="F1923" i="1" s="1"/>
  <c r="I1923" i="1" s="1"/>
  <c r="H1919" i="1"/>
  <c r="E1919" i="1"/>
  <c r="F1919" i="1" s="1"/>
  <c r="I1919" i="1" s="1"/>
  <c r="H1915" i="1"/>
  <c r="E1915" i="1"/>
  <c r="F1915" i="1" s="1"/>
  <c r="I1915" i="1" s="1"/>
  <c r="H1911" i="1"/>
  <c r="E1911" i="1"/>
  <c r="F1911" i="1" s="1"/>
  <c r="I1911" i="1" s="1"/>
  <c r="H1907" i="1"/>
  <c r="E1907" i="1"/>
  <c r="F1907" i="1" s="1"/>
  <c r="I1907" i="1" s="1"/>
  <c r="H1903" i="1"/>
  <c r="E1903" i="1"/>
  <c r="F1903" i="1" s="1"/>
  <c r="I1903" i="1" s="1"/>
  <c r="H1899" i="1"/>
  <c r="E1899" i="1"/>
  <c r="F1899" i="1" s="1"/>
  <c r="I1899" i="1" s="1"/>
  <c r="H1895" i="1"/>
  <c r="E1895" i="1"/>
  <c r="F1895" i="1" s="1"/>
  <c r="I1895" i="1" s="1"/>
  <c r="H1891" i="1"/>
  <c r="E1891" i="1"/>
  <c r="F1891" i="1" s="1"/>
  <c r="I1891" i="1" s="1"/>
  <c r="H1887" i="1"/>
  <c r="E1887" i="1"/>
  <c r="F1887" i="1" s="1"/>
  <c r="I1887" i="1" s="1"/>
  <c r="H1883" i="1"/>
  <c r="E1883" i="1"/>
  <c r="F1883" i="1" s="1"/>
  <c r="I1883" i="1" s="1"/>
  <c r="H1879" i="1"/>
  <c r="E1879" i="1"/>
  <c r="F1879" i="1" s="1"/>
  <c r="I1879" i="1" s="1"/>
  <c r="H1875" i="1"/>
  <c r="E1875" i="1"/>
  <c r="F1875" i="1" s="1"/>
  <c r="I1875" i="1" s="1"/>
  <c r="H1871" i="1"/>
  <c r="E1871" i="1"/>
  <c r="F1871" i="1" s="1"/>
  <c r="I1871" i="1" s="1"/>
  <c r="H1867" i="1"/>
  <c r="E1867" i="1"/>
  <c r="F1867" i="1" s="1"/>
  <c r="I1867" i="1" s="1"/>
  <c r="H1863" i="1"/>
  <c r="E1863" i="1"/>
  <c r="F1863" i="1" s="1"/>
  <c r="I1863" i="1" s="1"/>
  <c r="H1859" i="1"/>
  <c r="E1859" i="1"/>
  <c r="F1859" i="1" s="1"/>
  <c r="I1859" i="1" s="1"/>
  <c r="H1855" i="1"/>
  <c r="E1855" i="1"/>
  <c r="F1855" i="1" s="1"/>
  <c r="I1855" i="1" s="1"/>
  <c r="H1851" i="1"/>
  <c r="E1851" i="1"/>
  <c r="F1851" i="1" s="1"/>
  <c r="I1851" i="1" s="1"/>
  <c r="H1847" i="1"/>
  <c r="E1847" i="1"/>
  <c r="F1847" i="1" s="1"/>
  <c r="I1847" i="1" s="1"/>
  <c r="H1843" i="1"/>
  <c r="E1843" i="1"/>
  <c r="F1843" i="1" s="1"/>
  <c r="I1843" i="1" s="1"/>
  <c r="H1839" i="1"/>
  <c r="E1839" i="1"/>
  <c r="F1839" i="1" s="1"/>
  <c r="I1839" i="1" s="1"/>
  <c r="H1835" i="1"/>
  <c r="E1835" i="1"/>
  <c r="F1835" i="1" s="1"/>
  <c r="I1835" i="1" s="1"/>
  <c r="H1831" i="1"/>
  <c r="E1831" i="1"/>
  <c r="F1831" i="1" s="1"/>
  <c r="I1831" i="1" s="1"/>
  <c r="H1827" i="1"/>
  <c r="E1827" i="1"/>
  <c r="F1827" i="1" s="1"/>
  <c r="I1827" i="1" s="1"/>
  <c r="H1833" i="1"/>
  <c r="E1833" i="1"/>
  <c r="F1833" i="1" s="1"/>
  <c r="I1833" i="1" s="1"/>
  <c r="H1829" i="1"/>
  <c r="E1829" i="1"/>
  <c r="F1829" i="1" s="1"/>
  <c r="I1829" i="1" s="1"/>
  <c r="H1825" i="1"/>
  <c r="E1825" i="1"/>
  <c r="F1825" i="1" s="1"/>
  <c r="I1825" i="1" s="1"/>
  <c r="H1821" i="1"/>
  <c r="E1821" i="1"/>
  <c r="F1821" i="1" s="1"/>
  <c r="I1821" i="1" s="1"/>
  <c r="H1817" i="1"/>
  <c r="E1817" i="1"/>
  <c r="F1817" i="1" s="1"/>
  <c r="I1817" i="1" s="1"/>
  <c r="H1813" i="1"/>
  <c r="E1813" i="1"/>
  <c r="F1813" i="1" s="1"/>
  <c r="I1813" i="1" s="1"/>
  <c r="H1809" i="1"/>
  <c r="E1809" i="1"/>
  <c r="F1809" i="1" s="1"/>
  <c r="I1809" i="1" s="1"/>
  <c r="H1805" i="1"/>
  <c r="E1805" i="1"/>
  <c r="F1805" i="1" s="1"/>
  <c r="I1805" i="1" s="1"/>
  <c r="H1801" i="1"/>
  <c r="E1801" i="1"/>
  <c r="F1801" i="1" s="1"/>
  <c r="I1801" i="1" s="1"/>
  <c r="H1797" i="1"/>
  <c r="E1797" i="1"/>
  <c r="F1797" i="1" s="1"/>
  <c r="I1797" i="1" s="1"/>
  <c r="H1793" i="1"/>
  <c r="E1793" i="1"/>
  <c r="F1793" i="1" s="1"/>
  <c r="I1793" i="1" s="1"/>
  <c r="H1789" i="1"/>
  <c r="E1789" i="1"/>
  <c r="F1789" i="1" s="1"/>
  <c r="I1789" i="1" s="1"/>
  <c r="H1785" i="1"/>
  <c r="E1785" i="1"/>
  <c r="F1785" i="1" s="1"/>
  <c r="I1785" i="1" s="1"/>
  <c r="H1781" i="1"/>
  <c r="E1781" i="1"/>
  <c r="F1781" i="1" s="1"/>
  <c r="I1781" i="1" s="1"/>
  <c r="H1777" i="1"/>
  <c r="E1777" i="1"/>
  <c r="F1777" i="1" s="1"/>
  <c r="I1777" i="1" s="1"/>
  <c r="H1773" i="1"/>
  <c r="E1773" i="1"/>
  <c r="F1773" i="1" s="1"/>
  <c r="I1773" i="1" s="1"/>
  <c r="H1769" i="1"/>
  <c r="E1769" i="1"/>
  <c r="F1769" i="1" s="1"/>
  <c r="I1769" i="1" s="1"/>
  <c r="H1765" i="1"/>
  <c r="E1765" i="1"/>
  <c r="F1765" i="1" s="1"/>
  <c r="I1765" i="1" s="1"/>
  <c r="H1761" i="1"/>
  <c r="E1761" i="1"/>
  <c r="F1761" i="1" s="1"/>
  <c r="I1761" i="1" s="1"/>
  <c r="H1757" i="1"/>
  <c r="E1757" i="1"/>
  <c r="F1757" i="1" s="1"/>
  <c r="I1757" i="1" s="1"/>
  <c r="H1753" i="1"/>
  <c r="E1753" i="1"/>
  <c r="F1753" i="1" s="1"/>
  <c r="I1753" i="1" s="1"/>
  <c r="H1749" i="1"/>
  <c r="E1749" i="1"/>
  <c r="F1749" i="1" s="1"/>
  <c r="I1749" i="1" s="1"/>
  <c r="H1745" i="1"/>
  <c r="E1745" i="1"/>
  <c r="F1745" i="1" s="1"/>
  <c r="I1745" i="1" s="1"/>
  <c r="H1741" i="1"/>
  <c r="E1741" i="1"/>
  <c r="F1741" i="1" s="1"/>
  <c r="I1741" i="1" s="1"/>
  <c r="H1737" i="1"/>
  <c r="E1737" i="1"/>
  <c r="F1737" i="1" s="1"/>
  <c r="I1737" i="1" s="1"/>
  <c r="H1733" i="1"/>
  <c r="E1733" i="1"/>
  <c r="F1733" i="1" s="1"/>
  <c r="I1733" i="1" s="1"/>
  <c r="H1729" i="1"/>
  <c r="E1729" i="1"/>
  <c r="F1729" i="1" s="1"/>
  <c r="I1729" i="1" s="1"/>
  <c r="H1725" i="1"/>
  <c r="E1725" i="1"/>
  <c r="F1725" i="1" s="1"/>
  <c r="I1725" i="1" s="1"/>
  <c r="H1721" i="1"/>
  <c r="E1721" i="1"/>
  <c r="F1721" i="1" s="1"/>
  <c r="I1721" i="1" s="1"/>
  <c r="H1717" i="1"/>
  <c r="E1717" i="1"/>
  <c r="F1717" i="1" s="1"/>
  <c r="I1717" i="1" s="1"/>
  <c r="H1713" i="1"/>
  <c r="E1713" i="1"/>
  <c r="F1713" i="1" s="1"/>
  <c r="I1713" i="1" s="1"/>
  <c r="H1709" i="1"/>
  <c r="E1709" i="1"/>
  <c r="F1709" i="1" s="1"/>
  <c r="I1709" i="1" s="1"/>
  <c r="H1705" i="1"/>
  <c r="E1705" i="1"/>
  <c r="F1705" i="1" s="1"/>
  <c r="I1705" i="1" s="1"/>
  <c r="H1701" i="1"/>
  <c r="E1701" i="1"/>
  <c r="F1701" i="1" s="1"/>
  <c r="I1701" i="1" s="1"/>
  <c r="H1697" i="1"/>
  <c r="E1697" i="1"/>
  <c r="F1697" i="1" s="1"/>
  <c r="I1697" i="1" s="1"/>
  <c r="H1693" i="1"/>
  <c r="E1693" i="1"/>
  <c r="F1693" i="1" s="1"/>
  <c r="I1693" i="1" s="1"/>
  <c r="H1689" i="1"/>
  <c r="E1689" i="1"/>
  <c r="F1689" i="1" s="1"/>
  <c r="I1689" i="1" s="1"/>
  <c r="H1685" i="1"/>
  <c r="E1685" i="1"/>
  <c r="F1685" i="1" s="1"/>
  <c r="I1685" i="1" s="1"/>
  <c r="H1681" i="1"/>
  <c r="E1681" i="1"/>
  <c r="F1681" i="1" s="1"/>
  <c r="I1681" i="1" s="1"/>
  <c r="H1677" i="1"/>
  <c r="E1677" i="1"/>
  <c r="F1677" i="1" s="1"/>
  <c r="I1677" i="1" s="1"/>
  <c r="H1673" i="1"/>
  <c r="E1673" i="1"/>
  <c r="F1673" i="1" s="1"/>
  <c r="I1673" i="1" s="1"/>
  <c r="H1669" i="1"/>
  <c r="E1669" i="1"/>
  <c r="F1669" i="1" s="1"/>
  <c r="I1669" i="1" s="1"/>
  <c r="H1665" i="1"/>
  <c r="E1665" i="1"/>
  <c r="F1665" i="1" s="1"/>
  <c r="I1665" i="1" s="1"/>
  <c r="H1661" i="1"/>
  <c r="E1661" i="1"/>
  <c r="F1661" i="1" s="1"/>
  <c r="I1661" i="1" s="1"/>
  <c r="H1657" i="1"/>
  <c r="E1657" i="1"/>
  <c r="F1657" i="1" s="1"/>
  <c r="I1657" i="1" s="1"/>
  <c r="H1653" i="1"/>
  <c r="E1653" i="1"/>
  <c r="F1653" i="1" s="1"/>
  <c r="I1653" i="1" s="1"/>
  <c r="H1649" i="1"/>
  <c r="E1649" i="1"/>
  <c r="F1649" i="1" s="1"/>
  <c r="I1649" i="1" s="1"/>
  <c r="H1645" i="1"/>
  <c r="E1645" i="1"/>
  <c r="F1645" i="1" s="1"/>
  <c r="I1645" i="1" s="1"/>
  <c r="H1641" i="1"/>
  <c r="E1641" i="1"/>
  <c r="F1641" i="1" s="1"/>
  <c r="I1641" i="1" s="1"/>
  <c r="H1637" i="1"/>
  <c r="E1637" i="1"/>
  <c r="F1637" i="1" s="1"/>
  <c r="I1637" i="1" s="1"/>
  <c r="H1633" i="1"/>
  <c r="E1633" i="1"/>
  <c r="F1633" i="1" s="1"/>
  <c r="I1633" i="1" s="1"/>
  <c r="H1629" i="1"/>
  <c r="E1629" i="1"/>
  <c r="F1629" i="1" s="1"/>
  <c r="I1629" i="1" s="1"/>
  <c r="H1625" i="1"/>
  <c r="E1625" i="1"/>
  <c r="F1625" i="1" s="1"/>
  <c r="I1625" i="1" s="1"/>
  <c r="H1621" i="1"/>
  <c r="E1621" i="1"/>
  <c r="F1621" i="1" s="1"/>
  <c r="I1621" i="1" s="1"/>
  <c r="H1617" i="1"/>
  <c r="E1617" i="1"/>
  <c r="F1617" i="1" s="1"/>
  <c r="I1617" i="1" s="1"/>
  <c r="H1613" i="1"/>
  <c r="E1613" i="1"/>
  <c r="F1613" i="1" s="1"/>
  <c r="I1613" i="1" s="1"/>
  <c r="H1609" i="1"/>
  <c r="E1609" i="1"/>
  <c r="F1609" i="1" s="1"/>
  <c r="I1609" i="1" s="1"/>
  <c r="H1605" i="1"/>
  <c r="E1605" i="1"/>
  <c r="F1605" i="1" s="1"/>
  <c r="I1605" i="1" s="1"/>
  <c r="H1601" i="1"/>
  <c r="E1601" i="1"/>
  <c r="F1601" i="1" s="1"/>
  <c r="I1601" i="1" s="1"/>
  <c r="H1597" i="1"/>
  <c r="E1597" i="1"/>
  <c r="F1597" i="1" s="1"/>
  <c r="I1597" i="1" s="1"/>
  <c r="H1593" i="1"/>
  <c r="E1593" i="1"/>
  <c r="F1593" i="1" s="1"/>
  <c r="I1593" i="1" s="1"/>
  <c r="H1589" i="1"/>
  <c r="E1589" i="1"/>
  <c r="F1589" i="1" s="1"/>
  <c r="I1589" i="1" s="1"/>
  <c r="H1585" i="1"/>
  <c r="E1585" i="1"/>
  <c r="F1585" i="1" s="1"/>
  <c r="I1585" i="1" s="1"/>
  <c r="H1581" i="1"/>
  <c r="E1581" i="1"/>
  <c r="F1581" i="1" s="1"/>
  <c r="I1581" i="1" s="1"/>
  <c r="H1577" i="1"/>
  <c r="E1577" i="1"/>
  <c r="F1577" i="1" s="1"/>
  <c r="I1577" i="1" s="1"/>
  <c r="H1573" i="1"/>
  <c r="E1573" i="1"/>
  <c r="F1573" i="1" s="1"/>
  <c r="I1573" i="1" s="1"/>
  <c r="H1569" i="1"/>
  <c r="E1569" i="1"/>
  <c r="F1569" i="1" s="1"/>
  <c r="I1569" i="1" s="1"/>
  <c r="H1565" i="1"/>
  <c r="E1565" i="1"/>
  <c r="F1565" i="1" s="1"/>
  <c r="I1565" i="1" s="1"/>
  <c r="H1561" i="1"/>
  <c r="E1561" i="1"/>
  <c r="F1561" i="1" s="1"/>
  <c r="I1561" i="1" s="1"/>
  <c r="H1557" i="1"/>
  <c r="E1557" i="1"/>
  <c r="F1557" i="1" s="1"/>
  <c r="I1557" i="1" s="1"/>
  <c r="H1553" i="1"/>
  <c r="E1553" i="1"/>
  <c r="F1553" i="1" s="1"/>
  <c r="I1553" i="1" s="1"/>
  <c r="H1549" i="1"/>
  <c r="E1549" i="1"/>
  <c r="F1549" i="1" s="1"/>
  <c r="I1549" i="1" s="1"/>
  <c r="H1545" i="1"/>
  <c r="E1545" i="1"/>
  <c r="F1545" i="1" s="1"/>
  <c r="I1545" i="1" s="1"/>
  <c r="H1541" i="1"/>
  <c r="E1541" i="1"/>
  <c r="F1541" i="1" s="1"/>
  <c r="I1541" i="1" s="1"/>
  <c r="H1537" i="1"/>
  <c r="E1537" i="1"/>
  <c r="F1537" i="1" s="1"/>
  <c r="I1537" i="1" s="1"/>
  <c r="H1533" i="1"/>
  <c r="E1533" i="1"/>
  <c r="F1533" i="1" s="1"/>
  <c r="I1533" i="1" s="1"/>
  <c r="H1529" i="1"/>
  <c r="E1529" i="1"/>
  <c r="F1529" i="1" s="1"/>
  <c r="I1529" i="1" s="1"/>
  <c r="H1525" i="1"/>
  <c r="E1525" i="1"/>
  <c r="F1525" i="1" s="1"/>
  <c r="I1525" i="1" s="1"/>
  <c r="H1521" i="1"/>
  <c r="E1521" i="1"/>
  <c r="F1521" i="1" s="1"/>
  <c r="I1521" i="1" s="1"/>
  <c r="H1517" i="1"/>
  <c r="E1517" i="1"/>
  <c r="F1517" i="1" s="1"/>
  <c r="I1517" i="1" s="1"/>
  <c r="H1513" i="1"/>
  <c r="E1513" i="1"/>
  <c r="F1513" i="1" s="1"/>
  <c r="I1513" i="1" s="1"/>
  <c r="H1509" i="1"/>
  <c r="E1509" i="1"/>
  <c r="F1509" i="1" s="1"/>
  <c r="I1509" i="1" s="1"/>
  <c r="H1505" i="1"/>
  <c r="E1505" i="1"/>
  <c r="F1505" i="1" s="1"/>
  <c r="I1505" i="1" s="1"/>
  <c r="H1501" i="1"/>
  <c r="E1501" i="1"/>
  <c r="F1501" i="1" s="1"/>
  <c r="I1501" i="1" s="1"/>
  <c r="H1497" i="1"/>
  <c r="E1497" i="1"/>
  <c r="F1497" i="1" s="1"/>
  <c r="I1497" i="1" s="1"/>
  <c r="H1493" i="1"/>
  <c r="E1493" i="1"/>
  <c r="F1493" i="1" s="1"/>
  <c r="I1493" i="1" s="1"/>
  <c r="H1489" i="1"/>
  <c r="E1489" i="1"/>
  <c r="F1489" i="1" s="1"/>
  <c r="I1489" i="1" s="1"/>
  <c r="H1485" i="1"/>
  <c r="E1485" i="1"/>
  <c r="F1485" i="1" s="1"/>
  <c r="I1485" i="1" s="1"/>
  <c r="H1481" i="1"/>
  <c r="E1481" i="1"/>
  <c r="F1481" i="1" s="1"/>
  <c r="I1481" i="1" s="1"/>
  <c r="H1477" i="1"/>
  <c r="E1477" i="1"/>
  <c r="F1477" i="1" s="1"/>
  <c r="I1477" i="1" s="1"/>
  <c r="H1473" i="1"/>
  <c r="E1473" i="1"/>
  <c r="F1473" i="1" s="1"/>
  <c r="I1473" i="1" s="1"/>
  <c r="H1469" i="1"/>
  <c r="E1469" i="1"/>
  <c r="F1469" i="1" s="1"/>
  <c r="I1469" i="1" s="1"/>
  <c r="H1465" i="1"/>
  <c r="E1465" i="1"/>
  <c r="F1465" i="1" s="1"/>
  <c r="I1465" i="1" s="1"/>
  <c r="H1461" i="1"/>
  <c r="E1461" i="1"/>
  <c r="F1461" i="1" s="1"/>
  <c r="I1461" i="1" s="1"/>
  <c r="H1457" i="1"/>
  <c r="E1457" i="1"/>
  <c r="F1457" i="1" s="1"/>
  <c r="I1457" i="1" s="1"/>
  <c r="H1453" i="1"/>
  <c r="E1453" i="1"/>
  <c r="F1453" i="1" s="1"/>
  <c r="I1453" i="1" s="1"/>
  <c r="H1449" i="1"/>
  <c r="E1449" i="1"/>
  <c r="F1449" i="1" s="1"/>
  <c r="I1449" i="1" s="1"/>
  <c r="H1445" i="1"/>
  <c r="E1445" i="1"/>
  <c r="F1445" i="1" s="1"/>
  <c r="I1445" i="1" s="1"/>
  <c r="H1441" i="1"/>
  <c r="E1441" i="1"/>
  <c r="F1441" i="1" s="1"/>
  <c r="I1441" i="1" s="1"/>
  <c r="H1437" i="1"/>
  <c r="E1437" i="1"/>
  <c r="F1437" i="1" s="1"/>
  <c r="I1437" i="1" s="1"/>
  <c r="H1433" i="1"/>
  <c r="E1433" i="1"/>
  <c r="F1433" i="1" s="1"/>
  <c r="I1433" i="1" s="1"/>
  <c r="H1429" i="1"/>
  <c r="E1429" i="1"/>
  <c r="F1429" i="1" s="1"/>
  <c r="I1429" i="1" s="1"/>
  <c r="H1425" i="1"/>
  <c r="E1425" i="1"/>
  <c r="F1425" i="1" s="1"/>
  <c r="I1425" i="1" s="1"/>
  <c r="H1421" i="1"/>
  <c r="E1421" i="1"/>
  <c r="F1421" i="1" s="1"/>
  <c r="I1421" i="1" s="1"/>
  <c r="H1417" i="1"/>
  <c r="E1417" i="1"/>
  <c r="F1417" i="1" s="1"/>
  <c r="I1417" i="1" s="1"/>
  <c r="H1413" i="1"/>
  <c r="E1413" i="1"/>
  <c r="F1413" i="1" s="1"/>
  <c r="I1413" i="1" s="1"/>
  <c r="H1409" i="1"/>
  <c r="E1409" i="1"/>
  <c r="F1409" i="1" s="1"/>
  <c r="I1409" i="1" s="1"/>
  <c r="H1405" i="1"/>
  <c r="E1405" i="1"/>
  <c r="F1405" i="1" s="1"/>
  <c r="I1405" i="1" s="1"/>
  <c r="H1401" i="1"/>
  <c r="E1401" i="1"/>
  <c r="F1401" i="1" s="1"/>
  <c r="I1401" i="1" s="1"/>
  <c r="H1397" i="1"/>
  <c r="E1397" i="1"/>
  <c r="F1397" i="1" s="1"/>
  <c r="I1397" i="1" s="1"/>
  <c r="H1393" i="1"/>
  <c r="E1393" i="1"/>
  <c r="F1393" i="1" s="1"/>
  <c r="I1393" i="1" s="1"/>
  <c r="H1389" i="1"/>
  <c r="E1389" i="1"/>
  <c r="F1389" i="1" s="1"/>
  <c r="I1389" i="1" s="1"/>
  <c r="H1385" i="1"/>
  <c r="E1385" i="1"/>
  <c r="F1385" i="1" s="1"/>
  <c r="I1385" i="1" s="1"/>
  <c r="H1381" i="1"/>
  <c r="E1381" i="1"/>
  <c r="F1381" i="1" s="1"/>
  <c r="I1381" i="1" s="1"/>
  <c r="H1377" i="1"/>
  <c r="E1377" i="1"/>
  <c r="F1377" i="1" s="1"/>
  <c r="I1377" i="1" s="1"/>
  <c r="H1373" i="1"/>
  <c r="E1373" i="1"/>
  <c r="F1373" i="1" s="1"/>
  <c r="I1373" i="1" s="1"/>
  <c r="H1369" i="1"/>
  <c r="E1369" i="1"/>
  <c r="F1369" i="1" s="1"/>
  <c r="I1369" i="1" s="1"/>
  <c r="H1365" i="1"/>
  <c r="E1365" i="1"/>
  <c r="F1365" i="1" s="1"/>
  <c r="I1365" i="1" s="1"/>
  <c r="H1361" i="1"/>
  <c r="E1361" i="1"/>
  <c r="F1361" i="1" s="1"/>
  <c r="I1361" i="1" s="1"/>
  <c r="H1357" i="1"/>
  <c r="E1357" i="1"/>
  <c r="F1357" i="1" s="1"/>
  <c r="I1357" i="1" s="1"/>
  <c r="H1353" i="1"/>
  <c r="E1353" i="1"/>
  <c r="F1353" i="1" s="1"/>
  <c r="I1353" i="1" s="1"/>
  <c r="H1349" i="1"/>
  <c r="E1349" i="1"/>
  <c r="F1349" i="1" s="1"/>
  <c r="I1349" i="1" s="1"/>
  <c r="H1345" i="1"/>
  <c r="E1345" i="1"/>
  <c r="F1345" i="1" s="1"/>
  <c r="I1345" i="1" s="1"/>
  <c r="H1341" i="1"/>
  <c r="E1341" i="1"/>
  <c r="F1341" i="1" s="1"/>
  <c r="I1341" i="1" s="1"/>
  <c r="H1337" i="1"/>
  <c r="E1337" i="1"/>
  <c r="F1337" i="1" s="1"/>
  <c r="I1337" i="1" s="1"/>
  <c r="H1333" i="1"/>
  <c r="E1333" i="1"/>
  <c r="F1333" i="1" s="1"/>
  <c r="I1333" i="1" s="1"/>
  <c r="H1329" i="1"/>
  <c r="E1329" i="1"/>
  <c r="F1329" i="1" s="1"/>
  <c r="I1329" i="1" s="1"/>
  <c r="H1325" i="1"/>
  <c r="E1325" i="1"/>
  <c r="F1325" i="1" s="1"/>
  <c r="I1325" i="1" s="1"/>
  <c r="H1321" i="1"/>
  <c r="E1321" i="1"/>
  <c r="F1321" i="1" s="1"/>
  <c r="I1321" i="1" s="1"/>
  <c r="H1317" i="1"/>
  <c r="E1317" i="1"/>
  <c r="F1317" i="1" s="1"/>
  <c r="I1317" i="1" s="1"/>
  <c r="H1313" i="1"/>
  <c r="E1313" i="1"/>
  <c r="F1313" i="1" s="1"/>
  <c r="I1313" i="1" s="1"/>
  <c r="H1309" i="1"/>
  <c r="E1309" i="1"/>
  <c r="F1309" i="1" s="1"/>
  <c r="I1309" i="1" s="1"/>
  <c r="H1305" i="1"/>
  <c r="E1305" i="1"/>
  <c r="F1305" i="1" s="1"/>
  <c r="I1305" i="1" s="1"/>
  <c r="H1301" i="1"/>
  <c r="E1301" i="1"/>
  <c r="F1301" i="1" s="1"/>
  <c r="I1301" i="1" s="1"/>
  <c r="H1297" i="1"/>
  <c r="E1297" i="1"/>
  <c r="F1297" i="1" s="1"/>
  <c r="I1297" i="1" s="1"/>
  <c r="H1293" i="1"/>
  <c r="E1293" i="1"/>
  <c r="F1293" i="1" s="1"/>
  <c r="I1293" i="1" s="1"/>
  <c r="H1289" i="1"/>
  <c r="E1289" i="1"/>
  <c r="F1289" i="1" s="1"/>
  <c r="I1289" i="1" s="1"/>
  <c r="H1285" i="1"/>
  <c r="E1285" i="1"/>
  <c r="F1285" i="1" s="1"/>
  <c r="I1285" i="1" s="1"/>
  <c r="H1281" i="1"/>
  <c r="E1281" i="1"/>
  <c r="F1281" i="1" s="1"/>
  <c r="I1281" i="1" s="1"/>
  <c r="H1277" i="1"/>
  <c r="E1277" i="1"/>
  <c r="F1277" i="1" s="1"/>
  <c r="I1277" i="1" s="1"/>
  <c r="H1273" i="1"/>
  <c r="E1273" i="1"/>
  <c r="F1273" i="1" s="1"/>
  <c r="I1273" i="1" s="1"/>
  <c r="H1269" i="1"/>
  <c r="E1269" i="1"/>
  <c r="F1269" i="1" s="1"/>
  <c r="I1269" i="1" s="1"/>
  <c r="H1265" i="1"/>
  <c r="E1265" i="1"/>
  <c r="F1265" i="1" s="1"/>
  <c r="I1265" i="1" s="1"/>
  <c r="H1261" i="1"/>
  <c r="E1261" i="1"/>
  <c r="F1261" i="1" s="1"/>
  <c r="I1261" i="1" s="1"/>
  <c r="H1257" i="1"/>
  <c r="E1257" i="1"/>
  <c r="F1257" i="1" s="1"/>
  <c r="I1257" i="1" s="1"/>
  <c r="H1253" i="1"/>
  <c r="E1253" i="1"/>
  <c r="F1253" i="1" s="1"/>
  <c r="I1253" i="1" s="1"/>
  <c r="H1249" i="1"/>
  <c r="E1249" i="1"/>
  <c r="F1249" i="1" s="1"/>
  <c r="I1249" i="1" s="1"/>
  <c r="H1245" i="1"/>
  <c r="E1245" i="1"/>
  <c r="F1245" i="1" s="1"/>
  <c r="I1245" i="1" s="1"/>
  <c r="H1241" i="1"/>
  <c r="E1241" i="1"/>
  <c r="F1241" i="1" s="1"/>
  <c r="I1241" i="1" s="1"/>
  <c r="H1237" i="1"/>
  <c r="E1237" i="1"/>
  <c r="F1237" i="1" s="1"/>
  <c r="I1237" i="1" s="1"/>
  <c r="H1233" i="1"/>
  <c r="E1233" i="1"/>
  <c r="F1233" i="1" s="1"/>
  <c r="I1233" i="1" s="1"/>
  <c r="H1229" i="1"/>
  <c r="E1229" i="1"/>
  <c r="F1229" i="1" s="1"/>
  <c r="I1229" i="1" s="1"/>
  <c r="H1225" i="1"/>
  <c r="E1225" i="1"/>
  <c r="F1225" i="1" s="1"/>
  <c r="I1225" i="1" s="1"/>
  <c r="H1221" i="1"/>
  <c r="E1221" i="1"/>
  <c r="F1221" i="1" s="1"/>
  <c r="I1221" i="1" s="1"/>
  <c r="H1217" i="1"/>
  <c r="E1217" i="1"/>
  <c r="F1217" i="1" s="1"/>
  <c r="I1217" i="1" s="1"/>
  <c r="H1213" i="1"/>
  <c r="E1213" i="1"/>
  <c r="F1213" i="1" s="1"/>
  <c r="I1213" i="1" s="1"/>
  <c r="H1209" i="1"/>
  <c r="E1209" i="1"/>
  <c r="F1209" i="1" s="1"/>
  <c r="I1209" i="1" s="1"/>
  <c r="H1205" i="1"/>
  <c r="E1205" i="1"/>
  <c r="F1205" i="1" s="1"/>
  <c r="I1205" i="1" s="1"/>
  <c r="H1201" i="1"/>
  <c r="E1201" i="1"/>
  <c r="F1201" i="1" s="1"/>
  <c r="I1201" i="1" s="1"/>
  <c r="H1197" i="1"/>
  <c r="E1197" i="1"/>
  <c r="F1197" i="1" s="1"/>
  <c r="I1197" i="1" s="1"/>
  <c r="H1193" i="1"/>
  <c r="E1193" i="1"/>
  <c r="F1193" i="1" s="1"/>
  <c r="I1193" i="1" s="1"/>
  <c r="H1189" i="1"/>
  <c r="E1189" i="1"/>
  <c r="F1189" i="1" s="1"/>
  <c r="I1189" i="1" s="1"/>
  <c r="H1185" i="1"/>
  <c r="E1185" i="1"/>
  <c r="F1185" i="1" s="1"/>
  <c r="I1185" i="1" s="1"/>
  <c r="H1181" i="1"/>
  <c r="E1181" i="1"/>
  <c r="F1181" i="1" s="1"/>
  <c r="I1181" i="1" s="1"/>
  <c r="H1177" i="1"/>
  <c r="E1177" i="1"/>
  <c r="F1177" i="1" s="1"/>
  <c r="I1177" i="1" s="1"/>
  <c r="H1173" i="1"/>
  <c r="E1173" i="1"/>
  <c r="F1173" i="1" s="1"/>
  <c r="I1173" i="1" s="1"/>
  <c r="H1169" i="1"/>
  <c r="E1169" i="1"/>
  <c r="F1169" i="1" s="1"/>
  <c r="I1169" i="1" s="1"/>
  <c r="H1165" i="1"/>
  <c r="E1165" i="1"/>
  <c r="F1165" i="1" s="1"/>
  <c r="I1165" i="1" s="1"/>
  <c r="H1161" i="1"/>
  <c r="E1161" i="1"/>
  <c r="F1161" i="1" s="1"/>
  <c r="I1161" i="1" s="1"/>
  <c r="H1157" i="1"/>
  <c r="E1157" i="1"/>
  <c r="F1157" i="1" s="1"/>
  <c r="I1157" i="1" s="1"/>
  <c r="H1153" i="1"/>
  <c r="E1153" i="1"/>
  <c r="F1153" i="1" s="1"/>
  <c r="I1153" i="1" s="1"/>
  <c r="H1149" i="1"/>
  <c r="E1149" i="1"/>
  <c r="F1149" i="1" s="1"/>
  <c r="I1149" i="1" s="1"/>
  <c r="H1145" i="1"/>
  <c r="E1145" i="1"/>
  <c r="F1145" i="1" s="1"/>
  <c r="I1145" i="1" s="1"/>
  <c r="H1141" i="1"/>
  <c r="E1141" i="1"/>
  <c r="F1141" i="1" s="1"/>
  <c r="I1141" i="1" s="1"/>
  <c r="H1137" i="1"/>
  <c r="E1137" i="1"/>
  <c r="F1137" i="1" s="1"/>
  <c r="I1137" i="1" s="1"/>
  <c r="H1133" i="1"/>
  <c r="E1133" i="1"/>
  <c r="F1133" i="1" s="1"/>
  <c r="I1133" i="1" s="1"/>
  <c r="H1129" i="1"/>
  <c r="E1129" i="1"/>
  <c r="F1129" i="1" s="1"/>
  <c r="I1129" i="1" s="1"/>
  <c r="H1125" i="1"/>
  <c r="E1125" i="1"/>
  <c r="F1125" i="1" s="1"/>
  <c r="I1125" i="1" s="1"/>
  <c r="H1121" i="1"/>
  <c r="E1121" i="1"/>
  <c r="F1121" i="1" s="1"/>
  <c r="I1121" i="1" s="1"/>
  <c r="H1117" i="1"/>
  <c r="E1117" i="1"/>
  <c r="F1117" i="1" s="1"/>
  <c r="I1117" i="1" s="1"/>
  <c r="H1113" i="1"/>
  <c r="E1113" i="1"/>
  <c r="F1113" i="1" s="1"/>
  <c r="I1113" i="1" s="1"/>
  <c r="H1109" i="1"/>
  <c r="E1109" i="1"/>
  <c r="F1109" i="1" s="1"/>
  <c r="I1109" i="1" s="1"/>
  <c r="H1105" i="1"/>
  <c r="E1105" i="1"/>
  <c r="F1105" i="1" s="1"/>
  <c r="I1105" i="1" s="1"/>
  <c r="H1101" i="1"/>
  <c r="E1101" i="1"/>
  <c r="F1101" i="1" s="1"/>
  <c r="I1101" i="1" s="1"/>
  <c r="H1097" i="1"/>
  <c r="E1097" i="1"/>
  <c r="F1097" i="1" s="1"/>
  <c r="I1097" i="1" s="1"/>
  <c r="H1093" i="1"/>
  <c r="E1093" i="1"/>
  <c r="F1093" i="1" s="1"/>
  <c r="I1093" i="1" s="1"/>
  <c r="H1089" i="1"/>
  <c r="E1089" i="1"/>
  <c r="F1089" i="1" s="1"/>
  <c r="I1089" i="1" s="1"/>
  <c r="H1085" i="1"/>
  <c r="E1085" i="1"/>
  <c r="F1085" i="1" s="1"/>
  <c r="I1085" i="1" s="1"/>
  <c r="H1081" i="1"/>
  <c r="E1081" i="1"/>
  <c r="F1081" i="1" s="1"/>
  <c r="I1081" i="1" s="1"/>
  <c r="H1077" i="1"/>
  <c r="E1077" i="1"/>
  <c r="F1077" i="1" s="1"/>
  <c r="I1077" i="1" s="1"/>
  <c r="H1073" i="1"/>
  <c r="E1073" i="1"/>
  <c r="F1073" i="1" s="1"/>
  <c r="I1073" i="1" s="1"/>
  <c r="H1069" i="1"/>
  <c r="E1069" i="1"/>
  <c r="F1069" i="1" s="1"/>
  <c r="I1069" i="1" s="1"/>
  <c r="H1065" i="1"/>
  <c r="E1065" i="1"/>
  <c r="F1065" i="1" s="1"/>
  <c r="I1065" i="1" s="1"/>
  <c r="H1061" i="1"/>
  <c r="E1061" i="1"/>
  <c r="F1061" i="1" s="1"/>
  <c r="I1061" i="1" s="1"/>
  <c r="H1057" i="1"/>
  <c r="E1057" i="1"/>
  <c r="F1057" i="1" s="1"/>
  <c r="I1057" i="1" s="1"/>
  <c r="H1053" i="1"/>
  <c r="E1053" i="1"/>
  <c r="F1053" i="1" s="1"/>
  <c r="I1053" i="1" s="1"/>
  <c r="H1049" i="1"/>
  <c r="E1049" i="1"/>
  <c r="F1049" i="1" s="1"/>
  <c r="I1049" i="1" s="1"/>
  <c r="H1045" i="1"/>
  <c r="E1045" i="1"/>
  <c r="F1045" i="1" s="1"/>
  <c r="I1045" i="1" s="1"/>
  <c r="H1041" i="1"/>
  <c r="E1041" i="1"/>
  <c r="F1041" i="1" s="1"/>
  <c r="I1041" i="1" s="1"/>
  <c r="H1037" i="1"/>
  <c r="E1037" i="1"/>
  <c r="F1037" i="1" s="1"/>
  <c r="I1037" i="1" s="1"/>
  <c r="H1033" i="1"/>
  <c r="E1033" i="1"/>
  <c r="F1033" i="1" s="1"/>
  <c r="I1033" i="1" s="1"/>
  <c r="H1029" i="1"/>
  <c r="E1029" i="1"/>
  <c r="F1029" i="1" s="1"/>
  <c r="I1029" i="1" s="1"/>
  <c r="H1025" i="1"/>
  <c r="E1025" i="1"/>
  <c r="F1025" i="1" s="1"/>
  <c r="I1025" i="1" s="1"/>
  <c r="H1021" i="1"/>
  <c r="E1021" i="1"/>
  <c r="F1021" i="1" s="1"/>
  <c r="I1021" i="1" s="1"/>
  <c r="H1017" i="1"/>
  <c r="E1017" i="1"/>
  <c r="F1017" i="1" s="1"/>
  <c r="I1017" i="1" s="1"/>
  <c r="H1013" i="1"/>
  <c r="E1013" i="1"/>
  <c r="F1013" i="1" s="1"/>
  <c r="I1013" i="1" s="1"/>
  <c r="H1009" i="1"/>
  <c r="E1009" i="1"/>
  <c r="F1009" i="1" s="1"/>
  <c r="I1009" i="1" s="1"/>
  <c r="H1005" i="1"/>
  <c r="E1005" i="1"/>
  <c r="F1005" i="1" s="1"/>
  <c r="I1005" i="1" s="1"/>
  <c r="H1001" i="1"/>
  <c r="E1001" i="1"/>
  <c r="F1001" i="1" s="1"/>
  <c r="I1001" i="1" s="1"/>
  <c r="H997" i="1"/>
  <c r="E997" i="1"/>
  <c r="F997" i="1" s="1"/>
  <c r="I997" i="1" s="1"/>
  <c r="H993" i="1"/>
  <c r="E993" i="1"/>
  <c r="F993" i="1" s="1"/>
  <c r="I993" i="1" s="1"/>
  <c r="H989" i="1"/>
  <c r="E989" i="1"/>
  <c r="F989" i="1" s="1"/>
  <c r="I989" i="1" s="1"/>
  <c r="H985" i="1"/>
  <c r="E985" i="1"/>
  <c r="F985" i="1" s="1"/>
  <c r="I985" i="1" s="1"/>
  <c r="H981" i="1"/>
  <c r="E981" i="1"/>
  <c r="F981" i="1" s="1"/>
  <c r="I981" i="1" s="1"/>
  <c r="H977" i="1"/>
  <c r="E977" i="1"/>
  <c r="F977" i="1" s="1"/>
  <c r="I977" i="1" s="1"/>
  <c r="H973" i="1"/>
  <c r="E973" i="1"/>
  <c r="F973" i="1" s="1"/>
  <c r="I973" i="1" s="1"/>
  <c r="H969" i="1"/>
  <c r="E969" i="1"/>
  <c r="F969" i="1" s="1"/>
  <c r="I969" i="1" s="1"/>
  <c r="H965" i="1"/>
  <c r="E965" i="1"/>
  <c r="F965" i="1" s="1"/>
  <c r="I965" i="1" s="1"/>
  <c r="H961" i="1"/>
  <c r="E961" i="1"/>
  <c r="F961" i="1" s="1"/>
  <c r="I961" i="1" s="1"/>
  <c r="H957" i="1"/>
  <c r="E957" i="1"/>
  <c r="F957" i="1" s="1"/>
  <c r="I957" i="1" s="1"/>
  <c r="H953" i="1"/>
  <c r="E953" i="1"/>
  <c r="F953" i="1" s="1"/>
  <c r="I953" i="1" s="1"/>
  <c r="H949" i="1"/>
  <c r="E949" i="1"/>
  <c r="F949" i="1" s="1"/>
  <c r="I949" i="1" s="1"/>
  <c r="H945" i="1"/>
  <c r="E945" i="1"/>
  <c r="F945" i="1" s="1"/>
  <c r="I945" i="1" s="1"/>
  <c r="H941" i="1"/>
  <c r="E941" i="1"/>
  <c r="F941" i="1" s="1"/>
  <c r="I941" i="1" s="1"/>
  <c r="H937" i="1"/>
  <c r="E937" i="1"/>
  <c r="F937" i="1" s="1"/>
  <c r="I937" i="1" s="1"/>
  <c r="H933" i="1"/>
  <c r="E933" i="1"/>
  <c r="F933" i="1" s="1"/>
  <c r="I933" i="1" s="1"/>
  <c r="H929" i="1"/>
  <c r="E929" i="1"/>
  <c r="F929" i="1" s="1"/>
  <c r="I929" i="1" s="1"/>
  <c r="H925" i="1"/>
  <c r="E925" i="1"/>
  <c r="F925" i="1" s="1"/>
  <c r="I925" i="1" s="1"/>
  <c r="H921" i="1"/>
  <c r="E921" i="1"/>
  <c r="F921" i="1" s="1"/>
  <c r="I921" i="1" s="1"/>
  <c r="H917" i="1"/>
  <c r="E917" i="1"/>
  <c r="F917" i="1" s="1"/>
  <c r="I917" i="1" s="1"/>
  <c r="H913" i="1"/>
  <c r="E913" i="1"/>
  <c r="F913" i="1" s="1"/>
  <c r="I913" i="1" s="1"/>
  <c r="H909" i="1"/>
  <c r="E909" i="1"/>
  <c r="F909" i="1" s="1"/>
  <c r="I909" i="1" s="1"/>
  <c r="H905" i="1"/>
  <c r="E905" i="1"/>
  <c r="F905" i="1" s="1"/>
  <c r="I905" i="1" s="1"/>
  <c r="H901" i="1"/>
  <c r="E901" i="1"/>
  <c r="F901" i="1" s="1"/>
  <c r="I901" i="1" s="1"/>
  <c r="H897" i="1"/>
  <c r="E897" i="1"/>
  <c r="F897" i="1" s="1"/>
  <c r="I897" i="1" s="1"/>
  <c r="H893" i="1"/>
  <c r="E893" i="1"/>
  <c r="F893" i="1" s="1"/>
  <c r="I893" i="1" s="1"/>
  <c r="H889" i="1"/>
  <c r="E889" i="1"/>
  <c r="F889" i="1" s="1"/>
  <c r="I889" i="1" s="1"/>
  <c r="H885" i="1"/>
  <c r="E885" i="1"/>
  <c r="F885" i="1" s="1"/>
  <c r="I885" i="1" s="1"/>
  <c r="H881" i="1"/>
  <c r="E881" i="1"/>
  <c r="F881" i="1" s="1"/>
  <c r="I881" i="1" s="1"/>
  <c r="H877" i="1"/>
  <c r="E877" i="1"/>
  <c r="F877" i="1" s="1"/>
  <c r="I877" i="1" s="1"/>
  <c r="H873" i="1"/>
  <c r="E873" i="1"/>
  <c r="F873" i="1" s="1"/>
  <c r="I873" i="1" s="1"/>
  <c r="H869" i="1"/>
  <c r="E869" i="1"/>
  <c r="F869" i="1" s="1"/>
  <c r="I869" i="1" s="1"/>
  <c r="H865" i="1"/>
  <c r="E865" i="1"/>
  <c r="F865" i="1" s="1"/>
  <c r="I865" i="1" s="1"/>
  <c r="H861" i="1"/>
  <c r="E861" i="1"/>
  <c r="F861" i="1" s="1"/>
  <c r="I861" i="1" s="1"/>
  <c r="H857" i="1"/>
  <c r="E857" i="1"/>
  <c r="F857" i="1" s="1"/>
  <c r="I857" i="1" s="1"/>
  <c r="H853" i="1"/>
  <c r="E853" i="1"/>
  <c r="F853" i="1" s="1"/>
  <c r="I853" i="1" s="1"/>
  <c r="H849" i="1"/>
  <c r="E849" i="1"/>
  <c r="F849" i="1" s="1"/>
  <c r="I849" i="1" s="1"/>
  <c r="H845" i="1"/>
  <c r="E845" i="1"/>
  <c r="F845" i="1" s="1"/>
  <c r="I845" i="1" s="1"/>
  <c r="H841" i="1"/>
  <c r="E841" i="1"/>
  <c r="F841" i="1" s="1"/>
  <c r="I841" i="1" s="1"/>
  <c r="H837" i="1"/>
  <c r="E837" i="1"/>
  <c r="F837" i="1" s="1"/>
  <c r="I837" i="1" s="1"/>
  <c r="H833" i="1"/>
  <c r="E833" i="1"/>
  <c r="F833" i="1" s="1"/>
  <c r="I833" i="1" s="1"/>
  <c r="H829" i="1"/>
  <c r="E829" i="1"/>
  <c r="F829" i="1" s="1"/>
  <c r="I829" i="1" s="1"/>
  <c r="H825" i="1"/>
  <c r="E825" i="1"/>
  <c r="F825" i="1" s="1"/>
  <c r="I825" i="1" s="1"/>
  <c r="H821" i="1"/>
  <c r="E821" i="1"/>
  <c r="F821" i="1" s="1"/>
  <c r="I821" i="1" s="1"/>
  <c r="H817" i="1"/>
  <c r="E817" i="1"/>
  <c r="F817" i="1" s="1"/>
  <c r="I817" i="1" s="1"/>
  <c r="H813" i="1"/>
  <c r="E813" i="1"/>
  <c r="F813" i="1" s="1"/>
  <c r="I813" i="1" s="1"/>
  <c r="H809" i="1"/>
  <c r="E809" i="1"/>
  <c r="F809" i="1" s="1"/>
  <c r="I809" i="1" s="1"/>
  <c r="H805" i="1"/>
  <c r="E805" i="1"/>
  <c r="F805" i="1" s="1"/>
  <c r="I805" i="1" s="1"/>
  <c r="H801" i="1"/>
  <c r="E801" i="1"/>
  <c r="F801" i="1" s="1"/>
  <c r="I801" i="1" s="1"/>
  <c r="H797" i="1"/>
  <c r="E797" i="1"/>
  <c r="F797" i="1" s="1"/>
  <c r="I797" i="1" s="1"/>
  <c r="H793" i="1"/>
  <c r="E793" i="1"/>
  <c r="F793" i="1" s="1"/>
  <c r="I793" i="1" s="1"/>
  <c r="H789" i="1"/>
  <c r="E789" i="1"/>
  <c r="F789" i="1" s="1"/>
  <c r="I789" i="1" s="1"/>
  <c r="H785" i="1"/>
  <c r="E785" i="1"/>
  <c r="F785" i="1" s="1"/>
  <c r="I785" i="1" s="1"/>
  <c r="H781" i="1"/>
  <c r="E781" i="1"/>
  <c r="F781" i="1" s="1"/>
  <c r="I781" i="1" s="1"/>
  <c r="H777" i="1"/>
  <c r="E777" i="1"/>
  <c r="F777" i="1" s="1"/>
  <c r="I777" i="1" s="1"/>
  <c r="H773" i="1"/>
  <c r="E773" i="1"/>
  <c r="F773" i="1" s="1"/>
  <c r="I773" i="1" s="1"/>
  <c r="H769" i="1"/>
  <c r="E769" i="1"/>
  <c r="F769" i="1" s="1"/>
  <c r="I769" i="1" s="1"/>
  <c r="H765" i="1"/>
  <c r="E765" i="1"/>
  <c r="F765" i="1" s="1"/>
  <c r="I765" i="1" s="1"/>
  <c r="H761" i="1"/>
  <c r="E761" i="1"/>
  <c r="F761" i="1" s="1"/>
  <c r="I761" i="1" s="1"/>
  <c r="H757" i="1"/>
  <c r="E757" i="1"/>
  <c r="F757" i="1" s="1"/>
  <c r="I757" i="1" s="1"/>
  <c r="H753" i="1"/>
  <c r="E753" i="1"/>
  <c r="F753" i="1" s="1"/>
  <c r="I753" i="1" s="1"/>
  <c r="H749" i="1"/>
  <c r="E749" i="1"/>
  <c r="F749" i="1" s="1"/>
  <c r="I749" i="1" s="1"/>
  <c r="H745" i="1"/>
  <c r="E745" i="1"/>
  <c r="F745" i="1" s="1"/>
  <c r="I745" i="1" s="1"/>
  <c r="H741" i="1"/>
  <c r="E741" i="1"/>
  <c r="F741" i="1" s="1"/>
  <c r="I741" i="1" s="1"/>
  <c r="H737" i="1"/>
  <c r="E737" i="1"/>
  <c r="F737" i="1" s="1"/>
  <c r="I737" i="1" s="1"/>
  <c r="H733" i="1"/>
  <c r="E733" i="1"/>
  <c r="F733" i="1" s="1"/>
  <c r="I733" i="1" s="1"/>
  <c r="H729" i="1"/>
  <c r="E729" i="1"/>
  <c r="F729" i="1" s="1"/>
  <c r="I729" i="1" s="1"/>
  <c r="H725" i="1"/>
  <c r="E725" i="1"/>
  <c r="F725" i="1" s="1"/>
  <c r="I725" i="1" s="1"/>
  <c r="H721" i="1"/>
  <c r="E721" i="1"/>
  <c r="F721" i="1" s="1"/>
  <c r="I721" i="1" s="1"/>
  <c r="H717" i="1"/>
  <c r="E717" i="1"/>
  <c r="F717" i="1" s="1"/>
  <c r="I717" i="1" s="1"/>
  <c r="H713" i="1"/>
  <c r="E713" i="1"/>
  <c r="F713" i="1" s="1"/>
  <c r="I713" i="1" s="1"/>
  <c r="H709" i="1"/>
  <c r="E709" i="1"/>
  <c r="F709" i="1" s="1"/>
  <c r="I709" i="1" s="1"/>
  <c r="H705" i="1"/>
  <c r="E705" i="1"/>
  <c r="F705" i="1" s="1"/>
  <c r="I705" i="1" s="1"/>
  <c r="H701" i="1"/>
  <c r="E701" i="1"/>
  <c r="F701" i="1" s="1"/>
  <c r="I701" i="1" s="1"/>
  <c r="H697" i="1"/>
  <c r="E697" i="1"/>
  <c r="F697" i="1" s="1"/>
  <c r="I697" i="1" s="1"/>
  <c r="H693" i="1"/>
  <c r="E693" i="1"/>
  <c r="F693" i="1" s="1"/>
  <c r="I693" i="1" s="1"/>
  <c r="H689" i="1"/>
  <c r="E689" i="1"/>
  <c r="F689" i="1" s="1"/>
  <c r="I689" i="1" s="1"/>
  <c r="H685" i="1"/>
  <c r="E685" i="1"/>
  <c r="F685" i="1" s="1"/>
  <c r="I685" i="1" s="1"/>
  <c r="H681" i="1"/>
  <c r="E681" i="1"/>
  <c r="F681" i="1" s="1"/>
  <c r="I681" i="1" s="1"/>
  <c r="H677" i="1"/>
  <c r="E677" i="1"/>
  <c r="F677" i="1" s="1"/>
  <c r="I677" i="1" s="1"/>
  <c r="H673" i="1"/>
  <c r="E673" i="1"/>
  <c r="F673" i="1" s="1"/>
  <c r="I673" i="1" s="1"/>
  <c r="H669" i="1"/>
  <c r="E669" i="1"/>
  <c r="F669" i="1" s="1"/>
  <c r="I669" i="1" s="1"/>
  <c r="H665" i="1"/>
  <c r="E665" i="1"/>
  <c r="F665" i="1" s="1"/>
  <c r="I665" i="1" s="1"/>
  <c r="H661" i="1"/>
  <c r="E661" i="1"/>
  <c r="F661" i="1" s="1"/>
  <c r="I661" i="1" s="1"/>
  <c r="H657" i="1"/>
  <c r="E657" i="1"/>
  <c r="F657" i="1" s="1"/>
  <c r="I657" i="1" s="1"/>
  <c r="H653" i="1"/>
  <c r="E653" i="1"/>
  <c r="F653" i="1" s="1"/>
  <c r="I653" i="1" s="1"/>
  <c r="H649" i="1"/>
  <c r="E649" i="1"/>
  <c r="F649" i="1" s="1"/>
  <c r="I649" i="1" s="1"/>
  <c r="H645" i="1"/>
  <c r="E645" i="1"/>
  <c r="F645" i="1" s="1"/>
  <c r="I645" i="1" s="1"/>
  <c r="H641" i="1"/>
  <c r="E641" i="1"/>
  <c r="F641" i="1" s="1"/>
  <c r="I641" i="1" s="1"/>
  <c r="H637" i="1"/>
  <c r="E637" i="1"/>
  <c r="F637" i="1" s="1"/>
  <c r="I637" i="1" s="1"/>
  <c r="H633" i="1"/>
  <c r="E633" i="1"/>
  <c r="F633" i="1" s="1"/>
  <c r="I633" i="1" s="1"/>
  <c r="H629" i="1"/>
  <c r="E629" i="1"/>
  <c r="F629" i="1" s="1"/>
  <c r="I629" i="1" s="1"/>
  <c r="H625" i="1"/>
  <c r="E625" i="1"/>
  <c r="F625" i="1" s="1"/>
  <c r="I625" i="1" s="1"/>
  <c r="H621" i="1"/>
  <c r="E621" i="1"/>
  <c r="F621" i="1" s="1"/>
  <c r="I621" i="1" s="1"/>
  <c r="H617" i="1"/>
  <c r="E617" i="1"/>
  <c r="F617" i="1" s="1"/>
  <c r="I617" i="1" s="1"/>
  <c r="H613" i="1"/>
  <c r="E613" i="1"/>
  <c r="F613" i="1" s="1"/>
  <c r="I613" i="1" s="1"/>
  <c r="H609" i="1"/>
  <c r="E609" i="1"/>
  <c r="F609" i="1" s="1"/>
  <c r="I609" i="1" s="1"/>
  <c r="H605" i="1"/>
  <c r="E605" i="1"/>
  <c r="F605" i="1" s="1"/>
  <c r="I605" i="1" s="1"/>
  <c r="H601" i="1"/>
  <c r="E601" i="1"/>
  <c r="F601" i="1" s="1"/>
  <c r="I601" i="1" s="1"/>
  <c r="H597" i="1"/>
  <c r="E597" i="1"/>
  <c r="F597" i="1" s="1"/>
  <c r="I597" i="1" s="1"/>
  <c r="H593" i="1"/>
  <c r="E593" i="1"/>
  <c r="F593" i="1" s="1"/>
  <c r="I593" i="1" s="1"/>
  <c r="H589" i="1"/>
  <c r="E589" i="1"/>
  <c r="F589" i="1" s="1"/>
  <c r="I589" i="1" s="1"/>
  <c r="H585" i="1"/>
  <c r="E585" i="1"/>
  <c r="F585" i="1" s="1"/>
  <c r="I585" i="1" s="1"/>
  <c r="H581" i="1"/>
  <c r="E581" i="1"/>
  <c r="F581" i="1" s="1"/>
  <c r="I581" i="1" s="1"/>
  <c r="H577" i="1"/>
  <c r="E577" i="1"/>
  <c r="F577" i="1" s="1"/>
  <c r="I577" i="1" s="1"/>
  <c r="H573" i="1"/>
  <c r="E573" i="1"/>
  <c r="F573" i="1" s="1"/>
  <c r="I573" i="1" s="1"/>
  <c r="H569" i="1"/>
  <c r="E569" i="1"/>
  <c r="F569" i="1" s="1"/>
  <c r="I569" i="1" s="1"/>
  <c r="H565" i="1"/>
  <c r="E565" i="1"/>
  <c r="F565" i="1" s="1"/>
  <c r="I565" i="1" s="1"/>
  <c r="H561" i="1"/>
  <c r="E561" i="1"/>
  <c r="F561" i="1" s="1"/>
  <c r="I561" i="1" s="1"/>
  <c r="H557" i="1"/>
  <c r="E557" i="1"/>
  <c r="F557" i="1" s="1"/>
  <c r="I557" i="1" s="1"/>
  <c r="H553" i="1"/>
  <c r="E553" i="1"/>
  <c r="F553" i="1" s="1"/>
  <c r="I553" i="1" s="1"/>
  <c r="H549" i="1"/>
  <c r="E549" i="1"/>
  <c r="F549" i="1" s="1"/>
  <c r="I549" i="1" s="1"/>
  <c r="H545" i="1"/>
  <c r="E545" i="1"/>
  <c r="F545" i="1" s="1"/>
  <c r="I545" i="1" s="1"/>
  <c r="H541" i="1"/>
  <c r="E541" i="1"/>
  <c r="F541" i="1" s="1"/>
  <c r="I541" i="1" s="1"/>
  <c r="H537" i="1"/>
  <c r="E537" i="1"/>
  <c r="F537" i="1" s="1"/>
  <c r="I537" i="1" s="1"/>
  <c r="H533" i="1"/>
  <c r="E533" i="1"/>
  <c r="F533" i="1" s="1"/>
  <c r="I533" i="1" s="1"/>
  <c r="H529" i="1"/>
  <c r="E529" i="1"/>
  <c r="F529" i="1" s="1"/>
  <c r="I529" i="1" s="1"/>
  <c r="H525" i="1"/>
  <c r="E525" i="1"/>
  <c r="F525" i="1" s="1"/>
  <c r="I525" i="1" s="1"/>
  <c r="H521" i="1"/>
  <c r="E521" i="1"/>
  <c r="F521" i="1" s="1"/>
  <c r="I521" i="1" s="1"/>
  <c r="H517" i="1"/>
  <c r="E517" i="1"/>
  <c r="F517" i="1" s="1"/>
  <c r="I517" i="1" s="1"/>
  <c r="H513" i="1"/>
  <c r="E513" i="1"/>
  <c r="F513" i="1" s="1"/>
  <c r="I513" i="1" s="1"/>
  <c r="H509" i="1"/>
  <c r="E509" i="1"/>
  <c r="F509" i="1" s="1"/>
  <c r="I509" i="1" s="1"/>
  <c r="H505" i="1"/>
  <c r="E505" i="1"/>
  <c r="F505" i="1" s="1"/>
  <c r="I505" i="1" s="1"/>
  <c r="H501" i="1"/>
  <c r="E501" i="1"/>
  <c r="F501" i="1" s="1"/>
  <c r="I501" i="1" s="1"/>
  <c r="H497" i="1"/>
  <c r="E497" i="1"/>
  <c r="F497" i="1" s="1"/>
  <c r="I497" i="1" s="1"/>
  <c r="H493" i="1"/>
  <c r="E493" i="1"/>
  <c r="F493" i="1" s="1"/>
  <c r="I493" i="1" s="1"/>
  <c r="H489" i="1"/>
  <c r="E489" i="1"/>
  <c r="F489" i="1" s="1"/>
  <c r="I489" i="1" s="1"/>
  <c r="H485" i="1"/>
  <c r="E485" i="1"/>
  <c r="F485" i="1" s="1"/>
  <c r="I485" i="1" s="1"/>
  <c r="H481" i="1"/>
  <c r="E481" i="1"/>
  <c r="F481" i="1" s="1"/>
  <c r="I481" i="1" s="1"/>
  <c r="H477" i="1"/>
  <c r="E477" i="1"/>
  <c r="F477" i="1" s="1"/>
  <c r="I477" i="1" s="1"/>
  <c r="H473" i="1"/>
  <c r="E473" i="1"/>
  <c r="F473" i="1" s="1"/>
  <c r="I473" i="1" s="1"/>
  <c r="H469" i="1"/>
  <c r="E469" i="1"/>
  <c r="F469" i="1" s="1"/>
  <c r="I469" i="1" s="1"/>
  <c r="H465" i="1"/>
  <c r="E465" i="1"/>
  <c r="F465" i="1" s="1"/>
  <c r="I465" i="1" s="1"/>
  <c r="H461" i="1"/>
  <c r="E461" i="1"/>
  <c r="F461" i="1" s="1"/>
  <c r="I461" i="1" s="1"/>
  <c r="H457" i="1"/>
  <c r="E457" i="1"/>
  <c r="F457" i="1" s="1"/>
  <c r="I457" i="1" s="1"/>
  <c r="H453" i="1"/>
  <c r="E453" i="1"/>
  <c r="F453" i="1" s="1"/>
  <c r="I453" i="1" s="1"/>
  <c r="H449" i="1"/>
  <c r="E449" i="1"/>
  <c r="F449" i="1" s="1"/>
  <c r="I449" i="1" s="1"/>
  <c r="H445" i="1"/>
  <c r="E445" i="1"/>
  <c r="F445" i="1" s="1"/>
  <c r="I445" i="1" s="1"/>
  <c r="H441" i="1"/>
  <c r="E441" i="1"/>
  <c r="F441" i="1" s="1"/>
  <c r="I441" i="1" s="1"/>
  <c r="H437" i="1"/>
  <c r="E437" i="1"/>
  <c r="F437" i="1" s="1"/>
  <c r="I437" i="1" s="1"/>
  <c r="H433" i="1"/>
  <c r="E433" i="1"/>
  <c r="F433" i="1" s="1"/>
  <c r="I433" i="1" s="1"/>
  <c r="H429" i="1"/>
  <c r="E429" i="1"/>
  <c r="F429" i="1" s="1"/>
  <c r="I429" i="1" s="1"/>
  <c r="H425" i="1"/>
  <c r="E425" i="1"/>
  <c r="F425" i="1" s="1"/>
  <c r="I425" i="1" s="1"/>
  <c r="H421" i="1"/>
  <c r="E421" i="1"/>
  <c r="F421" i="1" s="1"/>
  <c r="I421" i="1" s="1"/>
  <c r="H417" i="1"/>
  <c r="E417" i="1"/>
  <c r="F417" i="1" s="1"/>
  <c r="I417" i="1" s="1"/>
  <c r="H413" i="1"/>
  <c r="E413" i="1"/>
  <c r="F413" i="1" s="1"/>
  <c r="I413" i="1" s="1"/>
  <c r="H409" i="1"/>
  <c r="E409" i="1"/>
  <c r="F409" i="1" s="1"/>
  <c r="I409" i="1" s="1"/>
  <c r="H405" i="1"/>
  <c r="E405" i="1"/>
  <c r="F405" i="1" s="1"/>
  <c r="I405" i="1" s="1"/>
  <c r="H401" i="1"/>
  <c r="E401" i="1"/>
  <c r="F401" i="1" s="1"/>
  <c r="I401" i="1" s="1"/>
  <c r="H397" i="1"/>
  <c r="E397" i="1"/>
  <c r="F397" i="1" s="1"/>
  <c r="I397" i="1" s="1"/>
  <c r="H393" i="1"/>
  <c r="E393" i="1"/>
  <c r="F393" i="1" s="1"/>
  <c r="I393" i="1" s="1"/>
  <c r="H389" i="1"/>
  <c r="E389" i="1"/>
  <c r="F389" i="1" s="1"/>
  <c r="I389" i="1" s="1"/>
  <c r="H385" i="1"/>
  <c r="E385" i="1"/>
  <c r="F385" i="1" s="1"/>
  <c r="I385" i="1" s="1"/>
  <c r="H381" i="1"/>
  <c r="E381" i="1"/>
  <c r="F381" i="1" s="1"/>
  <c r="I381" i="1" s="1"/>
  <c r="H377" i="1"/>
  <c r="E377" i="1"/>
  <c r="F377" i="1" s="1"/>
  <c r="I377" i="1" s="1"/>
  <c r="H373" i="1"/>
  <c r="E373" i="1"/>
  <c r="F373" i="1" s="1"/>
  <c r="I373" i="1" s="1"/>
  <c r="H369" i="1"/>
  <c r="E369" i="1"/>
  <c r="F369" i="1" s="1"/>
  <c r="I369" i="1" s="1"/>
  <c r="H365" i="1"/>
  <c r="E365" i="1"/>
  <c r="F365" i="1" s="1"/>
  <c r="I365" i="1" s="1"/>
  <c r="H361" i="1"/>
  <c r="E361" i="1"/>
  <c r="F361" i="1" s="1"/>
  <c r="I361" i="1" s="1"/>
  <c r="H357" i="1"/>
  <c r="E357" i="1"/>
  <c r="F357" i="1" s="1"/>
  <c r="I357" i="1" s="1"/>
  <c r="H353" i="1"/>
  <c r="E353" i="1"/>
  <c r="F353" i="1" s="1"/>
  <c r="I353" i="1" s="1"/>
  <c r="H349" i="1"/>
  <c r="E349" i="1"/>
  <c r="F349" i="1" s="1"/>
  <c r="I349" i="1" s="1"/>
  <c r="H345" i="1"/>
  <c r="E345" i="1"/>
  <c r="F345" i="1" s="1"/>
  <c r="I345" i="1" s="1"/>
  <c r="H341" i="1"/>
  <c r="E341" i="1"/>
  <c r="F341" i="1" s="1"/>
  <c r="I341" i="1" s="1"/>
  <c r="H337" i="1"/>
  <c r="E337" i="1"/>
  <c r="F337" i="1" s="1"/>
  <c r="I337" i="1" s="1"/>
  <c r="H333" i="1"/>
  <c r="E333" i="1"/>
  <c r="F333" i="1" s="1"/>
  <c r="I333" i="1" s="1"/>
  <c r="H329" i="1"/>
  <c r="E329" i="1"/>
  <c r="F329" i="1" s="1"/>
  <c r="I329" i="1" s="1"/>
  <c r="H325" i="1"/>
  <c r="E325" i="1"/>
  <c r="F325" i="1" s="1"/>
  <c r="I325" i="1" s="1"/>
  <c r="H321" i="1"/>
  <c r="E321" i="1"/>
  <c r="F321" i="1" s="1"/>
  <c r="I321" i="1" s="1"/>
  <c r="H317" i="1"/>
  <c r="E317" i="1"/>
  <c r="F317" i="1" s="1"/>
  <c r="I317" i="1" s="1"/>
  <c r="H313" i="1"/>
  <c r="E313" i="1"/>
  <c r="F313" i="1" s="1"/>
  <c r="I313" i="1" s="1"/>
  <c r="H309" i="1"/>
  <c r="E309" i="1"/>
  <c r="F309" i="1" s="1"/>
  <c r="I309" i="1" s="1"/>
  <c r="H305" i="1"/>
  <c r="E305" i="1"/>
  <c r="F305" i="1" s="1"/>
  <c r="I305" i="1" s="1"/>
  <c r="H301" i="1"/>
  <c r="E301" i="1"/>
  <c r="F301" i="1" s="1"/>
  <c r="I301" i="1" s="1"/>
  <c r="H297" i="1"/>
  <c r="E297" i="1"/>
  <c r="F297" i="1" s="1"/>
  <c r="I297" i="1" s="1"/>
  <c r="H293" i="1"/>
  <c r="E293" i="1"/>
  <c r="F293" i="1" s="1"/>
  <c r="I293" i="1" s="1"/>
  <c r="H289" i="1"/>
  <c r="E289" i="1"/>
  <c r="F289" i="1" s="1"/>
  <c r="I289" i="1" s="1"/>
  <c r="H285" i="1"/>
  <c r="E285" i="1"/>
  <c r="F285" i="1" s="1"/>
  <c r="I285" i="1" s="1"/>
  <c r="H281" i="1"/>
  <c r="E281" i="1"/>
  <c r="F281" i="1" s="1"/>
  <c r="I281" i="1" s="1"/>
  <c r="H277" i="1"/>
  <c r="E277" i="1"/>
  <c r="F277" i="1" s="1"/>
  <c r="I277" i="1" s="1"/>
  <c r="H273" i="1"/>
  <c r="E273" i="1"/>
  <c r="F273" i="1" s="1"/>
  <c r="I273" i="1" s="1"/>
  <c r="H269" i="1"/>
  <c r="E269" i="1"/>
  <c r="F269" i="1" s="1"/>
  <c r="I269" i="1" s="1"/>
  <c r="H265" i="1"/>
  <c r="E265" i="1"/>
  <c r="F265" i="1" s="1"/>
  <c r="I265" i="1" s="1"/>
  <c r="H261" i="1"/>
  <c r="E261" i="1"/>
  <c r="F261" i="1" s="1"/>
  <c r="I261" i="1" s="1"/>
  <c r="H257" i="1"/>
  <c r="E257" i="1"/>
  <c r="F257" i="1" s="1"/>
  <c r="I257" i="1" s="1"/>
  <c r="H253" i="1"/>
  <c r="E253" i="1"/>
  <c r="F253" i="1" s="1"/>
  <c r="I253" i="1" s="1"/>
  <c r="H249" i="1"/>
  <c r="E249" i="1"/>
  <c r="F249" i="1" s="1"/>
  <c r="I249" i="1" s="1"/>
  <c r="H245" i="1"/>
  <c r="E245" i="1"/>
  <c r="F245" i="1" s="1"/>
  <c r="I245" i="1" s="1"/>
  <c r="H241" i="1"/>
  <c r="E241" i="1"/>
  <c r="F241" i="1" s="1"/>
  <c r="I241" i="1" s="1"/>
  <c r="H237" i="1"/>
  <c r="E237" i="1"/>
  <c r="F237" i="1" s="1"/>
  <c r="I237" i="1" s="1"/>
  <c r="H233" i="1"/>
  <c r="E233" i="1"/>
  <c r="F233" i="1" s="1"/>
  <c r="I233" i="1" s="1"/>
  <c r="H229" i="1"/>
  <c r="E229" i="1"/>
  <c r="F229" i="1" s="1"/>
  <c r="I229" i="1" s="1"/>
  <c r="H225" i="1"/>
  <c r="E225" i="1"/>
  <c r="F225" i="1" s="1"/>
  <c r="I225" i="1" s="1"/>
  <c r="H221" i="1"/>
  <c r="E221" i="1"/>
  <c r="F221" i="1" s="1"/>
  <c r="I221" i="1" s="1"/>
  <c r="H217" i="1"/>
  <c r="E217" i="1"/>
  <c r="F217" i="1" s="1"/>
  <c r="I217" i="1" s="1"/>
  <c r="H213" i="1"/>
  <c r="E213" i="1"/>
  <c r="F213" i="1" s="1"/>
  <c r="I213" i="1" s="1"/>
  <c r="H209" i="1"/>
  <c r="E209" i="1"/>
  <c r="F209" i="1" s="1"/>
  <c r="I209" i="1" s="1"/>
  <c r="H205" i="1"/>
  <c r="E205" i="1"/>
  <c r="F205" i="1" s="1"/>
  <c r="I205" i="1" s="1"/>
  <c r="H201" i="1"/>
  <c r="E201" i="1"/>
  <c r="F201" i="1" s="1"/>
  <c r="I201" i="1" s="1"/>
  <c r="H197" i="1"/>
  <c r="E197" i="1"/>
  <c r="F197" i="1" s="1"/>
  <c r="I197" i="1" s="1"/>
  <c r="H193" i="1"/>
  <c r="E193" i="1"/>
  <c r="F193" i="1" s="1"/>
  <c r="I193" i="1" s="1"/>
  <c r="H189" i="1"/>
  <c r="E189" i="1"/>
  <c r="F189" i="1" s="1"/>
  <c r="I189" i="1" s="1"/>
  <c r="H185" i="1"/>
  <c r="E185" i="1"/>
  <c r="F185" i="1" s="1"/>
  <c r="I185" i="1" s="1"/>
  <c r="H181" i="1"/>
  <c r="E181" i="1"/>
  <c r="F181" i="1" s="1"/>
  <c r="I181" i="1" s="1"/>
  <c r="H177" i="1"/>
  <c r="E177" i="1"/>
  <c r="F177" i="1" s="1"/>
  <c r="I177" i="1" s="1"/>
  <c r="H173" i="1"/>
  <c r="E173" i="1"/>
  <c r="F173" i="1" s="1"/>
  <c r="I173" i="1" s="1"/>
  <c r="H169" i="1"/>
  <c r="E169" i="1"/>
  <c r="F169" i="1" s="1"/>
  <c r="I169" i="1" s="1"/>
  <c r="H165" i="1"/>
  <c r="E165" i="1"/>
  <c r="F165" i="1" s="1"/>
  <c r="I165" i="1" s="1"/>
  <c r="H161" i="1"/>
  <c r="E161" i="1"/>
  <c r="F161" i="1" s="1"/>
  <c r="I161" i="1" s="1"/>
  <c r="H157" i="1"/>
  <c r="E157" i="1"/>
  <c r="F157" i="1" s="1"/>
  <c r="I157" i="1" s="1"/>
  <c r="H153" i="1"/>
  <c r="E153" i="1"/>
  <c r="F153" i="1" s="1"/>
  <c r="I153" i="1" s="1"/>
  <c r="H149" i="1"/>
  <c r="E149" i="1"/>
  <c r="F149" i="1" s="1"/>
  <c r="I149" i="1" s="1"/>
  <c r="H145" i="1"/>
  <c r="E145" i="1"/>
  <c r="F145" i="1" s="1"/>
  <c r="I145" i="1" s="1"/>
  <c r="H141" i="1"/>
  <c r="E141" i="1"/>
  <c r="F141" i="1" s="1"/>
  <c r="I141" i="1" s="1"/>
  <c r="H137" i="1"/>
  <c r="E137" i="1"/>
  <c r="F137" i="1" s="1"/>
  <c r="I137" i="1" s="1"/>
  <c r="H133" i="1"/>
  <c r="E133" i="1"/>
  <c r="F133" i="1" s="1"/>
  <c r="I133" i="1" s="1"/>
  <c r="H129" i="1"/>
  <c r="E129" i="1"/>
  <c r="F129" i="1" s="1"/>
  <c r="I129" i="1" s="1"/>
  <c r="H125" i="1"/>
  <c r="E125" i="1"/>
  <c r="F125" i="1" s="1"/>
  <c r="I125" i="1" s="1"/>
  <c r="H121" i="1"/>
  <c r="E121" i="1"/>
  <c r="F121" i="1" s="1"/>
  <c r="I121" i="1" s="1"/>
  <c r="H117" i="1"/>
  <c r="E117" i="1"/>
  <c r="F117" i="1" s="1"/>
  <c r="I117" i="1" s="1"/>
  <c r="H113" i="1"/>
  <c r="E113" i="1"/>
  <c r="F113" i="1" s="1"/>
  <c r="I113" i="1" s="1"/>
  <c r="H109" i="1"/>
  <c r="E109" i="1"/>
  <c r="F109" i="1" s="1"/>
  <c r="I109" i="1" s="1"/>
  <c r="H105" i="1"/>
  <c r="E105" i="1"/>
  <c r="F105" i="1" s="1"/>
  <c r="I105" i="1" s="1"/>
  <c r="H101" i="1"/>
  <c r="E101" i="1"/>
  <c r="F101" i="1" s="1"/>
  <c r="I101" i="1" s="1"/>
  <c r="H97" i="1"/>
  <c r="E97" i="1"/>
  <c r="F97" i="1" s="1"/>
  <c r="I97" i="1" s="1"/>
  <c r="H93" i="1"/>
  <c r="E93" i="1"/>
  <c r="F93" i="1" s="1"/>
  <c r="I93" i="1" s="1"/>
  <c r="H89" i="1"/>
  <c r="E89" i="1"/>
  <c r="F89" i="1" s="1"/>
  <c r="I89" i="1" s="1"/>
  <c r="H85" i="1"/>
  <c r="E85" i="1"/>
  <c r="F85" i="1" s="1"/>
  <c r="I85" i="1" s="1"/>
  <c r="H81" i="1"/>
  <c r="E81" i="1"/>
  <c r="F81" i="1" s="1"/>
  <c r="I81" i="1" s="1"/>
  <c r="H77" i="1"/>
  <c r="E77" i="1"/>
  <c r="F77" i="1" s="1"/>
  <c r="I77" i="1" s="1"/>
  <c r="H73" i="1"/>
  <c r="E73" i="1"/>
  <c r="F73" i="1" s="1"/>
  <c r="I73" i="1" s="1"/>
  <c r="H69" i="1"/>
  <c r="E69" i="1"/>
  <c r="F69" i="1" s="1"/>
  <c r="I69" i="1" s="1"/>
  <c r="H65" i="1"/>
  <c r="E65" i="1"/>
  <c r="F65" i="1" s="1"/>
  <c r="I65" i="1" s="1"/>
  <c r="H61" i="1"/>
  <c r="E61" i="1"/>
  <c r="F61" i="1" s="1"/>
  <c r="I61" i="1" s="1"/>
  <c r="H57" i="1"/>
  <c r="E57" i="1"/>
  <c r="F57" i="1" s="1"/>
  <c r="I57" i="1" s="1"/>
  <c r="H53" i="1"/>
  <c r="E53" i="1"/>
  <c r="F53" i="1" s="1"/>
  <c r="I53" i="1" s="1"/>
  <c r="H49" i="1"/>
  <c r="E49" i="1"/>
  <c r="F49" i="1" s="1"/>
  <c r="I49" i="1" s="1"/>
  <c r="H45" i="1"/>
  <c r="E45" i="1"/>
  <c r="F45" i="1" s="1"/>
  <c r="I45" i="1" s="1"/>
  <c r="H41" i="1"/>
  <c r="E41" i="1"/>
  <c r="F41" i="1" s="1"/>
  <c r="I41" i="1" s="1"/>
  <c r="H37" i="1"/>
  <c r="E37" i="1"/>
  <c r="F37" i="1" s="1"/>
  <c r="I37" i="1" s="1"/>
  <c r="H33" i="1"/>
  <c r="E33" i="1"/>
  <c r="F33" i="1" s="1"/>
  <c r="I33" i="1" s="1"/>
  <c r="H29" i="1"/>
  <c r="E29" i="1"/>
  <c r="F29" i="1" s="1"/>
  <c r="I29" i="1" s="1"/>
  <c r="H25" i="1"/>
  <c r="E25" i="1"/>
  <c r="F25" i="1" s="1"/>
  <c r="I25" i="1" s="1"/>
  <c r="H21" i="1"/>
  <c r="E21" i="1"/>
  <c r="F21" i="1" s="1"/>
  <c r="I21" i="1" s="1"/>
  <c r="H17" i="1"/>
  <c r="E17" i="1"/>
  <c r="F17" i="1" s="1"/>
  <c r="I17" i="1" s="1"/>
  <c r="H13" i="1"/>
  <c r="E13" i="1"/>
  <c r="F13" i="1" s="1"/>
  <c r="I13" i="1" s="1"/>
  <c r="H9" i="1"/>
  <c r="E9" i="1"/>
  <c r="F9" i="1" s="1"/>
  <c r="I9" i="1" s="1"/>
  <c r="H5" i="1"/>
  <c r="E5" i="1"/>
  <c r="F5" i="1" s="1"/>
  <c r="I5" i="1" s="1"/>
  <c r="H1768" i="1"/>
  <c r="E1768" i="1"/>
  <c r="F1768" i="1" s="1"/>
  <c r="I1768" i="1" s="1"/>
  <c r="H1764" i="1"/>
  <c r="E1764" i="1"/>
  <c r="F1764" i="1" s="1"/>
  <c r="I1764" i="1" s="1"/>
  <c r="H1760" i="1"/>
  <c r="E1760" i="1"/>
  <c r="F1760" i="1" s="1"/>
  <c r="I1760" i="1" s="1"/>
  <c r="H1756" i="1"/>
  <c r="E1756" i="1"/>
  <c r="F1756" i="1" s="1"/>
  <c r="I1756" i="1" s="1"/>
  <c r="H1752" i="1"/>
  <c r="E1752" i="1"/>
  <c r="F1752" i="1" s="1"/>
  <c r="I1752" i="1" s="1"/>
  <c r="H1748" i="1"/>
  <c r="E1748" i="1"/>
  <c r="F1748" i="1" s="1"/>
  <c r="I1748" i="1" s="1"/>
  <c r="H1744" i="1"/>
  <c r="E1744" i="1"/>
  <c r="F1744" i="1" s="1"/>
  <c r="I1744" i="1" s="1"/>
  <c r="H1740" i="1"/>
  <c r="E1740" i="1"/>
  <c r="F1740" i="1" s="1"/>
  <c r="I1740" i="1" s="1"/>
  <c r="H1736" i="1"/>
  <c r="E1736" i="1"/>
  <c r="F1736" i="1" s="1"/>
  <c r="I1736" i="1" s="1"/>
  <c r="H1732" i="1"/>
  <c r="E1732" i="1"/>
  <c r="F1732" i="1" s="1"/>
  <c r="I1732" i="1" s="1"/>
  <c r="H1728" i="1"/>
  <c r="E1728" i="1"/>
  <c r="F1728" i="1" s="1"/>
  <c r="I1728" i="1" s="1"/>
  <c r="H1724" i="1"/>
  <c r="E1724" i="1"/>
  <c r="F1724" i="1" s="1"/>
  <c r="I1724" i="1" s="1"/>
  <c r="H1720" i="1"/>
  <c r="E1720" i="1"/>
  <c r="F1720" i="1" s="1"/>
  <c r="I1720" i="1" s="1"/>
  <c r="H1716" i="1"/>
  <c r="E1716" i="1"/>
  <c r="F1716" i="1" s="1"/>
  <c r="I1716" i="1" s="1"/>
  <c r="H1712" i="1"/>
  <c r="E1712" i="1"/>
  <c r="F1712" i="1" s="1"/>
  <c r="I1712" i="1" s="1"/>
  <c r="H1708" i="1"/>
  <c r="E1708" i="1"/>
  <c r="F1708" i="1" s="1"/>
  <c r="I1708" i="1" s="1"/>
  <c r="H1704" i="1"/>
  <c r="E1704" i="1"/>
  <c r="F1704" i="1" s="1"/>
  <c r="I1704" i="1" s="1"/>
  <c r="H1700" i="1"/>
  <c r="E1700" i="1"/>
  <c r="F1700" i="1" s="1"/>
  <c r="I1700" i="1" s="1"/>
  <c r="H1696" i="1"/>
  <c r="E1696" i="1"/>
  <c r="F1696" i="1" s="1"/>
  <c r="I1696" i="1" s="1"/>
  <c r="H1692" i="1"/>
  <c r="E1692" i="1"/>
  <c r="F1692" i="1" s="1"/>
  <c r="I1692" i="1" s="1"/>
  <c r="H1688" i="1"/>
  <c r="E1688" i="1"/>
  <c r="F1688" i="1" s="1"/>
  <c r="I1688" i="1" s="1"/>
  <c r="H1684" i="1"/>
  <c r="E1684" i="1"/>
  <c r="F1684" i="1" s="1"/>
  <c r="I1684" i="1" s="1"/>
  <c r="H1680" i="1"/>
  <c r="E1680" i="1"/>
  <c r="F1680" i="1" s="1"/>
  <c r="I1680" i="1" s="1"/>
  <c r="H1676" i="1"/>
  <c r="E1676" i="1"/>
  <c r="F1676" i="1" s="1"/>
  <c r="I1676" i="1" s="1"/>
  <c r="H1672" i="1"/>
  <c r="E1672" i="1"/>
  <c r="F1672" i="1" s="1"/>
  <c r="I1672" i="1" s="1"/>
  <c r="H1668" i="1"/>
  <c r="E1668" i="1"/>
  <c r="F1668" i="1" s="1"/>
  <c r="I1668" i="1" s="1"/>
  <c r="H1664" i="1"/>
  <c r="E1664" i="1"/>
  <c r="F1664" i="1" s="1"/>
  <c r="I1664" i="1" s="1"/>
  <c r="H1660" i="1"/>
  <c r="E1660" i="1"/>
  <c r="F1660" i="1" s="1"/>
  <c r="I1660" i="1" s="1"/>
  <c r="H1656" i="1"/>
  <c r="E1656" i="1"/>
  <c r="F1656" i="1" s="1"/>
  <c r="I1656" i="1" s="1"/>
  <c r="H1652" i="1"/>
  <c r="E1652" i="1"/>
  <c r="F1652" i="1" s="1"/>
  <c r="I1652" i="1" s="1"/>
  <c r="H1648" i="1"/>
  <c r="E1648" i="1"/>
  <c r="F1648" i="1" s="1"/>
  <c r="I1648" i="1" s="1"/>
  <c r="H1644" i="1"/>
  <c r="E1644" i="1"/>
  <c r="F1644" i="1" s="1"/>
  <c r="I1644" i="1" s="1"/>
  <c r="H1640" i="1"/>
  <c r="E1640" i="1"/>
  <c r="F1640" i="1" s="1"/>
  <c r="I1640" i="1" s="1"/>
  <c r="H1636" i="1"/>
  <c r="E1636" i="1"/>
  <c r="F1636" i="1" s="1"/>
  <c r="I1636" i="1" s="1"/>
  <c r="H1632" i="1"/>
  <c r="E1632" i="1"/>
  <c r="F1632" i="1" s="1"/>
  <c r="I1632" i="1" s="1"/>
  <c r="H1628" i="1"/>
  <c r="E1628" i="1"/>
  <c r="F1628" i="1" s="1"/>
  <c r="I1628" i="1" s="1"/>
  <c r="H1624" i="1"/>
  <c r="E1624" i="1"/>
  <c r="F1624" i="1" s="1"/>
  <c r="I1624" i="1" s="1"/>
  <c r="H1620" i="1"/>
  <c r="E1620" i="1"/>
  <c r="F1620" i="1" s="1"/>
  <c r="I1620" i="1" s="1"/>
  <c r="H1616" i="1"/>
  <c r="E1616" i="1"/>
  <c r="F1616" i="1" s="1"/>
  <c r="I1616" i="1" s="1"/>
  <c r="H1612" i="1"/>
  <c r="E1612" i="1"/>
  <c r="F1612" i="1" s="1"/>
  <c r="I1612" i="1" s="1"/>
  <c r="H1608" i="1"/>
  <c r="E1608" i="1"/>
  <c r="F1608" i="1" s="1"/>
  <c r="I1608" i="1" s="1"/>
  <c r="H1604" i="1"/>
  <c r="E1604" i="1"/>
  <c r="F1604" i="1" s="1"/>
  <c r="I1604" i="1" s="1"/>
  <c r="H1600" i="1"/>
  <c r="E1600" i="1"/>
  <c r="F1600" i="1" s="1"/>
  <c r="I1600" i="1" s="1"/>
  <c r="H1596" i="1"/>
  <c r="E1596" i="1"/>
  <c r="F1596" i="1" s="1"/>
  <c r="I1596" i="1" s="1"/>
  <c r="H1592" i="1"/>
  <c r="E1592" i="1"/>
  <c r="F1592" i="1" s="1"/>
  <c r="I1592" i="1" s="1"/>
  <c r="H1588" i="1"/>
  <c r="E1588" i="1"/>
  <c r="F1588" i="1" s="1"/>
  <c r="I1588" i="1" s="1"/>
  <c r="H1584" i="1"/>
  <c r="E1584" i="1"/>
  <c r="F1584" i="1" s="1"/>
  <c r="I1584" i="1" s="1"/>
  <c r="H1580" i="1"/>
  <c r="E1580" i="1"/>
  <c r="F1580" i="1" s="1"/>
  <c r="I1580" i="1" s="1"/>
  <c r="H1576" i="1"/>
  <c r="E1576" i="1"/>
  <c r="F1576" i="1" s="1"/>
  <c r="I1576" i="1" s="1"/>
  <c r="H1572" i="1"/>
  <c r="E1572" i="1"/>
  <c r="F1572" i="1" s="1"/>
  <c r="I1572" i="1" s="1"/>
  <c r="H1568" i="1"/>
  <c r="E1568" i="1"/>
  <c r="F1568" i="1" s="1"/>
  <c r="I1568" i="1" s="1"/>
  <c r="H1564" i="1"/>
  <c r="E1564" i="1"/>
  <c r="F1564" i="1" s="1"/>
  <c r="I1564" i="1" s="1"/>
  <c r="H1560" i="1"/>
  <c r="E1560" i="1"/>
  <c r="F1560" i="1" s="1"/>
  <c r="I1560" i="1" s="1"/>
  <c r="H1556" i="1"/>
  <c r="E1556" i="1"/>
  <c r="F1556" i="1" s="1"/>
  <c r="I1556" i="1" s="1"/>
  <c r="H1552" i="1"/>
  <c r="E1552" i="1"/>
  <c r="F1552" i="1" s="1"/>
  <c r="I1552" i="1" s="1"/>
  <c r="H1548" i="1"/>
  <c r="E1548" i="1"/>
  <c r="F1548" i="1" s="1"/>
  <c r="I1548" i="1" s="1"/>
  <c r="H1544" i="1"/>
  <c r="E1544" i="1"/>
  <c r="F1544" i="1" s="1"/>
  <c r="I1544" i="1" s="1"/>
  <c r="H1540" i="1"/>
  <c r="E1540" i="1"/>
  <c r="F1540" i="1" s="1"/>
  <c r="I1540" i="1" s="1"/>
  <c r="H1536" i="1"/>
  <c r="E1536" i="1"/>
  <c r="F1536" i="1" s="1"/>
  <c r="I1536" i="1" s="1"/>
  <c r="H1532" i="1"/>
  <c r="E1532" i="1"/>
  <c r="F1532" i="1" s="1"/>
  <c r="I1532" i="1" s="1"/>
  <c r="H1528" i="1"/>
  <c r="E1528" i="1"/>
  <c r="F1528" i="1" s="1"/>
  <c r="I1528" i="1" s="1"/>
  <c r="H1524" i="1"/>
  <c r="E1524" i="1"/>
  <c r="F1524" i="1" s="1"/>
  <c r="I1524" i="1" s="1"/>
  <c r="H1520" i="1"/>
  <c r="E1520" i="1"/>
  <c r="F1520" i="1" s="1"/>
  <c r="I1520" i="1" s="1"/>
  <c r="H1516" i="1"/>
  <c r="E1516" i="1"/>
  <c r="F1516" i="1" s="1"/>
  <c r="I1516" i="1" s="1"/>
  <c r="H1512" i="1"/>
  <c r="E1512" i="1"/>
  <c r="F1512" i="1" s="1"/>
  <c r="I1512" i="1" s="1"/>
  <c r="H1508" i="1"/>
  <c r="E1508" i="1"/>
  <c r="F1508" i="1" s="1"/>
  <c r="I1508" i="1" s="1"/>
  <c r="H1504" i="1"/>
  <c r="E1504" i="1"/>
  <c r="F1504" i="1" s="1"/>
  <c r="I1504" i="1" s="1"/>
  <c r="H1500" i="1"/>
  <c r="E1500" i="1"/>
  <c r="F1500" i="1" s="1"/>
  <c r="I1500" i="1" s="1"/>
  <c r="H1496" i="1"/>
  <c r="E1496" i="1"/>
  <c r="F1496" i="1" s="1"/>
  <c r="I1496" i="1" s="1"/>
  <c r="H1492" i="1"/>
  <c r="E1492" i="1"/>
  <c r="F1492" i="1" s="1"/>
  <c r="I1492" i="1" s="1"/>
  <c r="H1488" i="1"/>
  <c r="E1488" i="1"/>
  <c r="F1488" i="1" s="1"/>
  <c r="I1488" i="1" s="1"/>
  <c r="H1484" i="1"/>
  <c r="E1484" i="1"/>
  <c r="F1484" i="1" s="1"/>
  <c r="I1484" i="1" s="1"/>
  <c r="H1480" i="1"/>
  <c r="E1480" i="1"/>
  <c r="F1480" i="1" s="1"/>
  <c r="I1480" i="1" s="1"/>
  <c r="H1476" i="1"/>
  <c r="E1476" i="1"/>
  <c r="F1476" i="1" s="1"/>
  <c r="I1476" i="1" s="1"/>
  <c r="H1472" i="1"/>
  <c r="E1472" i="1"/>
  <c r="F1472" i="1" s="1"/>
  <c r="I1472" i="1" s="1"/>
  <c r="H1468" i="1"/>
  <c r="E1468" i="1"/>
  <c r="F1468" i="1" s="1"/>
  <c r="I1468" i="1" s="1"/>
  <c r="H1464" i="1"/>
  <c r="E1464" i="1"/>
  <c r="F1464" i="1" s="1"/>
  <c r="I1464" i="1" s="1"/>
  <c r="H1460" i="1"/>
  <c r="E1460" i="1"/>
  <c r="F1460" i="1" s="1"/>
  <c r="I1460" i="1" s="1"/>
  <c r="H1456" i="1"/>
  <c r="E1456" i="1"/>
  <c r="F1456" i="1" s="1"/>
  <c r="I1456" i="1" s="1"/>
  <c r="H1452" i="1"/>
  <c r="E1452" i="1"/>
  <c r="F1452" i="1" s="1"/>
  <c r="I1452" i="1" s="1"/>
  <c r="H1448" i="1"/>
  <c r="E1448" i="1"/>
  <c r="F1448" i="1" s="1"/>
  <c r="I1448" i="1" s="1"/>
  <c r="H1444" i="1"/>
  <c r="E1444" i="1"/>
  <c r="F1444" i="1" s="1"/>
  <c r="I1444" i="1" s="1"/>
  <c r="H1440" i="1"/>
  <c r="E1440" i="1"/>
  <c r="F1440" i="1" s="1"/>
  <c r="I1440" i="1" s="1"/>
  <c r="H1436" i="1"/>
  <c r="E1436" i="1"/>
  <c r="F1436" i="1" s="1"/>
  <c r="I1436" i="1" s="1"/>
  <c r="H1432" i="1"/>
  <c r="E1432" i="1"/>
  <c r="F1432" i="1" s="1"/>
  <c r="I1432" i="1" s="1"/>
  <c r="H1428" i="1"/>
  <c r="E1428" i="1"/>
  <c r="F1428" i="1" s="1"/>
  <c r="I1428" i="1" s="1"/>
  <c r="H1424" i="1"/>
  <c r="E1424" i="1"/>
  <c r="F1424" i="1" s="1"/>
  <c r="I1424" i="1" s="1"/>
  <c r="H1420" i="1"/>
  <c r="E1420" i="1"/>
  <c r="F1420" i="1" s="1"/>
  <c r="I1420" i="1" s="1"/>
  <c r="H1416" i="1"/>
  <c r="E1416" i="1"/>
  <c r="F1416" i="1" s="1"/>
  <c r="I1416" i="1" s="1"/>
  <c r="H1412" i="1"/>
  <c r="E1412" i="1"/>
  <c r="F1412" i="1" s="1"/>
  <c r="I1412" i="1" s="1"/>
  <c r="H1408" i="1"/>
  <c r="E1408" i="1"/>
  <c r="F1408" i="1" s="1"/>
  <c r="I1408" i="1" s="1"/>
  <c r="H1404" i="1"/>
  <c r="E1404" i="1"/>
  <c r="F1404" i="1" s="1"/>
  <c r="I1404" i="1" s="1"/>
  <c r="H1400" i="1"/>
  <c r="E1400" i="1"/>
  <c r="F1400" i="1" s="1"/>
  <c r="I1400" i="1" s="1"/>
  <c r="H1396" i="1"/>
  <c r="E1396" i="1"/>
  <c r="F1396" i="1" s="1"/>
  <c r="I1396" i="1" s="1"/>
  <c r="H1392" i="1"/>
  <c r="E1392" i="1"/>
  <c r="F1392" i="1" s="1"/>
  <c r="I1392" i="1" s="1"/>
  <c r="H1388" i="1"/>
  <c r="E1388" i="1"/>
  <c r="F1388" i="1" s="1"/>
  <c r="I1388" i="1" s="1"/>
  <c r="H1384" i="1"/>
  <c r="E1384" i="1"/>
  <c r="F1384" i="1" s="1"/>
  <c r="I1384" i="1" s="1"/>
  <c r="H1380" i="1"/>
  <c r="E1380" i="1"/>
  <c r="F1380" i="1" s="1"/>
  <c r="I1380" i="1" s="1"/>
  <c r="H1376" i="1"/>
  <c r="E1376" i="1"/>
  <c r="F1376" i="1" s="1"/>
  <c r="I1376" i="1" s="1"/>
  <c r="H1372" i="1"/>
  <c r="E1372" i="1"/>
  <c r="F1372" i="1" s="1"/>
  <c r="I1372" i="1" s="1"/>
  <c r="H1368" i="1"/>
  <c r="E1368" i="1"/>
  <c r="F1368" i="1" s="1"/>
  <c r="I1368" i="1" s="1"/>
  <c r="H1364" i="1"/>
  <c r="E1364" i="1"/>
  <c r="F1364" i="1" s="1"/>
  <c r="I1364" i="1" s="1"/>
  <c r="H1360" i="1"/>
  <c r="E1360" i="1"/>
  <c r="F1360" i="1" s="1"/>
  <c r="I1360" i="1" s="1"/>
  <c r="H1356" i="1"/>
  <c r="E1356" i="1"/>
  <c r="F1356" i="1" s="1"/>
  <c r="I1356" i="1" s="1"/>
  <c r="H1352" i="1"/>
  <c r="E1352" i="1"/>
  <c r="F1352" i="1" s="1"/>
  <c r="I1352" i="1" s="1"/>
  <c r="H1348" i="1"/>
  <c r="E1348" i="1"/>
  <c r="F1348" i="1" s="1"/>
  <c r="I1348" i="1" s="1"/>
  <c r="H1344" i="1"/>
  <c r="E1344" i="1"/>
  <c r="F1344" i="1" s="1"/>
  <c r="I1344" i="1" s="1"/>
  <c r="H1340" i="1"/>
  <c r="E1340" i="1"/>
  <c r="F1340" i="1" s="1"/>
  <c r="I1340" i="1" s="1"/>
  <c r="H1336" i="1"/>
  <c r="E1336" i="1"/>
  <c r="F1336" i="1" s="1"/>
  <c r="I1336" i="1" s="1"/>
  <c r="H1332" i="1"/>
  <c r="E1332" i="1"/>
  <c r="F1332" i="1" s="1"/>
  <c r="I1332" i="1" s="1"/>
  <c r="H1328" i="1"/>
  <c r="E1328" i="1"/>
  <c r="F1328" i="1" s="1"/>
  <c r="I1328" i="1" s="1"/>
  <c r="H1324" i="1"/>
  <c r="E1324" i="1"/>
  <c r="F1324" i="1" s="1"/>
  <c r="I1324" i="1" s="1"/>
  <c r="H1320" i="1"/>
  <c r="E1320" i="1"/>
  <c r="F1320" i="1" s="1"/>
  <c r="I1320" i="1" s="1"/>
  <c r="H1316" i="1"/>
  <c r="E1316" i="1"/>
  <c r="F1316" i="1" s="1"/>
  <c r="I1316" i="1" s="1"/>
  <c r="H1312" i="1"/>
  <c r="E1312" i="1"/>
  <c r="F1312" i="1" s="1"/>
  <c r="I1312" i="1" s="1"/>
  <c r="H1308" i="1"/>
  <c r="E1308" i="1"/>
  <c r="F1308" i="1" s="1"/>
  <c r="I1308" i="1" s="1"/>
  <c r="H1304" i="1"/>
  <c r="E1304" i="1"/>
  <c r="F1304" i="1" s="1"/>
  <c r="I1304" i="1" s="1"/>
  <c r="H1300" i="1"/>
  <c r="E1300" i="1"/>
  <c r="F1300" i="1" s="1"/>
  <c r="I1300" i="1" s="1"/>
  <c r="H1296" i="1"/>
  <c r="E1296" i="1"/>
  <c r="F1296" i="1" s="1"/>
  <c r="I1296" i="1" s="1"/>
  <c r="H1292" i="1"/>
  <c r="E1292" i="1"/>
  <c r="F1292" i="1" s="1"/>
  <c r="I1292" i="1" s="1"/>
  <c r="H1288" i="1"/>
  <c r="E1288" i="1"/>
  <c r="F1288" i="1" s="1"/>
  <c r="I1288" i="1" s="1"/>
  <c r="H1284" i="1"/>
  <c r="E1284" i="1"/>
  <c r="F1284" i="1" s="1"/>
  <c r="I1284" i="1" s="1"/>
  <c r="H1280" i="1"/>
  <c r="E1280" i="1"/>
  <c r="F1280" i="1" s="1"/>
  <c r="I1280" i="1" s="1"/>
  <c r="H1276" i="1"/>
  <c r="E1276" i="1"/>
  <c r="F1276" i="1" s="1"/>
  <c r="I1276" i="1" s="1"/>
  <c r="H1272" i="1"/>
  <c r="E1272" i="1"/>
  <c r="F1272" i="1" s="1"/>
  <c r="I1272" i="1" s="1"/>
  <c r="H1268" i="1"/>
  <c r="E1268" i="1"/>
  <c r="F1268" i="1" s="1"/>
  <c r="I1268" i="1" s="1"/>
  <c r="H1264" i="1"/>
  <c r="E1264" i="1"/>
  <c r="F1264" i="1" s="1"/>
  <c r="I1264" i="1" s="1"/>
  <c r="H1260" i="1"/>
  <c r="E1260" i="1"/>
  <c r="F1260" i="1" s="1"/>
  <c r="I1260" i="1" s="1"/>
  <c r="H1256" i="1"/>
  <c r="E1256" i="1"/>
  <c r="F1256" i="1" s="1"/>
  <c r="I1256" i="1" s="1"/>
  <c r="H1252" i="1"/>
  <c r="E1252" i="1"/>
  <c r="F1252" i="1" s="1"/>
  <c r="I1252" i="1" s="1"/>
  <c r="H1248" i="1"/>
  <c r="E1248" i="1"/>
  <c r="F1248" i="1" s="1"/>
  <c r="I1248" i="1" s="1"/>
  <c r="H1244" i="1"/>
  <c r="E1244" i="1"/>
  <c r="F1244" i="1" s="1"/>
  <c r="I1244" i="1" s="1"/>
  <c r="H1240" i="1"/>
  <c r="E1240" i="1"/>
  <c r="F1240" i="1" s="1"/>
  <c r="I1240" i="1" s="1"/>
  <c r="H1236" i="1"/>
  <c r="E1236" i="1"/>
  <c r="F1236" i="1" s="1"/>
  <c r="I1236" i="1" s="1"/>
  <c r="H1232" i="1"/>
  <c r="E1232" i="1"/>
  <c r="F1232" i="1" s="1"/>
  <c r="I1232" i="1" s="1"/>
  <c r="H1228" i="1"/>
  <c r="E1228" i="1"/>
  <c r="F1228" i="1" s="1"/>
  <c r="I1228" i="1" s="1"/>
  <c r="H1224" i="1"/>
  <c r="E1224" i="1"/>
  <c r="F1224" i="1" s="1"/>
  <c r="I1224" i="1" s="1"/>
  <c r="H1220" i="1"/>
  <c r="E1220" i="1"/>
  <c r="F1220" i="1" s="1"/>
  <c r="I1220" i="1" s="1"/>
  <c r="H1216" i="1"/>
  <c r="E1216" i="1"/>
  <c r="F1216" i="1" s="1"/>
  <c r="I1216" i="1" s="1"/>
  <c r="H1212" i="1"/>
  <c r="E1212" i="1"/>
  <c r="F1212" i="1" s="1"/>
  <c r="I1212" i="1" s="1"/>
  <c r="H1208" i="1"/>
  <c r="E1208" i="1"/>
  <c r="F1208" i="1" s="1"/>
  <c r="I1208" i="1" s="1"/>
  <c r="H1204" i="1"/>
  <c r="E1204" i="1"/>
  <c r="F1204" i="1" s="1"/>
  <c r="I1204" i="1" s="1"/>
  <c r="H1200" i="1"/>
  <c r="E1200" i="1"/>
  <c r="F1200" i="1" s="1"/>
  <c r="I1200" i="1" s="1"/>
  <c r="H1196" i="1"/>
  <c r="E1196" i="1"/>
  <c r="F1196" i="1" s="1"/>
  <c r="I1196" i="1" s="1"/>
  <c r="H1192" i="1"/>
  <c r="E1192" i="1"/>
  <c r="F1192" i="1" s="1"/>
  <c r="I1192" i="1" s="1"/>
  <c r="H1188" i="1"/>
  <c r="E1188" i="1"/>
  <c r="F1188" i="1" s="1"/>
  <c r="I1188" i="1" s="1"/>
  <c r="H1184" i="1"/>
  <c r="E1184" i="1"/>
  <c r="F1184" i="1" s="1"/>
  <c r="I1184" i="1" s="1"/>
  <c r="H1180" i="1"/>
  <c r="E1180" i="1"/>
  <c r="F1180" i="1" s="1"/>
  <c r="I1180" i="1" s="1"/>
  <c r="H1176" i="1"/>
  <c r="E1176" i="1"/>
  <c r="F1176" i="1" s="1"/>
  <c r="I1176" i="1" s="1"/>
  <c r="H1172" i="1"/>
  <c r="E1172" i="1"/>
  <c r="F1172" i="1" s="1"/>
  <c r="I1172" i="1" s="1"/>
  <c r="H1168" i="1"/>
  <c r="E1168" i="1"/>
  <c r="F1168" i="1" s="1"/>
  <c r="I1168" i="1" s="1"/>
  <c r="H1164" i="1"/>
  <c r="E1164" i="1"/>
  <c r="F1164" i="1" s="1"/>
  <c r="I1164" i="1" s="1"/>
  <c r="H1160" i="1"/>
  <c r="E1160" i="1"/>
  <c r="F1160" i="1" s="1"/>
  <c r="I1160" i="1" s="1"/>
  <c r="H1156" i="1"/>
  <c r="E1156" i="1"/>
  <c r="F1156" i="1" s="1"/>
  <c r="I1156" i="1" s="1"/>
  <c r="H1152" i="1"/>
  <c r="E1152" i="1"/>
  <c r="F1152" i="1" s="1"/>
  <c r="I1152" i="1" s="1"/>
  <c r="H1148" i="1"/>
  <c r="E1148" i="1"/>
  <c r="F1148" i="1" s="1"/>
  <c r="I1148" i="1" s="1"/>
  <c r="H1144" i="1"/>
  <c r="E1144" i="1"/>
  <c r="F1144" i="1" s="1"/>
  <c r="I1144" i="1" s="1"/>
  <c r="H1140" i="1"/>
  <c r="E1140" i="1"/>
  <c r="F1140" i="1" s="1"/>
  <c r="I1140" i="1" s="1"/>
  <c r="H1136" i="1"/>
  <c r="E1136" i="1"/>
  <c r="F1136" i="1" s="1"/>
  <c r="I1136" i="1" s="1"/>
  <c r="H1132" i="1"/>
  <c r="E1132" i="1"/>
  <c r="F1132" i="1" s="1"/>
  <c r="I1132" i="1" s="1"/>
  <c r="H1128" i="1"/>
  <c r="E1128" i="1"/>
  <c r="F1128" i="1" s="1"/>
  <c r="I1128" i="1" s="1"/>
  <c r="H1124" i="1"/>
  <c r="E1124" i="1"/>
  <c r="F1124" i="1" s="1"/>
  <c r="I1124" i="1" s="1"/>
  <c r="H1120" i="1"/>
  <c r="E1120" i="1"/>
  <c r="F1120" i="1" s="1"/>
  <c r="I1120" i="1" s="1"/>
  <c r="H1116" i="1"/>
  <c r="E1116" i="1"/>
  <c r="F1116" i="1" s="1"/>
  <c r="I1116" i="1" s="1"/>
  <c r="H1112" i="1"/>
  <c r="E1112" i="1"/>
  <c r="F1112" i="1" s="1"/>
  <c r="I1112" i="1" s="1"/>
  <c r="H1108" i="1"/>
  <c r="E1108" i="1"/>
  <c r="F1108" i="1" s="1"/>
  <c r="I1108" i="1" s="1"/>
  <c r="H1104" i="1"/>
  <c r="E1104" i="1"/>
  <c r="F1104" i="1" s="1"/>
  <c r="I1104" i="1" s="1"/>
  <c r="H1100" i="1"/>
  <c r="E1100" i="1"/>
  <c r="F1100" i="1" s="1"/>
  <c r="I1100" i="1" s="1"/>
  <c r="H1096" i="1"/>
  <c r="E1096" i="1"/>
  <c r="F1096" i="1" s="1"/>
  <c r="I1096" i="1" s="1"/>
  <c r="H1092" i="1"/>
  <c r="E1092" i="1"/>
  <c r="F1092" i="1" s="1"/>
  <c r="I1092" i="1" s="1"/>
  <c r="H1088" i="1"/>
  <c r="E1088" i="1"/>
  <c r="F1088" i="1" s="1"/>
  <c r="I1088" i="1" s="1"/>
  <c r="H1084" i="1"/>
  <c r="E1084" i="1"/>
  <c r="F1084" i="1" s="1"/>
  <c r="I1084" i="1" s="1"/>
  <c r="H1080" i="1"/>
  <c r="E1080" i="1"/>
  <c r="F1080" i="1" s="1"/>
  <c r="I1080" i="1" s="1"/>
  <c r="H1076" i="1"/>
  <c r="E1076" i="1"/>
  <c r="F1076" i="1" s="1"/>
  <c r="I1076" i="1" s="1"/>
  <c r="H1072" i="1"/>
  <c r="E1072" i="1"/>
  <c r="F1072" i="1" s="1"/>
  <c r="I1072" i="1" s="1"/>
  <c r="H1068" i="1"/>
  <c r="E1068" i="1"/>
  <c r="F1068" i="1" s="1"/>
  <c r="I1068" i="1" s="1"/>
  <c r="H1064" i="1"/>
  <c r="E1064" i="1"/>
  <c r="F1064" i="1" s="1"/>
  <c r="I1064" i="1" s="1"/>
  <c r="H1060" i="1"/>
  <c r="E1060" i="1"/>
  <c r="F1060" i="1" s="1"/>
  <c r="I1060" i="1" s="1"/>
  <c r="H1056" i="1"/>
  <c r="E1056" i="1"/>
  <c r="F1056" i="1" s="1"/>
  <c r="I1056" i="1" s="1"/>
  <c r="H1052" i="1"/>
  <c r="E1052" i="1"/>
  <c r="F1052" i="1" s="1"/>
  <c r="I1052" i="1" s="1"/>
  <c r="H1048" i="1"/>
  <c r="E1048" i="1"/>
  <c r="F1048" i="1" s="1"/>
  <c r="I1048" i="1" s="1"/>
  <c r="H1044" i="1"/>
  <c r="E1044" i="1"/>
  <c r="F1044" i="1" s="1"/>
  <c r="I1044" i="1" s="1"/>
  <c r="H1040" i="1"/>
  <c r="E1040" i="1"/>
  <c r="F1040" i="1" s="1"/>
  <c r="I1040" i="1" s="1"/>
  <c r="H1036" i="1"/>
  <c r="E1036" i="1"/>
  <c r="F1036" i="1" s="1"/>
  <c r="I1036" i="1" s="1"/>
  <c r="H1032" i="1"/>
  <c r="E1032" i="1"/>
  <c r="F1032" i="1" s="1"/>
  <c r="I1032" i="1" s="1"/>
  <c r="H1028" i="1"/>
  <c r="E1028" i="1"/>
  <c r="F1028" i="1" s="1"/>
  <c r="I1028" i="1" s="1"/>
  <c r="H1024" i="1"/>
  <c r="E1024" i="1"/>
  <c r="F1024" i="1" s="1"/>
  <c r="I1024" i="1" s="1"/>
  <c r="H1020" i="1"/>
  <c r="E1020" i="1"/>
  <c r="F1020" i="1" s="1"/>
  <c r="I1020" i="1" s="1"/>
  <c r="H1016" i="1"/>
  <c r="E1016" i="1"/>
  <c r="F1016" i="1" s="1"/>
  <c r="I1016" i="1" s="1"/>
  <c r="H1012" i="1"/>
  <c r="E1012" i="1"/>
  <c r="F1012" i="1" s="1"/>
  <c r="I1012" i="1" s="1"/>
  <c r="H1008" i="1"/>
  <c r="E1008" i="1"/>
  <c r="F1008" i="1" s="1"/>
  <c r="I1008" i="1" s="1"/>
  <c r="H1004" i="1"/>
  <c r="E1004" i="1"/>
  <c r="F1004" i="1" s="1"/>
  <c r="I1004" i="1" s="1"/>
  <c r="H1000" i="1"/>
  <c r="E1000" i="1"/>
  <c r="F1000" i="1" s="1"/>
  <c r="I1000" i="1" s="1"/>
  <c r="H996" i="1"/>
  <c r="E996" i="1"/>
  <c r="F996" i="1" s="1"/>
  <c r="I996" i="1" s="1"/>
  <c r="H992" i="1"/>
  <c r="E992" i="1"/>
  <c r="F992" i="1" s="1"/>
  <c r="I992" i="1" s="1"/>
  <c r="H988" i="1"/>
  <c r="E988" i="1"/>
  <c r="F988" i="1" s="1"/>
  <c r="I988" i="1" s="1"/>
  <c r="H984" i="1"/>
  <c r="E984" i="1"/>
  <c r="F984" i="1" s="1"/>
  <c r="I984" i="1" s="1"/>
  <c r="H980" i="1"/>
  <c r="E980" i="1"/>
  <c r="F980" i="1" s="1"/>
  <c r="I980" i="1" s="1"/>
  <c r="H976" i="1"/>
  <c r="E976" i="1"/>
  <c r="F976" i="1" s="1"/>
  <c r="I976" i="1" s="1"/>
  <c r="H972" i="1"/>
  <c r="E972" i="1"/>
  <c r="F972" i="1" s="1"/>
  <c r="I972" i="1" s="1"/>
  <c r="H968" i="1"/>
  <c r="E968" i="1"/>
  <c r="F968" i="1" s="1"/>
  <c r="I968" i="1" s="1"/>
  <c r="H964" i="1"/>
  <c r="E964" i="1"/>
  <c r="F964" i="1" s="1"/>
  <c r="I964" i="1" s="1"/>
  <c r="H960" i="1"/>
  <c r="E960" i="1"/>
  <c r="F960" i="1" s="1"/>
  <c r="I960" i="1" s="1"/>
  <c r="H956" i="1"/>
  <c r="E956" i="1"/>
  <c r="F956" i="1" s="1"/>
  <c r="I956" i="1" s="1"/>
  <c r="H952" i="1"/>
  <c r="E952" i="1"/>
  <c r="F952" i="1" s="1"/>
  <c r="I952" i="1" s="1"/>
  <c r="H948" i="1"/>
  <c r="E948" i="1"/>
  <c r="F948" i="1" s="1"/>
  <c r="I948" i="1" s="1"/>
  <c r="H944" i="1"/>
  <c r="E944" i="1"/>
  <c r="F944" i="1" s="1"/>
  <c r="I944" i="1" s="1"/>
  <c r="H940" i="1"/>
  <c r="E940" i="1"/>
  <c r="F940" i="1" s="1"/>
  <c r="I940" i="1" s="1"/>
  <c r="H936" i="1"/>
  <c r="E936" i="1"/>
  <c r="F936" i="1" s="1"/>
  <c r="I936" i="1" s="1"/>
  <c r="H932" i="1"/>
  <c r="E932" i="1"/>
  <c r="F932" i="1" s="1"/>
  <c r="I932" i="1" s="1"/>
  <c r="H928" i="1"/>
  <c r="E928" i="1"/>
  <c r="F928" i="1" s="1"/>
  <c r="I928" i="1" s="1"/>
  <c r="H924" i="1"/>
  <c r="E924" i="1"/>
  <c r="F924" i="1" s="1"/>
  <c r="I924" i="1" s="1"/>
  <c r="H920" i="1"/>
  <c r="E920" i="1"/>
  <c r="F920" i="1" s="1"/>
  <c r="I920" i="1" s="1"/>
  <c r="H916" i="1"/>
  <c r="E916" i="1"/>
  <c r="F916" i="1" s="1"/>
  <c r="I916" i="1" s="1"/>
  <c r="H912" i="1"/>
  <c r="E912" i="1"/>
  <c r="F912" i="1" s="1"/>
  <c r="I912" i="1" s="1"/>
  <c r="H908" i="1"/>
  <c r="E908" i="1"/>
  <c r="F908" i="1" s="1"/>
  <c r="I908" i="1" s="1"/>
  <c r="H904" i="1"/>
  <c r="E904" i="1"/>
  <c r="F904" i="1" s="1"/>
  <c r="I904" i="1" s="1"/>
  <c r="H900" i="1"/>
  <c r="E900" i="1"/>
  <c r="F900" i="1" s="1"/>
  <c r="I900" i="1" s="1"/>
  <c r="H896" i="1"/>
  <c r="E896" i="1"/>
  <c r="F896" i="1" s="1"/>
  <c r="I896" i="1" s="1"/>
  <c r="H892" i="1"/>
  <c r="E892" i="1"/>
  <c r="F892" i="1" s="1"/>
  <c r="I892" i="1" s="1"/>
  <c r="H888" i="1"/>
  <c r="E888" i="1"/>
  <c r="F888" i="1" s="1"/>
  <c r="I888" i="1" s="1"/>
  <c r="H884" i="1"/>
  <c r="E884" i="1"/>
  <c r="F884" i="1" s="1"/>
  <c r="I884" i="1" s="1"/>
  <c r="H880" i="1"/>
  <c r="E880" i="1"/>
  <c r="F880" i="1" s="1"/>
  <c r="I880" i="1" s="1"/>
  <c r="H876" i="1"/>
  <c r="E876" i="1"/>
  <c r="F876" i="1" s="1"/>
  <c r="I876" i="1" s="1"/>
  <c r="H872" i="1"/>
  <c r="E872" i="1"/>
  <c r="F872" i="1" s="1"/>
  <c r="I872" i="1" s="1"/>
  <c r="H868" i="1"/>
  <c r="E868" i="1"/>
  <c r="F868" i="1" s="1"/>
  <c r="I868" i="1" s="1"/>
  <c r="H864" i="1"/>
  <c r="E864" i="1"/>
  <c r="F864" i="1" s="1"/>
  <c r="I864" i="1" s="1"/>
  <c r="H860" i="1"/>
  <c r="E860" i="1"/>
  <c r="F860" i="1" s="1"/>
  <c r="I860" i="1" s="1"/>
  <c r="H856" i="1"/>
  <c r="E856" i="1"/>
  <c r="F856" i="1" s="1"/>
  <c r="I856" i="1" s="1"/>
  <c r="H852" i="1"/>
  <c r="E852" i="1"/>
  <c r="F852" i="1" s="1"/>
  <c r="I852" i="1" s="1"/>
  <c r="H848" i="1"/>
  <c r="E848" i="1"/>
  <c r="F848" i="1" s="1"/>
  <c r="I848" i="1" s="1"/>
  <c r="H844" i="1"/>
  <c r="E844" i="1"/>
  <c r="F844" i="1" s="1"/>
  <c r="I844" i="1" s="1"/>
  <c r="H840" i="1"/>
  <c r="E840" i="1"/>
  <c r="F840" i="1" s="1"/>
  <c r="I840" i="1" s="1"/>
  <c r="H836" i="1"/>
  <c r="E836" i="1"/>
  <c r="F836" i="1" s="1"/>
  <c r="I836" i="1" s="1"/>
  <c r="H832" i="1"/>
  <c r="E832" i="1"/>
  <c r="F832" i="1" s="1"/>
  <c r="I832" i="1" s="1"/>
  <c r="H828" i="1"/>
  <c r="E828" i="1"/>
  <c r="F828" i="1" s="1"/>
  <c r="I828" i="1" s="1"/>
  <c r="H824" i="1"/>
  <c r="E824" i="1"/>
  <c r="F824" i="1" s="1"/>
  <c r="I824" i="1" s="1"/>
  <c r="H820" i="1"/>
  <c r="E820" i="1"/>
  <c r="F820" i="1" s="1"/>
  <c r="I820" i="1" s="1"/>
  <c r="H816" i="1"/>
  <c r="E816" i="1"/>
  <c r="F816" i="1" s="1"/>
  <c r="I816" i="1" s="1"/>
  <c r="H812" i="1"/>
  <c r="E812" i="1"/>
  <c r="F812" i="1" s="1"/>
  <c r="I812" i="1" s="1"/>
  <c r="H808" i="1"/>
  <c r="E808" i="1"/>
  <c r="F808" i="1" s="1"/>
  <c r="I808" i="1" s="1"/>
  <c r="H804" i="1"/>
  <c r="E804" i="1"/>
  <c r="F804" i="1" s="1"/>
  <c r="I804" i="1" s="1"/>
  <c r="H800" i="1"/>
  <c r="E800" i="1"/>
  <c r="F800" i="1" s="1"/>
  <c r="I800" i="1" s="1"/>
  <c r="H796" i="1"/>
  <c r="E796" i="1"/>
  <c r="F796" i="1" s="1"/>
  <c r="I796" i="1" s="1"/>
  <c r="H792" i="1"/>
  <c r="E792" i="1"/>
  <c r="F792" i="1" s="1"/>
  <c r="I792" i="1" s="1"/>
  <c r="H788" i="1"/>
  <c r="E788" i="1"/>
  <c r="F788" i="1" s="1"/>
  <c r="I788" i="1" s="1"/>
  <c r="H784" i="1"/>
  <c r="E784" i="1"/>
  <c r="F784" i="1" s="1"/>
  <c r="I784" i="1" s="1"/>
  <c r="H780" i="1"/>
  <c r="E780" i="1"/>
  <c r="F780" i="1" s="1"/>
  <c r="I780" i="1" s="1"/>
  <c r="H776" i="1"/>
  <c r="E776" i="1"/>
  <c r="F776" i="1" s="1"/>
  <c r="I776" i="1" s="1"/>
  <c r="H772" i="1"/>
  <c r="E772" i="1"/>
  <c r="F772" i="1" s="1"/>
  <c r="I772" i="1" s="1"/>
  <c r="H768" i="1"/>
  <c r="E768" i="1"/>
  <c r="F768" i="1" s="1"/>
  <c r="I768" i="1" s="1"/>
  <c r="H764" i="1"/>
  <c r="E764" i="1"/>
  <c r="F764" i="1" s="1"/>
  <c r="I764" i="1" s="1"/>
  <c r="H760" i="1"/>
  <c r="E760" i="1"/>
  <c r="F760" i="1" s="1"/>
  <c r="I760" i="1" s="1"/>
  <c r="H756" i="1"/>
  <c r="E756" i="1"/>
  <c r="F756" i="1" s="1"/>
  <c r="I756" i="1" s="1"/>
  <c r="H752" i="1"/>
  <c r="E752" i="1"/>
  <c r="F752" i="1" s="1"/>
  <c r="I752" i="1" s="1"/>
  <c r="H748" i="1"/>
  <c r="E748" i="1"/>
  <c r="F748" i="1" s="1"/>
  <c r="I748" i="1" s="1"/>
  <c r="H744" i="1"/>
  <c r="E744" i="1"/>
  <c r="F744" i="1" s="1"/>
  <c r="I744" i="1" s="1"/>
  <c r="H740" i="1"/>
  <c r="E740" i="1"/>
  <c r="F740" i="1" s="1"/>
  <c r="I740" i="1" s="1"/>
  <c r="H736" i="1"/>
  <c r="E736" i="1"/>
  <c r="F736" i="1" s="1"/>
  <c r="I736" i="1" s="1"/>
  <c r="H732" i="1"/>
  <c r="E732" i="1"/>
  <c r="F732" i="1" s="1"/>
  <c r="I732" i="1" s="1"/>
  <c r="H728" i="1"/>
  <c r="E728" i="1"/>
  <c r="F728" i="1" s="1"/>
  <c r="I728" i="1" s="1"/>
  <c r="H724" i="1"/>
  <c r="E724" i="1"/>
  <c r="F724" i="1" s="1"/>
  <c r="I724" i="1" s="1"/>
  <c r="H720" i="1"/>
  <c r="E720" i="1"/>
  <c r="F720" i="1" s="1"/>
  <c r="I720" i="1" s="1"/>
  <c r="H716" i="1"/>
  <c r="E716" i="1"/>
  <c r="F716" i="1" s="1"/>
  <c r="I716" i="1" s="1"/>
  <c r="H712" i="1"/>
  <c r="E712" i="1"/>
  <c r="F712" i="1" s="1"/>
  <c r="I712" i="1" s="1"/>
  <c r="H708" i="1"/>
  <c r="E708" i="1"/>
  <c r="F708" i="1" s="1"/>
  <c r="I708" i="1" s="1"/>
  <c r="H704" i="1"/>
  <c r="E704" i="1"/>
  <c r="F704" i="1" s="1"/>
  <c r="I704" i="1" s="1"/>
  <c r="H700" i="1"/>
  <c r="E700" i="1"/>
  <c r="F700" i="1" s="1"/>
  <c r="I700" i="1" s="1"/>
  <c r="H696" i="1"/>
  <c r="E696" i="1"/>
  <c r="F696" i="1" s="1"/>
  <c r="I696" i="1" s="1"/>
  <c r="H692" i="1"/>
  <c r="E692" i="1"/>
  <c r="F692" i="1" s="1"/>
  <c r="I692" i="1" s="1"/>
  <c r="H688" i="1"/>
  <c r="E688" i="1"/>
  <c r="F688" i="1" s="1"/>
  <c r="I688" i="1" s="1"/>
  <c r="H684" i="1"/>
  <c r="E684" i="1"/>
  <c r="F684" i="1" s="1"/>
  <c r="I684" i="1" s="1"/>
  <c r="H680" i="1"/>
  <c r="E680" i="1"/>
  <c r="F680" i="1" s="1"/>
  <c r="I680" i="1" s="1"/>
  <c r="H676" i="1"/>
  <c r="E676" i="1"/>
  <c r="F676" i="1" s="1"/>
  <c r="I676" i="1" s="1"/>
  <c r="H672" i="1"/>
  <c r="E672" i="1"/>
  <c r="F672" i="1" s="1"/>
  <c r="I672" i="1" s="1"/>
  <c r="H668" i="1"/>
  <c r="E668" i="1"/>
  <c r="F668" i="1" s="1"/>
  <c r="I668" i="1" s="1"/>
  <c r="H664" i="1"/>
  <c r="E664" i="1"/>
  <c r="F664" i="1" s="1"/>
  <c r="I664" i="1" s="1"/>
  <c r="H660" i="1"/>
  <c r="E660" i="1"/>
  <c r="F660" i="1" s="1"/>
  <c r="I660" i="1" s="1"/>
  <c r="H656" i="1"/>
  <c r="E656" i="1"/>
  <c r="F656" i="1" s="1"/>
  <c r="I656" i="1" s="1"/>
  <c r="H652" i="1"/>
  <c r="E652" i="1"/>
  <c r="F652" i="1" s="1"/>
  <c r="I652" i="1" s="1"/>
  <c r="H648" i="1"/>
  <c r="E648" i="1"/>
  <c r="F648" i="1" s="1"/>
  <c r="I648" i="1" s="1"/>
  <c r="H644" i="1"/>
  <c r="E644" i="1"/>
  <c r="F644" i="1" s="1"/>
  <c r="I644" i="1" s="1"/>
  <c r="H640" i="1"/>
  <c r="E640" i="1"/>
  <c r="F640" i="1" s="1"/>
  <c r="I640" i="1" s="1"/>
  <c r="H636" i="1"/>
  <c r="E636" i="1"/>
  <c r="F636" i="1" s="1"/>
  <c r="I636" i="1" s="1"/>
  <c r="H632" i="1"/>
  <c r="E632" i="1"/>
  <c r="F632" i="1" s="1"/>
  <c r="I632" i="1" s="1"/>
  <c r="H628" i="1"/>
  <c r="E628" i="1"/>
  <c r="F628" i="1" s="1"/>
  <c r="I628" i="1" s="1"/>
  <c r="H624" i="1"/>
  <c r="E624" i="1"/>
  <c r="F624" i="1" s="1"/>
  <c r="I624" i="1" s="1"/>
  <c r="H620" i="1"/>
  <c r="E620" i="1"/>
  <c r="F620" i="1" s="1"/>
  <c r="I620" i="1" s="1"/>
  <c r="H616" i="1"/>
  <c r="E616" i="1"/>
  <c r="F616" i="1" s="1"/>
  <c r="I616" i="1" s="1"/>
  <c r="H612" i="1"/>
  <c r="E612" i="1"/>
  <c r="F612" i="1" s="1"/>
  <c r="I612" i="1" s="1"/>
  <c r="H608" i="1"/>
  <c r="E608" i="1"/>
  <c r="F608" i="1" s="1"/>
  <c r="I608" i="1" s="1"/>
  <c r="H604" i="1"/>
  <c r="E604" i="1"/>
  <c r="F604" i="1" s="1"/>
  <c r="I604" i="1" s="1"/>
  <c r="H600" i="1"/>
  <c r="E600" i="1"/>
  <c r="F600" i="1" s="1"/>
  <c r="I600" i="1" s="1"/>
  <c r="H596" i="1"/>
  <c r="E596" i="1"/>
  <c r="F596" i="1" s="1"/>
  <c r="I596" i="1" s="1"/>
  <c r="H592" i="1"/>
  <c r="E592" i="1"/>
  <c r="F592" i="1" s="1"/>
  <c r="I592" i="1" s="1"/>
  <c r="H588" i="1"/>
  <c r="E588" i="1"/>
  <c r="F588" i="1" s="1"/>
  <c r="I588" i="1" s="1"/>
  <c r="H584" i="1"/>
  <c r="E584" i="1"/>
  <c r="F584" i="1" s="1"/>
  <c r="I584" i="1" s="1"/>
  <c r="H580" i="1"/>
  <c r="E580" i="1"/>
  <c r="F580" i="1" s="1"/>
  <c r="I580" i="1" s="1"/>
  <c r="H576" i="1"/>
  <c r="E576" i="1"/>
  <c r="F576" i="1" s="1"/>
  <c r="I576" i="1" s="1"/>
  <c r="H572" i="1"/>
  <c r="E572" i="1"/>
  <c r="F572" i="1" s="1"/>
  <c r="I572" i="1" s="1"/>
  <c r="H568" i="1"/>
  <c r="E568" i="1"/>
  <c r="F568" i="1" s="1"/>
  <c r="I568" i="1" s="1"/>
  <c r="H564" i="1"/>
  <c r="E564" i="1"/>
  <c r="F564" i="1" s="1"/>
  <c r="I564" i="1" s="1"/>
  <c r="H560" i="1"/>
  <c r="E560" i="1"/>
  <c r="F560" i="1" s="1"/>
  <c r="I560" i="1" s="1"/>
  <c r="H556" i="1"/>
  <c r="E556" i="1"/>
  <c r="F556" i="1" s="1"/>
  <c r="I556" i="1" s="1"/>
  <c r="H552" i="1"/>
  <c r="E552" i="1"/>
  <c r="F552" i="1" s="1"/>
  <c r="I552" i="1" s="1"/>
  <c r="H548" i="1"/>
  <c r="E548" i="1"/>
  <c r="F548" i="1" s="1"/>
  <c r="I548" i="1" s="1"/>
  <c r="H544" i="1"/>
  <c r="E544" i="1"/>
  <c r="F544" i="1" s="1"/>
  <c r="I544" i="1" s="1"/>
  <c r="H540" i="1"/>
  <c r="E540" i="1"/>
  <c r="F540" i="1" s="1"/>
  <c r="I540" i="1" s="1"/>
  <c r="H536" i="1"/>
  <c r="E536" i="1"/>
  <c r="F536" i="1" s="1"/>
  <c r="I536" i="1" s="1"/>
  <c r="H532" i="1"/>
  <c r="E532" i="1"/>
  <c r="F532" i="1" s="1"/>
  <c r="I532" i="1" s="1"/>
  <c r="H528" i="1"/>
  <c r="E528" i="1"/>
  <c r="F528" i="1" s="1"/>
  <c r="I528" i="1" s="1"/>
  <c r="H524" i="1"/>
  <c r="E524" i="1"/>
  <c r="F524" i="1" s="1"/>
  <c r="I524" i="1" s="1"/>
  <c r="H520" i="1"/>
  <c r="E520" i="1"/>
  <c r="F520" i="1" s="1"/>
  <c r="I520" i="1" s="1"/>
  <c r="H516" i="1"/>
  <c r="E516" i="1"/>
  <c r="F516" i="1" s="1"/>
  <c r="I516" i="1" s="1"/>
  <c r="H512" i="1"/>
  <c r="E512" i="1"/>
  <c r="F512" i="1" s="1"/>
  <c r="I512" i="1" s="1"/>
  <c r="H508" i="1"/>
  <c r="E508" i="1"/>
  <c r="F508" i="1" s="1"/>
  <c r="I508" i="1" s="1"/>
  <c r="H504" i="1"/>
  <c r="E504" i="1"/>
  <c r="F504" i="1" s="1"/>
  <c r="I504" i="1" s="1"/>
  <c r="H500" i="1"/>
  <c r="E500" i="1"/>
  <c r="F500" i="1" s="1"/>
  <c r="I500" i="1" s="1"/>
  <c r="H496" i="1"/>
  <c r="E496" i="1"/>
  <c r="F496" i="1" s="1"/>
  <c r="I496" i="1" s="1"/>
  <c r="H492" i="1"/>
  <c r="E492" i="1"/>
  <c r="F492" i="1" s="1"/>
  <c r="I492" i="1" s="1"/>
  <c r="H488" i="1"/>
  <c r="E488" i="1"/>
  <c r="F488" i="1" s="1"/>
  <c r="I488" i="1" s="1"/>
  <c r="H484" i="1"/>
  <c r="E484" i="1"/>
  <c r="F484" i="1" s="1"/>
  <c r="I484" i="1" s="1"/>
  <c r="H480" i="1"/>
  <c r="E480" i="1"/>
  <c r="F480" i="1" s="1"/>
  <c r="I480" i="1" s="1"/>
  <c r="H476" i="1"/>
  <c r="E476" i="1"/>
  <c r="F476" i="1" s="1"/>
  <c r="I476" i="1" s="1"/>
  <c r="H472" i="1"/>
  <c r="E472" i="1"/>
  <c r="F472" i="1" s="1"/>
  <c r="I472" i="1" s="1"/>
  <c r="H468" i="1"/>
  <c r="E468" i="1"/>
  <c r="F468" i="1" s="1"/>
  <c r="I468" i="1" s="1"/>
  <c r="H464" i="1"/>
  <c r="E464" i="1"/>
  <c r="F464" i="1" s="1"/>
  <c r="I464" i="1" s="1"/>
  <c r="H460" i="1"/>
  <c r="E460" i="1"/>
  <c r="F460" i="1" s="1"/>
  <c r="I460" i="1" s="1"/>
  <c r="H456" i="1"/>
  <c r="E456" i="1"/>
  <c r="F456" i="1" s="1"/>
  <c r="I456" i="1" s="1"/>
  <c r="H452" i="1"/>
  <c r="E452" i="1"/>
  <c r="F452" i="1" s="1"/>
  <c r="I452" i="1" s="1"/>
  <c r="H448" i="1"/>
  <c r="E448" i="1"/>
  <c r="F448" i="1" s="1"/>
  <c r="I448" i="1" s="1"/>
  <c r="H444" i="1"/>
  <c r="E444" i="1"/>
  <c r="F444" i="1" s="1"/>
  <c r="I444" i="1" s="1"/>
  <c r="H440" i="1"/>
  <c r="E440" i="1"/>
  <c r="F440" i="1" s="1"/>
  <c r="I440" i="1" s="1"/>
  <c r="H436" i="1"/>
  <c r="E436" i="1"/>
  <c r="F436" i="1" s="1"/>
  <c r="I436" i="1" s="1"/>
  <c r="H432" i="1"/>
  <c r="E432" i="1"/>
  <c r="F432" i="1" s="1"/>
  <c r="I432" i="1" s="1"/>
  <c r="H428" i="1"/>
  <c r="E428" i="1"/>
  <c r="F428" i="1" s="1"/>
  <c r="I428" i="1" s="1"/>
  <c r="H424" i="1"/>
  <c r="E424" i="1"/>
  <c r="F424" i="1" s="1"/>
  <c r="I424" i="1" s="1"/>
  <c r="H420" i="1"/>
  <c r="E420" i="1"/>
  <c r="F420" i="1" s="1"/>
  <c r="I420" i="1" s="1"/>
  <c r="H416" i="1"/>
  <c r="E416" i="1"/>
  <c r="F416" i="1" s="1"/>
  <c r="I416" i="1" s="1"/>
  <c r="H412" i="1"/>
  <c r="E412" i="1"/>
  <c r="F412" i="1" s="1"/>
  <c r="I412" i="1" s="1"/>
  <c r="H408" i="1"/>
  <c r="E408" i="1"/>
  <c r="F408" i="1" s="1"/>
  <c r="I408" i="1" s="1"/>
  <c r="H404" i="1"/>
  <c r="E404" i="1"/>
  <c r="F404" i="1" s="1"/>
  <c r="I404" i="1" s="1"/>
  <c r="H400" i="1"/>
  <c r="E400" i="1"/>
  <c r="F400" i="1" s="1"/>
  <c r="I400" i="1" s="1"/>
  <c r="H396" i="1"/>
  <c r="E396" i="1"/>
  <c r="F396" i="1" s="1"/>
  <c r="I396" i="1" s="1"/>
  <c r="H392" i="1"/>
  <c r="E392" i="1"/>
  <c r="F392" i="1" s="1"/>
  <c r="I392" i="1" s="1"/>
  <c r="H388" i="1"/>
  <c r="E388" i="1"/>
  <c r="F388" i="1" s="1"/>
  <c r="I388" i="1" s="1"/>
  <c r="H384" i="1"/>
  <c r="E384" i="1"/>
  <c r="F384" i="1" s="1"/>
  <c r="I384" i="1" s="1"/>
  <c r="H380" i="1"/>
  <c r="E380" i="1"/>
  <c r="F380" i="1" s="1"/>
  <c r="I380" i="1" s="1"/>
  <c r="H376" i="1"/>
  <c r="E376" i="1"/>
  <c r="F376" i="1" s="1"/>
  <c r="I376" i="1" s="1"/>
  <c r="H372" i="1"/>
  <c r="E372" i="1"/>
  <c r="F372" i="1" s="1"/>
  <c r="I372" i="1" s="1"/>
  <c r="H368" i="1"/>
  <c r="E368" i="1"/>
  <c r="F368" i="1" s="1"/>
  <c r="I368" i="1" s="1"/>
  <c r="H364" i="1"/>
  <c r="E364" i="1"/>
  <c r="F364" i="1" s="1"/>
  <c r="I364" i="1" s="1"/>
  <c r="H360" i="1"/>
  <c r="E360" i="1"/>
  <c r="F360" i="1" s="1"/>
  <c r="I360" i="1" s="1"/>
  <c r="H356" i="1"/>
  <c r="E356" i="1"/>
  <c r="F356" i="1" s="1"/>
  <c r="I356" i="1" s="1"/>
  <c r="H352" i="1"/>
  <c r="E352" i="1"/>
  <c r="F352" i="1" s="1"/>
  <c r="I352" i="1" s="1"/>
  <c r="H348" i="1"/>
  <c r="E348" i="1"/>
  <c r="F348" i="1" s="1"/>
  <c r="I348" i="1" s="1"/>
  <c r="H344" i="1"/>
  <c r="E344" i="1"/>
  <c r="F344" i="1" s="1"/>
  <c r="I344" i="1" s="1"/>
  <c r="H340" i="1"/>
  <c r="E340" i="1"/>
  <c r="F340" i="1" s="1"/>
  <c r="I340" i="1" s="1"/>
  <c r="H336" i="1"/>
  <c r="E336" i="1"/>
  <c r="F336" i="1" s="1"/>
  <c r="I336" i="1" s="1"/>
  <c r="H332" i="1"/>
  <c r="E332" i="1"/>
  <c r="F332" i="1" s="1"/>
  <c r="I332" i="1" s="1"/>
  <c r="H328" i="1"/>
  <c r="E328" i="1"/>
  <c r="F328" i="1" s="1"/>
  <c r="I328" i="1" s="1"/>
  <c r="H324" i="1"/>
  <c r="E324" i="1"/>
  <c r="F324" i="1" s="1"/>
  <c r="I324" i="1" s="1"/>
  <c r="H320" i="1"/>
  <c r="E320" i="1"/>
  <c r="F320" i="1" s="1"/>
  <c r="I320" i="1" s="1"/>
  <c r="H316" i="1"/>
  <c r="E316" i="1"/>
  <c r="F316" i="1" s="1"/>
  <c r="I316" i="1" s="1"/>
  <c r="H312" i="1"/>
  <c r="E312" i="1"/>
  <c r="F312" i="1" s="1"/>
  <c r="I312" i="1" s="1"/>
  <c r="H308" i="1"/>
  <c r="E308" i="1"/>
  <c r="F308" i="1" s="1"/>
  <c r="I308" i="1" s="1"/>
  <c r="H304" i="1"/>
  <c r="E304" i="1"/>
  <c r="F304" i="1" s="1"/>
  <c r="I304" i="1" s="1"/>
  <c r="H300" i="1"/>
  <c r="E300" i="1"/>
  <c r="F300" i="1" s="1"/>
  <c r="I300" i="1" s="1"/>
  <c r="H296" i="1"/>
  <c r="E296" i="1"/>
  <c r="F296" i="1" s="1"/>
  <c r="I296" i="1" s="1"/>
  <c r="H292" i="1"/>
  <c r="E292" i="1"/>
  <c r="F292" i="1" s="1"/>
  <c r="I292" i="1" s="1"/>
  <c r="H288" i="1"/>
  <c r="E288" i="1"/>
  <c r="F288" i="1" s="1"/>
  <c r="I288" i="1" s="1"/>
  <c r="H284" i="1"/>
  <c r="E284" i="1"/>
  <c r="F284" i="1" s="1"/>
  <c r="I284" i="1" s="1"/>
  <c r="H280" i="1"/>
  <c r="E280" i="1"/>
  <c r="F280" i="1" s="1"/>
  <c r="I280" i="1" s="1"/>
  <c r="H276" i="1"/>
  <c r="E276" i="1"/>
  <c r="F276" i="1" s="1"/>
  <c r="I276" i="1" s="1"/>
  <c r="H272" i="1"/>
  <c r="E272" i="1"/>
  <c r="F272" i="1" s="1"/>
  <c r="I272" i="1" s="1"/>
  <c r="H268" i="1"/>
  <c r="E268" i="1"/>
  <c r="F268" i="1" s="1"/>
  <c r="I268" i="1" s="1"/>
  <c r="H264" i="1"/>
  <c r="E264" i="1"/>
  <c r="F264" i="1" s="1"/>
  <c r="I264" i="1" s="1"/>
  <c r="H260" i="1"/>
  <c r="E260" i="1"/>
  <c r="F260" i="1" s="1"/>
  <c r="I260" i="1" s="1"/>
  <c r="H256" i="1"/>
  <c r="E256" i="1"/>
  <c r="F256" i="1" s="1"/>
  <c r="I256" i="1" s="1"/>
  <c r="H252" i="1"/>
  <c r="E252" i="1"/>
  <c r="F252" i="1" s="1"/>
  <c r="I252" i="1" s="1"/>
  <c r="H248" i="1"/>
  <c r="E248" i="1"/>
  <c r="F248" i="1" s="1"/>
  <c r="I248" i="1" s="1"/>
  <c r="H244" i="1"/>
  <c r="E244" i="1"/>
  <c r="F244" i="1" s="1"/>
  <c r="I244" i="1" s="1"/>
  <c r="H240" i="1"/>
  <c r="E240" i="1"/>
  <c r="F240" i="1" s="1"/>
  <c r="I240" i="1" s="1"/>
  <c r="H236" i="1"/>
  <c r="E236" i="1"/>
  <c r="F236" i="1" s="1"/>
  <c r="I236" i="1" s="1"/>
  <c r="H232" i="1"/>
  <c r="E232" i="1"/>
  <c r="F232" i="1" s="1"/>
  <c r="I232" i="1" s="1"/>
  <c r="H228" i="1"/>
  <c r="E228" i="1"/>
  <c r="F228" i="1" s="1"/>
  <c r="I228" i="1" s="1"/>
  <c r="H224" i="1"/>
  <c r="E224" i="1"/>
  <c r="F224" i="1" s="1"/>
  <c r="I224" i="1" s="1"/>
  <c r="H220" i="1"/>
  <c r="E220" i="1"/>
  <c r="F220" i="1" s="1"/>
  <c r="I220" i="1" s="1"/>
  <c r="H216" i="1"/>
  <c r="E216" i="1"/>
  <c r="F216" i="1" s="1"/>
  <c r="I216" i="1" s="1"/>
  <c r="H212" i="1"/>
  <c r="E212" i="1"/>
  <c r="F212" i="1" s="1"/>
  <c r="I212" i="1" s="1"/>
  <c r="H208" i="1"/>
  <c r="E208" i="1"/>
  <c r="F208" i="1" s="1"/>
  <c r="I208" i="1" s="1"/>
  <c r="H204" i="1"/>
  <c r="E204" i="1"/>
  <c r="F204" i="1" s="1"/>
  <c r="I204" i="1" s="1"/>
  <c r="H200" i="1"/>
  <c r="E200" i="1"/>
  <c r="F200" i="1" s="1"/>
  <c r="I200" i="1" s="1"/>
  <c r="H196" i="1"/>
  <c r="E196" i="1"/>
  <c r="F196" i="1" s="1"/>
  <c r="I196" i="1" s="1"/>
  <c r="H192" i="1"/>
  <c r="E192" i="1"/>
  <c r="F192" i="1" s="1"/>
  <c r="I192" i="1" s="1"/>
  <c r="H188" i="1"/>
  <c r="E188" i="1"/>
  <c r="F188" i="1" s="1"/>
  <c r="I188" i="1" s="1"/>
  <c r="H184" i="1"/>
  <c r="E184" i="1"/>
  <c r="F184" i="1" s="1"/>
  <c r="I184" i="1" s="1"/>
  <c r="H180" i="1"/>
  <c r="E180" i="1"/>
  <c r="F180" i="1" s="1"/>
  <c r="I180" i="1" s="1"/>
  <c r="H176" i="1"/>
  <c r="E176" i="1"/>
  <c r="F176" i="1" s="1"/>
  <c r="I176" i="1" s="1"/>
  <c r="H172" i="1"/>
  <c r="E172" i="1"/>
  <c r="F172" i="1" s="1"/>
  <c r="I172" i="1" s="1"/>
  <c r="H168" i="1"/>
  <c r="E168" i="1"/>
  <c r="F168" i="1" s="1"/>
  <c r="I168" i="1" s="1"/>
  <c r="H164" i="1"/>
  <c r="E164" i="1"/>
  <c r="F164" i="1" s="1"/>
  <c r="I164" i="1" s="1"/>
  <c r="H160" i="1"/>
  <c r="E160" i="1"/>
  <c r="F160" i="1" s="1"/>
  <c r="I160" i="1" s="1"/>
  <c r="H156" i="1"/>
  <c r="E156" i="1"/>
  <c r="F156" i="1" s="1"/>
  <c r="I156" i="1" s="1"/>
  <c r="H152" i="1"/>
  <c r="E152" i="1"/>
  <c r="F152" i="1" s="1"/>
  <c r="I152" i="1" s="1"/>
  <c r="H148" i="1"/>
  <c r="E148" i="1"/>
  <c r="F148" i="1" s="1"/>
  <c r="I148" i="1" s="1"/>
  <c r="H144" i="1"/>
  <c r="E144" i="1"/>
  <c r="F144" i="1" s="1"/>
  <c r="I144" i="1" s="1"/>
  <c r="H140" i="1"/>
  <c r="E140" i="1"/>
  <c r="F140" i="1" s="1"/>
  <c r="I140" i="1" s="1"/>
  <c r="H136" i="1"/>
  <c r="E136" i="1"/>
  <c r="F136" i="1" s="1"/>
  <c r="I136" i="1" s="1"/>
  <c r="H132" i="1"/>
  <c r="E132" i="1"/>
  <c r="F132" i="1" s="1"/>
  <c r="I132" i="1" s="1"/>
  <c r="H128" i="1"/>
  <c r="E128" i="1"/>
  <c r="F128" i="1" s="1"/>
  <c r="I128" i="1" s="1"/>
  <c r="H124" i="1"/>
  <c r="E124" i="1"/>
  <c r="F124" i="1" s="1"/>
  <c r="I124" i="1" s="1"/>
  <c r="H120" i="1"/>
  <c r="E120" i="1"/>
  <c r="F120" i="1" s="1"/>
  <c r="I120" i="1" s="1"/>
  <c r="H116" i="1"/>
  <c r="E116" i="1"/>
  <c r="F116" i="1" s="1"/>
  <c r="I116" i="1" s="1"/>
  <c r="H112" i="1"/>
  <c r="E112" i="1"/>
  <c r="F112" i="1" s="1"/>
  <c r="I112" i="1" s="1"/>
  <c r="H108" i="1"/>
  <c r="E108" i="1"/>
  <c r="F108" i="1" s="1"/>
  <c r="I108" i="1" s="1"/>
  <c r="H104" i="1"/>
  <c r="E104" i="1"/>
  <c r="F104" i="1" s="1"/>
  <c r="I104" i="1" s="1"/>
  <c r="H100" i="1"/>
  <c r="E100" i="1"/>
  <c r="F100" i="1" s="1"/>
  <c r="I100" i="1" s="1"/>
  <c r="H96" i="1"/>
  <c r="E96" i="1"/>
  <c r="F96" i="1" s="1"/>
  <c r="I96" i="1" s="1"/>
  <c r="H92" i="1"/>
  <c r="E92" i="1"/>
  <c r="F92" i="1" s="1"/>
  <c r="I92" i="1" s="1"/>
  <c r="H88" i="1"/>
  <c r="E88" i="1"/>
  <c r="F88" i="1" s="1"/>
  <c r="I88" i="1" s="1"/>
  <c r="H84" i="1"/>
  <c r="E84" i="1"/>
  <c r="F84" i="1" s="1"/>
  <c r="I84" i="1" s="1"/>
  <c r="H80" i="1"/>
  <c r="E80" i="1"/>
  <c r="F80" i="1" s="1"/>
  <c r="I80" i="1" s="1"/>
  <c r="H76" i="1"/>
  <c r="E76" i="1"/>
  <c r="F76" i="1" s="1"/>
  <c r="I76" i="1" s="1"/>
  <c r="H72" i="1"/>
  <c r="E72" i="1"/>
  <c r="F72" i="1" s="1"/>
  <c r="I72" i="1" s="1"/>
  <c r="H68" i="1"/>
  <c r="E68" i="1"/>
  <c r="F68" i="1" s="1"/>
  <c r="I68" i="1" s="1"/>
  <c r="H64" i="1"/>
  <c r="E64" i="1"/>
  <c r="F64" i="1" s="1"/>
  <c r="I64" i="1" s="1"/>
  <c r="H60" i="1"/>
  <c r="E60" i="1"/>
  <c r="F60" i="1" s="1"/>
  <c r="I60" i="1" s="1"/>
  <c r="H56" i="1"/>
  <c r="E56" i="1"/>
  <c r="F56" i="1" s="1"/>
  <c r="I56" i="1" s="1"/>
  <c r="H52" i="1"/>
  <c r="E52" i="1"/>
  <c r="F52" i="1" s="1"/>
  <c r="I52" i="1" s="1"/>
  <c r="H48" i="1"/>
  <c r="E48" i="1"/>
  <c r="F48" i="1" s="1"/>
  <c r="I48" i="1" s="1"/>
  <c r="H44" i="1"/>
  <c r="E44" i="1"/>
  <c r="F44" i="1" s="1"/>
  <c r="I44" i="1" s="1"/>
  <c r="H40" i="1"/>
  <c r="E40" i="1"/>
  <c r="F40" i="1" s="1"/>
  <c r="I40" i="1" s="1"/>
  <c r="H36" i="1"/>
  <c r="E36" i="1"/>
  <c r="F36" i="1" s="1"/>
  <c r="I36" i="1" s="1"/>
  <c r="H32" i="1"/>
  <c r="E32" i="1"/>
  <c r="F32" i="1" s="1"/>
  <c r="I32" i="1" s="1"/>
  <c r="H28" i="1"/>
  <c r="E28" i="1"/>
  <c r="F28" i="1" s="1"/>
  <c r="I28" i="1" s="1"/>
  <c r="H24" i="1"/>
  <c r="E24" i="1"/>
  <c r="F24" i="1" s="1"/>
  <c r="I24" i="1" s="1"/>
  <c r="H20" i="1"/>
  <c r="E20" i="1"/>
  <c r="F20" i="1" s="1"/>
  <c r="I20" i="1" s="1"/>
  <c r="H16" i="1"/>
  <c r="E16" i="1"/>
  <c r="F16" i="1" s="1"/>
  <c r="I16" i="1" s="1"/>
  <c r="H12" i="1"/>
  <c r="E12" i="1"/>
  <c r="F12" i="1" s="1"/>
  <c r="I12" i="1" s="1"/>
  <c r="H8" i="1"/>
  <c r="E8" i="1"/>
  <c r="F8" i="1" s="1"/>
  <c r="I8" i="1" s="1"/>
  <c r="H4" i="1"/>
  <c r="E4" i="1"/>
  <c r="F4" i="1" s="1"/>
  <c r="I4" i="1" s="1"/>
  <c r="H1823" i="1"/>
  <c r="E1823" i="1"/>
  <c r="F1823" i="1" s="1"/>
  <c r="I1823" i="1" s="1"/>
  <c r="H1819" i="1"/>
  <c r="E1819" i="1"/>
  <c r="F1819" i="1" s="1"/>
  <c r="I1819" i="1" s="1"/>
  <c r="H1815" i="1"/>
  <c r="E1815" i="1"/>
  <c r="F1815" i="1" s="1"/>
  <c r="I1815" i="1" s="1"/>
  <c r="H1811" i="1"/>
  <c r="E1811" i="1"/>
  <c r="F1811" i="1" s="1"/>
  <c r="I1811" i="1" s="1"/>
  <c r="H1807" i="1"/>
  <c r="E1807" i="1"/>
  <c r="F1807" i="1" s="1"/>
  <c r="I1807" i="1" s="1"/>
  <c r="H1803" i="1"/>
  <c r="E1803" i="1"/>
  <c r="F1803" i="1" s="1"/>
  <c r="I1803" i="1" s="1"/>
  <c r="H1799" i="1"/>
  <c r="E1799" i="1"/>
  <c r="F1799" i="1" s="1"/>
  <c r="I1799" i="1" s="1"/>
  <c r="H1795" i="1"/>
  <c r="E1795" i="1"/>
  <c r="F1795" i="1" s="1"/>
  <c r="I1795" i="1" s="1"/>
  <c r="H1791" i="1"/>
  <c r="E1791" i="1"/>
  <c r="F1791" i="1" s="1"/>
  <c r="I1791" i="1" s="1"/>
  <c r="H1787" i="1"/>
  <c r="E1787" i="1"/>
  <c r="F1787" i="1" s="1"/>
  <c r="I1787" i="1" s="1"/>
  <c r="H1783" i="1"/>
  <c r="E1783" i="1"/>
  <c r="F1783" i="1" s="1"/>
  <c r="I1783" i="1" s="1"/>
  <c r="H1779" i="1"/>
  <c r="E1779" i="1"/>
  <c r="F1779" i="1" s="1"/>
  <c r="I1779" i="1" s="1"/>
  <c r="H1775" i="1"/>
  <c r="E1775" i="1"/>
  <c r="F1775" i="1" s="1"/>
  <c r="I1775" i="1" s="1"/>
  <c r="H1771" i="1"/>
  <c r="E1771" i="1"/>
  <c r="F1771" i="1" s="1"/>
  <c r="I1771" i="1" s="1"/>
  <c r="H1767" i="1"/>
  <c r="E1767" i="1"/>
  <c r="F1767" i="1" s="1"/>
  <c r="I1767" i="1" s="1"/>
  <c r="H1763" i="1"/>
  <c r="E1763" i="1"/>
  <c r="F1763" i="1" s="1"/>
  <c r="I1763" i="1" s="1"/>
  <c r="H1759" i="1"/>
  <c r="E1759" i="1"/>
  <c r="F1759" i="1" s="1"/>
  <c r="I1759" i="1" s="1"/>
  <c r="H1755" i="1"/>
  <c r="E1755" i="1"/>
  <c r="F1755" i="1" s="1"/>
  <c r="I1755" i="1" s="1"/>
  <c r="H1751" i="1"/>
  <c r="E1751" i="1"/>
  <c r="F1751" i="1" s="1"/>
  <c r="I1751" i="1" s="1"/>
  <c r="H1747" i="1"/>
  <c r="E1747" i="1"/>
  <c r="F1747" i="1" s="1"/>
  <c r="I1747" i="1" s="1"/>
  <c r="H1743" i="1"/>
  <c r="E1743" i="1"/>
  <c r="F1743" i="1" s="1"/>
  <c r="I1743" i="1" s="1"/>
  <c r="H1739" i="1"/>
  <c r="E1739" i="1"/>
  <c r="F1739" i="1" s="1"/>
  <c r="I1739" i="1" s="1"/>
  <c r="H1735" i="1"/>
  <c r="E1735" i="1"/>
  <c r="F1735" i="1" s="1"/>
  <c r="I1735" i="1" s="1"/>
  <c r="H1731" i="1"/>
  <c r="E1731" i="1"/>
  <c r="F1731" i="1" s="1"/>
  <c r="I1731" i="1" s="1"/>
  <c r="H1727" i="1"/>
  <c r="E1727" i="1"/>
  <c r="F1727" i="1" s="1"/>
  <c r="I1727" i="1" s="1"/>
  <c r="H1723" i="1"/>
  <c r="E1723" i="1"/>
  <c r="F1723" i="1" s="1"/>
  <c r="I1723" i="1" s="1"/>
  <c r="H1719" i="1"/>
  <c r="E1719" i="1"/>
  <c r="F1719" i="1" s="1"/>
  <c r="I1719" i="1" s="1"/>
  <c r="H1715" i="1"/>
  <c r="E1715" i="1"/>
  <c r="F1715" i="1" s="1"/>
  <c r="I1715" i="1" s="1"/>
  <c r="H1711" i="1"/>
  <c r="E1711" i="1"/>
  <c r="F1711" i="1" s="1"/>
  <c r="I1711" i="1" s="1"/>
  <c r="H1707" i="1"/>
  <c r="E1707" i="1"/>
  <c r="F1707" i="1" s="1"/>
  <c r="I1707" i="1" s="1"/>
  <c r="H1703" i="1"/>
  <c r="E1703" i="1"/>
  <c r="F1703" i="1" s="1"/>
  <c r="I1703" i="1" s="1"/>
  <c r="H1699" i="1"/>
  <c r="E1699" i="1"/>
  <c r="F1699" i="1" s="1"/>
  <c r="I1699" i="1" s="1"/>
  <c r="H1695" i="1"/>
  <c r="E1695" i="1"/>
  <c r="F1695" i="1" s="1"/>
  <c r="I1695" i="1" s="1"/>
  <c r="H1691" i="1"/>
  <c r="E1691" i="1"/>
  <c r="F1691" i="1" s="1"/>
  <c r="I1691" i="1" s="1"/>
  <c r="H1687" i="1"/>
  <c r="E1687" i="1"/>
  <c r="F1687" i="1" s="1"/>
  <c r="I1687" i="1" s="1"/>
  <c r="H1683" i="1"/>
  <c r="E1683" i="1"/>
  <c r="F1683" i="1" s="1"/>
  <c r="I1683" i="1" s="1"/>
  <c r="H1679" i="1"/>
  <c r="E1679" i="1"/>
  <c r="F1679" i="1" s="1"/>
  <c r="I1679" i="1" s="1"/>
  <c r="H1675" i="1"/>
  <c r="E1675" i="1"/>
  <c r="F1675" i="1" s="1"/>
  <c r="I1675" i="1" s="1"/>
  <c r="H1671" i="1"/>
  <c r="E1671" i="1"/>
  <c r="F1671" i="1" s="1"/>
  <c r="I1671" i="1" s="1"/>
  <c r="H1667" i="1"/>
  <c r="E1667" i="1"/>
  <c r="F1667" i="1" s="1"/>
  <c r="I1667" i="1" s="1"/>
  <c r="H1663" i="1"/>
  <c r="E1663" i="1"/>
  <c r="F1663" i="1" s="1"/>
  <c r="I1663" i="1" s="1"/>
  <c r="H1659" i="1"/>
  <c r="E1659" i="1"/>
  <c r="F1659" i="1" s="1"/>
  <c r="I1659" i="1" s="1"/>
  <c r="H1655" i="1"/>
  <c r="E1655" i="1"/>
  <c r="F1655" i="1" s="1"/>
  <c r="I1655" i="1" s="1"/>
  <c r="H1651" i="1"/>
  <c r="E1651" i="1"/>
  <c r="F1651" i="1" s="1"/>
  <c r="I1651" i="1" s="1"/>
  <c r="H1647" i="1"/>
  <c r="E1647" i="1"/>
  <c r="F1647" i="1" s="1"/>
  <c r="I1647" i="1" s="1"/>
  <c r="H1643" i="1"/>
  <c r="E1643" i="1"/>
  <c r="F1643" i="1" s="1"/>
  <c r="I1643" i="1" s="1"/>
  <c r="H1639" i="1"/>
  <c r="E1639" i="1"/>
  <c r="F1639" i="1" s="1"/>
  <c r="I1639" i="1" s="1"/>
  <c r="H1635" i="1"/>
  <c r="E1635" i="1"/>
  <c r="F1635" i="1" s="1"/>
  <c r="I1635" i="1" s="1"/>
  <c r="H1631" i="1"/>
  <c r="E1631" i="1"/>
  <c r="F1631" i="1" s="1"/>
  <c r="I1631" i="1" s="1"/>
  <c r="H1627" i="1"/>
  <c r="E1627" i="1"/>
  <c r="F1627" i="1" s="1"/>
  <c r="I1627" i="1" s="1"/>
  <c r="H1623" i="1"/>
  <c r="E1623" i="1"/>
  <c r="F1623" i="1" s="1"/>
  <c r="I1623" i="1" s="1"/>
  <c r="H1619" i="1"/>
  <c r="E1619" i="1"/>
  <c r="F1619" i="1" s="1"/>
  <c r="I1619" i="1" s="1"/>
  <c r="H1615" i="1"/>
  <c r="E1615" i="1"/>
  <c r="F1615" i="1" s="1"/>
  <c r="I1615" i="1" s="1"/>
  <c r="H1611" i="1"/>
  <c r="E1611" i="1"/>
  <c r="F1611" i="1" s="1"/>
  <c r="I1611" i="1" s="1"/>
  <c r="H1607" i="1"/>
  <c r="E1607" i="1"/>
  <c r="F1607" i="1" s="1"/>
  <c r="I1607" i="1" s="1"/>
  <c r="H1603" i="1"/>
  <c r="E1603" i="1"/>
  <c r="F1603" i="1" s="1"/>
  <c r="I1603" i="1" s="1"/>
  <c r="H1599" i="1"/>
  <c r="E1599" i="1"/>
  <c r="F1599" i="1" s="1"/>
  <c r="I1599" i="1" s="1"/>
  <c r="H1595" i="1"/>
  <c r="E1595" i="1"/>
  <c r="F1595" i="1" s="1"/>
  <c r="I1595" i="1" s="1"/>
  <c r="H1591" i="1"/>
  <c r="E1591" i="1"/>
  <c r="F1591" i="1" s="1"/>
  <c r="I1591" i="1" s="1"/>
  <c r="H1587" i="1"/>
  <c r="E1587" i="1"/>
  <c r="F1587" i="1" s="1"/>
  <c r="I1587" i="1" s="1"/>
  <c r="H1583" i="1"/>
  <c r="E1583" i="1"/>
  <c r="F1583" i="1" s="1"/>
  <c r="I1583" i="1" s="1"/>
  <c r="H1579" i="1"/>
  <c r="E1579" i="1"/>
  <c r="F1579" i="1" s="1"/>
  <c r="I1579" i="1" s="1"/>
  <c r="H1575" i="1"/>
  <c r="E1575" i="1"/>
  <c r="F1575" i="1" s="1"/>
  <c r="I1575" i="1" s="1"/>
  <c r="H1571" i="1"/>
  <c r="E1571" i="1"/>
  <c r="F1571" i="1" s="1"/>
  <c r="I1571" i="1" s="1"/>
  <c r="H1567" i="1"/>
  <c r="E1567" i="1"/>
  <c r="F1567" i="1" s="1"/>
  <c r="I1567" i="1" s="1"/>
  <c r="H1563" i="1"/>
  <c r="E1563" i="1"/>
  <c r="F1563" i="1" s="1"/>
  <c r="I1563" i="1" s="1"/>
  <c r="H1559" i="1"/>
  <c r="E1559" i="1"/>
  <c r="F1559" i="1" s="1"/>
  <c r="I1559" i="1" s="1"/>
  <c r="H1555" i="1"/>
  <c r="E1555" i="1"/>
  <c r="F1555" i="1" s="1"/>
  <c r="I1555" i="1" s="1"/>
  <c r="H1551" i="1"/>
  <c r="E1551" i="1"/>
  <c r="F1551" i="1" s="1"/>
  <c r="I1551" i="1" s="1"/>
  <c r="H1547" i="1"/>
  <c r="E1547" i="1"/>
  <c r="F1547" i="1" s="1"/>
  <c r="I1547" i="1" s="1"/>
  <c r="H1543" i="1"/>
  <c r="E1543" i="1"/>
  <c r="F1543" i="1" s="1"/>
  <c r="I1543" i="1" s="1"/>
  <c r="H1539" i="1"/>
  <c r="E1539" i="1"/>
  <c r="F1539" i="1" s="1"/>
  <c r="I1539" i="1" s="1"/>
  <c r="H1535" i="1"/>
  <c r="E1535" i="1"/>
  <c r="F1535" i="1" s="1"/>
  <c r="I1535" i="1" s="1"/>
  <c r="H1531" i="1"/>
  <c r="E1531" i="1"/>
  <c r="F1531" i="1" s="1"/>
  <c r="I1531" i="1" s="1"/>
  <c r="H1527" i="1"/>
  <c r="E1527" i="1"/>
  <c r="F1527" i="1" s="1"/>
  <c r="I1527" i="1" s="1"/>
  <c r="H1523" i="1"/>
  <c r="E1523" i="1"/>
  <c r="F1523" i="1" s="1"/>
  <c r="I1523" i="1" s="1"/>
  <c r="H1519" i="1"/>
  <c r="E1519" i="1"/>
  <c r="F1519" i="1" s="1"/>
  <c r="I1519" i="1" s="1"/>
  <c r="H1515" i="1"/>
  <c r="E1515" i="1"/>
  <c r="F1515" i="1" s="1"/>
  <c r="I1515" i="1" s="1"/>
  <c r="H1511" i="1"/>
  <c r="E1511" i="1"/>
  <c r="F1511" i="1" s="1"/>
  <c r="I1511" i="1" s="1"/>
  <c r="H1507" i="1"/>
  <c r="E1507" i="1"/>
  <c r="F1507" i="1" s="1"/>
  <c r="I1507" i="1" s="1"/>
  <c r="H1503" i="1"/>
  <c r="E1503" i="1"/>
  <c r="F1503" i="1" s="1"/>
  <c r="I1503" i="1" s="1"/>
  <c r="H1499" i="1"/>
  <c r="E1499" i="1"/>
  <c r="F1499" i="1" s="1"/>
  <c r="I1499" i="1" s="1"/>
  <c r="H1495" i="1"/>
  <c r="E1495" i="1"/>
  <c r="F1495" i="1" s="1"/>
  <c r="I1495" i="1" s="1"/>
  <c r="H1491" i="1"/>
  <c r="E1491" i="1"/>
  <c r="F1491" i="1" s="1"/>
  <c r="I1491" i="1" s="1"/>
  <c r="H1487" i="1"/>
  <c r="E1487" i="1"/>
  <c r="F1487" i="1" s="1"/>
  <c r="I1487" i="1" s="1"/>
  <c r="H1483" i="1"/>
  <c r="E1483" i="1"/>
  <c r="F1483" i="1" s="1"/>
  <c r="I1483" i="1" s="1"/>
  <c r="H1479" i="1"/>
  <c r="E1479" i="1"/>
  <c r="F1479" i="1" s="1"/>
  <c r="I1479" i="1" s="1"/>
  <c r="H1475" i="1"/>
  <c r="E1475" i="1"/>
  <c r="F1475" i="1" s="1"/>
  <c r="I1475" i="1" s="1"/>
  <c r="H1471" i="1"/>
  <c r="E1471" i="1"/>
  <c r="F1471" i="1" s="1"/>
  <c r="I1471" i="1" s="1"/>
  <c r="H1467" i="1"/>
  <c r="E1467" i="1"/>
  <c r="F1467" i="1" s="1"/>
  <c r="I1467" i="1" s="1"/>
  <c r="H1463" i="1"/>
  <c r="E1463" i="1"/>
  <c r="F1463" i="1" s="1"/>
  <c r="I1463" i="1" s="1"/>
  <c r="H1459" i="1"/>
  <c r="E1459" i="1"/>
  <c r="F1459" i="1" s="1"/>
  <c r="I1459" i="1" s="1"/>
  <c r="H1455" i="1"/>
  <c r="E1455" i="1"/>
  <c r="F1455" i="1" s="1"/>
  <c r="I1455" i="1" s="1"/>
  <c r="H1451" i="1"/>
  <c r="E1451" i="1"/>
  <c r="F1451" i="1" s="1"/>
  <c r="I1451" i="1" s="1"/>
  <c r="H1447" i="1"/>
  <c r="E1447" i="1"/>
  <c r="F1447" i="1" s="1"/>
  <c r="I1447" i="1" s="1"/>
  <c r="H1443" i="1"/>
  <c r="E1443" i="1"/>
  <c r="F1443" i="1" s="1"/>
  <c r="I1443" i="1" s="1"/>
  <c r="H1439" i="1"/>
  <c r="E1439" i="1"/>
  <c r="F1439" i="1" s="1"/>
  <c r="I1439" i="1" s="1"/>
  <c r="H1435" i="1"/>
  <c r="E1435" i="1"/>
  <c r="F1435" i="1" s="1"/>
  <c r="I1435" i="1" s="1"/>
  <c r="H1431" i="1"/>
  <c r="E1431" i="1"/>
  <c r="F1431" i="1" s="1"/>
  <c r="I1431" i="1" s="1"/>
  <c r="H1427" i="1"/>
  <c r="E1427" i="1"/>
  <c r="F1427" i="1" s="1"/>
  <c r="I1427" i="1" s="1"/>
  <c r="H1423" i="1"/>
  <c r="E1423" i="1"/>
  <c r="F1423" i="1" s="1"/>
  <c r="I1423" i="1" s="1"/>
  <c r="H1419" i="1"/>
  <c r="E1419" i="1"/>
  <c r="F1419" i="1" s="1"/>
  <c r="I1419" i="1" s="1"/>
  <c r="H1415" i="1"/>
  <c r="E1415" i="1"/>
  <c r="F1415" i="1" s="1"/>
  <c r="I1415" i="1" s="1"/>
  <c r="H1411" i="1"/>
  <c r="E1411" i="1"/>
  <c r="F1411" i="1" s="1"/>
  <c r="I1411" i="1" s="1"/>
  <c r="H1407" i="1"/>
  <c r="E1407" i="1"/>
  <c r="F1407" i="1" s="1"/>
  <c r="I1407" i="1" s="1"/>
  <c r="H1403" i="1"/>
  <c r="E1403" i="1"/>
  <c r="F1403" i="1" s="1"/>
  <c r="I1403" i="1" s="1"/>
  <c r="H1399" i="1"/>
  <c r="E1399" i="1"/>
  <c r="F1399" i="1" s="1"/>
  <c r="I1399" i="1" s="1"/>
  <c r="H1395" i="1"/>
  <c r="E1395" i="1"/>
  <c r="F1395" i="1" s="1"/>
  <c r="I1395" i="1" s="1"/>
  <c r="H1391" i="1"/>
  <c r="E1391" i="1"/>
  <c r="F1391" i="1" s="1"/>
  <c r="I1391" i="1" s="1"/>
  <c r="H1387" i="1"/>
  <c r="E1387" i="1"/>
  <c r="F1387" i="1" s="1"/>
  <c r="I1387" i="1" s="1"/>
  <c r="H1383" i="1"/>
  <c r="E1383" i="1"/>
  <c r="F1383" i="1" s="1"/>
  <c r="I1383" i="1" s="1"/>
  <c r="H1379" i="1"/>
  <c r="E1379" i="1"/>
  <c r="F1379" i="1" s="1"/>
  <c r="I1379" i="1" s="1"/>
  <c r="H1375" i="1"/>
  <c r="E1375" i="1"/>
  <c r="F1375" i="1" s="1"/>
  <c r="I1375" i="1" s="1"/>
  <c r="H1371" i="1"/>
  <c r="E1371" i="1"/>
  <c r="F1371" i="1" s="1"/>
  <c r="I1371" i="1" s="1"/>
  <c r="H1367" i="1"/>
  <c r="E1367" i="1"/>
  <c r="F1367" i="1" s="1"/>
  <c r="I1367" i="1" s="1"/>
  <c r="H1363" i="1"/>
  <c r="E1363" i="1"/>
  <c r="F1363" i="1" s="1"/>
  <c r="I1363" i="1" s="1"/>
  <c r="H1359" i="1"/>
  <c r="E1359" i="1"/>
  <c r="F1359" i="1" s="1"/>
  <c r="I1359" i="1" s="1"/>
  <c r="H1355" i="1"/>
  <c r="E1355" i="1"/>
  <c r="F1355" i="1" s="1"/>
  <c r="I1355" i="1" s="1"/>
  <c r="H1351" i="1"/>
  <c r="E1351" i="1"/>
  <c r="F1351" i="1" s="1"/>
  <c r="I1351" i="1" s="1"/>
  <c r="H1347" i="1"/>
  <c r="E1347" i="1"/>
  <c r="F1347" i="1" s="1"/>
  <c r="I1347" i="1" s="1"/>
  <c r="H1343" i="1"/>
  <c r="E1343" i="1"/>
  <c r="F1343" i="1" s="1"/>
  <c r="I1343" i="1" s="1"/>
  <c r="H1339" i="1"/>
  <c r="E1339" i="1"/>
  <c r="F1339" i="1" s="1"/>
  <c r="I1339" i="1" s="1"/>
  <c r="H1335" i="1"/>
  <c r="E1335" i="1"/>
  <c r="F1335" i="1" s="1"/>
  <c r="I1335" i="1" s="1"/>
  <c r="H1331" i="1"/>
  <c r="E1331" i="1"/>
  <c r="F1331" i="1" s="1"/>
  <c r="I1331" i="1" s="1"/>
  <c r="H1327" i="1"/>
  <c r="E1327" i="1"/>
  <c r="F1327" i="1" s="1"/>
  <c r="I1327" i="1" s="1"/>
  <c r="H1323" i="1"/>
  <c r="E1323" i="1"/>
  <c r="F1323" i="1" s="1"/>
  <c r="I1323" i="1" s="1"/>
  <c r="H1319" i="1"/>
  <c r="E1319" i="1"/>
  <c r="F1319" i="1" s="1"/>
  <c r="I1319" i="1" s="1"/>
  <c r="H1315" i="1"/>
  <c r="E1315" i="1"/>
  <c r="F1315" i="1" s="1"/>
  <c r="I1315" i="1" s="1"/>
  <c r="H1311" i="1"/>
  <c r="E1311" i="1"/>
  <c r="F1311" i="1" s="1"/>
  <c r="I1311" i="1" s="1"/>
  <c r="H1307" i="1"/>
  <c r="E1307" i="1"/>
  <c r="F1307" i="1" s="1"/>
  <c r="I1307" i="1" s="1"/>
  <c r="H1303" i="1"/>
  <c r="E1303" i="1"/>
  <c r="F1303" i="1" s="1"/>
  <c r="I1303" i="1" s="1"/>
  <c r="H1299" i="1"/>
  <c r="E1299" i="1"/>
  <c r="F1299" i="1" s="1"/>
  <c r="I1299" i="1" s="1"/>
  <c r="H1295" i="1"/>
  <c r="E1295" i="1"/>
  <c r="F1295" i="1" s="1"/>
  <c r="I1295" i="1" s="1"/>
  <c r="H1291" i="1"/>
  <c r="E1291" i="1"/>
  <c r="F1291" i="1" s="1"/>
  <c r="I1291" i="1" s="1"/>
  <c r="H1287" i="1"/>
  <c r="E1287" i="1"/>
  <c r="F1287" i="1" s="1"/>
  <c r="I1287" i="1" s="1"/>
  <c r="H1283" i="1"/>
  <c r="E1283" i="1"/>
  <c r="F1283" i="1" s="1"/>
  <c r="I1283" i="1" s="1"/>
  <c r="H1279" i="1"/>
  <c r="E1279" i="1"/>
  <c r="F1279" i="1" s="1"/>
  <c r="I1279" i="1" s="1"/>
  <c r="H1275" i="1"/>
  <c r="E1275" i="1"/>
  <c r="F1275" i="1" s="1"/>
  <c r="I1275" i="1" s="1"/>
  <c r="H1271" i="1"/>
  <c r="E1271" i="1"/>
  <c r="F1271" i="1" s="1"/>
  <c r="I1271" i="1" s="1"/>
  <c r="H1267" i="1"/>
  <c r="E1267" i="1"/>
  <c r="F1267" i="1" s="1"/>
  <c r="I1267" i="1" s="1"/>
  <c r="H1263" i="1"/>
  <c r="E1263" i="1"/>
  <c r="F1263" i="1" s="1"/>
  <c r="I1263" i="1" s="1"/>
  <c r="H1259" i="1"/>
  <c r="E1259" i="1"/>
  <c r="F1259" i="1" s="1"/>
  <c r="I1259" i="1" s="1"/>
  <c r="H1255" i="1"/>
  <c r="E1255" i="1"/>
  <c r="F1255" i="1" s="1"/>
  <c r="I1255" i="1" s="1"/>
  <c r="H1251" i="1"/>
  <c r="E1251" i="1"/>
  <c r="F1251" i="1" s="1"/>
  <c r="I1251" i="1" s="1"/>
  <c r="H1247" i="1"/>
  <c r="E1247" i="1"/>
  <c r="F1247" i="1" s="1"/>
  <c r="I1247" i="1" s="1"/>
  <c r="H1243" i="1"/>
  <c r="E1243" i="1"/>
  <c r="F1243" i="1" s="1"/>
  <c r="I1243" i="1" s="1"/>
  <c r="H1239" i="1"/>
  <c r="E1239" i="1"/>
  <c r="F1239" i="1" s="1"/>
  <c r="I1239" i="1" s="1"/>
  <c r="H1235" i="1"/>
  <c r="E1235" i="1"/>
  <c r="F1235" i="1" s="1"/>
  <c r="I1235" i="1" s="1"/>
  <c r="H1231" i="1"/>
  <c r="E1231" i="1"/>
  <c r="F1231" i="1" s="1"/>
  <c r="I1231" i="1" s="1"/>
  <c r="H1227" i="1"/>
  <c r="E1227" i="1"/>
  <c r="F1227" i="1" s="1"/>
  <c r="I1227" i="1" s="1"/>
  <c r="H1223" i="1"/>
  <c r="E1223" i="1"/>
  <c r="F1223" i="1" s="1"/>
  <c r="I1223" i="1" s="1"/>
  <c r="H1219" i="1"/>
  <c r="E1219" i="1"/>
  <c r="F1219" i="1" s="1"/>
  <c r="I1219" i="1" s="1"/>
  <c r="H1215" i="1"/>
  <c r="E1215" i="1"/>
  <c r="F1215" i="1" s="1"/>
  <c r="I1215" i="1" s="1"/>
  <c r="H1211" i="1"/>
  <c r="E1211" i="1"/>
  <c r="F1211" i="1" s="1"/>
  <c r="I1211" i="1" s="1"/>
  <c r="H1207" i="1"/>
  <c r="E1207" i="1"/>
  <c r="F1207" i="1" s="1"/>
  <c r="I1207" i="1" s="1"/>
  <c r="H1203" i="1"/>
  <c r="E1203" i="1"/>
  <c r="F1203" i="1" s="1"/>
  <c r="I1203" i="1" s="1"/>
  <c r="H1199" i="1"/>
  <c r="E1199" i="1"/>
  <c r="F1199" i="1" s="1"/>
  <c r="I1199" i="1" s="1"/>
  <c r="H1195" i="1"/>
  <c r="E1195" i="1"/>
  <c r="F1195" i="1" s="1"/>
  <c r="I1195" i="1" s="1"/>
  <c r="H1191" i="1"/>
  <c r="E1191" i="1"/>
  <c r="F1191" i="1" s="1"/>
  <c r="I1191" i="1" s="1"/>
  <c r="H1187" i="1"/>
  <c r="E1187" i="1"/>
  <c r="F1187" i="1" s="1"/>
  <c r="I1187" i="1" s="1"/>
  <c r="H1183" i="1"/>
  <c r="E1183" i="1"/>
  <c r="F1183" i="1" s="1"/>
  <c r="I1183" i="1" s="1"/>
  <c r="H1179" i="1"/>
  <c r="E1179" i="1"/>
  <c r="F1179" i="1" s="1"/>
  <c r="I1179" i="1" s="1"/>
  <c r="H1175" i="1"/>
  <c r="E1175" i="1"/>
  <c r="F1175" i="1" s="1"/>
  <c r="I1175" i="1" s="1"/>
  <c r="H1171" i="1"/>
  <c r="E1171" i="1"/>
  <c r="F1171" i="1" s="1"/>
  <c r="I1171" i="1" s="1"/>
  <c r="H1167" i="1"/>
  <c r="E1167" i="1"/>
  <c r="F1167" i="1" s="1"/>
  <c r="I1167" i="1" s="1"/>
  <c r="H1163" i="1"/>
  <c r="E1163" i="1"/>
  <c r="F1163" i="1" s="1"/>
  <c r="I1163" i="1" s="1"/>
  <c r="H1159" i="1"/>
  <c r="E1159" i="1"/>
  <c r="F1159" i="1" s="1"/>
  <c r="I1159" i="1" s="1"/>
  <c r="H1155" i="1"/>
  <c r="E1155" i="1"/>
  <c r="F1155" i="1" s="1"/>
  <c r="I1155" i="1" s="1"/>
  <c r="H1151" i="1"/>
  <c r="E1151" i="1"/>
  <c r="F1151" i="1" s="1"/>
  <c r="I1151" i="1" s="1"/>
  <c r="H1147" i="1"/>
  <c r="E1147" i="1"/>
  <c r="F1147" i="1" s="1"/>
  <c r="I1147" i="1" s="1"/>
  <c r="H1143" i="1"/>
  <c r="E1143" i="1"/>
  <c r="F1143" i="1" s="1"/>
  <c r="I1143" i="1" s="1"/>
  <c r="H1139" i="1"/>
  <c r="E1139" i="1"/>
  <c r="F1139" i="1" s="1"/>
  <c r="I1139" i="1" s="1"/>
  <c r="H1135" i="1"/>
  <c r="E1135" i="1"/>
  <c r="F1135" i="1" s="1"/>
  <c r="I1135" i="1" s="1"/>
  <c r="H1131" i="1"/>
  <c r="E1131" i="1"/>
  <c r="F1131" i="1" s="1"/>
  <c r="I1131" i="1" s="1"/>
  <c r="H1127" i="1"/>
  <c r="E1127" i="1"/>
  <c r="F1127" i="1" s="1"/>
  <c r="I1127" i="1" s="1"/>
  <c r="H1123" i="1"/>
  <c r="E1123" i="1"/>
  <c r="F1123" i="1" s="1"/>
  <c r="I1123" i="1" s="1"/>
  <c r="H1119" i="1"/>
  <c r="E1119" i="1"/>
  <c r="F1119" i="1" s="1"/>
  <c r="I1119" i="1" s="1"/>
  <c r="H1115" i="1"/>
  <c r="E1115" i="1"/>
  <c r="F1115" i="1" s="1"/>
  <c r="I1115" i="1" s="1"/>
  <c r="H1111" i="1"/>
  <c r="E1111" i="1"/>
  <c r="F1111" i="1" s="1"/>
  <c r="I1111" i="1" s="1"/>
  <c r="H1107" i="1"/>
  <c r="E1107" i="1"/>
  <c r="F1107" i="1" s="1"/>
  <c r="I1107" i="1" s="1"/>
  <c r="H1103" i="1"/>
  <c r="E1103" i="1"/>
  <c r="F1103" i="1" s="1"/>
  <c r="I1103" i="1" s="1"/>
  <c r="H1099" i="1"/>
  <c r="E1099" i="1"/>
  <c r="F1099" i="1" s="1"/>
  <c r="I1099" i="1" s="1"/>
  <c r="H1095" i="1"/>
  <c r="E1095" i="1"/>
  <c r="F1095" i="1" s="1"/>
  <c r="I1095" i="1" s="1"/>
  <c r="H1091" i="1"/>
  <c r="E1091" i="1"/>
  <c r="F1091" i="1" s="1"/>
  <c r="I1091" i="1" s="1"/>
  <c r="H1087" i="1"/>
  <c r="E1087" i="1"/>
  <c r="F1087" i="1" s="1"/>
  <c r="I1087" i="1" s="1"/>
  <c r="H1083" i="1"/>
  <c r="E1083" i="1"/>
  <c r="F1083" i="1" s="1"/>
  <c r="I1083" i="1" s="1"/>
  <c r="H1079" i="1"/>
  <c r="E1079" i="1"/>
  <c r="F1079" i="1" s="1"/>
  <c r="I1079" i="1" s="1"/>
  <c r="H1075" i="1"/>
  <c r="E1075" i="1"/>
  <c r="F1075" i="1" s="1"/>
  <c r="I1075" i="1" s="1"/>
  <c r="H1071" i="1"/>
  <c r="E1071" i="1"/>
  <c r="F1071" i="1" s="1"/>
  <c r="I1071" i="1" s="1"/>
  <c r="H1067" i="1"/>
  <c r="E1067" i="1"/>
  <c r="F1067" i="1" s="1"/>
  <c r="I1067" i="1" s="1"/>
  <c r="H1063" i="1"/>
  <c r="E1063" i="1"/>
  <c r="F1063" i="1" s="1"/>
  <c r="I1063" i="1" s="1"/>
  <c r="H1059" i="1"/>
  <c r="E1059" i="1"/>
  <c r="F1059" i="1" s="1"/>
  <c r="I1059" i="1" s="1"/>
  <c r="H1055" i="1"/>
  <c r="E1055" i="1"/>
  <c r="F1055" i="1" s="1"/>
  <c r="I1055" i="1" s="1"/>
  <c r="H1051" i="1"/>
  <c r="E1051" i="1"/>
  <c r="F1051" i="1" s="1"/>
  <c r="I1051" i="1" s="1"/>
  <c r="H1047" i="1"/>
  <c r="E1047" i="1"/>
  <c r="F1047" i="1" s="1"/>
  <c r="I1047" i="1" s="1"/>
  <c r="H1043" i="1"/>
  <c r="E1043" i="1"/>
  <c r="F1043" i="1" s="1"/>
  <c r="I1043" i="1" s="1"/>
  <c r="H1039" i="1"/>
  <c r="E1039" i="1"/>
  <c r="F1039" i="1" s="1"/>
  <c r="I1039" i="1" s="1"/>
  <c r="H1035" i="1"/>
  <c r="E1035" i="1"/>
  <c r="F1035" i="1" s="1"/>
  <c r="I1035" i="1" s="1"/>
  <c r="H1031" i="1"/>
  <c r="E1031" i="1"/>
  <c r="F1031" i="1" s="1"/>
  <c r="I1031" i="1" s="1"/>
  <c r="H1027" i="1"/>
  <c r="E1027" i="1"/>
  <c r="F1027" i="1" s="1"/>
  <c r="I1027" i="1" s="1"/>
  <c r="H1023" i="1"/>
  <c r="E1023" i="1"/>
  <c r="F1023" i="1" s="1"/>
  <c r="I1023" i="1" s="1"/>
  <c r="H1019" i="1"/>
  <c r="E1019" i="1"/>
  <c r="F1019" i="1" s="1"/>
  <c r="I1019" i="1" s="1"/>
  <c r="H1015" i="1"/>
  <c r="E1015" i="1"/>
  <c r="F1015" i="1" s="1"/>
  <c r="I1015" i="1" s="1"/>
  <c r="H1011" i="1"/>
  <c r="E1011" i="1"/>
  <c r="F1011" i="1" s="1"/>
  <c r="I1011" i="1" s="1"/>
  <c r="H1007" i="1"/>
  <c r="E1007" i="1"/>
  <c r="F1007" i="1" s="1"/>
  <c r="I1007" i="1" s="1"/>
  <c r="H1003" i="1"/>
  <c r="E1003" i="1"/>
  <c r="F1003" i="1" s="1"/>
  <c r="I1003" i="1" s="1"/>
  <c r="H999" i="1"/>
  <c r="E999" i="1"/>
  <c r="F999" i="1" s="1"/>
  <c r="I999" i="1" s="1"/>
  <c r="H995" i="1"/>
  <c r="E995" i="1"/>
  <c r="F995" i="1" s="1"/>
  <c r="I995" i="1" s="1"/>
  <c r="H991" i="1"/>
  <c r="E991" i="1"/>
  <c r="F991" i="1" s="1"/>
  <c r="I991" i="1" s="1"/>
  <c r="H987" i="1"/>
  <c r="E987" i="1"/>
  <c r="F987" i="1" s="1"/>
  <c r="I987" i="1" s="1"/>
  <c r="H983" i="1"/>
  <c r="E983" i="1"/>
  <c r="F983" i="1" s="1"/>
  <c r="I983" i="1" s="1"/>
  <c r="H979" i="1"/>
  <c r="E979" i="1"/>
  <c r="F979" i="1" s="1"/>
  <c r="I979" i="1" s="1"/>
  <c r="H975" i="1"/>
  <c r="E975" i="1"/>
  <c r="F975" i="1" s="1"/>
  <c r="I975" i="1" s="1"/>
  <c r="H971" i="1"/>
  <c r="E971" i="1"/>
  <c r="F971" i="1" s="1"/>
  <c r="I971" i="1" s="1"/>
  <c r="H967" i="1"/>
  <c r="E967" i="1"/>
  <c r="F967" i="1" s="1"/>
  <c r="I967" i="1" s="1"/>
  <c r="H963" i="1"/>
  <c r="E963" i="1"/>
  <c r="F963" i="1" s="1"/>
  <c r="I963" i="1" s="1"/>
  <c r="H959" i="1"/>
  <c r="E959" i="1"/>
  <c r="F959" i="1" s="1"/>
  <c r="I959" i="1" s="1"/>
  <c r="H955" i="1"/>
  <c r="E955" i="1"/>
  <c r="F955" i="1" s="1"/>
  <c r="I955" i="1" s="1"/>
  <c r="H951" i="1"/>
  <c r="E951" i="1"/>
  <c r="F951" i="1" s="1"/>
  <c r="I951" i="1" s="1"/>
  <c r="H947" i="1"/>
  <c r="E947" i="1"/>
  <c r="F947" i="1" s="1"/>
  <c r="I947" i="1" s="1"/>
  <c r="H943" i="1"/>
  <c r="E943" i="1"/>
  <c r="F943" i="1" s="1"/>
  <c r="I943" i="1" s="1"/>
  <c r="H939" i="1"/>
  <c r="E939" i="1"/>
  <c r="F939" i="1" s="1"/>
  <c r="I939" i="1" s="1"/>
  <c r="H935" i="1"/>
  <c r="E935" i="1"/>
  <c r="F935" i="1" s="1"/>
  <c r="I935" i="1" s="1"/>
  <c r="H931" i="1"/>
  <c r="E931" i="1"/>
  <c r="F931" i="1" s="1"/>
  <c r="I931" i="1" s="1"/>
  <c r="H927" i="1"/>
  <c r="E927" i="1"/>
  <c r="F927" i="1" s="1"/>
  <c r="I927" i="1" s="1"/>
  <c r="H923" i="1"/>
  <c r="E923" i="1"/>
  <c r="F923" i="1" s="1"/>
  <c r="I923" i="1" s="1"/>
  <c r="H919" i="1"/>
  <c r="E919" i="1"/>
  <c r="F919" i="1" s="1"/>
  <c r="I919" i="1" s="1"/>
  <c r="H915" i="1"/>
  <c r="E915" i="1"/>
  <c r="F915" i="1" s="1"/>
  <c r="I915" i="1" s="1"/>
  <c r="H911" i="1"/>
  <c r="E911" i="1"/>
  <c r="F911" i="1" s="1"/>
  <c r="I911" i="1" s="1"/>
  <c r="H907" i="1"/>
  <c r="E907" i="1"/>
  <c r="F907" i="1" s="1"/>
  <c r="I907" i="1" s="1"/>
  <c r="H903" i="1"/>
  <c r="E903" i="1"/>
  <c r="F903" i="1" s="1"/>
  <c r="I903" i="1" s="1"/>
  <c r="H899" i="1"/>
  <c r="E899" i="1"/>
  <c r="F899" i="1" s="1"/>
  <c r="I899" i="1" s="1"/>
  <c r="H895" i="1"/>
  <c r="E895" i="1"/>
  <c r="F895" i="1" s="1"/>
  <c r="I895" i="1" s="1"/>
  <c r="H891" i="1"/>
  <c r="E891" i="1"/>
  <c r="F891" i="1" s="1"/>
  <c r="I891" i="1" s="1"/>
  <c r="H887" i="1"/>
  <c r="E887" i="1"/>
  <c r="F887" i="1" s="1"/>
  <c r="I887" i="1" s="1"/>
  <c r="H883" i="1"/>
  <c r="E883" i="1"/>
  <c r="F883" i="1" s="1"/>
  <c r="I883" i="1" s="1"/>
  <c r="H879" i="1"/>
  <c r="E879" i="1"/>
  <c r="F879" i="1" s="1"/>
  <c r="I879" i="1" s="1"/>
  <c r="H875" i="1"/>
  <c r="E875" i="1"/>
  <c r="F875" i="1" s="1"/>
  <c r="I875" i="1" s="1"/>
  <c r="H871" i="1"/>
  <c r="E871" i="1"/>
  <c r="F871" i="1" s="1"/>
  <c r="I871" i="1" s="1"/>
  <c r="H867" i="1"/>
  <c r="E867" i="1"/>
  <c r="F867" i="1" s="1"/>
  <c r="I867" i="1" s="1"/>
  <c r="H863" i="1"/>
  <c r="E863" i="1"/>
  <c r="F863" i="1" s="1"/>
  <c r="I863" i="1" s="1"/>
  <c r="H859" i="1"/>
  <c r="E859" i="1"/>
  <c r="F859" i="1" s="1"/>
  <c r="I859" i="1" s="1"/>
  <c r="H855" i="1"/>
  <c r="E855" i="1"/>
  <c r="F855" i="1" s="1"/>
  <c r="I855" i="1" s="1"/>
  <c r="H851" i="1"/>
  <c r="E851" i="1"/>
  <c r="F851" i="1" s="1"/>
  <c r="I851" i="1" s="1"/>
  <c r="H847" i="1"/>
  <c r="E847" i="1"/>
  <c r="F847" i="1" s="1"/>
  <c r="I847" i="1" s="1"/>
  <c r="H843" i="1"/>
  <c r="E843" i="1"/>
  <c r="F843" i="1" s="1"/>
  <c r="I843" i="1" s="1"/>
  <c r="H839" i="1"/>
  <c r="E839" i="1"/>
  <c r="F839" i="1" s="1"/>
  <c r="I839" i="1" s="1"/>
  <c r="H835" i="1"/>
  <c r="E835" i="1"/>
  <c r="F835" i="1" s="1"/>
  <c r="I835" i="1" s="1"/>
  <c r="H831" i="1"/>
  <c r="E831" i="1"/>
  <c r="F831" i="1" s="1"/>
  <c r="I831" i="1" s="1"/>
  <c r="H827" i="1"/>
  <c r="E827" i="1"/>
  <c r="F827" i="1" s="1"/>
  <c r="I827" i="1" s="1"/>
  <c r="H823" i="1"/>
  <c r="E823" i="1"/>
  <c r="F823" i="1" s="1"/>
  <c r="I823" i="1" s="1"/>
  <c r="H819" i="1"/>
  <c r="E819" i="1"/>
  <c r="F819" i="1" s="1"/>
  <c r="I819" i="1" s="1"/>
  <c r="H815" i="1"/>
  <c r="E815" i="1"/>
  <c r="F815" i="1" s="1"/>
  <c r="I815" i="1" s="1"/>
  <c r="H811" i="1"/>
  <c r="E811" i="1"/>
  <c r="F811" i="1" s="1"/>
  <c r="I811" i="1" s="1"/>
  <c r="H807" i="1"/>
  <c r="E807" i="1"/>
  <c r="F807" i="1" s="1"/>
  <c r="I807" i="1" s="1"/>
  <c r="H803" i="1"/>
  <c r="E803" i="1"/>
  <c r="F803" i="1" s="1"/>
  <c r="I803" i="1" s="1"/>
  <c r="H799" i="1"/>
  <c r="E799" i="1"/>
  <c r="F799" i="1" s="1"/>
  <c r="I799" i="1" s="1"/>
  <c r="H795" i="1"/>
  <c r="E795" i="1"/>
  <c r="F795" i="1" s="1"/>
  <c r="I795" i="1" s="1"/>
  <c r="H791" i="1"/>
  <c r="E791" i="1"/>
  <c r="F791" i="1" s="1"/>
  <c r="I791" i="1" s="1"/>
  <c r="H787" i="1"/>
  <c r="E787" i="1"/>
  <c r="F787" i="1" s="1"/>
  <c r="I787" i="1" s="1"/>
  <c r="H783" i="1"/>
  <c r="E783" i="1"/>
  <c r="F783" i="1" s="1"/>
  <c r="I783" i="1" s="1"/>
  <c r="H779" i="1"/>
  <c r="E779" i="1"/>
  <c r="F779" i="1" s="1"/>
  <c r="I779" i="1" s="1"/>
  <c r="H775" i="1"/>
  <c r="E775" i="1"/>
  <c r="F775" i="1" s="1"/>
  <c r="I775" i="1" s="1"/>
  <c r="H771" i="1"/>
  <c r="E771" i="1"/>
  <c r="F771" i="1" s="1"/>
  <c r="I771" i="1" s="1"/>
  <c r="H767" i="1"/>
  <c r="E767" i="1"/>
  <c r="F767" i="1" s="1"/>
  <c r="I767" i="1" s="1"/>
  <c r="H763" i="1"/>
  <c r="E763" i="1"/>
  <c r="F763" i="1" s="1"/>
  <c r="I763" i="1" s="1"/>
  <c r="H759" i="1"/>
  <c r="E759" i="1"/>
  <c r="F759" i="1" s="1"/>
  <c r="I759" i="1" s="1"/>
  <c r="H755" i="1"/>
  <c r="E755" i="1"/>
  <c r="F755" i="1" s="1"/>
  <c r="I755" i="1" s="1"/>
  <c r="H751" i="1"/>
  <c r="E751" i="1"/>
  <c r="F751" i="1" s="1"/>
  <c r="I751" i="1" s="1"/>
  <c r="H747" i="1"/>
  <c r="E747" i="1"/>
  <c r="F747" i="1" s="1"/>
  <c r="I747" i="1" s="1"/>
  <c r="H743" i="1"/>
  <c r="E743" i="1"/>
  <c r="F743" i="1" s="1"/>
  <c r="I743" i="1" s="1"/>
  <c r="H739" i="1"/>
  <c r="E739" i="1"/>
  <c r="F739" i="1" s="1"/>
  <c r="I739" i="1" s="1"/>
  <c r="H735" i="1"/>
  <c r="E735" i="1"/>
  <c r="F735" i="1" s="1"/>
  <c r="I735" i="1" s="1"/>
  <c r="H731" i="1"/>
  <c r="E731" i="1"/>
  <c r="F731" i="1" s="1"/>
  <c r="I731" i="1" s="1"/>
  <c r="H727" i="1"/>
  <c r="E727" i="1"/>
  <c r="F727" i="1" s="1"/>
  <c r="I727" i="1" s="1"/>
  <c r="H723" i="1"/>
  <c r="E723" i="1"/>
  <c r="F723" i="1" s="1"/>
  <c r="I723" i="1" s="1"/>
  <c r="H719" i="1"/>
  <c r="E719" i="1"/>
  <c r="F719" i="1" s="1"/>
  <c r="I719" i="1" s="1"/>
  <c r="H715" i="1"/>
  <c r="E715" i="1"/>
  <c r="F715" i="1" s="1"/>
  <c r="I715" i="1" s="1"/>
  <c r="H711" i="1"/>
  <c r="E711" i="1"/>
  <c r="F711" i="1" s="1"/>
  <c r="I711" i="1" s="1"/>
  <c r="H707" i="1"/>
  <c r="E707" i="1"/>
  <c r="F707" i="1" s="1"/>
  <c r="I707" i="1" s="1"/>
  <c r="H703" i="1"/>
  <c r="E703" i="1"/>
  <c r="F703" i="1" s="1"/>
  <c r="I703" i="1" s="1"/>
  <c r="H699" i="1"/>
  <c r="E699" i="1"/>
  <c r="F699" i="1" s="1"/>
  <c r="I699" i="1" s="1"/>
  <c r="H695" i="1"/>
  <c r="E695" i="1"/>
  <c r="F695" i="1" s="1"/>
  <c r="I695" i="1" s="1"/>
  <c r="H691" i="1"/>
  <c r="E691" i="1"/>
  <c r="F691" i="1" s="1"/>
  <c r="I691" i="1" s="1"/>
  <c r="H687" i="1"/>
  <c r="E687" i="1"/>
  <c r="F687" i="1" s="1"/>
  <c r="I687" i="1" s="1"/>
  <c r="H683" i="1"/>
  <c r="E683" i="1"/>
  <c r="F683" i="1" s="1"/>
  <c r="I683" i="1" s="1"/>
  <c r="H679" i="1"/>
  <c r="E679" i="1"/>
  <c r="F679" i="1" s="1"/>
  <c r="I679" i="1" s="1"/>
  <c r="H675" i="1"/>
  <c r="E675" i="1"/>
  <c r="F675" i="1" s="1"/>
  <c r="I675" i="1" s="1"/>
  <c r="H671" i="1"/>
  <c r="E671" i="1"/>
  <c r="F671" i="1" s="1"/>
  <c r="I671" i="1" s="1"/>
  <c r="H667" i="1"/>
  <c r="E667" i="1"/>
  <c r="F667" i="1" s="1"/>
  <c r="I667" i="1" s="1"/>
  <c r="H663" i="1"/>
  <c r="E663" i="1"/>
  <c r="F663" i="1" s="1"/>
  <c r="I663" i="1" s="1"/>
  <c r="H659" i="1"/>
  <c r="E659" i="1"/>
  <c r="F659" i="1" s="1"/>
  <c r="I659" i="1" s="1"/>
  <c r="H655" i="1"/>
  <c r="E655" i="1"/>
  <c r="F655" i="1" s="1"/>
  <c r="I655" i="1" s="1"/>
  <c r="H651" i="1"/>
  <c r="E651" i="1"/>
  <c r="F651" i="1" s="1"/>
  <c r="I651" i="1" s="1"/>
  <c r="H647" i="1"/>
  <c r="E647" i="1"/>
  <c r="F647" i="1" s="1"/>
  <c r="I647" i="1" s="1"/>
  <c r="H643" i="1"/>
  <c r="E643" i="1"/>
  <c r="F643" i="1" s="1"/>
  <c r="I643" i="1" s="1"/>
  <c r="H639" i="1"/>
  <c r="E639" i="1"/>
  <c r="F639" i="1" s="1"/>
  <c r="I639" i="1" s="1"/>
  <c r="H635" i="1"/>
  <c r="E635" i="1"/>
  <c r="F635" i="1" s="1"/>
  <c r="I635" i="1" s="1"/>
  <c r="H631" i="1"/>
  <c r="E631" i="1"/>
  <c r="F631" i="1" s="1"/>
  <c r="I631" i="1" s="1"/>
  <c r="H627" i="1"/>
  <c r="E627" i="1"/>
  <c r="F627" i="1" s="1"/>
  <c r="I627" i="1" s="1"/>
  <c r="H623" i="1"/>
  <c r="E623" i="1"/>
  <c r="F623" i="1" s="1"/>
  <c r="I623" i="1" s="1"/>
  <c r="H619" i="1"/>
  <c r="E619" i="1"/>
  <c r="F619" i="1" s="1"/>
  <c r="I619" i="1" s="1"/>
  <c r="H615" i="1"/>
  <c r="E615" i="1"/>
  <c r="F615" i="1" s="1"/>
  <c r="I615" i="1" s="1"/>
  <c r="H611" i="1"/>
  <c r="E611" i="1"/>
  <c r="F611" i="1" s="1"/>
  <c r="I611" i="1" s="1"/>
  <c r="H607" i="1"/>
  <c r="E607" i="1"/>
  <c r="F607" i="1" s="1"/>
  <c r="I607" i="1" s="1"/>
  <c r="H603" i="1"/>
  <c r="E603" i="1"/>
  <c r="F603" i="1" s="1"/>
  <c r="I603" i="1" s="1"/>
  <c r="H599" i="1"/>
  <c r="E599" i="1"/>
  <c r="F599" i="1" s="1"/>
  <c r="I599" i="1" s="1"/>
  <c r="H595" i="1"/>
  <c r="E595" i="1"/>
  <c r="F595" i="1" s="1"/>
  <c r="I595" i="1" s="1"/>
  <c r="H591" i="1"/>
  <c r="E591" i="1"/>
  <c r="F591" i="1" s="1"/>
  <c r="I591" i="1" s="1"/>
  <c r="H587" i="1"/>
  <c r="E587" i="1"/>
  <c r="F587" i="1" s="1"/>
  <c r="I587" i="1" s="1"/>
  <c r="H583" i="1"/>
  <c r="E583" i="1"/>
  <c r="F583" i="1" s="1"/>
  <c r="I583" i="1" s="1"/>
  <c r="H579" i="1"/>
  <c r="E579" i="1"/>
  <c r="F579" i="1" s="1"/>
  <c r="I579" i="1" s="1"/>
  <c r="H575" i="1"/>
  <c r="E575" i="1"/>
  <c r="F575" i="1" s="1"/>
  <c r="I575" i="1" s="1"/>
  <c r="H571" i="1"/>
  <c r="E571" i="1"/>
  <c r="F571" i="1" s="1"/>
  <c r="I571" i="1" s="1"/>
  <c r="H567" i="1"/>
  <c r="E567" i="1"/>
  <c r="F567" i="1" s="1"/>
  <c r="I567" i="1" s="1"/>
  <c r="H563" i="1"/>
  <c r="E563" i="1"/>
  <c r="F563" i="1" s="1"/>
  <c r="I563" i="1" s="1"/>
  <c r="H559" i="1"/>
  <c r="E559" i="1"/>
  <c r="F559" i="1" s="1"/>
  <c r="I559" i="1" s="1"/>
  <c r="H555" i="1"/>
  <c r="E555" i="1"/>
  <c r="F555" i="1" s="1"/>
  <c r="I555" i="1" s="1"/>
  <c r="H551" i="1"/>
  <c r="E551" i="1"/>
  <c r="F551" i="1" s="1"/>
  <c r="I551" i="1" s="1"/>
  <c r="H547" i="1"/>
  <c r="E547" i="1"/>
  <c r="F547" i="1" s="1"/>
  <c r="I547" i="1" s="1"/>
  <c r="H543" i="1"/>
  <c r="E543" i="1"/>
  <c r="F543" i="1" s="1"/>
  <c r="I543" i="1" s="1"/>
  <c r="H539" i="1"/>
  <c r="E539" i="1"/>
  <c r="F539" i="1" s="1"/>
  <c r="I539" i="1" s="1"/>
  <c r="H535" i="1"/>
  <c r="E535" i="1"/>
  <c r="F535" i="1" s="1"/>
  <c r="I535" i="1" s="1"/>
  <c r="H531" i="1"/>
  <c r="E531" i="1"/>
  <c r="F531" i="1" s="1"/>
  <c r="I531" i="1" s="1"/>
  <c r="H527" i="1"/>
  <c r="E527" i="1"/>
  <c r="F527" i="1" s="1"/>
  <c r="I527" i="1" s="1"/>
  <c r="H523" i="1"/>
  <c r="E523" i="1"/>
  <c r="F523" i="1" s="1"/>
  <c r="I523" i="1" s="1"/>
  <c r="H519" i="1"/>
  <c r="E519" i="1"/>
  <c r="F519" i="1" s="1"/>
  <c r="I519" i="1" s="1"/>
  <c r="H515" i="1"/>
  <c r="E515" i="1"/>
  <c r="F515" i="1" s="1"/>
  <c r="I515" i="1" s="1"/>
  <c r="H511" i="1"/>
  <c r="E511" i="1"/>
  <c r="F511" i="1" s="1"/>
  <c r="I511" i="1" s="1"/>
  <c r="H507" i="1"/>
  <c r="E507" i="1"/>
  <c r="F507" i="1" s="1"/>
  <c r="I507" i="1" s="1"/>
  <c r="H503" i="1"/>
  <c r="E503" i="1"/>
  <c r="F503" i="1" s="1"/>
  <c r="I503" i="1" s="1"/>
  <c r="H499" i="1"/>
  <c r="E499" i="1"/>
  <c r="F499" i="1" s="1"/>
  <c r="I499" i="1" s="1"/>
  <c r="H495" i="1"/>
  <c r="E495" i="1"/>
  <c r="F495" i="1" s="1"/>
  <c r="I495" i="1" s="1"/>
  <c r="H491" i="1"/>
  <c r="E491" i="1"/>
  <c r="F491" i="1" s="1"/>
  <c r="I491" i="1" s="1"/>
  <c r="H487" i="1"/>
  <c r="E487" i="1"/>
  <c r="F487" i="1" s="1"/>
  <c r="I487" i="1" s="1"/>
  <c r="H483" i="1"/>
  <c r="E483" i="1"/>
  <c r="F483" i="1" s="1"/>
  <c r="I483" i="1" s="1"/>
  <c r="H479" i="1"/>
  <c r="E479" i="1"/>
  <c r="F479" i="1" s="1"/>
  <c r="I479" i="1" s="1"/>
  <c r="H475" i="1"/>
  <c r="E475" i="1"/>
  <c r="F475" i="1" s="1"/>
  <c r="I475" i="1" s="1"/>
  <c r="H471" i="1"/>
  <c r="E471" i="1"/>
  <c r="F471" i="1" s="1"/>
  <c r="I471" i="1" s="1"/>
  <c r="H467" i="1"/>
  <c r="E467" i="1"/>
  <c r="F467" i="1" s="1"/>
  <c r="I467" i="1" s="1"/>
  <c r="H463" i="1"/>
  <c r="E463" i="1"/>
  <c r="F463" i="1" s="1"/>
  <c r="I463" i="1" s="1"/>
  <c r="H459" i="1"/>
  <c r="E459" i="1"/>
  <c r="F459" i="1" s="1"/>
  <c r="I459" i="1" s="1"/>
  <c r="H455" i="1"/>
  <c r="E455" i="1"/>
  <c r="F455" i="1" s="1"/>
  <c r="I455" i="1" s="1"/>
  <c r="H451" i="1"/>
  <c r="E451" i="1"/>
  <c r="F451" i="1" s="1"/>
  <c r="I451" i="1" s="1"/>
  <c r="H447" i="1"/>
  <c r="E447" i="1"/>
  <c r="F447" i="1" s="1"/>
  <c r="I447" i="1" s="1"/>
  <c r="H443" i="1"/>
  <c r="E443" i="1"/>
  <c r="F443" i="1" s="1"/>
  <c r="I443" i="1" s="1"/>
  <c r="H439" i="1"/>
  <c r="E439" i="1"/>
  <c r="F439" i="1" s="1"/>
  <c r="I439" i="1" s="1"/>
  <c r="H435" i="1"/>
  <c r="E435" i="1"/>
  <c r="F435" i="1" s="1"/>
  <c r="I435" i="1" s="1"/>
  <c r="H431" i="1"/>
  <c r="E431" i="1"/>
  <c r="F431" i="1" s="1"/>
  <c r="I431" i="1" s="1"/>
  <c r="H427" i="1"/>
  <c r="E427" i="1"/>
  <c r="F427" i="1" s="1"/>
  <c r="I427" i="1" s="1"/>
  <c r="H423" i="1"/>
  <c r="E423" i="1"/>
  <c r="F423" i="1" s="1"/>
  <c r="I423" i="1" s="1"/>
  <c r="H419" i="1"/>
  <c r="E419" i="1"/>
  <c r="F419" i="1" s="1"/>
  <c r="I419" i="1" s="1"/>
  <c r="H415" i="1"/>
  <c r="E415" i="1"/>
  <c r="F415" i="1" s="1"/>
  <c r="I415" i="1" s="1"/>
  <c r="H411" i="1"/>
  <c r="E411" i="1"/>
  <c r="F411" i="1" s="1"/>
  <c r="I411" i="1" s="1"/>
  <c r="H407" i="1"/>
  <c r="E407" i="1"/>
  <c r="F407" i="1" s="1"/>
  <c r="I407" i="1" s="1"/>
  <c r="H403" i="1"/>
  <c r="E403" i="1"/>
  <c r="F403" i="1" s="1"/>
  <c r="I403" i="1" s="1"/>
  <c r="H399" i="1"/>
  <c r="E399" i="1"/>
  <c r="F399" i="1" s="1"/>
  <c r="I399" i="1" s="1"/>
  <c r="H395" i="1"/>
  <c r="E395" i="1"/>
  <c r="F395" i="1" s="1"/>
  <c r="I395" i="1" s="1"/>
  <c r="H391" i="1"/>
  <c r="E391" i="1"/>
  <c r="F391" i="1" s="1"/>
  <c r="I391" i="1" s="1"/>
  <c r="H387" i="1"/>
  <c r="E387" i="1"/>
  <c r="F387" i="1" s="1"/>
  <c r="I387" i="1" s="1"/>
  <c r="H383" i="1"/>
  <c r="E383" i="1"/>
  <c r="F383" i="1" s="1"/>
  <c r="I383" i="1" s="1"/>
  <c r="H379" i="1"/>
  <c r="E379" i="1"/>
  <c r="F379" i="1" s="1"/>
  <c r="I379" i="1" s="1"/>
  <c r="H375" i="1"/>
  <c r="E375" i="1"/>
  <c r="F375" i="1" s="1"/>
  <c r="I375" i="1" s="1"/>
  <c r="H371" i="1"/>
  <c r="E371" i="1"/>
  <c r="F371" i="1" s="1"/>
  <c r="I371" i="1" s="1"/>
  <c r="H367" i="1"/>
  <c r="E367" i="1"/>
  <c r="F367" i="1" s="1"/>
  <c r="I367" i="1" s="1"/>
  <c r="H363" i="1"/>
  <c r="E363" i="1"/>
  <c r="F363" i="1" s="1"/>
  <c r="I363" i="1" s="1"/>
  <c r="H359" i="1"/>
  <c r="E359" i="1"/>
  <c r="F359" i="1" s="1"/>
  <c r="I359" i="1" s="1"/>
  <c r="H355" i="1"/>
  <c r="E355" i="1"/>
  <c r="F355" i="1" s="1"/>
  <c r="I355" i="1" s="1"/>
  <c r="H351" i="1"/>
  <c r="E351" i="1"/>
  <c r="F351" i="1" s="1"/>
  <c r="I351" i="1" s="1"/>
  <c r="H347" i="1"/>
  <c r="E347" i="1"/>
  <c r="F347" i="1" s="1"/>
  <c r="I347" i="1" s="1"/>
  <c r="H343" i="1"/>
  <c r="E343" i="1"/>
  <c r="F343" i="1" s="1"/>
  <c r="I343" i="1" s="1"/>
  <c r="H339" i="1"/>
  <c r="E339" i="1"/>
  <c r="F339" i="1" s="1"/>
  <c r="I339" i="1" s="1"/>
  <c r="H335" i="1"/>
  <c r="E335" i="1"/>
  <c r="F335" i="1" s="1"/>
  <c r="I335" i="1" s="1"/>
  <c r="H331" i="1"/>
  <c r="E331" i="1"/>
  <c r="F331" i="1" s="1"/>
  <c r="I331" i="1" s="1"/>
  <c r="H327" i="1"/>
  <c r="E327" i="1"/>
  <c r="F327" i="1" s="1"/>
  <c r="I327" i="1" s="1"/>
  <c r="H323" i="1"/>
  <c r="E323" i="1"/>
  <c r="F323" i="1" s="1"/>
  <c r="I323" i="1" s="1"/>
  <c r="H319" i="1"/>
  <c r="E319" i="1"/>
  <c r="F319" i="1" s="1"/>
  <c r="I319" i="1" s="1"/>
  <c r="H315" i="1"/>
  <c r="E315" i="1"/>
  <c r="F315" i="1" s="1"/>
  <c r="I315" i="1" s="1"/>
  <c r="H311" i="1"/>
  <c r="E311" i="1"/>
  <c r="F311" i="1" s="1"/>
  <c r="I311" i="1" s="1"/>
  <c r="H307" i="1"/>
  <c r="E307" i="1"/>
  <c r="F307" i="1" s="1"/>
  <c r="I307" i="1" s="1"/>
  <c r="H303" i="1"/>
  <c r="E303" i="1"/>
  <c r="F303" i="1" s="1"/>
  <c r="I303" i="1" s="1"/>
  <c r="H299" i="1"/>
  <c r="E299" i="1"/>
  <c r="F299" i="1" s="1"/>
  <c r="I299" i="1" s="1"/>
  <c r="H295" i="1"/>
  <c r="E295" i="1"/>
  <c r="F295" i="1" s="1"/>
  <c r="I295" i="1" s="1"/>
  <c r="H291" i="1"/>
  <c r="E291" i="1"/>
  <c r="F291" i="1" s="1"/>
  <c r="I291" i="1" s="1"/>
  <c r="H287" i="1"/>
  <c r="E287" i="1"/>
  <c r="F287" i="1" s="1"/>
  <c r="I287" i="1" s="1"/>
  <c r="H283" i="1"/>
  <c r="E283" i="1"/>
  <c r="F283" i="1" s="1"/>
  <c r="I283" i="1" s="1"/>
  <c r="H279" i="1"/>
  <c r="E279" i="1"/>
  <c r="F279" i="1" s="1"/>
  <c r="I279" i="1" s="1"/>
  <c r="H275" i="1"/>
  <c r="E275" i="1"/>
  <c r="F275" i="1" s="1"/>
  <c r="I275" i="1" s="1"/>
  <c r="H271" i="1"/>
  <c r="E271" i="1"/>
  <c r="F271" i="1" s="1"/>
  <c r="I271" i="1" s="1"/>
  <c r="H267" i="1"/>
  <c r="E267" i="1"/>
  <c r="F267" i="1" s="1"/>
  <c r="I267" i="1" s="1"/>
  <c r="H263" i="1"/>
  <c r="E263" i="1"/>
  <c r="F263" i="1" s="1"/>
  <c r="I263" i="1" s="1"/>
  <c r="H259" i="1"/>
  <c r="E259" i="1"/>
  <c r="F259" i="1" s="1"/>
  <c r="I259" i="1" s="1"/>
  <c r="H255" i="1"/>
  <c r="E255" i="1"/>
  <c r="F255" i="1" s="1"/>
  <c r="I255" i="1" s="1"/>
  <c r="H251" i="1"/>
  <c r="E251" i="1"/>
  <c r="F251" i="1" s="1"/>
  <c r="I251" i="1" s="1"/>
  <c r="H247" i="1"/>
  <c r="E247" i="1"/>
  <c r="F247" i="1" s="1"/>
  <c r="I247" i="1" s="1"/>
  <c r="H243" i="1"/>
  <c r="E243" i="1"/>
  <c r="F243" i="1" s="1"/>
  <c r="I243" i="1" s="1"/>
  <c r="H239" i="1"/>
  <c r="E239" i="1"/>
  <c r="F239" i="1" s="1"/>
  <c r="I239" i="1" s="1"/>
  <c r="H235" i="1"/>
  <c r="E235" i="1"/>
  <c r="F235" i="1" s="1"/>
  <c r="I235" i="1" s="1"/>
  <c r="H231" i="1"/>
  <c r="E231" i="1"/>
  <c r="F231" i="1" s="1"/>
  <c r="I231" i="1" s="1"/>
  <c r="H227" i="1"/>
  <c r="E227" i="1"/>
  <c r="F227" i="1" s="1"/>
  <c r="I227" i="1" s="1"/>
  <c r="H223" i="1"/>
  <c r="E223" i="1"/>
  <c r="F223" i="1" s="1"/>
  <c r="I223" i="1" s="1"/>
  <c r="H219" i="1"/>
  <c r="E219" i="1"/>
  <c r="F219" i="1" s="1"/>
  <c r="I219" i="1" s="1"/>
  <c r="H215" i="1"/>
  <c r="E215" i="1"/>
  <c r="F215" i="1" s="1"/>
  <c r="I215" i="1" s="1"/>
  <c r="H211" i="1"/>
  <c r="E211" i="1"/>
  <c r="F211" i="1" s="1"/>
  <c r="I211" i="1" s="1"/>
  <c r="H207" i="1"/>
  <c r="E207" i="1"/>
  <c r="F207" i="1" s="1"/>
  <c r="I207" i="1" s="1"/>
  <c r="H203" i="1"/>
  <c r="E203" i="1"/>
  <c r="F203" i="1" s="1"/>
  <c r="I203" i="1" s="1"/>
  <c r="H199" i="1"/>
  <c r="E199" i="1"/>
  <c r="F199" i="1" s="1"/>
  <c r="I199" i="1" s="1"/>
  <c r="H195" i="1"/>
  <c r="E195" i="1"/>
  <c r="F195" i="1" s="1"/>
  <c r="I195" i="1" s="1"/>
  <c r="H191" i="1"/>
  <c r="E191" i="1"/>
  <c r="F191" i="1" s="1"/>
  <c r="I191" i="1" s="1"/>
  <c r="H187" i="1"/>
  <c r="E187" i="1"/>
  <c r="F187" i="1" s="1"/>
  <c r="I187" i="1" s="1"/>
  <c r="H183" i="1"/>
  <c r="E183" i="1"/>
  <c r="F183" i="1" s="1"/>
  <c r="I183" i="1" s="1"/>
  <c r="H179" i="1"/>
  <c r="E179" i="1"/>
  <c r="F179" i="1" s="1"/>
  <c r="I179" i="1" s="1"/>
  <c r="H175" i="1"/>
  <c r="E175" i="1"/>
  <c r="F175" i="1" s="1"/>
  <c r="I175" i="1" s="1"/>
  <c r="H171" i="1"/>
  <c r="E171" i="1"/>
  <c r="F171" i="1" s="1"/>
  <c r="I171" i="1" s="1"/>
  <c r="H167" i="1"/>
  <c r="E167" i="1"/>
  <c r="F167" i="1" s="1"/>
  <c r="I167" i="1" s="1"/>
  <c r="H163" i="1"/>
  <c r="E163" i="1"/>
  <c r="F163" i="1" s="1"/>
  <c r="I163" i="1" s="1"/>
  <c r="H159" i="1"/>
  <c r="E159" i="1"/>
  <c r="F159" i="1" s="1"/>
  <c r="I159" i="1" s="1"/>
  <c r="H155" i="1"/>
  <c r="E155" i="1"/>
  <c r="F155" i="1" s="1"/>
  <c r="I155" i="1" s="1"/>
  <c r="H151" i="1"/>
  <c r="E151" i="1"/>
  <c r="F151" i="1" s="1"/>
  <c r="I151" i="1" s="1"/>
  <c r="H147" i="1"/>
  <c r="E147" i="1"/>
  <c r="F147" i="1" s="1"/>
  <c r="I147" i="1" s="1"/>
  <c r="H143" i="1"/>
  <c r="E143" i="1"/>
  <c r="F143" i="1" s="1"/>
  <c r="I143" i="1" s="1"/>
  <c r="H139" i="1"/>
  <c r="E139" i="1"/>
  <c r="F139" i="1" s="1"/>
  <c r="I139" i="1" s="1"/>
  <c r="H135" i="1"/>
  <c r="E135" i="1"/>
  <c r="F135" i="1" s="1"/>
  <c r="I135" i="1" s="1"/>
  <c r="H131" i="1"/>
  <c r="E131" i="1"/>
  <c r="F131" i="1" s="1"/>
  <c r="I131" i="1" s="1"/>
  <c r="H127" i="1"/>
  <c r="E127" i="1"/>
  <c r="F127" i="1" s="1"/>
  <c r="I127" i="1" s="1"/>
  <c r="H123" i="1"/>
  <c r="E123" i="1"/>
  <c r="F123" i="1" s="1"/>
  <c r="I123" i="1" s="1"/>
  <c r="H119" i="1"/>
  <c r="E119" i="1"/>
  <c r="F119" i="1" s="1"/>
  <c r="I119" i="1" s="1"/>
  <c r="H115" i="1"/>
  <c r="E115" i="1"/>
  <c r="F115" i="1" s="1"/>
  <c r="I115" i="1" s="1"/>
  <c r="H111" i="1"/>
  <c r="E111" i="1"/>
  <c r="F111" i="1" s="1"/>
  <c r="I111" i="1" s="1"/>
  <c r="H107" i="1"/>
  <c r="E107" i="1"/>
  <c r="F107" i="1" s="1"/>
  <c r="I107" i="1" s="1"/>
  <c r="H103" i="1"/>
  <c r="E103" i="1"/>
  <c r="F103" i="1" s="1"/>
  <c r="I103" i="1" s="1"/>
  <c r="H99" i="1"/>
  <c r="E99" i="1"/>
  <c r="F99" i="1" s="1"/>
  <c r="I99" i="1" s="1"/>
  <c r="H95" i="1"/>
  <c r="E95" i="1"/>
  <c r="F95" i="1" s="1"/>
  <c r="I95" i="1" s="1"/>
  <c r="H91" i="1"/>
  <c r="E91" i="1"/>
  <c r="F91" i="1" s="1"/>
  <c r="I91" i="1" s="1"/>
  <c r="H87" i="1"/>
  <c r="E87" i="1"/>
  <c r="F87" i="1" s="1"/>
  <c r="I87" i="1" s="1"/>
  <c r="H83" i="1"/>
  <c r="E83" i="1"/>
  <c r="F83" i="1" s="1"/>
  <c r="I83" i="1" s="1"/>
  <c r="H79" i="1"/>
  <c r="E79" i="1"/>
  <c r="F79" i="1" s="1"/>
  <c r="I79" i="1" s="1"/>
  <c r="H75" i="1"/>
  <c r="E75" i="1"/>
  <c r="F75" i="1" s="1"/>
  <c r="I75" i="1" s="1"/>
  <c r="H71" i="1"/>
  <c r="E71" i="1"/>
  <c r="F71" i="1" s="1"/>
  <c r="I71" i="1" s="1"/>
  <c r="H67" i="1"/>
  <c r="E67" i="1"/>
  <c r="F67" i="1" s="1"/>
  <c r="I67" i="1" s="1"/>
  <c r="H63" i="1"/>
  <c r="E63" i="1"/>
  <c r="F63" i="1" s="1"/>
  <c r="I63" i="1" s="1"/>
  <c r="H59" i="1"/>
  <c r="E59" i="1"/>
  <c r="F59" i="1" s="1"/>
  <c r="I59" i="1" s="1"/>
  <c r="H55" i="1"/>
  <c r="E55" i="1"/>
  <c r="F55" i="1" s="1"/>
  <c r="I55" i="1" s="1"/>
  <c r="H51" i="1"/>
  <c r="E51" i="1"/>
  <c r="F51" i="1" s="1"/>
  <c r="I51" i="1" s="1"/>
  <c r="H47" i="1"/>
  <c r="E47" i="1"/>
  <c r="F47" i="1" s="1"/>
  <c r="I47" i="1" s="1"/>
  <c r="H43" i="1"/>
  <c r="E43" i="1"/>
  <c r="F43" i="1" s="1"/>
  <c r="I43" i="1" s="1"/>
  <c r="H39" i="1"/>
  <c r="E39" i="1"/>
  <c r="F39" i="1" s="1"/>
  <c r="I39" i="1" s="1"/>
  <c r="H35" i="1"/>
  <c r="E35" i="1"/>
  <c r="F35" i="1" s="1"/>
  <c r="I35" i="1" s="1"/>
  <c r="H31" i="1"/>
  <c r="E31" i="1"/>
  <c r="F31" i="1" s="1"/>
  <c r="I31" i="1" s="1"/>
  <c r="H27" i="1"/>
  <c r="E27" i="1"/>
  <c r="F27" i="1" s="1"/>
  <c r="I27" i="1" s="1"/>
  <c r="H23" i="1"/>
  <c r="E23" i="1"/>
  <c r="F23" i="1" s="1"/>
  <c r="I23" i="1" s="1"/>
  <c r="H19" i="1"/>
  <c r="E19" i="1"/>
  <c r="F19" i="1" s="1"/>
  <c r="I19" i="1" s="1"/>
  <c r="H15" i="1"/>
  <c r="E15" i="1"/>
  <c r="F15" i="1" s="1"/>
  <c r="I15" i="1" s="1"/>
  <c r="H11" i="1"/>
  <c r="E11" i="1"/>
  <c r="F11" i="1" s="1"/>
  <c r="I11" i="1" s="1"/>
  <c r="H7" i="1"/>
  <c r="E7" i="1"/>
  <c r="F7" i="1" s="1"/>
  <c r="I7" i="1" s="1"/>
  <c r="H3" i="1"/>
  <c r="E3" i="1"/>
  <c r="F3" i="1" s="1"/>
  <c r="I3" i="1" s="1"/>
  <c r="H1782" i="1"/>
  <c r="E1782" i="1"/>
  <c r="F1782" i="1" s="1"/>
  <c r="I1782" i="1" s="1"/>
  <c r="H1778" i="1"/>
  <c r="E1778" i="1"/>
  <c r="F1778" i="1" s="1"/>
  <c r="I1778" i="1" s="1"/>
  <c r="H1774" i="1"/>
  <c r="E1774" i="1"/>
  <c r="F1774" i="1" s="1"/>
  <c r="I1774" i="1" s="1"/>
  <c r="H1770" i="1"/>
  <c r="E1770" i="1"/>
  <c r="F1770" i="1" s="1"/>
  <c r="I1770" i="1" s="1"/>
  <c r="H1766" i="1"/>
  <c r="E1766" i="1"/>
  <c r="F1766" i="1" s="1"/>
  <c r="I1766" i="1" s="1"/>
  <c r="H1762" i="1"/>
  <c r="E1762" i="1"/>
  <c r="F1762" i="1" s="1"/>
  <c r="I1762" i="1" s="1"/>
  <c r="H1758" i="1"/>
  <c r="E1758" i="1"/>
  <c r="F1758" i="1" s="1"/>
  <c r="I1758" i="1" s="1"/>
  <c r="H1754" i="1"/>
  <c r="E1754" i="1"/>
  <c r="F1754" i="1" s="1"/>
  <c r="I1754" i="1" s="1"/>
  <c r="H1750" i="1"/>
  <c r="E1750" i="1"/>
  <c r="F1750" i="1" s="1"/>
  <c r="I1750" i="1" s="1"/>
  <c r="H1746" i="1"/>
  <c r="E1746" i="1"/>
  <c r="F1746" i="1" s="1"/>
  <c r="I1746" i="1" s="1"/>
  <c r="H1742" i="1"/>
  <c r="E1742" i="1"/>
  <c r="F1742" i="1" s="1"/>
  <c r="I1742" i="1" s="1"/>
  <c r="H1738" i="1"/>
  <c r="E1738" i="1"/>
  <c r="F1738" i="1" s="1"/>
  <c r="I1738" i="1" s="1"/>
  <c r="H1734" i="1"/>
  <c r="E1734" i="1"/>
  <c r="F1734" i="1" s="1"/>
  <c r="I1734" i="1" s="1"/>
  <c r="H1730" i="1"/>
  <c r="E1730" i="1"/>
  <c r="F1730" i="1" s="1"/>
  <c r="I1730" i="1" s="1"/>
  <c r="H1726" i="1"/>
  <c r="E1726" i="1"/>
  <c r="F1726" i="1" s="1"/>
  <c r="I1726" i="1" s="1"/>
  <c r="H1722" i="1"/>
  <c r="E1722" i="1"/>
  <c r="F1722" i="1" s="1"/>
  <c r="I1722" i="1" s="1"/>
  <c r="H1718" i="1"/>
  <c r="E1718" i="1"/>
  <c r="F1718" i="1" s="1"/>
  <c r="I1718" i="1" s="1"/>
  <c r="H1714" i="1"/>
  <c r="E1714" i="1"/>
  <c r="F1714" i="1" s="1"/>
  <c r="I1714" i="1" s="1"/>
  <c r="H1710" i="1"/>
  <c r="E1710" i="1"/>
  <c r="F1710" i="1" s="1"/>
  <c r="I1710" i="1" s="1"/>
  <c r="H1706" i="1"/>
  <c r="E1706" i="1"/>
  <c r="F1706" i="1" s="1"/>
  <c r="I1706" i="1" s="1"/>
  <c r="H1702" i="1"/>
  <c r="E1702" i="1"/>
  <c r="F1702" i="1" s="1"/>
  <c r="I1702" i="1" s="1"/>
  <c r="H1698" i="1"/>
  <c r="E1698" i="1"/>
  <c r="F1698" i="1" s="1"/>
  <c r="I1698" i="1" s="1"/>
  <c r="H1694" i="1"/>
  <c r="E1694" i="1"/>
  <c r="F1694" i="1" s="1"/>
  <c r="I1694" i="1" s="1"/>
  <c r="H1690" i="1"/>
  <c r="E1690" i="1"/>
  <c r="F1690" i="1" s="1"/>
  <c r="I1690" i="1" s="1"/>
  <c r="H1686" i="1"/>
  <c r="E1686" i="1"/>
  <c r="F1686" i="1" s="1"/>
  <c r="I1686" i="1" s="1"/>
  <c r="H1682" i="1"/>
  <c r="E1682" i="1"/>
  <c r="F1682" i="1" s="1"/>
  <c r="I1682" i="1" s="1"/>
  <c r="H1678" i="1"/>
  <c r="E1678" i="1"/>
  <c r="F1678" i="1" s="1"/>
  <c r="I1678" i="1" s="1"/>
  <c r="H1674" i="1"/>
  <c r="E1674" i="1"/>
  <c r="F1674" i="1" s="1"/>
  <c r="I1674" i="1" s="1"/>
  <c r="H1670" i="1"/>
  <c r="E1670" i="1"/>
  <c r="F1670" i="1" s="1"/>
  <c r="I1670" i="1" s="1"/>
  <c r="H1666" i="1"/>
  <c r="E1666" i="1"/>
  <c r="F1666" i="1" s="1"/>
  <c r="I1666" i="1" s="1"/>
  <c r="H1662" i="1"/>
  <c r="E1662" i="1"/>
  <c r="F1662" i="1" s="1"/>
  <c r="I1662" i="1" s="1"/>
  <c r="H1658" i="1"/>
  <c r="E1658" i="1"/>
  <c r="F1658" i="1" s="1"/>
  <c r="I1658" i="1" s="1"/>
  <c r="H1654" i="1"/>
  <c r="E1654" i="1"/>
  <c r="F1654" i="1" s="1"/>
  <c r="I1654" i="1" s="1"/>
  <c r="H1650" i="1"/>
  <c r="E1650" i="1"/>
  <c r="F1650" i="1" s="1"/>
  <c r="I1650" i="1" s="1"/>
  <c r="H1646" i="1"/>
  <c r="E1646" i="1"/>
  <c r="F1646" i="1" s="1"/>
  <c r="I1646" i="1" s="1"/>
  <c r="H1642" i="1"/>
  <c r="E1642" i="1"/>
  <c r="F1642" i="1" s="1"/>
  <c r="I1642" i="1" s="1"/>
  <c r="H1638" i="1"/>
  <c r="E1638" i="1"/>
  <c r="F1638" i="1" s="1"/>
  <c r="I1638" i="1" s="1"/>
  <c r="H1634" i="1"/>
  <c r="E1634" i="1"/>
  <c r="F1634" i="1" s="1"/>
  <c r="I1634" i="1" s="1"/>
  <c r="H1630" i="1"/>
  <c r="E1630" i="1"/>
  <c r="F1630" i="1" s="1"/>
  <c r="I1630" i="1" s="1"/>
  <c r="H1626" i="1"/>
  <c r="E1626" i="1"/>
  <c r="F1626" i="1" s="1"/>
  <c r="I1626" i="1" s="1"/>
  <c r="H1622" i="1"/>
  <c r="E1622" i="1"/>
  <c r="F1622" i="1" s="1"/>
  <c r="I1622" i="1" s="1"/>
  <c r="H1618" i="1"/>
  <c r="E1618" i="1"/>
  <c r="F1618" i="1" s="1"/>
  <c r="I1618" i="1" s="1"/>
  <c r="H1614" i="1"/>
  <c r="E1614" i="1"/>
  <c r="F1614" i="1" s="1"/>
  <c r="I1614" i="1" s="1"/>
  <c r="H1610" i="1"/>
  <c r="E1610" i="1"/>
  <c r="F1610" i="1" s="1"/>
  <c r="I1610" i="1" s="1"/>
  <c r="H1606" i="1"/>
  <c r="E1606" i="1"/>
  <c r="F1606" i="1" s="1"/>
  <c r="I1606" i="1" s="1"/>
  <c r="H1602" i="1"/>
  <c r="E1602" i="1"/>
  <c r="F1602" i="1" s="1"/>
  <c r="I1602" i="1" s="1"/>
  <c r="H1598" i="1"/>
  <c r="E1598" i="1"/>
  <c r="F1598" i="1" s="1"/>
  <c r="I1598" i="1" s="1"/>
  <c r="H1594" i="1"/>
  <c r="E1594" i="1"/>
  <c r="F1594" i="1" s="1"/>
  <c r="I1594" i="1" s="1"/>
  <c r="H1590" i="1"/>
  <c r="E1590" i="1"/>
  <c r="F1590" i="1" s="1"/>
  <c r="I1590" i="1" s="1"/>
  <c r="H1586" i="1"/>
  <c r="E1586" i="1"/>
  <c r="F1586" i="1" s="1"/>
  <c r="I1586" i="1" s="1"/>
  <c r="H1582" i="1"/>
  <c r="E1582" i="1"/>
  <c r="F1582" i="1" s="1"/>
  <c r="I1582" i="1" s="1"/>
  <c r="H1578" i="1"/>
  <c r="E1578" i="1"/>
  <c r="F1578" i="1" s="1"/>
  <c r="I1578" i="1" s="1"/>
  <c r="H1574" i="1"/>
  <c r="E1574" i="1"/>
  <c r="F1574" i="1" s="1"/>
  <c r="I1574" i="1" s="1"/>
  <c r="H1570" i="1"/>
  <c r="E1570" i="1"/>
  <c r="F1570" i="1" s="1"/>
  <c r="I1570" i="1" s="1"/>
  <c r="H1566" i="1"/>
  <c r="E1566" i="1"/>
  <c r="F1566" i="1" s="1"/>
  <c r="I1566" i="1" s="1"/>
  <c r="H1562" i="1"/>
  <c r="E1562" i="1"/>
  <c r="F1562" i="1" s="1"/>
  <c r="I1562" i="1" s="1"/>
  <c r="H1558" i="1"/>
  <c r="E1558" i="1"/>
  <c r="F1558" i="1" s="1"/>
  <c r="I1558" i="1" s="1"/>
  <c r="H1554" i="1"/>
  <c r="E1554" i="1"/>
  <c r="F1554" i="1" s="1"/>
  <c r="I1554" i="1" s="1"/>
  <c r="H1550" i="1"/>
  <c r="E1550" i="1"/>
  <c r="F1550" i="1" s="1"/>
  <c r="I1550" i="1" s="1"/>
  <c r="H1546" i="1"/>
  <c r="E1546" i="1"/>
  <c r="F1546" i="1" s="1"/>
  <c r="I1546" i="1" s="1"/>
  <c r="H1542" i="1"/>
  <c r="E1542" i="1"/>
  <c r="F1542" i="1" s="1"/>
  <c r="I1542" i="1" s="1"/>
  <c r="H1538" i="1"/>
  <c r="E1538" i="1"/>
  <c r="F1538" i="1" s="1"/>
  <c r="I1538" i="1" s="1"/>
  <c r="H1534" i="1"/>
  <c r="E1534" i="1"/>
  <c r="F1534" i="1" s="1"/>
  <c r="I1534" i="1" s="1"/>
  <c r="H1530" i="1"/>
  <c r="E1530" i="1"/>
  <c r="F1530" i="1" s="1"/>
  <c r="I1530" i="1" s="1"/>
  <c r="H1526" i="1"/>
  <c r="E1526" i="1"/>
  <c r="F1526" i="1" s="1"/>
  <c r="I1526" i="1" s="1"/>
  <c r="H1522" i="1"/>
  <c r="E1522" i="1"/>
  <c r="F1522" i="1" s="1"/>
  <c r="I1522" i="1" s="1"/>
  <c r="H1518" i="1"/>
  <c r="E1518" i="1"/>
  <c r="F1518" i="1" s="1"/>
  <c r="I1518" i="1" s="1"/>
  <c r="H1514" i="1"/>
  <c r="E1514" i="1"/>
  <c r="F1514" i="1" s="1"/>
  <c r="I1514" i="1" s="1"/>
  <c r="H1510" i="1"/>
  <c r="E1510" i="1"/>
  <c r="F1510" i="1" s="1"/>
  <c r="I1510" i="1" s="1"/>
  <c r="H1506" i="1"/>
  <c r="E1506" i="1"/>
  <c r="F1506" i="1" s="1"/>
  <c r="I1506" i="1" s="1"/>
  <c r="H1502" i="1"/>
  <c r="E1502" i="1"/>
  <c r="F1502" i="1" s="1"/>
  <c r="I1502" i="1" s="1"/>
  <c r="H1498" i="1"/>
  <c r="E1498" i="1"/>
  <c r="F1498" i="1" s="1"/>
  <c r="I1498" i="1" s="1"/>
  <c r="H1494" i="1"/>
  <c r="E1494" i="1"/>
  <c r="F1494" i="1" s="1"/>
  <c r="I1494" i="1" s="1"/>
  <c r="H1490" i="1"/>
  <c r="E1490" i="1"/>
  <c r="F1490" i="1" s="1"/>
  <c r="I1490" i="1" s="1"/>
  <c r="H1486" i="1"/>
  <c r="E1486" i="1"/>
  <c r="F1486" i="1" s="1"/>
  <c r="I1486" i="1" s="1"/>
  <c r="H1482" i="1"/>
  <c r="E1482" i="1"/>
  <c r="F1482" i="1" s="1"/>
  <c r="I1482" i="1" s="1"/>
  <c r="H1478" i="1"/>
  <c r="E1478" i="1"/>
  <c r="F1478" i="1" s="1"/>
  <c r="I1478" i="1" s="1"/>
  <c r="H1474" i="1"/>
  <c r="E1474" i="1"/>
  <c r="F1474" i="1" s="1"/>
  <c r="I1474" i="1" s="1"/>
  <c r="H1470" i="1"/>
  <c r="E1470" i="1"/>
  <c r="F1470" i="1" s="1"/>
  <c r="I1470" i="1" s="1"/>
  <c r="H1466" i="1"/>
  <c r="E1466" i="1"/>
  <c r="F1466" i="1" s="1"/>
  <c r="I1466" i="1" s="1"/>
  <c r="H1462" i="1"/>
  <c r="E1462" i="1"/>
  <c r="F1462" i="1" s="1"/>
  <c r="I1462" i="1" s="1"/>
  <c r="H1458" i="1"/>
  <c r="E1458" i="1"/>
  <c r="F1458" i="1" s="1"/>
  <c r="I1458" i="1" s="1"/>
  <c r="H1454" i="1"/>
  <c r="E1454" i="1"/>
  <c r="F1454" i="1" s="1"/>
  <c r="I1454" i="1" s="1"/>
  <c r="H1450" i="1"/>
  <c r="E1450" i="1"/>
  <c r="F1450" i="1" s="1"/>
  <c r="I1450" i="1" s="1"/>
  <c r="H1446" i="1"/>
  <c r="E1446" i="1"/>
  <c r="F1446" i="1" s="1"/>
  <c r="I1446" i="1" s="1"/>
  <c r="H1442" i="1"/>
  <c r="E1442" i="1"/>
  <c r="F1442" i="1" s="1"/>
  <c r="I1442" i="1" s="1"/>
  <c r="H1438" i="1"/>
  <c r="E1438" i="1"/>
  <c r="F1438" i="1" s="1"/>
  <c r="I1438" i="1" s="1"/>
  <c r="H1434" i="1"/>
  <c r="E1434" i="1"/>
  <c r="F1434" i="1" s="1"/>
  <c r="I1434" i="1" s="1"/>
  <c r="H1430" i="1"/>
  <c r="E1430" i="1"/>
  <c r="F1430" i="1" s="1"/>
  <c r="I1430" i="1" s="1"/>
  <c r="H1426" i="1"/>
  <c r="E1426" i="1"/>
  <c r="F1426" i="1" s="1"/>
  <c r="I1426" i="1" s="1"/>
  <c r="H1422" i="1"/>
  <c r="E1422" i="1"/>
  <c r="F1422" i="1" s="1"/>
  <c r="I1422" i="1" s="1"/>
  <c r="H1418" i="1"/>
  <c r="E1418" i="1"/>
  <c r="F1418" i="1" s="1"/>
  <c r="I1418" i="1" s="1"/>
  <c r="H1414" i="1"/>
  <c r="E1414" i="1"/>
  <c r="F1414" i="1" s="1"/>
  <c r="I1414" i="1" s="1"/>
  <c r="H1410" i="1"/>
  <c r="E1410" i="1"/>
  <c r="F1410" i="1" s="1"/>
  <c r="I1410" i="1" s="1"/>
  <c r="H1406" i="1"/>
  <c r="E1406" i="1"/>
  <c r="F1406" i="1" s="1"/>
  <c r="I1406" i="1" s="1"/>
  <c r="H1402" i="1"/>
  <c r="E1402" i="1"/>
  <c r="F1402" i="1" s="1"/>
  <c r="I1402" i="1" s="1"/>
  <c r="H1398" i="1"/>
  <c r="E1398" i="1"/>
  <c r="F1398" i="1" s="1"/>
  <c r="I1398" i="1" s="1"/>
  <c r="H1394" i="1"/>
  <c r="E1394" i="1"/>
  <c r="F1394" i="1" s="1"/>
  <c r="I1394" i="1" s="1"/>
  <c r="H1390" i="1"/>
  <c r="E1390" i="1"/>
  <c r="F1390" i="1" s="1"/>
  <c r="I1390" i="1" s="1"/>
  <c r="H1386" i="1"/>
  <c r="E1386" i="1"/>
  <c r="F1386" i="1" s="1"/>
  <c r="I1386" i="1" s="1"/>
  <c r="H1382" i="1"/>
  <c r="E1382" i="1"/>
  <c r="F1382" i="1" s="1"/>
  <c r="I1382" i="1" s="1"/>
  <c r="H1378" i="1"/>
  <c r="E1378" i="1"/>
  <c r="F1378" i="1" s="1"/>
  <c r="I1378" i="1" s="1"/>
  <c r="H1374" i="1"/>
  <c r="E1374" i="1"/>
  <c r="F1374" i="1" s="1"/>
  <c r="I1374" i="1" s="1"/>
  <c r="H1370" i="1"/>
  <c r="E1370" i="1"/>
  <c r="F1370" i="1" s="1"/>
  <c r="I1370" i="1" s="1"/>
  <c r="H1366" i="1"/>
  <c r="E1366" i="1"/>
  <c r="F1366" i="1" s="1"/>
  <c r="I1366" i="1" s="1"/>
  <c r="H1362" i="1"/>
  <c r="E1362" i="1"/>
  <c r="F1362" i="1" s="1"/>
  <c r="I1362" i="1" s="1"/>
  <c r="H1358" i="1"/>
  <c r="E1358" i="1"/>
  <c r="F1358" i="1" s="1"/>
  <c r="I1358" i="1" s="1"/>
  <c r="H1354" i="1"/>
  <c r="E1354" i="1"/>
  <c r="F1354" i="1" s="1"/>
  <c r="I1354" i="1" s="1"/>
  <c r="H1350" i="1"/>
  <c r="E1350" i="1"/>
  <c r="F1350" i="1" s="1"/>
  <c r="I1350" i="1" s="1"/>
  <c r="H1346" i="1"/>
  <c r="E1346" i="1"/>
  <c r="F1346" i="1" s="1"/>
  <c r="I1346" i="1" s="1"/>
  <c r="H1342" i="1"/>
  <c r="E1342" i="1"/>
  <c r="F1342" i="1" s="1"/>
  <c r="I1342" i="1" s="1"/>
  <c r="H1338" i="1"/>
  <c r="E1338" i="1"/>
  <c r="F1338" i="1" s="1"/>
  <c r="I1338" i="1" s="1"/>
  <c r="H1334" i="1"/>
  <c r="E1334" i="1"/>
  <c r="F1334" i="1" s="1"/>
  <c r="I1334" i="1" s="1"/>
  <c r="H1330" i="1"/>
  <c r="E1330" i="1"/>
  <c r="F1330" i="1" s="1"/>
  <c r="I1330" i="1" s="1"/>
  <c r="H1326" i="1"/>
  <c r="E1326" i="1"/>
  <c r="F1326" i="1" s="1"/>
  <c r="I1326" i="1" s="1"/>
  <c r="H1322" i="1"/>
  <c r="E1322" i="1"/>
  <c r="F1322" i="1" s="1"/>
  <c r="I1322" i="1" s="1"/>
  <c r="H1318" i="1"/>
  <c r="E1318" i="1"/>
  <c r="F1318" i="1" s="1"/>
  <c r="I1318" i="1" s="1"/>
  <c r="H1314" i="1"/>
  <c r="E1314" i="1"/>
  <c r="F1314" i="1" s="1"/>
  <c r="I1314" i="1" s="1"/>
  <c r="H1310" i="1"/>
  <c r="E1310" i="1"/>
  <c r="F1310" i="1" s="1"/>
  <c r="I1310" i="1" s="1"/>
  <c r="H1306" i="1"/>
  <c r="E1306" i="1"/>
  <c r="F1306" i="1" s="1"/>
  <c r="I1306" i="1" s="1"/>
  <c r="H1302" i="1"/>
  <c r="E1302" i="1"/>
  <c r="F1302" i="1" s="1"/>
  <c r="I1302" i="1" s="1"/>
  <c r="H1298" i="1"/>
  <c r="E1298" i="1"/>
  <c r="F1298" i="1" s="1"/>
  <c r="I1298" i="1" s="1"/>
  <c r="H1294" i="1"/>
  <c r="E1294" i="1"/>
  <c r="F1294" i="1" s="1"/>
  <c r="I1294" i="1" s="1"/>
  <c r="H1290" i="1"/>
  <c r="E1290" i="1"/>
  <c r="F1290" i="1" s="1"/>
  <c r="I1290" i="1" s="1"/>
  <c r="H1286" i="1"/>
  <c r="E1286" i="1"/>
  <c r="F1286" i="1" s="1"/>
  <c r="I1286" i="1" s="1"/>
  <c r="H1282" i="1"/>
  <c r="E1282" i="1"/>
  <c r="F1282" i="1" s="1"/>
  <c r="I1282" i="1" s="1"/>
  <c r="H1278" i="1"/>
  <c r="E1278" i="1"/>
  <c r="F1278" i="1" s="1"/>
  <c r="I1278" i="1" s="1"/>
  <c r="H1274" i="1"/>
  <c r="E1274" i="1"/>
  <c r="F1274" i="1" s="1"/>
  <c r="I1274" i="1" s="1"/>
  <c r="H1270" i="1"/>
  <c r="E1270" i="1"/>
  <c r="F1270" i="1" s="1"/>
  <c r="I1270" i="1" s="1"/>
  <c r="H1266" i="1"/>
  <c r="E1266" i="1"/>
  <c r="F1266" i="1" s="1"/>
  <c r="I1266" i="1" s="1"/>
  <c r="H1262" i="1"/>
  <c r="E1262" i="1"/>
  <c r="F1262" i="1" s="1"/>
  <c r="I1262" i="1" s="1"/>
  <c r="H1258" i="1"/>
  <c r="E1258" i="1"/>
  <c r="F1258" i="1" s="1"/>
  <c r="I1258" i="1" s="1"/>
  <c r="H1254" i="1"/>
  <c r="E1254" i="1"/>
  <c r="F1254" i="1" s="1"/>
  <c r="I1254" i="1" s="1"/>
  <c r="H1250" i="1"/>
  <c r="E1250" i="1"/>
  <c r="F1250" i="1" s="1"/>
  <c r="I1250" i="1" s="1"/>
  <c r="H1246" i="1"/>
  <c r="E1246" i="1"/>
  <c r="F1246" i="1" s="1"/>
  <c r="I1246" i="1" s="1"/>
  <c r="H1242" i="1"/>
  <c r="E1242" i="1"/>
  <c r="F1242" i="1" s="1"/>
  <c r="I1242" i="1" s="1"/>
  <c r="H1238" i="1"/>
  <c r="E1238" i="1"/>
  <c r="F1238" i="1" s="1"/>
  <c r="I1238" i="1" s="1"/>
  <c r="H1234" i="1"/>
  <c r="E1234" i="1"/>
  <c r="F1234" i="1" s="1"/>
  <c r="I1234" i="1" s="1"/>
  <c r="H1230" i="1"/>
  <c r="E1230" i="1"/>
  <c r="F1230" i="1" s="1"/>
  <c r="I1230" i="1" s="1"/>
  <c r="H1226" i="1"/>
  <c r="E1226" i="1"/>
  <c r="F1226" i="1" s="1"/>
  <c r="I1226" i="1" s="1"/>
  <c r="H1222" i="1"/>
  <c r="E1222" i="1"/>
  <c r="F1222" i="1" s="1"/>
  <c r="I1222" i="1" s="1"/>
  <c r="H1218" i="1"/>
  <c r="E1218" i="1"/>
  <c r="F1218" i="1" s="1"/>
  <c r="I1218" i="1" s="1"/>
  <c r="H1214" i="1"/>
  <c r="E1214" i="1"/>
  <c r="F1214" i="1" s="1"/>
  <c r="I1214" i="1" s="1"/>
  <c r="H1210" i="1"/>
  <c r="E1210" i="1"/>
  <c r="F1210" i="1" s="1"/>
  <c r="I1210" i="1" s="1"/>
  <c r="H1206" i="1"/>
  <c r="E1206" i="1"/>
  <c r="F1206" i="1" s="1"/>
  <c r="I1206" i="1" s="1"/>
  <c r="H1202" i="1"/>
  <c r="E1202" i="1"/>
  <c r="F1202" i="1" s="1"/>
  <c r="I1202" i="1" s="1"/>
  <c r="H1198" i="1"/>
  <c r="E1198" i="1"/>
  <c r="F1198" i="1" s="1"/>
  <c r="I1198" i="1" s="1"/>
  <c r="H1194" i="1"/>
  <c r="E1194" i="1"/>
  <c r="F1194" i="1" s="1"/>
  <c r="I1194" i="1" s="1"/>
  <c r="H1190" i="1"/>
  <c r="E1190" i="1"/>
  <c r="F1190" i="1" s="1"/>
  <c r="I1190" i="1" s="1"/>
  <c r="H1186" i="1"/>
  <c r="E1186" i="1"/>
  <c r="F1186" i="1" s="1"/>
  <c r="I1186" i="1" s="1"/>
  <c r="H1182" i="1"/>
  <c r="E1182" i="1"/>
  <c r="F1182" i="1" s="1"/>
  <c r="I1182" i="1" s="1"/>
  <c r="H1178" i="1"/>
  <c r="E1178" i="1"/>
  <c r="F1178" i="1" s="1"/>
  <c r="I1178" i="1" s="1"/>
  <c r="H1174" i="1"/>
  <c r="E1174" i="1"/>
  <c r="F1174" i="1" s="1"/>
  <c r="I1174" i="1" s="1"/>
  <c r="H1170" i="1"/>
  <c r="E1170" i="1"/>
  <c r="F1170" i="1" s="1"/>
  <c r="I1170" i="1" s="1"/>
  <c r="H1166" i="1"/>
  <c r="E1166" i="1"/>
  <c r="F1166" i="1" s="1"/>
  <c r="I1166" i="1" s="1"/>
  <c r="H1162" i="1"/>
  <c r="E1162" i="1"/>
  <c r="F1162" i="1" s="1"/>
  <c r="I1162" i="1" s="1"/>
  <c r="H1158" i="1"/>
  <c r="E1158" i="1"/>
  <c r="F1158" i="1" s="1"/>
  <c r="I1158" i="1" s="1"/>
  <c r="H1154" i="1"/>
  <c r="E1154" i="1"/>
  <c r="F1154" i="1" s="1"/>
  <c r="I1154" i="1" s="1"/>
  <c r="H1150" i="1"/>
  <c r="E1150" i="1"/>
  <c r="F1150" i="1" s="1"/>
  <c r="I1150" i="1" s="1"/>
  <c r="H1146" i="1"/>
  <c r="E1146" i="1"/>
  <c r="F1146" i="1" s="1"/>
  <c r="I1146" i="1" s="1"/>
  <c r="H1142" i="1"/>
  <c r="E1142" i="1"/>
  <c r="F1142" i="1" s="1"/>
  <c r="I1142" i="1" s="1"/>
  <c r="H1138" i="1"/>
  <c r="E1138" i="1"/>
  <c r="F1138" i="1" s="1"/>
  <c r="I1138" i="1" s="1"/>
  <c r="H1134" i="1"/>
  <c r="E1134" i="1"/>
  <c r="F1134" i="1" s="1"/>
  <c r="I1134" i="1" s="1"/>
  <c r="H1130" i="1"/>
  <c r="E1130" i="1"/>
  <c r="F1130" i="1" s="1"/>
  <c r="I1130" i="1" s="1"/>
  <c r="H1126" i="1"/>
  <c r="E1126" i="1"/>
  <c r="F1126" i="1" s="1"/>
  <c r="I1126" i="1" s="1"/>
  <c r="H1122" i="1"/>
  <c r="E1122" i="1"/>
  <c r="F1122" i="1" s="1"/>
  <c r="I1122" i="1" s="1"/>
  <c r="H1118" i="1"/>
  <c r="E1118" i="1"/>
  <c r="F1118" i="1" s="1"/>
  <c r="I1118" i="1" s="1"/>
  <c r="H1114" i="1"/>
  <c r="E1114" i="1"/>
  <c r="F1114" i="1" s="1"/>
  <c r="I1114" i="1" s="1"/>
  <c r="H1110" i="1"/>
  <c r="E1110" i="1"/>
  <c r="F1110" i="1" s="1"/>
  <c r="I1110" i="1" s="1"/>
  <c r="H1106" i="1"/>
  <c r="E1106" i="1"/>
  <c r="F1106" i="1" s="1"/>
  <c r="I1106" i="1" s="1"/>
  <c r="H1102" i="1"/>
  <c r="E1102" i="1"/>
  <c r="F1102" i="1" s="1"/>
  <c r="I1102" i="1" s="1"/>
  <c r="H1098" i="1"/>
  <c r="E1098" i="1"/>
  <c r="F1098" i="1" s="1"/>
  <c r="I1098" i="1" s="1"/>
  <c r="H1094" i="1"/>
  <c r="E1094" i="1"/>
  <c r="F1094" i="1" s="1"/>
  <c r="I1094" i="1" s="1"/>
  <c r="H1090" i="1"/>
  <c r="E1090" i="1"/>
  <c r="F1090" i="1" s="1"/>
  <c r="I1090" i="1" s="1"/>
  <c r="H1086" i="1"/>
  <c r="E1086" i="1"/>
  <c r="F1086" i="1" s="1"/>
  <c r="I1086" i="1" s="1"/>
  <c r="H1082" i="1"/>
  <c r="E1082" i="1"/>
  <c r="F1082" i="1" s="1"/>
  <c r="I1082" i="1" s="1"/>
  <c r="H1078" i="1"/>
  <c r="E1078" i="1"/>
  <c r="F1078" i="1" s="1"/>
  <c r="I1078" i="1" s="1"/>
  <c r="H1074" i="1"/>
  <c r="E1074" i="1"/>
  <c r="F1074" i="1" s="1"/>
  <c r="I1074" i="1" s="1"/>
  <c r="H1070" i="1"/>
  <c r="E1070" i="1"/>
  <c r="F1070" i="1" s="1"/>
  <c r="I1070" i="1" s="1"/>
  <c r="H1066" i="1"/>
  <c r="E1066" i="1"/>
  <c r="F1066" i="1" s="1"/>
  <c r="I1066" i="1" s="1"/>
  <c r="H1062" i="1"/>
  <c r="E1062" i="1"/>
  <c r="F1062" i="1" s="1"/>
  <c r="I1062" i="1" s="1"/>
  <c r="H1058" i="1"/>
  <c r="E1058" i="1"/>
  <c r="F1058" i="1" s="1"/>
  <c r="I1058" i="1" s="1"/>
  <c r="H1054" i="1"/>
  <c r="E1054" i="1"/>
  <c r="F1054" i="1" s="1"/>
  <c r="I1054" i="1" s="1"/>
  <c r="H1050" i="1"/>
  <c r="E1050" i="1"/>
  <c r="F1050" i="1" s="1"/>
  <c r="I1050" i="1" s="1"/>
  <c r="H1046" i="1"/>
  <c r="E1046" i="1"/>
  <c r="F1046" i="1" s="1"/>
  <c r="I1046" i="1" s="1"/>
  <c r="H1042" i="1"/>
  <c r="E1042" i="1"/>
  <c r="F1042" i="1" s="1"/>
  <c r="I1042" i="1" s="1"/>
  <c r="H1038" i="1"/>
  <c r="E1038" i="1"/>
  <c r="F1038" i="1" s="1"/>
  <c r="I1038" i="1" s="1"/>
  <c r="H1034" i="1"/>
  <c r="E1034" i="1"/>
  <c r="F1034" i="1" s="1"/>
  <c r="I1034" i="1" s="1"/>
  <c r="H1030" i="1"/>
  <c r="E1030" i="1"/>
  <c r="F1030" i="1" s="1"/>
  <c r="I1030" i="1" s="1"/>
  <c r="H1026" i="1"/>
  <c r="E1026" i="1"/>
  <c r="F1026" i="1" s="1"/>
  <c r="I1026" i="1" s="1"/>
  <c r="H1022" i="1"/>
  <c r="E1022" i="1"/>
  <c r="F1022" i="1" s="1"/>
  <c r="I1022" i="1" s="1"/>
  <c r="H1018" i="1"/>
  <c r="E1018" i="1"/>
  <c r="F1018" i="1" s="1"/>
  <c r="I1018" i="1" s="1"/>
  <c r="H1014" i="1"/>
  <c r="E1014" i="1"/>
  <c r="F1014" i="1" s="1"/>
  <c r="I1014" i="1" s="1"/>
  <c r="H1010" i="1"/>
  <c r="E1010" i="1"/>
  <c r="F1010" i="1" s="1"/>
  <c r="I1010" i="1" s="1"/>
  <c r="H1006" i="1"/>
  <c r="E1006" i="1"/>
  <c r="F1006" i="1" s="1"/>
  <c r="I1006" i="1" s="1"/>
  <c r="H1002" i="1"/>
  <c r="E1002" i="1"/>
  <c r="F1002" i="1" s="1"/>
  <c r="I1002" i="1" s="1"/>
  <c r="H998" i="1"/>
  <c r="E998" i="1"/>
  <c r="F998" i="1" s="1"/>
  <c r="I998" i="1" s="1"/>
  <c r="H994" i="1"/>
  <c r="E994" i="1"/>
  <c r="F994" i="1" s="1"/>
  <c r="I994" i="1" s="1"/>
  <c r="H990" i="1"/>
  <c r="E990" i="1"/>
  <c r="F990" i="1" s="1"/>
  <c r="I990" i="1" s="1"/>
  <c r="H986" i="1"/>
  <c r="E986" i="1"/>
  <c r="F986" i="1" s="1"/>
  <c r="I986" i="1" s="1"/>
  <c r="H982" i="1"/>
  <c r="E982" i="1"/>
  <c r="F982" i="1" s="1"/>
  <c r="I982" i="1" s="1"/>
  <c r="H978" i="1"/>
  <c r="E978" i="1"/>
  <c r="F978" i="1" s="1"/>
  <c r="I978" i="1" s="1"/>
  <c r="H974" i="1"/>
  <c r="E974" i="1"/>
  <c r="F974" i="1" s="1"/>
  <c r="I974" i="1" s="1"/>
  <c r="H970" i="1"/>
  <c r="E970" i="1"/>
  <c r="F970" i="1" s="1"/>
  <c r="I970" i="1" s="1"/>
  <c r="H966" i="1"/>
  <c r="E966" i="1"/>
  <c r="F966" i="1" s="1"/>
  <c r="I966" i="1" s="1"/>
  <c r="H962" i="1"/>
  <c r="E962" i="1"/>
  <c r="F962" i="1" s="1"/>
  <c r="I962" i="1" s="1"/>
  <c r="H958" i="1"/>
  <c r="E958" i="1"/>
  <c r="F958" i="1" s="1"/>
  <c r="I958" i="1" s="1"/>
  <c r="H954" i="1"/>
  <c r="E954" i="1"/>
  <c r="F954" i="1" s="1"/>
  <c r="I954" i="1" s="1"/>
  <c r="H950" i="1"/>
  <c r="E950" i="1"/>
  <c r="F950" i="1" s="1"/>
  <c r="I950" i="1" s="1"/>
  <c r="H946" i="1"/>
  <c r="E946" i="1"/>
  <c r="F946" i="1" s="1"/>
  <c r="I946" i="1" s="1"/>
  <c r="H942" i="1"/>
  <c r="E942" i="1"/>
  <c r="F942" i="1" s="1"/>
  <c r="I942" i="1" s="1"/>
  <c r="H938" i="1"/>
  <c r="E938" i="1"/>
  <c r="F938" i="1" s="1"/>
  <c r="I938" i="1" s="1"/>
  <c r="H934" i="1"/>
  <c r="E934" i="1"/>
  <c r="F934" i="1" s="1"/>
  <c r="I934" i="1" s="1"/>
  <c r="H930" i="1"/>
  <c r="E930" i="1"/>
  <c r="F930" i="1" s="1"/>
  <c r="I930" i="1" s="1"/>
  <c r="H926" i="1"/>
  <c r="E926" i="1"/>
  <c r="F926" i="1" s="1"/>
  <c r="I926" i="1" s="1"/>
  <c r="H922" i="1"/>
  <c r="E922" i="1"/>
  <c r="F922" i="1" s="1"/>
  <c r="I922" i="1" s="1"/>
  <c r="H918" i="1"/>
  <c r="E918" i="1"/>
  <c r="F918" i="1" s="1"/>
  <c r="I918" i="1" s="1"/>
  <c r="H914" i="1"/>
  <c r="E914" i="1"/>
  <c r="F914" i="1" s="1"/>
  <c r="I914" i="1" s="1"/>
  <c r="H910" i="1"/>
  <c r="E910" i="1"/>
  <c r="F910" i="1" s="1"/>
  <c r="I910" i="1" s="1"/>
  <c r="H906" i="1"/>
  <c r="E906" i="1"/>
  <c r="F906" i="1" s="1"/>
  <c r="I906" i="1" s="1"/>
  <c r="H902" i="1"/>
  <c r="E902" i="1"/>
  <c r="F902" i="1" s="1"/>
  <c r="I902" i="1" s="1"/>
  <c r="H898" i="1"/>
  <c r="E898" i="1"/>
  <c r="F898" i="1" s="1"/>
  <c r="I898" i="1" s="1"/>
  <c r="H894" i="1"/>
  <c r="E894" i="1"/>
  <c r="F894" i="1" s="1"/>
  <c r="I894" i="1" s="1"/>
  <c r="H890" i="1"/>
  <c r="E890" i="1"/>
  <c r="F890" i="1" s="1"/>
  <c r="I890" i="1" s="1"/>
  <c r="H886" i="1"/>
  <c r="E886" i="1"/>
  <c r="F886" i="1" s="1"/>
  <c r="I886" i="1" s="1"/>
  <c r="H882" i="1"/>
  <c r="E882" i="1"/>
  <c r="F882" i="1" s="1"/>
  <c r="I882" i="1" s="1"/>
  <c r="H878" i="1"/>
  <c r="E878" i="1"/>
  <c r="F878" i="1" s="1"/>
  <c r="I878" i="1" s="1"/>
  <c r="H874" i="1"/>
  <c r="E874" i="1"/>
  <c r="F874" i="1" s="1"/>
  <c r="I874" i="1" s="1"/>
  <c r="H870" i="1"/>
  <c r="E870" i="1"/>
  <c r="F870" i="1" s="1"/>
  <c r="I870" i="1" s="1"/>
  <c r="H866" i="1"/>
  <c r="E866" i="1"/>
  <c r="F866" i="1" s="1"/>
  <c r="I866" i="1" s="1"/>
  <c r="H862" i="1"/>
  <c r="E862" i="1"/>
  <c r="F862" i="1" s="1"/>
  <c r="I862" i="1" s="1"/>
  <c r="H858" i="1"/>
  <c r="E858" i="1"/>
  <c r="F858" i="1" s="1"/>
  <c r="I858" i="1" s="1"/>
  <c r="H854" i="1"/>
  <c r="E854" i="1"/>
  <c r="F854" i="1" s="1"/>
  <c r="I854" i="1" s="1"/>
  <c r="H850" i="1"/>
  <c r="E850" i="1"/>
  <c r="F850" i="1" s="1"/>
  <c r="I850" i="1" s="1"/>
  <c r="H846" i="1"/>
  <c r="E846" i="1"/>
  <c r="F846" i="1" s="1"/>
  <c r="I846" i="1" s="1"/>
  <c r="H842" i="1"/>
  <c r="E842" i="1"/>
  <c r="F842" i="1" s="1"/>
  <c r="I842" i="1" s="1"/>
  <c r="H838" i="1"/>
  <c r="E838" i="1"/>
  <c r="F838" i="1" s="1"/>
  <c r="I838" i="1" s="1"/>
  <c r="H834" i="1"/>
  <c r="E834" i="1"/>
  <c r="F834" i="1" s="1"/>
  <c r="I834" i="1" s="1"/>
  <c r="H830" i="1"/>
  <c r="E830" i="1"/>
  <c r="F830" i="1" s="1"/>
  <c r="I830" i="1" s="1"/>
  <c r="H826" i="1"/>
  <c r="E826" i="1"/>
  <c r="F826" i="1" s="1"/>
  <c r="I826" i="1" s="1"/>
  <c r="H822" i="1"/>
  <c r="E822" i="1"/>
  <c r="F822" i="1" s="1"/>
  <c r="I822" i="1" s="1"/>
  <c r="H818" i="1"/>
  <c r="E818" i="1"/>
  <c r="F818" i="1" s="1"/>
  <c r="I818" i="1" s="1"/>
  <c r="H814" i="1"/>
  <c r="E814" i="1"/>
  <c r="F814" i="1" s="1"/>
  <c r="I814" i="1" s="1"/>
  <c r="H810" i="1"/>
  <c r="E810" i="1"/>
  <c r="F810" i="1" s="1"/>
  <c r="I810" i="1" s="1"/>
  <c r="H806" i="1"/>
  <c r="E806" i="1"/>
  <c r="F806" i="1" s="1"/>
  <c r="I806" i="1" s="1"/>
  <c r="H802" i="1"/>
  <c r="E802" i="1"/>
  <c r="F802" i="1" s="1"/>
  <c r="I802" i="1" s="1"/>
  <c r="H798" i="1"/>
  <c r="E798" i="1"/>
  <c r="F798" i="1" s="1"/>
  <c r="I798" i="1" s="1"/>
  <c r="H794" i="1"/>
  <c r="E794" i="1"/>
  <c r="F794" i="1" s="1"/>
  <c r="I794" i="1" s="1"/>
  <c r="H790" i="1"/>
  <c r="E790" i="1"/>
  <c r="F790" i="1" s="1"/>
  <c r="I790" i="1" s="1"/>
  <c r="H786" i="1"/>
  <c r="E786" i="1"/>
  <c r="F786" i="1" s="1"/>
  <c r="I786" i="1" s="1"/>
  <c r="H782" i="1"/>
  <c r="E782" i="1"/>
  <c r="F782" i="1" s="1"/>
  <c r="I782" i="1" s="1"/>
  <c r="H778" i="1"/>
  <c r="E778" i="1"/>
  <c r="F778" i="1" s="1"/>
  <c r="I778" i="1" s="1"/>
  <c r="H774" i="1"/>
  <c r="E774" i="1"/>
  <c r="F774" i="1" s="1"/>
  <c r="I774" i="1" s="1"/>
  <c r="H770" i="1"/>
  <c r="E770" i="1"/>
  <c r="F770" i="1" s="1"/>
  <c r="I770" i="1" s="1"/>
  <c r="H766" i="1"/>
  <c r="E766" i="1"/>
  <c r="F766" i="1" s="1"/>
  <c r="I766" i="1" s="1"/>
  <c r="H762" i="1"/>
  <c r="E762" i="1"/>
  <c r="F762" i="1" s="1"/>
  <c r="I762" i="1" s="1"/>
  <c r="H758" i="1"/>
  <c r="E758" i="1"/>
  <c r="F758" i="1" s="1"/>
  <c r="I758" i="1" s="1"/>
  <c r="H754" i="1"/>
  <c r="E754" i="1"/>
  <c r="F754" i="1" s="1"/>
  <c r="I754" i="1" s="1"/>
  <c r="H750" i="1"/>
  <c r="E750" i="1"/>
  <c r="F750" i="1" s="1"/>
  <c r="I750" i="1" s="1"/>
  <c r="H746" i="1"/>
  <c r="E746" i="1"/>
  <c r="F746" i="1" s="1"/>
  <c r="I746" i="1" s="1"/>
  <c r="H742" i="1"/>
  <c r="E742" i="1"/>
  <c r="F742" i="1" s="1"/>
  <c r="I742" i="1" s="1"/>
  <c r="H738" i="1"/>
  <c r="E738" i="1"/>
  <c r="F738" i="1" s="1"/>
  <c r="I738" i="1" s="1"/>
  <c r="H734" i="1"/>
  <c r="E734" i="1"/>
  <c r="F734" i="1" s="1"/>
  <c r="I734" i="1" s="1"/>
  <c r="H730" i="1"/>
  <c r="E730" i="1"/>
  <c r="F730" i="1" s="1"/>
  <c r="I730" i="1" s="1"/>
  <c r="H726" i="1"/>
  <c r="E726" i="1"/>
  <c r="F726" i="1" s="1"/>
  <c r="I726" i="1" s="1"/>
  <c r="H722" i="1"/>
  <c r="E722" i="1"/>
  <c r="F722" i="1" s="1"/>
  <c r="I722" i="1" s="1"/>
  <c r="H718" i="1"/>
  <c r="E718" i="1"/>
  <c r="F718" i="1" s="1"/>
  <c r="I718" i="1" s="1"/>
  <c r="H714" i="1"/>
  <c r="E714" i="1"/>
  <c r="F714" i="1" s="1"/>
  <c r="I714" i="1" s="1"/>
  <c r="H710" i="1"/>
  <c r="E710" i="1"/>
  <c r="F710" i="1" s="1"/>
  <c r="I710" i="1" s="1"/>
  <c r="H706" i="1"/>
  <c r="E706" i="1"/>
  <c r="F706" i="1" s="1"/>
  <c r="I706" i="1" s="1"/>
  <c r="H702" i="1"/>
  <c r="E702" i="1"/>
  <c r="F702" i="1" s="1"/>
  <c r="I702" i="1" s="1"/>
  <c r="H698" i="1"/>
  <c r="E698" i="1"/>
  <c r="F698" i="1" s="1"/>
  <c r="I698" i="1" s="1"/>
  <c r="H694" i="1"/>
  <c r="E694" i="1"/>
  <c r="F694" i="1" s="1"/>
  <c r="I694" i="1" s="1"/>
  <c r="H690" i="1"/>
  <c r="E690" i="1"/>
  <c r="F690" i="1" s="1"/>
  <c r="I690" i="1" s="1"/>
  <c r="H686" i="1"/>
  <c r="E686" i="1"/>
  <c r="F686" i="1" s="1"/>
  <c r="I686" i="1" s="1"/>
  <c r="H682" i="1"/>
  <c r="E682" i="1"/>
  <c r="F682" i="1" s="1"/>
  <c r="I682" i="1" s="1"/>
  <c r="H678" i="1"/>
  <c r="E678" i="1"/>
  <c r="F678" i="1" s="1"/>
  <c r="I678" i="1" s="1"/>
  <c r="H674" i="1"/>
  <c r="E674" i="1"/>
  <c r="F674" i="1" s="1"/>
  <c r="I674" i="1" s="1"/>
  <c r="H670" i="1"/>
  <c r="E670" i="1"/>
  <c r="F670" i="1" s="1"/>
  <c r="I670" i="1" s="1"/>
  <c r="H666" i="1"/>
  <c r="E666" i="1"/>
  <c r="F666" i="1" s="1"/>
  <c r="I666" i="1" s="1"/>
  <c r="H662" i="1"/>
  <c r="E662" i="1"/>
  <c r="F662" i="1" s="1"/>
  <c r="I662" i="1" s="1"/>
  <c r="H658" i="1"/>
  <c r="E658" i="1"/>
  <c r="F658" i="1" s="1"/>
  <c r="I658" i="1" s="1"/>
  <c r="H654" i="1"/>
  <c r="E654" i="1"/>
  <c r="F654" i="1" s="1"/>
  <c r="I654" i="1" s="1"/>
  <c r="H650" i="1"/>
  <c r="E650" i="1"/>
  <c r="F650" i="1" s="1"/>
  <c r="I650" i="1" s="1"/>
  <c r="H646" i="1"/>
  <c r="E646" i="1"/>
  <c r="F646" i="1" s="1"/>
  <c r="I646" i="1" s="1"/>
  <c r="H642" i="1"/>
  <c r="E642" i="1"/>
  <c r="F642" i="1" s="1"/>
  <c r="I642" i="1" s="1"/>
  <c r="H638" i="1"/>
  <c r="E638" i="1"/>
  <c r="F638" i="1" s="1"/>
  <c r="I638" i="1" s="1"/>
  <c r="H634" i="1"/>
  <c r="E634" i="1"/>
  <c r="F634" i="1" s="1"/>
  <c r="I634" i="1" s="1"/>
  <c r="H630" i="1"/>
  <c r="E630" i="1"/>
  <c r="F630" i="1" s="1"/>
  <c r="I630" i="1" s="1"/>
  <c r="H626" i="1"/>
  <c r="E626" i="1"/>
  <c r="F626" i="1" s="1"/>
  <c r="I626" i="1" s="1"/>
  <c r="H622" i="1"/>
  <c r="E622" i="1"/>
  <c r="F622" i="1" s="1"/>
  <c r="I622" i="1" s="1"/>
  <c r="H618" i="1"/>
  <c r="E618" i="1"/>
  <c r="F618" i="1" s="1"/>
  <c r="I618" i="1" s="1"/>
  <c r="H614" i="1"/>
  <c r="E614" i="1"/>
  <c r="F614" i="1" s="1"/>
  <c r="I614" i="1" s="1"/>
  <c r="H610" i="1"/>
  <c r="E610" i="1"/>
  <c r="F610" i="1" s="1"/>
  <c r="I610" i="1" s="1"/>
  <c r="H606" i="1"/>
  <c r="E606" i="1"/>
  <c r="F606" i="1" s="1"/>
  <c r="I606" i="1" s="1"/>
  <c r="H602" i="1"/>
  <c r="E602" i="1"/>
  <c r="F602" i="1" s="1"/>
  <c r="I602" i="1" s="1"/>
  <c r="H598" i="1"/>
  <c r="E598" i="1"/>
  <c r="F598" i="1" s="1"/>
  <c r="I598" i="1" s="1"/>
  <c r="H594" i="1"/>
  <c r="E594" i="1"/>
  <c r="F594" i="1" s="1"/>
  <c r="I594" i="1" s="1"/>
  <c r="H590" i="1"/>
  <c r="E590" i="1"/>
  <c r="F590" i="1" s="1"/>
  <c r="I590" i="1" s="1"/>
  <c r="H586" i="1"/>
  <c r="E586" i="1"/>
  <c r="F586" i="1" s="1"/>
  <c r="I586" i="1" s="1"/>
  <c r="H582" i="1"/>
  <c r="E582" i="1"/>
  <c r="F582" i="1" s="1"/>
  <c r="I582" i="1" s="1"/>
  <c r="H578" i="1"/>
  <c r="E578" i="1"/>
  <c r="F578" i="1" s="1"/>
  <c r="I578" i="1" s="1"/>
  <c r="H574" i="1"/>
  <c r="E574" i="1"/>
  <c r="F574" i="1" s="1"/>
  <c r="I574" i="1" s="1"/>
  <c r="H570" i="1"/>
  <c r="E570" i="1"/>
  <c r="F570" i="1" s="1"/>
  <c r="I570" i="1" s="1"/>
  <c r="H566" i="1"/>
  <c r="E566" i="1"/>
  <c r="F566" i="1" s="1"/>
  <c r="I566" i="1" s="1"/>
  <c r="H562" i="1"/>
  <c r="E562" i="1"/>
  <c r="F562" i="1" s="1"/>
  <c r="I562" i="1" s="1"/>
  <c r="H558" i="1"/>
  <c r="E558" i="1"/>
  <c r="F558" i="1" s="1"/>
  <c r="I558" i="1" s="1"/>
  <c r="H554" i="1"/>
  <c r="E554" i="1"/>
  <c r="F554" i="1" s="1"/>
  <c r="I554" i="1" s="1"/>
  <c r="H550" i="1"/>
  <c r="E550" i="1"/>
  <c r="F550" i="1" s="1"/>
  <c r="I550" i="1" s="1"/>
  <c r="H546" i="1"/>
  <c r="E546" i="1"/>
  <c r="F546" i="1" s="1"/>
  <c r="I546" i="1" s="1"/>
  <c r="H542" i="1"/>
  <c r="E542" i="1"/>
  <c r="F542" i="1" s="1"/>
  <c r="I542" i="1" s="1"/>
  <c r="H538" i="1"/>
  <c r="E538" i="1"/>
  <c r="F538" i="1" s="1"/>
  <c r="I538" i="1" s="1"/>
  <c r="H534" i="1"/>
  <c r="E534" i="1"/>
  <c r="F534" i="1" s="1"/>
  <c r="I534" i="1" s="1"/>
  <c r="H530" i="1"/>
  <c r="E530" i="1"/>
  <c r="F530" i="1" s="1"/>
  <c r="I530" i="1" s="1"/>
  <c r="H526" i="1"/>
  <c r="E526" i="1"/>
  <c r="F526" i="1" s="1"/>
  <c r="I526" i="1" s="1"/>
  <c r="H522" i="1"/>
  <c r="E522" i="1"/>
  <c r="F522" i="1" s="1"/>
  <c r="I522" i="1" s="1"/>
  <c r="H518" i="1"/>
  <c r="E518" i="1"/>
  <c r="F518" i="1" s="1"/>
  <c r="I518" i="1" s="1"/>
  <c r="H514" i="1"/>
  <c r="E514" i="1"/>
  <c r="F514" i="1" s="1"/>
  <c r="I514" i="1" s="1"/>
  <c r="H510" i="1"/>
  <c r="E510" i="1"/>
  <c r="F510" i="1" s="1"/>
  <c r="I510" i="1" s="1"/>
  <c r="H506" i="1"/>
  <c r="E506" i="1"/>
  <c r="F506" i="1" s="1"/>
  <c r="I506" i="1" s="1"/>
  <c r="H502" i="1"/>
  <c r="E502" i="1"/>
  <c r="F502" i="1" s="1"/>
  <c r="I502" i="1" s="1"/>
  <c r="H498" i="1"/>
  <c r="E498" i="1"/>
  <c r="F498" i="1" s="1"/>
  <c r="I498" i="1" s="1"/>
  <c r="H494" i="1"/>
  <c r="E494" i="1"/>
  <c r="F494" i="1" s="1"/>
  <c r="I494" i="1" s="1"/>
  <c r="H490" i="1"/>
  <c r="E490" i="1"/>
  <c r="F490" i="1" s="1"/>
  <c r="I490" i="1" s="1"/>
  <c r="H486" i="1"/>
  <c r="E486" i="1"/>
  <c r="F486" i="1" s="1"/>
  <c r="I486" i="1" s="1"/>
  <c r="H482" i="1"/>
  <c r="E482" i="1"/>
  <c r="F482" i="1" s="1"/>
  <c r="I482" i="1" s="1"/>
  <c r="H478" i="1"/>
  <c r="E478" i="1"/>
  <c r="F478" i="1" s="1"/>
  <c r="I478" i="1" s="1"/>
  <c r="H474" i="1"/>
  <c r="E474" i="1"/>
  <c r="F474" i="1" s="1"/>
  <c r="I474" i="1" s="1"/>
  <c r="H470" i="1"/>
  <c r="E470" i="1"/>
  <c r="F470" i="1" s="1"/>
  <c r="I470" i="1" s="1"/>
  <c r="H466" i="1"/>
  <c r="E466" i="1"/>
  <c r="F466" i="1" s="1"/>
  <c r="I466" i="1" s="1"/>
  <c r="H462" i="1"/>
  <c r="E462" i="1"/>
  <c r="F462" i="1" s="1"/>
  <c r="I462" i="1" s="1"/>
  <c r="H458" i="1"/>
  <c r="E458" i="1"/>
  <c r="F458" i="1" s="1"/>
  <c r="I458" i="1" s="1"/>
  <c r="H454" i="1"/>
  <c r="E454" i="1"/>
  <c r="F454" i="1" s="1"/>
  <c r="I454" i="1" s="1"/>
  <c r="H450" i="1"/>
  <c r="E450" i="1"/>
  <c r="F450" i="1" s="1"/>
  <c r="I450" i="1" s="1"/>
  <c r="H446" i="1"/>
  <c r="E446" i="1"/>
  <c r="F446" i="1" s="1"/>
  <c r="I446" i="1" s="1"/>
  <c r="H442" i="1"/>
  <c r="E442" i="1"/>
  <c r="F442" i="1" s="1"/>
  <c r="I442" i="1" s="1"/>
  <c r="H438" i="1"/>
  <c r="E438" i="1"/>
  <c r="F438" i="1" s="1"/>
  <c r="I438" i="1" s="1"/>
  <c r="H434" i="1"/>
  <c r="E434" i="1"/>
  <c r="F434" i="1" s="1"/>
  <c r="I434" i="1" s="1"/>
  <c r="H430" i="1"/>
  <c r="E430" i="1"/>
  <c r="F430" i="1" s="1"/>
  <c r="I430" i="1" s="1"/>
  <c r="H426" i="1"/>
  <c r="E426" i="1"/>
  <c r="F426" i="1" s="1"/>
  <c r="I426" i="1" s="1"/>
  <c r="H422" i="1"/>
  <c r="E422" i="1"/>
  <c r="F422" i="1" s="1"/>
  <c r="I422" i="1" s="1"/>
  <c r="H418" i="1"/>
  <c r="E418" i="1"/>
  <c r="F418" i="1" s="1"/>
  <c r="I418" i="1" s="1"/>
  <c r="H414" i="1"/>
  <c r="E414" i="1"/>
  <c r="F414" i="1" s="1"/>
  <c r="I414" i="1" s="1"/>
  <c r="H410" i="1"/>
  <c r="E410" i="1"/>
  <c r="F410" i="1" s="1"/>
  <c r="I410" i="1" s="1"/>
  <c r="H406" i="1"/>
  <c r="E406" i="1"/>
  <c r="F406" i="1" s="1"/>
  <c r="I406" i="1" s="1"/>
  <c r="H402" i="1"/>
  <c r="E402" i="1"/>
  <c r="F402" i="1" s="1"/>
  <c r="I402" i="1" s="1"/>
  <c r="H398" i="1"/>
  <c r="E398" i="1"/>
  <c r="F398" i="1" s="1"/>
  <c r="I398" i="1" s="1"/>
  <c r="H394" i="1"/>
  <c r="E394" i="1"/>
  <c r="F394" i="1" s="1"/>
  <c r="I394" i="1" s="1"/>
  <c r="H390" i="1"/>
  <c r="E390" i="1"/>
  <c r="F390" i="1" s="1"/>
  <c r="I390" i="1" s="1"/>
  <c r="H386" i="1"/>
  <c r="E386" i="1"/>
  <c r="F386" i="1" s="1"/>
  <c r="I386" i="1" s="1"/>
  <c r="H382" i="1"/>
  <c r="E382" i="1"/>
  <c r="F382" i="1" s="1"/>
  <c r="I382" i="1" s="1"/>
  <c r="H378" i="1"/>
  <c r="E378" i="1"/>
  <c r="F378" i="1" s="1"/>
  <c r="I378" i="1" s="1"/>
  <c r="H374" i="1"/>
  <c r="E374" i="1"/>
  <c r="F374" i="1" s="1"/>
  <c r="I374" i="1" s="1"/>
  <c r="H370" i="1"/>
  <c r="E370" i="1"/>
  <c r="F370" i="1" s="1"/>
  <c r="I370" i="1" s="1"/>
  <c r="H366" i="1"/>
  <c r="E366" i="1"/>
  <c r="F366" i="1" s="1"/>
  <c r="I366" i="1" s="1"/>
  <c r="H362" i="1"/>
  <c r="E362" i="1"/>
  <c r="F362" i="1" s="1"/>
  <c r="I362" i="1" s="1"/>
  <c r="H358" i="1"/>
  <c r="E358" i="1"/>
  <c r="F358" i="1" s="1"/>
  <c r="I358" i="1" s="1"/>
  <c r="H354" i="1"/>
  <c r="E354" i="1"/>
  <c r="F354" i="1" s="1"/>
  <c r="I354" i="1" s="1"/>
  <c r="H350" i="1"/>
  <c r="E350" i="1"/>
  <c r="F350" i="1" s="1"/>
  <c r="I350" i="1" s="1"/>
  <c r="H346" i="1"/>
  <c r="E346" i="1"/>
  <c r="F346" i="1" s="1"/>
  <c r="I346" i="1" s="1"/>
  <c r="H342" i="1"/>
  <c r="E342" i="1"/>
  <c r="F342" i="1" s="1"/>
  <c r="I342" i="1" s="1"/>
  <c r="H338" i="1"/>
  <c r="E338" i="1"/>
  <c r="F338" i="1" s="1"/>
  <c r="I338" i="1" s="1"/>
  <c r="H334" i="1"/>
  <c r="E334" i="1"/>
  <c r="F334" i="1" s="1"/>
  <c r="I334" i="1" s="1"/>
  <c r="H330" i="1"/>
  <c r="E330" i="1"/>
  <c r="F330" i="1" s="1"/>
  <c r="I330" i="1" s="1"/>
  <c r="H326" i="1"/>
  <c r="E326" i="1"/>
  <c r="F326" i="1" s="1"/>
  <c r="I326" i="1" s="1"/>
  <c r="H322" i="1"/>
  <c r="E322" i="1"/>
  <c r="F322" i="1" s="1"/>
  <c r="I322" i="1" s="1"/>
  <c r="H318" i="1"/>
  <c r="E318" i="1"/>
  <c r="F318" i="1" s="1"/>
  <c r="I318" i="1" s="1"/>
  <c r="H314" i="1"/>
  <c r="E314" i="1"/>
  <c r="F314" i="1" s="1"/>
  <c r="I314" i="1" s="1"/>
  <c r="H310" i="1"/>
  <c r="E310" i="1"/>
  <c r="F310" i="1" s="1"/>
  <c r="I310" i="1" s="1"/>
  <c r="H306" i="1"/>
  <c r="E306" i="1"/>
  <c r="F306" i="1" s="1"/>
  <c r="I306" i="1" s="1"/>
  <c r="H302" i="1"/>
  <c r="E302" i="1"/>
  <c r="F302" i="1" s="1"/>
  <c r="I302" i="1" s="1"/>
  <c r="H298" i="1"/>
  <c r="E298" i="1"/>
  <c r="F298" i="1" s="1"/>
  <c r="I298" i="1" s="1"/>
  <c r="H294" i="1"/>
  <c r="E294" i="1"/>
  <c r="F294" i="1" s="1"/>
  <c r="I294" i="1" s="1"/>
  <c r="H290" i="1"/>
  <c r="E290" i="1"/>
  <c r="F290" i="1" s="1"/>
  <c r="I290" i="1" s="1"/>
  <c r="H286" i="1"/>
  <c r="E286" i="1"/>
  <c r="F286" i="1" s="1"/>
  <c r="I286" i="1" s="1"/>
  <c r="H282" i="1"/>
  <c r="E282" i="1"/>
  <c r="F282" i="1" s="1"/>
  <c r="I282" i="1" s="1"/>
  <c r="H278" i="1"/>
  <c r="E278" i="1"/>
  <c r="F278" i="1" s="1"/>
  <c r="I278" i="1" s="1"/>
  <c r="H274" i="1"/>
  <c r="E274" i="1"/>
  <c r="F274" i="1" s="1"/>
  <c r="I274" i="1" s="1"/>
  <c r="H270" i="1"/>
  <c r="E270" i="1"/>
  <c r="F270" i="1" s="1"/>
  <c r="I270" i="1" s="1"/>
  <c r="H266" i="1"/>
  <c r="E266" i="1"/>
  <c r="F266" i="1" s="1"/>
  <c r="I266" i="1" s="1"/>
  <c r="H262" i="1"/>
  <c r="E262" i="1"/>
  <c r="F262" i="1" s="1"/>
  <c r="I262" i="1" s="1"/>
  <c r="H258" i="1"/>
  <c r="E258" i="1"/>
  <c r="F258" i="1" s="1"/>
  <c r="I258" i="1" s="1"/>
  <c r="H254" i="1"/>
  <c r="E254" i="1"/>
  <c r="F254" i="1" s="1"/>
  <c r="I254" i="1" s="1"/>
  <c r="H250" i="1"/>
  <c r="E250" i="1"/>
  <c r="F250" i="1" s="1"/>
  <c r="I250" i="1" s="1"/>
  <c r="H246" i="1"/>
  <c r="E246" i="1"/>
  <c r="F246" i="1" s="1"/>
  <c r="I246" i="1" s="1"/>
  <c r="H242" i="1"/>
  <c r="E242" i="1"/>
  <c r="F242" i="1" s="1"/>
  <c r="I242" i="1" s="1"/>
  <c r="H238" i="1"/>
  <c r="E238" i="1"/>
  <c r="F238" i="1" s="1"/>
  <c r="I238" i="1" s="1"/>
  <c r="H234" i="1"/>
  <c r="E234" i="1"/>
  <c r="F234" i="1" s="1"/>
  <c r="I234" i="1" s="1"/>
  <c r="H230" i="1"/>
  <c r="E230" i="1"/>
  <c r="F230" i="1" s="1"/>
  <c r="I230" i="1" s="1"/>
  <c r="H226" i="1"/>
  <c r="E226" i="1"/>
  <c r="F226" i="1" s="1"/>
  <c r="I226" i="1" s="1"/>
  <c r="H222" i="1"/>
  <c r="E222" i="1"/>
  <c r="F222" i="1" s="1"/>
  <c r="I222" i="1" s="1"/>
  <c r="H218" i="1"/>
  <c r="E218" i="1"/>
  <c r="F218" i="1" s="1"/>
  <c r="I218" i="1" s="1"/>
  <c r="H214" i="1"/>
  <c r="E214" i="1"/>
  <c r="F214" i="1" s="1"/>
  <c r="I214" i="1" s="1"/>
  <c r="H210" i="1"/>
  <c r="E210" i="1"/>
  <c r="F210" i="1" s="1"/>
  <c r="I210" i="1" s="1"/>
  <c r="H206" i="1"/>
  <c r="E206" i="1"/>
  <c r="F206" i="1" s="1"/>
  <c r="I206" i="1" s="1"/>
  <c r="H202" i="1"/>
  <c r="E202" i="1"/>
  <c r="F202" i="1" s="1"/>
  <c r="I202" i="1" s="1"/>
  <c r="H198" i="1"/>
  <c r="E198" i="1"/>
  <c r="F198" i="1" s="1"/>
  <c r="I198" i="1" s="1"/>
  <c r="H194" i="1"/>
  <c r="E194" i="1"/>
  <c r="F194" i="1" s="1"/>
  <c r="I194" i="1" s="1"/>
  <c r="H190" i="1"/>
  <c r="E190" i="1"/>
  <c r="F190" i="1" s="1"/>
  <c r="I190" i="1" s="1"/>
  <c r="H186" i="1"/>
  <c r="E186" i="1"/>
  <c r="F186" i="1" s="1"/>
  <c r="I186" i="1" s="1"/>
  <c r="H182" i="1"/>
  <c r="E182" i="1"/>
  <c r="F182" i="1" s="1"/>
  <c r="I182" i="1" s="1"/>
  <c r="H178" i="1"/>
  <c r="E178" i="1"/>
  <c r="F178" i="1" s="1"/>
  <c r="I178" i="1" s="1"/>
  <c r="H174" i="1"/>
  <c r="E174" i="1"/>
  <c r="F174" i="1" s="1"/>
  <c r="I174" i="1" s="1"/>
  <c r="H170" i="1"/>
  <c r="E170" i="1"/>
  <c r="F170" i="1" s="1"/>
  <c r="I170" i="1" s="1"/>
  <c r="H166" i="1"/>
  <c r="E166" i="1"/>
  <c r="F166" i="1" s="1"/>
  <c r="I166" i="1" s="1"/>
  <c r="H162" i="1"/>
  <c r="E162" i="1"/>
  <c r="F162" i="1" s="1"/>
  <c r="I162" i="1" s="1"/>
  <c r="H158" i="1"/>
  <c r="E158" i="1"/>
  <c r="F158" i="1" s="1"/>
  <c r="I158" i="1" s="1"/>
  <c r="H154" i="1"/>
  <c r="E154" i="1"/>
  <c r="F154" i="1" s="1"/>
  <c r="I154" i="1" s="1"/>
  <c r="H150" i="1"/>
  <c r="E150" i="1"/>
  <c r="F150" i="1" s="1"/>
  <c r="I150" i="1" s="1"/>
  <c r="H146" i="1"/>
  <c r="E146" i="1"/>
  <c r="F146" i="1" s="1"/>
  <c r="I146" i="1" s="1"/>
  <c r="H142" i="1"/>
  <c r="E142" i="1"/>
  <c r="F142" i="1" s="1"/>
  <c r="I142" i="1" s="1"/>
  <c r="H138" i="1"/>
  <c r="E138" i="1"/>
  <c r="F138" i="1" s="1"/>
  <c r="I138" i="1" s="1"/>
  <c r="H134" i="1"/>
  <c r="E134" i="1"/>
  <c r="F134" i="1" s="1"/>
  <c r="I134" i="1" s="1"/>
  <c r="H130" i="1"/>
  <c r="E130" i="1"/>
  <c r="F130" i="1" s="1"/>
  <c r="I130" i="1" s="1"/>
  <c r="H126" i="1"/>
  <c r="E126" i="1"/>
  <c r="F126" i="1" s="1"/>
  <c r="I126" i="1" s="1"/>
  <c r="H122" i="1"/>
  <c r="E122" i="1"/>
  <c r="F122" i="1" s="1"/>
  <c r="I122" i="1" s="1"/>
  <c r="H118" i="1"/>
  <c r="E118" i="1"/>
  <c r="F118" i="1" s="1"/>
  <c r="I118" i="1" s="1"/>
  <c r="H114" i="1"/>
  <c r="E114" i="1"/>
  <c r="F114" i="1" s="1"/>
  <c r="I114" i="1" s="1"/>
  <c r="H110" i="1"/>
  <c r="E110" i="1"/>
  <c r="F110" i="1" s="1"/>
  <c r="I110" i="1" s="1"/>
  <c r="H106" i="1"/>
  <c r="E106" i="1"/>
  <c r="F106" i="1" s="1"/>
  <c r="I106" i="1" s="1"/>
  <c r="H102" i="1"/>
  <c r="E102" i="1"/>
  <c r="F102" i="1" s="1"/>
  <c r="I102" i="1" s="1"/>
  <c r="H98" i="1"/>
  <c r="E98" i="1"/>
  <c r="F98" i="1" s="1"/>
  <c r="I98" i="1" s="1"/>
  <c r="H94" i="1"/>
  <c r="E94" i="1"/>
  <c r="F94" i="1" s="1"/>
  <c r="I94" i="1" s="1"/>
  <c r="H90" i="1"/>
  <c r="E90" i="1"/>
  <c r="F90" i="1" s="1"/>
  <c r="I90" i="1" s="1"/>
  <c r="H86" i="1"/>
  <c r="E86" i="1"/>
  <c r="F86" i="1" s="1"/>
  <c r="I86" i="1" s="1"/>
  <c r="H82" i="1"/>
  <c r="E82" i="1"/>
  <c r="F82" i="1" s="1"/>
  <c r="I82" i="1" s="1"/>
  <c r="H78" i="1"/>
  <c r="E78" i="1"/>
  <c r="F78" i="1" s="1"/>
  <c r="I78" i="1" s="1"/>
  <c r="H74" i="1"/>
  <c r="E74" i="1"/>
  <c r="F74" i="1" s="1"/>
  <c r="I74" i="1" s="1"/>
  <c r="H70" i="1"/>
  <c r="E70" i="1"/>
  <c r="F70" i="1" s="1"/>
  <c r="I70" i="1" s="1"/>
  <c r="H66" i="1"/>
  <c r="E66" i="1"/>
  <c r="F66" i="1" s="1"/>
  <c r="I66" i="1" s="1"/>
  <c r="H62" i="1"/>
  <c r="E62" i="1"/>
  <c r="F62" i="1" s="1"/>
  <c r="I62" i="1" s="1"/>
  <c r="H58" i="1"/>
  <c r="E58" i="1"/>
  <c r="F58" i="1" s="1"/>
  <c r="I58" i="1" s="1"/>
  <c r="H54" i="1"/>
  <c r="E54" i="1"/>
  <c r="F54" i="1" s="1"/>
  <c r="I54" i="1" s="1"/>
  <c r="H50" i="1"/>
  <c r="E50" i="1"/>
  <c r="F50" i="1" s="1"/>
  <c r="I50" i="1" s="1"/>
  <c r="H46" i="1"/>
  <c r="E46" i="1"/>
  <c r="F46" i="1" s="1"/>
  <c r="I46" i="1" s="1"/>
  <c r="H42" i="1"/>
  <c r="E42" i="1"/>
  <c r="F42" i="1" s="1"/>
  <c r="I42" i="1" s="1"/>
  <c r="H38" i="1"/>
  <c r="E38" i="1"/>
  <c r="F38" i="1" s="1"/>
  <c r="I38" i="1" s="1"/>
  <c r="H34" i="1"/>
  <c r="E34" i="1"/>
  <c r="F34" i="1" s="1"/>
  <c r="I34" i="1" s="1"/>
  <c r="H30" i="1"/>
  <c r="E30" i="1"/>
  <c r="F30" i="1" s="1"/>
  <c r="I30" i="1" s="1"/>
  <c r="H26" i="1"/>
  <c r="E26" i="1"/>
  <c r="F26" i="1" s="1"/>
  <c r="I26" i="1" s="1"/>
  <c r="H22" i="1"/>
  <c r="E22" i="1"/>
  <c r="F22" i="1" s="1"/>
  <c r="I22" i="1" s="1"/>
  <c r="H18" i="1"/>
  <c r="E18" i="1"/>
  <c r="F18" i="1" s="1"/>
  <c r="I18" i="1" s="1"/>
  <c r="H14" i="1"/>
  <c r="E14" i="1"/>
  <c r="F14" i="1" s="1"/>
  <c r="I14" i="1" s="1"/>
  <c r="H10" i="1"/>
  <c r="E10" i="1"/>
  <c r="F10" i="1" s="1"/>
  <c r="I10" i="1" s="1"/>
  <c r="H6" i="1"/>
  <c r="E6" i="1"/>
  <c r="F6" i="1" s="1"/>
  <c r="I6" i="1" s="1"/>
  <c r="E2" i="1"/>
  <c r="F2" i="1" s="1"/>
  <c r="I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<sst xmlns="http://schemas.openxmlformats.org/spreadsheetml/2006/main" count="40132" uniqueCount="5080">
  <si>
    <t>ID_Venta</t>
  </si>
  <si>
    <t>Fecha</t>
  </si>
  <si>
    <t>ID_Cliente</t>
  </si>
  <si>
    <t>ID_Producto</t>
  </si>
  <si>
    <t>Cantidad</t>
  </si>
  <si>
    <t>Precio_unitario</t>
  </si>
  <si>
    <t>Descuento</t>
  </si>
  <si>
    <t>Tipo_pago</t>
  </si>
  <si>
    <t>ID_Vendedor</t>
  </si>
  <si>
    <t>Sucursal</t>
  </si>
  <si>
    <t>ID Producto</t>
  </si>
  <si>
    <t>Nombre Producto</t>
  </si>
  <si>
    <t>Categoría</t>
  </si>
  <si>
    <t>Precio Unitario</t>
  </si>
  <si>
    <t>Stock Actual</t>
  </si>
  <si>
    <t>Audífonos</t>
  </si>
  <si>
    <t>Electrónica</t>
  </si>
  <si>
    <t>Laptop</t>
  </si>
  <si>
    <t>Computo</t>
  </si>
  <si>
    <t>Smart Watch</t>
  </si>
  <si>
    <t>Smart Phone</t>
  </si>
  <si>
    <t>Telefonía</t>
  </si>
  <si>
    <t>ID Cliente</t>
  </si>
  <si>
    <t>Nombre Cliente</t>
  </si>
  <si>
    <t>Edad</t>
  </si>
  <si>
    <t>Género</t>
  </si>
  <si>
    <t>Ciudad</t>
  </si>
  <si>
    <t>Segmento</t>
  </si>
  <si>
    <t>María López</t>
  </si>
  <si>
    <t>F</t>
  </si>
  <si>
    <t>Lima</t>
  </si>
  <si>
    <t>Joven</t>
  </si>
  <si>
    <t>Pedro Torres</t>
  </si>
  <si>
    <t>M</t>
  </si>
  <si>
    <t>Callao</t>
  </si>
  <si>
    <t>Adulto</t>
  </si>
  <si>
    <t>Carla Gómez</t>
  </si>
  <si>
    <t>Arequipa</t>
  </si>
  <si>
    <t>ID Vendedor</t>
  </si>
  <si>
    <t>Nombre Vendedor</t>
  </si>
  <si>
    <t>Región</t>
  </si>
  <si>
    <t>Meta Mensual</t>
  </si>
  <si>
    <t>Juan Pérez</t>
  </si>
  <si>
    <t>Ana Ramírez</t>
  </si>
  <si>
    <t>Luis Fernández</t>
  </si>
  <si>
    <t>C-001</t>
  </si>
  <si>
    <t>C-002</t>
  </si>
  <si>
    <t>C-003</t>
  </si>
  <si>
    <t>C-004</t>
  </si>
  <si>
    <t>Sofía Mayta</t>
  </si>
  <si>
    <t>Tacna</t>
  </si>
  <si>
    <t>TABLA CLIENTES</t>
  </si>
  <si>
    <t>TABLA PRODUCTOS</t>
  </si>
  <si>
    <t>TABLA VENDEDOR</t>
  </si>
  <si>
    <t>Keyla Mendoza</t>
  </si>
  <si>
    <t>Andy Quintana</t>
  </si>
  <si>
    <t>Moquegua</t>
  </si>
  <si>
    <t>Ayacucho</t>
  </si>
  <si>
    <t>V-001</t>
  </si>
  <si>
    <t>V-002</t>
  </si>
  <si>
    <t>V-003</t>
  </si>
  <si>
    <t>V-004</t>
  </si>
  <si>
    <t>V-005</t>
  </si>
  <si>
    <t>P-001</t>
  </si>
  <si>
    <t>P-002</t>
  </si>
  <si>
    <t>P-003</t>
  </si>
  <si>
    <t>P-004</t>
  </si>
  <si>
    <t>Producto</t>
  </si>
  <si>
    <t>Categoria</t>
  </si>
  <si>
    <t>V-0001</t>
  </si>
  <si>
    <t>Tarjeta</t>
  </si>
  <si>
    <t>V-0002</t>
  </si>
  <si>
    <t>Efectivo</t>
  </si>
  <si>
    <t>V-0003</t>
  </si>
  <si>
    <t>Transferencia</t>
  </si>
  <si>
    <t>V-0004</t>
  </si>
  <si>
    <t>V-0005</t>
  </si>
  <si>
    <t>V-0006</t>
  </si>
  <si>
    <t>V-0007</t>
  </si>
  <si>
    <t>V-0008</t>
  </si>
  <si>
    <t>V-0009</t>
  </si>
  <si>
    <t>V-0010</t>
  </si>
  <si>
    <t>V-0011</t>
  </si>
  <si>
    <t>V-0012</t>
  </si>
  <si>
    <t>V-0013</t>
  </si>
  <si>
    <t>V-0014</t>
  </si>
  <si>
    <t>V-0015</t>
  </si>
  <si>
    <t>V-0016</t>
  </si>
  <si>
    <t>V-0017</t>
  </si>
  <si>
    <t>V-0018</t>
  </si>
  <si>
    <t>V-0019</t>
  </si>
  <si>
    <t>V-0020</t>
  </si>
  <si>
    <t>V-0021</t>
  </si>
  <si>
    <t>V-0022</t>
  </si>
  <si>
    <t>V-0023</t>
  </si>
  <si>
    <t>V-0024</t>
  </si>
  <si>
    <t>V-0025</t>
  </si>
  <si>
    <t>V-0026</t>
  </si>
  <si>
    <t>V-0027</t>
  </si>
  <si>
    <t>V-0028</t>
  </si>
  <si>
    <t>V-0029</t>
  </si>
  <si>
    <t>V-0030</t>
  </si>
  <si>
    <t>V-0031</t>
  </si>
  <si>
    <t>V-0032</t>
  </si>
  <si>
    <t>V-0033</t>
  </si>
  <si>
    <t>V-0034</t>
  </si>
  <si>
    <t>V-0035</t>
  </si>
  <si>
    <t>V-0036</t>
  </si>
  <si>
    <t>V-0037</t>
  </si>
  <si>
    <t>V-0038</t>
  </si>
  <si>
    <t>V-0039</t>
  </si>
  <si>
    <t>V-0040</t>
  </si>
  <si>
    <t>V-0041</t>
  </si>
  <si>
    <t>V-0042</t>
  </si>
  <si>
    <t>V-0043</t>
  </si>
  <si>
    <t>V-0044</t>
  </si>
  <si>
    <t>V-0045</t>
  </si>
  <si>
    <t>V-0046</t>
  </si>
  <si>
    <t>V-0047</t>
  </si>
  <si>
    <t>V-0048</t>
  </si>
  <si>
    <t>V-0049</t>
  </si>
  <si>
    <t>V-0050</t>
  </si>
  <si>
    <t>V-0051</t>
  </si>
  <si>
    <t>V-0052</t>
  </si>
  <si>
    <t>V-0053</t>
  </si>
  <si>
    <t>V-0054</t>
  </si>
  <si>
    <t>V-0055</t>
  </si>
  <si>
    <t>V-0056</t>
  </si>
  <si>
    <t>V-0057</t>
  </si>
  <si>
    <t>V-0058</t>
  </si>
  <si>
    <t>V-0059</t>
  </si>
  <si>
    <t>V-0060</t>
  </si>
  <si>
    <t>V-0061</t>
  </si>
  <si>
    <t>V-0062</t>
  </si>
  <si>
    <t>V-0063</t>
  </si>
  <si>
    <t>V-0064</t>
  </si>
  <si>
    <t>V-0065</t>
  </si>
  <si>
    <t>V-0066</t>
  </si>
  <si>
    <t>V-0067</t>
  </si>
  <si>
    <t>V-0068</t>
  </si>
  <si>
    <t>V-0069</t>
  </si>
  <si>
    <t>V-0070</t>
  </si>
  <si>
    <t>V-0071</t>
  </si>
  <si>
    <t>V-0072</t>
  </si>
  <si>
    <t>V-0073</t>
  </si>
  <si>
    <t>V-0074</t>
  </si>
  <si>
    <t>V-0075</t>
  </si>
  <si>
    <t>V-0076</t>
  </si>
  <si>
    <t>V-0077</t>
  </si>
  <si>
    <t>V-0078</t>
  </si>
  <si>
    <t>V-0079</t>
  </si>
  <si>
    <t>V-0080</t>
  </si>
  <si>
    <t>V-0081</t>
  </si>
  <si>
    <t>V-0082</t>
  </si>
  <si>
    <t>V-0083</t>
  </si>
  <si>
    <t>V-0084</t>
  </si>
  <si>
    <t>V-0085</t>
  </si>
  <si>
    <t>V-0086</t>
  </si>
  <si>
    <t>V-0087</t>
  </si>
  <si>
    <t>V-0088</t>
  </si>
  <si>
    <t>V-0089</t>
  </si>
  <si>
    <t>V-0090</t>
  </si>
  <si>
    <t>V-0091</t>
  </si>
  <si>
    <t>V-0092</t>
  </si>
  <si>
    <t>V-0093</t>
  </si>
  <si>
    <t>V-0094</t>
  </si>
  <si>
    <t>V-0095</t>
  </si>
  <si>
    <t>V-0096</t>
  </si>
  <si>
    <t>V-0097</t>
  </si>
  <si>
    <t>V-0098</t>
  </si>
  <si>
    <t>V-0099</t>
  </si>
  <si>
    <t>V-0100</t>
  </si>
  <si>
    <t>V-0101</t>
  </si>
  <si>
    <t>V-0102</t>
  </si>
  <si>
    <t>V-0103</t>
  </si>
  <si>
    <t>V-0104</t>
  </si>
  <si>
    <t>V-0105</t>
  </si>
  <si>
    <t>V-0106</t>
  </si>
  <si>
    <t>V-0107</t>
  </si>
  <si>
    <t>V-0108</t>
  </si>
  <si>
    <t>V-0109</t>
  </si>
  <si>
    <t>V-0110</t>
  </si>
  <si>
    <t>V-0111</t>
  </si>
  <si>
    <t>V-0112</t>
  </si>
  <si>
    <t>V-0113</t>
  </si>
  <si>
    <t>V-0114</t>
  </si>
  <si>
    <t>V-0115</t>
  </si>
  <si>
    <t>V-0116</t>
  </si>
  <si>
    <t>V-0117</t>
  </si>
  <si>
    <t>V-0118</t>
  </si>
  <si>
    <t>V-0119</t>
  </si>
  <si>
    <t>V-0120</t>
  </si>
  <si>
    <t>V-0121</t>
  </si>
  <si>
    <t>V-0122</t>
  </si>
  <si>
    <t>V-0123</t>
  </si>
  <si>
    <t>V-0124</t>
  </si>
  <si>
    <t>V-0125</t>
  </si>
  <si>
    <t>V-0126</t>
  </si>
  <si>
    <t>V-0127</t>
  </si>
  <si>
    <t>V-0128</t>
  </si>
  <si>
    <t>V-0129</t>
  </si>
  <si>
    <t>V-0130</t>
  </si>
  <si>
    <t>V-0131</t>
  </si>
  <si>
    <t>V-0132</t>
  </si>
  <si>
    <t>V-0133</t>
  </si>
  <si>
    <t>V-0134</t>
  </si>
  <si>
    <t>V-0135</t>
  </si>
  <si>
    <t>V-0136</t>
  </si>
  <si>
    <t>V-0137</t>
  </si>
  <si>
    <t>V-0138</t>
  </si>
  <si>
    <t>V-0139</t>
  </si>
  <si>
    <t>V-0140</t>
  </si>
  <si>
    <t>V-0141</t>
  </si>
  <si>
    <t>V-0142</t>
  </si>
  <si>
    <t>V-0143</t>
  </si>
  <si>
    <t>V-0144</t>
  </si>
  <si>
    <t>V-0145</t>
  </si>
  <si>
    <t>V-0146</t>
  </si>
  <si>
    <t>V-0147</t>
  </si>
  <si>
    <t>V-0148</t>
  </si>
  <si>
    <t>V-0149</t>
  </si>
  <si>
    <t>V-0150</t>
  </si>
  <si>
    <t>V-0151</t>
  </si>
  <si>
    <t>V-0152</t>
  </si>
  <si>
    <t>V-0153</t>
  </si>
  <si>
    <t>V-0154</t>
  </si>
  <si>
    <t>V-0155</t>
  </si>
  <si>
    <t>V-0156</t>
  </si>
  <si>
    <t>V-0157</t>
  </si>
  <si>
    <t>V-0158</t>
  </si>
  <si>
    <t>V-0159</t>
  </si>
  <si>
    <t>V-0160</t>
  </si>
  <si>
    <t>V-0161</t>
  </si>
  <si>
    <t>V-0162</t>
  </si>
  <si>
    <t>V-0163</t>
  </si>
  <si>
    <t>V-0164</t>
  </si>
  <si>
    <t>V-0165</t>
  </si>
  <si>
    <t>V-0166</t>
  </si>
  <si>
    <t>V-0167</t>
  </si>
  <si>
    <t>V-0168</t>
  </si>
  <si>
    <t>V-0169</t>
  </si>
  <si>
    <t>V-0170</t>
  </si>
  <si>
    <t>V-0171</t>
  </si>
  <si>
    <t>V-0172</t>
  </si>
  <si>
    <t>V-0173</t>
  </si>
  <si>
    <t>V-0174</t>
  </si>
  <si>
    <t>V-0175</t>
  </si>
  <si>
    <t>V-0176</t>
  </si>
  <si>
    <t>V-0177</t>
  </si>
  <si>
    <t>V-0178</t>
  </si>
  <si>
    <t>V-0179</t>
  </si>
  <si>
    <t>V-0180</t>
  </si>
  <si>
    <t>V-0181</t>
  </si>
  <si>
    <t>V-0182</t>
  </si>
  <si>
    <t>V-0183</t>
  </si>
  <si>
    <t>V-0184</t>
  </si>
  <si>
    <t>V-0185</t>
  </si>
  <si>
    <t>V-0186</t>
  </si>
  <si>
    <t>V-0187</t>
  </si>
  <si>
    <t>V-0188</t>
  </si>
  <si>
    <t>V-0189</t>
  </si>
  <si>
    <t>V-0190</t>
  </si>
  <si>
    <t>V-0191</t>
  </si>
  <si>
    <t>V-0192</t>
  </si>
  <si>
    <t>V-0193</t>
  </si>
  <si>
    <t>V-0194</t>
  </si>
  <si>
    <t>V-0195</t>
  </si>
  <si>
    <t>V-0196</t>
  </si>
  <si>
    <t>V-0197</t>
  </si>
  <si>
    <t>V-0198</t>
  </si>
  <si>
    <t>V-0199</t>
  </si>
  <si>
    <t>V-0200</t>
  </si>
  <si>
    <t>V-0201</t>
  </si>
  <si>
    <t>V-0202</t>
  </si>
  <si>
    <t>V-0203</t>
  </si>
  <si>
    <t>V-0204</t>
  </si>
  <si>
    <t>V-0205</t>
  </si>
  <si>
    <t>V-0206</t>
  </si>
  <si>
    <t>V-0207</t>
  </si>
  <si>
    <t>V-0208</t>
  </si>
  <si>
    <t>V-0209</t>
  </si>
  <si>
    <t>V-0210</t>
  </si>
  <si>
    <t>V-0211</t>
  </si>
  <si>
    <t>V-0212</t>
  </si>
  <si>
    <t>V-0213</t>
  </si>
  <si>
    <t>V-0214</t>
  </si>
  <si>
    <t>V-0215</t>
  </si>
  <si>
    <t>V-0216</t>
  </si>
  <si>
    <t>V-0217</t>
  </si>
  <si>
    <t>V-0218</t>
  </si>
  <si>
    <t>V-0219</t>
  </si>
  <si>
    <t>V-0220</t>
  </si>
  <si>
    <t>V-0221</t>
  </si>
  <si>
    <t>V-0222</t>
  </si>
  <si>
    <t>V-0223</t>
  </si>
  <si>
    <t>V-0224</t>
  </si>
  <si>
    <t>V-0225</t>
  </si>
  <si>
    <t>V-0226</t>
  </si>
  <si>
    <t>V-0227</t>
  </si>
  <si>
    <t>V-0228</t>
  </si>
  <si>
    <t>V-0229</t>
  </si>
  <si>
    <t>V-0230</t>
  </si>
  <si>
    <t>V-0231</t>
  </si>
  <si>
    <t>V-0232</t>
  </si>
  <si>
    <t>V-0233</t>
  </si>
  <si>
    <t>V-0234</t>
  </si>
  <si>
    <t>V-0235</t>
  </si>
  <si>
    <t>V-0236</t>
  </si>
  <si>
    <t>V-0237</t>
  </si>
  <si>
    <t>V-0238</t>
  </si>
  <si>
    <t>V-0239</t>
  </si>
  <si>
    <t>V-0240</t>
  </si>
  <si>
    <t>V-0241</t>
  </si>
  <si>
    <t>V-0242</t>
  </si>
  <si>
    <t>V-0243</t>
  </si>
  <si>
    <t>V-0244</t>
  </si>
  <si>
    <t>V-0245</t>
  </si>
  <si>
    <t>V-0246</t>
  </si>
  <si>
    <t>V-0247</t>
  </si>
  <si>
    <t>V-0248</t>
  </si>
  <si>
    <t>V-0249</t>
  </si>
  <si>
    <t>V-0250</t>
  </si>
  <si>
    <t>V-0251</t>
  </si>
  <si>
    <t>V-0252</t>
  </si>
  <si>
    <t>V-0253</t>
  </si>
  <si>
    <t>V-0254</t>
  </si>
  <si>
    <t>V-0255</t>
  </si>
  <si>
    <t>V-0256</t>
  </si>
  <si>
    <t>V-0257</t>
  </si>
  <si>
    <t>V-0258</t>
  </si>
  <si>
    <t>V-0259</t>
  </si>
  <si>
    <t>V-0260</t>
  </si>
  <si>
    <t>V-0261</t>
  </si>
  <si>
    <t>V-0262</t>
  </si>
  <si>
    <t>V-0263</t>
  </si>
  <si>
    <t>V-0264</t>
  </si>
  <si>
    <t>V-0265</t>
  </si>
  <si>
    <t>V-0266</t>
  </si>
  <si>
    <t>V-0267</t>
  </si>
  <si>
    <t>V-0268</t>
  </si>
  <si>
    <t>V-0269</t>
  </si>
  <si>
    <t>V-0270</t>
  </si>
  <si>
    <t>V-0271</t>
  </si>
  <si>
    <t>V-0272</t>
  </si>
  <si>
    <t>V-0273</t>
  </si>
  <si>
    <t>V-0274</t>
  </si>
  <si>
    <t>V-0275</t>
  </si>
  <si>
    <t>V-0276</t>
  </si>
  <si>
    <t>V-0277</t>
  </si>
  <si>
    <t>V-0278</t>
  </si>
  <si>
    <t>V-0279</t>
  </si>
  <si>
    <t>V-0280</t>
  </si>
  <si>
    <t>V-0281</t>
  </si>
  <si>
    <t>V-0282</t>
  </si>
  <si>
    <t>V-0283</t>
  </si>
  <si>
    <t>V-0284</t>
  </si>
  <si>
    <t>V-0285</t>
  </si>
  <si>
    <t>V-0286</t>
  </si>
  <si>
    <t>V-0287</t>
  </si>
  <si>
    <t>V-0288</t>
  </si>
  <si>
    <t>V-0289</t>
  </si>
  <si>
    <t>V-0290</t>
  </si>
  <si>
    <t>V-0291</t>
  </si>
  <si>
    <t>V-0292</t>
  </si>
  <si>
    <t>V-0293</t>
  </si>
  <si>
    <t>V-0294</t>
  </si>
  <si>
    <t>V-0295</t>
  </si>
  <si>
    <t>V-0296</t>
  </si>
  <si>
    <t>V-0297</t>
  </si>
  <si>
    <t>V-0298</t>
  </si>
  <si>
    <t>V-0299</t>
  </si>
  <si>
    <t>V-0300</t>
  </si>
  <si>
    <t>V-0301</t>
  </si>
  <si>
    <t>V-0302</t>
  </si>
  <si>
    <t>V-0303</t>
  </si>
  <si>
    <t>V-0304</t>
  </si>
  <si>
    <t>V-0305</t>
  </si>
  <si>
    <t>V-0306</t>
  </si>
  <si>
    <t>V-0307</t>
  </si>
  <si>
    <t>V-0308</t>
  </si>
  <si>
    <t>V-0309</t>
  </si>
  <si>
    <t>V-0310</t>
  </si>
  <si>
    <t>V-0311</t>
  </si>
  <si>
    <t>V-0312</t>
  </si>
  <si>
    <t>V-0313</t>
  </si>
  <si>
    <t>V-0314</t>
  </si>
  <si>
    <t>V-0315</t>
  </si>
  <si>
    <t>V-0316</t>
  </si>
  <si>
    <t>V-0317</t>
  </si>
  <si>
    <t>V-0318</t>
  </si>
  <si>
    <t>V-0319</t>
  </si>
  <si>
    <t>V-0320</t>
  </si>
  <si>
    <t>V-0321</t>
  </si>
  <si>
    <t>V-0322</t>
  </si>
  <si>
    <t>V-0323</t>
  </si>
  <si>
    <t>V-0324</t>
  </si>
  <si>
    <t>V-0325</t>
  </si>
  <si>
    <t>V-0326</t>
  </si>
  <si>
    <t>V-0327</t>
  </si>
  <si>
    <t>V-0328</t>
  </si>
  <si>
    <t>V-0329</t>
  </si>
  <si>
    <t>V-0330</t>
  </si>
  <si>
    <t>V-0331</t>
  </si>
  <si>
    <t>V-0332</t>
  </si>
  <si>
    <t>V-0333</t>
  </si>
  <si>
    <t>V-0334</t>
  </si>
  <si>
    <t>V-0335</t>
  </si>
  <si>
    <t>V-0336</t>
  </si>
  <si>
    <t>V-0337</t>
  </si>
  <si>
    <t>V-0338</t>
  </si>
  <si>
    <t>V-0339</t>
  </si>
  <si>
    <t>V-0340</t>
  </si>
  <si>
    <t>V-0341</t>
  </si>
  <si>
    <t>V-0342</t>
  </si>
  <si>
    <t>V-0343</t>
  </si>
  <si>
    <t>V-0344</t>
  </si>
  <si>
    <t>V-0345</t>
  </si>
  <si>
    <t>V-0346</t>
  </si>
  <si>
    <t>V-0347</t>
  </si>
  <si>
    <t>V-0348</t>
  </si>
  <si>
    <t>V-0349</t>
  </si>
  <si>
    <t>V-0350</t>
  </si>
  <si>
    <t>V-0351</t>
  </si>
  <si>
    <t>V-0352</t>
  </si>
  <si>
    <t>V-0353</t>
  </si>
  <si>
    <t>V-0354</t>
  </si>
  <si>
    <t>V-0355</t>
  </si>
  <si>
    <t>V-0356</t>
  </si>
  <si>
    <t>V-0357</t>
  </si>
  <si>
    <t>V-0358</t>
  </si>
  <si>
    <t>V-0359</t>
  </si>
  <si>
    <t>V-0360</t>
  </si>
  <si>
    <t>V-0361</t>
  </si>
  <si>
    <t>V-0362</t>
  </si>
  <si>
    <t>V-0363</t>
  </si>
  <si>
    <t>V-0364</t>
  </si>
  <si>
    <t>V-0365</t>
  </si>
  <si>
    <t>V-0366</t>
  </si>
  <si>
    <t>V-0367</t>
  </si>
  <si>
    <t>V-0368</t>
  </si>
  <si>
    <t>V-0369</t>
  </si>
  <si>
    <t>V-0370</t>
  </si>
  <si>
    <t>V-0371</t>
  </si>
  <si>
    <t>V-0372</t>
  </si>
  <si>
    <t>V-0373</t>
  </si>
  <si>
    <t>V-0374</t>
  </si>
  <si>
    <t>V-0375</t>
  </si>
  <si>
    <t>V-0376</t>
  </si>
  <si>
    <t>V-0377</t>
  </si>
  <si>
    <t>V-0378</t>
  </si>
  <si>
    <t>V-0379</t>
  </si>
  <si>
    <t>V-0380</t>
  </si>
  <si>
    <t>V-0381</t>
  </si>
  <si>
    <t>V-0382</t>
  </si>
  <si>
    <t>V-0383</t>
  </si>
  <si>
    <t>V-0384</t>
  </si>
  <si>
    <t>V-0385</t>
  </si>
  <si>
    <t>V-0386</t>
  </si>
  <si>
    <t>V-0387</t>
  </si>
  <si>
    <t>V-0388</t>
  </si>
  <si>
    <t>V-0389</t>
  </si>
  <si>
    <t>V-0390</t>
  </si>
  <si>
    <t>V-0391</t>
  </si>
  <si>
    <t>V-0392</t>
  </si>
  <si>
    <t>V-0393</t>
  </si>
  <si>
    <t>V-0394</t>
  </si>
  <si>
    <t>V-0395</t>
  </si>
  <si>
    <t>V-0396</t>
  </si>
  <si>
    <t>V-0397</t>
  </si>
  <si>
    <t>V-0398</t>
  </si>
  <si>
    <t>V-0399</t>
  </si>
  <si>
    <t>V-0400</t>
  </si>
  <si>
    <t>V-0401</t>
  </si>
  <si>
    <t>V-0402</t>
  </si>
  <si>
    <t>V-0403</t>
  </si>
  <si>
    <t>V-0404</t>
  </si>
  <si>
    <t>V-0405</t>
  </si>
  <si>
    <t>V-0406</t>
  </si>
  <si>
    <t>V-0407</t>
  </si>
  <si>
    <t>V-0408</t>
  </si>
  <si>
    <t>V-0409</t>
  </si>
  <si>
    <t>V-0410</t>
  </si>
  <si>
    <t>V-0411</t>
  </si>
  <si>
    <t>V-0412</t>
  </si>
  <si>
    <t>V-0413</t>
  </si>
  <si>
    <t>V-0414</t>
  </si>
  <si>
    <t>V-0415</t>
  </si>
  <si>
    <t>V-0416</t>
  </si>
  <si>
    <t>V-0417</t>
  </si>
  <si>
    <t>V-0418</t>
  </si>
  <si>
    <t>V-0419</t>
  </si>
  <si>
    <t>V-0420</t>
  </si>
  <si>
    <t>V-0421</t>
  </si>
  <si>
    <t>V-0422</t>
  </si>
  <si>
    <t>V-0423</t>
  </si>
  <si>
    <t>V-0424</t>
  </si>
  <si>
    <t>V-0425</t>
  </si>
  <si>
    <t>V-0426</t>
  </si>
  <si>
    <t>V-0427</t>
  </si>
  <si>
    <t>V-0428</t>
  </si>
  <si>
    <t>V-0429</t>
  </si>
  <si>
    <t>V-0430</t>
  </si>
  <si>
    <t>V-0431</t>
  </si>
  <si>
    <t>V-0432</t>
  </si>
  <si>
    <t>V-0433</t>
  </si>
  <si>
    <t>V-0434</t>
  </si>
  <si>
    <t>V-0435</t>
  </si>
  <si>
    <t>V-0436</t>
  </si>
  <si>
    <t>V-0437</t>
  </si>
  <si>
    <t>V-0438</t>
  </si>
  <si>
    <t>V-0439</t>
  </si>
  <si>
    <t>V-0440</t>
  </si>
  <si>
    <t>V-0441</t>
  </si>
  <si>
    <t>V-0442</t>
  </si>
  <si>
    <t>V-0443</t>
  </si>
  <si>
    <t>V-0444</t>
  </si>
  <si>
    <t>V-0445</t>
  </si>
  <si>
    <t>V-0446</t>
  </si>
  <si>
    <t>V-0447</t>
  </si>
  <si>
    <t>V-0448</t>
  </si>
  <si>
    <t>V-0449</t>
  </si>
  <si>
    <t>V-0450</t>
  </si>
  <si>
    <t>V-0451</t>
  </si>
  <si>
    <t>V-0452</t>
  </si>
  <si>
    <t>V-0453</t>
  </si>
  <si>
    <t>V-0454</t>
  </si>
  <si>
    <t>V-0455</t>
  </si>
  <si>
    <t>V-0456</t>
  </si>
  <si>
    <t>V-0457</t>
  </si>
  <si>
    <t>V-0458</t>
  </si>
  <si>
    <t>V-0459</t>
  </si>
  <si>
    <t>V-0460</t>
  </si>
  <si>
    <t>V-0461</t>
  </si>
  <si>
    <t>V-0462</t>
  </si>
  <si>
    <t>V-0463</t>
  </si>
  <si>
    <t>V-0464</t>
  </si>
  <si>
    <t>V-0465</t>
  </si>
  <si>
    <t>V-0466</t>
  </si>
  <si>
    <t>V-0467</t>
  </si>
  <si>
    <t>V-0468</t>
  </si>
  <si>
    <t>V-0469</t>
  </si>
  <si>
    <t>V-0470</t>
  </si>
  <si>
    <t>V-0471</t>
  </si>
  <si>
    <t>V-0472</t>
  </si>
  <si>
    <t>V-0473</t>
  </si>
  <si>
    <t>V-0474</t>
  </si>
  <si>
    <t>V-0475</t>
  </si>
  <si>
    <t>V-0476</t>
  </si>
  <si>
    <t>V-0477</t>
  </si>
  <si>
    <t>V-0478</t>
  </si>
  <si>
    <t>V-0479</t>
  </si>
  <si>
    <t>V-0480</t>
  </si>
  <si>
    <t>V-0481</t>
  </si>
  <si>
    <t>V-0482</t>
  </si>
  <si>
    <t>V-0483</t>
  </si>
  <si>
    <t>V-0484</t>
  </si>
  <si>
    <t>V-0485</t>
  </si>
  <si>
    <t>V-0486</t>
  </si>
  <si>
    <t>V-0487</t>
  </si>
  <si>
    <t>V-0488</t>
  </si>
  <si>
    <t>V-0489</t>
  </si>
  <si>
    <t>V-0490</t>
  </si>
  <si>
    <t>V-0491</t>
  </si>
  <si>
    <t>V-0492</t>
  </si>
  <si>
    <t>V-0493</t>
  </si>
  <si>
    <t>V-0494</t>
  </si>
  <si>
    <t>V-0495</t>
  </si>
  <si>
    <t>V-0496</t>
  </si>
  <si>
    <t>V-0497</t>
  </si>
  <si>
    <t>V-0498</t>
  </si>
  <si>
    <t>V-0499</t>
  </si>
  <si>
    <t>V-0500</t>
  </si>
  <si>
    <t>V-0501</t>
  </si>
  <si>
    <t>V-0502</t>
  </si>
  <si>
    <t>V-0503</t>
  </si>
  <si>
    <t>V-0504</t>
  </si>
  <si>
    <t>V-0505</t>
  </si>
  <si>
    <t>V-0506</t>
  </si>
  <si>
    <t>V-0507</t>
  </si>
  <si>
    <t>V-0508</t>
  </si>
  <si>
    <t>V-0509</t>
  </si>
  <si>
    <t>V-0510</t>
  </si>
  <si>
    <t>V-0511</t>
  </si>
  <si>
    <t>V-0512</t>
  </si>
  <si>
    <t>V-0513</t>
  </si>
  <si>
    <t>V-0514</t>
  </si>
  <si>
    <t>V-0515</t>
  </si>
  <si>
    <t>V-0516</t>
  </si>
  <si>
    <t>V-0517</t>
  </si>
  <si>
    <t>V-0518</t>
  </si>
  <si>
    <t>V-0519</t>
  </si>
  <si>
    <t>V-0520</t>
  </si>
  <si>
    <t>V-0521</t>
  </si>
  <si>
    <t>V-0522</t>
  </si>
  <si>
    <t>V-0523</t>
  </si>
  <si>
    <t>V-0524</t>
  </si>
  <si>
    <t>V-0525</t>
  </si>
  <si>
    <t>V-0526</t>
  </si>
  <si>
    <t>V-0527</t>
  </si>
  <si>
    <t>V-0528</t>
  </si>
  <si>
    <t>V-0529</t>
  </si>
  <si>
    <t>V-0530</t>
  </si>
  <si>
    <t>V-0531</t>
  </si>
  <si>
    <t>V-0532</t>
  </si>
  <si>
    <t>V-0533</t>
  </si>
  <si>
    <t>V-0534</t>
  </si>
  <si>
    <t>V-0535</t>
  </si>
  <si>
    <t>V-0536</t>
  </si>
  <si>
    <t>V-0537</t>
  </si>
  <si>
    <t>V-0538</t>
  </si>
  <si>
    <t>V-0539</t>
  </si>
  <si>
    <t>V-0540</t>
  </si>
  <si>
    <t>V-0541</t>
  </si>
  <si>
    <t>V-0542</t>
  </si>
  <si>
    <t>V-0543</t>
  </si>
  <si>
    <t>V-0544</t>
  </si>
  <si>
    <t>V-0545</t>
  </si>
  <si>
    <t>V-0546</t>
  </si>
  <si>
    <t>V-0547</t>
  </si>
  <si>
    <t>V-0548</t>
  </si>
  <si>
    <t>V-0549</t>
  </si>
  <si>
    <t>V-0550</t>
  </si>
  <si>
    <t>V-0551</t>
  </si>
  <si>
    <t>V-0552</t>
  </si>
  <si>
    <t>V-0553</t>
  </si>
  <si>
    <t>V-0554</t>
  </si>
  <si>
    <t>V-0555</t>
  </si>
  <si>
    <t>V-0556</t>
  </si>
  <si>
    <t>V-0557</t>
  </si>
  <si>
    <t>V-0558</t>
  </si>
  <si>
    <t>V-0559</t>
  </si>
  <si>
    <t>V-0560</t>
  </si>
  <si>
    <t>V-0561</t>
  </si>
  <si>
    <t>V-0562</t>
  </si>
  <si>
    <t>V-0563</t>
  </si>
  <si>
    <t>V-0564</t>
  </si>
  <si>
    <t>V-0565</t>
  </si>
  <si>
    <t>V-0566</t>
  </si>
  <si>
    <t>V-0567</t>
  </si>
  <si>
    <t>V-0568</t>
  </si>
  <si>
    <t>V-0569</t>
  </si>
  <si>
    <t>V-0570</t>
  </si>
  <si>
    <t>V-0571</t>
  </si>
  <si>
    <t>V-0572</t>
  </si>
  <si>
    <t>V-0573</t>
  </si>
  <si>
    <t>V-0574</t>
  </si>
  <si>
    <t>V-0575</t>
  </si>
  <si>
    <t>V-0576</t>
  </si>
  <si>
    <t>V-0577</t>
  </si>
  <si>
    <t>V-0578</t>
  </si>
  <si>
    <t>V-0579</t>
  </si>
  <si>
    <t>V-0580</t>
  </si>
  <si>
    <t>V-0581</t>
  </si>
  <si>
    <t>V-0582</t>
  </si>
  <si>
    <t>V-0583</t>
  </si>
  <si>
    <t>V-0584</t>
  </si>
  <si>
    <t>V-0585</t>
  </si>
  <si>
    <t>V-0586</t>
  </si>
  <si>
    <t>V-0587</t>
  </si>
  <si>
    <t>V-0588</t>
  </si>
  <si>
    <t>V-0589</t>
  </si>
  <si>
    <t>V-0590</t>
  </si>
  <si>
    <t>V-0591</t>
  </si>
  <si>
    <t>V-0592</t>
  </si>
  <si>
    <t>V-0593</t>
  </si>
  <si>
    <t>V-0594</t>
  </si>
  <si>
    <t>V-0595</t>
  </si>
  <si>
    <t>V-0596</t>
  </si>
  <si>
    <t>V-0597</t>
  </si>
  <si>
    <t>V-0598</t>
  </si>
  <si>
    <t>V-0599</t>
  </si>
  <si>
    <t>V-0600</t>
  </si>
  <si>
    <t>V-0601</t>
  </si>
  <si>
    <t>V-0602</t>
  </si>
  <si>
    <t>V-0603</t>
  </si>
  <si>
    <t>V-0604</t>
  </si>
  <si>
    <t>V-0605</t>
  </si>
  <si>
    <t>V-0606</t>
  </si>
  <si>
    <t>V-0607</t>
  </si>
  <si>
    <t>V-0608</t>
  </si>
  <si>
    <t>V-0609</t>
  </si>
  <si>
    <t>V-0610</t>
  </si>
  <si>
    <t>V-0611</t>
  </si>
  <si>
    <t>V-0612</t>
  </si>
  <si>
    <t>V-0613</t>
  </si>
  <si>
    <t>V-0614</t>
  </si>
  <si>
    <t>V-0615</t>
  </si>
  <si>
    <t>V-0616</t>
  </si>
  <si>
    <t>V-0617</t>
  </si>
  <si>
    <t>V-0618</t>
  </si>
  <si>
    <t>V-0619</t>
  </si>
  <si>
    <t>V-0620</t>
  </si>
  <si>
    <t>V-0621</t>
  </si>
  <si>
    <t>V-0622</t>
  </si>
  <si>
    <t>V-0623</t>
  </si>
  <si>
    <t>V-0624</t>
  </si>
  <si>
    <t>V-0625</t>
  </si>
  <si>
    <t>V-0626</t>
  </si>
  <si>
    <t>V-0627</t>
  </si>
  <si>
    <t>V-0628</t>
  </si>
  <si>
    <t>V-0629</t>
  </si>
  <si>
    <t>V-0630</t>
  </si>
  <si>
    <t>V-0631</t>
  </si>
  <si>
    <t>V-0632</t>
  </si>
  <si>
    <t>V-0633</t>
  </si>
  <si>
    <t>V-0634</t>
  </si>
  <si>
    <t>V-0635</t>
  </si>
  <si>
    <t>V-0636</t>
  </si>
  <si>
    <t>V-0637</t>
  </si>
  <si>
    <t>V-0638</t>
  </si>
  <si>
    <t>V-0639</t>
  </si>
  <si>
    <t>V-0640</t>
  </si>
  <si>
    <t>V-0641</t>
  </si>
  <si>
    <t>V-0642</t>
  </si>
  <si>
    <t>V-0643</t>
  </si>
  <si>
    <t>V-0644</t>
  </si>
  <si>
    <t>V-0645</t>
  </si>
  <si>
    <t>V-0646</t>
  </si>
  <si>
    <t>V-0647</t>
  </si>
  <si>
    <t>V-0648</t>
  </si>
  <si>
    <t>V-0649</t>
  </si>
  <si>
    <t>V-0650</t>
  </si>
  <si>
    <t>V-0651</t>
  </si>
  <si>
    <t>V-0652</t>
  </si>
  <si>
    <t>V-0653</t>
  </si>
  <si>
    <t>V-0654</t>
  </si>
  <si>
    <t>V-0655</t>
  </si>
  <si>
    <t>V-0656</t>
  </si>
  <si>
    <t>V-0657</t>
  </si>
  <si>
    <t>V-0658</t>
  </si>
  <si>
    <t>V-0659</t>
  </si>
  <si>
    <t>V-0660</t>
  </si>
  <si>
    <t>V-0661</t>
  </si>
  <si>
    <t>V-0662</t>
  </si>
  <si>
    <t>V-0663</t>
  </si>
  <si>
    <t>V-0664</t>
  </si>
  <si>
    <t>V-0665</t>
  </si>
  <si>
    <t>V-0666</t>
  </si>
  <si>
    <t>V-0667</t>
  </si>
  <si>
    <t>V-0668</t>
  </si>
  <si>
    <t>V-0669</t>
  </si>
  <si>
    <t>V-0670</t>
  </si>
  <si>
    <t>V-0671</t>
  </si>
  <si>
    <t>V-0672</t>
  </si>
  <si>
    <t>V-0673</t>
  </si>
  <si>
    <t>V-0674</t>
  </si>
  <si>
    <t>V-0675</t>
  </si>
  <si>
    <t>V-0676</t>
  </si>
  <si>
    <t>V-0677</t>
  </si>
  <si>
    <t>V-0678</t>
  </si>
  <si>
    <t>V-0679</t>
  </si>
  <si>
    <t>V-0680</t>
  </si>
  <si>
    <t>V-0681</t>
  </si>
  <si>
    <t>V-0682</t>
  </si>
  <si>
    <t>V-0683</t>
  </si>
  <si>
    <t>V-0684</t>
  </si>
  <si>
    <t>V-0685</t>
  </si>
  <si>
    <t>V-0686</t>
  </si>
  <si>
    <t>V-0687</t>
  </si>
  <si>
    <t>V-0688</t>
  </si>
  <si>
    <t>V-0689</t>
  </si>
  <si>
    <t>V-0690</t>
  </si>
  <si>
    <t>V-0691</t>
  </si>
  <si>
    <t>V-0692</t>
  </si>
  <si>
    <t>V-0693</t>
  </si>
  <si>
    <t>V-0694</t>
  </si>
  <si>
    <t>V-0695</t>
  </si>
  <si>
    <t>V-0696</t>
  </si>
  <si>
    <t>V-0697</t>
  </si>
  <si>
    <t>V-0698</t>
  </si>
  <si>
    <t>V-0699</t>
  </si>
  <si>
    <t>V-0700</t>
  </si>
  <si>
    <t>V-0701</t>
  </si>
  <si>
    <t>V-0702</t>
  </si>
  <si>
    <t>V-0703</t>
  </si>
  <si>
    <t>V-0704</t>
  </si>
  <si>
    <t>V-0705</t>
  </si>
  <si>
    <t>V-0706</t>
  </si>
  <si>
    <t>V-0707</t>
  </si>
  <si>
    <t>V-0708</t>
  </si>
  <si>
    <t>V-0709</t>
  </si>
  <si>
    <t>V-0710</t>
  </si>
  <si>
    <t>V-0711</t>
  </si>
  <si>
    <t>V-0712</t>
  </si>
  <si>
    <t>V-0713</t>
  </si>
  <si>
    <t>V-0714</t>
  </si>
  <si>
    <t>V-0715</t>
  </si>
  <si>
    <t>V-0716</t>
  </si>
  <si>
    <t>V-0717</t>
  </si>
  <si>
    <t>V-0718</t>
  </si>
  <si>
    <t>V-0719</t>
  </si>
  <si>
    <t>V-0720</t>
  </si>
  <si>
    <t>V-0721</t>
  </si>
  <si>
    <t>V-0722</t>
  </si>
  <si>
    <t>V-0723</t>
  </si>
  <si>
    <t>V-0724</t>
  </si>
  <si>
    <t>V-0725</t>
  </si>
  <si>
    <t>V-0726</t>
  </si>
  <si>
    <t>V-0727</t>
  </si>
  <si>
    <t>V-0728</t>
  </si>
  <si>
    <t>V-0729</t>
  </si>
  <si>
    <t>V-0730</t>
  </si>
  <si>
    <t>V-0731</t>
  </si>
  <si>
    <t>V-0732</t>
  </si>
  <si>
    <t>V-0733</t>
  </si>
  <si>
    <t>V-0734</t>
  </si>
  <si>
    <t>V-0735</t>
  </si>
  <si>
    <t>V-0736</t>
  </si>
  <si>
    <t>V-0737</t>
  </si>
  <si>
    <t>V-0738</t>
  </si>
  <si>
    <t>V-0739</t>
  </si>
  <si>
    <t>V-0740</t>
  </si>
  <si>
    <t>V-0741</t>
  </si>
  <si>
    <t>V-0742</t>
  </si>
  <si>
    <t>V-0743</t>
  </si>
  <si>
    <t>V-0744</t>
  </si>
  <si>
    <t>V-0745</t>
  </si>
  <si>
    <t>V-0746</t>
  </si>
  <si>
    <t>V-0747</t>
  </si>
  <si>
    <t>V-0748</t>
  </si>
  <si>
    <t>V-0749</t>
  </si>
  <si>
    <t>V-0750</t>
  </si>
  <si>
    <t>V-0751</t>
  </si>
  <si>
    <t>V-0752</t>
  </si>
  <si>
    <t>V-0753</t>
  </si>
  <si>
    <t>V-0754</t>
  </si>
  <si>
    <t>V-0755</t>
  </si>
  <si>
    <t>V-0756</t>
  </si>
  <si>
    <t>V-0757</t>
  </si>
  <si>
    <t>V-0758</t>
  </si>
  <si>
    <t>V-0759</t>
  </si>
  <si>
    <t>V-0760</t>
  </si>
  <si>
    <t>V-0761</t>
  </si>
  <si>
    <t>V-0762</t>
  </si>
  <si>
    <t>V-0763</t>
  </si>
  <si>
    <t>V-0764</t>
  </si>
  <si>
    <t>V-0765</t>
  </si>
  <si>
    <t>V-0766</t>
  </si>
  <si>
    <t>V-0767</t>
  </si>
  <si>
    <t>V-0768</t>
  </si>
  <si>
    <t>V-0769</t>
  </si>
  <si>
    <t>V-0770</t>
  </si>
  <si>
    <t>V-0771</t>
  </si>
  <si>
    <t>V-0772</t>
  </si>
  <si>
    <t>V-0773</t>
  </si>
  <si>
    <t>V-0774</t>
  </si>
  <si>
    <t>V-0775</t>
  </si>
  <si>
    <t>V-0776</t>
  </si>
  <si>
    <t>V-0777</t>
  </si>
  <si>
    <t>V-0778</t>
  </si>
  <si>
    <t>V-0779</t>
  </si>
  <si>
    <t>V-0780</t>
  </si>
  <si>
    <t>V-0781</t>
  </si>
  <si>
    <t>V-0782</t>
  </si>
  <si>
    <t>V-0783</t>
  </si>
  <si>
    <t>V-0784</t>
  </si>
  <si>
    <t>V-0785</t>
  </si>
  <si>
    <t>V-0786</t>
  </si>
  <si>
    <t>V-0787</t>
  </si>
  <si>
    <t>V-0788</t>
  </si>
  <si>
    <t>V-0789</t>
  </si>
  <si>
    <t>V-0790</t>
  </si>
  <si>
    <t>V-0791</t>
  </si>
  <si>
    <t>V-0792</t>
  </si>
  <si>
    <t>V-0793</t>
  </si>
  <si>
    <t>V-0794</t>
  </si>
  <si>
    <t>V-0795</t>
  </si>
  <si>
    <t>V-0796</t>
  </si>
  <si>
    <t>V-0797</t>
  </si>
  <si>
    <t>V-0798</t>
  </si>
  <si>
    <t>V-0799</t>
  </si>
  <si>
    <t>V-0800</t>
  </si>
  <si>
    <t>V-0801</t>
  </si>
  <si>
    <t>V-0802</t>
  </si>
  <si>
    <t>V-0803</t>
  </si>
  <si>
    <t>V-0804</t>
  </si>
  <si>
    <t>V-0805</t>
  </si>
  <si>
    <t>V-0806</t>
  </si>
  <si>
    <t>V-0807</t>
  </si>
  <si>
    <t>V-0808</t>
  </si>
  <si>
    <t>V-0809</t>
  </si>
  <si>
    <t>V-0810</t>
  </si>
  <si>
    <t>V-0811</t>
  </si>
  <si>
    <t>V-0812</t>
  </si>
  <si>
    <t>V-0813</t>
  </si>
  <si>
    <t>V-0814</t>
  </si>
  <si>
    <t>V-0815</t>
  </si>
  <si>
    <t>V-0816</t>
  </si>
  <si>
    <t>V-0817</t>
  </si>
  <si>
    <t>V-0818</t>
  </si>
  <si>
    <t>V-0819</t>
  </si>
  <si>
    <t>V-0820</t>
  </si>
  <si>
    <t>V-0821</t>
  </si>
  <si>
    <t>V-0822</t>
  </si>
  <si>
    <t>V-0823</t>
  </si>
  <si>
    <t>V-0824</t>
  </si>
  <si>
    <t>V-0825</t>
  </si>
  <si>
    <t>V-0826</t>
  </si>
  <si>
    <t>V-0827</t>
  </si>
  <si>
    <t>V-0828</t>
  </si>
  <si>
    <t>V-0829</t>
  </si>
  <si>
    <t>V-0830</t>
  </si>
  <si>
    <t>V-0831</t>
  </si>
  <si>
    <t>V-0832</t>
  </si>
  <si>
    <t>V-0833</t>
  </si>
  <si>
    <t>V-0834</t>
  </si>
  <si>
    <t>V-0835</t>
  </si>
  <si>
    <t>V-0836</t>
  </si>
  <si>
    <t>V-0837</t>
  </si>
  <si>
    <t>V-0838</t>
  </si>
  <si>
    <t>V-0839</t>
  </si>
  <si>
    <t>V-0840</t>
  </si>
  <si>
    <t>V-0841</t>
  </si>
  <si>
    <t>V-0842</t>
  </si>
  <si>
    <t>V-0843</t>
  </si>
  <si>
    <t>V-0844</t>
  </si>
  <si>
    <t>V-0845</t>
  </si>
  <si>
    <t>V-0846</t>
  </si>
  <si>
    <t>V-0847</t>
  </si>
  <si>
    <t>V-0848</t>
  </si>
  <si>
    <t>V-0849</t>
  </si>
  <si>
    <t>V-0850</t>
  </si>
  <si>
    <t>V-0851</t>
  </si>
  <si>
    <t>V-0852</t>
  </si>
  <si>
    <t>V-0853</t>
  </si>
  <si>
    <t>V-0854</t>
  </si>
  <si>
    <t>V-0855</t>
  </si>
  <si>
    <t>V-0856</t>
  </si>
  <si>
    <t>V-0857</t>
  </si>
  <si>
    <t>V-0858</t>
  </si>
  <si>
    <t>V-0859</t>
  </si>
  <si>
    <t>V-0860</t>
  </si>
  <si>
    <t>V-0861</t>
  </si>
  <si>
    <t>V-0862</t>
  </si>
  <si>
    <t>V-0863</t>
  </si>
  <si>
    <t>V-0864</t>
  </si>
  <si>
    <t>V-0865</t>
  </si>
  <si>
    <t>V-0866</t>
  </si>
  <si>
    <t>V-0867</t>
  </si>
  <si>
    <t>V-0868</t>
  </si>
  <si>
    <t>V-0869</t>
  </si>
  <si>
    <t>V-0870</t>
  </si>
  <si>
    <t>V-0871</t>
  </si>
  <si>
    <t>V-0872</t>
  </si>
  <si>
    <t>V-0873</t>
  </si>
  <si>
    <t>V-0874</t>
  </si>
  <si>
    <t>V-0875</t>
  </si>
  <si>
    <t>V-0876</t>
  </si>
  <si>
    <t>V-0877</t>
  </si>
  <si>
    <t>V-0878</t>
  </si>
  <si>
    <t>V-0879</t>
  </si>
  <si>
    <t>V-0880</t>
  </si>
  <si>
    <t>V-0881</t>
  </si>
  <si>
    <t>V-0882</t>
  </si>
  <si>
    <t>V-0883</t>
  </si>
  <si>
    <t>V-0884</t>
  </si>
  <si>
    <t>V-0885</t>
  </si>
  <si>
    <t>V-0886</t>
  </si>
  <si>
    <t>V-0887</t>
  </si>
  <si>
    <t>V-0888</t>
  </si>
  <si>
    <t>V-0889</t>
  </si>
  <si>
    <t>V-0890</t>
  </si>
  <si>
    <t>V-0891</t>
  </si>
  <si>
    <t>V-0892</t>
  </si>
  <si>
    <t>V-0893</t>
  </si>
  <si>
    <t>V-0894</t>
  </si>
  <si>
    <t>V-0895</t>
  </si>
  <si>
    <t>V-0896</t>
  </si>
  <si>
    <t>V-0897</t>
  </si>
  <si>
    <t>V-0898</t>
  </si>
  <si>
    <t>V-0899</t>
  </si>
  <si>
    <t>V-0900</t>
  </si>
  <si>
    <t>V-0901</t>
  </si>
  <si>
    <t>V-0902</t>
  </si>
  <si>
    <t>V-0903</t>
  </si>
  <si>
    <t>V-0904</t>
  </si>
  <si>
    <t>V-0905</t>
  </si>
  <si>
    <t>V-0906</t>
  </si>
  <si>
    <t>V-0907</t>
  </si>
  <si>
    <t>V-0908</t>
  </si>
  <si>
    <t>V-0909</t>
  </si>
  <si>
    <t>V-0910</t>
  </si>
  <si>
    <t>V-0911</t>
  </si>
  <si>
    <t>V-0912</t>
  </si>
  <si>
    <t>V-0913</t>
  </si>
  <si>
    <t>V-0914</t>
  </si>
  <si>
    <t>V-0915</t>
  </si>
  <si>
    <t>V-0916</t>
  </si>
  <si>
    <t>V-0917</t>
  </si>
  <si>
    <t>V-0918</t>
  </si>
  <si>
    <t>V-0919</t>
  </si>
  <si>
    <t>V-0920</t>
  </si>
  <si>
    <t>V-0921</t>
  </si>
  <si>
    <t>V-0922</t>
  </si>
  <si>
    <t>V-0923</t>
  </si>
  <si>
    <t>V-0924</t>
  </si>
  <si>
    <t>V-0925</t>
  </si>
  <si>
    <t>V-0926</t>
  </si>
  <si>
    <t>V-0927</t>
  </si>
  <si>
    <t>V-0928</t>
  </si>
  <si>
    <t>V-0929</t>
  </si>
  <si>
    <t>V-0930</t>
  </si>
  <si>
    <t>V-0931</t>
  </si>
  <si>
    <t>V-0932</t>
  </si>
  <si>
    <t>V-0933</t>
  </si>
  <si>
    <t>V-0934</t>
  </si>
  <si>
    <t>V-0935</t>
  </si>
  <si>
    <t>V-0936</t>
  </si>
  <si>
    <t>V-0937</t>
  </si>
  <si>
    <t>V-0938</t>
  </si>
  <si>
    <t>V-0939</t>
  </si>
  <si>
    <t>V-0940</t>
  </si>
  <si>
    <t>V-0941</t>
  </si>
  <si>
    <t>V-0942</t>
  </si>
  <si>
    <t>V-0943</t>
  </si>
  <si>
    <t>V-0944</t>
  </si>
  <si>
    <t>V-0945</t>
  </si>
  <si>
    <t>V-0946</t>
  </si>
  <si>
    <t>V-0947</t>
  </si>
  <si>
    <t>V-0948</t>
  </si>
  <si>
    <t>V-0949</t>
  </si>
  <si>
    <t>V-0950</t>
  </si>
  <si>
    <t>V-0951</t>
  </si>
  <si>
    <t>V-0952</t>
  </si>
  <si>
    <t>V-0953</t>
  </si>
  <si>
    <t>V-0954</t>
  </si>
  <si>
    <t>V-0955</t>
  </si>
  <si>
    <t>V-0956</t>
  </si>
  <si>
    <t>V-0957</t>
  </si>
  <si>
    <t>V-0958</t>
  </si>
  <si>
    <t>V-0959</t>
  </si>
  <si>
    <t>V-0960</t>
  </si>
  <si>
    <t>V-0961</t>
  </si>
  <si>
    <t>V-0962</t>
  </si>
  <si>
    <t>V-0963</t>
  </si>
  <si>
    <t>V-0964</t>
  </si>
  <si>
    <t>V-0965</t>
  </si>
  <si>
    <t>V-0966</t>
  </si>
  <si>
    <t>V-0967</t>
  </si>
  <si>
    <t>V-0968</t>
  </si>
  <si>
    <t>V-0969</t>
  </si>
  <si>
    <t>V-0970</t>
  </si>
  <si>
    <t>V-0971</t>
  </si>
  <si>
    <t>V-0972</t>
  </si>
  <si>
    <t>V-0973</t>
  </si>
  <si>
    <t>V-0974</t>
  </si>
  <si>
    <t>V-0975</t>
  </si>
  <si>
    <t>V-0976</t>
  </si>
  <si>
    <t>V-0977</t>
  </si>
  <si>
    <t>V-0978</t>
  </si>
  <si>
    <t>V-0979</t>
  </si>
  <si>
    <t>V-0980</t>
  </si>
  <si>
    <t>V-0981</t>
  </si>
  <si>
    <t>V-0982</t>
  </si>
  <si>
    <t>V-0983</t>
  </si>
  <si>
    <t>V-0984</t>
  </si>
  <si>
    <t>V-0985</t>
  </si>
  <si>
    <t>V-0986</t>
  </si>
  <si>
    <t>V-0987</t>
  </si>
  <si>
    <t>V-0988</t>
  </si>
  <si>
    <t>V-0989</t>
  </si>
  <si>
    <t>V-0990</t>
  </si>
  <si>
    <t>V-0991</t>
  </si>
  <si>
    <t>V-0992</t>
  </si>
  <si>
    <t>V-0993</t>
  </si>
  <si>
    <t>V-0994</t>
  </si>
  <si>
    <t>V-0995</t>
  </si>
  <si>
    <t>V-0996</t>
  </si>
  <si>
    <t>V-0997</t>
  </si>
  <si>
    <t>V-0998</t>
  </si>
  <si>
    <t>V-0999</t>
  </si>
  <si>
    <t>V-1000</t>
  </si>
  <si>
    <t>V-1001</t>
  </si>
  <si>
    <t>V-1002</t>
  </si>
  <si>
    <t>V-1003</t>
  </si>
  <si>
    <t>V-1004</t>
  </si>
  <si>
    <t>V-1005</t>
  </si>
  <si>
    <t>V-1006</t>
  </si>
  <si>
    <t>V-1007</t>
  </si>
  <si>
    <t>V-1008</t>
  </si>
  <si>
    <t>V-1009</t>
  </si>
  <si>
    <t>V-1010</t>
  </si>
  <si>
    <t>V-1011</t>
  </si>
  <si>
    <t>V-1012</t>
  </si>
  <si>
    <t>V-1013</t>
  </si>
  <si>
    <t>V-1014</t>
  </si>
  <si>
    <t>V-1015</t>
  </si>
  <si>
    <t>V-1016</t>
  </si>
  <si>
    <t>V-1017</t>
  </si>
  <si>
    <t>V-1018</t>
  </si>
  <si>
    <t>V-1019</t>
  </si>
  <si>
    <t>V-1020</t>
  </si>
  <si>
    <t>V-1021</t>
  </si>
  <si>
    <t>V-1022</t>
  </si>
  <si>
    <t>V-1023</t>
  </si>
  <si>
    <t>V-1024</t>
  </si>
  <si>
    <t>V-1025</t>
  </si>
  <si>
    <t>V-1026</t>
  </si>
  <si>
    <t>V-1027</t>
  </si>
  <si>
    <t>V-1028</t>
  </si>
  <si>
    <t>V-1029</t>
  </si>
  <si>
    <t>V-1030</t>
  </si>
  <si>
    <t>V-1031</t>
  </si>
  <si>
    <t>V-1032</t>
  </si>
  <si>
    <t>V-1033</t>
  </si>
  <si>
    <t>V-1034</t>
  </si>
  <si>
    <t>V-1035</t>
  </si>
  <si>
    <t>V-1036</t>
  </si>
  <si>
    <t>V-1037</t>
  </si>
  <si>
    <t>V-1038</t>
  </si>
  <si>
    <t>V-1039</t>
  </si>
  <si>
    <t>V-1040</t>
  </si>
  <si>
    <t>V-1041</t>
  </si>
  <si>
    <t>V-1042</t>
  </si>
  <si>
    <t>V-1043</t>
  </si>
  <si>
    <t>V-1044</t>
  </si>
  <si>
    <t>V-1045</t>
  </si>
  <si>
    <t>V-1046</t>
  </si>
  <si>
    <t>V-1047</t>
  </si>
  <si>
    <t>V-1048</t>
  </si>
  <si>
    <t>V-1049</t>
  </si>
  <si>
    <t>V-1050</t>
  </si>
  <si>
    <t>V-1051</t>
  </si>
  <si>
    <t>V-1052</t>
  </si>
  <si>
    <t>V-1053</t>
  </si>
  <si>
    <t>V-1054</t>
  </si>
  <si>
    <t>V-1055</t>
  </si>
  <si>
    <t>V-1056</t>
  </si>
  <si>
    <t>V-1057</t>
  </si>
  <si>
    <t>V-1058</t>
  </si>
  <si>
    <t>V-1059</t>
  </si>
  <si>
    <t>V-1060</t>
  </si>
  <si>
    <t>V-1061</t>
  </si>
  <si>
    <t>V-1062</t>
  </si>
  <si>
    <t>V-1063</t>
  </si>
  <si>
    <t>V-1064</t>
  </si>
  <si>
    <t>V-1065</t>
  </si>
  <si>
    <t>V-1066</t>
  </si>
  <si>
    <t>V-1067</t>
  </si>
  <si>
    <t>V-1068</t>
  </si>
  <si>
    <t>V-1069</t>
  </si>
  <si>
    <t>V-1070</t>
  </si>
  <si>
    <t>V-1071</t>
  </si>
  <si>
    <t>V-1072</t>
  </si>
  <si>
    <t>V-1073</t>
  </si>
  <si>
    <t>V-1074</t>
  </si>
  <si>
    <t>V-1075</t>
  </si>
  <si>
    <t>V-1076</t>
  </si>
  <si>
    <t>V-1077</t>
  </si>
  <si>
    <t>V-1078</t>
  </si>
  <si>
    <t>V-1079</t>
  </si>
  <si>
    <t>V-1080</t>
  </si>
  <si>
    <t>V-1081</t>
  </si>
  <si>
    <t>V-1082</t>
  </si>
  <si>
    <t>V-1083</t>
  </si>
  <si>
    <t>V-1084</t>
  </si>
  <si>
    <t>V-1085</t>
  </si>
  <si>
    <t>V-1086</t>
  </si>
  <si>
    <t>V-1087</t>
  </si>
  <si>
    <t>V-1088</t>
  </si>
  <si>
    <t>V-1089</t>
  </si>
  <si>
    <t>V-1090</t>
  </si>
  <si>
    <t>V-1091</t>
  </si>
  <si>
    <t>V-1092</t>
  </si>
  <si>
    <t>V-1093</t>
  </si>
  <si>
    <t>V-1094</t>
  </si>
  <si>
    <t>V-1095</t>
  </si>
  <si>
    <t>V-1096</t>
  </si>
  <si>
    <t>V-1097</t>
  </si>
  <si>
    <t>V-1098</t>
  </si>
  <si>
    <t>V-1099</t>
  </si>
  <si>
    <t>V-1100</t>
  </si>
  <si>
    <t>V-1101</t>
  </si>
  <si>
    <t>V-1102</t>
  </si>
  <si>
    <t>V-1103</t>
  </si>
  <si>
    <t>V-1104</t>
  </si>
  <si>
    <t>V-1105</t>
  </si>
  <si>
    <t>V-1106</t>
  </si>
  <si>
    <t>V-1107</t>
  </si>
  <si>
    <t>V-1108</t>
  </si>
  <si>
    <t>V-1109</t>
  </si>
  <si>
    <t>V-1110</t>
  </si>
  <si>
    <t>V-1111</t>
  </si>
  <si>
    <t>V-1112</t>
  </si>
  <si>
    <t>V-1113</t>
  </si>
  <si>
    <t>V-1114</t>
  </si>
  <si>
    <t>V-1115</t>
  </si>
  <si>
    <t>V-1116</t>
  </si>
  <si>
    <t>V-1117</t>
  </si>
  <si>
    <t>V-1118</t>
  </si>
  <si>
    <t>V-1119</t>
  </si>
  <si>
    <t>V-1120</t>
  </si>
  <si>
    <t>V-1121</t>
  </si>
  <si>
    <t>V-1122</t>
  </si>
  <si>
    <t>V-1123</t>
  </si>
  <si>
    <t>V-1124</t>
  </si>
  <si>
    <t>V-1125</t>
  </si>
  <si>
    <t>V-1126</t>
  </si>
  <si>
    <t>V-1127</t>
  </si>
  <si>
    <t>V-1128</t>
  </si>
  <si>
    <t>V-1129</t>
  </si>
  <si>
    <t>V-1130</t>
  </si>
  <si>
    <t>V-1131</t>
  </si>
  <si>
    <t>V-1132</t>
  </si>
  <si>
    <t>V-1133</t>
  </si>
  <si>
    <t>V-1134</t>
  </si>
  <si>
    <t>V-1135</t>
  </si>
  <si>
    <t>V-1136</t>
  </si>
  <si>
    <t>V-1137</t>
  </si>
  <si>
    <t>V-1138</t>
  </si>
  <si>
    <t>V-1139</t>
  </si>
  <si>
    <t>V-1140</t>
  </si>
  <si>
    <t>V-1141</t>
  </si>
  <si>
    <t>V-1142</t>
  </si>
  <si>
    <t>V-1143</t>
  </si>
  <si>
    <t>V-1144</t>
  </si>
  <si>
    <t>V-1145</t>
  </si>
  <si>
    <t>V-1146</t>
  </si>
  <si>
    <t>V-1147</t>
  </si>
  <si>
    <t>V-1148</t>
  </si>
  <si>
    <t>V-1149</t>
  </si>
  <si>
    <t>V-1150</t>
  </si>
  <si>
    <t>V-1151</t>
  </si>
  <si>
    <t>V-1152</t>
  </si>
  <si>
    <t>V-1153</t>
  </si>
  <si>
    <t>V-1154</t>
  </si>
  <si>
    <t>V-1155</t>
  </si>
  <si>
    <t>V-1156</t>
  </si>
  <si>
    <t>V-1157</t>
  </si>
  <si>
    <t>V-1158</t>
  </si>
  <si>
    <t>V-1159</t>
  </si>
  <si>
    <t>V-1160</t>
  </si>
  <si>
    <t>V-1161</t>
  </si>
  <si>
    <t>V-1162</t>
  </si>
  <si>
    <t>V-1163</t>
  </si>
  <si>
    <t>V-1164</t>
  </si>
  <si>
    <t>V-1165</t>
  </si>
  <si>
    <t>V-1166</t>
  </si>
  <si>
    <t>V-1167</t>
  </si>
  <si>
    <t>V-1168</t>
  </si>
  <si>
    <t>V-1169</t>
  </si>
  <si>
    <t>V-1170</t>
  </si>
  <si>
    <t>V-1171</t>
  </si>
  <si>
    <t>V-1172</t>
  </si>
  <si>
    <t>V-1173</t>
  </si>
  <si>
    <t>V-1174</t>
  </si>
  <si>
    <t>V-1175</t>
  </si>
  <si>
    <t>V-1176</t>
  </si>
  <si>
    <t>V-1177</t>
  </si>
  <si>
    <t>V-1178</t>
  </si>
  <si>
    <t>V-1179</t>
  </si>
  <si>
    <t>V-1180</t>
  </si>
  <si>
    <t>V-1181</t>
  </si>
  <si>
    <t>V-1182</t>
  </si>
  <si>
    <t>V-1183</t>
  </si>
  <si>
    <t>V-1184</t>
  </si>
  <si>
    <t>V-1185</t>
  </si>
  <si>
    <t>V-1186</t>
  </si>
  <si>
    <t>V-1187</t>
  </si>
  <si>
    <t>V-1188</t>
  </si>
  <si>
    <t>V-1189</t>
  </si>
  <si>
    <t>V-1190</t>
  </si>
  <si>
    <t>V-1191</t>
  </si>
  <si>
    <t>V-1192</t>
  </si>
  <si>
    <t>V-1193</t>
  </si>
  <si>
    <t>V-1194</t>
  </si>
  <si>
    <t>V-1195</t>
  </si>
  <si>
    <t>V-1196</t>
  </si>
  <si>
    <t>V-1197</t>
  </si>
  <si>
    <t>V-1198</t>
  </si>
  <si>
    <t>V-1199</t>
  </si>
  <si>
    <t>V-1200</t>
  </si>
  <si>
    <t>V-1201</t>
  </si>
  <si>
    <t>V-1202</t>
  </si>
  <si>
    <t>V-1203</t>
  </si>
  <si>
    <t>V-1204</t>
  </si>
  <si>
    <t>V-1205</t>
  </si>
  <si>
    <t>V-1206</t>
  </si>
  <si>
    <t>V-1207</t>
  </si>
  <si>
    <t>V-1208</t>
  </si>
  <si>
    <t>V-1209</t>
  </si>
  <si>
    <t>V-1210</t>
  </si>
  <si>
    <t>V-1211</t>
  </si>
  <si>
    <t>V-1212</t>
  </si>
  <si>
    <t>V-1213</t>
  </si>
  <si>
    <t>V-1214</t>
  </si>
  <si>
    <t>V-1215</t>
  </si>
  <si>
    <t>V-1216</t>
  </si>
  <si>
    <t>V-1217</t>
  </si>
  <si>
    <t>V-1218</t>
  </si>
  <si>
    <t>V-1219</t>
  </si>
  <si>
    <t>V-1220</t>
  </si>
  <si>
    <t>V-1221</t>
  </si>
  <si>
    <t>V-1222</t>
  </si>
  <si>
    <t>V-1223</t>
  </si>
  <si>
    <t>V-1224</t>
  </si>
  <si>
    <t>V-1225</t>
  </si>
  <si>
    <t>V-1226</t>
  </si>
  <si>
    <t>V-1227</t>
  </si>
  <si>
    <t>V-1228</t>
  </si>
  <si>
    <t>V-1229</t>
  </si>
  <si>
    <t>V-1230</t>
  </si>
  <si>
    <t>V-1231</t>
  </si>
  <si>
    <t>V-1232</t>
  </si>
  <si>
    <t>V-1233</t>
  </si>
  <si>
    <t>V-1234</t>
  </si>
  <si>
    <t>V-1235</t>
  </si>
  <si>
    <t>V-1236</t>
  </si>
  <si>
    <t>V-1237</t>
  </si>
  <si>
    <t>V-1238</t>
  </si>
  <si>
    <t>V-1239</t>
  </si>
  <si>
    <t>V-1240</t>
  </si>
  <si>
    <t>V-1241</t>
  </si>
  <si>
    <t>V-1242</t>
  </si>
  <si>
    <t>V-1243</t>
  </si>
  <si>
    <t>V-1244</t>
  </si>
  <si>
    <t>V-1245</t>
  </si>
  <si>
    <t>V-1246</t>
  </si>
  <si>
    <t>V-1247</t>
  </si>
  <si>
    <t>V-1248</t>
  </si>
  <si>
    <t>V-1249</t>
  </si>
  <si>
    <t>V-1250</t>
  </si>
  <si>
    <t>V-1251</t>
  </si>
  <si>
    <t>V-1252</t>
  </si>
  <si>
    <t>V-1253</t>
  </si>
  <si>
    <t>V-1254</t>
  </si>
  <si>
    <t>V-1255</t>
  </si>
  <si>
    <t>V-1256</t>
  </si>
  <si>
    <t>V-1257</t>
  </si>
  <si>
    <t>V-1258</t>
  </si>
  <si>
    <t>V-1259</t>
  </si>
  <si>
    <t>V-1260</t>
  </si>
  <si>
    <t>V-1261</t>
  </si>
  <si>
    <t>V-1262</t>
  </si>
  <si>
    <t>V-1263</t>
  </si>
  <si>
    <t>V-1264</t>
  </si>
  <si>
    <t>V-1265</t>
  </si>
  <si>
    <t>V-1266</t>
  </si>
  <si>
    <t>V-1267</t>
  </si>
  <si>
    <t>V-1268</t>
  </si>
  <si>
    <t>V-1269</t>
  </si>
  <si>
    <t>V-1270</t>
  </si>
  <si>
    <t>V-1271</t>
  </si>
  <si>
    <t>V-1272</t>
  </si>
  <si>
    <t>V-1273</t>
  </si>
  <si>
    <t>V-1274</t>
  </si>
  <si>
    <t>V-1275</t>
  </si>
  <si>
    <t>V-1276</t>
  </si>
  <si>
    <t>V-1277</t>
  </si>
  <si>
    <t>V-1278</t>
  </si>
  <si>
    <t>V-1279</t>
  </si>
  <si>
    <t>V-1280</t>
  </si>
  <si>
    <t>V-1281</t>
  </si>
  <si>
    <t>V-1282</t>
  </si>
  <si>
    <t>V-1283</t>
  </si>
  <si>
    <t>V-1284</t>
  </si>
  <si>
    <t>V-1285</t>
  </si>
  <si>
    <t>V-1286</t>
  </si>
  <si>
    <t>V-1287</t>
  </si>
  <si>
    <t>V-1288</t>
  </si>
  <si>
    <t>V-1289</t>
  </si>
  <si>
    <t>V-1290</t>
  </si>
  <si>
    <t>V-1291</t>
  </si>
  <si>
    <t>V-1292</t>
  </si>
  <si>
    <t>V-1293</t>
  </si>
  <si>
    <t>V-1294</t>
  </si>
  <si>
    <t>V-1295</t>
  </si>
  <si>
    <t>V-1296</t>
  </si>
  <si>
    <t>V-1297</t>
  </si>
  <si>
    <t>V-1298</t>
  </si>
  <si>
    <t>V-1299</t>
  </si>
  <si>
    <t>V-1300</t>
  </si>
  <si>
    <t>V-1301</t>
  </si>
  <si>
    <t>V-1302</t>
  </si>
  <si>
    <t>V-1303</t>
  </si>
  <si>
    <t>V-1304</t>
  </si>
  <si>
    <t>V-1305</t>
  </si>
  <si>
    <t>V-1306</t>
  </si>
  <si>
    <t>V-1307</t>
  </si>
  <si>
    <t>V-1308</t>
  </si>
  <si>
    <t>V-1309</t>
  </si>
  <si>
    <t>V-1310</t>
  </si>
  <si>
    <t>V-1311</t>
  </si>
  <si>
    <t>V-1312</t>
  </si>
  <si>
    <t>V-1313</t>
  </si>
  <si>
    <t>V-1314</t>
  </si>
  <si>
    <t>V-1315</t>
  </si>
  <si>
    <t>V-1316</t>
  </si>
  <si>
    <t>V-1317</t>
  </si>
  <si>
    <t>V-1318</t>
  </si>
  <si>
    <t>V-1319</t>
  </si>
  <si>
    <t>V-1320</t>
  </si>
  <si>
    <t>V-1321</t>
  </si>
  <si>
    <t>V-1322</t>
  </si>
  <si>
    <t>V-1323</t>
  </si>
  <si>
    <t>V-1324</t>
  </si>
  <si>
    <t>V-1325</t>
  </si>
  <si>
    <t>V-1326</t>
  </si>
  <si>
    <t>V-1327</t>
  </si>
  <si>
    <t>V-1328</t>
  </si>
  <si>
    <t>V-1329</t>
  </si>
  <si>
    <t>V-1330</t>
  </si>
  <si>
    <t>V-1331</t>
  </si>
  <si>
    <t>V-1332</t>
  </si>
  <si>
    <t>V-1333</t>
  </si>
  <si>
    <t>V-1334</t>
  </si>
  <si>
    <t>V-1335</t>
  </si>
  <si>
    <t>V-1336</t>
  </si>
  <si>
    <t>V-1337</t>
  </si>
  <si>
    <t>V-1338</t>
  </si>
  <si>
    <t>V-1339</t>
  </si>
  <si>
    <t>V-1340</t>
  </si>
  <si>
    <t>V-1341</t>
  </si>
  <si>
    <t>V-1342</t>
  </si>
  <si>
    <t>V-1343</t>
  </si>
  <si>
    <t>V-1344</t>
  </si>
  <si>
    <t>V-1345</t>
  </si>
  <si>
    <t>V-1346</t>
  </si>
  <si>
    <t>V-1347</t>
  </si>
  <si>
    <t>V-1348</t>
  </si>
  <si>
    <t>V-1349</t>
  </si>
  <si>
    <t>V-1350</t>
  </si>
  <si>
    <t>V-1351</t>
  </si>
  <si>
    <t>V-1352</t>
  </si>
  <si>
    <t>V-1353</t>
  </si>
  <si>
    <t>V-1354</t>
  </si>
  <si>
    <t>V-1355</t>
  </si>
  <si>
    <t>V-1356</t>
  </si>
  <si>
    <t>V-1357</t>
  </si>
  <si>
    <t>V-1358</t>
  </si>
  <si>
    <t>V-1359</t>
  </si>
  <si>
    <t>V-1360</t>
  </si>
  <si>
    <t>V-1361</t>
  </si>
  <si>
    <t>V-1362</t>
  </si>
  <si>
    <t>V-1363</t>
  </si>
  <si>
    <t>V-1364</t>
  </si>
  <si>
    <t>V-1365</t>
  </si>
  <si>
    <t>V-1366</t>
  </si>
  <si>
    <t>V-1367</t>
  </si>
  <si>
    <t>V-1368</t>
  </si>
  <si>
    <t>V-1369</t>
  </si>
  <si>
    <t>V-1370</t>
  </si>
  <si>
    <t>V-1371</t>
  </si>
  <si>
    <t>V-1372</t>
  </si>
  <si>
    <t>V-1373</t>
  </si>
  <si>
    <t>V-1374</t>
  </si>
  <si>
    <t>V-1375</t>
  </si>
  <si>
    <t>V-1376</t>
  </si>
  <si>
    <t>V-1377</t>
  </si>
  <si>
    <t>V-1378</t>
  </si>
  <si>
    <t>V-1379</t>
  </si>
  <si>
    <t>V-1380</t>
  </si>
  <si>
    <t>V-1381</t>
  </si>
  <si>
    <t>V-1382</t>
  </si>
  <si>
    <t>V-1383</t>
  </si>
  <si>
    <t>V-1384</t>
  </si>
  <si>
    <t>V-1385</t>
  </si>
  <si>
    <t>V-1386</t>
  </si>
  <si>
    <t>V-1387</t>
  </si>
  <si>
    <t>V-1388</t>
  </si>
  <si>
    <t>V-1389</t>
  </si>
  <si>
    <t>V-1390</t>
  </si>
  <si>
    <t>V-1391</t>
  </si>
  <si>
    <t>V-1392</t>
  </si>
  <si>
    <t>V-1393</t>
  </si>
  <si>
    <t>V-1394</t>
  </si>
  <si>
    <t>V-1395</t>
  </si>
  <si>
    <t>V-1396</t>
  </si>
  <si>
    <t>V-1397</t>
  </si>
  <si>
    <t>V-1398</t>
  </si>
  <si>
    <t>V-1399</t>
  </si>
  <si>
    <t>V-1400</t>
  </si>
  <si>
    <t>V-1401</t>
  </si>
  <si>
    <t>V-1402</t>
  </si>
  <si>
    <t>V-1403</t>
  </si>
  <si>
    <t>V-1404</t>
  </si>
  <si>
    <t>V-1405</t>
  </si>
  <si>
    <t>V-1406</t>
  </si>
  <si>
    <t>V-1407</t>
  </si>
  <si>
    <t>V-1408</t>
  </si>
  <si>
    <t>V-1409</t>
  </si>
  <si>
    <t>V-1410</t>
  </si>
  <si>
    <t>V-1411</t>
  </si>
  <si>
    <t>V-1412</t>
  </si>
  <si>
    <t>V-1413</t>
  </si>
  <si>
    <t>V-1414</t>
  </si>
  <si>
    <t>V-1415</t>
  </si>
  <si>
    <t>V-1416</t>
  </si>
  <si>
    <t>V-1417</t>
  </si>
  <si>
    <t>V-1418</t>
  </si>
  <si>
    <t>V-1419</t>
  </si>
  <si>
    <t>V-1420</t>
  </si>
  <si>
    <t>V-1421</t>
  </si>
  <si>
    <t>V-1422</t>
  </si>
  <si>
    <t>V-1423</t>
  </si>
  <si>
    <t>V-1424</t>
  </si>
  <si>
    <t>V-1425</t>
  </si>
  <si>
    <t>V-1426</t>
  </si>
  <si>
    <t>V-1427</t>
  </si>
  <si>
    <t>V-1428</t>
  </si>
  <si>
    <t>V-1429</t>
  </si>
  <si>
    <t>V-1430</t>
  </si>
  <si>
    <t>V-1431</t>
  </si>
  <si>
    <t>V-1432</t>
  </si>
  <si>
    <t>V-1433</t>
  </si>
  <si>
    <t>V-1434</t>
  </si>
  <si>
    <t>V-1435</t>
  </si>
  <si>
    <t>V-1436</t>
  </si>
  <si>
    <t>V-1437</t>
  </si>
  <si>
    <t>V-1438</t>
  </si>
  <si>
    <t>V-1439</t>
  </si>
  <si>
    <t>V-1440</t>
  </si>
  <si>
    <t>V-1441</t>
  </si>
  <si>
    <t>V-1442</t>
  </si>
  <si>
    <t>V-1443</t>
  </si>
  <si>
    <t>V-1444</t>
  </si>
  <si>
    <t>V-1445</t>
  </si>
  <si>
    <t>V-1446</t>
  </si>
  <si>
    <t>V-1447</t>
  </si>
  <si>
    <t>V-1448</t>
  </si>
  <si>
    <t>V-1449</t>
  </si>
  <si>
    <t>V-1450</t>
  </si>
  <si>
    <t>V-1451</t>
  </si>
  <si>
    <t>V-1452</t>
  </si>
  <si>
    <t>V-1453</t>
  </si>
  <si>
    <t>V-1454</t>
  </si>
  <si>
    <t>V-1455</t>
  </si>
  <si>
    <t>V-1456</t>
  </si>
  <si>
    <t>V-1457</t>
  </si>
  <si>
    <t>V-1458</t>
  </si>
  <si>
    <t>V-1459</t>
  </si>
  <si>
    <t>V-1460</t>
  </si>
  <si>
    <t>V-1461</t>
  </si>
  <si>
    <t>V-1462</t>
  </si>
  <si>
    <t>V-1463</t>
  </si>
  <si>
    <t>V-1464</t>
  </si>
  <si>
    <t>V-1465</t>
  </si>
  <si>
    <t>V-1466</t>
  </si>
  <si>
    <t>V-1467</t>
  </si>
  <si>
    <t>V-1468</t>
  </si>
  <si>
    <t>V-1469</t>
  </si>
  <si>
    <t>V-1470</t>
  </si>
  <si>
    <t>V-1471</t>
  </si>
  <si>
    <t>V-1472</t>
  </si>
  <si>
    <t>V-1473</t>
  </si>
  <si>
    <t>V-1474</t>
  </si>
  <si>
    <t>V-1475</t>
  </si>
  <si>
    <t>V-1476</t>
  </si>
  <si>
    <t>V-1477</t>
  </si>
  <si>
    <t>V-1478</t>
  </si>
  <si>
    <t>V-1479</t>
  </si>
  <si>
    <t>V-1480</t>
  </si>
  <si>
    <t>V-1481</t>
  </si>
  <si>
    <t>V-1482</t>
  </si>
  <si>
    <t>V-1483</t>
  </si>
  <si>
    <t>V-1484</t>
  </si>
  <si>
    <t>V-1485</t>
  </si>
  <si>
    <t>V-1486</t>
  </si>
  <si>
    <t>V-1487</t>
  </si>
  <si>
    <t>V-1488</t>
  </si>
  <si>
    <t>V-1489</t>
  </si>
  <si>
    <t>V-1490</t>
  </si>
  <si>
    <t>V-1491</t>
  </si>
  <si>
    <t>V-1492</t>
  </si>
  <si>
    <t>V-1493</t>
  </si>
  <si>
    <t>V-1494</t>
  </si>
  <si>
    <t>V-1495</t>
  </si>
  <si>
    <t>V-1496</t>
  </si>
  <si>
    <t>V-1497</t>
  </si>
  <si>
    <t>V-1498</t>
  </si>
  <si>
    <t>V-1499</t>
  </si>
  <si>
    <t>V-1500</t>
  </si>
  <si>
    <t>V-1501</t>
  </si>
  <si>
    <t>V-1502</t>
  </si>
  <si>
    <t>V-1503</t>
  </si>
  <si>
    <t>V-1504</t>
  </si>
  <si>
    <t>V-1505</t>
  </si>
  <si>
    <t>V-1506</t>
  </si>
  <si>
    <t>V-1507</t>
  </si>
  <si>
    <t>V-1508</t>
  </si>
  <si>
    <t>V-1509</t>
  </si>
  <si>
    <t>V-1510</t>
  </si>
  <si>
    <t>V-1511</t>
  </si>
  <si>
    <t>V-1512</t>
  </si>
  <si>
    <t>V-1513</t>
  </si>
  <si>
    <t>V-1514</t>
  </si>
  <si>
    <t>V-1515</t>
  </si>
  <si>
    <t>V-1516</t>
  </si>
  <si>
    <t>V-1517</t>
  </si>
  <si>
    <t>V-1518</t>
  </si>
  <si>
    <t>V-1519</t>
  </si>
  <si>
    <t>V-1520</t>
  </si>
  <si>
    <t>V-1521</t>
  </si>
  <si>
    <t>V-1522</t>
  </si>
  <si>
    <t>V-1523</t>
  </si>
  <si>
    <t>V-1524</t>
  </si>
  <si>
    <t>V-1525</t>
  </si>
  <si>
    <t>V-1526</t>
  </si>
  <si>
    <t>V-1527</t>
  </si>
  <si>
    <t>V-1528</t>
  </si>
  <si>
    <t>V-1529</t>
  </si>
  <si>
    <t>V-1530</t>
  </si>
  <si>
    <t>V-1531</t>
  </si>
  <si>
    <t>V-1532</t>
  </si>
  <si>
    <t>V-1533</t>
  </si>
  <si>
    <t>V-1534</t>
  </si>
  <si>
    <t>V-1535</t>
  </si>
  <si>
    <t>V-1536</t>
  </si>
  <si>
    <t>V-1537</t>
  </si>
  <si>
    <t>V-1538</t>
  </si>
  <si>
    <t>V-1539</t>
  </si>
  <si>
    <t>V-1540</t>
  </si>
  <si>
    <t>V-1541</t>
  </si>
  <si>
    <t>V-1542</t>
  </si>
  <si>
    <t>V-1543</t>
  </si>
  <si>
    <t>V-1544</t>
  </si>
  <si>
    <t>V-1545</t>
  </si>
  <si>
    <t>V-1546</t>
  </si>
  <si>
    <t>V-1547</t>
  </si>
  <si>
    <t>V-1548</t>
  </si>
  <si>
    <t>V-1549</t>
  </si>
  <si>
    <t>V-1550</t>
  </si>
  <si>
    <t>V-1551</t>
  </si>
  <si>
    <t>V-1552</t>
  </si>
  <si>
    <t>V-1553</t>
  </si>
  <si>
    <t>V-1554</t>
  </si>
  <si>
    <t>V-1555</t>
  </si>
  <si>
    <t>V-1556</t>
  </si>
  <si>
    <t>V-1557</t>
  </si>
  <si>
    <t>V-1558</t>
  </si>
  <si>
    <t>V-1559</t>
  </si>
  <si>
    <t>V-1560</t>
  </si>
  <si>
    <t>V-1561</t>
  </si>
  <si>
    <t>V-1562</t>
  </si>
  <si>
    <t>V-1563</t>
  </si>
  <si>
    <t>V-1564</t>
  </si>
  <si>
    <t>V-1565</t>
  </si>
  <si>
    <t>V-1566</t>
  </si>
  <si>
    <t>V-1567</t>
  </si>
  <si>
    <t>V-1568</t>
  </si>
  <si>
    <t>V-1569</t>
  </si>
  <si>
    <t>V-1570</t>
  </si>
  <si>
    <t>V-1571</t>
  </si>
  <si>
    <t>V-1572</t>
  </si>
  <si>
    <t>V-1573</t>
  </si>
  <si>
    <t>V-1574</t>
  </si>
  <si>
    <t>V-1575</t>
  </si>
  <si>
    <t>V-1576</t>
  </si>
  <si>
    <t>V-1577</t>
  </si>
  <si>
    <t>V-1578</t>
  </si>
  <si>
    <t>V-1579</t>
  </si>
  <si>
    <t>V-1580</t>
  </si>
  <si>
    <t>V-1581</t>
  </si>
  <si>
    <t>V-1582</t>
  </si>
  <si>
    <t>V-1583</t>
  </si>
  <si>
    <t>V-1584</t>
  </si>
  <si>
    <t>V-1585</t>
  </si>
  <si>
    <t>V-1586</t>
  </si>
  <si>
    <t>V-1587</t>
  </si>
  <si>
    <t>V-1588</t>
  </si>
  <si>
    <t>V-1589</t>
  </si>
  <si>
    <t>V-1590</t>
  </si>
  <si>
    <t>V-1591</t>
  </si>
  <si>
    <t>V-1592</t>
  </si>
  <si>
    <t>V-1593</t>
  </si>
  <si>
    <t>V-1594</t>
  </si>
  <si>
    <t>V-1595</t>
  </si>
  <si>
    <t>V-1596</t>
  </si>
  <si>
    <t>V-1597</t>
  </si>
  <si>
    <t>V-1598</t>
  </si>
  <si>
    <t>V-1599</t>
  </si>
  <si>
    <t>V-1600</t>
  </si>
  <si>
    <t>V-1601</t>
  </si>
  <si>
    <t>V-1602</t>
  </si>
  <si>
    <t>V-1603</t>
  </si>
  <si>
    <t>V-1604</t>
  </si>
  <si>
    <t>V-1605</t>
  </si>
  <si>
    <t>V-1606</t>
  </si>
  <si>
    <t>V-1607</t>
  </si>
  <si>
    <t>V-1608</t>
  </si>
  <si>
    <t>V-1609</t>
  </si>
  <si>
    <t>V-1610</t>
  </si>
  <si>
    <t>V-1611</t>
  </si>
  <si>
    <t>V-1612</t>
  </si>
  <si>
    <t>V-1613</t>
  </si>
  <si>
    <t>V-1614</t>
  </si>
  <si>
    <t>V-1615</t>
  </si>
  <si>
    <t>V-1616</t>
  </si>
  <si>
    <t>V-1617</t>
  </si>
  <si>
    <t>V-1618</t>
  </si>
  <si>
    <t>V-1619</t>
  </si>
  <si>
    <t>V-1620</t>
  </si>
  <si>
    <t>V-1621</t>
  </si>
  <si>
    <t>V-1622</t>
  </si>
  <si>
    <t>V-1623</t>
  </si>
  <si>
    <t>V-1624</t>
  </si>
  <si>
    <t>V-1625</t>
  </si>
  <si>
    <t>V-1626</t>
  </si>
  <si>
    <t>V-1627</t>
  </si>
  <si>
    <t>V-1628</t>
  </si>
  <si>
    <t>V-1629</t>
  </si>
  <si>
    <t>V-1630</t>
  </si>
  <si>
    <t>V-1631</t>
  </si>
  <si>
    <t>V-1632</t>
  </si>
  <si>
    <t>V-1633</t>
  </si>
  <si>
    <t>V-1634</t>
  </si>
  <si>
    <t>V-1635</t>
  </si>
  <si>
    <t>V-1636</t>
  </si>
  <si>
    <t>V-1637</t>
  </si>
  <si>
    <t>V-1638</t>
  </si>
  <si>
    <t>V-1639</t>
  </si>
  <si>
    <t>V-1640</t>
  </si>
  <si>
    <t>V-1641</t>
  </si>
  <si>
    <t>V-1642</t>
  </si>
  <si>
    <t>V-1643</t>
  </si>
  <si>
    <t>V-1644</t>
  </si>
  <si>
    <t>V-1645</t>
  </si>
  <si>
    <t>V-1646</t>
  </si>
  <si>
    <t>V-1647</t>
  </si>
  <si>
    <t>V-1648</t>
  </si>
  <si>
    <t>V-1649</t>
  </si>
  <si>
    <t>V-1650</t>
  </si>
  <si>
    <t>V-1651</t>
  </si>
  <si>
    <t>V-1652</t>
  </si>
  <si>
    <t>V-1653</t>
  </si>
  <si>
    <t>V-1654</t>
  </si>
  <si>
    <t>V-1655</t>
  </si>
  <si>
    <t>V-1656</t>
  </si>
  <si>
    <t>V-1657</t>
  </si>
  <si>
    <t>V-1658</t>
  </si>
  <si>
    <t>V-1659</t>
  </si>
  <si>
    <t>V-1660</t>
  </si>
  <si>
    <t>V-1661</t>
  </si>
  <si>
    <t>V-1662</t>
  </si>
  <si>
    <t>V-1663</t>
  </si>
  <si>
    <t>V-1664</t>
  </si>
  <si>
    <t>V-1665</t>
  </si>
  <si>
    <t>V-1666</t>
  </si>
  <si>
    <t>V-1667</t>
  </si>
  <si>
    <t>V-1668</t>
  </si>
  <si>
    <t>V-1669</t>
  </si>
  <si>
    <t>V-1670</t>
  </si>
  <si>
    <t>V-1671</t>
  </si>
  <si>
    <t>V-1672</t>
  </si>
  <si>
    <t>V-1673</t>
  </si>
  <si>
    <t>V-1674</t>
  </si>
  <si>
    <t>V-1675</t>
  </si>
  <si>
    <t>V-1676</t>
  </si>
  <si>
    <t>V-1677</t>
  </si>
  <si>
    <t>V-1678</t>
  </si>
  <si>
    <t>V-1679</t>
  </si>
  <si>
    <t>V-1680</t>
  </si>
  <si>
    <t>V-1681</t>
  </si>
  <si>
    <t>V-1682</t>
  </si>
  <si>
    <t>V-1683</t>
  </si>
  <si>
    <t>V-1684</t>
  </si>
  <si>
    <t>V-1685</t>
  </si>
  <si>
    <t>V-1686</t>
  </si>
  <si>
    <t>V-1687</t>
  </si>
  <si>
    <t>V-1688</t>
  </si>
  <si>
    <t>V-1689</t>
  </si>
  <si>
    <t>V-1690</t>
  </si>
  <si>
    <t>V-1691</t>
  </si>
  <si>
    <t>V-1692</t>
  </si>
  <si>
    <t>V-1693</t>
  </si>
  <si>
    <t>V-1694</t>
  </si>
  <si>
    <t>V-1695</t>
  </si>
  <si>
    <t>V-1696</t>
  </si>
  <si>
    <t>V-1697</t>
  </si>
  <si>
    <t>V-1698</t>
  </si>
  <si>
    <t>V-1699</t>
  </si>
  <si>
    <t>V-1700</t>
  </si>
  <si>
    <t>V-1701</t>
  </si>
  <si>
    <t>V-1702</t>
  </si>
  <si>
    <t>V-1703</t>
  </si>
  <si>
    <t>V-1704</t>
  </si>
  <si>
    <t>V-1705</t>
  </si>
  <si>
    <t>V-1706</t>
  </si>
  <si>
    <t>V-1707</t>
  </si>
  <si>
    <t>V-1708</t>
  </si>
  <si>
    <t>V-1709</t>
  </si>
  <si>
    <t>V-1710</t>
  </si>
  <si>
    <t>V-1711</t>
  </si>
  <si>
    <t>V-1712</t>
  </si>
  <si>
    <t>V-1713</t>
  </si>
  <si>
    <t>V-1714</t>
  </si>
  <si>
    <t>V-1715</t>
  </si>
  <si>
    <t>V-1716</t>
  </si>
  <si>
    <t>V-1717</t>
  </si>
  <si>
    <t>V-1718</t>
  </si>
  <si>
    <t>V-1719</t>
  </si>
  <si>
    <t>V-1720</t>
  </si>
  <si>
    <t>V-1721</t>
  </si>
  <si>
    <t>V-1722</t>
  </si>
  <si>
    <t>V-1723</t>
  </si>
  <si>
    <t>V-1724</t>
  </si>
  <si>
    <t>V-1725</t>
  </si>
  <si>
    <t>V-1726</t>
  </si>
  <si>
    <t>V-1727</t>
  </si>
  <si>
    <t>V-1728</t>
  </si>
  <si>
    <t>V-1729</t>
  </si>
  <si>
    <t>V-1730</t>
  </si>
  <si>
    <t>V-1731</t>
  </si>
  <si>
    <t>V-1732</t>
  </si>
  <si>
    <t>V-1733</t>
  </si>
  <si>
    <t>V-1734</t>
  </si>
  <si>
    <t>V-1735</t>
  </si>
  <si>
    <t>V-1736</t>
  </si>
  <si>
    <t>V-1737</t>
  </si>
  <si>
    <t>V-1738</t>
  </si>
  <si>
    <t>V-1739</t>
  </si>
  <si>
    <t>V-1740</t>
  </si>
  <si>
    <t>V-1741</t>
  </si>
  <si>
    <t>V-1742</t>
  </si>
  <si>
    <t>V-1743</t>
  </si>
  <si>
    <t>V-1744</t>
  </si>
  <si>
    <t>V-1745</t>
  </si>
  <si>
    <t>V-1746</t>
  </si>
  <si>
    <t>V-1747</t>
  </si>
  <si>
    <t>V-1748</t>
  </si>
  <si>
    <t>V-1749</t>
  </si>
  <si>
    <t>V-1750</t>
  </si>
  <si>
    <t>V-1751</t>
  </si>
  <si>
    <t>V-1752</t>
  </si>
  <si>
    <t>V-1753</t>
  </si>
  <si>
    <t>V-1754</t>
  </si>
  <si>
    <t>V-1755</t>
  </si>
  <si>
    <t>V-1756</t>
  </si>
  <si>
    <t>V-1757</t>
  </si>
  <si>
    <t>V-1758</t>
  </si>
  <si>
    <t>V-1759</t>
  </si>
  <si>
    <t>V-1760</t>
  </si>
  <si>
    <t>V-1761</t>
  </si>
  <si>
    <t>V-1762</t>
  </si>
  <si>
    <t>V-1763</t>
  </si>
  <si>
    <t>V-1764</t>
  </si>
  <si>
    <t>V-1765</t>
  </si>
  <si>
    <t>V-1766</t>
  </si>
  <si>
    <t>V-1767</t>
  </si>
  <si>
    <t>V-1768</t>
  </si>
  <si>
    <t>V-1769</t>
  </si>
  <si>
    <t>V-1770</t>
  </si>
  <si>
    <t>V-1771</t>
  </si>
  <si>
    <t>V-1772</t>
  </si>
  <si>
    <t>V-1773</t>
  </si>
  <si>
    <t>V-1774</t>
  </si>
  <si>
    <t>V-1775</t>
  </si>
  <si>
    <t>V-1776</t>
  </si>
  <si>
    <t>V-1777</t>
  </si>
  <si>
    <t>V-1778</t>
  </si>
  <si>
    <t>V-1779</t>
  </si>
  <si>
    <t>V-1780</t>
  </si>
  <si>
    <t>V-1781</t>
  </si>
  <si>
    <t>V-1782</t>
  </si>
  <si>
    <t>V-1783</t>
  </si>
  <si>
    <t>V-1784</t>
  </si>
  <si>
    <t>V-1785</t>
  </si>
  <si>
    <t>V-1786</t>
  </si>
  <si>
    <t>V-1787</t>
  </si>
  <si>
    <t>V-1788</t>
  </si>
  <si>
    <t>V-1789</t>
  </si>
  <si>
    <t>V-1790</t>
  </si>
  <si>
    <t>V-1791</t>
  </si>
  <si>
    <t>V-1792</t>
  </si>
  <si>
    <t>V-1793</t>
  </si>
  <si>
    <t>V-1794</t>
  </si>
  <si>
    <t>V-1795</t>
  </si>
  <si>
    <t>V-1796</t>
  </si>
  <si>
    <t>V-1797</t>
  </si>
  <si>
    <t>V-1798</t>
  </si>
  <si>
    <t>V-1799</t>
  </si>
  <si>
    <t>V-1800</t>
  </si>
  <si>
    <t>V-1801</t>
  </si>
  <si>
    <t>V-1802</t>
  </si>
  <si>
    <t>V-1803</t>
  </si>
  <si>
    <t>V-1804</t>
  </si>
  <si>
    <t>V-1805</t>
  </si>
  <si>
    <t>V-1806</t>
  </si>
  <si>
    <t>V-1807</t>
  </si>
  <si>
    <t>V-1808</t>
  </si>
  <si>
    <t>V-1809</t>
  </si>
  <si>
    <t>V-1810</t>
  </si>
  <si>
    <t>V-1811</t>
  </si>
  <si>
    <t>V-1812</t>
  </si>
  <si>
    <t>V-1813</t>
  </si>
  <si>
    <t>V-1814</t>
  </si>
  <si>
    <t>V-1815</t>
  </si>
  <si>
    <t>V-1816</t>
  </si>
  <si>
    <t>V-1817</t>
  </si>
  <si>
    <t>V-1818</t>
  </si>
  <si>
    <t>V-1819</t>
  </si>
  <si>
    <t>V-1820</t>
  </si>
  <si>
    <t>V-1821</t>
  </si>
  <si>
    <t>V-1822</t>
  </si>
  <si>
    <t>V-1823</t>
  </si>
  <si>
    <t>V-1824</t>
  </si>
  <si>
    <t>V-1825</t>
  </si>
  <si>
    <t>V-1826</t>
  </si>
  <si>
    <t>V-1827</t>
  </si>
  <si>
    <t>V-1828</t>
  </si>
  <si>
    <t>V-1829</t>
  </si>
  <si>
    <t>V-1830</t>
  </si>
  <si>
    <t>V-1831</t>
  </si>
  <si>
    <t>V-1832</t>
  </si>
  <si>
    <t>V-1833</t>
  </si>
  <si>
    <t>V-1834</t>
  </si>
  <si>
    <t>V-1835</t>
  </si>
  <si>
    <t>V-1836</t>
  </si>
  <si>
    <t>V-1837</t>
  </si>
  <si>
    <t>V-1838</t>
  </si>
  <si>
    <t>V-1839</t>
  </si>
  <si>
    <t>V-1840</t>
  </si>
  <si>
    <t>V-1841</t>
  </si>
  <si>
    <t>V-1842</t>
  </si>
  <si>
    <t>V-1843</t>
  </si>
  <si>
    <t>V-1844</t>
  </si>
  <si>
    <t>V-1845</t>
  </si>
  <si>
    <t>V-1846</t>
  </si>
  <si>
    <t>V-1847</t>
  </si>
  <si>
    <t>V-1848</t>
  </si>
  <si>
    <t>V-1849</t>
  </si>
  <si>
    <t>V-1850</t>
  </si>
  <si>
    <t>V-1851</t>
  </si>
  <si>
    <t>V-1852</t>
  </si>
  <si>
    <t>V-1853</t>
  </si>
  <si>
    <t>V-1854</t>
  </si>
  <si>
    <t>V-1855</t>
  </si>
  <si>
    <t>V-1856</t>
  </si>
  <si>
    <t>V-1857</t>
  </si>
  <si>
    <t>V-1858</t>
  </si>
  <si>
    <t>V-1859</t>
  </si>
  <si>
    <t>V-1860</t>
  </si>
  <si>
    <t>V-1861</t>
  </si>
  <si>
    <t>V-1862</t>
  </si>
  <si>
    <t>V-1863</t>
  </si>
  <si>
    <t>V-1864</t>
  </si>
  <si>
    <t>V-1865</t>
  </si>
  <si>
    <t>V-1866</t>
  </si>
  <si>
    <t>V-1867</t>
  </si>
  <si>
    <t>V-1868</t>
  </si>
  <si>
    <t>V-1869</t>
  </si>
  <si>
    <t>V-1870</t>
  </si>
  <si>
    <t>V-1871</t>
  </si>
  <si>
    <t>V-1872</t>
  </si>
  <si>
    <t>V-1873</t>
  </si>
  <si>
    <t>V-1874</t>
  </si>
  <si>
    <t>V-1875</t>
  </si>
  <si>
    <t>V-1876</t>
  </si>
  <si>
    <t>V-1877</t>
  </si>
  <si>
    <t>V-1878</t>
  </si>
  <si>
    <t>V-1879</t>
  </si>
  <si>
    <t>V-1880</t>
  </si>
  <si>
    <t>V-1881</t>
  </si>
  <si>
    <t>V-1882</t>
  </si>
  <si>
    <t>V-1883</t>
  </si>
  <si>
    <t>V-1884</t>
  </si>
  <si>
    <t>V-1885</t>
  </si>
  <si>
    <t>V-1886</t>
  </si>
  <si>
    <t>V-1887</t>
  </si>
  <si>
    <t>V-1888</t>
  </si>
  <si>
    <t>V-1889</t>
  </si>
  <si>
    <t>V-1890</t>
  </si>
  <si>
    <t>V-1891</t>
  </si>
  <si>
    <t>V-1892</t>
  </si>
  <si>
    <t>V-1893</t>
  </si>
  <si>
    <t>V-1894</t>
  </si>
  <si>
    <t>V-1895</t>
  </si>
  <si>
    <t>V-1896</t>
  </si>
  <si>
    <t>V-1897</t>
  </si>
  <si>
    <t>V-1898</t>
  </si>
  <si>
    <t>V-1899</t>
  </si>
  <si>
    <t>V-1900</t>
  </si>
  <si>
    <t>V-1901</t>
  </si>
  <si>
    <t>V-1902</t>
  </si>
  <si>
    <t>V-1903</t>
  </si>
  <si>
    <t>V-1904</t>
  </si>
  <si>
    <t>V-1905</t>
  </si>
  <si>
    <t>V-1906</t>
  </si>
  <si>
    <t>V-1907</t>
  </si>
  <si>
    <t>V-1908</t>
  </si>
  <si>
    <t>V-1909</t>
  </si>
  <si>
    <t>V-1910</t>
  </si>
  <si>
    <t>V-1911</t>
  </si>
  <si>
    <t>V-1912</t>
  </si>
  <si>
    <t>V-1913</t>
  </si>
  <si>
    <t>V-1914</t>
  </si>
  <si>
    <t>V-1915</t>
  </si>
  <si>
    <t>V-1916</t>
  </si>
  <si>
    <t>V-1917</t>
  </si>
  <si>
    <t>V-1918</t>
  </si>
  <si>
    <t>V-1919</t>
  </si>
  <si>
    <t>V-1920</t>
  </si>
  <si>
    <t>V-1921</t>
  </si>
  <si>
    <t>V-1922</t>
  </si>
  <si>
    <t>V-1923</t>
  </si>
  <si>
    <t>V-1924</t>
  </si>
  <si>
    <t>V-1925</t>
  </si>
  <si>
    <t>V-1926</t>
  </si>
  <si>
    <t>V-1927</t>
  </si>
  <si>
    <t>V-1928</t>
  </si>
  <si>
    <t>V-1929</t>
  </si>
  <si>
    <t>V-1930</t>
  </si>
  <si>
    <t>V-1931</t>
  </si>
  <si>
    <t>V-1932</t>
  </si>
  <si>
    <t>V-1933</t>
  </si>
  <si>
    <t>V-1934</t>
  </si>
  <si>
    <t>V-1935</t>
  </si>
  <si>
    <t>V-1936</t>
  </si>
  <si>
    <t>V-1937</t>
  </si>
  <si>
    <t>V-1938</t>
  </si>
  <si>
    <t>V-1939</t>
  </si>
  <si>
    <t>V-1940</t>
  </si>
  <si>
    <t>V-1941</t>
  </si>
  <si>
    <t>V-1942</t>
  </si>
  <si>
    <t>V-1943</t>
  </si>
  <si>
    <t>V-1944</t>
  </si>
  <si>
    <t>V-1945</t>
  </si>
  <si>
    <t>V-1946</t>
  </si>
  <si>
    <t>V-1947</t>
  </si>
  <si>
    <t>V-1948</t>
  </si>
  <si>
    <t>V-1949</t>
  </si>
  <si>
    <t>V-1950</t>
  </si>
  <si>
    <t>V-1951</t>
  </si>
  <si>
    <t>V-1952</t>
  </si>
  <si>
    <t>V-1953</t>
  </si>
  <si>
    <t>V-1954</t>
  </si>
  <si>
    <t>V-1955</t>
  </si>
  <si>
    <t>V-1956</t>
  </si>
  <si>
    <t>V-1957</t>
  </si>
  <si>
    <t>V-1958</t>
  </si>
  <si>
    <t>V-1959</t>
  </si>
  <si>
    <t>V-1960</t>
  </si>
  <si>
    <t>V-1961</t>
  </si>
  <si>
    <t>V-1962</t>
  </si>
  <si>
    <t>V-1963</t>
  </si>
  <si>
    <t>V-1964</t>
  </si>
  <si>
    <t>V-1965</t>
  </si>
  <si>
    <t>V-1966</t>
  </si>
  <si>
    <t>V-1967</t>
  </si>
  <si>
    <t>V-1968</t>
  </si>
  <si>
    <t>V-1969</t>
  </si>
  <si>
    <t>V-1970</t>
  </si>
  <si>
    <t>V-1971</t>
  </si>
  <si>
    <t>V-1972</t>
  </si>
  <si>
    <t>V-1973</t>
  </si>
  <si>
    <t>V-1974</t>
  </si>
  <si>
    <t>V-1975</t>
  </si>
  <si>
    <t>V-1976</t>
  </si>
  <si>
    <t>V-1977</t>
  </si>
  <si>
    <t>V-1978</t>
  </si>
  <si>
    <t>V-1979</t>
  </si>
  <si>
    <t>V-1980</t>
  </si>
  <si>
    <t>V-1981</t>
  </si>
  <si>
    <t>V-1982</t>
  </si>
  <si>
    <t>V-1983</t>
  </si>
  <si>
    <t>V-1984</t>
  </si>
  <si>
    <t>V-1985</t>
  </si>
  <si>
    <t>V-1986</t>
  </si>
  <si>
    <t>V-1987</t>
  </si>
  <si>
    <t>V-1988</t>
  </si>
  <si>
    <t>V-1989</t>
  </si>
  <si>
    <t>V-1990</t>
  </si>
  <si>
    <t>V-1991</t>
  </si>
  <si>
    <t>V-1992</t>
  </si>
  <si>
    <t>V-1993</t>
  </si>
  <si>
    <t>V-1994</t>
  </si>
  <si>
    <t>V-1995</t>
  </si>
  <si>
    <t>V-1996</t>
  </si>
  <si>
    <t>V-1997</t>
  </si>
  <si>
    <t>V-1998</t>
  </si>
  <si>
    <t>V-1999</t>
  </si>
  <si>
    <t>V-2000</t>
  </si>
  <si>
    <t>V-2001</t>
  </si>
  <si>
    <t>V-2002</t>
  </si>
  <si>
    <t>V-2003</t>
  </si>
  <si>
    <t>V-2004</t>
  </si>
  <si>
    <t>V-2005</t>
  </si>
  <si>
    <t>V-2006</t>
  </si>
  <si>
    <t>V-2007</t>
  </si>
  <si>
    <t>V-2008</t>
  </si>
  <si>
    <t>V-2009</t>
  </si>
  <si>
    <t>V-2010</t>
  </si>
  <si>
    <t>V-2011</t>
  </si>
  <si>
    <t>V-2012</t>
  </si>
  <si>
    <t>V-2013</t>
  </si>
  <si>
    <t>V-2014</t>
  </si>
  <si>
    <t>V-2015</t>
  </si>
  <si>
    <t>V-2016</t>
  </si>
  <si>
    <t>V-2017</t>
  </si>
  <si>
    <t>V-2018</t>
  </si>
  <si>
    <t>V-2019</t>
  </si>
  <si>
    <t>V-2020</t>
  </si>
  <si>
    <t>V-2021</t>
  </si>
  <si>
    <t>V-2022</t>
  </si>
  <si>
    <t>V-2023</t>
  </si>
  <si>
    <t>V-2024</t>
  </si>
  <si>
    <t>V-2025</t>
  </si>
  <si>
    <t>V-2026</t>
  </si>
  <si>
    <t>V-2027</t>
  </si>
  <si>
    <t>V-2028</t>
  </si>
  <si>
    <t>V-2029</t>
  </si>
  <si>
    <t>V-2030</t>
  </si>
  <si>
    <t>V-2031</t>
  </si>
  <si>
    <t>V-2032</t>
  </si>
  <si>
    <t>V-2033</t>
  </si>
  <si>
    <t>V-2034</t>
  </si>
  <si>
    <t>V-2035</t>
  </si>
  <si>
    <t>V-2036</t>
  </si>
  <si>
    <t>V-2037</t>
  </si>
  <si>
    <t>V-2038</t>
  </si>
  <si>
    <t>V-2039</t>
  </si>
  <si>
    <t>V-2040</t>
  </si>
  <si>
    <t>V-2041</t>
  </si>
  <si>
    <t>V-2042</t>
  </si>
  <si>
    <t>V-2043</t>
  </si>
  <si>
    <t>V-2044</t>
  </si>
  <si>
    <t>V-2045</t>
  </si>
  <si>
    <t>V-2046</t>
  </si>
  <si>
    <t>V-2047</t>
  </si>
  <si>
    <t>V-2048</t>
  </si>
  <si>
    <t>V-2049</t>
  </si>
  <si>
    <t>V-2050</t>
  </si>
  <si>
    <t>V-2051</t>
  </si>
  <si>
    <t>V-2052</t>
  </si>
  <si>
    <t>V-2053</t>
  </si>
  <si>
    <t>V-2054</t>
  </si>
  <si>
    <t>V-2055</t>
  </si>
  <si>
    <t>V-2056</t>
  </si>
  <si>
    <t>V-2057</t>
  </si>
  <si>
    <t>V-2058</t>
  </si>
  <si>
    <t>V-2059</t>
  </si>
  <si>
    <t>V-2060</t>
  </si>
  <si>
    <t>V-2061</t>
  </si>
  <si>
    <t>V-2062</t>
  </si>
  <si>
    <t>V-2063</t>
  </si>
  <si>
    <t>V-2064</t>
  </si>
  <si>
    <t>V-2065</t>
  </si>
  <si>
    <t>V-2066</t>
  </si>
  <si>
    <t>V-2067</t>
  </si>
  <si>
    <t>V-2068</t>
  </si>
  <si>
    <t>V-2069</t>
  </si>
  <si>
    <t>V-2070</t>
  </si>
  <si>
    <t>V-2071</t>
  </si>
  <si>
    <t>V-2072</t>
  </si>
  <si>
    <t>V-2073</t>
  </si>
  <si>
    <t>V-2074</t>
  </si>
  <si>
    <t>V-2075</t>
  </si>
  <si>
    <t>V-2076</t>
  </si>
  <si>
    <t>V-2077</t>
  </si>
  <si>
    <t>V-2078</t>
  </si>
  <si>
    <t>V-2079</t>
  </si>
  <si>
    <t>V-2080</t>
  </si>
  <si>
    <t>V-2081</t>
  </si>
  <si>
    <t>V-2082</t>
  </si>
  <si>
    <t>V-2083</t>
  </si>
  <si>
    <t>V-2084</t>
  </si>
  <si>
    <t>V-2085</t>
  </si>
  <si>
    <t>V-2086</t>
  </si>
  <si>
    <t>V-2087</t>
  </si>
  <si>
    <t>V-2088</t>
  </si>
  <si>
    <t>V-2089</t>
  </si>
  <si>
    <t>V-2090</t>
  </si>
  <si>
    <t>V-2091</t>
  </si>
  <si>
    <t>V-2092</t>
  </si>
  <si>
    <t>V-2093</t>
  </si>
  <si>
    <t>V-2094</t>
  </si>
  <si>
    <t>V-2095</t>
  </si>
  <si>
    <t>V-2096</t>
  </si>
  <si>
    <t>V-2097</t>
  </si>
  <si>
    <t>V-2098</t>
  </si>
  <si>
    <t>V-2099</t>
  </si>
  <si>
    <t>V-2100</t>
  </si>
  <si>
    <t>V-2101</t>
  </si>
  <si>
    <t>V-2102</t>
  </si>
  <si>
    <t>V-2103</t>
  </si>
  <si>
    <t>V-2104</t>
  </si>
  <si>
    <t>V-2105</t>
  </si>
  <si>
    <t>V-2106</t>
  </si>
  <si>
    <t>V-2107</t>
  </si>
  <si>
    <t>V-2108</t>
  </si>
  <si>
    <t>V-2109</t>
  </si>
  <si>
    <t>V-2110</t>
  </si>
  <si>
    <t>V-2111</t>
  </si>
  <si>
    <t>V-2112</t>
  </si>
  <si>
    <t>V-2113</t>
  </si>
  <si>
    <t>V-2114</t>
  </si>
  <si>
    <t>V-2115</t>
  </si>
  <si>
    <t>V-2116</t>
  </si>
  <si>
    <t>V-2117</t>
  </si>
  <si>
    <t>V-2118</t>
  </si>
  <si>
    <t>V-2119</t>
  </si>
  <si>
    <t>V-2120</t>
  </si>
  <si>
    <t>V-2121</t>
  </si>
  <si>
    <t>V-2122</t>
  </si>
  <si>
    <t>V-2123</t>
  </si>
  <si>
    <t>V-2124</t>
  </si>
  <si>
    <t>V-2125</t>
  </si>
  <si>
    <t>V-2126</t>
  </si>
  <si>
    <t>V-2127</t>
  </si>
  <si>
    <t>V-2128</t>
  </si>
  <si>
    <t>V-2129</t>
  </si>
  <si>
    <t>V-2130</t>
  </si>
  <si>
    <t>V-2131</t>
  </si>
  <si>
    <t>V-2132</t>
  </si>
  <si>
    <t>V-2133</t>
  </si>
  <si>
    <t>V-2134</t>
  </si>
  <si>
    <t>V-2135</t>
  </si>
  <si>
    <t>V-2136</t>
  </si>
  <si>
    <t>V-2137</t>
  </si>
  <si>
    <t>V-2138</t>
  </si>
  <si>
    <t>V-2139</t>
  </si>
  <si>
    <t>V-2140</t>
  </si>
  <si>
    <t>V-2141</t>
  </si>
  <si>
    <t>V-2142</t>
  </si>
  <si>
    <t>V-2143</t>
  </si>
  <si>
    <t>V-2144</t>
  </si>
  <si>
    <t>V-2145</t>
  </si>
  <si>
    <t>V-2146</t>
  </si>
  <si>
    <t>V-2147</t>
  </si>
  <si>
    <t>V-2148</t>
  </si>
  <si>
    <t>V-2149</t>
  </si>
  <si>
    <t>V-2150</t>
  </si>
  <si>
    <t>V-2151</t>
  </si>
  <si>
    <t>V-2152</t>
  </si>
  <si>
    <t>V-2153</t>
  </si>
  <si>
    <t>V-2154</t>
  </si>
  <si>
    <t>V-2155</t>
  </si>
  <si>
    <t>V-2156</t>
  </si>
  <si>
    <t>V-2157</t>
  </si>
  <si>
    <t>V-2158</t>
  </si>
  <si>
    <t>V-2159</t>
  </si>
  <si>
    <t>V-2160</t>
  </si>
  <si>
    <t>V-2161</t>
  </si>
  <si>
    <t>V-2162</t>
  </si>
  <si>
    <t>V-2163</t>
  </si>
  <si>
    <t>V-2164</t>
  </si>
  <si>
    <t>V-2165</t>
  </si>
  <si>
    <t>V-2166</t>
  </si>
  <si>
    <t>V-2167</t>
  </si>
  <si>
    <t>V-2168</t>
  </si>
  <si>
    <t>V-2169</t>
  </si>
  <si>
    <t>V-2170</t>
  </si>
  <si>
    <t>V-2171</t>
  </si>
  <si>
    <t>V-2172</t>
  </si>
  <si>
    <t>V-2173</t>
  </si>
  <si>
    <t>V-2174</t>
  </si>
  <si>
    <t>V-2175</t>
  </si>
  <si>
    <t>V-2176</t>
  </si>
  <si>
    <t>V-2177</t>
  </si>
  <si>
    <t>V-2178</t>
  </si>
  <si>
    <t>V-2179</t>
  </si>
  <si>
    <t>V-2180</t>
  </si>
  <si>
    <t>V-2181</t>
  </si>
  <si>
    <t>V-2182</t>
  </si>
  <si>
    <t>V-2183</t>
  </si>
  <si>
    <t>V-2184</t>
  </si>
  <si>
    <t>V-2185</t>
  </si>
  <si>
    <t>V-2186</t>
  </si>
  <si>
    <t>V-2187</t>
  </si>
  <si>
    <t>V-2188</t>
  </si>
  <si>
    <t>V-2189</t>
  </si>
  <si>
    <t>V-2190</t>
  </si>
  <si>
    <t>V-2191</t>
  </si>
  <si>
    <t>V-2192</t>
  </si>
  <si>
    <t>V-2193</t>
  </si>
  <si>
    <t>V-2194</t>
  </si>
  <si>
    <t>V-2195</t>
  </si>
  <si>
    <t>V-2196</t>
  </si>
  <si>
    <t>V-2197</t>
  </si>
  <si>
    <t>V-2198</t>
  </si>
  <si>
    <t>V-2199</t>
  </si>
  <si>
    <t>V-2200</t>
  </si>
  <si>
    <t>V-2201</t>
  </si>
  <si>
    <t>V-2202</t>
  </si>
  <si>
    <t>V-2203</t>
  </si>
  <si>
    <t>V-2204</t>
  </si>
  <si>
    <t>V-2205</t>
  </si>
  <si>
    <t>V-2206</t>
  </si>
  <si>
    <t>V-2207</t>
  </si>
  <si>
    <t>V-2208</t>
  </si>
  <si>
    <t>V-2209</t>
  </si>
  <si>
    <t>V-2210</t>
  </si>
  <si>
    <t>V-2211</t>
  </si>
  <si>
    <t>V-2212</t>
  </si>
  <si>
    <t>V-2213</t>
  </si>
  <si>
    <t>V-2214</t>
  </si>
  <si>
    <t>V-2215</t>
  </si>
  <si>
    <t>V-2216</t>
  </si>
  <si>
    <t>V-2217</t>
  </si>
  <si>
    <t>V-2218</t>
  </si>
  <si>
    <t>V-2219</t>
  </si>
  <si>
    <t>V-2220</t>
  </si>
  <si>
    <t>V-2221</t>
  </si>
  <si>
    <t>V-2222</t>
  </si>
  <si>
    <t>V-2223</t>
  </si>
  <si>
    <t>V-2224</t>
  </si>
  <si>
    <t>V-2225</t>
  </si>
  <si>
    <t>V-2226</t>
  </si>
  <si>
    <t>V-2227</t>
  </si>
  <si>
    <t>V-2228</t>
  </si>
  <si>
    <t>V-2229</t>
  </si>
  <si>
    <t>V-2230</t>
  </si>
  <si>
    <t>V-2231</t>
  </si>
  <si>
    <t>V-2232</t>
  </si>
  <si>
    <t>V-2233</t>
  </si>
  <si>
    <t>V-2234</t>
  </si>
  <si>
    <t>V-2235</t>
  </si>
  <si>
    <t>V-2236</t>
  </si>
  <si>
    <t>V-2237</t>
  </si>
  <si>
    <t>V-2238</t>
  </si>
  <si>
    <t>V-2239</t>
  </si>
  <si>
    <t>V-2240</t>
  </si>
  <si>
    <t>V-2241</t>
  </si>
  <si>
    <t>V-2242</t>
  </si>
  <si>
    <t>V-2243</t>
  </si>
  <si>
    <t>V-2244</t>
  </si>
  <si>
    <t>V-2245</t>
  </si>
  <si>
    <t>V-2246</t>
  </si>
  <si>
    <t>V-2247</t>
  </si>
  <si>
    <t>V-2248</t>
  </si>
  <si>
    <t>V-2249</t>
  </si>
  <si>
    <t>V-2250</t>
  </si>
  <si>
    <t>V-2251</t>
  </si>
  <si>
    <t>V-2252</t>
  </si>
  <si>
    <t>V-2253</t>
  </si>
  <si>
    <t>V-2254</t>
  </si>
  <si>
    <t>V-2255</t>
  </si>
  <si>
    <t>V-2256</t>
  </si>
  <si>
    <t>V-2257</t>
  </si>
  <si>
    <t>V-2258</t>
  </si>
  <si>
    <t>V-2259</t>
  </si>
  <si>
    <t>V-2260</t>
  </si>
  <si>
    <t>V-2261</t>
  </si>
  <si>
    <t>V-2262</t>
  </si>
  <si>
    <t>V-2263</t>
  </si>
  <si>
    <t>V-2264</t>
  </si>
  <si>
    <t>V-2265</t>
  </si>
  <si>
    <t>V-2266</t>
  </si>
  <si>
    <t>V-2267</t>
  </si>
  <si>
    <t>V-2268</t>
  </si>
  <si>
    <t>V-2269</t>
  </si>
  <si>
    <t>V-2270</t>
  </si>
  <si>
    <t>V-2271</t>
  </si>
  <si>
    <t>V-2272</t>
  </si>
  <si>
    <t>V-2273</t>
  </si>
  <si>
    <t>V-2274</t>
  </si>
  <si>
    <t>V-2275</t>
  </si>
  <si>
    <t>V-2276</t>
  </si>
  <si>
    <t>V-2277</t>
  </si>
  <si>
    <t>V-2278</t>
  </si>
  <si>
    <t>V-2279</t>
  </si>
  <si>
    <t>V-2280</t>
  </si>
  <si>
    <t>V-2281</t>
  </si>
  <si>
    <t>V-2282</t>
  </si>
  <si>
    <t>V-2283</t>
  </si>
  <si>
    <t>V-2284</t>
  </si>
  <si>
    <t>V-2285</t>
  </si>
  <si>
    <t>V-2286</t>
  </si>
  <si>
    <t>V-2287</t>
  </si>
  <si>
    <t>V-2288</t>
  </si>
  <si>
    <t>V-2289</t>
  </si>
  <si>
    <t>V-2290</t>
  </si>
  <si>
    <t>V-2291</t>
  </si>
  <si>
    <t>V-2292</t>
  </si>
  <si>
    <t>V-2293</t>
  </si>
  <si>
    <t>V-2294</t>
  </si>
  <si>
    <t>V-2295</t>
  </si>
  <si>
    <t>V-2296</t>
  </si>
  <si>
    <t>V-2297</t>
  </si>
  <si>
    <t>V-2298</t>
  </si>
  <si>
    <t>V-2299</t>
  </si>
  <si>
    <t>V-2300</t>
  </si>
  <si>
    <t>V-2301</t>
  </si>
  <si>
    <t>V-2302</t>
  </si>
  <si>
    <t>V-2303</t>
  </si>
  <si>
    <t>V-2304</t>
  </si>
  <si>
    <t>V-2305</t>
  </si>
  <si>
    <t>V-2306</t>
  </si>
  <si>
    <t>V-2307</t>
  </si>
  <si>
    <t>V-2308</t>
  </si>
  <si>
    <t>V-2309</t>
  </si>
  <si>
    <t>V-2310</t>
  </si>
  <si>
    <t>V-2311</t>
  </si>
  <si>
    <t>V-2312</t>
  </si>
  <si>
    <t>V-2313</t>
  </si>
  <si>
    <t>V-2314</t>
  </si>
  <si>
    <t>V-2315</t>
  </si>
  <si>
    <t>V-2316</t>
  </si>
  <si>
    <t>V-2317</t>
  </si>
  <si>
    <t>V-2318</t>
  </si>
  <si>
    <t>V-2319</t>
  </si>
  <si>
    <t>V-2320</t>
  </si>
  <si>
    <t>V-2321</t>
  </si>
  <si>
    <t>V-2322</t>
  </si>
  <si>
    <t>V-2323</t>
  </si>
  <si>
    <t>V-2324</t>
  </si>
  <si>
    <t>V-2325</t>
  </si>
  <si>
    <t>V-2326</t>
  </si>
  <si>
    <t>V-2327</t>
  </si>
  <si>
    <t>V-2328</t>
  </si>
  <si>
    <t>V-2329</t>
  </si>
  <si>
    <t>V-2330</t>
  </si>
  <si>
    <t>V-2331</t>
  </si>
  <si>
    <t>V-2332</t>
  </si>
  <si>
    <t>V-2333</t>
  </si>
  <si>
    <t>V-2334</t>
  </si>
  <si>
    <t>V-2335</t>
  </si>
  <si>
    <t>V-2336</t>
  </si>
  <si>
    <t>V-2337</t>
  </si>
  <si>
    <t>V-2338</t>
  </si>
  <si>
    <t>V-2339</t>
  </si>
  <si>
    <t>V-2340</t>
  </si>
  <si>
    <t>V-2341</t>
  </si>
  <si>
    <t>V-2342</t>
  </si>
  <si>
    <t>V-2343</t>
  </si>
  <si>
    <t>V-2344</t>
  </si>
  <si>
    <t>V-2345</t>
  </si>
  <si>
    <t>V-2346</t>
  </si>
  <si>
    <t>V-2347</t>
  </si>
  <si>
    <t>V-2348</t>
  </si>
  <si>
    <t>V-2349</t>
  </si>
  <si>
    <t>V-2350</t>
  </si>
  <si>
    <t>V-2351</t>
  </si>
  <si>
    <t>V-2352</t>
  </si>
  <si>
    <t>V-2353</t>
  </si>
  <si>
    <t>V-2354</t>
  </si>
  <si>
    <t>V-2355</t>
  </si>
  <si>
    <t>V-2356</t>
  </si>
  <si>
    <t>V-2357</t>
  </si>
  <si>
    <t>V-2358</t>
  </si>
  <si>
    <t>V-2359</t>
  </si>
  <si>
    <t>V-2360</t>
  </si>
  <si>
    <t>V-2361</t>
  </si>
  <si>
    <t>V-2362</t>
  </si>
  <si>
    <t>V-2363</t>
  </si>
  <si>
    <t>V-2364</t>
  </si>
  <si>
    <t>V-2365</t>
  </si>
  <si>
    <t>V-2366</t>
  </si>
  <si>
    <t>V-2367</t>
  </si>
  <si>
    <t>V-2368</t>
  </si>
  <si>
    <t>V-2369</t>
  </si>
  <si>
    <t>V-2370</t>
  </si>
  <si>
    <t>V-2371</t>
  </si>
  <si>
    <t>V-2372</t>
  </si>
  <si>
    <t>V-2373</t>
  </si>
  <si>
    <t>V-2374</t>
  </si>
  <si>
    <t>V-2375</t>
  </si>
  <si>
    <t>V-2376</t>
  </si>
  <si>
    <t>V-2377</t>
  </si>
  <si>
    <t>V-2378</t>
  </si>
  <si>
    <t>V-2379</t>
  </si>
  <si>
    <t>V-2380</t>
  </si>
  <si>
    <t>V-2381</t>
  </si>
  <si>
    <t>V-2382</t>
  </si>
  <si>
    <t>V-2383</t>
  </si>
  <si>
    <t>V-2384</t>
  </si>
  <si>
    <t>V-2385</t>
  </si>
  <si>
    <t>V-2386</t>
  </si>
  <si>
    <t>V-2387</t>
  </si>
  <si>
    <t>V-2388</t>
  </si>
  <si>
    <t>V-2389</t>
  </si>
  <si>
    <t>V-2390</t>
  </si>
  <si>
    <t>V-2391</t>
  </si>
  <si>
    <t>V-2392</t>
  </si>
  <si>
    <t>V-2393</t>
  </si>
  <si>
    <t>V-2394</t>
  </si>
  <si>
    <t>V-2395</t>
  </si>
  <si>
    <t>V-2396</t>
  </si>
  <si>
    <t>V-2397</t>
  </si>
  <si>
    <t>V-2398</t>
  </si>
  <si>
    <t>V-2399</t>
  </si>
  <si>
    <t>V-2400</t>
  </si>
  <si>
    <t>V-2401</t>
  </si>
  <si>
    <t>V-2402</t>
  </si>
  <si>
    <t>V-2403</t>
  </si>
  <si>
    <t>V-2404</t>
  </si>
  <si>
    <t>V-2405</t>
  </si>
  <si>
    <t>V-2406</t>
  </si>
  <si>
    <t>V-2407</t>
  </si>
  <si>
    <t>V-2408</t>
  </si>
  <si>
    <t>V-2409</t>
  </si>
  <si>
    <t>V-2410</t>
  </si>
  <si>
    <t>V-2411</t>
  </si>
  <si>
    <t>V-2412</t>
  </si>
  <si>
    <t>V-2413</t>
  </si>
  <si>
    <t>V-2414</t>
  </si>
  <si>
    <t>V-2415</t>
  </si>
  <si>
    <t>V-2416</t>
  </si>
  <si>
    <t>V-2417</t>
  </si>
  <si>
    <t>V-2418</t>
  </si>
  <si>
    <t>V-2419</t>
  </si>
  <si>
    <t>V-2420</t>
  </si>
  <si>
    <t>V-2421</t>
  </si>
  <si>
    <t>V-2422</t>
  </si>
  <si>
    <t>V-2423</t>
  </si>
  <si>
    <t>V-2424</t>
  </si>
  <si>
    <t>V-2425</t>
  </si>
  <si>
    <t>V-2426</t>
  </si>
  <si>
    <t>V-2427</t>
  </si>
  <si>
    <t>V-2428</t>
  </si>
  <si>
    <t>V-2429</t>
  </si>
  <si>
    <t>V-2430</t>
  </si>
  <si>
    <t>V-2431</t>
  </si>
  <si>
    <t>V-2432</t>
  </si>
  <si>
    <t>V-2433</t>
  </si>
  <si>
    <t>V-2434</t>
  </si>
  <si>
    <t>V-2435</t>
  </si>
  <si>
    <t>V-2436</t>
  </si>
  <si>
    <t>V-2437</t>
  </si>
  <si>
    <t>V-2438</t>
  </si>
  <si>
    <t>V-2439</t>
  </si>
  <si>
    <t>V-2440</t>
  </si>
  <si>
    <t>V-2441</t>
  </si>
  <si>
    <t>V-2442</t>
  </si>
  <si>
    <t>V-2443</t>
  </si>
  <si>
    <t>V-2444</t>
  </si>
  <si>
    <t>V-2445</t>
  </si>
  <si>
    <t>V-2446</t>
  </si>
  <si>
    <t>V-2447</t>
  </si>
  <si>
    <t>V-2448</t>
  </si>
  <si>
    <t>V-2449</t>
  </si>
  <si>
    <t>V-2450</t>
  </si>
  <si>
    <t>V-2451</t>
  </si>
  <si>
    <t>V-2452</t>
  </si>
  <si>
    <t>V-2453</t>
  </si>
  <si>
    <t>V-2454</t>
  </si>
  <si>
    <t>V-2455</t>
  </si>
  <si>
    <t>V-2456</t>
  </si>
  <si>
    <t>V-2457</t>
  </si>
  <si>
    <t>V-2458</t>
  </si>
  <si>
    <t>V-2459</t>
  </si>
  <si>
    <t>V-2460</t>
  </si>
  <si>
    <t>V-2461</t>
  </si>
  <si>
    <t>V-2462</t>
  </si>
  <si>
    <t>V-2463</t>
  </si>
  <si>
    <t>V-2464</t>
  </si>
  <si>
    <t>V-2465</t>
  </si>
  <si>
    <t>V-2466</t>
  </si>
  <si>
    <t>V-2467</t>
  </si>
  <si>
    <t>V-2468</t>
  </si>
  <si>
    <t>V-2469</t>
  </si>
  <si>
    <t>V-2470</t>
  </si>
  <si>
    <t>V-2471</t>
  </si>
  <si>
    <t>V-2472</t>
  </si>
  <si>
    <t>V-2473</t>
  </si>
  <si>
    <t>V-2474</t>
  </si>
  <si>
    <t>V-2475</t>
  </si>
  <si>
    <t>V-2476</t>
  </si>
  <si>
    <t>V-2477</t>
  </si>
  <si>
    <t>V-2478</t>
  </si>
  <si>
    <t>V-2479</t>
  </si>
  <si>
    <t>V-2480</t>
  </si>
  <si>
    <t>V-2481</t>
  </si>
  <si>
    <t>V-2482</t>
  </si>
  <si>
    <t>V-2483</t>
  </si>
  <si>
    <t>V-2484</t>
  </si>
  <si>
    <t>V-2485</t>
  </si>
  <si>
    <t>V-2486</t>
  </si>
  <si>
    <t>V-2487</t>
  </si>
  <si>
    <t>V-2488</t>
  </si>
  <si>
    <t>V-2489</t>
  </si>
  <si>
    <t>V-2490</t>
  </si>
  <si>
    <t>V-2491</t>
  </si>
  <si>
    <t>V-2492</t>
  </si>
  <si>
    <t>V-2493</t>
  </si>
  <si>
    <t>V-2494</t>
  </si>
  <si>
    <t>V-2495</t>
  </si>
  <si>
    <t>V-2496</t>
  </si>
  <si>
    <t>V-2497</t>
  </si>
  <si>
    <t>V-2498</t>
  </si>
  <si>
    <t>V-2499</t>
  </si>
  <si>
    <t>V-2500</t>
  </si>
  <si>
    <t>V-2501</t>
  </si>
  <si>
    <t>V-2502</t>
  </si>
  <si>
    <t>V-2503</t>
  </si>
  <si>
    <t>V-2504</t>
  </si>
  <si>
    <t>V-2505</t>
  </si>
  <si>
    <t>V-2506</t>
  </si>
  <si>
    <t>V-2507</t>
  </si>
  <si>
    <t>V-2508</t>
  </si>
  <si>
    <t>V-2509</t>
  </si>
  <si>
    <t>V-2510</t>
  </si>
  <si>
    <t>V-2511</t>
  </si>
  <si>
    <t>V-2512</t>
  </si>
  <si>
    <t>V-2513</t>
  </si>
  <si>
    <t>V-2514</t>
  </si>
  <si>
    <t>V-2515</t>
  </si>
  <si>
    <t>V-2516</t>
  </si>
  <si>
    <t>V-2517</t>
  </si>
  <si>
    <t>V-2518</t>
  </si>
  <si>
    <t>V-2519</t>
  </si>
  <si>
    <t>V-2520</t>
  </si>
  <si>
    <t>V-2521</t>
  </si>
  <si>
    <t>V-2522</t>
  </si>
  <si>
    <t>V-2523</t>
  </si>
  <si>
    <t>V-2524</t>
  </si>
  <si>
    <t>V-2525</t>
  </si>
  <si>
    <t>V-2526</t>
  </si>
  <si>
    <t>V-2527</t>
  </si>
  <si>
    <t>V-2528</t>
  </si>
  <si>
    <t>V-2529</t>
  </si>
  <si>
    <t>V-2530</t>
  </si>
  <si>
    <t>V-2531</t>
  </si>
  <si>
    <t>V-2532</t>
  </si>
  <si>
    <t>V-2533</t>
  </si>
  <si>
    <t>V-2534</t>
  </si>
  <si>
    <t>V-2535</t>
  </si>
  <si>
    <t>V-2536</t>
  </si>
  <si>
    <t>V-2537</t>
  </si>
  <si>
    <t>V-2538</t>
  </si>
  <si>
    <t>V-2539</t>
  </si>
  <si>
    <t>V-2540</t>
  </si>
  <si>
    <t>V-2541</t>
  </si>
  <si>
    <t>V-2542</t>
  </si>
  <si>
    <t>V-2543</t>
  </si>
  <si>
    <t>V-2544</t>
  </si>
  <si>
    <t>V-2545</t>
  </si>
  <si>
    <t>V-2546</t>
  </si>
  <si>
    <t>V-2547</t>
  </si>
  <si>
    <t>V-2548</t>
  </si>
  <si>
    <t>V-2549</t>
  </si>
  <si>
    <t>V-2550</t>
  </si>
  <si>
    <t>V-2551</t>
  </si>
  <si>
    <t>V-2552</t>
  </si>
  <si>
    <t>V-2553</t>
  </si>
  <si>
    <t>V-2554</t>
  </si>
  <si>
    <t>V-2555</t>
  </si>
  <si>
    <t>V-2556</t>
  </si>
  <si>
    <t>V-2557</t>
  </si>
  <si>
    <t>V-2558</t>
  </si>
  <si>
    <t>V-2559</t>
  </si>
  <si>
    <t>V-2560</t>
  </si>
  <si>
    <t>V-2561</t>
  </si>
  <si>
    <t>V-2562</t>
  </si>
  <si>
    <t>V-2563</t>
  </si>
  <si>
    <t>V-2564</t>
  </si>
  <si>
    <t>V-2565</t>
  </si>
  <si>
    <t>V-2566</t>
  </si>
  <si>
    <t>V-2567</t>
  </si>
  <si>
    <t>V-2568</t>
  </si>
  <si>
    <t>V-2569</t>
  </si>
  <si>
    <t>V-2570</t>
  </si>
  <si>
    <t>V-2571</t>
  </si>
  <si>
    <t>V-2572</t>
  </si>
  <si>
    <t>V-2573</t>
  </si>
  <si>
    <t>V-2574</t>
  </si>
  <si>
    <t>V-2575</t>
  </si>
  <si>
    <t>V-2576</t>
  </si>
  <si>
    <t>V-2577</t>
  </si>
  <si>
    <t>V-2578</t>
  </si>
  <si>
    <t>V-2579</t>
  </si>
  <si>
    <t>V-2580</t>
  </si>
  <si>
    <t>V-2581</t>
  </si>
  <si>
    <t>V-2582</t>
  </si>
  <si>
    <t>V-2583</t>
  </si>
  <si>
    <t>V-2584</t>
  </si>
  <si>
    <t>V-2585</t>
  </si>
  <si>
    <t>V-2586</t>
  </si>
  <si>
    <t>V-2587</t>
  </si>
  <si>
    <t>V-2588</t>
  </si>
  <si>
    <t>V-2589</t>
  </si>
  <si>
    <t>V-2590</t>
  </si>
  <si>
    <t>V-2591</t>
  </si>
  <si>
    <t>V-2592</t>
  </si>
  <si>
    <t>V-2593</t>
  </si>
  <si>
    <t>V-2594</t>
  </si>
  <si>
    <t>V-2595</t>
  </si>
  <si>
    <t>V-2596</t>
  </si>
  <si>
    <t>V-2597</t>
  </si>
  <si>
    <t>V-2598</t>
  </si>
  <si>
    <t>V-2599</t>
  </si>
  <si>
    <t>V-2600</t>
  </si>
  <si>
    <t>V-2601</t>
  </si>
  <si>
    <t>V-2602</t>
  </si>
  <si>
    <t>V-2603</t>
  </si>
  <si>
    <t>V-2604</t>
  </si>
  <si>
    <t>V-2605</t>
  </si>
  <si>
    <t>V-2606</t>
  </si>
  <si>
    <t>V-2607</t>
  </si>
  <si>
    <t>V-2608</t>
  </si>
  <si>
    <t>V-2609</t>
  </si>
  <si>
    <t>V-2610</t>
  </si>
  <si>
    <t>V-2611</t>
  </si>
  <si>
    <t>V-2612</t>
  </si>
  <si>
    <t>V-2613</t>
  </si>
  <si>
    <t>V-2614</t>
  </si>
  <si>
    <t>V-2615</t>
  </si>
  <si>
    <t>V-2616</t>
  </si>
  <si>
    <t>V-2617</t>
  </si>
  <si>
    <t>V-2618</t>
  </si>
  <si>
    <t>V-2619</t>
  </si>
  <si>
    <t>V-2620</t>
  </si>
  <si>
    <t>V-2621</t>
  </si>
  <si>
    <t>V-2622</t>
  </si>
  <si>
    <t>V-2623</t>
  </si>
  <si>
    <t>V-2624</t>
  </si>
  <si>
    <t>V-2625</t>
  </si>
  <si>
    <t>V-2626</t>
  </si>
  <si>
    <t>V-2627</t>
  </si>
  <si>
    <t>V-2628</t>
  </si>
  <si>
    <t>V-2629</t>
  </si>
  <si>
    <t>V-2630</t>
  </si>
  <si>
    <t>V-2631</t>
  </si>
  <si>
    <t>V-2632</t>
  </si>
  <si>
    <t>V-2633</t>
  </si>
  <si>
    <t>V-2634</t>
  </si>
  <si>
    <t>V-2635</t>
  </si>
  <si>
    <t>V-2636</t>
  </si>
  <si>
    <t>V-2637</t>
  </si>
  <si>
    <t>V-2638</t>
  </si>
  <si>
    <t>V-2639</t>
  </si>
  <si>
    <t>V-2640</t>
  </si>
  <si>
    <t>V-2641</t>
  </si>
  <si>
    <t>V-2642</t>
  </si>
  <si>
    <t>V-2643</t>
  </si>
  <si>
    <t>V-2644</t>
  </si>
  <si>
    <t>V-2645</t>
  </si>
  <si>
    <t>V-2646</t>
  </si>
  <si>
    <t>V-2647</t>
  </si>
  <si>
    <t>V-2648</t>
  </si>
  <si>
    <t>V-2649</t>
  </si>
  <si>
    <t>V-2650</t>
  </si>
  <si>
    <t>V-2651</t>
  </si>
  <si>
    <t>V-2652</t>
  </si>
  <si>
    <t>V-2653</t>
  </si>
  <si>
    <t>V-2654</t>
  </si>
  <si>
    <t>V-2655</t>
  </si>
  <si>
    <t>V-2656</t>
  </si>
  <si>
    <t>V-2657</t>
  </si>
  <si>
    <t>V-2658</t>
  </si>
  <si>
    <t>V-2659</t>
  </si>
  <si>
    <t>V-2660</t>
  </si>
  <si>
    <t>V-2661</t>
  </si>
  <si>
    <t>V-2662</t>
  </si>
  <si>
    <t>V-2663</t>
  </si>
  <si>
    <t>V-2664</t>
  </si>
  <si>
    <t>V-2665</t>
  </si>
  <si>
    <t>V-2666</t>
  </si>
  <si>
    <t>V-2667</t>
  </si>
  <si>
    <t>V-2668</t>
  </si>
  <si>
    <t>V-2669</t>
  </si>
  <si>
    <t>V-2670</t>
  </si>
  <si>
    <t>V-2671</t>
  </si>
  <si>
    <t>V-2672</t>
  </si>
  <si>
    <t>V-2673</t>
  </si>
  <si>
    <t>V-2674</t>
  </si>
  <si>
    <t>V-2675</t>
  </si>
  <si>
    <t>V-2676</t>
  </si>
  <si>
    <t>V-2677</t>
  </si>
  <si>
    <t>V-2678</t>
  </si>
  <si>
    <t>V-2679</t>
  </si>
  <si>
    <t>V-2680</t>
  </si>
  <si>
    <t>V-2681</t>
  </si>
  <si>
    <t>V-2682</t>
  </si>
  <si>
    <t>V-2683</t>
  </si>
  <si>
    <t>V-2684</t>
  </si>
  <si>
    <t>V-2685</t>
  </si>
  <si>
    <t>V-2686</t>
  </si>
  <si>
    <t>V-2687</t>
  </si>
  <si>
    <t>V-2688</t>
  </si>
  <si>
    <t>V-2689</t>
  </si>
  <si>
    <t>V-2690</t>
  </si>
  <si>
    <t>V-2691</t>
  </si>
  <si>
    <t>V-2692</t>
  </si>
  <si>
    <t>V-2693</t>
  </si>
  <si>
    <t>V-2694</t>
  </si>
  <si>
    <t>V-2695</t>
  </si>
  <si>
    <t>V-2696</t>
  </si>
  <si>
    <t>V-2697</t>
  </si>
  <si>
    <t>V-2698</t>
  </si>
  <si>
    <t>V-2699</t>
  </si>
  <si>
    <t>V-2700</t>
  </si>
  <si>
    <t>V-2701</t>
  </si>
  <si>
    <t>V-2702</t>
  </si>
  <si>
    <t>V-2703</t>
  </si>
  <si>
    <t>V-2704</t>
  </si>
  <si>
    <t>V-2705</t>
  </si>
  <si>
    <t>V-2706</t>
  </si>
  <si>
    <t>V-2707</t>
  </si>
  <si>
    <t>V-2708</t>
  </si>
  <si>
    <t>V-2709</t>
  </si>
  <si>
    <t>V-2710</t>
  </si>
  <si>
    <t>V-2711</t>
  </si>
  <si>
    <t>V-2712</t>
  </si>
  <si>
    <t>V-2713</t>
  </si>
  <si>
    <t>V-2714</t>
  </si>
  <si>
    <t>V-2715</t>
  </si>
  <si>
    <t>V-2716</t>
  </si>
  <si>
    <t>V-2717</t>
  </si>
  <si>
    <t>V-2718</t>
  </si>
  <si>
    <t>V-2719</t>
  </si>
  <si>
    <t>V-2720</t>
  </si>
  <si>
    <t>V-2721</t>
  </si>
  <si>
    <t>V-2722</t>
  </si>
  <si>
    <t>V-2723</t>
  </si>
  <si>
    <t>V-2724</t>
  </si>
  <si>
    <t>V-2725</t>
  </si>
  <si>
    <t>V-2726</t>
  </si>
  <si>
    <t>V-2727</t>
  </si>
  <si>
    <t>V-2728</t>
  </si>
  <si>
    <t>V-2729</t>
  </si>
  <si>
    <t>V-2730</t>
  </si>
  <si>
    <t>V-2731</t>
  </si>
  <si>
    <t>V-2732</t>
  </si>
  <si>
    <t>V-2733</t>
  </si>
  <si>
    <t>V-2734</t>
  </si>
  <si>
    <t>V-2735</t>
  </si>
  <si>
    <t>V-2736</t>
  </si>
  <si>
    <t>V-2737</t>
  </si>
  <si>
    <t>V-2738</t>
  </si>
  <si>
    <t>V-2739</t>
  </si>
  <si>
    <t>V-2740</t>
  </si>
  <si>
    <t>V-2741</t>
  </si>
  <si>
    <t>V-2742</t>
  </si>
  <si>
    <t>V-2743</t>
  </si>
  <si>
    <t>V-2744</t>
  </si>
  <si>
    <t>V-2745</t>
  </si>
  <si>
    <t>V-2746</t>
  </si>
  <si>
    <t>V-2747</t>
  </si>
  <si>
    <t>V-2748</t>
  </si>
  <si>
    <t>V-2749</t>
  </si>
  <si>
    <t>V-2750</t>
  </si>
  <si>
    <t>V-2751</t>
  </si>
  <si>
    <t>V-2752</t>
  </si>
  <si>
    <t>V-2753</t>
  </si>
  <si>
    <t>V-2754</t>
  </si>
  <si>
    <t>V-2755</t>
  </si>
  <si>
    <t>V-2756</t>
  </si>
  <si>
    <t>V-2757</t>
  </si>
  <si>
    <t>V-2758</t>
  </si>
  <si>
    <t>V-2759</t>
  </si>
  <si>
    <t>V-2760</t>
  </si>
  <si>
    <t>V-2761</t>
  </si>
  <si>
    <t>V-2762</t>
  </si>
  <si>
    <t>V-2763</t>
  </si>
  <si>
    <t>V-2764</t>
  </si>
  <si>
    <t>V-2765</t>
  </si>
  <si>
    <t>V-2766</t>
  </si>
  <si>
    <t>V-2767</t>
  </si>
  <si>
    <t>V-2768</t>
  </si>
  <si>
    <t>V-2769</t>
  </si>
  <si>
    <t>V-2770</t>
  </si>
  <si>
    <t>V-2771</t>
  </si>
  <si>
    <t>V-2772</t>
  </si>
  <si>
    <t>V-2773</t>
  </si>
  <si>
    <t>V-2774</t>
  </si>
  <si>
    <t>V-2775</t>
  </si>
  <si>
    <t>V-2776</t>
  </si>
  <si>
    <t>V-2777</t>
  </si>
  <si>
    <t>V-2778</t>
  </si>
  <si>
    <t>V-2779</t>
  </si>
  <si>
    <t>V-2780</t>
  </si>
  <si>
    <t>V-2781</t>
  </si>
  <si>
    <t>V-2782</t>
  </si>
  <si>
    <t>V-2783</t>
  </si>
  <si>
    <t>V-2784</t>
  </si>
  <si>
    <t>V-2785</t>
  </si>
  <si>
    <t>V-2786</t>
  </si>
  <si>
    <t>V-2787</t>
  </si>
  <si>
    <t>V-2788</t>
  </si>
  <si>
    <t>V-2789</t>
  </si>
  <si>
    <t>V-2790</t>
  </si>
  <si>
    <t>V-2791</t>
  </si>
  <si>
    <t>V-2792</t>
  </si>
  <si>
    <t>V-2793</t>
  </si>
  <si>
    <t>V-2794</t>
  </si>
  <si>
    <t>V-2795</t>
  </si>
  <si>
    <t>V-2796</t>
  </si>
  <si>
    <t>V-2797</t>
  </si>
  <si>
    <t>V-2798</t>
  </si>
  <si>
    <t>V-2799</t>
  </si>
  <si>
    <t>V-2800</t>
  </si>
  <si>
    <t>V-2801</t>
  </si>
  <si>
    <t>V-2802</t>
  </si>
  <si>
    <t>V-2803</t>
  </si>
  <si>
    <t>V-2804</t>
  </si>
  <si>
    <t>V-2805</t>
  </si>
  <si>
    <t>V-2806</t>
  </si>
  <si>
    <t>V-2807</t>
  </si>
  <si>
    <t>V-2808</t>
  </si>
  <si>
    <t>V-2809</t>
  </si>
  <si>
    <t>V-2810</t>
  </si>
  <si>
    <t>V-2811</t>
  </si>
  <si>
    <t>V-2812</t>
  </si>
  <si>
    <t>V-2813</t>
  </si>
  <si>
    <t>V-2814</t>
  </si>
  <si>
    <t>V-2815</t>
  </si>
  <si>
    <t>V-2816</t>
  </si>
  <si>
    <t>V-2817</t>
  </si>
  <si>
    <t>V-2818</t>
  </si>
  <si>
    <t>V-2819</t>
  </si>
  <si>
    <t>V-2820</t>
  </si>
  <si>
    <t>V-2821</t>
  </si>
  <si>
    <t>V-2822</t>
  </si>
  <si>
    <t>V-2823</t>
  </si>
  <si>
    <t>V-2824</t>
  </si>
  <si>
    <t>V-2825</t>
  </si>
  <si>
    <t>V-2826</t>
  </si>
  <si>
    <t>V-2827</t>
  </si>
  <si>
    <t>V-2828</t>
  </si>
  <si>
    <t>V-2829</t>
  </si>
  <si>
    <t>V-2830</t>
  </si>
  <si>
    <t>V-2831</t>
  </si>
  <si>
    <t>V-2832</t>
  </si>
  <si>
    <t>V-2833</t>
  </si>
  <si>
    <t>V-2834</t>
  </si>
  <si>
    <t>V-2835</t>
  </si>
  <si>
    <t>V-2836</t>
  </si>
  <si>
    <t>V-2837</t>
  </si>
  <si>
    <t>V-2838</t>
  </si>
  <si>
    <t>V-2839</t>
  </si>
  <si>
    <t>V-2840</t>
  </si>
  <si>
    <t>V-2841</t>
  </si>
  <si>
    <t>V-2842</t>
  </si>
  <si>
    <t>V-2843</t>
  </si>
  <si>
    <t>V-2844</t>
  </si>
  <si>
    <t>V-2845</t>
  </si>
  <si>
    <t>V-2846</t>
  </si>
  <si>
    <t>V-2847</t>
  </si>
  <si>
    <t>V-2848</t>
  </si>
  <si>
    <t>V-2849</t>
  </si>
  <si>
    <t>V-2850</t>
  </si>
  <si>
    <t>V-2851</t>
  </si>
  <si>
    <t>V-2852</t>
  </si>
  <si>
    <t>V-2853</t>
  </si>
  <si>
    <t>V-2854</t>
  </si>
  <si>
    <t>V-2855</t>
  </si>
  <si>
    <t>V-2856</t>
  </si>
  <si>
    <t>V-2857</t>
  </si>
  <si>
    <t>V-2858</t>
  </si>
  <si>
    <t>V-2859</t>
  </si>
  <si>
    <t>V-2860</t>
  </si>
  <si>
    <t>V-2861</t>
  </si>
  <si>
    <t>V-2862</t>
  </si>
  <si>
    <t>V-2863</t>
  </si>
  <si>
    <t>V-2864</t>
  </si>
  <si>
    <t>V-2865</t>
  </si>
  <si>
    <t>V-2866</t>
  </si>
  <si>
    <t>V-2867</t>
  </si>
  <si>
    <t>V-2868</t>
  </si>
  <si>
    <t>V-2869</t>
  </si>
  <si>
    <t>V-2870</t>
  </si>
  <si>
    <t>V-2871</t>
  </si>
  <si>
    <t>V-2872</t>
  </si>
  <si>
    <t>V-2873</t>
  </si>
  <si>
    <t>V-2874</t>
  </si>
  <si>
    <t>V-2875</t>
  </si>
  <si>
    <t>V-2876</t>
  </si>
  <si>
    <t>V-2877</t>
  </si>
  <si>
    <t>V-2878</t>
  </si>
  <si>
    <t>V-2879</t>
  </si>
  <si>
    <t>V-2880</t>
  </si>
  <si>
    <t>V-2881</t>
  </si>
  <si>
    <t>V-2882</t>
  </si>
  <si>
    <t>V-2883</t>
  </si>
  <si>
    <t>V-2884</t>
  </si>
  <si>
    <t>V-2885</t>
  </si>
  <si>
    <t>V-2886</t>
  </si>
  <si>
    <t>V-2887</t>
  </si>
  <si>
    <t>V-2888</t>
  </si>
  <si>
    <t>V-2889</t>
  </si>
  <si>
    <t>V-2890</t>
  </si>
  <si>
    <t>V-2891</t>
  </si>
  <si>
    <t>V-2892</t>
  </si>
  <si>
    <t>V-2893</t>
  </si>
  <si>
    <t>V-2894</t>
  </si>
  <si>
    <t>V-2895</t>
  </si>
  <si>
    <t>V-2896</t>
  </si>
  <si>
    <t>V-2897</t>
  </si>
  <si>
    <t>V-2898</t>
  </si>
  <si>
    <t>V-2899</t>
  </si>
  <si>
    <t>V-2900</t>
  </si>
  <si>
    <t>V-2901</t>
  </si>
  <si>
    <t>V-2902</t>
  </si>
  <si>
    <t>V-2903</t>
  </si>
  <si>
    <t>V-2904</t>
  </si>
  <si>
    <t>V-2905</t>
  </si>
  <si>
    <t>V-2906</t>
  </si>
  <si>
    <t>V-2907</t>
  </si>
  <si>
    <t>V-2908</t>
  </si>
  <si>
    <t>V-2909</t>
  </si>
  <si>
    <t>V-2910</t>
  </si>
  <si>
    <t>V-2911</t>
  </si>
  <si>
    <t>V-2912</t>
  </si>
  <si>
    <t>V-2913</t>
  </si>
  <si>
    <t>V-2914</t>
  </si>
  <si>
    <t>V-2915</t>
  </si>
  <si>
    <t>V-2916</t>
  </si>
  <si>
    <t>V-2917</t>
  </si>
  <si>
    <t>V-2918</t>
  </si>
  <si>
    <t>V-2919</t>
  </si>
  <si>
    <t>V-2920</t>
  </si>
  <si>
    <t>V-2921</t>
  </si>
  <si>
    <t>V-2922</t>
  </si>
  <si>
    <t>V-2923</t>
  </si>
  <si>
    <t>V-2924</t>
  </si>
  <si>
    <t>V-2925</t>
  </si>
  <si>
    <t>V-2926</t>
  </si>
  <si>
    <t>V-2927</t>
  </si>
  <si>
    <t>V-2928</t>
  </si>
  <si>
    <t>V-2929</t>
  </si>
  <si>
    <t>V-2930</t>
  </si>
  <si>
    <t>V-2931</t>
  </si>
  <si>
    <t>V-2932</t>
  </si>
  <si>
    <t>V-2933</t>
  </si>
  <si>
    <t>V-2934</t>
  </si>
  <si>
    <t>V-2935</t>
  </si>
  <si>
    <t>V-2936</t>
  </si>
  <si>
    <t>V-2937</t>
  </si>
  <si>
    <t>V-2938</t>
  </si>
  <si>
    <t>V-2939</t>
  </si>
  <si>
    <t>V-2940</t>
  </si>
  <si>
    <t>V-2941</t>
  </si>
  <si>
    <t>V-2942</t>
  </si>
  <si>
    <t>V-2943</t>
  </si>
  <si>
    <t>V-2944</t>
  </si>
  <si>
    <t>V-2945</t>
  </si>
  <si>
    <t>V-2946</t>
  </si>
  <si>
    <t>V-2947</t>
  </si>
  <si>
    <t>V-2948</t>
  </si>
  <si>
    <t>V-2949</t>
  </si>
  <si>
    <t>V-2950</t>
  </si>
  <si>
    <t>V-2951</t>
  </si>
  <si>
    <t>V-2952</t>
  </si>
  <si>
    <t>V-2953</t>
  </si>
  <si>
    <t>V-2954</t>
  </si>
  <si>
    <t>V-2955</t>
  </si>
  <si>
    <t>V-2956</t>
  </si>
  <si>
    <t>V-2957</t>
  </si>
  <si>
    <t>V-2958</t>
  </si>
  <si>
    <t>V-2959</t>
  </si>
  <si>
    <t>V-2960</t>
  </si>
  <si>
    <t>V-2961</t>
  </si>
  <si>
    <t>V-2962</t>
  </si>
  <si>
    <t>V-2963</t>
  </si>
  <si>
    <t>V-2964</t>
  </si>
  <si>
    <t>V-2965</t>
  </si>
  <si>
    <t>V-2966</t>
  </si>
  <si>
    <t>V-2967</t>
  </si>
  <si>
    <t>V-2968</t>
  </si>
  <si>
    <t>V-2969</t>
  </si>
  <si>
    <t>V-2970</t>
  </si>
  <si>
    <t>V-2971</t>
  </si>
  <si>
    <t>V-2972</t>
  </si>
  <si>
    <t>V-2973</t>
  </si>
  <si>
    <t>V-2974</t>
  </si>
  <si>
    <t>V-2975</t>
  </si>
  <si>
    <t>V-2976</t>
  </si>
  <si>
    <t>V-2977</t>
  </si>
  <si>
    <t>V-2978</t>
  </si>
  <si>
    <t>V-2979</t>
  </si>
  <si>
    <t>V-2980</t>
  </si>
  <si>
    <t>V-2981</t>
  </si>
  <si>
    <t>V-2982</t>
  </si>
  <si>
    <t>V-2983</t>
  </si>
  <si>
    <t>V-2984</t>
  </si>
  <si>
    <t>V-2985</t>
  </si>
  <si>
    <t>V-2986</t>
  </si>
  <si>
    <t>V-2987</t>
  </si>
  <si>
    <t>V-2988</t>
  </si>
  <si>
    <t>V-2989</t>
  </si>
  <si>
    <t>V-2990</t>
  </si>
  <si>
    <t>V-2991</t>
  </si>
  <si>
    <t>V-2992</t>
  </si>
  <si>
    <t>V-2993</t>
  </si>
  <si>
    <t>V-2994</t>
  </si>
  <si>
    <t>V-2995</t>
  </si>
  <si>
    <t>V-2996</t>
  </si>
  <si>
    <t>V-2997</t>
  </si>
  <si>
    <t>V-2998</t>
  </si>
  <si>
    <t>V-2999</t>
  </si>
  <si>
    <t>V-3000</t>
  </si>
  <si>
    <t>V-3001</t>
  </si>
  <si>
    <t>V-3002</t>
  </si>
  <si>
    <t>V-3003</t>
  </si>
  <si>
    <t>V-3004</t>
  </si>
  <si>
    <t>V-3005</t>
  </si>
  <si>
    <t>V-3006</t>
  </si>
  <si>
    <t>V-3007</t>
  </si>
  <si>
    <t>V-3008</t>
  </si>
  <si>
    <t>V-3009</t>
  </si>
  <si>
    <t>V-3010</t>
  </si>
  <si>
    <t>V-3011</t>
  </si>
  <si>
    <t>V-3012</t>
  </si>
  <si>
    <t>V-3013</t>
  </si>
  <si>
    <t>V-3014</t>
  </si>
  <si>
    <t>V-3015</t>
  </si>
  <si>
    <t>V-3016</t>
  </si>
  <si>
    <t>V-3017</t>
  </si>
  <si>
    <t>V-3018</t>
  </si>
  <si>
    <t>V-3019</t>
  </si>
  <si>
    <t>V-3020</t>
  </si>
  <si>
    <t>V-3021</t>
  </si>
  <si>
    <t>V-3022</t>
  </si>
  <si>
    <t>V-3023</t>
  </si>
  <si>
    <t>V-3024</t>
  </si>
  <si>
    <t>V-3025</t>
  </si>
  <si>
    <t>V-3026</t>
  </si>
  <si>
    <t>V-3027</t>
  </si>
  <si>
    <t>V-3028</t>
  </si>
  <si>
    <t>V-3029</t>
  </si>
  <si>
    <t>V-3030</t>
  </si>
  <si>
    <t>V-3031</t>
  </si>
  <si>
    <t>V-3032</t>
  </si>
  <si>
    <t>V-3033</t>
  </si>
  <si>
    <t>V-3034</t>
  </si>
  <si>
    <t>V-3035</t>
  </si>
  <si>
    <t>V-3036</t>
  </si>
  <si>
    <t>V-3037</t>
  </si>
  <si>
    <t>V-3038</t>
  </si>
  <si>
    <t>V-3039</t>
  </si>
  <si>
    <t>V-3040</t>
  </si>
  <si>
    <t>V-3041</t>
  </si>
  <si>
    <t>V-3042</t>
  </si>
  <si>
    <t>V-3043</t>
  </si>
  <si>
    <t>V-3044</t>
  </si>
  <si>
    <t>V-3045</t>
  </si>
  <si>
    <t>V-3046</t>
  </si>
  <si>
    <t>V-3047</t>
  </si>
  <si>
    <t>V-3048</t>
  </si>
  <si>
    <t>V-3049</t>
  </si>
  <si>
    <t>V-3050</t>
  </si>
  <si>
    <t>V-3051</t>
  </si>
  <si>
    <t>V-3052</t>
  </si>
  <si>
    <t>V-3053</t>
  </si>
  <si>
    <t>V-3054</t>
  </si>
  <si>
    <t>V-3055</t>
  </si>
  <si>
    <t>V-3056</t>
  </si>
  <si>
    <t>V-3057</t>
  </si>
  <si>
    <t>V-3058</t>
  </si>
  <si>
    <t>V-3059</t>
  </si>
  <si>
    <t>V-3060</t>
  </si>
  <si>
    <t>V-3061</t>
  </si>
  <si>
    <t>V-3062</t>
  </si>
  <si>
    <t>V-3063</t>
  </si>
  <si>
    <t>V-3064</t>
  </si>
  <si>
    <t>V-3065</t>
  </si>
  <si>
    <t>V-3066</t>
  </si>
  <si>
    <t>V-3067</t>
  </si>
  <si>
    <t>V-3068</t>
  </si>
  <si>
    <t>V-3069</t>
  </si>
  <si>
    <t>V-3070</t>
  </si>
  <si>
    <t>V-3071</t>
  </si>
  <si>
    <t>V-3072</t>
  </si>
  <si>
    <t>V-3073</t>
  </si>
  <si>
    <t>V-3074</t>
  </si>
  <si>
    <t>V-3075</t>
  </si>
  <si>
    <t>V-3076</t>
  </si>
  <si>
    <t>V-3077</t>
  </si>
  <si>
    <t>V-3078</t>
  </si>
  <si>
    <t>V-3079</t>
  </si>
  <si>
    <t>V-3080</t>
  </si>
  <si>
    <t>V-3081</t>
  </si>
  <si>
    <t>V-3082</t>
  </si>
  <si>
    <t>V-3083</t>
  </si>
  <si>
    <t>V-3084</t>
  </si>
  <si>
    <t>V-3085</t>
  </si>
  <si>
    <t>V-3086</t>
  </si>
  <si>
    <t>V-3087</t>
  </si>
  <si>
    <t>V-3088</t>
  </si>
  <si>
    <t>V-3089</t>
  </si>
  <si>
    <t>V-3090</t>
  </si>
  <si>
    <t>V-3091</t>
  </si>
  <si>
    <t>V-3092</t>
  </si>
  <si>
    <t>V-3093</t>
  </si>
  <si>
    <t>V-3094</t>
  </si>
  <si>
    <t>V-3095</t>
  </si>
  <si>
    <t>V-3096</t>
  </si>
  <si>
    <t>V-3097</t>
  </si>
  <si>
    <t>V-3098</t>
  </si>
  <si>
    <t>V-3099</t>
  </si>
  <si>
    <t>V-3100</t>
  </si>
  <si>
    <t>V-3101</t>
  </si>
  <si>
    <t>V-3102</t>
  </si>
  <si>
    <t>V-3103</t>
  </si>
  <si>
    <t>V-3104</t>
  </si>
  <si>
    <t>V-3105</t>
  </si>
  <si>
    <t>V-3106</t>
  </si>
  <si>
    <t>V-3107</t>
  </si>
  <si>
    <t>V-3108</t>
  </si>
  <si>
    <t>V-3109</t>
  </si>
  <si>
    <t>V-3110</t>
  </si>
  <si>
    <t>V-3111</t>
  </si>
  <si>
    <t>V-3112</t>
  </si>
  <si>
    <t>V-3113</t>
  </si>
  <si>
    <t>V-3114</t>
  </si>
  <si>
    <t>V-3115</t>
  </si>
  <si>
    <t>V-3116</t>
  </si>
  <si>
    <t>V-3117</t>
  </si>
  <si>
    <t>V-3118</t>
  </si>
  <si>
    <t>V-3119</t>
  </si>
  <si>
    <t>V-3120</t>
  </si>
  <si>
    <t>V-3121</t>
  </si>
  <si>
    <t>V-3122</t>
  </si>
  <si>
    <t>V-3123</t>
  </si>
  <si>
    <t>V-3124</t>
  </si>
  <si>
    <t>V-3125</t>
  </si>
  <si>
    <t>V-3126</t>
  </si>
  <si>
    <t>V-3127</t>
  </si>
  <si>
    <t>V-3128</t>
  </si>
  <si>
    <t>V-3129</t>
  </si>
  <si>
    <t>V-3130</t>
  </si>
  <si>
    <t>V-3131</t>
  </si>
  <si>
    <t>V-3132</t>
  </si>
  <si>
    <t>V-3133</t>
  </si>
  <si>
    <t>V-3134</t>
  </si>
  <si>
    <t>V-3135</t>
  </si>
  <si>
    <t>V-3136</t>
  </si>
  <si>
    <t>V-3137</t>
  </si>
  <si>
    <t>V-3138</t>
  </si>
  <si>
    <t>V-3139</t>
  </si>
  <si>
    <t>V-3140</t>
  </si>
  <si>
    <t>V-3141</t>
  </si>
  <si>
    <t>V-3142</t>
  </si>
  <si>
    <t>V-3143</t>
  </si>
  <si>
    <t>V-3144</t>
  </si>
  <si>
    <t>V-3145</t>
  </si>
  <si>
    <t>V-3146</t>
  </si>
  <si>
    <t>V-3147</t>
  </si>
  <si>
    <t>V-3148</t>
  </si>
  <si>
    <t>V-3149</t>
  </si>
  <si>
    <t>V-3150</t>
  </si>
  <si>
    <t>V-3151</t>
  </si>
  <si>
    <t>V-3152</t>
  </si>
  <si>
    <t>V-3153</t>
  </si>
  <si>
    <t>V-3154</t>
  </si>
  <si>
    <t>V-3155</t>
  </si>
  <si>
    <t>V-3156</t>
  </si>
  <si>
    <t>V-3157</t>
  </si>
  <si>
    <t>V-3158</t>
  </si>
  <si>
    <t>V-3159</t>
  </si>
  <si>
    <t>V-3160</t>
  </si>
  <si>
    <t>V-3161</t>
  </si>
  <si>
    <t>V-3162</t>
  </si>
  <si>
    <t>V-3163</t>
  </si>
  <si>
    <t>V-3164</t>
  </si>
  <si>
    <t>V-3165</t>
  </si>
  <si>
    <t>V-3166</t>
  </si>
  <si>
    <t>V-3167</t>
  </si>
  <si>
    <t>V-3168</t>
  </si>
  <si>
    <t>V-3169</t>
  </si>
  <si>
    <t>V-3170</t>
  </si>
  <si>
    <t>V-3171</t>
  </si>
  <si>
    <t>V-3172</t>
  </si>
  <si>
    <t>V-3173</t>
  </si>
  <si>
    <t>V-3174</t>
  </si>
  <si>
    <t>V-3175</t>
  </si>
  <si>
    <t>V-3176</t>
  </si>
  <si>
    <t>V-3177</t>
  </si>
  <si>
    <t>V-3178</t>
  </si>
  <si>
    <t>V-3179</t>
  </si>
  <si>
    <t>V-3180</t>
  </si>
  <si>
    <t>V-3181</t>
  </si>
  <si>
    <t>V-3182</t>
  </si>
  <si>
    <t>V-3183</t>
  </si>
  <si>
    <t>V-3184</t>
  </si>
  <si>
    <t>V-3185</t>
  </si>
  <si>
    <t>V-3186</t>
  </si>
  <si>
    <t>V-3187</t>
  </si>
  <si>
    <t>V-3188</t>
  </si>
  <si>
    <t>V-3189</t>
  </si>
  <si>
    <t>V-3190</t>
  </si>
  <si>
    <t>V-3191</t>
  </si>
  <si>
    <t>V-3192</t>
  </si>
  <si>
    <t>V-3193</t>
  </si>
  <si>
    <t>V-3194</t>
  </si>
  <si>
    <t>V-3195</t>
  </si>
  <si>
    <t>V-3196</t>
  </si>
  <si>
    <t>V-3197</t>
  </si>
  <si>
    <t>V-3198</t>
  </si>
  <si>
    <t>V-3199</t>
  </si>
  <si>
    <t>V-3200</t>
  </si>
  <si>
    <t>V-3201</t>
  </si>
  <si>
    <t>V-3202</t>
  </si>
  <si>
    <t>V-3203</t>
  </si>
  <si>
    <t>V-3204</t>
  </si>
  <si>
    <t>V-3205</t>
  </si>
  <si>
    <t>V-3206</t>
  </si>
  <si>
    <t>V-3207</t>
  </si>
  <si>
    <t>V-3208</t>
  </si>
  <si>
    <t>V-3209</t>
  </si>
  <si>
    <t>V-3210</t>
  </si>
  <si>
    <t>V-3211</t>
  </si>
  <si>
    <t>V-3212</t>
  </si>
  <si>
    <t>V-3213</t>
  </si>
  <si>
    <t>V-3214</t>
  </si>
  <si>
    <t>V-3215</t>
  </si>
  <si>
    <t>V-3216</t>
  </si>
  <si>
    <t>V-3217</t>
  </si>
  <si>
    <t>V-3218</t>
  </si>
  <si>
    <t>V-3219</t>
  </si>
  <si>
    <t>V-3220</t>
  </si>
  <si>
    <t>V-3221</t>
  </si>
  <si>
    <t>V-3222</t>
  </si>
  <si>
    <t>V-3223</t>
  </si>
  <si>
    <t>V-3224</t>
  </si>
  <si>
    <t>V-3225</t>
  </si>
  <si>
    <t>V-3226</t>
  </si>
  <si>
    <t>V-3227</t>
  </si>
  <si>
    <t>V-3228</t>
  </si>
  <si>
    <t>V-3229</t>
  </si>
  <si>
    <t>V-3230</t>
  </si>
  <si>
    <t>V-3231</t>
  </si>
  <si>
    <t>V-3232</t>
  </si>
  <si>
    <t>V-3233</t>
  </si>
  <si>
    <t>V-3234</t>
  </si>
  <si>
    <t>V-3235</t>
  </si>
  <si>
    <t>V-3236</t>
  </si>
  <si>
    <t>V-3237</t>
  </si>
  <si>
    <t>V-3238</t>
  </si>
  <si>
    <t>V-3239</t>
  </si>
  <si>
    <t>V-3240</t>
  </si>
  <si>
    <t>V-3241</t>
  </si>
  <si>
    <t>V-3242</t>
  </si>
  <si>
    <t>V-3243</t>
  </si>
  <si>
    <t>V-3244</t>
  </si>
  <si>
    <t>V-3245</t>
  </si>
  <si>
    <t>V-3246</t>
  </si>
  <si>
    <t>V-3247</t>
  </si>
  <si>
    <t>V-3248</t>
  </si>
  <si>
    <t>V-3249</t>
  </si>
  <si>
    <t>V-3250</t>
  </si>
  <si>
    <t>V-3251</t>
  </si>
  <si>
    <t>V-3252</t>
  </si>
  <si>
    <t>V-3253</t>
  </si>
  <si>
    <t>V-3254</t>
  </si>
  <si>
    <t>V-3255</t>
  </si>
  <si>
    <t>V-3256</t>
  </si>
  <si>
    <t>V-3257</t>
  </si>
  <si>
    <t>V-3258</t>
  </si>
  <si>
    <t>V-3259</t>
  </si>
  <si>
    <t>V-3260</t>
  </si>
  <si>
    <t>V-3261</t>
  </si>
  <si>
    <t>V-3262</t>
  </si>
  <si>
    <t>V-3263</t>
  </si>
  <si>
    <t>V-3264</t>
  </si>
  <si>
    <t>V-3265</t>
  </si>
  <si>
    <t>V-3266</t>
  </si>
  <si>
    <t>V-3267</t>
  </si>
  <si>
    <t>V-3268</t>
  </si>
  <si>
    <t>V-3269</t>
  </si>
  <si>
    <t>V-3270</t>
  </si>
  <si>
    <t>V-3271</t>
  </si>
  <si>
    <t>V-3272</t>
  </si>
  <si>
    <t>V-3273</t>
  </si>
  <si>
    <t>V-3274</t>
  </si>
  <si>
    <t>V-3275</t>
  </si>
  <si>
    <t>V-3276</t>
  </si>
  <si>
    <t>V-3277</t>
  </si>
  <si>
    <t>V-3278</t>
  </si>
  <si>
    <t>V-3279</t>
  </si>
  <si>
    <t>V-3280</t>
  </si>
  <si>
    <t>V-3281</t>
  </si>
  <si>
    <t>V-3282</t>
  </si>
  <si>
    <t>V-3283</t>
  </si>
  <si>
    <t>V-3284</t>
  </si>
  <si>
    <t>V-3285</t>
  </si>
  <si>
    <t>V-3286</t>
  </si>
  <si>
    <t>V-3287</t>
  </si>
  <si>
    <t>V-3288</t>
  </si>
  <si>
    <t>V-3289</t>
  </si>
  <si>
    <t>V-3290</t>
  </si>
  <si>
    <t>V-3291</t>
  </si>
  <si>
    <t>V-3292</t>
  </si>
  <si>
    <t>V-3293</t>
  </si>
  <si>
    <t>V-3294</t>
  </si>
  <si>
    <t>V-3295</t>
  </si>
  <si>
    <t>V-3296</t>
  </si>
  <si>
    <t>V-3297</t>
  </si>
  <si>
    <t>V-3298</t>
  </si>
  <si>
    <t>V-3299</t>
  </si>
  <si>
    <t>V-3300</t>
  </si>
  <si>
    <t>V-3301</t>
  </si>
  <si>
    <t>V-3302</t>
  </si>
  <si>
    <t>V-3303</t>
  </si>
  <si>
    <t>V-3304</t>
  </si>
  <si>
    <t>V-3305</t>
  </si>
  <si>
    <t>V-3306</t>
  </si>
  <si>
    <t>V-3307</t>
  </si>
  <si>
    <t>V-3308</t>
  </si>
  <si>
    <t>V-3309</t>
  </si>
  <si>
    <t>V-3310</t>
  </si>
  <si>
    <t>V-3311</t>
  </si>
  <si>
    <t>V-3312</t>
  </si>
  <si>
    <t>V-3313</t>
  </si>
  <si>
    <t>V-3314</t>
  </si>
  <si>
    <t>V-3315</t>
  </si>
  <si>
    <t>V-3316</t>
  </si>
  <si>
    <t>V-3317</t>
  </si>
  <si>
    <t>V-3318</t>
  </si>
  <si>
    <t>V-3319</t>
  </si>
  <si>
    <t>V-3320</t>
  </si>
  <si>
    <t>V-3321</t>
  </si>
  <si>
    <t>V-3322</t>
  </si>
  <si>
    <t>V-3323</t>
  </si>
  <si>
    <t>V-3324</t>
  </si>
  <si>
    <t>V-3325</t>
  </si>
  <si>
    <t>V-3326</t>
  </si>
  <si>
    <t>V-3327</t>
  </si>
  <si>
    <t>V-3328</t>
  </si>
  <si>
    <t>V-3329</t>
  </si>
  <si>
    <t>V-3330</t>
  </si>
  <si>
    <t>V-3331</t>
  </si>
  <si>
    <t>V-3332</t>
  </si>
  <si>
    <t>V-3333</t>
  </si>
  <si>
    <t>V-3334</t>
  </si>
  <si>
    <t>V-3335</t>
  </si>
  <si>
    <t>V-3336</t>
  </si>
  <si>
    <t>V-3337</t>
  </si>
  <si>
    <t>V-3338</t>
  </si>
  <si>
    <t>V-3339</t>
  </si>
  <si>
    <t>V-3340</t>
  </si>
  <si>
    <t>V-3341</t>
  </si>
  <si>
    <t>V-3342</t>
  </si>
  <si>
    <t>V-3343</t>
  </si>
  <si>
    <t>V-3344</t>
  </si>
  <si>
    <t>V-3345</t>
  </si>
  <si>
    <t>V-3346</t>
  </si>
  <si>
    <t>V-3347</t>
  </si>
  <si>
    <t>V-3348</t>
  </si>
  <si>
    <t>V-3349</t>
  </si>
  <si>
    <t>V-3350</t>
  </si>
  <si>
    <t>V-3351</t>
  </si>
  <si>
    <t>V-3352</t>
  </si>
  <si>
    <t>V-3353</t>
  </si>
  <si>
    <t>V-3354</t>
  </si>
  <si>
    <t>V-3355</t>
  </si>
  <si>
    <t>V-3356</t>
  </si>
  <si>
    <t>V-3357</t>
  </si>
  <si>
    <t>V-3358</t>
  </si>
  <si>
    <t>V-3359</t>
  </si>
  <si>
    <t>V-3360</t>
  </si>
  <si>
    <t>V-3361</t>
  </si>
  <si>
    <t>V-3362</t>
  </si>
  <si>
    <t>V-3363</t>
  </si>
  <si>
    <t>V-3364</t>
  </si>
  <si>
    <t>V-3365</t>
  </si>
  <si>
    <t>V-3366</t>
  </si>
  <si>
    <t>V-3367</t>
  </si>
  <si>
    <t>V-3368</t>
  </si>
  <si>
    <t>V-3369</t>
  </si>
  <si>
    <t>V-3370</t>
  </si>
  <si>
    <t>V-3371</t>
  </si>
  <si>
    <t>V-3372</t>
  </si>
  <si>
    <t>V-3373</t>
  </si>
  <si>
    <t>V-3374</t>
  </si>
  <si>
    <t>V-3375</t>
  </si>
  <si>
    <t>V-3376</t>
  </si>
  <si>
    <t>V-3377</t>
  </si>
  <si>
    <t>V-3378</t>
  </si>
  <si>
    <t>V-3379</t>
  </si>
  <si>
    <t>V-3380</t>
  </si>
  <si>
    <t>V-3381</t>
  </si>
  <si>
    <t>V-3382</t>
  </si>
  <si>
    <t>V-3383</t>
  </si>
  <si>
    <t>V-3384</t>
  </si>
  <si>
    <t>V-3385</t>
  </si>
  <si>
    <t>V-3386</t>
  </si>
  <si>
    <t>V-3387</t>
  </si>
  <si>
    <t>V-3388</t>
  </si>
  <si>
    <t>V-3389</t>
  </si>
  <si>
    <t>V-3390</t>
  </si>
  <si>
    <t>V-3391</t>
  </si>
  <si>
    <t>V-3392</t>
  </si>
  <si>
    <t>V-3393</t>
  </si>
  <si>
    <t>V-3394</t>
  </si>
  <si>
    <t>V-3395</t>
  </si>
  <si>
    <t>V-3396</t>
  </si>
  <si>
    <t>V-3397</t>
  </si>
  <si>
    <t>V-3398</t>
  </si>
  <si>
    <t>V-3399</t>
  </si>
  <si>
    <t>V-3400</t>
  </si>
  <si>
    <t>V-3401</t>
  </si>
  <si>
    <t>V-3402</t>
  </si>
  <si>
    <t>V-3403</t>
  </si>
  <si>
    <t>V-3404</t>
  </si>
  <si>
    <t>V-3405</t>
  </si>
  <si>
    <t>V-3406</t>
  </si>
  <si>
    <t>V-3407</t>
  </si>
  <si>
    <t>V-3408</t>
  </si>
  <si>
    <t>V-3409</t>
  </si>
  <si>
    <t>V-3410</t>
  </si>
  <si>
    <t>V-3411</t>
  </si>
  <si>
    <t>V-3412</t>
  </si>
  <si>
    <t>V-3413</t>
  </si>
  <si>
    <t>V-3414</t>
  </si>
  <si>
    <t>V-3415</t>
  </si>
  <si>
    <t>V-3416</t>
  </si>
  <si>
    <t>V-3417</t>
  </si>
  <si>
    <t>V-3418</t>
  </si>
  <si>
    <t>V-3419</t>
  </si>
  <si>
    <t>V-3420</t>
  </si>
  <si>
    <t>V-3421</t>
  </si>
  <si>
    <t>V-3422</t>
  </si>
  <si>
    <t>V-3423</t>
  </si>
  <si>
    <t>V-3424</t>
  </si>
  <si>
    <t>V-3425</t>
  </si>
  <si>
    <t>V-3426</t>
  </si>
  <si>
    <t>V-3427</t>
  </si>
  <si>
    <t>V-3428</t>
  </si>
  <si>
    <t>V-3429</t>
  </si>
  <si>
    <t>V-3430</t>
  </si>
  <si>
    <t>V-3431</t>
  </si>
  <si>
    <t>V-3432</t>
  </si>
  <si>
    <t>V-3433</t>
  </si>
  <si>
    <t>V-3434</t>
  </si>
  <si>
    <t>V-3435</t>
  </si>
  <si>
    <t>V-3436</t>
  </si>
  <si>
    <t>V-3437</t>
  </si>
  <si>
    <t>V-3438</t>
  </si>
  <si>
    <t>V-3439</t>
  </si>
  <si>
    <t>V-3440</t>
  </si>
  <si>
    <t>V-3441</t>
  </si>
  <si>
    <t>V-3442</t>
  </si>
  <si>
    <t>V-3443</t>
  </si>
  <si>
    <t>V-3444</t>
  </si>
  <si>
    <t>V-3445</t>
  </si>
  <si>
    <t>V-3446</t>
  </si>
  <si>
    <t>V-3447</t>
  </si>
  <si>
    <t>V-3448</t>
  </si>
  <si>
    <t>V-3449</t>
  </si>
  <si>
    <t>V-3450</t>
  </si>
  <si>
    <t>V-3451</t>
  </si>
  <si>
    <t>V-3452</t>
  </si>
  <si>
    <t>V-3453</t>
  </si>
  <si>
    <t>V-3454</t>
  </si>
  <si>
    <t>V-3455</t>
  </si>
  <si>
    <t>V-3456</t>
  </si>
  <si>
    <t>V-3457</t>
  </si>
  <si>
    <t>V-3458</t>
  </si>
  <si>
    <t>V-3459</t>
  </si>
  <si>
    <t>V-3460</t>
  </si>
  <si>
    <t>V-3461</t>
  </si>
  <si>
    <t>V-3462</t>
  </si>
  <si>
    <t>V-3463</t>
  </si>
  <si>
    <t>V-3464</t>
  </si>
  <si>
    <t>V-3465</t>
  </si>
  <si>
    <t>V-3466</t>
  </si>
  <si>
    <t>V-3467</t>
  </si>
  <si>
    <t>V-3468</t>
  </si>
  <si>
    <t>V-3469</t>
  </si>
  <si>
    <t>V-3470</t>
  </si>
  <si>
    <t>V-3471</t>
  </si>
  <si>
    <t>V-3472</t>
  </si>
  <si>
    <t>V-3473</t>
  </si>
  <si>
    <t>V-3474</t>
  </si>
  <si>
    <t>V-3475</t>
  </si>
  <si>
    <t>V-3476</t>
  </si>
  <si>
    <t>V-3477</t>
  </si>
  <si>
    <t>V-3478</t>
  </si>
  <si>
    <t>V-3479</t>
  </si>
  <si>
    <t>V-3480</t>
  </si>
  <si>
    <t>V-3481</t>
  </si>
  <si>
    <t>V-3482</t>
  </si>
  <si>
    <t>V-3483</t>
  </si>
  <si>
    <t>V-3484</t>
  </si>
  <si>
    <t>V-3485</t>
  </si>
  <si>
    <t>V-3486</t>
  </si>
  <si>
    <t>V-3487</t>
  </si>
  <si>
    <t>V-3488</t>
  </si>
  <si>
    <t>V-3489</t>
  </si>
  <si>
    <t>V-3490</t>
  </si>
  <si>
    <t>V-3491</t>
  </si>
  <si>
    <t>V-3492</t>
  </si>
  <si>
    <t>V-3493</t>
  </si>
  <si>
    <t>V-3494</t>
  </si>
  <si>
    <t>V-3495</t>
  </si>
  <si>
    <t>V-3496</t>
  </si>
  <si>
    <t>V-3497</t>
  </si>
  <si>
    <t>V-3498</t>
  </si>
  <si>
    <t>V-3499</t>
  </si>
  <si>
    <t>V-3500</t>
  </si>
  <si>
    <t>V-3501</t>
  </si>
  <si>
    <t>V-3502</t>
  </si>
  <si>
    <t>V-3503</t>
  </si>
  <si>
    <t>V-3504</t>
  </si>
  <si>
    <t>V-3505</t>
  </si>
  <si>
    <t>V-3506</t>
  </si>
  <si>
    <t>V-3507</t>
  </si>
  <si>
    <t>V-3508</t>
  </si>
  <si>
    <t>V-3509</t>
  </si>
  <si>
    <t>V-3510</t>
  </si>
  <si>
    <t>V-3511</t>
  </si>
  <si>
    <t>V-3512</t>
  </si>
  <si>
    <t>V-3513</t>
  </si>
  <si>
    <t>V-3514</t>
  </si>
  <si>
    <t>V-3515</t>
  </si>
  <si>
    <t>V-3516</t>
  </si>
  <si>
    <t>V-3517</t>
  </si>
  <si>
    <t>V-3518</t>
  </si>
  <si>
    <t>V-3519</t>
  </si>
  <si>
    <t>V-3520</t>
  </si>
  <si>
    <t>V-3521</t>
  </si>
  <si>
    <t>V-3522</t>
  </si>
  <si>
    <t>V-3523</t>
  </si>
  <si>
    <t>V-3524</t>
  </si>
  <si>
    <t>V-3525</t>
  </si>
  <si>
    <t>V-3526</t>
  </si>
  <si>
    <t>V-3527</t>
  </si>
  <si>
    <t>V-3528</t>
  </si>
  <si>
    <t>V-3529</t>
  </si>
  <si>
    <t>V-3530</t>
  </si>
  <si>
    <t>V-3531</t>
  </si>
  <si>
    <t>V-3532</t>
  </si>
  <si>
    <t>V-3533</t>
  </si>
  <si>
    <t>V-3534</t>
  </si>
  <si>
    <t>V-3535</t>
  </si>
  <si>
    <t>V-3536</t>
  </si>
  <si>
    <t>V-3537</t>
  </si>
  <si>
    <t>V-3538</t>
  </si>
  <si>
    <t>V-3539</t>
  </si>
  <si>
    <t>V-3540</t>
  </si>
  <si>
    <t>V-3541</t>
  </si>
  <si>
    <t>V-3542</t>
  </si>
  <si>
    <t>V-3543</t>
  </si>
  <si>
    <t>V-3544</t>
  </si>
  <si>
    <t>V-3545</t>
  </si>
  <si>
    <t>V-3546</t>
  </si>
  <si>
    <t>V-3547</t>
  </si>
  <si>
    <t>V-3548</t>
  </si>
  <si>
    <t>V-3549</t>
  </si>
  <si>
    <t>V-3550</t>
  </si>
  <si>
    <t>V-3551</t>
  </si>
  <si>
    <t>V-3552</t>
  </si>
  <si>
    <t>V-3553</t>
  </si>
  <si>
    <t>V-3554</t>
  </si>
  <si>
    <t>V-3555</t>
  </si>
  <si>
    <t>V-3556</t>
  </si>
  <si>
    <t>V-3557</t>
  </si>
  <si>
    <t>V-3558</t>
  </si>
  <si>
    <t>V-3559</t>
  </si>
  <si>
    <t>V-3560</t>
  </si>
  <si>
    <t>V-3561</t>
  </si>
  <si>
    <t>V-3562</t>
  </si>
  <si>
    <t>V-3563</t>
  </si>
  <si>
    <t>V-3564</t>
  </si>
  <si>
    <t>V-3565</t>
  </si>
  <si>
    <t>V-3566</t>
  </si>
  <si>
    <t>V-3567</t>
  </si>
  <si>
    <t>V-3568</t>
  </si>
  <si>
    <t>V-3569</t>
  </si>
  <si>
    <t>V-3570</t>
  </si>
  <si>
    <t>V-3571</t>
  </si>
  <si>
    <t>V-3572</t>
  </si>
  <si>
    <t>V-3573</t>
  </si>
  <si>
    <t>V-3574</t>
  </si>
  <si>
    <t>V-3575</t>
  </si>
  <si>
    <t>V-3576</t>
  </si>
  <si>
    <t>V-3577</t>
  </si>
  <si>
    <t>V-3578</t>
  </si>
  <si>
    <t>V-3579</t>
  </si>
  <si>
    <t>V-3580</t>
  </si>
  <si>
    <t>V-3581</t>
  </si>
  <si>
    <t>V-3582</t>
  </si>
  <si>
    <t>V-3583</t>
  </si>
  <si>
    <t>V-3584</t>
  </si>
  <si>
    <t>V-3585</t>
  </si>
  <si>
    <t>V-3586</t>
  </si>
  <si>
    <t>V-3587</t>
  </si>
  <si>
    <t>V-3588</t>
  </si>
  <si>
    <t>V-3589</t>
  </si>
  <si>
    <t>V-3590</t>
  </si>
  <si>
    <t>V-3591</t>
  </si>
  <si>
    <t>V-3592</t>
  </si>
  <si>
    <t>V-3593</t>
  </si>
  <si>
    <t>V-3594</t>
  </si>
  <si>
    <t>V-3595</t>
  </si>
  <si>
    <t>V-3596</t>
  </si>
  <si>
    <t>V-3597</t>
  </si>
  <si>
    <t>V-3598</t>
  </si>
  <si>
    <t>V-3599</t>
  </si>
  <si>
    <t>V-3600</t>
  </si>
  <si>
    <t>V-3601</t>
  </si>
  <si>
    <t>V-3602</t>
  </si>
  <si>
    <t>V-3603</t>
  </si>
  <si>
    <t>V-3604</t>
  </si>
  <si>
    <t>V-3605</t>
  </si>
  <si>
    <t>V-3606</t>
  </si>
  <si>
    <t>V-3607</t>
  </si>
  <si>
    <t>V-3608</t>
  </si>
  <si>
    <t>V-3609</t>
  </si>
  <si>
    <t>V-3610</t>
  </si>
  <si>
    <t>V-3611</t>
  </si>
  <si>
    <t>V-3612</t>
  </si>
  <si>
    <t>V-3613</t>
  </si>
  <si>
    <t>V-3614</t>
  </si>
  <si>
    <t>V-3615</t>
  </si>
  <si>
    <t>V-3616</t>
  </si>
  <si>
    <t>V-3617</t>
  </si>
  <si>
    <t>V-3618</t>
  </si>
  <si>
    <t>V-3619</t>
  </si>
  <si>
    <t>V-3620</t>
  </si>
  <si>
    <t>V-3621</t>
  </si>
  <si>
    <t>V-3622</t>
  </si>
  <si>
    <t>V-3623</t>
  </si>
  <si>
    <t>V-3624</t>
  </si>
  <si>
    <t>V-3625</t>
  </si>
  <si>
    <t>V-3626</t>
  </si>
  <si>
    <t>V-3627</t>
  </si>
  <si>
    <t>V-3628</t>
  </si>
  <si>
    <t>V-3629</t>
  </si>
  <si>
    <t>V-3630</t>
  </si>
  <si>
    <t>V-3631</t>
  </si>
  <si>
    <t>V-3632</t>
  </si>
  <si>
    <t>V-3633</t>
  </si>
  <si>
    <t>V-3634</t>
  </si>
  <si>
    <t>V-3635</t>
  </si>
  <si>
    <t>V-3636</t>
  </si>
  <si>
    <t>V-3637</t>
  </si>
  <si>
    <t>V-3638</t>
  </si>
  <si>
    <t>V-3639</t>
  </si>
  <si>
    <t>V-3640</t>
  </si>
  <si>
    <t>V-3641</t>
  </si>
  <si>
    <t>V-3642</t>
  </si>
  <si>
    <t>V-3643</t>
  </si>
  <si>
    <t>V-3644</t>
  </si>
  <si>
    <t>V-3645</t>
  </si>
  <si>
    <t>V-3646</t>
  </si>
  <si>
    <t>V-3647</t>
  </si>
  <si>
    <t>V-3648</t>
  </si>
  <si>
    <t>V-3649</t>
  </si>
  <si>
    <t>V-3650</t>
  </si>
  <si>
    <t>V-3651</t>
  </si>
  <si>
    <t>V-3652</t>
  </si>
  <si>
    <t>V-3653</t>
  </si>
  <si>
    <t>V-3654</t>
  </si>
  <si>
    <t>V-3655</t>
  </si>
  <si>
    <t>V-3656</t>
  </si>
  <si>
    <t>V-3657</t>
  </si>
  <si>
    <t>V-3658</t>
  </si>
  <si>
    <t>V-3659</t>
  </si>
  <si>
    <t>V-3660</t>
  </si>
  <si>
    <t>V-3661</t>
  </si>
  <si>
    <t>V-3662</t>
  </si>
  <si>
    <t>V-3663</t>
  </si>
  <si>
    <t>V-3664</t>
  </si>
  <si>
    <t>V-3665</t>
  </si>
  <si>
    <t>V-3666</t>
  </si>
  <si>
    <t>V-3667</t>
  </si>
  <si>
    <t>V-3668</t>
  </si>
  <si>
    <t>V-3669</t>
  </si>
  <si>
    <t>V-3670</t>
  </si>
  <si>
    <t>V-3671</t>
  </si>
  <si>
    <t>V-3672</t>
  </si>
  <si>
    <t>V-3673</t>
  </si>
  <si>
    <t>V-3674</t>
  </si>
  <si>
    <t>V-3675</t>
  </si>
  <si>
    <t>V-3676</t>
  </si>
  <si>
    <t>V-3677</t>
  </si>
  <si>
    <t>V-3678</t>
  </si>
  <si>
    <t>V-3679</t>
  </si>
  <si>
    <t>V-3680</t>
  </si>
  <si>
    <t>V-3681</t>
  </si>
  <si>
    <t>V-3682</t>
  </si>
  <si>
    <t>V-3683</t>
  </si>
  <si>
    <t>V-3684</t>
  </si>
  <si>
    <t>V-3685</t>
  </si>
  <si>
    <t>V-3686</t>
  </si>
  <si>
    <t>V-3687</t>
  </si>
  <si>
    <t>V-3688</t>
  </si>
  <si>
    <t>V-3689</t>
  </si>
  <si>
    <t>V-3690</t>
  </si>
  <si>
    <t>V-3691</t>
  </si>
  <si>
    <t>V-3692</t>
  </si>
  <si>
    <t>V-3693</t>
  </si>
  <si>
    <t>V-3694</t>
  </si>
  <si>
    <t>V-3695</t>
  </si>
  <si>
    <t>V-3696</t>
  </si>
  <si>
    <t>V-3697</t>
  </si>
  <si>
    <t>V-3698</t>
  </si>
  <si>
    <t>V-3699</t>
  </si>
  <si>
    <t>V-3700</t>
  </si>
  <si>
    <t>V-3701</t>
  </si>
  <si>
    <t>V-3702</t>
  </si>
  <si>
    <t>V-3703</t>
  </si>
  <si>
    <t>V-3704</t>
  </si>
  <si>
    <t>V-3705</t>
  </si>
  <si>
    <t>V-3706</t>
  </si>
  <si>
    <t>V-3707</t>
  </si>
  <si>
    <t>V-3708</t>
  </si>
  <si>
    <t>V-3709</t>
  </si>
  <si>
    <t>V-3710</t>
  </si>
  <si>
    <t>V-3711</t>
  </si>
  <si>
    <t>V-3712</t>
  </si>
  <si>
    <t>V-3713</t>
  </si>
  <si>
    <t>V-3714</t>
  </si>
  <si>
    <t>V-3715</t>
  </si>
  <si>
    <t>V-3716</t>
  </si>
  <si>
    <t>V-3717</t>
  </si>
  <si>
    <t>V-3718</t>
  </si>
  <si>
    <t>V-3719</t>
  </si>
  <si>
    <t>V-3720</t>
  </si>
  <si>
    <t>V-3721</t>
  </si>
  <si>
    <t>V-3722</t>
  </si>
  <si>
    <t>V-3723</t>
  </si>
  <si>
    <t>V-3724</t>
  </si>
  <si>
    <t>V-3725</t>
  </si>
  <si>
    <t>V-3726</t>
  </si>
  <si>
    <t>V-3727</t>
  </si>
  <si>
    <t>V-3728</t>
  </si>
  <si>
    <t>V-3729</t>
  </si>
  <si>
    <t>V-3730</t>
  </si>
  <si>
    <t>V-3731</t>
  </si>
  <si>
    <t>V-3732</t>
  </si>
  <si>
    <t>V-3733</t>
  </si>
  <si>
    <t>V-3734</t>
  </si>
  <si>
    <t>V-3735</t>
  </si>
  <si>
    <t>V-3736</t>
  </si>
  <si>
    <t>V-3737</t>
  </si>
  <si>
    <t>V-3738</t>
  </si>
  <si>
    <t>V-3739</t>
  </si>
  <si>
    <t>V-3740</t>
  </si>
  <si>
    <t>V-3741</t>
  </si>
  <si>
    <t>V-3742</t>
  </si>
  <si>
    <t>V-3743</t>
  </si>
  <si>
    <t>V-3744</t>
  </si>
  <si>
    <t>V-3745</t>
  </si>
  <si>
    <t>V-3746</t>
  </si>
  <si>
    <t>V-3747</t>
  </si>
  <si>
    <t>V-3748</t>
  </si>
  <si>
    <t>V-3749</t>
  </si>
  <si>
    <t>V-3750</t>
  </si>
  <si>
    <t>V-3751</t>
  </si>
  <si>
    <t>V-3752</t>
  </si>
  <si>
    <t>V-3753</t>
  </si>
  <si>
    <t>V-3754</t>
  </si>
  <si>
    <t>V-3755</t>
  </si>
  <si>
    <t>V-3756</t>
  </si>
  <si>
    <t>V-3757</t>
  </si>
  <si>
    <t>V-3758</t>
  </si>
  <si>
    <t>V-3759</t>
  </si>
  <si>
    <t>V-3760</t>
  </si>
  <si>
    <t>V-3761</t>
  </si>
  <si>
    <t>V-3762</t>
  </si>
  <si>
    <t>V-3763</t>
  </si>
  <si>
    <t>V-3764</t>
  </si>
  <si>
    <t>V-3765</t>
  </si>
  <si>
    <t>V-3766</t>
  </si>
  <si>
    <t>V-3767</t>
  </si>
  <si>
    <t>V-3768</t>
  </si>
  <si>
    <t>V-3769</t>
  </si>
  <si>
    <t>V-3770</t>
  </si>
  <si>
    <t>V-3771</t>
  </si>
  <si>
    <t>V-3772</t>
  </si>
  <si>
    <t>V-3773</t>
  </si>
  <si>
    <t>V-3774</t>
  </si>
  <si>
    <t>V-3775</t>
  </si>
  <si>
    <t>V-3776</t>
  </si>
  <si>
    <t>V-3777</t>
  </si>
  <si>
    <t>V-3778</t>
  </si>
  <si>
    <t>V-3779</t>
  </si>
  <si>
    <t>V-3780</t>
  </si>
  <si>
    <t>V-3781</t>
  </si>
  <si>
    <t>V-3782</t>
  </si>
  <si>
    <t>V-3783</t>
  </si>
  <si>
    <t>V-3784</t>
  </si>
  <si>
    <t>V-3785</t>
  </si>
  <si>
    <t>V-3786</t>
  </si>
  <si>
    <t>V-3787</t>
  </si>
  <si>
    <t>V-3788</t>
  </si>
  <si>
    <t>V-3789</t>
  </si>
  <si>
    <t>V-3790</t>
  </si>
  <si>
    <t>V-3791</t>
  </si>
  <si>
    <t>V-3792</t>
  </si>
  <si>
    <t>V-3793</t>
  </si>
  <si>
    <t>V-3794</t>
  </si>
  <si>
    <t>V-3795</t>
  </si>
  <si>
    <t>V-3796</t>
  </si>
  <si>
    <t>V-3797</t>
  </si>
  <si>
    <t>V-3798</t>
  </si>
  <si>
    <t>V-3799</t>
  </si>
  <si>
    <t>V-3800</t>
  </si>
  <si>
    <t>V-3801</t>
  </si>
  <si>
    <t>V-3802</t>
  </si>
  <si>
    <t>V-3803</t>
  </si>
  <si>
    <t>V-3804</t>
  </si>
  <si>
    <t>V-3805</t>
  </si>
  <si>
    <t>V-3806</t>
  </si>
  <si>
    <t>V-3807</t>
  </si>
  <si>
    <t>V-3808</t>
  </si>
  <si>
    <t>V-3809</t>
  </si>
  <si>
    <t>V-3810</t>
  </si>
  <si>
    <t>V-3811</t>
  </si>
  <si>
    <t>V-3812</t>
  </si>
  <si>
    <t>V-3813</t>
  </si>
  <si>
    <t>V-3814</t>
  </si>
  <si>
    <t>V-3815</t>
  </si>
  <si>
    <t>V-3816</t>
  </si>
  <si>
    <t>V-3817</t>
  </si>
  <si>
    <t>V-3818</t>
  </si>
  <si>
    <t>V-3819</t>
  </si>
  <si>
    <t>V-3820</t>
  </si>
  <si>
    <t>V-3821</t>
  </si>
  <si>
    <t>V-3822</t>
  </si>
  <si>
    <t>V-3823</t>
  </si>
  <si>
    <t>V-3824</t>
  </si>
  <si>
    <t>V-3825</t>
  </si>
  <si>
    <t>V-3826</t>
  </si>
  <si>
    <t>V-3827</t>
  </si>
  <si>
    <t>V-3828</t>
  </si>
  <si>
    <t>V-3829</t>
  </si>
  <si>
    <t>V-3830</t>
  </si>
  <si>
    <t>V-3831</t>
  </si>
  <si>
    <t>V-3832</t>
  </si>
  <si>
    <t>V-3833</t>
  </si>
  <si>
    <t>V-3834</t>
  </si>
  <si>
    <t>V-3835</t>
  </si>
  <si>
    <t>V-3836</t>
  </si>
  <si>
    <t>V-3837</t>
  </si>
  <si>
    <t>V-3838</t>
  </si>
  <si>
    <t>V-3839</t>
  </si>
  <si>
    <t>V-3840</t>
  </si>
  <si>
    <t>V-3841</t>
  </si>
  <si>
    <t>V-3842</t>
  </si>
  <si>
    <t>V-3843</t>
  </si>
  <si>
    <t>V-3844</t>
  </si>
  <si>
    <t>V-3845</t>
  </si>
  <si>
    <t>V-3846</t>
  </si>
  <si>
    <t>V-3847</t>
  </si>
  <si>
    <t>V-3848</t>
  </si>
  <si>
    <t>V-3849</t>
  </si>
  <si>
    <t>V-3850</t>
  </si>
  <si>
    <t>V-3851</t>
  </si>
  <si>
    <t>V-3852</t>
  </si>
  <si>
    <t>V-3853</t>
  </si>
  <si>
    <t>V-3854</t>
  </si>
  <si>
    <t>V-3855</t>
  </si>
  <si>
    <t>V-3856</t>
  </si>
  <si>
    <t>V-3857</t>
  </si>
  <si>
    <t>V-3858</t>
  </si>
  <si>
    <t>V-3859</t>
  </si>
  <si>
    <t>V-3860</t>
  </si>
  <si>
    <t>V-3861</t>
  </si>
  <si>
    <t>V-3862</t>
  </si>
  <si>
    <t>V-3863</t>
  </si>
  <si>
    <t>V-3864</t>
  </si>
  <si>
    <t>V-3865</t>
  </si>
  <si>
    <t>V-3866</t>
  </si>
  <si>
    <t>V-3867</t>
  </si>
  <si>
    <t>V-3868</t>
  </si>
  <si>
    <t>V-3869</t>
  </si>
  <si>
    <t>V-3870</t>
  </si>
  <si>
    <t>V-3871</t>
  </si>
  <si>
    <t>V-3872</t>
  </si>
  <si>
    <t>V-3873</t>
  </si>
  <si>
    <t>V-3874</t>
  </si>
  <si>
    <t>V-3875</t>
  </si>
  <si>
    <t>V-3876</t>
  </si>
  <si>
    <t>V-3877</t>
  </si>
  <si>
    <t>V-3878</t>
  </si>
  <si>
    <t>V-3879</t>
  </si>
  <si>
    <t>V-3880</t>
  </si>
  <si>
    <t>V-3881</t>
  </si>
  <si>
    <t>V-3882</t>
  </si>
  <si>
    <t>V-3883</t>
  </si>
  <si>
    <t>V-3884</t>
  </si>
  <si>
    <t>V-3885</t>
  </si>
  <si>
    <t>V-3886</t>
  </si>
  <si>
    <t>V-3887</t>
  </si>
  <si>
    <t>V-3888</t>
  </si>
  <si>
    <t>V-3889</t>
  </si>
  <si>
    <t>V-3890</t>
  </si>
  <si>
    <t>V-3891</t>
  </si>
  <si>
    <t>V-3892</t>
  </si>
  <si>
    <t>V-3893</t>
  </si>
  <si>
    <t>V-3894</t>
  </si>
  <si>
    <t>V-3895</t>
  </si>
  <si>
    <t>V-3896</t>
  </si>
  <si>
    <t>V-3897</t>
  </si>
  <si>
    <t>V-3898</t>
  </si>
  <si>
    <t>V-3899</t>
  </si>
  <si>
    <t>V-3900</t>
  </si>
  <si>
    <t>V-3901</t>
  </si>
  <si>
    <t>V-3902</t>
  </si>
  <si>
    <t>V-3903</t>
  </si>
  <si>
    <t>V-3904</t>
  </si>
  <si>
    <t>V-3905</t>
  </si>
  <si>
    <t>V-3906</t>
  </si>
  <si>
    <t>V-3907</t>
  </si>
  <si>
    <t>V-3908</t>
  </si>
  <si>
    <t>V-3909</t>
  </si>
  <si>
    <t>V-3910</t>
  </si>
  <si>
    <t>V-3911</t>
  </si>
  <si>
    <t>V-3912</t>
  </si>
  <si>
    <t>V-3913</t>
  </si>
  <si>
    <t>V-3914</t>
  </si>
  <si>
    <t>V-3915</t>
  </si>
  <si>
    <t>V-3916</t>
  </si>
  <si>
    <t>V-3917</t>
  </si>
  <si>
    <t>V-3918</t>
  </si>
  <si>
    <t>V-3919</t>
  </si>
  <si>
    <t>V-3920</t>
  </si>
  <si>
    <t>V-3921</t>
  </si>
  <si>
    <t>V-3922</t>
  </si>
  <si>
    <t>V-3923</t>
  </si>
  <si>
    <t>V-3924</t>
  </si>
  <si>
    <t>V-3925</t>
  </si>
  <si>
    <t>V-3926</t>
  </si>
  <si>
    <t>V-3927</t>
  </si>
  <si>
    <t>V-3928</t>
  </si>
  <si>
    <t>V-3929</t>
  </si>
  <si>
    <t>V-3930</t>
  </si>
  <si>
    <t>V-3931</t>
  </si>
  <si>
    <t>V-3932</t>
  </si>
  <si>
    <t>V-3933</t>
  </si>
  <si>
    <t>V-3934</t>
  </si>
  <si>
    <t>V-3935</t>
  </si>
  <si>
    <t>V-3936</t>
  </si>
  <si>
    <t>V-3937</t>
  </si>
  <si>
    <t>V-3938</t>
  </si>
  <si>
    <t>V-3939</t>
  </si>
  <si>
    <t>V-3940</t>
  </si>
  <si>
    <t>V-3941</t>
  </si>
  <si>
    <t>V-3942</t>
  </si>
  <si>
    <t>V-3943</t>
  </si>
  <si>
    <t>V-3944</t>
  </si>
  <si>
    <t>V-3945</t>
  </si>
  <si>
    <t>V-3946</t>
  </si>
  <si>
    <t>V-3947</t>
  </si>
  <si>
    <t>V-3948</t>
  </si>
  <si>
    <t>V-3949</t>
  </si>
  <si>
    <t>V-3950</t>
  </si>
  <si>
    <t>V-3951</t>
  </si>
  <si>
    <t>V-3952</t>
  </si>
  <si>
    <t>V-3953</t>
  </si>
  <si>
    <t>V-3954</t>
  </si>
  <si>
    <t>V-3955</t>
  </si>
  <si>
    <t>V-3956</t>
  </si>
  <si>
    <t>V-3957</t>
  </si>
  <si>
    <t>V-3958</t>
  </si>
  <si>
    <t>V-3959</t>
  </si>
  <si>
    <t>V-3960</t>
  </si>
  <si>
    <t>V-3961</t>
  </si>
  <si>
    <t>V-3962</t>
  </si>
  <si>
    <t>V-3963</t>
  </si>
  <si>
    <t>V-3964</t>
  </si>
  <si>
    <t>V-3965</t>
  </si>
  <si>
    <t>V-3966</t>
  </si>
  <si>
    <t>V-3967</t>
  </si>
  <si>
    <t>V-3968</t>
  </si>
  <si>
    <t>V-3969</t>
  </si>
  <si>
    <t>V-3970</t>
  </si>
  <si>
    <t>V-3971</t>
  </si>
  <si>
    <t>V-3972</t>
  </si>
  <si>
    <t>V-3973</t>
  </si>
  <si>
    <t>V-3974</t>
  </si>
  <si>
    <t>V-3975</t>
  </si>
  <si>
    <t>V-3976</t>
  </si>
  <si>
    <t>V-3977</t>
  </si>
  <si>
    <t>V-3978</t>
  </si>
  <si>
    <t>V-3979</t>
  </si>
  <si>
    <t>V-3980</t>
  </si>
  <si>
    <t>V-3981</t>
  </si>
  <si>
    <t>V-3982</t>
  </si>
  <si>
    <t>V-3983</t>
  </si>
  <si>
    <t>V-3984</t>
  </si>
  <si>
    <t>V-3985</t>
  </si>
  <si>
    <t>V-3986</t>
  </si>
  <si>
    <t>V-3987</t>
  </si>
  <si>
    <t>V-3988</t>
  </si>
  <si>
    <t>V-3989</t>
  </si>
  <si>
    <t>V-3990</t>
  </si>
  <si>
    <t>V-3991</t>
  </si>
  <si>
    <t>V-3992</t>
  </si>
  <si>
    <t>V-3993</t>
  </si>
  <si>
    <t>V-3994</t>
  </si>
  <si>
    <t>V-3995</t>
  </si>
  <si>
    <t>V-3996</t>
  </si>
  <si>
    <t>V-3997</t>
  </si>
  <si>
    <t>V-3998</t>
  </si>
  <si>
    <t>V-3999</t>
  </si>
  <si>
    <t>V-4000</t>
  </si>
  <si>
    <t>V-4001</t>
  </si>
  <si>
    <t>V-4002</t>
  </si>
  <si>
    <t>V-4003</t>
  </si>
  <si>
    <t>V-4004</t>
  </si>
  <si>
    <t>V-4005</t>
  </si>
  <si>
    <t>V-4006</t>
  </si>
  <si>
    <t>V-4007</t>
  </si>
  <si>
    <t>V-4008</t>
  </si>
  <si>
    <t>V-4009</t>
  </si>
  <si>
    <t>V-4010</t>
  </si>
  <si>
    <t>V-4011</t>
  </si>
  <si>
    <t>V-4012</t>
  </si>
  <si>
    <t>V-4013</t>
  </si>
  <si>
    <t>V-4014</t>
  </si>
  <si>
    <t>V-4015</t>
  </si>
  <si>
    <t>V-4016</t>
  </si>
  <si>
    <t>V-4017</t>
  </si>
  <si>
    <t>V-4018</t>
  </si>
  <si>
    <t>V-4019</t>
  </si>
  <si>
    <t>V-4020</t>
  </si>
  <si>
    <t>V-4021</t>
  </si>
  <si>
    <t>V-4022</t>
  </si>
  <si>
    <t>V-4023</t>
  </si>
  <si>
    <t>V-4024</t>
  </si>
  <si>
    <t>V-4025</t>
  </si>
  <si>
    <t>V-4026</t>
  </si>
  <si>
    <t>V-4027</t>
  </si>
  <si>
    <t>V-4028</t>
  </si>
  <si>
    <t>V-4029</t>
  </si>
  <si>
    <t>V-4030</t>
  </si>
  <si>
    <t>V-4031</t>
  </si>
  <si>
    <t>V-4032</t>
  </si>
  <si>
    <t>V-4033</t>
  </si>
  <si>
    <t>V-4034</t>
  </si>
  <si>
    <t>V-4035</t>
  </si>
  <si>
    <t>V-4036</t>
  </si>
  <si>
    <t>V-4037</t>
  </si>
  <si>
    <t>V-4038</t>
  </si>
  <si>
    <t>V-4039</t>
  </si>
  <si>
    <t>V-4040</t>
  </si>
  <si>
    <t>V-4041</t>
  </si>
  <si>
    <t>V-4042</t>
  </si>
  <si>
    <t>V-4043</t>
  </si>
  <si>
    <t>V-4044</t>
  </si>
  <si>
    <t>V-4045</t>
  </si>
  <si>
    <t>V-4046</t>
  </si>
  <si>
    <t>V-4047</t>
  </si>
  <si>
    <t>V-4048</t>
  </si>
  <si>
    <t>V-4049</t>
  </si>
  <si>
    <t>V-4050</t>
  </si>
  <si>
    <t>V-4051</t>
  </si>
  <si>
    <t>V-4052</t>
  </si>
  <si>
    <t>V-4053</t>
  </si>
  <si>
    <t>V-4054</t>
  </si>
  <si>
    <t>V-4055</t>
  </si>
  <si>
    <t>V-4056</t>
  </si>
  <si>
    <t>V-4057</t>
  </si>
  <si>
    <t>V-4058</t>
  </si>
  <si>
    <t>V-4059</t>
  </si>
  <si>
    <t>V-4060</t>
  </si>
  <si>
    <t>V-4061</t>
  </si>
  <si>
    <t>V-4062</t>
  </si>
  <si>
    <t>V-4063</t>
  </si>
  <si>
    <t>V-4064</t>
  </si>
  <si>
    <t>V-4065</t>
  </si>
  <si>
    <t>V-4066</t>
  </si>
  <si>
    <t>V-4067</t>
  </si>
  <si>
    <t>V-4068</t>
  </si>
  <si>
    <t>V-4069</t>
  </si>
  <si>
    <t>V-4070</t>
  </si>
  <si>
    <t>V-4071</t>
  </si>
  <si>
    <t>V-4072</t>
  </si>
  <si>
    <t>V-4073</t>
  </si>
  <si>
    <t>V-4074</t>
  </si>
  <si>
    <t>V-4075</t>
  </si>
  <si>
    <t>V-4076</t>
  </si>
  <si>
    <t>V-4077</t>
  </si>
  <si>
    <t>V-4078</t>
  </si>
  <si>
    <t>V-4079</t>
  </si>
  <si>
    <t>V-4080</t>
  </si>
  <si>
    <t>V-4081</t>
  </si>
  <si>
    <t>V-4082</t>
  </si>
  <si>
    <t>V-4083</t>
  </si>
  <si>
    <t>V-4084</t>
  </si>
  <si>
    <t>V-4085</t>
  </si>
  <si>
    <t>V-4086</t>
  </si>
  <si>
    <t>V-4087</t>
  </si>
  <si>
    <t>V-4088</t>
  </si>
  <si>
    <t>V-4089</t>
  </si>
  <si>
    <t>V-4090</t>
  </si>
  <si>
    <t>V-4091</t>
  </si>
  <si>
    <t>V-4092</t>
  </si>
  <si>
    <t>V-4093</t>
  </si>
  <si>
    <t>V-4094</t>
  </si>
  <si>
    <t>V-4095</t>
  </si>
  <si>
    <t>V-4096</t>
  </si>
  <si>
    <t>V-4097</t>
  </si>
  <si>
    <t>V-4098</t>
  </si>
  <si>
    <t>V-4099</t>
  </si>
  <si>
    <t>V-4100</t>
  </si>
  <si>
    <t>V-4101</t>
  </si>
  <si>
    <t>V-4102</t>
  </si>
  <si>
    <t>V-4103</t>
  </si>
  <si>
    <t>V-4104</t>
  </si>
  <si>
    <t>V-4105</t>
  </si>
  <si>
    <t>V-4106</t>
  </si>
  <si>
    <t>V-4107</t>
  </si>
  <si>
    <t>V-4108</t>
  </si>
  <si>
    <t>V-4109</t>
  </si>
  <si>
    <t>V-4110</t>
  </si>
  <si>
    <t>V-4111</t>
  </si>
  <si>
    <t>V-4112</t>
  </si>
  <si>
    <t>V-4113</t>
  </si>
  <si>
    <t>V-4114</t>
  </si>
  <si>
    <t>V-4115</t>
  </si>
  <si>
    <t>V-4116</t>
  </si>
  <si>
    <t>V-4117</t>
  </si>
  <si>
    <t>V-4118</t>
  </si>
  <si>
    <t>V-4119</t>
  </si>
  <si>
    <t>V-4120</t>
  </si>
  <si>
    <t>V-4121</t>
  </si>
  <si>
    <t>V-4122</t>
  </si>
  <si>
    <t>V-4123</t>
  </si>
  <si>
    <t>V-4124</t>
  </si>
  <si>
    <t>V-4125</t>
  </si>
  <si>
    <t>V-4126</t>
  </si>
  <si>
    <t>V-4127</t>
  </si>
  <si>
    <t>V-4128</t>
  </si>
  <si>
    <t>V-4129</t>
  </si>
  <si>
    <t>V-4130</t>
  </si>
  <si>
    <t>V-4131</t>
  </si>
  <si>
    <t>V-4132</t>
  </si>
  <si>
    <t>V-4133</t>
  </si>
  <si>
    <t>V-4134</t>
  </si>
  <si>
    <t>V-4135</t>
  </si>
  <si>
    <t>V-4136</t>
  </si>
  <si>
    <t>V-4137</t>
  </si>
  <si>
    <t>V-4138</t>
  </si>
  <si>
    <t>V-4139</t>
  </si>
  <si>
    <t>V-4140</t>
  </si>
  <si>
    <t>V-4141</t>
  </si>
  <si>
    <t>V-4142</t>
  </si>
  <si>
    <t>V-4143</t>
  </si>
  <si>
    <t>V-4144</t>
  </si>
  <si>
    <t>V-4145</t>
  </si>
  <si>
    <t>V-4146</t>
  </si>
  <si>
    <t>V-4147</t>
  </si>
  <si>
    <t>V-4148</t>
  </si>
  <si>
    <t>V-4149</t>
  </si>
  <si>
    <t>V-4150</t>
  </si>
  <si>
    <t>V-4151</t>
  </si>
  <si>
    <t>V-4152</t>
  </si>
  <si>
    <t>V-4153</t>
  </si>
  <si>
    <t>V-4154</t>
  </si>
  <si>
    <t>V-4155</t>
  </si>
  <si>
    <t>V-4156</t>
  </si>
  <si>
    <t>V-4157</t>
  </si>
  <si>
    <t>V-4158</t>
  </si>
  <si>
    <t>V-4159</t>
  </si>
  <si>
    <t>V-4160</t>
  </si>
  <si>
    <t>V-4161</t>
  </si>
  <si>
    <t>V-4162</t>
  </si>
  <si>
    <t>V-4163</t>
  </si>
  <si>
    <t>V-4164</t>
  </si>
  <si>
    <t>V-4165</t>
  </si>
  <si>
    <t>V-4166</t>
  </si>
  <si>
    <t>V-4167</t>
  </si>
  <si>
    <t>V-4168</t>
  </si>
  <si>
    <t>V-4169</t>
  </si>
  <si>
    <t>V-4170</t>
  </si>
  <si>
    <t>V-4171</t>
  </si>
  <si>
    <t>V-4172</t>
  </si>
  <si>
    <t>V-4173</t>
  </si>
  <si>
    <t>V-4174</t>
  </si>
  <si>
    <t>V-4175</t>
  </si>
  <si>
    <t>V-4176</t>
  </si>
  <si>
    <t>V-4177</t>
  </si>
  <si>
    <t>V-4178</t>
  </si>
  <si>
    <t>V-4179</t>
  </si>
  <si>
    <t>V-4180</t>
  </si>
  <si>
    <t>V-4181</t>
  </si>
  <si>
    <t>V-4182</t>
  </si>
  <si>
    <t>V-4183</t>
  </si>
  <si>
    <t>V-4184</t>
  </si>
  <si>
    <t>V-4185</t>
  </si>
  <si>
    <t>V-4186</t>
  </si>
  <si>
    <t>V-4187</t>
  </si>
  <si>
    <t>V-4188</t>
  </si>
  <si>
    <t>V-4189</t>
  </si>
  <si>
    <t>V-4190</t>
  </si>
  <si>
    <t>V-4191</t>
  </si>
  <si>
    <t>V-4192</t>
  </si>
  <si>
    <t>V-4193</t>
  </si>
  <si>
    <t>V-4194</t>
  </si>
  <si>
    <t>V-4195</t>
  </si>
  <si>
    <t>V-4196</t>
  </si>
  <si>
    <t>V-4197</t>
  </si>
  <si>
    <t>V-4198</t>
  </si>
  <si>
    <t>V-4199</t>
  </si>
  <si>
    <t>V-4200</t>
  </si>
  <si>
    <t>V-4201</t>
  </si>
  <si>
    <t>V-4202</t>
  </si>
  <si>
    <t>V-4203</t>
  </si>
  <si>
    <t>V-4204</t>
  </si>
  <si>
    <t>V-4205</t>
  </si>
  <si>
    <t>V-4206</t>
  </si>
  <si>
    <t>V-4207</t>
  </si>
  <si>
    <t>V-4208</t>
  </si>
  <si>
    <t>V-4209</t>
  </si>
  <si>
    <t>V-4210</t>
  </si>
  <si>
    <t>V-4211</t>
  </si>
  <si>
    <t>V-4212</t>
  </si>
  <si>
    <t>V-4213</t>
  </si>
  <si>
    <t>V-4214</t>
  </si>
  <si>
    <t>V-4215</t>
  </si>
  <si>
    <t>V-4216</t>
  </si>
  <si>
    <t>V-4217</t>
  </si>
  <si>
    <t>V-4218</t>
  </si>
  <si>
    <t>V-4219</t>
  </si>
  <si>
    <t>V-4220</t>
  </si>
  <si>
    <t>V-4221</t>
  </si>
  <si>
    <t>V-4222</t>
  </si>
  <si>
    <t>V-4223</t>
  </si>
  <si>
    <t>V-4224</t>
  </si>
  <si>
    <t>V-4225</t>
  </si>
  <si>
    <t>V-4226</t>
  </si>
  <si>
    <t>V-4227</t>
  </si>
  <si>
    <t>V-4228</t>
  </si>
  <si>
    <t>V-4229</t>
  </si>
  <si>
    <t>V-4230</t>
  </si>
  <si>
    <t>V-4231</t>
  </si>
  <si>
    <t>V-4232</t>
  </si>
  <si>
    <t>V-4233</t>
  </si>
  <si>
    <t>V-4234</t>
  </si>
  <si>
    <t>V-4235</t>
  </si>
  <si>
    <t>V-4236</t>
  </si>
  <si>
    <t>V-4237</t>
  </si>
  <si>
    <t>V-4238</t>
  </si>
  <si>
    <t>V-4239</t>
  </si>
  <si>
    <t>V-4240</t>
  </si>
  <si>
    <t>V-4241</t>
  </si>
  <si>
    <t>V-4242</t>
  </si>
  <si>
    <t>V-4243</t>
  </si>
  <si>
    <t>V-4244</t>
  </si>
  <si>
    <t>V-4245</t>
  </si>
  <si>
    <t>V-4246</t>
  </si>
  <si>
    <t>V-4247</t>
  </si>
  <si>
    <t>V-4248</t>
  </si>
  <si>
    <t>V-4249</t>
  </si>
  <si>
    <t>V-4250</t>
  </si>
  <si>
    <t>V-4251</t>
  </si>
  <si>
    <t>V-4252</t>
  </si>
  <si>
    <t>V-4253</t>
  </si>
  <si>
    <t>V-4254</t>
  </si>
  <si>
    <t>V-4255</t>
  </si>
  <si>
    <t>V-4256</t>
  </si>
  <si>
    <t>V-4257</t>
  </si>
  <si>
    <t>V-4258</t>
  </si>
  <si>
    <t>V-4259</t>
  </si>
  <si>
    <t>V-4260</t>
  </si>
  <si>
    <t>V-4261</t>
  </si>
  <si>
    <t>V-4262</t>
  </si>
  <si>
    <t>V-4263</t>
  </si>
  <si>
    <t>V-4264</t>
  </si>
  <si>
    <t>V-4265</t>
  </si>
  <si>
    <t>V-4266</t>
  </si>
  <si>
    <t>V-4267</t>
  </si>
  <si>
    <t>V-4268</t>
  </si>
  <si>
    <t>V-4269</t>
  </si>
  <si>
    <t>V-4270</t>
  </si>
  <si>
    <t>V-4271</t>
  </si>
  <si>
    <t>V-4272</t>
  </si>
  <si>
    <t>V-4273</t>
  </si>
  <si>
    <t>V-4274</t>
  </si>
  <si>
    <t>V-4275</t>
  </si>
  <si>
    <t>V-4276</t>
  </si>
  <si>
    <t>V-4277</t>
  </si>
  <si>
    <t>V-4278</t>
  </si>
  <si>
    <t>V-4279</t>
  </si>
  <si>
    <t>V-4280</t>
  </si>
  <si>
    <t>V-4281</t>
  </si>
  <si>
    <t>V-4282</t>
  </si>
  <si>
    <t>V-4283</t>
  </si>
  <si>
    <t>V-4284</t>
  </si>
  <si>
    <t>V-4285</t>
  </si>
  <si>
    <t>V-4286</t>
  </si>
  <si>
    <t>V-4287</t>
  </si>
  <si>
    <t>V-4288</t>
  </si>
  <si>
    <t>V-4289</t>
  </si>
  <si>
    <t>V-4290</t>
  </si>
  <si>
    <t>V-4291</t>
  </si>
  <si>
    <t>V-4292</t>
  </si>
  <si>
    <t>V-4293</t>
  </si>
  <si>
    <t>V-4294</t>
  </si>
  <si>
    <t>V-4295</t>
  </si>
  <si>
    <t>V-4296</t>
  </si>
  <si>
    <t>V-4297</t>
  </si>
  <si>
    <t>V-4298</t>
  </si>
  <si>
    <t>V-4299</t>
  </si>
  <si>
    <t>V-4300</t>
  </si>
  <si>
    <t>V-4301</t>
  </si>
  <si>
    <t>V-4302</t>
  </si>
  <si>
    <t>V-4303</t>
  </si>
  <si>
    <t>V-4304</t>
  </si>
  <si>
    <t>V-4305</t>
  </si>
  <si>
    <t>V-4306</t>
  </si>
  <si>
    <t>V-4307</t>
  </si>
  <si>
    <t>V-4308</t>
  </si>
  <si>
    <t>V-4309</t>
  </si>
  <si>
    <t>V-4310</t>
  </si>
  <si>
    <t>V-4311</t>
  </si>
  <si>
    <t>V-4312</t>
  </si>
  <si>
    <t>V-4313</t>
  </si>
  <si>
    <t>V-4314</t>
  </si>
  <si>
    <t>V-4315</t>
  </si>
  <si>
    <t>V-4316</t>
  </si>
  <si>
    <t>V-4317</t>
  </si>
  <si>
    <t>V-4318</t>
  </si>
  <si>
    <t>V-4319</t>
  </si>
  <si>
    <t>V-4320</t>
  </si>
  <si>
    <t>V-4321</t>
  </si>
  <si>
    <t>V-4322</t>
  </si>
  <si>
    <t>V-4323</t>
  </si>
  <si>
    <t>V-4324</t>
  </si>
  <si>
    <t>V-4325</t>
  </si>
  <si>
    <t>V-4326</t>
  </si>
  <si>
    <t>V-4327</t>
  </si>
  <si>
    <t>V-4328</t>
  </si>
  <si>
    <t>V-4329</t>
  </si>
  <si>
    <t>V-4330</t>
  </si>
  <si>
    <t>V-4331</t>
  </si>
  <si>
    <t>V-4332</t>
  </si>
  <si>
    <t>V-4333</t>
  </si>
  <si>
    <t>V-4334</t>
  </si>
  <si>
    <t>V-4335</t>
  </si>
  <si>
    <t>V-4336</t>
  </si>
  <si>
    <t>V-4337</t>
  </si>
  <si>
    <t>V-4338</t>
  </si>
  <si>
    <t>V-4339</t>
  </si>
  <si>
    <t>V-4340</t>
  </si>
  <si>
    <t>V-4341</t>
  </si>
  <si>
    <t>V-4342</t>
  </si>
  <si>
    <t>V-4343</t>
  </si>
  <si>
    <t>V-4344</t>
  </si>
  <si>
    <t>V-4345</t>
  </si>
  <si>
    <t>V-4346</t>
  </si>
  <si>
    <t>V-4347</t>
  </si>
  <si>
    <t>V-4348</t>
  </si>
  <si>
    <t>V-4349</t>
  </si>
  <si>
    <t>V-4350</t>
  </si>
  <si>
    <t>V-4351</t>
  </si>
  <si>
    <t>V-4352</t>
  </si>
  <si>
    <t>V-4353</t>
  </si>
  <si>
    <t>V-4354</t>
  </si>
  <si>
    <t>V-4355</t>
  </si>
  <si>
    <t>V-4356</t>
  </si>
  <si>
    <t>V-4357</t>
  </si>
  <si>
    <t>V-4358</t>
  </si>
  <si>
    <t>V-4359</t>
  </si>
  <si>
    <t>V-4360</t>
  </si>
  <si>
    <t>V-4361</t>
  </si>
  <si>
    <t>V-4362</t>
  </si>
  <si>
    <t>V-4363</t>
  </si>
  <si>
    <t>V-4364</t>
  </si>
  <si>
    <t>V-4365</t>
  </si>
  <si>
    <t>V-4366</t>
  </si>
  <si>
    <t>V-4367</t>
  </si>
  <si>
    <t>V-4368</t>
  </si>
  <si>
    <t>V-4369</t>
  </si>
  <si>
    <t>V-4370</t>
  </si>
  <si>
    <t>V-4371</t>
  </si>
  <si>
    <t>V-4372</t>
  </si>
  <si>
    <t>V-4373</t>
  </si>
  <si>
    <t>V-4374</t>
  </si>
  <si>
    <t>V-4375</t>
  </si>
  <si>
    <t>V-4376</t>
  </si>
  <si>
    <t>V-4377</t>
  </si>
  <si>
    <t>V-4378</t>
  </si>
  <si>
    <t>V-4379</t>
  </si>
  <si>
    <t>V-4380</t>
  </si>
  <si>
    <t>V-4381</t>
  </si>
  <si>
    <t>V-4382</t>
  </si>
  <si>
    <t>V-4383</t>
  </si>
  <si>
    <t>V-4384</t>
  </si>
  <si>
    <t>V-4385</t>
  </si>
  <si>
    <t>V-4386</t>
  </si>
  <si>
    <t>V-4387</t>
  </si>
  <si>
    <t>V-4388</t>
  </si>
  <si>
    <t>V-4389</t>
  </si>
  <si>
    <t>V-4390</t>
  </si>
  <si>
    <t>V-4391</t>
  </si>
  <si>
    <t>V-4392</t>
  </si>
  <si>
    <t>V-4393</t>
  </si>
  <si>
    <t>V-4394</t>
  </si>
  <si>
    <t>V-4395</t>
  </si>
  <si>
    <t>V-4396</t>
  </si>
  <si>
    <t>V-4397</t>
  </si>
  <si>
    <t>V-4398</t>
  </si>
  <si>
    <t>V-4399</t>
  </si>
  <si>
    <t>V-4400</t>
  </si>
  <si>
    <t>V-4401</t>
  </si>
  <si>
    <t>V-4402</t>
  </si>
  <si>
    <t>V-4403</t>
  </si>
  <si>
    <t>V-4404</t>
  </si>
  <si>
    <t>V-4405</t>
  </si>
  <si>
    <t>V-4406</t>
  </si>
  <si>
    <t>V-4407</t>
  </si>
  <si>
    <t>V-4408</t>
  </si>
  <si>
    <t>V-4409</t>
  </si>
  <si>
    <t>V-4410</t>
  </si>
  <si>
    <t>V-4411</t>
  </si>
  <si>
    <t>V-4412</t>
  </si>
  <si>
    <t>V-4413</t>
  </si>
  <si>
    <t>V-4414</t>
  </si>
  <si>
    <t>V-4415</t>
  </si>
  <si>
    <t>V-4416</t>
  </si>
  <si>
    <t>V-4417</t>
  </si>
  <si>
    <t>V-4418</t>
  </si>
  <si>
    <t>V-4419</t>
  </si>
  <si>
    <t>V-4420</t>
  </si>
  <si>
    <t>V-4421</t>
  </si>
  <si>
    <t>V-4422</t>
  </si>
  <si>
    <t>V-4423</t>
  </si>
  <si>
    <t>V-4424</t>
  </si>
  <si>
    <t>V-4425</t>
  </si>
  <si>
    <t>V-4426</t>
  </si>
  <si>
    <t>V-4427</t>
  </si>
  <si>
    <t>V-4428</t>
  </si>
  <si>
    <t>V-4429</t>
  </si>
  <si>
    <t>V-4430</t>
  </si>
  <si>
    <t>V-4431</t>
  </si>
  <si>
    <t>V-4432</t>
  </si>
  <si>
    <t>V-4433</t>
  </si>
  <si>
    <t>V-4434</t>
  </si>
  <si>
    <t>V-4435</t>
  </si>
  <si>
    <t>V-4436</t>
  </si>
  <si>
    <t>V-4437</t>
  </si>
  <si>
    <t>V-4438</t>
  </si>
  <si>
    <t>V-4439</t>
  </si>
  <si>
    <t>V-4440</t>
  </si>
  <si>
    <t>V-4441</t>
  </si>
  <si>
    <t>V-4442</t>
  </si>
  <si>
    <t>V-4443</t>
  </si>
  <si>
    <t>V-4444</t>
  </si>
  <si>
    <t>V-4445</t>
  </si>
  <si>
    <t>V-4446</t>
  </si>
  <si>
    <t>V-4447</t>
  </si>
  <si>
    <t>V-4448</t>
  </si>
  <si>
    <t>V-4449</t>
  </si>
  <si>
    <t>V-4450</t>
  </si>
  <si>
    <t>V-4451</t>
  </si>
  <si>
    <t>V-4452</t>
  </si>
  <si>
    <t>V-4453</t>
  </si>
  <si>
    <t>V-4454</t>
  </si>
  <si>
    <t>V-4455</t>
  </si>
  <si>
    <t>V-4456</t>
  </si>
  <si>
    <t>V-4457</t>
  </si>
  <si>
    <t>V-4458</t>
  </si>
  <si>
    <t>V-4459</t>
  </si>
  <si>
    <t>V-4460</t>
  </si>
  <si>
    <t>V-4461</t>
  </si>
  <si>
    <t>V-4462</t>
  </si>
  <si>
    <t>V-4463</t>
  </si>
  <si>
    <t>V-4464</t>
  </si>
  <si>
    <t>V-4465</t>
  </si>
  <si>
    <t>V-4466</t>
  </si>
  <si>
    <t>V-4467</t>
  </si>
  <si>
    <t>V-4468</t>
  </si>
  <si>
    <t>V-4469</t>
  </si>
  <si>
    <t>V-4470</t>
  </si>
  <si>
    <t>V-4471</t>
  </si>
  <si>
    <t>V-4472</t>
  </si>
  <si>
    <t>V-4473</t>
  </si>
  <si>
    <t>V-4474</t>
  </si>
  <si>
    <t>V-4475</t>
  </si>
  <si>
    <t>V-4476</t>
  </si>
  <si>
    <t>V-4477</t>
  </si>
  <si>
    <t>V-4478</t>
  </si>
  <si>
    <t>V-4479</t>
  </si>
  <si>
    <t>V-4480</t>
  </si>
  <si>
    <t>V-4481</t>
  </si>
  <si>
    <t>V-4482</t>
  </si>
  <si>
    <t>V-4483</t>
  </si>
  <si>
    <t>V-4484</t>
  </si>
  <si>
    <t>V-4485</t>
  </si>
  <si>
    <t>V-4486</t>
  </si>
  <si>
    <t>V-4487</t>
  </si>
  <si>
    <t>V-4488</t>
  </si>
  <si>
    <t>V-4489</t>
  </si>
  <si>
    <t>V-4490</t>
  </si>
  <si>
    <t>V-4491</t>
  </si>
  <si>
    <t>V-4492</t>
  </si>
  <si>
    <t>V-4493</t>
  </si>
  <si>
    <t>V-4494</t>
  </si>
  <si>
    <t>V-4495</t>
  </si>
  <si>
    <t>V-4496</t>
  </si>
  <si>
    <t>V-4497</t>
  </si>
  <si>
    <t>V-4498</t>
  </si>
  <si>
    <t>V-4499</t>
  </si>
  <si>
    <t>V-4500</t>
  </si>
  <si>
    <t>V-4501</t>
  </si>
  <si>
    <t>V-4502</t>
  </si>
  <si>
    <t>V-4503</t>
  </si>
  <si>
    <t>V-4504</t>
  </si>
  <si>
    <t>V-4505</t>
  </si>
  <si>
    <t>V-4506</t>
  </si>
  <si>
    <t>V-4507</t>
  </si>
  <si>
    <t>V-4508</t>
  </si>
  <si>
    <t>V-4509</t>
  </si>
  <si>
    <t>V-4510</t>
  </si>
  <si>
    <t>V-4511</t>
  </si>
  <si>
    <t>V-4512</t>
  </si>
  <si>
    <t>V-4513</t>
  </si>
  <si>
    <t>V-4514</t>
  </si>
  <si>
    <t>V-4515</t>
  </si>
  <si>
    <t>V-4516</t>
  </si>
  <si>
    <t>V-4517</t>
  </si>
  <si>
    <t>V-4518</t>
  </si>
  <si>
    <t>V-4519</t>
  </si>
  <si>
    <t>V-4520</t>
  </si>
  <si>
    <t>V-4521</t>
  </si>
  <si>
    <t>V-4522</t>
  </si>
  <si>
    <t>V-4523</t>
  </si>
  <si>
    <t>V-4524</t>
  </si>
  <si>
    <t>V-4525</t>
  </si>
  <si>
    <t>V-4526</t>
  </si>
  <si>
    <t>V-4527</t>
  </si>
  <si>
    <t>V-4528</t>
  </si>
  <si>
    <t>V-4529</t>
  </si>
  <si>
    <t>V-4530</t>
  </si>
  <si>
    <t>V-4531</t>
  </si>
  <si>
    <t>V-4532</t>
  </si>
  <si>
    <t>V-4533</t>
  </si>
  <si>
    <t>V-4534</t>
  </si>
  <si>
    <t>V-4535</t>
  </si>
  <si>
    <t>V-4536</t>
  </si>
  <si>
    <t>V-4537</t>
  </si>
  <si>
    <t>V-4538</t>
  </si>
  <si>
    <t>V-4539</t>
  </si>
  <si>
    <t>V-4540</t>
  </si>
  <si>
    <t>V-4541</t>
  </si>
  <si>
    <t>V-4542</t>
  </si>
  <si>
    <t>V-4543</t>
  </si>
  <si>
    <t>V-4544</t>
  </si>
  <si>
    <t>V-4545</t>
  </si>
  <si>
    <t>V-4546</t>
  </si>
  <si>
    <t>V-4547</t>
  </si>
  <si>
    <t>V-4548</t>
  </si>
  <si>
    <t>V-4549</t>
  </si>
  <si>
    <t>V-4550</t>
  </si>
  <si>
    <t>V-4551</t>
  </si>
  <si>
    <t>V-4552</t>
  </si>
  <si>
    <t>V-4553</t>
  </si>
  <si>
    <t>V-4554</t>
  </si>
  <si>
    <t>V-4555</t>
  </si>
  <si>
    <t>V-4556</t>
  </si>
  <si>
    <t>V-4557</t>
  </si>
  <si>
    <t>V-4558</t>
  </si>
  <si>
    <t>V-4559</t>
  </si>
  <si>
    <t>V-4560</t>
  </si>
  <si>
    <t>V-4561</t>
  </si>
  <si>
    <t>V-4562</t>
  </si>
  <si>
    <t>V-4563</t>
  </si>
  <si>
    <t>V-4564</t>
  </si>
  <si>
    <t>V-4565</t>
  </si>
  <si>
    <t>V-4566</t>
  </si>
  <si>
    <t>V-4567</t>
  </si>
  <si>
    <t>V-4568</t>
  </si>
  <si>
    <t>V-4569</t>
  </si>
  <si>
    <t>V-4570</t>
  </si>
  <si>
    <t>V-4571</t>
  </si>
  <si>
    <t>V-4572</t>
  </si>
  <si>
    <t>V-4573</t>
  </si>
  <si>
    <t>V-4574</t>
  </si>
  <si>
    <t>V-4575</t>
  </si>
  <si>
    <t>V-4576</t>
  </si>
  <si>
    <t>V-4577</t>
  </si>
  <si>
    <t>V-4578</t>
  </si>
  <si>
    <t>V-4579</t>
  </si>
  <si>
    <t>V-4580</t>
  </si>
  <si>
    <t>V-4581</t>
  </si>
  <si>
    <t>V-4582</t>
  </si>
  <si>
    <t>V-4583</t>
  </si>
  <si>
    <t>V-4584</t>
  </si>
  <si>
    <t>V-4585</t>
  </si>
  <si>
    <t>V-4586</t>
  </si>
  <si>
    <t>V-4587</t>
  </si>
  <si>
    <t>V-4588</t>
  </si>
  <si>
    <t>V-4589</t>
  </si>
  <si>
    <t>V-4590</t>
  </si>
  <si>
    <t>V-4591</t>
  </si>
  <si>
    <t>V-4592</t>
  </si>
  <si>
    <t>V-4593</t>
  </si>
  <si>
    <t>V-4594</t>
  </si>
  <si>
    <t>V-4595</t>
  </si>
  <si>
    <t>V-4596</t>
  </si>
  <si>
    <t>V-4597</t>
  </si>
  <si>
    <t>V-4598</t>
  </si>
  <si>
    <t>V-4599</t>
  </si>
  <si>
    <t>V-4600</t>
  </si>
  <si>
    <t>V-4601</t>
  </si>
  <si>
    <t>V-4602</t>
  </si>
  <si>
    <t>V-4603</t>
  </si>
  <si>
    <t>V-4604</t>
  </si>
  <si>
    <t>V-4605</t>
  </si>
  <si>
    <t>V-4606</t>
  </si>
  <si>
    <t>V-4607</t>
  </si>
  <si>
    <t>V-4608</t>
  </si>
  <si>
    <t>V-4609</t>
  </si>
  <si>
    <t>V-4610</t>
  </si>
  <si>
    <t>V-4611</t>
  </si>
  <si>
    <t>V-4612</t>
  </si>
  <si>
    <t>V-4613</t>
  </si>
  <si>
    <t>V-4614</t>
  </si>
  <si>
    <t>V-4615</t>
  </si>
  <si>
    <t>V-4616</t>
  </si>
  <si>
    <t>V-4617</t>
  </si>
  <si>
    <t>V-4618</t>
  </si>
  <si>
    <t>V-4619</t>
  </si>
  <si>
    <t>V-4620</t>
  </si>
  <si>
    <t>V-4621</t>
  </si>
  <si>
    <t>V-4622</t>
  </si>
  <si>
    <t>V-4623</t>
  </si>
  <si>
    <t>V-4624</t>
  </si>
  <si>
    <t>V-4625</t>
  </si>
  <si>
    <t>V-4626</t>
  </si>
  <si>
    <t>V-4627</t>
  </si>
  <si>
    <t>V-4628</t>
  </si>
  <si>
    <t>V-4629</t>
  </si>
  <si>
    <t>V-4630</t>
  </si>
  <si>
    <t>V-4631</t>
  </si>
  <si>
    <t>V-4632</t>
  </si>
  <si>
    <t>V-4633</t>
  </si>
  <si>
    <t>V-4634</t>
  </si>
  <si>
    <t>V-4635</t>
  </si>
  <si>
    <t>V-4636</t>
  </si>
  <si>
    <t>V-4637</t>
  </si>
  <si>
    <t>V-4638</t>
  </si>
  <si>
    <t>V-4639</t>
  </si>
  <si>
    <t>V-4640</t>
  </si>
  <si>
    <t>V-4641</t>
  </si>
  <si>
    <t>V-4642</t>
  </si>
  <si>
    <t>V-4643</t>
  </si>
  <si>
    <t>V-4644</t>
  </si>
  <si>
    <t>V-4645</t>
  </si>
  <si>
    <t>V-4646</t>
  </si>
  <si>
    <t>V-4647</t>
  </si>
  <si>
    <t>V-4648</t>
  </si>
  <si>
    <t>V-4649</t>
  </si>
  <si>
    <t>V-4650</t>
  </si>
  <si>
    <t>V-4651</t>
  </si>
  <si>
    <t>V-4652</t>
  </si>
  <si>
    <t>V-4653</t>
  </si>
  <si>
    <t>V-4654</t>
  </si>
  <si>
    <t>V-4655</t>
  </si>
  <si>
    <t>V-4656</t>
  </si>
  <si>
    <t>V-4657</t>
  </si>
  <si>
    <t>V-4658</t>
  </si>
  <si>
    <t>V-4659</t>
  </si>
  <si>
    <t>V-4660</t>
  </si>
  <si>
    <t>V-4661</t>
  </si>
  <si>
    <t>V-4662</t>
  </si>
  <si>
    <t>V-4663</t>
  </si>
  <si>
    <t>V-4664</t>
  </si>
  <si>
    <t>V-4665</t>
  </si>
  <si>
    <t>V-4666</t>
  </si>
  <si>
    <t>V-4667</t>
  </si>
  <si>
    <t>V-4668</t>
  </si>
  <si>
    <t>V-4669</t>
  </si>
  <si>
    <t>V-4670</t>
  </si>
  <si>
    <t>V-4671</t>
  </si>
  <si>
    <t>V-4672</t>
  </si>
  <si>
    <t>V-4673</t>
  </si>
  <si>
    <t>V-4674</t>
  </si>
  <si>
    <t>V-4675</t>
  </si>
  <si>
    <t>V-4676</t>
  </si>
  <si>
    <t>V-4677</t>
  </si>
  <si>
    <t>V-4678</t>
  </si>
  <si>
    <t>V-4679</t>
  </si>
  <si>
    <t>V-4680</t>
  </si>
  <si>
    <t>V-4681</t>
  </si>
  <si>
    <t>V-4682</t>
  </si>
  <si>
    <t>V-4683</t>
  </si>
  <si>
    <t>V-4684</t>
  </si>
  <si>
    <t>V-4685</t>
  </si>
  <si>
    <t>V-4686</t>
  </si>
  <si>
    <t>V-4687</t>
  </si>
  <si>
    <t>V-4688</t>
  </si>
  <si>
    <t>V-4689</t>
  </si>
  <si>
    <t>V-4690</t>
  </si>
  <si>
    <t>V-4691</t>
  </si>
  <si>
    <t>V-4692</t>
  </si>
  <si>
    <t>V-4693</t>
  </si>
  <si>
    <t>V-4694</t>
  </si>
  <si>
    <t>V-4695</t>
  </si>
  <si>
    <t>V-4696</t>
  </si>
  <si>
    <t>V-4697</t>
  </si>
  <si>
    <t>V-4698</t>
  </si>
  <si>
    <t>V-4699</t>
  </si>
  <si>
    <t>V-4700</t>
  </si>
  <si>
    <t>V-4701</t>
  </si>
  <si>
    <t>V-4702</t>
  </si>
  <si>
    <t>V-4703</t>
  </si>
  <si>
    <t>V-4704</t>
  </si>
  <si>
    <t>V-4705</t>
  </si>
  <si>
    <t>V-4706</t>
  </si>
  <si>
    <t>V-4707</t>
  </si>
  <si>
    <t>V-4708</t>
  </si>
  <si>
    <t>V-4709</t>
  </si>
  <si>
    <t>V-4710</t>
  </si>
  <si>
    <t>V-4711</t>
  </si>
  <si>
    <t>V-4712</t>
  </si>
  <si>
    <t>V-4713</t>
  </si>
  <si>
    <t>V-4714</t>
  </si>
  <si>
    <t>V-4715</t>
  </si>
  <si>
    <t>V-4716</t>
  </si>
  <si>
    <t>V-4717</t>
  </si>
  <si>
    <t>V-4718</t>
  </si>
  <si>
    <t>V-4719</t>
  </si>
  <si>
    <t>V-4720</t>
  </si>
  <si>
    <t>V-4721</t>
  </si>
  <si>
    <t>V-4722</t>
  </si>
  <si>
    <t>V-4723</t>
  </si>
  <si>
    <t>V-4724</t>
  </si>
  <si>
    <t>V-4725</t>
  </si>
  <si>
    <t>V-4726</t>
  </si>
  <si>
    <t>V-4727</t>
  </si>
  <si>
    <t>V-4728</t>
  </si>
  <si>
    <t>V-4729</t>
  </si>
  <si>
    <t>V-4730</t>
  </si>
  <si>
    <t>V-4731</t>
  </si>
  <si>
    <t>V-4732</t>
  </si>
  <si>
    <t>V-4733</t>
  </si>
  <si>
    <t>V-4734</t>
  </si>
  <si>
    <t>V-4735</t>
  </si>
  <si>
    <t>V-4736</t>
  </si>
  <si>
    <t>V-4737</t>
  </si>
  <si>
    <t>V-4738</t>
  </si>
  <si>
    <t>V-4739</t>
  </si>
  <si>
    <t>V-4740</t>
  </si>
  <si>
    <t>V-4741</t>
  </si>
  <si>
    <t>V-4742</t>
  </si>
  <si>
    <t>V-4743</t>
  </si>
  <si>
    <t>V-4744</t>
  </si>
  <si>
    <t>V-4745</t>
  </si>
  <si>
    <t>V-4746</t>
  </si>
  <si>
    <t>V-4747</t>
  </si>
  <si>
    <t>V-4748</t>
  </si>
  <si>
    <t>V-4749</t>
  </si>
  <si>
    <t>V-4750</t>
  </si>
  <si>
    <t>V-4751</t>
  </si>
  <si>
    <t>V-4752</t>
  </si>
  <si>
    <t>V-4753</t>
  </si>
  <si>
    <t>V-4754</t>
  </si>
  <si>
    <t>V-4755</t>
  </si>
  <si>
    <t>V-4756</t>
  </si>
  <si>
    <t>V-4757</t>
  </si>
  <si>
    <t>V-4758</t>
  </si>
  <si>
    <t>V-4759</t>
  </si>
  <si>
    <t>V-4760</t>
  </si>
  <si>
    <t>V-4761</t>
  </si>
  <si>
    <t>V-4762</t>
  </si>
  <si>
    <t>V-4763</t>
  </si>
  <si>
    <t>V-4764</t>
  </si>
  <si>
    <t>V-4765</t>
  </si>
  <si>
    <t>V-4766</t>
  </si>
  <si>
    <t>V-4767</t>
  </si>
  <si>
    <t>V-4768</t>
  </si>
  <si>
    <t>V-4769</t>
  </si>
  <si>
    <t>V-4770</t>
  </si>
  <si>
    <t>V-4771</t>
  </si>
  <si>
    <t>V-4772</t>
  </si>
  <si>
    <t>V-4773</t>
  </si>
  <si>
    <t>V-4774</t>
  </si>
  <si>
    <t>V-4775</t>
  </si>
  <si>
    <t>V-4776</t>
  </si>
  <si>
    <t>V-4777</t>
  </si>
  <si>
    <t>V-4778</t>
  </si>
  <si>
    <t>V-4779</t>
  </si>
  <si>
    <t>V-4780</t>
  </si>
  <si>
    <t>V-4781</t>
  </si>
  <si>
    <t>V-4782</t>
  </si>
  <si>
    <t>V-4783</t>
  </si>
  <si>
    <t>V-4784</t>
  </si>
  <si>
    <t>V-4785</t>
  </si>
  <si>
    <t>V-4786</t>
  </si>
  <si>
    <t>V-4787</t>
  </si>
  <si>
    <t>V-4788</t>
  </si>
  <si>
    <t>V-4789</t>
  </si>
  <si>
    <t>V-4790</t>
  </si>
  <si>
    <t>V-4791</t>
  </si>
  <si>
    <t>V-4792</t>
  </si>
  <si>
    <t>V-4793</t>
  </si>
  <si>
    <t>V-4794</t>
  </si>
  <si>
    <t>V-4795</t>
  </si>
  <si>
    <t>V-4796</t>
  </si>
  <si>
    <t>V-4797</t>
  </si>
  <si>
    <t>V-4798</t>
  </si>
  <si>
    <t>V-4799</t>
  </si>
  <si>
    <t>V-4800</t>
  </si>
  <si>
    <t>V-4801</t>
  </si>
  <si>
    <t>V-4802</t>
  </si>
  <si>
    <t>V-4803</t>
  </si>
  <si>
    <t>V-4804</t>
  </si>
  <si>
    <t>V-4805</t>
  </si>
  <si>
    <t>V-4806</t>
  </si>
  <si>
    <t>V-4807</t>
  </si>
  <si>
    <t>V-4808</t>
  </si>
  <si>
    <t>V-4809</t>
  </si>
  <si>
    <t>V-4810</t>
  </si>
  <si>
    <t>V-4811</t>
  </si>
  <si>
    <t>V-4812</t>
  </si>
  <si>
    <t>V-4813</t>
  </si>
  <si>
    <t>V-4814</t>
  </si>
  <si>
    <t>V-4815</t>
  </si>
  <si>
    <t>V-4816</t>
  </si>
  <si>
    <t>V-4817</t>
  </si>
  <si>
    <t>V-4818</t>
  </si>
  <si>
    <t>V-4819</t>
  </si>
  <si>
    <t>V-4820</t>
  </si>
  <si>
    <t>V-4821</t>
  </si>
  <si>
    <t>V-4822</t>
  </si>
  <si>
    <t>V-4823</t>
  </si>
  <si>
    <t>V-4824</t>
  </si>
  <si>
    <t>V-4825</t>
  </si>
  <si>
    <t>V-4826</t>
  </si>
  <si>
    <t>V-4827</t>
  </si>
  <si>
    <t>V-4828</t>
  </si>
  <si>
    <t>V-4829</t>
  </si>
  <si>
    <t>V-4830</t>
  </si>
  <si>
    <t>V-4831</t>
  </si>
  <si>
    <t>V-4832</t>
  </si>
  <si>
    <t>V-4833</t>
  </si>
  <si>
    <t>V-4834</t>
  </si>
  <si>
    <t>V-4835</t>
  </si>
  <si>
    <t>V-4836</t>
  </si>
  <si>
    <t>V-4837</t>
  </si>
  <si>
    <t>V-4838</t>
  </si>
  <si>
    <t>V-4839</t>
  </si>
  <si>
    <t>V-4840</t>
  </si>
  <si>
    <t>V-4841</t>
  </si>
  <si>
    <t>V-4842</t>
  </si>
  <si>
    <t>V-4843</t>
  </si>
  <si>
    <t>V-4844</t>
  </si>
  <si>
    <t>V-4845</t>
  </si>
  <si>
    <t>V-4846</t>
  </si>
  <si>
    <t>V-4847</t>
  </si>
  <si>
    <t>V-4848</t>
  </si>
  <si>
    <t>V-4849</t>
  </si>
  <si>
    <t>V-4850</t>
  </si>
  <si>
    <t>V-4851</t>
  </si>
  <si>
    <t>V-4852</t>
  </si>
  <si>
    <t>V-4853</t>
  </si>
  <si>
    <t>V-4854</t>
  </si>
  <si>
    <t>V-4855</t>
  </si>
  <si>
    <t>V-4856</t>
  </si>
  <si>
    <t>V-4857</t>
  </si>
  <si>
    <t>V-4858</t>
  </si>
  <si>
    <t>V-4859</t>
  </si>
  <si>
    <t>V-4860</t>
  </si>
  <si>
    <t>V-4861</t>
  </si>
  <si>
    <t>V-4862</t>
  </si>
  <si>
    <t>V-4863</t>
  </si>
  <si>
    <t>V-4864</t>
  </si>
  <si>
    <t>V-4865</t>
  </si>
  <si>
    <t>V-4866</t>
  </si>
  <si>
    <t>V-4867</t>
  </si>
  <si>
    <t>V-4868</t>
  </si>
  <si>
    <t>V-4869</t>
  </si>
  <si>
    <t>V-4870</t>
  </si>
  <si>
    <t>V-4871</t>
  </si>
  <si>
    <t>V-4872</t>
  </si>
  <si>
    <t>V-4873</t>
  </si>
  <si>
    <t>V-4874</t>
  </si>
  <si>
    <t>V-4875</t>
  </si>
  <si>
    <t>V-4876</t>
  </si>
  <si>
    <t>V-4877</t>
  </si>
  <si>
    <t>V-4878</t>
  </si>
  <si>
    <t>V-4879</t>
  </si>
  <si>
    <t>V-4880</t>
  </si>
  <si>
    <t>V-4881</t>
  </si>
  <si>
    <t>V-4882</t>
  </si>
  <si>
    <t>V-4883</t>
  </si>
  <si>
    <t>V-4884</t>
  </si>
  <si>
    <t>V-4885</t>
  </si>
  <si>
    <t>V-4886</t>
  </si>
  <si>
    <t>V-4887</t>
  </si>
  <si>
    <t>V-4888</t>
  </si>
  <si>
    <t>V-4889</t>
  </si>
  <si>
    <t>V-4890</t>
  </si>
  <si>
    <t>V-4891</t>
  </si>
  <si>
    <t>V-4892</t>
  </si>
  <si>
    <t>V-4893</t>
  </si>
  <si>
    <t>V-4894</t>
  </si>
  <si>
    <t>V-4895</t>
  </si>
  <si>
    <t>V-4896</t>
  </si>
  <si>
    <t>V-4897</t>
  </si>
  <si>
    <t>V-4898</t>
  </si>
  <si>
    <t>V-4899</t>
  </si>
  <si>
    <t>V-4900</t>
  </si>
  <si>
    <t>V-4901</t>
  </si>
  <si>
    <t>V-4902</t>
  </si>
  <si>
    <t>V-4903</t>
  </si>
  <si>
    <t>V-4904</t>
  </si>
  <si>
    <t>V-4905</t>
  </si>
  <si>
    <t>V-4906</t>
  </si>
  <si>
    <t>V-4907</t>
  </si>
  <si>
    <t>V-4908</t>
  </si>
  <si>
    <t>V-4909</t>
  </si>
  <si>
    <t>V-4910</t>
  </si>
  <si>
    <t>V-4911</t>
  </si>
  <si>
    <t>V-4912</t>
  </si>
  <si>
    <t>V-4913</t>
  </si>
  <si>
    <t>V-4914</t>
  </si>
  <si>
    <t>V-4915</t>
  </si>
  <si>
    <t>V-4916</t>
  </si>
  <si>
    <t>V-4917</t>
  </si>
  <si>
    <t>V-4918</t>
  </si>
  <si>
    <t>V-4919</t>
  </si>
  <si>
    <t>V-4920</t>
  </si>
  <si>
    <t>V-4921</t>
  </si>
  <si>
    <t>V-4922</t>
  </si>
  <si>
    <t>V-4923</t>
  </si>
  <si>
    <t>V-4924</t>
  </si>
  <si>
    <t>V-4925</t>
  </si>
  <si>
    <t>V-4926</t>
  </si>
  <si>
    <t>V-4927</t>
  </si>
  <si>
    <t>V-4928</t>
  </si>
  <si>
    <t>V-4929</t>
  </si>
  <si>
    <t>V-4930</t>
  </si>
  <si>
    <t>V-4931</t>
  </si>
  <si>
    <t>V-4932</t>
  </si>
  <si>
    <t>V-4933</t>
  </si>
  <si>
    <t>V-4934</t>
  </si>
  <si>
    <t>V-4935</t>
  </si>
  <si>
    <t>V-4936</t>
  </si>
  <si>
    <t>V-4937</t>
  </si>
  <si>
    <t>V-4938</t>
  </si>
  <si>
    <t>V-4939</t>
  </si>
  <si>
    <t>V-4940</t>
  </si>
  <si>
    <t>V-4941</t>
  </si>
  <si>
    <t>V-4942</t>
  </si>
  <si>
    <t>V-4943</t>
  </si>
  <si>
    <t>V-4944</t>
  </si>
  <si>
    <t>V-4945</t>
  </si>
  <si>
    <t>V-4946</t>
  </si>
  <si>
    <t>V-4947</t>
  </si>
  <si>
    <t>V-4948</t>
  </si>
  <si>
    <t>V-4949</t>
  </si>
  <si>
    <t>V-4950</t>
  </si>
  <si>
    <t>V-4951</t>
  </si>
  <si>
    <t>V-4952</t>
  </si>
  <si>
    <t>V-4953</t>
  </si>
  <si>
    <t>V-4954</t>
  </si>
  <si>
    <t>V-4955</t>
  </si>
  <si>
    <t>V-4956</t>
  </si>
  <si>
    <t>V-4957</t>
  </si>
  <si>
    <t>V-4958</t>
  </si>
  <si>
    <t>V-4959</t>
  </si>
  <si>
    <t>V-4960</t>
  </si>
  <si>
    <t>V-4961</t>
  </si>
  <si>
    <t>V-4962</t>
  </si>
  <si>
    <t>V-4963</t>
  </si>
  <si>
    <t>V-4964</t>
  </si>
  <si>
    <t>V-4965</t>
  </si>
  <si>
    <t>V-4966</t>
  </si>
  <si>
    <t>V-4967</t>
  </si>
  <si>
    <t>V-4968</t>
  </si>
  <si>
    <t>V-4969</t>
  </si>
  <si>
    <t>V-4970</t>
  </si>
  <si>
    <t>V-4971</t>
  </si>
  <si>
    <t>V-4972</t>
  </si>
  <si>
    <t>V-4973</t>
  </si>
  <si>
    <t>V-4974</t>
  </si>
  <si>
    <t>V-4975</t>
  </si>
  <si>
    <t>V-4976</t>
  </si>
  <si>
    <t>V-4977</t>
  </si>
  <si>
    <t>V-4978</t>
  </si>
  <si>
    <t>V-4979</t>
  </si>
  <si>
    <t>V-4980</t>
  </si>
  <si>
    <t>V-4981</t>
  </si>
  <si>
    <t>V-4982</t>
  </si>
  <si>
    <t>V-4983</t>
  </si>
  <si>
    <t>V-4984</t>
  </si>
  <si>
    <t>V-4985</t>
  </si>
  <si>
    <t>V-4986</t>
  </si>
  <si>
    <t>V-4987</t>
  </si>
  <si>
    <t>V-4988</t>
  </si>
  <si>
    <t>V-4989</t>
  </si>
  <si>
    <t>V-4990</t>
  </si>
  <si>
    <t>V-4991</t>
  </si>
  <si>
    <t>V-4992</t>
  </si>
  <si>
    <t>V-4993</t>
  </si>
  <si>
    <t>V-4994</t>
  </si>
  <si>
    <t>V-4995</t>
  </si>
  <si>
    <t>V-4996</t>
  </si>
  <si>
    <t>V-4997</t>
  </si>
  <si>
    <t>V-4998</t>
  </si>
  <si>
    <t>V-4999</t>
  </si>
  <si>
    <t>V-5000</t>
  </si>
  <si>
    <t>VENTAS POR SUCURSAL</t>
  </si>
  <si>
    <t>Venta_Total</t>
  </si>
  <si>
    <t>Ventas totales</t>
  </si>
  <si>
    <t>VENTAS POR SUCURSAL Y CATEGORIA = Electronica</t>
  </si>
  <si>
    <t>VENTAS POR SUCURSAL Y CATEGORIA = Computo</t>
  </si>
  <si>
    <t>Suma de Venta_Total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</si>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</sst>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9" formatCode="_-[$S/-280A]\ * #,##0.00_-;\-[$S/-280A]\ * #,##0.00_-;_-[$S/-280A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2" applyFont="1"/>
    <xf numFmtId="169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</cellXfs>
  <cellStyles count="3">
    <cellStyle name="Moneda" xfId="1" builtinId="4"/>
    <cellStyle name="Normal" xfId="0" builtinId="0"/>
    <cellStyle name="Porcentaje" xfId="2" builtinId="5"/>
  </cellStyles>
  <dxfs count="6">
    <dxf>
      <numFmt numFmtId="34" formatCode="_-&quot;S/&quot;\ * #,##0.00_-;\-&quot;S/&quot;\ * #,##0.00_-;_-&quot;S/&quot;\ * &quot;-&quot;??_-;_-@_-"/>
    </dxf>
    <dxf>
      <numFmt numFmtId="12" formatCode="&quot;S/&quot;\ #,##0.00;[Red]\-&quot;S/&quot;\ #,##0.00"/>
    </dxf>
    <dxf>
      <numFmt numFmtId="34" formatCode="_-&quot;S/&quot;\ * #,##0.00_-;\-&quot;S/&quot;\ * #,##0.00_-;_-&quot;S/&quot;\ * &quot;-&quot;??_-;_-@_-"/>
    </dxf>
    <dxf>
      <numFmt numFmtId="12" formatCode="&quot;S/&quot;\ #,##0.00;[Red]\-&quot;S/&quot;\ #,##0.00"/>
    </dxf>
    <dxf>
      <numFmt numFmtId="169" formatCode="_-[$S/-280A]\ * #,##0.00_-;\-[$S/-280A]\ * #,##0.00_-;_-[$S/-280A]\ * &quot;-&quot;??_-;_-@_-"/>
    </dxf>
    <dxf>
      <numFmt numFmtId="169" formatCode="_-[$S/-280A]\ * #,##0.00_-;\-[$S/-280A]\ * #,##0.00_-;_-[$S/-280A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4.400045254632" createdVersion="7" refreshedVersion="7" minRefreshableVersion="3" recordCount="5000" xr:uid="{E2880FA3-7989-4845-AB3C-4A72B71FC29D}">
  <cacheSource type="worksheet">
    <worksheetSource name="TablaVentas"/>
  </cacheSource>
  <cacheFields count="13">
    <cacheField name="ID_Venta" numFmtId="0">
      <sharedItems/>
    </cacheField>
    <cacheField name="Fecha" numFmtId="0">
      <sharedItems containsSemiMixedTypes="0" containsString="0" containsNumber="1" containsInteger="1" minValue="45658" maxValue="46022"/>
    </cacheField>
    <cacheField name="ID_Cliente" numFmtId="0">
      <sharedItems/>
    </cacheField>
    <cacheField name="ID_Producto" numFmtId="0">
      <sharedItems/>
    </cacheField>
    <cacheField name="Producto" numFmtId="0">
      <sharedItems/>
    </cacheField>
    <cacheField name="Categoria" numFmtId="0">
      <sharedItems count="3">
        <s v="Electrónica"/>
        <s v="Telefonía"/>
        <s v="Computo"/>
      </sharedItems>
    </cacheField>
    <cacheField name="Cantidad" numFmtId="0">
      <sharedItems containsSemiMixedTypes="0" containsString="0" containsNumber="1" containsInteger="1" minValue="5" maxValue="45"/>
    </cacheField>
    <cacheField name="Precio_unitario" numFmtId="169">
      <sharedItems containsSemiMixedTypes="0" containsString="0" containsNumber="1" containsInteger="1" minValue="50" maxValue="1200"/>
    </cacheField>
    <cacheField name="Descuento" numFmtId="9">
      <sharedItems containsSemiMixedTypes="0" containsString="0" containsNumber="1" minValue="0.1" maxValue="0.3"/>
    </cacheField>
    <cacheField name="Tipo_pago" numFmtId="0">
      <sharedItems/>
    </cacheField>
    <cacheField name="ID_Vendedor" numFmtId="0">
      <sharedItems/>
    </cacheField>
    <cacheField name="Sucursal" numFmtId="0">
      <sharedItems count="5">
        <s v="Ayacucho"/>
        <s v="Lima"/>
        <s v="Arequipa"/>
        <s v="Moquegua"/>
        <s v="Callao"/>
      </sharedItems>
    </cacheField>
    <cacheField name="Venta_Total" numFmtId="169">
      <sharedItems containsSemiMixedTypes="0" containsString="0" containsNumber="1" minValue="225" maxValue="37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V-0001"/>
    <n v="45909"/>
    <s v="C-001"/>
    <s v="P-003"/>
    <s v="Smart Watch"/>
    <x v="0"/>
    <n v="13"/>
    <n v="200"/>
    <n v="0.1"/>
    <s v="Tarjeta"/>
    <s v="V-005"/>
    <x v="0"/>
    <n v="2340"/>
  </r>
  <r>
    <s v="V-0002"/>
    <n v="46009"/>
    <s v="C-001"/>
    <s v="P-004"/>
    <s v="Smart Phone"/>
    <x v="1"/>
    <n v="34"/>
    <n v="800"/>
    <n v="0.2"/>
    <s v="Efectivo"/>
    <s v="V-005"/>
    <x v="0"/>
    <n v="21760"/>
  </r>
  <r>
    <s v="V-0003"/>
    <n v="45895"/>
    <s v="C-003"/>
    <s v="P-001"/>
    <s v="Audífonos"/>
    <x v="0"/>
    <n v="5"/>
    <n v="50"/>
    <n v="0.1"/>
    <s v="Transferencia"/>
    <s v="V-001"/>
    <x v="1"/>
    <n v="225"/>
  </r>
  <r>
    <s v="V-0004"/>
    <n v="45732"/>
    <s v="C-002"/>
    <s v="P-001"/>
    <s v="Audífonos"/>
    <x v="0"/>
    <n v="15"/>
    <n v="50"/>
    <n v="0.1"/>
    <s v="Transferencia"/>
    <s v="V-003"/>
    <x v="2"/>
    <n v="675"/>
  </r>
  <r>
    <s v="V-0005"/>
    <n v="45694"/>
    <s v="C-003"/>
    <s v="P-002"/>
    <s v="Laptop"/>
    <x v="2"/>
    <n v="44"/>
    <n v="1200"/>
    <n v="0.3"/>
    <s v="Tarjeta"/>
    <s v="V-004"/>
    <x v="3"/>
    <n v="36960"/>
  </r>
  <r>
    <s v="V-0006"/>
    <n v="45863"/>
    <s v="C-001"/>
    <s v="P-003"/>
    <s v="Smart Watch"/>
    <x v="0"/>
    <n v="21"/>
    <n v="200"/>
    <n v="0.1"/>
    <s v="Tarjeta"/>
    <s v="V-004"/>
    <x v="3"/>
    <n v="3780"/>
  </r>
  <r>
    <s v="V-0007"/>
    <n v="45931"/>
    <s v="C-002"/>
    <s v="P-001"/>
    <s v="Audífonos"/>
    <x v="0"/>
    <n v="43"/>
    <n v="50"/>
    <n v="0.1"/>
    <s v="Efectivo"/>
    <s v="V-005"/>
    <x v="0"/>
    <n v="1935"/>
  </r>
  <r>
    <s v="V-0008"/>
    <n v="45961"/>
    <s v="C-001"/>
    <s v="P-004"/>
    <s v="Smart Phone"/>
    <x v="1"/>
    <n v="16"/>
    <n v="800"/>
    <n v="0.2"/>
    <s v="Transferencia"/>
    <s v="V-005"/>
    <x v="0"/>
    <n v="10240"/>
  </r>
  <r>
    <s v="V-0009"/>
    <n v="45747"/>
    <s v="C-004"/>
    <s v="P-001"/>
    <s v="Audífonos"/>
    <x v="0"/>
    <n v="40"/>
    <n v="50"/>
    <n v="0.1"/>
    <s v="Tarjeta"/>
    <s v="V-005"/>
    <x v="0"/>
    <n v="1800"/>
  </r>
  <r>
    <s v="V-0010"/>
    <n v="45895"/>
    <s v="C-003"/>
    <s v="P-002"/>
    <s v="Laptop"/>
    <x v="2"/>
    <n v="25"/>
    <n v="1200"/>
    <n v="0.3"/>
    <s v="Tarjeta"/>
    <s v="V-001"/>
    <x v="1"/>
    <n v="21000"/>
  </r>
  <r>
    <s v="V-0011"/>
    <n v="45779"/>
    <s v="C-004"/>
    <s v="P-001"/>
    <s v="Audífonos"/>
    <x v="0"/>
    <n v="43"/>
    <n v="50"/>
    <n v="0.1"/>
    <s v="Tarjeta"/>
    <s v="V-001"/>
    <x v="1"/>
    <n v="1935"/>
  </r>
  <r>
    <s v="V-0012"/>
    <n v="45925"/>
    <s v="C-004"/>
    <s v="P-001"/>
    <s v="Audífonos"/>
    <x v="0"/>
    <n v="9"/>
    <n v="50"/>
    <n v="0.1"/>
    <s v="Tarjeta"/>
    <s v="V-005"/>
    <x v="0"/>
    <n v="405"/>
  </r>
  <r>
    <s v="V-0013"/>
    <n v="45664"/>
    <s v="C-003"/>
    <s v="P-002"/>
    <s v="Laptop"/>
    <x v="2"/>
    <n v="7"/>
    <n v="1200"/>
    <n v="0.3"/>
    <s v="Efectivo"/>
    <s v="V-002"/>
    <x v="4"/>
    <n v="5880"/>
  </r>
  <r>
    <s v="V-0014"/>
    <n v="45743"/>
    <s v="C-001"/>
    <s v="P-002"/>
    <s v="Laptop"/>
    <x v="2"/>
    <n v="34"/>
    <n v="1200"/>
    <n v="0.3"/>
    <s v="Efectivo"/>
    <s v="V-001"/>
    <x v="1"/>
    <n v="28560"/>
  </r>
  <r>
    <s v="V-0015"/>
    <n v="45712"/>
    <s v="C-004"/>
    <s v="P-001"/>
    <s v="Audífonos"/>
    <x v="0"/>
    <n v="33"/>
    <n v="50"/>
    <n v="0.1"/>
    <s v="Efectivo"/>
    <s v="V-005"/>
    <x v="0"/>
    <n v="1485"/>
  </r>
  <r>
    <s v="V-0016"/>
    <n v="45706"/>
    <s v="C-004"/>
    <s v="P-001"/>
    <s v="Audífonos"/>
    <x v="0"/>
    <n v="27"/>
    <n v="50"/>
    <n v="0.1"/>
    <s v="Tarjeta"/>
    <s v="V-003"/>
    <x v="2"/>
    <n v="1215"/>
  </r>
  <r>
    <s v="V-0017"/>
    <n v="45942"/>
    <s v="C-002"/>
    <s v="P-004"/>
    <s v="Smart Phone"/>
    <x v="1"/>
    <n v="38"/>
    <n v="800"/>
    <n v="0.2"/>
    <s v="Tarjeta"/>
    <s v="V-001"/>
    <x v="1"/>
    <n v="24320"/>
  </r>
  <r>
    <s v="V-0018"/>
    <n v="45925"/>
    <s v="C-001"/>
    <s v="P-004"/>
    <s v="Smart Phone"/>
    <x v="1"/>
    <n v="16"/>
    <n v="800"/>
    <n v="0.2"/>
    <s v="Efectivo"/>
    <s v="V-002"/>
    <x v="4"/>
    <n v="10240"/>
  </r>
  <r>
    <s v="V-0019"/>
    <n v="45661"/>
    <s v="C-002"/>
    <s v="P-004"/>
    <s v="Smart Phone"/>
    <x v="1"/>
    <n v="21"/>
    <n v="800"/>
    <n v="0.2"/>
    <s v="Transferencia"/>
    <s v="V-001"/>
    <x v="1"/>
    <n v="13440"/>
  </r>
  <r>
    <s v="V-0020"/>
    <n v="45700"/>
    <s v="C-002"/>
    <s v="P-004"/>
    <s v="Smart Phone"/>
    <x v="1"/>
    <n v="30"/>
    <n v="800"/>
    <n v="0.2"/>
    <s v="Transferencia"/>
    <s v="V-005"/>
    <x v="0"/>
    <n v="19200"/>
  </r>
  <r>
    <s v="V-0021"/>
    <n v="45863"/>
    <s v="C-001"/>
    <s v="P-004"/>
    <s v="Smart Phone"/>
    <x v="1"/>
    <n v="35"/>
    <n v="800"/>
    <n v="0.2"/>
    <s v="Tarjeta"/>
    <s v="V-004"/>
    <x v="3"/>
    <n v="22400"/>
  </r>
  <r>
    <s v="V-0022"/>
    <n v="45956"/>
    <s v="C-002"/>
    <s v="P-004"/>
    <s v="Smart Phone"/>
    <x v="1"/>
    <n v="38"/>
    <n v="800"/>
    <n v="0.2"/>
    <s v="Transferencia"/>
    <s v="V-002"/>
    <x v="4"/>
    <n v="24320"/>
  </r>
  <r>
    <s v="V-0023"/>
    <n v="45892"/>
    <s v="C-001"/>
    <s v="P-003"/>
    <s v="Smart Watch"/>
    <x v="0"/>
    <n v="19"/>
    <n v="200"/>
    <n v="0.1"/>
    <s v="Efectivo"/>
    <s v="V-003"/>
    <x v="2"/>
    <n v="3420"/>
  </r>
  <r>
    <s v="V-0024"/>
    <n v="45990"/>
    <s v="C-001"/>
    <s v="P-001"/>
    <s v="Audífonos"/>
    <x v="0"/>
    <n v="8"/>
    <n v="50"/>
    <n v="0.1"/>
    <s v="Efectivo"/>
    <s v="V-003"/>
    <x v="2"/>
    <n v="360"/>
  </r>
  <r>
    <s v="V-0025"/>
    <n v="45695"/>
    <s v="C-004"/>
    <s v="P-001"/>
    <s v="Audífonos"/>
    <x v="0"/>
    <n v="40"/>
    <n v="50"/>
    <n v="0.1"/>
    <s v="Tarjeta"/>
    <s v="V-005"/>
    <x v="0"/>
    <n v="1800"/>
  </r>
  <r>
    <s v="V-0026"/>
    <n v="45714"/>
    <s v="C-004"/>
    <s v="P-003"/>
    <s v="Smart Watch"/>
    <x v="0"/>
    <n v="14"/>
    <n v="200"/>
    <n v="0.1"/>
    <s v="Transferencia"/>
    <s v="V-001"/>
    <x v="1"/>
    <n v="2520"/>
  </r>
  <r>
    <s v="V-0027"/>
    <n v="45723"/>
    <s v="C-002"/>
    <s v="P-002"/>
    <s v="Laptop"/>
    <x v="2"/>
    <n v="22"/>
    <n v="1200"/>
    <n v="0.3"/>
    <s v="Efectivo"/>
    <s v="V-002"/>
    <x v="4"/>
    <n v="18480"/>
  </r>
  <r>
    <s v="V-0028"/>
    <n v="45716"/>
    <s v="C-002"/>
    <s v="P-003"/>
    <s v="Smart Watch"/>
    <x v="0"/>
    <n v="29"/>
    <n v="200"/>
    <n v="0.1"/>
    <s v="Transferencia"/>
    <s v="V-002"/>
    <x v="4"/>
    <n v="5220"/>
  </r>
  <r>
    <s v="V-0029"/>
    <n v="45998"/>
    <s v="C-003"/>
    <s v="P-003"/>
    <s v="Smart Watch"/>
    <x v="0"/>
    <n v="45"/>
    <n v="200"/>
    <n v="0.1"/>
    <s v="Transferencia"/>
    <s v="V-004"/>
    <x v="3"/>
    <n v="8100"/>
  </r>
  <r>
    <s v="V-0030"/>
    <n v="45990"/>
    <s v="C-004"/>
    <s v="P-004"/>
    <s v="Smart Phone"/>
    <x v="1"/>
    <n v="11"/>
    <n v="800"/>
    <n v="0.2"/>
    <s v="Tarjeta"/>
    <s v="V-002"/>
    <x v="4"/>
    <n v="7040"/>
  </r>
  <r>
    <s v="V-0031"/>
    <n v="45812"/>
    <s v="C-004"/>
    <s v="P-003"/>
    <s v="Smart Watch"/>
    <x v="0"/>
    <n v="27"/>
    <n v="200"/>
    <n v="0.1"/>
    <s v="Tarjeta"/>
    <s v="V-001"/>
    <x v="1"/>
    <n v="4860"/>
  </r>
  <r>
    <s v="V-0032"/>
    <n v="45803"/>
    <s v="C-003"/>
    <s v="P-003"/>
    <s v="Smart Watch"/>
    <x v="0"/>
    <n v="39"/>
    <n v="200"/>
    <n v="0.1"/>
    <s v="Transferencia"/>
    <s v="V-002"/>
    <x v="4"/>
    <n v="7020"/>
  </r>
  <r>
    <s v="V-0033"/>
    <n v="45813"/>
    <s v="C-004"/>
    <s v="P-001"/>
    <s v="Audífonos"/>
    <x v="0"/>
    <n v="44"/>
    <n v="50"/>
    <n v="0.1"/>
    <s v="Tarjeta"/>
    <s v="V-001"/>
    <x v="1"/>
    <n v="1980"/>
  </r>
  <r>
    <s v="V-0034"/>
    <n v="45975"/>
    <s v="C-003"/>
    <s v="P-001"/>
    <s v="Audífonos"/>
    <x v="0"/>
    <n v="31"/>
    <n v="50"/>
    <n v="0.1"/>
    <s v="Tarjeta"/>
    <s v="V-004"/>
    <x v="3"/>
    <n v="1395"/>
  </r>
  <r>
    <s v="V-0035"/>
    <n v="45911"/>
    <s v="C-003"/>
    <s v="P-001"/>
    <s v="Audífonos"/>
    <x v="0"/>
    <n v="30"/>
    <n v="50"/>
    <n v="0.1"/>
    <s v="Transferencia"/>
    <s v="V-003"/>
    <x v="2"/>
    <n v="1350"/>
  </r>
  <r>
    <s v="V-0036"/>
    <n v="45794"/>
    <s v="C-004"/>
    <s v="P-003"/>
    <s v="Smart Watch"/>
    <x v="0"/>
    <n v="21"/>
    <n v="200"/>
    <n v="0.1"/>
    <s v="Efectivo"/>
    <s v="V-003"/>
    <x v="2"/>
    <n v="3780"/>
  </r>
  <r>
    <s v="V-0037"/>
    <n v="45956"/>
    <s v="C-004"/>
    <s v="P-001"/>
    <s v="Audífonos"/>
    <x v="0"/>
    <n v="26"/>
    <n v="50"/>
    <n v="0.1"/>
    <s v="Tarjeta"/>
    <s v="V-005"/>
    <x v="0"/>
    <n v="1170"/>
  </r>
  <r>
    <s v="V-0038"/>
    <n v="45879"/>
    <s v="C-003"/>
    <s v="P-001"/>
    <s v="Audífonos"/>
    <x v="0"/>
    <n v="37"/>
    <n v="50"/>
    <n v="0.1"/>
    <s v="Transferencia"/>
    <s v="V-002"/>
    <x v="4"/>
    <n v="1665"/>
  </r>
  <r>
    <s v="V-0039"/>
    <n v="45772"/>
    <s v="C-001"/>
    <s v="P-004"/>
    <s v="Smart Phone"/>
    <x v="1"/>
    <n v="10"/>
    <n v="800"/>
    <n v="0.2"/>
    <s v="Tarjeta"/>
    <s v="V-001"/>
    <x v="1"/>
    <n v="6400"/>
  </r>
  <r>
    <s v="V-0040"/>
    <n v="45667"/>
    <s v="C-001"/>
    <s v="P-002"/>
    <s v="Laptop"/>
    <x v="2"/>
    <n v="37"/>
    <n v="1200"/>
    <n v="0.3"/>
    <s v="Tarjeta"/>
    <s v="V-002"/>
    <x v="4"/>
    <n v="31079.999999999996"/>
  </r>
  <r>
    <s v="V-0041"/>
    <n v="45771"/>
    <s v="C-004"/>
    <s v="P-004"/>
    <s v="Smart Phone"/>
    <x v="1"/>
    <n v="38"/>
    <n v="800"/>
    <n v="0.2"/>
    <s v="Transferencia"/>
    <s v="V-004"/>
    <x v="3"/>
    <n v="24320"/>
  </r>
  <r>
    <s v="V-0042"/>
    <n v="45874"/>
    <s v="C-004"/>
    <s v="P-001"/>
    <s v="Audífonos"/>
    <x v="0"/>
    <n v="38"/>
    <n v="50"/>
    <n v="0.1"/>
    <s v="Transferencia"/>
    <s v="V-004"/>
    <x v="3"/>
    <n v="1710"/>
  </r>
  <r>
    <s v="V-0043"/>
    <n v="45740"/>
    <s v="C-002"/>
    <s v="P-002"/>
    <s v="Laptop"/>
    <x v="2"/>
    <n v="39"/>
    <n v="1200"/>
    <n v="0.3"/>
    <s v="Tarjeta"/>
    <s v="V-003"/>
    <x v="2"/>
    <n v="32759.999999999996"/>
  </r>
  <r>
    <s v="V-0044"/>
    <n v="45713"/>
    <s v="C-003"/>
    <s v="P-002"/>
    <s v="Laptop"/>
    <x v="2"/>
    <n v="25"/>
    <n v="1200"/>
    <n v="0.3"/>
    <s v="Efectivo"/>
    <s v="V-002"/>
    <x v="4"/>
    <n v="21000"/>
  </r>
  <r>
    <s v="V-0045"/>
    <n v="45981"/>
    <s v="C-004"/>
    <s v="P-004"/>
    <s v="Smart Phone"/>
    <x v="1"/>
    <n v="17"/>
    <n v="800"/>
    <n v="0.2"/>
    <s v="Tarjeta"/>
    <s v="V-001"/>
    <x v="1"/>
    <n v="10880"/>
  </r>
  <r>
    <s v="V-0046"/>
    <n v="45909"/>
    <s v="C-002"/>
    <s v="P-001"/>
    <s v="Audífonos"/>
    <x v="0"/>
    <n v="6"/>
    <n v="50"/>
    <n v="0.1"/>
    <s v="Transferencia"/>
    <s v="V-003"/>
    <x v="2"/>
    <n v="270"/>
  </r>
  <r>
    <s v="V-0047"/>
    <n v="45740"/>
    <s v="C-001"/>
    <s v="P-001"/>
    <s v="Audífonos"/>
    <x v="0"/>
    <n v="36"/>
    <n v="50"/>
    <n v="0.1"/>
    <s v="Tarjeta"/>
    <s v="V-004"/>
    <x v="3"/>
    <n v="1620"/>
  </r>
  <r>
    <s v="V-0048"/>
    <n v="45943"/>
    <s v="C-002"/>
    <s v="P-004"/>
    <s v="Smart Phone"/>
    <x v="1"/>
    <n v="21"/>
    <n v="800"/>
    <n v="0.2"/>
    <s v="Tarjeta"/>
    <s v="V-005"/>
    <x v="0"/>
    <n v="13440"/>
  </r>
  <r>
    <s v="V-0049"/>
    <n v="45673"/>
    <s v="C-002"/>
    <s v="P-004"/>
    <s v="Smart Phone"/>
    <x v="1"/>
    <n v="31"/>
    <n v="800"/>
    <n v="0.2"/>
    <s v="Tarjeta"/>
    <s v="V-001"/>
    <x v="1"/>
    <n v="19840"/>
  </r>
  <r>
    <s v="V-0050"/>
    <n v="45853"/>
    <s v="C-002"/>
    <s v="P-002"/>
    <s v="Laptop"/>
    <x v="2"/>
    <n v="21"/>
    <n v="1200"/>
    <n v="0.3"/>
    <s v="Transferencia"/>
    <s v="V-002"/>
    <x v="4"/>
    <n v="17640"/>
  </r>
  <r>
    <s v="V-0051"/>
    <n v="45926"/>
    <s v="C-003"/>
    <s v="P-001"/>
    <s v="Audífonos"/>
    <x v="0"/>
    <n v="19"/>
    <n v="50"/>
    <n v="0.1"/>
    <s v="Efectivo"/>
    <s v="V-001"/>
    <x v="1"/>
    <n v="855"/>
  </r>
  <r>
    <s v="V-0052"/>
    <n v="45916"/>
    <s v="C-001"/>
    <s v="P-003"/>
    <s v="Smart Watch"/>
    <x v="0"/>
    <n v="29"/>
    <n v="200"/>
    <n v="0.1"/>
    <s v="Transferencia"/>
    <s v="V-003"/>
    <x v="2"/>
    <n v="5220"/>
  </r>
  <r>
    <s v="V-0053"/>
    <n v="45867"/>
    <s v="C-001"/>
    <s v="P-002"/>
    <s v="Laptop"/>
    <x v="2"/>
    <n v="37"/>
    <n v="1200"/>
    <n v="0.3"/>
    <s v="Tarjeta"/>
    <s v="V-003"/>
    <x v="2"/>
    <n v="31079.999999999996"/>
  </r>
  <r>
    <s v="V-0054"/>
    <n v="45675"/>
    <s v="C-001"/>
    <s v="P-001"/>
    <s v="Audífonos"/>
    <x v="0"/>
    <n v="41"/>
    <n v="50"/>
    <n v="0.1"/>
    <s v="Efectivo"/>
    <s v="V-005"/>
    <x v="0"/>
    <n v="1845"/>
  </r>
  <r>
    <s v="V-0055"/>
    <n v="45789"/>
    <s v="C-003"/>
    <s v="P-002"/>
    <s v="Laptop"/>
    <x v="2"/>
    <n v="23"/>
    <n v="1200"/>
    <n v="0.3"/>
    <s v="Transferencia"/>
    <s v="V-005"/>
    <x v="0"/>
    <n v="19320"/>
  </r>
  <r>
    <s v="V-0056"/>
    <n v="45808"/>
    <s v="C-002"/>
    <s v="P-002"/>
    <s v="Laptop"/>
    <x v="2"/>
    <n v="45"/>
    <n v="1200"/>
    <n v="0.3"/>
    <s v="Transferencia"/>
    <s v="V-004"/>
    <x v="3"/>
    <n v="37800"/>
  </r>
  <r>
    <s v="V-0057"/>
    <n v="45866"/>
    <s v="C-001"/>
    <s v="P-001"/>
    <s v="Audífonos"/>
    <x v="0"/>
    <n v="31"/>
    <n v="50"/>
    <n v="0.1"/>
    <s v="Tarjeta"/>
    <s v="V-002"/>
    <x v="4"/>
    <n v="1395"/>
  </r>
  <r>
    <s v="V-0058"/>
    <n v="45829"/>
    <s v="C-001"/>
    <s v="P-004"/>
    <s v="Smart Phone"/>
    <x v="1"/>
    <n v="5"/>
    <n v="800"/>
    <n v="0.2"/>
    <s v="Transferencia"/>
    <s v="V-005"/>
    <x v="0"/>
    <n v="3200"/>
  </r>
  <r>
    <s v="V-0059"/>
    <n v="45948"/>
    <s v="C-002"/>
    <s v="P-002"/>
    <s v="Laptop"/>
    <x v="2"/>
    <n v="12"/>
    <n v="1200"/>
    <n v="0.3"/>
    <s v="Transferencia"/>
    <s v="V-003"/>
    <x v="2"/>
    <n v="10080"/>
  </r>
  <r>
    <s v="V-0060"/>
    <n v="45911"/>
    <s v="C-001"/>
    <s v="P-003"/>
    <s v="Smart Watch"/>
    <x v="0"/>
    <n v="19"/>
    <n v="200"/>
    <n v="0.1"/>
    <s v="Transferencia"/>
    <s v="V-002"/>
    <x v="4"/>
    <n v="3420"/>
  </r>
  <r>
    <s v="V-0061"/>
    <n v="45729"/>
    <s v="C-001"/>
    <s v="P-003"/>
    <s v="Smart Watch"/>
    <x v="0"/>
    <n v="28"/>
    <n v="200"/>
    <n v="0.1"/>
    <s v="Efectivo"/>
    <s v="V-003"/>
    <x v="2"/>
    <n v="5040"/>
  </r>
  <r>
    <s v="V-0062"/>
    <n v="45939"/>
    <s v="C-003"/>
    <s v="P-001"/>
    <s v="Audífonos"/>
    <x v="0"/>
    <n v="8"/>
    <n v="50"/>
    <n v="0.1"/>
    <s v="Efectivo"/>
    <s v="V-002"/>
    <x v="4"/>
    <n v="360"/>
  </r>
  <r>
    <s v="V-0063"/>
    <n v="45661"/>
    <s v="C-004"/>
    <s v="P-001"/>
    <s v="Audífonos"/>
    <x v="0"/>
    <n v="40"/>
    <n v="50"/>
    <n v="0.1"/>
    <s v="Efectivo"/>
    <s v="V-001"/>
    <x v="1"/>
    <n v="1800"/>
  </r>
  <r>
    <s v="V-0064"/>
    <n v="45723"/>
    <s v="C-003"/>
    <s v="P-002"/>
    <s v="Laptop"/>
    <x v="2"/>
    <n v="43"/>
    <n v="1200"/>
    <n v="0.3"/>
    <s v="Transferencia"/>
    <s v="V-005"/>
    <x v="0"/>
    <n v="36120"/>
  </r>
  <r>
    <s v="V-0065"/>
    <n v="45803"/>
    <s v="C-003"/>
    <s v="P-002"/>
    <s v="Laptop"/>
    <x v="2"/>
    <n v="43"/>
    <n v="1200"/>
    <n v="0.3"/>
    <s v="Tarjeta"/>
    <s v="V-005"/>
    <x v="0"/>
    <n v="36120"/>
  </r>
  <r>
    <s v="V-0066"/>
    <n v="45977"/>
    <s v="C-001"/>
    <s v="P-001"/>
    <s v="Audífonos"/>
    <x v="0"/>
    <n v="7"/>
    <n v="50"/>
    <n v="0.1"/>
    <s v="Efectivo"/>
    <s v="V-002"/>
    <x v="4"/>
    <n v="315"/>
  </r>
  <r>
    <s v="V-0067"/>
    <n v="45898"/>
    <s v="C-004"/>
    <s v="P-004"/>
    <s v="Smart Phone"/>
    <x v="1"/>
    <n v="19"/>
    <n v="800"/>
    <n v="0.2"/>
    <s v="Tarjeta"/>
    <s v="V-001"/>
    <x v="1"/>
    <n v="12160"/>
  </r>
  <r>
    <s v="V-0068"/>
    <n v="45941"/>
    <s v="C-004"/>
    <s v="P-003"/>
    <s v="Smart Watch"/>
    <x v="0"/>
    <n v="23"/>
    <n v="200"/>
    <n v="0.1"/>
    <s v="Transferencia"/>
    <s v="V-005"/>
    <x v="0"/>
    <n v="4140"/>
  </r>
  <r>
    <s v="V-0069"/>
    <n v="45777"/>
    <s v="C-003"/>
    <s v="P-003"/>
    <s v="Smart Watch"/>
    <x v="0"/>
    <n v="12"/>
    <n v="200"/>
    <n v="0.1"/>
    <s v="Tarjeta"/>
    <s v="V-005"/>
    <x v="0"/>
    <n v="2160"/>
  </r>
  <r>
    <s v="V-0070"/>
    <n v="45675"/>
    <s v="C-002"/>
    <s v="P-004"/>
    <s v="Smart Phone"/>
    <x v="1"/>
    <n v="30"/>
    <n v="800"/>
    <n v="0.2"/>
    <s v="Efectivo"/>
    <s v="V-002"/>
    <x v="4"/>
    <n v="19200"/>
  </r>
  <r>
    <s v="V-0071"/>
    <n v="45994"/>
    <s v="C-001"/>
    <s v="P-001"/>
    <s v="Audífonos"/>
    <x v="0"/>
    <n v="12"/>
    <n v="50"/>
    <n v="0.1"/>
    <s v="Efectivo"/>
    <s v="V-003"/>
    <x v="2"/>
    <n v="540"/>
  </r>
  <r>
    <s v="V-0072"/>
    <n v="45860"/>
    <s v="C-001"/>
    <s v="P-001"/>
    <s v="Audífonos"/>
    <x v="0"/>
    <n v="38"/>
    <n v="50"/>
    <n v="0.1"/>
    <s v="Transferencia"/>
    <s v="V-005"/>
    <x v="0"/>
    <n v="1710"/>
  </r>
  <r>
    <s v="V-0073"/>
    <n v="45993"/>
    <s v="C-002"/>
    <s v="P-004"/>
    <s v="Smart Phone"/>
    <x v="1"/>
    <n v="40"/>
    <n v="800"/>
    <n v="0.2"/>
    <s v="Tarjeta"/>
    <s v="V-003"/>
    <x v="2"/>
    <n v="25600"/>
  </r>
  <r>
    <s v="V-0074"/>
    <n v="45926"/>
    <s v="C-003"/>
    <s v="P-001"/>
    <s v="Audífonos"/>
    <x v="0"/>
    <n v="40"/>
    <n v="50"/>
    <n v="0.1"/>
    <s v="Efectivo"/>
    <s v="V-004"/>
    <x v="3"/>
    <n v="1800"/>
  </r>
  <r>
    <s v="V-0075"/>
    <n v="45930"/>
    <s v="C-002"/>
    <s v="P-003"/>
    <s v="Smart Watch"/>
    <x v="0"/>
    <n v="18"/>
    <n v="200"/>
    <n v="0.1"/>
    <s v="Tarjeta"/>
    <s v="V-004"/>
    <x v="3"/>
    <n v="3240"/>
  </r>
  <r>
    <s v="V-0076"/>
    <n v="45760"/>
    <s v="C-002"/>
    <s v="P-003"/>
    <s v="Smart Watch"/>
    <x v="0"/>
    <n v="35"/>
    <n v="200"/>
    <n v="0.1"/>
    <s v="Efectivo"/>
    <s v="V-002"/>
    <x v="4"/>
    <n v="6300"/>
  </r>
  <r>
    <s v="V-0077"/>
    <n v="45912"/>
    <s v="C-003"/>
    <s v="P-004"/>
    <s v="Smart Phone"/>
    <x v="1"/>
    <n v="14"/>
    <n v="800"/>
    <n v="0.2"/>
    <s v="Efectivo"/>
    <s v="V-003"/>
    <x v="2"/>
    <n v="8960"/>
  </r>
  <r>
    <s v="V-0078"/>
    <n v="45685"/>
    <s v="C-001"/>
    <s v="P-002"/>
    <s v="Laptop"/>
    <x v="2"/>
    <n v="34"/>
    <n v="1200"/>
    <n v="0.3"/>
    <s v="Tarjeta"/>
    <s v="V-001"/>
    <x v="1"/>
    <n v="28560"/>
  </r>
  <r>
    <s v="V-0079"/>
    <n v="45749"/>
    <s v="C-001"/>
    <s v="P-001"/>
    <s v="Audífonos"/>
    <x v="0"/>
    <n v="13"/>
    <n v="50"/>
    <n v="0.1"/>
    <s v="Efectivo"/>
    <s v="V-003"/>
    <x v="2"/>
    <n v="585"/>
  </r>
  <r>
    <s v="V-0080"/>
    <n v="46017"/>
    <s v="C-004"/>
    <s v="P-003"/>
    <s v="Smart Watch"/>
    <x v="0"/>
    <n v="25"/>
    <n v="200"/>
    <n v="0.1"/>
    <s v="Efectivo"/>
    <s v="V-003"/>
    <x v="2"/>
    <n v="4500"/>
  </r>
  <r>
    <s v="V-0081"/>
    <n v="45911"/>
    <s v="C-003"/>
    <s v="P-003"/>
    <s v="Smart Watch"/>
    <x v="0"/>
    <n v="38"/>
    <n v="200"/>
    <n v="0.1"/>
    <s v="Tarjeta"/>
    <s v="V-001"/>
    <x v="1"/>
    <n v="6840"/>
  </r>
  <r>
    <s v="V-0082"/>
    <n v="45976"/>
    <s v="C-004"/>
    <s v="P-004"/>
    <s v="Smart Phone"/>
    <x v="1"/>
    <n v="9"/>
    <n v="800"/>
    <n v="0.2"/>
    <s v="Transferencia"/>
    <s v="V-005"/>
    <x v="0"/>
    <n v="5760"/>
  </r>
  <r>
    <s v="V-0083"/>
    <n v="45952"/>
    <s v="C-003"/>
    <s v="P-002"/>
    <s v="Laptop"/>
    <x v="2"/>
    <n v="37"/>
    <n v="1200"/>
    <n v="0.3"/>
    <s v="Tarjeta"/>
    <s v="V-004"/>
    <x v="3"/>
    <n v="31079.999999999996"/>
  </r>
  <r>
    <s v="V-0084"/>
    <n v="45920"/>
    <s v="C-003"/>
    <s v="P-004"/>
    <s v="Smart Phone"/>
    <x v="1"/>
    <n v="37"/>
    <n v="800"/>
    <n v="0.2"/>
    <s v="Transferencia"/>
    <s v="V-003"/>
    <x v="2"/>
    <n v="23680"/>
  </r>
  <r>
    <s v="V-0085"/>
    <n v="45810"/>
    <s v="C-001"/>
    <s v="P-003"/>
    <s v="Smart Watch"/>
    <x v="0"/>
    <n v="18"/>
    <n v="200"/>
    <n v="0.1"/>
    <s v="Tarjeta"/>
    <s v="V-003"/>
    <x v="2"/>
    <n v="3240"/>
  </r>
  <r>
    <s v="V-0086"/>
    <n v="45694"/>
    <s v="C-004"/>
    <s v="P-001"/>
    <s v="Audífonos"/>
    <x v="0"/>
    <n v="32"/>
    <n v="50"/>
    <n v="0.1"/>
    <s v="Transferencia"/>
    <s v="V-002"/>
    <x v="4"/>
    <n v="1440"/>
  </r>
  <r>
    <s v="V-0087"/>
    <n v="45955"/>
    <s v="C-001"/>
    <s v="P-003"/>
    <s v="Smart Watch"/>
    <x v="0"/>
    <n v="13"/>
    <n v="200"/>
    <n v="0.1"/>
    <s v="Transferencia"/>
    <s v="V-005"/>
    <x v="0"/>
    <n v="2340"/>
  </r>
  <r>
    <s v="V-0088"/>
    <n v="45676"/>
    <s v="C-003"/>
    <s v="P-003"/>
    <s v="Smart Watch"/>
    <x v="0"/>
    <n v="39"/>
    <n v="200"/>
    <n v="0.1"/>
    <s v="Efectivo"/>
    <s v="V-005"/>
    <x v="0"/>
    <n v="7020"/>
  </r>
  <r>
    <s v="V-0089"/>
    <n v="45942"/>
    <s v="C-003"/>
    <s v="P-003"/>
    <s v="Smart Watch"/>
    <x v="0"/>
    <n v="5"/>
    <n v="200"/>
    <n v="0.1"/>
    <s v="Transferencia"/>
    <s v="V-001"/>
    <x v="1"/>
    <n v="900"/>
  </r>
  <r>
    <s v="V-0090"/>
    <n v="45756"/>
    <s v="C-001"/>
    <s v="P-002"/>
    <s v="Laptop"/>
    <x v="2"/>
    <n v="40"/>
    <n v="1200"/>
    <n v="0.3"/>
    <s v="Transferencia"/>
    <s v="V-002"/>
    <x v="4"/>
    <n v="33600"/>
  </r>
  <r>
    <s v="V-0091"/>
    <n v="45681"/>
    <s v="C-002"/>
    <s v="P-003"/>
    <s v="Smart Watch"/>
    <x v="0"/>
    <n v="31"/>
    <n v="200"/>
    <n v="0.1"/>
    <s v="Transferencia"/>
    <s v="V-005"/>
    <x v="0"/>
    <n v="5580"/>
  </r>
  <r>
    <s v="V-0092"/>
    <n v="45701"/>
    <s v="C-001"/>
    <s v="P-003"/>
    <s v="Smart Watch"/>
    <x v="0"/>
    <n v="12"/>
    <n v="200"/>
    <n v="0.1"/>
    <s v="Transferencia"/>
    <s v="V-004"/>
    <x v="3"/>
    <n v="2160"/>
  </r>
  <r>
    <s v="V-0093"/>
    <n v="45755"/>
    <s v="C-002"/>
    <s v="P-002"/>
    <s v="Laptop"/>
    <x v="2"/>
    <n v="28"/>
    <n v="1200"/>
    <n v="0.3"/>
    <s v="Efectivo"/>
    <s v="V-002"/>
    <x v="4"/>
    <n v="23520"/>
  </r>
  <r>
    <s v="V-0094"/>
    <n v="45905"/>
    <s v="C-003"/>
    <s v="P-004"/>
    <s v="Smart Phone"/>
    <x v="1"/>
    <n v="19"/>
    <n v="800"/>
    <n v="0.2"/>
    <s v="Efectivo"/>
    <s v="V-001"/>
    <x v="1"/>
    <n v="12160"/>
  </r>
  <r>
    <s v="V-0095"/>
    <n v="46004"/>
    <s v="C-003"/>
    <s v="P-003"/>
    <s v="Smart Watch"/>
    <x v="0"/>
    <n v="6"/>
    <n v="200"/>
    <n v="0.1"/>
    <s v="Tarjeta"/>
    <s v="V-004"/>
    <x v="3"/>
    <n v="1080"/>
  </r>
  <r>
    <s v="V-0096"/>
    <n v="45969"/>
    <s v="C-004"/>
    <s v="P-001"/>
    <s v="Audífonos"/>
    <x v="0"/>
    <n v="8"/>
    <n v="50"/>
    <n v="0.1"/>
    <s v="Efectivo"/>
    <s v="V-003"/>
    <x v="2"/>
    <n v="360"/>
  </r>
  <r>
    <s v="V-0097"/>
    <n v="45685"/>
    <s v="C-003"/>
    <s v="P-004"/>
    <s v="Smart Phone"/>
    <x v="1"/>
    <n v="20"/>
    <n v="800"/>
    <n v="0.2"/>
    <s v="Efectivo"/>
    <s v="V-005"/>
    <x v="0"/>
    <n v="12800"/>
  </r>
  <r>
    <s v="V-0098"/>
    <n v="45834"/>
    <s v="C-003"/>
    <s v="P-003"/>
    <s v="Smart Watch"/>
    <x v="0"/>
    <n v="17"/>
    <n v="200"/>
    <n v="0.1"/>
    <s v="Tarjeta"/>
    <s v="V-004"/>
    <x v="3"/>
    <n v="3060"/>
  </r>
  <r>
    <s v="V-0099"/>
    <n v="45982"/>
    <s v="C-004"/>
    <s v="P-003"/>
    <s v="Smart Watch"/>
    <x v="0"/>
    <n v="21"/>
    <n v="200"/>
    <n v="0.1"/>
    <s v="Efectivo"/>
    <s v="V-004"/>
    <x v="3"/>
    <n v="3780"/>
  </r>
  <r>
    <s v="V-0100"/>
    <n v="45824"/>
    <s v="C-002"/>
    <s v="P-003"/>
    <s v="Smart Watch"/>
    <x v="0"/>
    <n v="7"/>
    <n v="200"/>
    <n v="0.1"/>
    <s v="Efectivo"/>
    <s v="V-002"/>
    <x v="4"/>
    <n v="1260"/>
  </r>
  <r>
    <s v="V-0101"/>
    <n v="45692"/>
    <s v="C-004"/>
    <s v="P-004"/>
    <s v="Smart Phone"/>
    <x v="1"/>
    <n v="41"/>
    <n v="800"/>
    <n v="0.2"/>
    <s v="Tarjeta"/>
    <s v="V-003"/>
    <x v="2"/>
    <n v="26240"/>
  </r>
  <r>
    <s v="V-0102"/>
    <n v="45667"/>
    <s v="C-002"/>
    <s v="P-002"/>
    <s v="Laptop"/>
    <x v="2"/>
    <n v="38"/>
    <n v="1200"/>
    <n v="0.3"/>
    <s v="Efectivo"/>
    <s v="V-001"/>
    <x v="1"/>
    <n v="31919.999999999996"/>
  </r>
  <r>
    <s v="V-0103"/>
    <n v="45766"/>
    <s v="C-002"/>
    <s v="P-001"/>
    <s v="Audífonos"/>
    <x v="0"/>
    <n v="5"/>
    <n v="50"/>
    <n v="0.1"/>
    <s v="Efectivo"/>
    <s v="V-003"/>
    <x v="2"/>
    <n v="225"/>
  </r>
  <r>
    <s v="V-0104"/>
    <n v="45667"/>
    <s v="C-002"/>
    <s v="P-004"/>
    <s v="Smart Phone"/>
    <x v="1"/>
    <n v="8"/>
    <n v="800"/>
    <n v="0.2"/>
    <s v="Tarjeta"/>
    <s v="V-002"/>
    <x v="4"/>
    <n v="5120"/>
  </r>
  <r>
    <s v="V-0105"/>
    <n v="45909"/>
    <s v="C-003"/>
    <s v="P-001"/>
    <s v="Audífonos"/>
    <x v="0"/>
    <n v="30"/>
    <n v="50"/>
    <n v="0.1"/>
    <s v="Transferencia"/>
    <s v="V-001"/>
    <x v="1"/>
    <n v="1350"/>
  </r>
  <r>
    <s v="V-0106"/>
    <n v="45952"/>
    <s v="C-001"/>
    <s v="P-004"/>
    <s v="Smart Phone"/>
    <x v="1"/>
    <n v="24"/>
    <n v="800"/>
    <n v="0.2"/>
    <s v="Tarjeta"/>
    <s v="V-005"/>
    <x v="0"/>
    <n v="15360"/>
  </r>
  <r>
    <s v="V-0107"/>
    <n v="45719"/>
    <s v="C-003"/>
    <s v="P-004"/>
    <s v="Smart Phone"/>
    <x v="1"/>
    <n v="18"/>
    <n v="800"/>
    <n v="0.2"/>
    <s v="Transferencia"/>
    <s v="V-005"/>
    <x v="0"/>
    <n v="11520"/>
  </r>
  <r>
    <s v="V-0108"/>
    <n v="45917"/>
    <s v="C-004"/>
    <s v="P-001"/>
    <s v="Audífonos"/>
    <x v="0"/>
    <n v="26"/>
    <n v="50"/>
    <n v="0.1"/>
    <s v="Transferencia"/>
    <s v="V-003"/>
    <x v="2"/>
    <n v="1170"/>
  </r>
  <r>
    <s v="V-0109"/>
    <n v="45742"/>
    <s v="C-002"/>
    <s v="P-001"/>
    <s v="Audífonos"/>
    <x v="0"/>
    <n v="23"/>
    <n v="50"/>
    <n v="0.1"/>
    <s v="Tarjeta"/>
    <s v="V-004"/>
    <x v="3"/>
    <n v="1035"/>
  </r>
  <r>
    <s v="V-0110"/>
    <n v="45773"/>
    <s v="C-004"/>
    <s v="P-004"/>
    <s v="Smart Phone"/>
    <x v="1"/>
    <n v="24"/>
    <n v="800"/>
    <n v="0.2"/>
    <s v="Transferencia"/>
    <s v="V-005"/>
    <x v="0"/>
    <n v="15360"/>
  </r>
  <r>
    <s v="V-0111"/>
    <n v="45865"/>
    <s v="C-004"/>
    <s v="P-004"/>
    <s v="Smart Phone"/>
    <x v="1"/>
    <n v="15"/>
    <n v="800"/>
    <n v="0.2"/>
    <s v="Tarjeta"/>
    <s v="V-002"/>
    <x v="4"/>
    <n v="9600"/>
  </r>
  <r>
    <s v="V-0112"/>
    <n v="45939"/>
    <s v="C-002"/>
    <s v="P-003"/>
    <s v="Smart Watch"/>
    <x v="0"/>
    <n v="26"/>
    <n v="200"/>
    <n v="0.1"/>
    <s v="Transferencia"/>
    <s v="V-003"/>
    <x v="2"/>
    <n v="4680"/>
  </r>
  <r>
    <s v="V-0113"/>
    <n v="45768"/>
    <s v="C-004"/>
    <s v="P-001"/>
    <s v="Audífonos"/>
    <x v="0"/>
    <n v="38"/>
    <n v="50"/>
    <n v="0.1"/>
    <s v="Tarjeta"/>
    <s v="V-002"/>
    <x v="4"/>
    <n v="1710"/>
  </r>
  <r>
    <s v="V-0114"/>
    <n v="45990"/>
    <s v="C-004"/>
    <s v="P-003"/>
    <s v="Smart Watch"/>
    <x v="0"/>
    <n v="14"/>
    <n v="200"/>
    <n v="0.1"/>
    <s v="Transferencia"/>
    <s v="V-001"/>
    <x v="1"/>
    <n v="2520"/>
  </r>
  <r>
    <s v="V-0115"/>
    <n v="45710"/>
    <s v="C-003"/>
    <s v="P-004"/>
    <s v="Smart Phone"/>
    <x v="1"/>
    <n v="19"/>
    <n v="800"/>
    <n v="0.2"/>
    <s v="Efectivo"/>
    <s v="V-004"/>
    <x v="3"/>
    <n v="12160"/>
  </r>
  <r>
    <s v="V-0116"/>
    <n v="45918"/>
    <s v="C-003"/>
    <s v="P-003"/>
    <s v="Smart Watch"/>
    <x v="0"/>
    <n v="18"/>
    <n v="200"/>
    <n v="0.1"/>
    <s v="Efectivo"/>
    <s v="V-004"/>
    <x v="3"/>
    <n v="3240"/>
  </r>
  <r>
    <s v="V-0117"/>
    <n v="45755"/>
    <s v="C-002"/>
    <s v="P-002"/>
    <s v="Laptop"/>
    <x v="2"/>
    <n v="25"/>
    <n v="1200"/>
    <n v="0.3"/>
    <s v="Transferencia"/>
    <s v="V-005"/>
    <x v="0"/>
    <n v="21000"/>
  </r>
  <r>
    <s v="V-0118"/>
    <n v="45846"/>
    <s v="C-003"/>
    <s v="P-004"/>
    <s v="Smart Phone"/>
    <x v="1"/>
    <n v="31"/>
    <n v="800"/>
    <n v="0.2"/>
    <s v="Tarjeta"/>
    <s v="V-004"/>
    <x v="3"/>
    <n v="19840"/>
  </r>
  <r>
    <s v="V-0119"/>
    <n v="45925"/>
    <s v="C-003"/>
    <s v="P-002"/>
    <s v="Laptop"/>
    <x v="2"/>
    <n v="32"/>
    <n v="1200"/>
    <n v="0.3"/>
    <s v="Efectivo"/>
    <s v="V-001"/>
    <x v="1"/>
    <n v="26880"/>
  </r>
  <r>
    <s v="V-0120"/>
    <n v="45782"/>
    <s v="C-003"/>
    <s v="P-004"/>
    <s v="Smart Phone"/>
    <x v="1"/>
    <n v="27"/>
    <n v="800"/>
    <n v="0.2"/>
    <s v="Tarjeta"/>
    <s v="V-003"/>
    <x v="2"/>
    <n v="17280"/>
  </r>
  <r>
    <s v="V-0121"/>
    <n v="45814"/>
    <s v="C-002"/>
    <s v="P-004"/>
    <s v="Smart Phone"/>
    <x v="1"/>
    <n v="17"/>
    <n v="800"/>
    <n v="0.2"/>
    <s v="Transferencia"/>
    <s v="V-005"/>
    <x v="0"/>
    <n v="10880"/>
  </r>
  <r>
    <s v="V-0122"/>
    <n v="45721"/>
    <s v="C-004"/>
    <s v="P-003"/>
    <s v="Smart Watch"/>
    <x v="0"/>
    <n v="41"/>
    <n v="200"/>
    <n v="0.1"/>
    <s v="Transferencia"/>
    <s v="V-005"/>
    <x v="0"/>
    <n v="7380"/>
  </r>
  <r>
    <s v="V-0123"/>
    <n v="45727"/>
    <s v="C-001"/>
    <s v="P-003"/>
    <s v="Smart Watch"/>
    <x v="0"/>
    <n v="11"/>
    <n v="200"/>
    <n v="0.1"/>
    <s v="Tarjeta"/>
    <s v="V-004"/>
    <x v="3"/>
    <n v="1980"/>
  </r>
  <r>
    <s v="V-0124"/>
    <n v="45804"/>
    <s v="C-004"/>
    <s v="P-003"/>
    <s v="Smart Watch"/>
    <x v="0"/>
    <n v="29"/>
    <n v="200"/>
    <n v="0.1"/>
    <s v="Transferencia"/>
    <s v="V-004"/>
    <x v="3"/>
    <n v="5220"/>
  </r>
  <r>
    <s v="V-0125"/>
    <n v="46000"/>
    <s v="C-004"/>
    <s v="P-003"/>
    <s v="Smart Watch"/>
    <x v="0"/>
    <n v="18"/>
    <n v="200"/>
    <n v="0.1"/>
    <s v="Efectivo"/>
    <s v="V-001"/>
    <x v="1"/>
    <n v="3240"/>
  </r>
  <r>
    <s v="V-0126"/>
    <n v="45670"/>
    <s v="C-003"/>
    <s v="P-003"/>
    <s v="Smart Watch"/>
    <x v="0"/>
    <n v="44"/>
    <n v="200"/>
    <n v="0.1"/>
    <s v="Efectivo"/>
    <s v="V-005"/>
    <x v="0"/>
    <n v="7920"/>
  </r>
  <r>
    <s v="V-0127"/>
    <n v="46015"/>
    <s v="C-003"/>
    <s v="P-003"/>
    <s v="Smart Watch"/>
    <x v="0"/>
    <n v="13"/>
    <n v="200"/>
    <n v="0.1"/>
    <s v="Efectivo"/>
    <s v="V-005"/>
    <x v="0"/>
    <n v="2340"/>
  </r>
  <r>
    <s v="V-0128"/>
    <n v="45731"/>
    <s v="C-003"/>
    <s v="P-001"/>
    <s v="Audífonos"/>
    <x v="0"/>
    <n v="40"/>
    <n v="50"/>
    <n v="0.1"/>
    <s v="Efectivo"/>
    <s v="V-003"/>
    <x v="2"/>
    <n v="1800"/>
  </r>
  <r>
    <s v="V-0129"/>
    <n v="45839"/>
    <s v="C-004"/>
    <s v="P-003"/>
    <s v="Smart Watch"/>
    <x v="0"/>
    <n v="36"/>
    <n v="200"/>
    <n v="0.1"/>
    <s v="Efectivo"/>
    <s v="V-005"/>
    <x v="0"/>
    <n v="6480"/>
  </r>
  <r>
    <s v="V-0130"/>
    <n v="46015"/>
    <s v="C-003"/>
    <s v="P-001"/>
    <s v="Audífonos"/>
    <x v="0"/>
    <n v="44"/>
    <n v="50"/>
    <n v="0.1"/>
    <s v="Tarjeta"/>
    <s v="V-004"/>
    <x v="3"/>
    <n v="1980"/>
  </r>
  <r>
    <s v="V-0131"/>
    <n v="45815"/>
    <s v="C-001"/>
    <s v="P-001"/>
    <s v="Audífonos"/>
    <x v="0"/>
    <n v="16"/>
    <n v="50"/>
    <n v="0.1"/>
    <s v="Tarjeta"/>
    <s v="V-005"/>
    <x v="0"/>
    <n v="720"/>
  </r>
  <r>
    <s v="V-0132"/>
    <n v="45961"/>
    <s v="C-001"/>
    <s v="P-003"/>
    <s v="Smart Watch"/>
    <x v="0"/>
    <n v="10"/>
    <n v="200"/>
    <n v="0.1"/>
    <s v="Transferencia"/>
    <s v="V-005"/>
    <x v="0"/>
    <n v="1800"/>
  </r>
  <r>
    <s v="V-0133"/>
    <n v="45849"/>
    <s v="C-001"/>
    <s v="P-003"/>
    <s v="Smart Watch"/>
    <x v="0"/>
    <n v="23"/>
    <n v="200"/>
    <n v="0.1"/>
    <s v="Tarjeta"/>
    <s v="V-005"/>
    <x v="0"/>
    <n v="4140"/>
  </r>
  <r>
    <s v="V-0134"/>
    <n v="45954"/>
    <s v="C-004"/>
    <s v="P-003"/>
    <s v="Smart Watch"/>
    <x v="0"/>
    <n v="11"/>
    <n v="200"/>
    <n v="0.1"/>
    <s v="Tarjeta"/>
    <s v="V-001"/>
    <x v="1"/>
    <n v="1980"/>
  </r>
  <r>
    <s v="V-0135"/>
    <n v="45789"/>
    <s v="C-001"/>
    <s v="P-004"/>
    <s v="Smart Phone"/>
    <x v="1"/>
    <n v="34"/>
    <n v="800"/>
    <n v="0.2"/>
    <s v="Tarjeta"/>
    <s v="V-002"/>
    <x v="4"/>
    <n v="21760"/>
  </r>
  <r>
    <s v="V-0136"/>
    <n v="45784"/>
    <s v="C-004"/>
    <s v="P-001"/>
    <s v="Audífonos"/>
    <x v="0"/>
    <n v="45"/>
    <n v="50"/>
    <n v="0.1"/>
    <s v="Efectivo"/>
    <s v="V-003"/>
    <x v="2"/>
    <n v="2025"/>
  </r>
  <r>
    <s v="V-0137"/>
    <n v="45748"/>
    <s v="C-001"/>
    <s v="P-001"/>
    <s v="Audífonos"/>
    <x v="0"/>
    <n v="27"/>
    <n v="50"/>
    <n v="0.1"/>
    <s v="Efectivo"/>
    <s v="V-001"/>
    <x v="1"/>
    <n v="1215"/>
  </r>
  <r>
    <s v="V-0138"/>
    <n v="45943"/>
    <s v="C-004"/>
    <s v="P-004"/>
    <s v="Smart Phone"/>
    <x v="1"/>
    <n v="37"/>
    <n v="800"/>
    <n v="0.2"/>
    <s v="Tarjeta"/>
    <s v="V-004"/>
    <x v="3"/>
    <n v="23680"/>
  </r>
  <r>
    <s v="V-0139"/>
    <n v="45875"/>
    <s v="C-003"/>
    <s v="P-003"/>
    <s v="Smart Watch"/>
    <x v="0"/>
    <n v="10"/>
    <n v="200"/>
    <n v="0.1"/>
    <s v="Tarjeta"/>
    <s v="V-004"/>
    <x v="3"/>
    <n v="1800"/>
  </r>
  <r>
    <s v="V-0140"/>
    <n v="45826"/>
    <s v="C-001"/>
    <s v="P-001"/>
    <s v="Audífonos"/>
    <x v="0"/>
    <n v="26"/>
    <n v="50"/>
    <n v="0.1"/>
    <s v="Tarjeta"/>
    <s v="V-002"/>
    <x v="4"/>
    <n v="1170"/>
  </r>
  <r>
    <s v="V-0141"/>
    <n v="45886"/>
    <s v="C-001"/>
    <s v="P-003"/>
    <s v="Smart Watch"/>
    <x v="0"/>
    <n v="28"/>
    <n v="200"/>
    <n v="0.1"/>
    <s v="Tarjeta"/>
    <s v="V-003"/>
    <x v="2"/>
    <n v="5040"/>
  </r>
  <r>
    <s v="V-0142"/>
    <n v="45872"/>
    <s v="C-001"/>
    <s v="P-004"/>
    <s v="Smart Phone"/>
    <x v="1"/>
    <n v="22"/>
    <n v="800"/>
    <n v="0.2"/>
    <s v="Efectivo"/>
    <s v="V-004"/>
    <x v="3"/>
    <n v="14080"/>
  </r>
  <r>
    <s v="V-0143"/>
    <n v="45956"/>
    <s v="C-003"/>
    <s v="P-004"/>
    <s v="Smart Phone"/>
    <x v="1"/>
    <n v="15"/>
    <n v="800"/>
    <n v="0.2"/>
    <s v="Transferencia"/>
    <s v="V-004"/>
    <x v="3"/>
    <n v="9600"/>
  </r>
  <r>
    <s v="V-0144"/>
    <n v="45805"/>
    <s v="C-001"/>
    <s v="P-004"/>
    <s v="Smart Phone"/>
    <x v="1"/>
    <n v="22"/>
    <n v="800"/>
    <n v="0.2"/>
    <s v="Efectivo"/>
    <s v="V-004"/>
    <x v="3"/>
    <n v="14080"/>
  </r>
  <r>
    <s v="V-0145"/>
    <n v="45701"/>
    <s v="C-004"/>
    <s v="P-001"/>
    <s v="Audífonos"/>
    <x v="0"/>
    <n v="23"/>
    <n v="50"/>
    <n v="0.1"/>
    <s v="Tarjeta"/>
    <s v="V-004"/>
    <x v="3"/>
    <n v="1035"/>
  </r>
  <r>
    <s v="V-0146"/>
    <n v="45797"/>
    <s v="C-002"/>
    <s v="P-002"/>
    <s v="Laptop"/>
    <x v="2"/>
    <n v="19"/>
    <n v="1200"/>
    <n v="0.3"/>
    <s v="Tarjeta"/>
    <s v="V-003"/>
    <x v="2"/>
    <n v="15959.999999999998"/>
  </r>
  <r>
    <s v="V-0147"/>
    <n v="45926"/>
    <s v="C-002"/>
    <s v="P-002"/>
    <s v="Laptop"/>
    <x v="2"/>
    <n v="44"/>
    <n v="1200"/>
    <n v="0.3"/>
    <s v="Efectivo"/>
    <s v="V-004"/>
    <x v="3"/>
    <n v="36960"/>
  </r>
  <r>
    <s v="V-0148"/>
    <n v="45723"/>
    <s v="C-003"/>
    <s v="P-004"/>
    <s v="Smart Phone"/>
    <x v="1"/>
    <n v="5"/>
    <n v="800"/>
    <n v="0.2"/>
    <s v="Efectivo"/>
    <s v="V-002"/>
    <x v="4"/>
    <n v="3200"/>
  </r>
  <r>
    <s v="V-0149"/>
    <n v="45888"/>
    <s v="C-002"/>
    <s v="P-003"/>
    <s v="Smart Watch"/>
    <x v="0"/>
    <n v="20"/>
    <n v="200"/>
    <n v="0.1"/>
    <s v="Tarjeta"/>
    <s v="V-001"/>
    <x v="1"/>
    <n v="3600"/>
  </r>
  <r>
    <s v="V-0150"/>
    <n v="45974"/>
    <s v="C-002"/>
    <s v="P-003"/>
    <s v="Smart Watch"/>
    <x v="0"/>
    <n v="24"/>
    <n v="200"/>
    <n v="0.1"/>
    <s v="Tarjeta"/>
    <s v="V-005"/>
    <x v="0"/>
    <n v="4320"/>
  </r>
  <r>
    <s v="V-0151"/>
    <n v="46007"/>
    <s v="C-004"/>
    <s v="P-004"/>
    <s v="Smart Phone"/>
    <x v="1"/>
    <n v="7"/>
    <n v="800"/>
    <n v="0.2"/>
    <s v="Efectivo"/>
    <s v="V-002"/>
    <x v="4"/>
    <n v="4480"/>
  </r>
  <r>
    <s v="V-0152"/>
    <n v="45962"/>
    <s v="C-003"/>
    <s v="P-003"/>
    <s v="Smart Watch"/>
    <x v="0"/>
    <n v="15"/>
    <n v="200"/>
    <n v="0.1"/>
    <s v="Tarjeta"/>
    <s v="V-003"/>
    <x v="2"/>
    <n v="2700"/>
  </r>
  <r>
    <s v="V-0153"/>
    <n v="45740"/>
    <s v="C-004"/>
    <s v="P-001"/>
    <s v="Audífonos"/>
    <x v="0"/>
    <n v="44"/>
    <n v="50"/>
    <n v="0.1"/>
    <s v="Tarjeta"/>
    <s v="V-001"/>
    <x v="1"/>
    <n v="1980"/>
  </r>
  <r>
    <s v="V-0154"/>
    <n v="45704"/>
    <s v="C-003"/>
    <s v="P-003"/>
    <s v="Smart Watch"/>
    <x v="0"/>
    <n v="20"/>
    <n v="200"/>
    <n v="0.1"/>
    <s v="Transferencia"/>
    <s v="V-005"/>
    <x v="0"/>
    <n v="3600"/>
  </r>
  <r>
    <s v="V-0155"/>
    <n v="45797"/>
    <s v="C-004"/>
    <s v="P-002"/>
    <s v="Laptop"/>
    <x v="2"/>
    <n v="27"/>
    <n v="1200"/>
    <n v="0.3"/>
    <s v="Efectivo"/>
    <s v="V-005"/>
    <x v="0"/>
    <n v="22680"/>
  </r>
  <r>
    <s v="V-0156"/>
    <n v="45987"/>
    <s v="C-002"/>
    <s v="P-001"/>
    <s v="Audífonos"/>
    <x v="0"/>
    <n v="42"/>
    <n v="50"/>
    <n v="0.1"/>
    <s v="Transferencia"/>
    <s v="V-004"/>
    <x v="3"/>
    <n v="1890"/>
  </r>
  <r>
    <s v="V-0157"/>
    <n v="46004"/>
    <s v="C-001"/>
    <s v="P-003"/>
    <s v="Smart Watch"/>
    <x v="0"/>
    <n v="32"/>
    <n v="200"/>
    <n v="0.1"/>
    <s v="Tarjeta"/>
    <s v="V-001"/>
    <x v="1"/>
    <n v="5760"/>
  </r>
  <r>
    <s v="V-0158"/>
    <n v="45980"/>
    <s v="C-003"/>
    <s v="P-003"/>
    <s v="Smart Watch"/>
    <x v="0"/>
    <n v="33"/>
    <n v="200"/>
    <n v="0.1"/>
    <s v="Transferencia"/>
    <s v="V-001"/>
    <x v="1"/>
    <n v="5940"/>
  </r>
  <r>
    <s v="V-0159"/>
    <n v="45693"/>
    <s v="C-003"/>
    <s v="P-004"/>
    <s v="Smart Phone"/>
    <x v="1"/>
    <n v="33"/>
    <n v="800"/>
    <n v="0.2"/>
    <s v="Tarjeta"/>
    <s v="V-003"/>
    <x v="2"/>
    <n v="21120"/>
  </r>
  <r>
    <s v="V-0160"/>
    <n v="45937"/>
    <s v="C-003"/>
    <s v="P-004"/>
    <s v="Smart Phone"/>
    <x v="1"/>
    <n v="44"/>
    <n v="800"/>
    <n v="0.2"/>
    <s v="Efectivo"/>
    <s v="V-005"/>
    <x v="0"/>
    <n v="28160"/>
  </r>
  <r>
    <s v="V-0161"/>
    <n v="46014"/>
    <s v="C-004"/>
    <s v="P-004"/>
    <s v="Smart Phone"/>
    <x v="1"/>
    <n v="42"/>
    <n v="800"/>
    <n v="0.2"/>
    <s v="Efectivo"/>
    <s v="V-003"/>
    <x v="2"/>
    <n v="26880"/>
  </r>
  <r>
    <s v="V-0162"/>
    <n v="45932"/>
    <s v="C-003"/>
    <s v="P-004"/>
    <s v="Smart Phone"/>
    <x v="1"/>
    <n v="29"/>
    <n v="800"/>
    <n v="0.2"/>
    <s v="Tarjeta"/>
    <s v="V-005"/>
    <x v="0"/>
    <n v="18560"/>
  </r>
  <r>
    <s v="V-0163"/>
    <n v="45756"/>
    <s v="C-003"/>
    <s v="P-003"/>
    <s v="Smart Watch"/>
    <x v="0"/>
    <n v="20"/>
    <n v="200"/>
    <n v="0.1"/>
    <s v="Transferencia"/>
    <s v="V-001"/>
    <x v="1"/>
    <n v="3600"/>
  </r>
  <r>
    <s v="V-0164"/>
    <n v="45723"/>
    <s v="C-002"/>
    <s v="P-001"/>
    <s v="Audífonos"/>
    <x v="0"/>
    <n v="15"/>
    <n v="50"/>
    <n v="0.1"/>
    <s v="Efectivo"/>
    <s v="V-002"/>
    <x v="4"/>
    <n v="675"/>
  </r>
  <r>
    <s v="V-0165"/>
    <n v="45910"/>
    <s v="C-001"/>
    <s v="P-003"/>
    <s v="Smart Watch"/>
    <x v="0"/>
    <n v="40"/>
    <n v="200"/>
    <n v="0.1"/>
    <s v="Transferencia"/>
    <s v="V-004"/>
    <x v="3"/>
    <n v="7200"/>
  </r>
  <r>
    <s v="V-0166"/>
    <n v="45805"/>
    <s v="C-001"/>
    <s v="P-001"/>
    <s v="Audífonos"/>
    <x v="0"/>
    <n v="34"/>
    <n v="50"/>
    <n v="0.1"/>
    <s v="Tarjeta"/>
    <s v="V-001"/>
    <x v="1"/>
    <n v="1530"/>
  </r>
  <r>
    <s v="V-0167"/>
    <n v="45846"/>
    <s v="C-003"/>
    <s v="P-003"/>
    <s v="Smart Watch"/>
    <x v="0"/>
    <n v="19"/>
    <n v="200"/>
    <n v="0.1"/>
    <s v="Efectivo"/>
    <s v="V-002"/>
    <x v="4"/>
    <n v="3420"/>
  </r>
  <r>
    <s v="V-0168"/>
    <n v="45819"/>
    <s v="C-002"/>
    <s v="P-001"/>
    <s v="Audífonos"/>
    <x v="0"/>
    <n v="20"/>
    <n v="50"/>
    <n v="0.1"/>
    <s v="Efectivo"/>
    <s v="V-001"/>
    <x v="1"/>
    <n v="900"/>
  </r>
  <r>
    <s v="V-0169"/>
    <n v="45824"/>
    <s v="C-002"/>
    <s v="P-001"/>
    <s v="Audífonos"/>
    <x v="0"/>
    <n v="24"/>
    <n v="50"/>
    <n v="0.1"/>
    <s v="Efectivo"/>
    <s v="V-001"/>
    <x v="1"/>
    <n v="1080"/>
  </r>
  <r>
    <s v="V-0170"/>
    <n v="45942"/>
    <s v="C-004"/>
    <s v="P-001"/>
    <s v="Audífonos"/>
    <x v="0"/>
    <n v="38"/>
    <n v="50"/>
    <n v="0.1"/>
    <s v="Transferencia"/>
    <s v="V-004"/>
    <x v="3"/>
    <n v="1710"/>
  </r>
  <r>
    <s v="V-0171"/>
    <n v="45951"/>
    <s v="C-001"/>
    <s v="P-001"/>
    <s v="Audífonos"/>
    <x v="0"/>
    <n v="37"/>
    <n v="50"/>
    <n v="0.1"/>
    <s v="Tarjeta"/>
    <s v="V-005"/>
    <x v="0"/>
    <n v="1665"/>
  </r>
  <r>
    <s v="V-0172"/>
    <n v="45721"/>
    <s v="C-003"/>
    <s v="P-002"/>
    <s v="Laptop"/>
    <x v="2"/>
    <n v="45"/>
    <n v="1200"/>
    <n v="0.3"/>
    <s v="Efectivo"/>
    <s v="V-004"/>
    <x v="3"/>
    <n v="37800"/>
  </r>
  <r>
    <s v="V-0173"/>
    <n v="45822"/>
    <s v="C-004"/>
    <s v="P-001"/>
    <s v="Audífonos"/>
    <x v="0"/>
    <n v="45"/>
    <n v="50"/>
    <n v="0.1"/>
    <s v="Efectivo"/>
    <s v="V-005"/>
    <x v="0"/>
    <n v="2025"/>
  </r>
  <r>
    <s v="V-0174"/>
    <n v="45689"/>
    <s v="C-002"/>
    <s v="P-004"/>
    <s v="Smart Phone"/>
    <x v="1"/>
    <n v="6"/>
    <n v="800"/>
    <n v="0.2"/>
    <s v="Transferencia"/>
    <s v="V-001"/>
    <x v="1"/>
    <n v="3840"/>
  </r>
  <r>
    <s v="V-0175"/>
    <n v="45799"/>
    <s v="C-001"/>
    <s v="P-003"/>
    <s v="Smart Watch"/>
    <x v="0"/>
    <n v="26"/>
    <n v="200"/>
    <n v="0.1"/>
    <s v="Tarjeta"/>
    <s v="V-004"/>
    <x v="3"/>
    <n v="4680"/>
  </r>
  <r>
    <s v="V-0176"/>
    <n v="45792"/>
    <s v="C-004"/>
    <s v="P-002"/>
    <s v="Laptop"/>
    <x v="2"/>
    <n v="40"/>
    <n v="1200"/>
    <n v="0.3"/>
    <s v="Efectivo"/>
    <s v="V-003"/>
    <x v="2"/>
    <n v="33600"/>
  </r>
  <r>
    <s v="V-0177"/>
    <n v="45750"/>
    <s v="C-001"/>
    <s v="P-003"/>
    <s v="Smart Watch"/>
    <x v="0"/>
    <n v="12"/>
    <n v="200"/>
    <n v="0.1"/>
    <s v="Transferencia"/>
    <s v="V-004"/>
    <x v="3"/>
    <n v="2160"/>
  </r>
  <r>
    <s v="V-0178"/>
    <n v="45893"/>
    <s v="C-003"/>
    <s v="P-004"/>
    <s v="Smart Phone"/>
    <x v="1"/>
    <n v="26"/>
    <n v="800"/>
    <n v="0.2"/>
    <s v="Tarjeta"/>
    <s v="V-005"/>
    <x v="0"/>
    <n v="16640"/>
  </r>
  <r>
    <s v="V-0179"/>
    <n v="45949"/>
    <s v="C-003"/>
    <s v="P-003"/>
    <s v="Smart Watch"/>
    <x v="0"/>
    <n v="25"/>
    <n v="200"/>
    <n v="0.1"/>
    <s v="Efectivo"/>
    <s v="V-005"/>
    <x v="0"/>
    <n v="4500"/>
  </r>
  <r>
    <s v="V-0180"/>
    <n v="45948"/>
    <s v="C-002"/>
    <s v="P-003"/>
    <s v="Smart Watch"/>
    <x v="0"/>
    <n v="37"/>
    <n v="200"/>
    <n v="0.1"/>
    <s v="Efectivo"/>
    <s v="V-003"/>
    <x v="2"/>
    <n v="6660"/>
  </r>
  <r>
    <s v="V-0181"/>
    <n v="45747"/>
    <s v="C-002"/>
    <s v="P-003"/>
    <s v="Smart Watch"/>
    <x v="0"/>
    <n v="16"/>
    <n v="200"/>
    <n v="0.1"/>
    <s v="Transferencia"/>
    <s v="V-001"/>
    <x v="1"/>
    <n v="2880"/>
  </r>
  <r>
    <s v="V-0182"/>
    <n v="45747"/>
    <s v="C-003"/>
    <s v="P-002"/>
    <s v="Laptop"/>
    <x v="2"/>
    <n v="35"/>
    <n v="1200"/>
    <n v="0.3"/>
    <s v="Efectivo"/>
    <s v="V-002"/>
    <x v="4"/>
    <n v="29399.999999999996"/>
  </r>
  <r>
    <s v="V-0183"/>
    <n v="45819"/>
    <s v="C-001"/>
    <s v="P-003"/>
    <s v="Smart Watch"/>
    <x v="0"/>
    <n v="36"/>
    <n v="200"/>
    <n v="0.1"/>
    <s v="Tarjeta"/>
    <s v="V-005"/>
    <x v="0"/>
    <n v="6480"/>
  </r>
  <r>
    <s v="V-0184"/>
    <n v="45799"/>
    <s v="C-004"/>
    <s v="P-004"/>
    <s v="Smart Phone"/>
    <x v="1"/>
    <n v="40"/>
    <n v="800"/>
    <n v="0.2"/>
    <s v="Tarjeta"/>
    <s v="V-001"/>
    <x v="1"/>
    <n v="25600"/>
  </r>
  <r>
    <s v="V-0185"/>
    <n v="45729"/>
    <s v="C-001"/>
    <s v="P-001"/>
    <s v="Audífonos"/>
    <x v="0"/>
    <n v="11"/>
    <n v="50"/>
    <n v="0.1"/>
    <s v="Efectivo"/>
    <s v="V-003"/>
    <x v="2"/>
    <n v="495"/>
  </r>
  <r>
    <s v="V-0186"/>
    <n v="45792"/>
    <s v="C-001"/>
    <s v="P-002"/>
    <s v="Laptop"/>
    <x v="2"/>
    <n v="37"/>
    <n v="1200"/>
    <n v="0.3"/>
    <s v="Transferencia"/>
    <s v="V-005"/>
    <x v="0"/>
    <n v="31079.999999999996"/>
  </r>
  <r>
    <s v="V-0187"/>
    <n v="45702"/>
    <s v="C-002"/>
    <s v="P-002"/>
    <s v="Laptop"/>
    <x v="2"/>
    <n v="32"/>
    <n v="1200"/>
    <n v="0.3"/>
    <s v="Efectivo"/>
    <s v="V-002"/>
    <x v="4"/>
    <n v="26880"/>
  </r>
  <r>
    <s v="V-0188"/>
    <n v="45821"/>
    <s v="C-001"/>
    <s v="P-001"/>
    <s v="Audífonos"/>
    <x v="0"/>
    <n v="21"/>
    <n v="50"/>
    <n v="0.1"/>
    <s v="Transferencia"/>
    <s v="V-001"/>
    <x v="1"/>
    <n v="945"/>
  </r>
  <r>
    <s v="V-0189"/>
    <n v="45738"/>
    <s v="C-004"/>
    <s v="P-001"/>
    <s v="Audífonos"/>
    <x v="0"/>
    <n v="14"/>
    <n v="50"/>
    <n v="0.1"/>
    <s v="Tarjeta"/>
    <s v="V-004"/>
    <x v="3"/>
    <n v="630"/>
  </r>
  <r>
    <s v="V-0190"/>
    <n v="45737"/>
    <s v="C-001"/>
    <s v="P-001"/>
    <s v="Audífonos"/>
    <x v="0"/>
    <n v="29"/>
    <n v="50"/>
    <n v="0.1"/>
    <s v="Tarjeta"/>
    <s v="V-001"/>
    <x v="1"/>
    <n v="1305"/>
  </r>
  <r>
    <s v="V-0191"/>
    <n v="45819"/>
    <s v="C-003"/>
    <s v="P-001"/>
    <s v="Audífonos"/>
    <x v="0"/>
    <n v="25"/>
    <n v="50"/>
    <n v="0.1"/>
    <s v="Tarjeta"/>
    <s v="V-004"/>
    <x v="3"/>
    <n v="1125"/>
  </r>
  <r>
    <s v="V-0192"/>
    <n v="45789"/>
    <s v="C-001"/>
    <s v="P-001"/>
    <s v="Audífonos"/>
    <x v="0"/>
    <n v="39"/>
    <n v="50"/>
    <n v="0.1"/>
    <s v="Transferencia"/>
    <s v="V-004"/>
    <x v="3"/>
    <n v="1755"/>
  </r>
  <r>
    <s v="V-0193"/>
    <n v="45676"/>
    <s v="C-003"/>
    <s v="P-004"/>
    <s v="Smart Phone"/>
    <x v="1"/>
    <n v="40"/>
    <n v="800"/>
    <n v="0.2"/>
    <s v="Tarjeta"/>
    <s v="V-002"/>
    <x v="4"/>
    <n v="25600"/>
  </r>
  <r>
    <s v="V-0194"/>
    <n v="45774"/>
    <s v="C-003"/>
    <s v="P-003"/>
    <s v="Smart Watch"/>
    <x v="0"/>
    <n v="12"/>
    <n v="200"/>
    <n v="0.1"/>
    <s v="Transferencia"/>
    <s v="V-002"/>
    <x v="4"/>
    <n v="2160"/>
  </r>
  <r>
    <s v="V-0195"/>
    <n v="45744"/>
    <s v="C-003"/>
    <s v="P-001"/>
    <s v="Audífonos"/>
    <x v="0"/>
    <n v="5"/>
    <n v="50"/>
    <n v="0.1"/>
    <s v="Efectivo"/>
    <s v="V-005"/>
    <x v="0"/>
    <n v="225"/>
  </r>
  <r>
    <s v="V-0196"/>
    <n v="46021"/>
    <s v="C-002"/>
    <s v="P-004"/>
    <s v="Smart Phone"/>
    <x v="1"/>
    <n v="9"/>
    <n v="800"/>
    <n v="0.2"/>
    <s v="Efectivo"/>
    <s v="V-001"/>
    <x v="1"/>
    <n v="5760"/>
  </r>
  <r>
    <s v="V-0197"/>
    <n v="45988"/>
    <s v="C-004"/>
    <s v="P-001"/>
    <s v="Audífonos"/>
    <x v="0"/>
    <n v="23"/>
    <n v="50"/>
    <n v="0.1"/>
    <s v="Tarjeta"/>
    <s v="V-004"/>
    <x v="3"/>
    <n v="1035"/>
  </r>
  <r>
    <s v="V-0198"/>
    <n v="45814"/>
    <s v="C-004"/>
    <s v="P-004"/>
    <s v="Smart Phone"/>
    <x v="1"/>
    <n v="33"/>
    <n v="800"/>
    <n v="0.2"/>
    <s v="Transferencia"/>
    <s v="V-004"/>
    <x v="3"/>
    <n v="21120"/>
  </r>
  <r>
    <s v="V-0199"/>
    <n v="45728"/>
    <s v="C-001"/>
    <s v="P-004"/>
    <s v="Smart Phone"/>
    <x v="1"/>
    <n v="20"/>
    <n v="800"/>
    <n v="0.2"/>
    <s v="Efectivo"/>
    <s v="V-001"/>
    <x v="1"/>
    <n v="12800"/>
  </r>
  <r>
    <s v="V-0200"/>
    <n v="45987"/>
    <s v="C-003"/>
    <s v="P-002"/>
    <s v="Laptop"/>
    <x v="2"/>
    <n v="18"/>
    <n v="1200"/>
    <n v="0.3"/>
    <s v="Transferencia"/>
    <s v="V-004"/>
    <x v="3"/>
    <n v="15119.999999999998"/>
  </r>
  <r>
    <s v="V-0201"/>
    <n v="45936"/>
    <s v="C-002"/>
    <s v="P-004"/>
    <s v="Smart Phone"/>
    <x v="1"/>
    <n v="44"/>
    <n v="800"/>
    <n v="0.2"/>
    <s v="Transferencia"/>
    <s v="V-004"/>
    <x v="3"/>
    <n v="28160"/>
  </r>
  <r>
    <s v="V-0202"/>
    <n v="45825"/>
    <s v="C-004"/>
    <s v="P-003"/>
    <s v="Smart Watch"/>
    <x v="0"/>
    <n v="14"/>
    <n v="200"/>
    <n v="0.1"/>
    <s v="Efectivo"/>
    <s v="V-001"/>
    <x v="1"/>
    <n v="2520"/>
  </r>
  <r>
    <s v="V-0203"/>
    <n v="45896"/>
    <s v="C-002"/>
    <s v="P-002"/>
    <s v="Laptop"/>
    <x v="2"/>
    <n v="28"/>
    <n v="1200"/>
    <n v="0.3"/>
    <s v="Transferencia"/>
    <s v="V-002"/>
    <x v="4"/>
    <n v="23520"/>
  </r>
  <r>
    <s v="V-0204"/>
    <n v="45749"/>
    <s v="C-002"/>
    <s v="P-004"/>
    <s v="Smart Phone"/>
    <x v="1"/>
    <n v="41"/>
    <n v="800"/>
    <n v="0.2"/>
    <s v="Tarjeta"/>
    <s v="V-003"/>
    <x v="2"/>
    <n v="26240"/>
  </r>
  <r>
    <s v="V-0205"/>
    <n v="45826"/>
    <s v="C-004"/>
    <s v="P-003"/>
    <s v="Smart Watch"/>
    <x v="0"/>
    <n v="26"/>
    <n v="200"/>
    <n v="0.1"/>
    <s v="Tarjeta"/>
    <s v="V-001"/>
    <x v="1"/>
    <n v="4680"/>
  </r>
  <r>
    <s v="V-0206"/>
    <n v="45864"/>
    <s v="C-003"/>
    <s v="P-004"/>
    <s v="Smart Phone"/>
    <x v="1"/>
    <n v="40"/>
    <n v="800"/>
    <n v="0.2"/>
    <s v="Efectivo"/>
    <s v="V-001"/>
    <x v="1"/>
    <n v="25600"/>
  </r>
  <r>
    <s v="V-0207"/>
    <n v="45993"/>
    <s v="C-002"/>
    <s v="P-004"/>
    <s v="Smart Phone"/>
    <x v="1"/>
    <n v="40"/>
    <n v="800"/>
    <n v="0.2"/>
    <s v="Tarjeta"/>
    <s v="V-004"/>
    <x v="3"/>
    <n v="25600"/>
  </r>
  <r>
    <s v="V-0208"/>
    <n v="45726"/>
    <s v="C-002"/>
    <s v="P-002"/>
    <s v="Laptop"/>
    <x v="2"/>
    <n v="36"/>
    <n v="1200"/>
    <n v="0.3"/>
    <s v="Transferencia"/>
    <s v="V-005"/>
    <x v="0"/>
    <n v="30239.999999999996"/>
  </r>
  <r>
    <s v="V-0209"/>
    <n v="45854"/>
    <s v="C-001"/>
    <s v="P-004"/>
    <s v="Smart Phone"/>
    <x v="1"/>
    <n v="28"/>
    <n v="800"/>
    <n v="0.2"/>
    <s v="Tarjeta"/>
    <s v="V-005"/>
    <x v="0"/>
    <n v="17920"/>
  </r>
  <r>
    <s v="V-0210"/>
    <n v="45813"/>
    <s v="C-002"/>
    <s v="P-002"/>
    <s v="Laptop"/>
    <x v="2"/>
    <n v="20"/>
    <n v="1200"/>
    <n v="0.3"/>
    <s v="Efectivo"/>
    <s v="V-002"/>
    <x v="4"/>
    <n v="16800"/>
  </r>
  <r>
    <s v="V-0211"/>
    <n v="45896"/>
    <s v="C-001"/>
    <s v="P-002"/>
    <s v="Laptop"/>
    <x v="2"/>
    <n v="29"/>
    <n v="1200"/>
    <n v="0.3"/>
    <s v="Efectivo"/>
    <s v="V-005"/>
    <x v="0"/>
    <n v="24360"/>
  </r>
  <r>
    <s v="V-0212"/>
    <n v="45900"/>
    <s v="C-004"/>
    <s v="P-003"/>
    <s v="Smart Watch"/>
    <x v="0"/>
    <n v="21"/>
    <n v="200"/>
    <n v="0.1"/>
    <s v="Efectivo"/>
    <s v="V-004"/>
    <x v="3"/>
    <n v="3780"/>
  </r>
  <r>
    <s v="V-0213"/>
    <n v="45847"/>
    <s v="C-003"/>
    <s v="P-002"/>
    <s v="Laptop"/>
    <x v="2"/>
    <n v="29"/>
    <n v="1200"/>
    <n v="0.3"/>
    <s v="Transferencia"/>
    <s v="V-003"/>
    <x v="2"/>
    <n v="24360"/>
  </r>
  <r>
    <s v="V-0214"/>
    <n v="45998"/>
    <s v="C-004"/>
    <s v="P-004"/>
    <s v="Smart Phone"/>
    <x v="1"/>
    <n v="39"/>
    <n v="800"/>
    <n v="0.2"/>
    <s v="Tarjeta"/>
    <s v="V-005"/>
    <x v="0"/>
    <n v="24960"/>
  </r>
  <r>
    <s v="V-0215"/>
    <n v="45853"/>
    <s v="C-002"/>
    <s v="P-001"/>
    <s v="Audífonos"/>
    <x v="0"/>
    <n v="27"/>
    <n v="50"/>
    <n v="0.1"/>
    <s v="Efectivo"/>
    <s v="V-003"/>
    <x v="2"/>
    <n v="1215"/>
  </r>
  <r>
    <s v="V-0216"/>
    <n v="45835"/>
    <s v="C-003"/>
    <s v="P-004"/>
    <s v="Smart Phone"/>
    <x v="1"/>
    <n v="37"/>
    <n v="800"/>
    <n v="0.2"/>
    <s v="Tarjeta"/>
    <s v="V-005"/>
    <x v="0"/>
    <n v="23680"/>
  </r>
  <r>
    <s v="V-0217"/>
    <n v="45692"/>
    <s v="C-001"/>
    <s v="P-002"/>
    <s v="Laptop"/>
    <x v="2"/>
    <n v="40"/>
    <n v="1200"/>
    <n v="0.3"/>
    <s v="Efectivo"/>
    <s v="V-003"/>
    <x v="2"/>
    <n v="33600"/>
  </r>
  <r>
    <s v="V-0218"/>
    <n v="45838"/>
    <s v="C-003"/>
    <s v="P-001"/>
    <s v="Audífonos"/>
    <x v="0"/>
    <n v="45"/>
    <n v="50"/>
    <n v="0.1"/>
    <s v="Efectivo"/>
    <s v="V-001"/>
    <x v="1"/>
    <n v="2025"/>
  </r>
  <r>
    <s v="V-0219"/>
    <n v="45884"/>
    <s v="C-002"/>
    <s v="P-004"/>
    <s v="Smart Phone"/>
    <x v="1"/>
    <n v="26"/>
    <n v="800"/>
    <n v="0.2"/>
    <s v="Tarjeta"/>
    <s v="V-001"/>
    <x v="1"/>
    <n v="16640"/>
  </r>
  <r>
    <s v="V-0220"/>
    <n v="45957"/>
    <s v="C-004"/>
    <s v="P-004"/>
    <s v="Smart Phone"/>
    <x v="1"/>
    <n v="11"/>
    <n v="800"/>
    <n v="0.2"/>
    <s v="Efectivo"/>
    <s v="V-005"/>
    <x v="0"/>
    <n v="7040"/>
  </r>
  <r>
    <s v="V-0221"/>
    <n v="45998"/>
    <s v="C-003"/>
    <s v="P-001"/>
    <s v="Audífonos"/>
    <x v="0"/>
    <n v="31"/>
    <n v="50"/>
    <n v="0.1"/>
    <s v="Tarjeta"/>
    <s v="V-001"/>
    <x v="1"/>
    <n v="1395"/>
  </r>
  <r>
    <s v="V-0222"/>
    <n v="45860"/>
    <s v="C-001"/>
    <s v="P-001"/>
    <s v="Audífonos"/>
    <x v="0"/>
    <n v="12"/>
    <n v="50"/>
    <n v="0.1"/>
    <s v="Efectivo"/>
    <s v="V-002"/>
    <x v="4"/>
    <n v="540"/>
  </r>
  <r>
    <s v="V-0223"/>
    <n v="45782"/>
    <s v="C-002"/>
    <s v="P-002"/>
    <s v="Laptop"/>
    <x v="2"/>
    <n v="24"/>
    <n v="1200"/>
    <n v="0.3"/>
    <s v="Transferencia"/>
    <s v="V-001"/>
    <x v="1"/>
    <n v="20160"/>
  </r>
  <r>
    <s v="V-0224"/>
    <n v="45900"/>
    <s v="C-003"/>
    <s v="P-003"/>
    <s v="Smart Watch"/>
    <x v="0"/>
    <n v="7"/>
    <n v="200"/>
    <n v="0.1"/>
    <s v="Transferencia"/>
    <s v="V-002"/>
    <x v="4"/>
    <n v="1260"/>
  </r>
  <r>
    <s v="V-0225"/>
    <n v="45713"/>
    <s v="C-002"/>
    <s v="P-001"/>
    <s v="Audífonos"/>
    <x v="0"/>
    <n v="10"/>
    <n v="50"/>
    <n v="0.1"/>
    <s v="Transferencia"/>
    <s v="V-004"/>
    <x v="3"/>
    <n v="450"/>
  </r>
  <r>
    <s v="V-0226"/>
    <n v="45852"/>
    <s v="C-001"/>
    <s v="P-004"/>
    <s v="Smart Phone"/>
    <x v="1"/>
    <n v="30"/>
    <n v="800"/>
    <n v="0.2"/>
    <s v="Transferencia"/>
    <s v="V-005"/>
    <x v="0"/>
    <n v="19200"/>
  </r>
  <r>
    <s v="V-0227"/>
    <n v="45768"/>
    <s v="C-001"/>
    <s v="P-004"/>
    <s v="Smart Phone"/>
    <x v="1"/>
    <n v="24"/>
    <n v="800"/>
    <n v="0.2"/>
    <s v="Tarjeta"/>
    <s v="V-005"/>
    <x v="0"/>
    <n v="15360"/>
  </r>
  <r>
    <s v="V-0228"/>
    <n v="45659"/>
    <s v="C-003"/>
    <s v="P-002"/>
    <s v="Laptop"/>
    <x v="2"/>
    <n v="7"/>
    <n v="1200"/>
    <n v="0.3"/>
    <s v="Efectivo"/>
    <s v="V-003"/>
    <x v="2"/>
    <n v="5880"/>
  </r>
  <r>
    <s v="V-0229"/>
    <n v="45942"/>
    <s v="C-004"/>
    <s v="P-002"/>
    <s v="Laptop"/>
    <x v="2"/>
    <n v="45"/>
    <n v="1200"/>
    <n v="0.3"/>
    <s v="Efectivo"/>
    <s v="V-004"/>
    <x v="3"/>
    <n v="37800"/>
  </r>
  <r>
    <s v="V-0230"/>
    <n v="45955"/>
    <s v="C-001"/>
    <s v="P-001"/>
    <s v="Audífonos"/>
    <x v="0"/>
    <n v="30"/>
    <n v="50"/>
    <n v="0.1"/>
    <s v="Efectivo"/>
    <s v="V-002"/>
    <x v="4"/>
    <n v="1350"/>
  </r>
  <r>
    <s v="V-0231"/>
    <n v="45897"/>
    <s v="C-004"/>
    <s v="P-004"/>
    <s v="Smart Phone"/>
    <x v="1"/>
    <n v="40"/>
    <n v="800"/>
    <n v="0.2"/>
    <s v="Transferencia"/>
    <s v="V-003"/>
    <x v="2"/>
    <n v="25600"/>
  </r>
  <r>
    <s v="V-0232"/>
    <n v="45810"/>
    <s v="C-004"/>
    <s v="P-003"/>
    <s v="Smart Watch"/>
    <x v="0"/>
    <n v="45"/>
    <n v="200"/>
    <n v="0.1"/>
    <s v="Transferencia"/>
    <s v="V-002"/>
    <x v="4"/>
    <n v="8100"/>
  </r>
  <r>
    <s v="V-0233"/>
    <n v="46019"/>
    <s v="C-001"/>
    <s v="P-001"/>
    <s v="Audífonos"/>
    <x v="0"/>
    <n v="38"/>
    <n v="50"/>
    <n v="0.1"/>
    <s v="Efectivo"/>
    <s v="V-004"/>
    <x v="3"/>
    <n v="1710"/>
  </r>
  <r>
    <s v="V-0234"/>
    <n v="45960"/>
    <s v="C-001"/>
    <s v="P-001"/>
    <s v="Audífonos"/>
    <x v="0"/>
    <n v="40"/>
    <n v="50"/>
    <n v="0.1"/>
    <s v="Efectivo"/>
    <s v="V-003"/>
    <x v="2"/>
    <n v="1800"/>
  </r>
  <r>
    <s v="V-0235"/>
    <n v="45770"/>
    <s v="C-001"/>
    <s v="P-001"/>
    <s v="Audífonos"/>
    <x v="0"/>
    <n v="5"/>
    <n v="50"/>
    <n v="0.1"/>
    <s v="Transferencia"/>
    <s v="V-005"/>
    <x v="0"/>
    <n v="225"/>
  </r>
  <r>
    <s v="V-0236"/>
    <n v="45864"/>
    <s v="C-004"/>
    <s v="P-001"/>
    <s v="Audífonos"/>
    <x v="0"/>
    <n v="29"/>
    <n v="50"/>
    <n v="0.1"/>
    <s v="Tarjeta"/>
    <s v="V-005"/>
    <x v="0"/>
    <n v="1305"/>
  </r>
  <r>
    <s v="V-0237"/>
    <n v="45837"/>
    <s v="C-003"/>
    <s v="P-004"/>
    <s v="Smart Phone"/>
    <x v="1"/>
    <n v="21"/>
    <n v="800"/>
    <n v="0.2"/>
    <s v="Transferencia"/>
    <s v="V-001"/>
    <x v="1"/>
    <n v="13440"/>
  </r>
  <r>
    <s v="V-0238"/>
    <n v="45659"/>
    <s v="C-002"/>
    <s v="P-002"/>
    <s v="Laptop"/>
    <x v="2"/>
    <n v="18"/>
    <n v="1200"/>
    <n v="0.3"/>
    <s v="Transferencia"/>
    <s v="V-004"/>
    <x v="3"/>
    <n v="15119.999999999998"/>
  </r>
  <r>
    <s v="V-0239"/>
    <n v="45665"/>
    <s v="C-002"/>
    <s v="P-004"/>
    <s v="Smart Phone"/>
    <x v="1"/>
    <n v="33"/>
    <n v="800"/>
    <n v="0.2"/>
    <s v="Transferencia"/>
    <s v="V-003"/>
    <x v="2"/>
    <n v="21120"/>
  </r>
  <r>
    <s v="V-0240"/>
    <n v="45666"/>
    <s v="C-002"/>
    <s v="P-003"/>
    <s v="Smart Watch"/>
    <x v="0"/>
    <n v="44"/>
    <n v="200"/>
    <n v="0.1"/>
    <s v="Efectivo"/>
    <s v="V-002"/>
    <x v="4"/>
    <n v="7920"/>
  </r>
  <r>
    <s v="V-0241"/>
    <n v="45781"/>
    <s v="C-002"/>
    <s v="P-001"/>
    <s v="Audífonos"/>
    <x v="0"/>
    <n v="41"/>
    <n v="50"/>
    <n v="0.1"/>
    <s v="Efectivo"/>
    <s v="V-004"/>
    <x v="3"/>
    <n v="1845"/>
  </r>
  <r>
    <s v="V-0242"/>
    <n v="45791"/>
    <s v="C-001"/>
    <s v="P-001"/>
    <s v="Audífonos"/>
    <x v="0"/>
    <n v="37"/>
    <n v="50"/>
    <n v="0.1"/>
    <s v="Tarjeta"/>
    <s v="V-004"/>
    <x v="3"/>
    <n v="1665"/>
  </r>
  <r>
    <s v="V-0243"/>
    <n v="45860"/>
    <s v="C-003"/>
    <s v="P-004"/>
    <s v="Smart Phone"/>
    <x v="1"/>
    <n v="15"/>
    <n v="800"/>
    <n v="0.2"/>
    <s v="Tarjeta"/>
    <s v="V-004"/>
    <x v="3"/>
    <n v="9600"/>
  </r>
  <r>
    <s v="V-0244"/>
    <n v="45902"/>
    <s v="C-001"/>
    <s v="P-001"/>
    <s v="Audífonos"/>
    <x v="0"/>
    <n v="29"/>
    <n v="50"/>
    <n v="0.1"/>
    <s v="Efectivo"/>
    <s v="V-003"/>
    <x v="2"/>
    <n v="1305"/>
  </r>
  <r>
    <s v="V-0245"/>
    <n v="45853"/>
    <s v="C-004"/>
    <s v="P-002"/>
    <s v="Laptop"/>
    <x v="2"/>
    <n v="37"/>
    <n v="1200"/>
    <n v="0.3"/>
    <s v="Tarjeta"/>
    <s v="V-005"/>
    <x v="0"/>
    <n v="31079.999999999996"/>
  </r>
  <r>
    <s v="V-0246"/>
    <n v="45902"/>
    <s v="C-004"/>
    <s v="P-003"/>
    <s v="Smart Watch"/>
    <x v="0"/>
    <n v="21"/>
    <n v="200"/>
    <n v="0.1"/>
    <s v="Tarjeta"/>
    <s v="V-003"/>
    <x v="2"/>
    <n v="3780"/>
  </r>
  <r>
    <s v="V-0247"/>
    <n v="45805"/>
    <s v="C-002"/>
    <s v="P-004"/>
    <s v="Smart Phone"/>
    <x v="1"/>
    <n v="29"/>
    <n v="800"/>
    <n v="0.2"/>
    <s v="Efectivo"/>
    <s v="V-001"/>
    <x v="1"/>
    <n v="18560"/>
  </r>
  <r>
    <s v="V-0248"/>
    <n v="45750"/>
    <s v="C-002"/>
    <s v="P-002"/>
    <s v="Laptop"/>
    <x v="2"/>
    <n v="20"/>
    <n v="1200"/>
    <n v="0.3"/>
    <s v="Efectivo"/>
    <s v="V-004"/>
    <x v="3"/>
    <n v="16800"/>
  </r>
  <r>
    <s v="V-0249"/>
    <n v="45760"/>
    <s v="C-003"/>
    <s v="P-001"/>
    <s v="Audífonos"/>
    <x v="0"/>
    <n v="24"/>
    <n v="50"/>
    <n v="0.1"/>
    <s v="Efectivo"/>
    <s v="V-001"/>
    <x v="1"/>
    <n v="1080"/>
  </r>
  <r>
    <s v="V-0250"/>
    <n v="45904"/>
    <s v="C-003"/>
    <s v="P-001"/>
    <s v="Audífonos"/>
    <x v="0"/>
    <n v="41"/>
    <n v="50"/>
    <n v="0.1"/>
    <s v="Efectivo"/>
    <s v="V-003"/>
    <x v="2"/>
    <n v="1845"/>
  </r>
  <r>
    <s v="V-0251"/>
    <n v="45868"/>
    <s v="C-002"/>
    <s v="P-001"/>
    <s v="Audífonos"/>
    <x v="0"/>
    <n v="10"/>
    <n v="50"/>
    <n v="0.1"/>
    <s v="Efectivo"/>
    <s v="V-005"/>
    <x v="0"/>
    <n v="450"/>
  </r>
  <r>
    <s v="V-0252"/>
    <n v="45762"/>
    <s v="C-001"/>
    <s v="P-004"/>
    <s v="Smart Phone"/>
    <x v="1"/>
    <n v="22"/>
    <n v="800"/>
    <n v="0.2"/>
    <s v="Transferencia"/>
    <s v="V-001"/>
    <x v="1"/>
    <n v="14080"/>
  </r>
  <r>
    <s v="V-0253"/>
    <n v="45680"/>
    <s v="C-004"/>
    <s v="P-001"/>
    <s v="Audífonos"/>
    <x v="0"/>
    <n v="25"/>
    <n v="50"/>
    <n v="0.1"/>
    <s v="Efectivo"/>
    <s v="V-004"/>
    <x v="3"/>
    <n v="1125"/>
  </r>
  <r>
    <s v="V-0254"/>
    <n v="45719"/>
    <s v="C-004"/>
    <s v="P-004"/>
    <s v="Smart Phone"/>
    <x v="1"/>
    <n v="21"/>
    <n v="800"/>
    <n v="0.2"/>
    <s v="Transferencia"/>
    <s v="V-002"/>
    <x v="4"/>
    <n v="13440"/>
  </r>
  <r>
    <s v="V-0255"/>
    <n v="45744"/>
    <s v="C-001"/>
    <s v="P-002"/>
    <s v="Laptop"/>
    <x v="2"/>
    <n v="30"/>
    <n v="1200"/>
    <n v="0.3"/>
    <s v="Efectivo"/>
    <s v="V-002"/>
    <x v="4"/>
    <n v="25200"/>
  </r>
  <r>
    <s v="V-0256"/>
    <n v="45840"/>
    <s v="C-002"/>
    <s v="P-001"/>
    <s v="Audífonos"/>
    <x v="0"/>
    <n v="21"/>
    <n v="50"/>
    <n v="0.1"/>
    <s v="Transferencia"/>
    <s v="V-003"/>
    <x v="2"/>
    <n v="945"/>
  </r>
  <r>
    <s v="V-0257"/>
    <n v="45716"/>
    <s v="C-004"/>
    <s v="P-004"/>
    <s v="Smart Phone"/>
    <x v="1"/>
    <n v="40"/>
    <n v="800"/>
    <n v="0.2"/>
    <s v="Efectivo"/>
    <s v="V-004"/>
    <x v="3"/>
    <n v="25600"/>
  </r>
  <r>
    <s v="V-0258"/>
    <n v="45883"/>
    <s v="C-004"/>
    <s v="P-004"/>
    <s v="Smart Phone"/>
    <x v="1"/>
    <n v="6"/>
    <n v="800"/>
    <n v="0.2"/>
    <s v="Transferencia"/>
    <s v="V-002"/>
    <x v="4"/>
    <n v="3840"/>
  </r>
  <r>
    <s v="V-0259"/>
    <n v="45922"/>
    <s v="C-001"/>
    <s v="P-002"/>
    <s v="Laptop"/>
    <x v="2"/>
    <n v="6"/>
    <n v="1200"/>
    <n v="0.3"/>
    <s v="Efectivo"/>
    <s v="V-005"/>
    <x v="0"/>
    <n v="5040"/>
  </r>
  <r>
    <s v="V-0260"/>
    <n v="45800"/>
    <s v="C-001"/>
    <s v="P-004"/>
    <s v="Smart Phone"/>
    <x v="1"/>
    <n v="20"/>
    <n v="800"/>
    <n v="0.2"/>
    <s v="Efectivo"/>
    <s v="V-001"/>
    <x v="1"/>
    <n v="12800"/>
  </r>
  <r>
    <s v="V-0261"/>
    <n v="45955"/>
    <s v="C-004"/>
    <s v="P-001"/>
    <s v="Audífonos"/>
    <x v="0"/>
    <n v="7"/>
    <n v="50"/>
    <n v="0.1"/>
    <s v="Tarjeta"/>
    <s v="V-003"/>
    <x v="2"/>
    <n v="315"/>
  </r>
  <r>
    <s v="V-0262"/>
    <n v="45692"/>
    <s v="C-002"/>
    <s v="P-001"/>
    <s v="Audífonos"/>
    <x v="0"/>
    <n v="43"/>
    <n v="50"/>
    <n v="0.1"/>
    <s v="Tarjeta"/>
    <s v="V-003"/>
    <x v="2"/>
    <n v="1935"/>
  </r>
  <r>
    <s v="V-0263"/>
    <n v="45703"/>
    <s v="C-003"/>
    <s v="P-004"/>
    <s v="Smart Phone"/>
    <x v="1"/>
    <n v="6"/>
    <n v="800"/>
    <n v="0.2"/>
    <s v="Efectivo"/>
    <s v="V-001"/>
    <x v="1"/>
    <n v="3840"/>
  </r>
  <r>
    <s v="V-0264"/>
    <n v="45786"/>
    <s v="C-001"/>
    <s v="P-001"/>
    <s v="Audífonos"/>
    <x v="0"/>
    <n v="21"/>
    <n v="50"/>
    <n v="0.1"/>
    <s v="Tarjeta"/>
    <s v="V-003"/>
    <x v="2"/>
    <n v="945"/>
  </r>
  <r>
    <s v="V-0265"/>
    <n v="45712"/>
    <s v="C-001"/>
    <s v="P-002"/>
    <s v="Laptop"/>
    <x v="2"/>
    <n v="15"/>
    <n v="1200"/>
    <n v="0.3"/>
    <s v="Tarjeta"/>
    <s v="V-001"/>
    <x v="1"/>
    <n v="12600"/>
  </r>
  <r>
    <s v="V-0266"/>
    <n v="45903"/>
    <s v="C-003"/>
    <s v="P-004"/>
    <s v="Smart Phone"/>
    <x v="1"/>
    <n v="35"/>
    <n v="800"/>
    <n v="0.2"/>
    <s v="Transferencia"/>
    <s v="V-002"/>
    <x v="4"/>
    <n v="22400"/>
  </r>
  <r>
    <s v="V-0267"/>
    <n v="45863"/>
    <s v="C-004"/>
    <s v="P-002"/>
    <s v="Laptop"/>
    <x v="2"/>
    <n v="20"/>
    <n v="1200"/>
    <n v="0.3"/>
    <s v="Efectivo"/>
    <s v="V-002"/>
    <x v="4"/>
    <n v="16800"/>
  </r>
  <r>
    <s v="V-0268"/>
    <n v="45933"/>
    <s v="C-001"/>
    <s v="P-003"/>
    <s v="Smart Watch"/>
    <x v="0"/>
    <n v="45"/>
    <n v="200"/>
    <n v="0.1"/>
    <s v="Transferencia"/>
    <s v="V-002"/>
    <x v="4"/>
    <n v="8100"/>
  </r>
  <r>
    <s v="V-0269"/>
    <n v="45755"/>
    <s v="C-001"/>
    <s v="P-002"/>
    <s v="Laptop"/>
    <x v="2"/>
    <n v="14"/>
    <n v="1200"/>
    <n v="0.3"/>
    <s v="Transferencia"/>
    <s v="V-002"/>
    <x v="4"/>
    <n v="11760"/>
  </r>
  <r>
    <s v="V-0270"/>
    <n v="45805"/>
    <s v="C-001"/>
    <s v="P-001"/>
    <s v="Audífonos"/>
    <x v="0"/>
    <n v="19"/>
    <n v="50"/>
    <n v="0.1"/>
    <s v="Efectivo"/>
    <s v="V-001"/>
    <x v="1"/>
    <n v="855"/>
  </r>
  <r>
    <s v="V-0271"/>
    <n v="45737"/>
    <s v="C-003"/>
    <s v="P-002"/>
    <s v="Laptop"/>
    <x v="2"/>
    <n v="36"/>
    <n v="1200"/>
    <n v="0.3"/>
    <s v="Efectivo"/>
    <s v="V-005"/>
    <x v="0"/>
    <n v="30239.999999999996"/>
  </r>
  <r>
    <s v="V-0272"/>
    <n v="45659"/>
    <s v="C-001"/>
    <s v="P-002"/>
    <s v="Laptop"/>
    <x v="2"/>
    <n v="16"/>
    <n v="1200"/>
    <n v="0.3"/>
    <s v="Tarjeta"/>
    <s v="V-003"/>
    <x v="2"/>
    <n v="13440"/>
  </r>
  <r>
    <s v="V-0273"/>
    <n v="45788"/>
    <s v="C-001"/>
    <s v="P-002"/>
    <s v="Laptop"/>
    <x v="2"/>
    <n v="5"/>
    <n v="1200"/>
    <n v="0.3"/>
    <s v="Transferencia"/>
    <s v="V-001"/>
    <x v="1"/>
    <n v="4200"/>
  </r>
  <r>
    <s v="V-0274"/>
    <n v="45712"/>
    <s v="C-002"/>
    <s v="P-001"/>
    <s v="Audífonos"/>
    <x v="0"/>
    <n v="36"/>
    <n v="50"/>
    <n v="0.1"/>
    <s v="Tarjeta"/>
    <s v="V-005"/>
    <x v="0"/>
    <n v="1620"/>
  </r>
  <r>
    <s v="V-0275"/>
    <n v="45792"/>
    <s v="C-004"/>
    <s v="P-003"/>
    <s v="Smart Watch"/>
    <x v="0"/>
    <n v="42"/>
    <n v="200"/>
    <n v="0.1"/>
    <s v="Tarjeta"/>
    <s v="V-005"/>
    <x v="0"/>
    <n v="7560"/>
  </r>
  <r>
    <s v="V-0276"/>
    <n v="45826"/>
    <s v="C-004"/>
    <s v="P-004"/>
    <s v="Smart Phone"/>
    <x v="1"/>
    <n v="5"/>
    <n v="800"/>
    <n v="0.2"/>
    <s v="Transferencia"/>
    <s v="V-004"/>
    <x v="3"/>
    <n v="3200"/>
  </r>
  <r>
    <s v="V-0277"/>
    <n v="46020"/>
    <s v="C-004"/>
    <s v="P-004"/>
    <s v="Smart Phone"/>
    <x v="1"/>
    <n v="45"/>
    <n v="800"/>
    <n v="0.2"/>
    <s v="Tarjeta"/>
    <s v="V-004"/>
    <x v="3"/>
    <n v="28800"/>
  </r>
  <r>
    <s v="V-0278"/>
    <n v="46020"/>
    <s v="C-001"/>
    <s v="P-004"/>
    <s v="Smart Phone"/>
    <x v="1"/>
    <n v="30"/>
    <n v="800"/>
    <n v="0.2"/>
    <s v="Efectivo"/>
    <s v="V-002"/>
    <x v="4"/>
    <n v="19200"/>
  </r>
  <r>
    <s v="V-0279"/>
    <n v="45811"/>
    <s v="C-001"/>
    <s v="P-003"/>
    <s v="Smart Watch"/>
    <x v="0"/>
    <n v="45"/>
    <n v="200"/>
    <n v="0.1"/>
    <s v="Transferencia"/>
    <s v="V-003"/>
    <x v="2"/>
    <n v="8100"/>
  </r>
  <r>
    <s v="V-0280"/>
    <n v="45954"/>
    <s v="C-004"/>
    <s v="P-001"/>
    <s v="Audífonos"/>
    <x v="0"/>
    <n v="25"/>
    <n v="50"/>
    <n v="0.1"/>
    <s v="Tarjeta"/>
    <s v="V-001"/>
    <x v="1"/>
    <n v="1125"/>
  </r>
  <r>
    <s v="V-0281"/>
    <n v="45932"/>
    <s v="C-002"/>
    <s v="P-001"/>
    <s v="Audífonos"/>
    <x v="0"/>
    <n v="19"/>
    <n v="50"/>
    <n v="0.1"/>
    <s v="Efectivo"/>
    <s v="V-004"/>
    <x v="3"/>
    <n v="855"/>
  </r>
  <r>
    <s v="V-0282"/>
    <n v="45822"/>
    <s v="C-002"/>
    <s v="P-004"/>
    <s v="Smart Phone"/>
    <x v="1"/>
    <n v="31"/>
    <n v="800"/>
    <n v="0.2"/>
    <s v="Transferencia"/>
    <s v="V-004"/>
    <x v="3"/>
    <n v="19840"/>
  </r>
  <r>
    <s v="V-0283"/>
    <n v="45988"/>
    <s v="C-004"/>
    <s v="P-004"/>
    <s v="Smart Phone"/>
    <x v="1"/>
    <n v="6"/>
    <n v="800"/>
    <n v="0.2"/>
    <s v="Efectivo"/>
    <s v="V-001"/>
    <x v="1"/>
    <n v="3840"/>
  </r>
  <r>
    <s v="V-0284"/>
    <n v="45753"/>
    <s v="C-001"/>
    <s v="P-001"/>
    <s v="Audífonos"/>
    <x v="0"/>
    <n v="43"/>
    <n v="50"/>
    <n v="0.1"/>
    <s v="Transferencia"/>
    <s v="V-004"/>
    <x v="3"/>
    <n v="1935"/>
  </r>
  <r>
    <s v="V-0285"/>
    <n v="45732"/>
    <s v="C-004"/>
    <s v="P-002"/>
    <s v="Laptop"/>
    <x v="2"/>
    <n v="15"/>
    <n v="1200"/>
    <n v="0.3"/>
    <s v="Transferencia"/>
    <s v="V-003"/>
    <x v="2"/>
    <n v="12600"/>
  </r>
  <r>
    <s v="V-0286"/>
    <n v="45925"/>
    <s v="C-004"/>
    <s v="P-002"/>
    <s v="Laptop"/>
    <x v="2"/>
    <n v="39"/>
    <n v="1200"/>
    <n v="0.3"/>
    <s v="Tarjeta"/>
    <s v="V-003"/>
    <x v="2"/>
    <n v="32759.999999999996"/>
  </r>
  <r>
    <s v="V-0287"/>
    <n v="45957"/>
    <s v="C-002"/>
    <s v="P-003"/>
    <s v="Smart Watch"/>
    <x v="0"/>
    <n v="27"/>
    <n v="200"/>
    <n v="0.1"/>
    <s v="Transferencia"/>
    <s v="V-001"/>
    <x v="1"/>
    <n v="4860"/>
  </r>
  <r>
    <s v="V-0288"/>
    <n v="45922"/>
    <s v="C-002"/>
    <s v="P-002"/>
    <s v="Laptop"/>
    <x v="2"/>
    <n v="25"/>
    <n v="1200"/>
    <n v="0.3"/>
    <s v="Tarjeta"/>
    <s v="V-002"/>
    <x v="4"/>
    <n v="21000"/>
  </r>
  <r>
    <s v="V-0289"/>
    <n v="45745"/>
    <s v="C-002"/>
    <s v="P-003"/>
    <s v="Smart Watch"/>
    <x v="0"/>
    <n v="9"/>
    <n v="200"/>
    <n v="0.1"/>
    <s v="Efectivo"/>
    <s v="V-005"/>
    <x v="0"/>
    <n v="1620"/>
  </r>
  <r>
    <s v="V-0290"/>
    <n v="45794"/>
    <s v="C-001"/>
    <s v="P-001"/>
    <s v="Audífonos"/>
    <x v="0"/>
    <n v="26"/>
    <n v="50"/>
    <n v="0.1"/>
    <s v="Transferencia"/>
    <s v="V-005"/>
    <x v="0"/>
    <n v="1170"/>
  </r>
  <r>
    <s v="V-0291"/>
    <n v="45730"/>
    <s v="C-001"/>
    <s v="P-003"/>
    <s v="Smart Watch"/>
    <x v="0"/>
    <n v="7"/>
    <n v="200"/>
    <n v="0.1"/>
    <s v="Efectivo"/>
    <s v="V-005"/>
    <x v="0"/>
    <n v="1260"/>
  </r>
  <r>
    <s v="V-0292"/>
    <n v="45964"/>
    <s v="C-001"/>
    <s v="P-003"/>
    <s v="Smart Watch"/>
    <x v="0"/>
    <n v="17"/>
    <n v="200"/>
    <n v="0.1"/>
    <s v="Transferencia"/>
    <s v="V-002"/>
    <x v="4"/>
    <n v="3060"/>
  </r>
  <r>
    <s v="V-0293"/>
    <n v="45800"/>
    <s v="C-004"/>
    <s v="P-004"/>
    <s v="Smart Phone"/>
    <x v="1"/>
    <n v="35"/>
    <n v="800"/>
    <n v="0.2"/>
    <s v="Efectivo"/>
    <s v="V-004"/>
    <x v="3"/>
    <n v="22400"/>
  </r>
  <r>
    <s v="V-0294"/>
    <n v="45937"/>
    <s v="C-001"/>
    <s v="P-004"/>
    <s v="Smart Phone"/>
    <x v="1"/>
    <n v="14"/>
    <n v="800"/>
    <n v="0.2"/>
    <s v="Tarjeta"/>
    <s v="V-003"/>
    <x v="2"/>
    <n v="8960"/>
  </r>
  <r>
    <s v="V-0295"/>
    <n v="45832"/>
    <s v="C-004"/>
    <s v="P-003"/>
    <s v="Smart Watch"/>
    <x v="0"/>
    <n v="45"/>
    <n v="200"/>
    <n v="0.1"/>
    <s v="Tarjeta"/>
    <s v="V-004"/>
    <x v="3"/>
    <n v="8100"/>
  </r>
  <r>
    <s v="V-0296"/>
    <n v="45689"/>
    <s v="C-001"/>
    <s v="P-002"/>
    <s v="Laptop"/>
    <x v="2"/>
    <n v="24"/>
    <n v="1200"/>
    <n v="0.3"/>
    <s v="Efectivo"/>
    <s v="V-005"/>
    <x v="0"/>
    <n v="20160"/>
  </r>
  <r>
    <s v="V-0297"/>
    <n v="45699"/>
    <s v="C-001"/>
    <s v="P-001"/>
    <s v="Audífonos"/>
    <x v="0"/>
    <n v="44"/>
    <n v="50"/>
    <n v="0.1"/>
    <s v="Tarjeta"/>
    <s v="V-001"/>
    <x v="1"/>
    <n v="1980"/>
  </r>
  <r>
    <s v="V-0298"/>
    <n v="45835"/>
    <s v="C-001"/>
    <s v="P-001"/>
    <s v="Audífonos"/>
    <x v="0"/>
    <n v="29"/>
    <n v="50"/>
    <n v="0.1"/>
    <s v="Transferencia"/>
    <s v="V-002"/>
    <x v="4"/>
    <n v="1305"/>
  </r>
  <r>
    <s v="V-0299"/>
    <n v="45676"/>
    <s v="C-004"/>
    <s v="P-002"/>
    <s v="Laptop"/>
    <x v="2"/>
    <n v="17"/>
    <n v="1200"/>
    <n v="0.3"/>
    <s v="Efectivo"/>
    <s v="V-002"/>
    <x v="4"/>
    <n v="14280"/>
  </r>
  <r>
    <s v="V-0300"/>
    <n v="45872"/>
    <s v="C-002"/>
    <s v="P-003"/>
    <s v="Smart Watch"/>
    <x v="0"/>
    <n v="6"/>
    <n v="200"/>
    <n v="0.1"/>
    <s v="Tarjeta"/>
    <s v="V-002"/>
    <x v="4"/>
    <n v="1080"/>
  </r>
  <r>
    <s v="V-0301"/>
    <n v="45691"/>
    <s v="C-004"/>
    <s v="P-004"/>
    <s v="Smart Phone"/>
    <x v="1"/>
    <n v="23"/>
    <n v="800"/>
    <n v="0.2"/>
    <s v="Efectivo"/>
    <s v="V-002"/>
    <x v="4"/>
    <n v="14720"/>
  </r>
  <r>
    <s v="V-0302"/>
    <n v="45932"/>
    <s v="C-003"/>
    <s v="P-001"/>
    <s v="Audífonos"/>
    <x v="0"/>
    <n v="41"/>
    <n v="50"/>
    <n v="0.1"/>
    <s v="Tarjeta"/>
    <s v="V-004"/>
    <x v="3"/>
    <n v="1845"/>
  </r>
  <r>
    <s v="V-0303"/>
    <n v="45869"/>
    <s v="C-001"/>
    <s v="P-004"/>
    <s v="Smart Phone"/>
    <x v="1"/>
    <n v="21"/>
    <n v="800"/>
    <n v="0.2"/>
    <s v="Transferencia"/>
    <s v="V-004"/>
    <x v="3"/>
    <n v="13440"/>
  </r>
  <r>
    <s v="V-0304"/>
    <n v="45741"/>
    <s v="C-003"/>
    <s v="P-001"/>
    <s v="Audífonos"/>
    <x v="0"/>
    <n v="21"/>
    <n v="50"/>
    <n v="0.1"/>
    <s v="Tarjeta"/>
    <s v="V-005"/>
    <x v="0"/>
    <n v="945"/>
  </r>
  <r>
    <s v="V-0305"/>
    <n v="45987"/>
    <s v="C-004"/>
    <s v="P-001"/>
    <s v="Audífonos"/>
    <x v="0"/>
    <n v="30"/>
    <n v="50"/>
    <n v="0.1"/>
    <s v="Efectivo"/>
    <s v="V-003"/>
    <x v="2"/>
    <n v="1350"/>
  </r>
  <r>
    <s v="V-0306"/>
    <n v="45807"/>
    <s v="C-003"/>
    <s v="P-001"/>
    <s v="Audífonos"/>
    <x v="0"/>
    <n v="15"/>
    <n v="50"/>
    <n v="0.1"/>
    <s v="Transferencia"/>
    <s v="V-003"/>
    <x v="2"/>
    <n v="675"/>
  </r>
  <r>
    <s v="V-0307"/>
    <n v="45910"/>
    <s v="C-002"/>
    <s v="P-002"/>
    <s v="Laptop"/>
    <x v="2"/>
    <n v="5"/>
    <n v="1200"/>
    <n v="0.3"/>
    <s v="Transferencia"/>
    <s v="V-001"/>
    <x v="1"/>
    <n v="4200"/>
  </r>
  <r>
    <s v="V-0308"/>
    <n v="45842"/>
    <s v="C-001"/>
    <s v="P-004"/>
    <s v="Smart Phone"/>
    <x v="1"/>
    <n v="38"/>
    <n v="800"/>
    <n v="0.2"/>
    <s v="Transferencia"/>
    <s v="V-003"/>
    <x v="2"/>
    <n v="24320"/>
  </r>
  <r>
    <s v="V-0309"/>
    <n v="46007"/>
    <s v="C-001"/>
    <s v="P-003"/>
    <s v="Smart Watch"/>
    <x v="0"/>
    <n v="21"/>
    <n v="200"/>
    <n v="0.1"/>
    <s v="Efectivo"/>
    <s v="V-001"/>
    <x v="1"/>
    <n v="3780"/>
  </r>
  <r>
    <s v="V-0310"/>
    <n v="45859"/>
    <s v="C-003"/>
    <s v="P-002"/>
    <s v="Laptop"/>
    <x v="2"/>
    <n v="6"/>
    <n v="1200"/>
    <n v="0.3"/>
    <s v="Tarjeta"/>
    <s v="V-005"/>
    <x v="0"/>
    <n v="5040"/>
  </r>
  <r>
    <s v="V-0311"/>
    <n v="45751"/>
    <s v="C-004"/>
    <s v="P-004"/>
    <s v="Smart Phone"/>
    <x v="1"/>
    <n v="5"/>
    <n v="800"/>
    <n v="0.2"/>
    <s v="Tarjeta"/>
    <s v="V-001"/>
    <x v="1"/>
    <n v="3200"/>
  </r>
  <r>
    <s v="V-0312"/>
    <n v="45780"/>
    <s v="C-001"/>
    <s v="P-002"/>
    <s v="Laptop"/>
    <x v="2"/>
    <n v="29"/>
    <n v="1200"/>
    <n v="0.3"/>
    <s v="Transferencia"/>
    <s v="V-002"/>
    <x v="4"/>
    <n v="24360"/>
  </r>
  <r>
    <s v="V-0313"/>
    <n v="45805"/>
    <s v="C-001"/>
    <s v="P-002"/>
    <s v="Laptop"/>
    <x v="2"/>
    <n v="34"/>
    <n v="1200"/>
    <n v="0.3"/>
    <s v="Efectivo"/>
    <s v="V-002"/>
    <x v="4"/>
    <n v="28560"/>
  </r>
  <r>
    <s v="V-0314"/>
    <n v="45916"/>
    <s v="C-004"/>
    <s v="P-004"/>
    <s v="Smart Phone"/>
    <x v="1"/>
    <n v="17"/>
    <n v="800"/>
    <n v="0.2"/>
    <s v="Transferencia"/>
    <s v="V-001"/>
    <x v="1"/>
    <n v="10880"/>
  </r>
  <r>
    <s v="V-0315"/>
    <n v="45697"/>
    <s v="C-001"/>
    <s v="P-004"/>
    <s v="Smart Phone"/>
    <x v="1"/>
    <n v="28"/>
    <n v="800"/>
    <n v="0.2"/>
    <s v="Transferencia"/>
    <s v="V-005"/>
    <x v="0"/>
    <n v="17920"/>
  </r>
  <r>
    <s v="V-0316"/>
    <n v="45690"/>
    <s v="C-002"/>
    <s v="P-004"/>
    <s v="Smart Phone"/>
    <x v="1"/>
    <n v="39"/>
    <n v="800"/>
    <n v="0.2"/>
    <s v="Efectivo"/>
    <s v="V-003"/>
    <x v="2"/>
    <n v="24960"/>
  </r>
  <r>
    <s v="V-0317"/>
    <n v="45935"/>
    <s v="C-002"/>
    <s v="P-001"/>
    <s v="Audífonos"/>
    <x v="0"/>
    <n v="34"/>
    <n v="50"/>
    <n v="0.1"/>
    <s v="Transferencia"/>
    <s v="V-004"/>
    <x v="3"/>
    <n v="1530"/>
  </r>
  <r>
    <s v="V-0318"/>
    <n v="45964"/>
    <s v="C-003"/>
    <s v="P-001"/>
    <s v="Audífonos"/>
    <x v="0"/>
    <n v="38"/>
    <n v="50"/>
    <n v="0.1"/>
    <s v="Tarjeta"/>
    <s v="V-001"/>
    <x v="1"/>
    <n v="1710"/>
  </r>
  <r>
    <s v="V-0319"/>
    <n v="45901"/>
    <s v="C-004"/>
    <s v="P-003"/>
    <s v="Smart Watch"/>
    <x v="0"/>
    <n v="22"/>
    <n v="200"/>
    <n v="0.1"/>
    <s v="Transferencia"/>
    <s v="V-004"/>
    <x v="3"/>
    <n v="3960"/>
  </r>
  <r>
    <s v="V-0320"/>
    <n v="45941"/>
    <s v="C-004"/>
    <s v="P-003"/>
    <s v="Smart Watch"/>
    <x v="0"/>
    <n v="43"/>
    <n v="200"/>
    <n v="0.1"/>
    <s v="Efectivo"/>
    <s v="V-004"/>
    <x v="3"/>
    <n v="7740"/>
  </r>
  <r>
    <s v="V-0321"/>
    <n v="45858"/>
    <s v="C-004"/>
    <s v="P-004"/>
    <s v="Smart Phone"/>
    <x v="1"/>
    <n v="20"/>
    <n v="800"/>
    <n v="0.2"/>
    <s v="Efectivo"/>
    <s v="V-004"/>
    <x v="3"/>
    <n v="12800"/>
  </r>
  <r>
    <s v="V-0322"/>
    <n v="45963"/>
    <s v="C-003"/>
    <s v="P-003"/>
    <s v="Smart Watch"/>
    <x v="0"/>
    <n v="7"/>
    <n v="200"/>
    <n v="0.1"/>
    <s v="Tarjeta"/>
    <s v="V-001"/>
    <x v="1"/>
    <n v="1260"/>
  </r>
  <r>
    <s v="V-0323"/>
    <n v="45940"/>
    <s v="C-002"/>
    <s v="P-004"/>
    <s v="Smart Phone"/>
    <x v="1"/>
    <n v="18"/>
    <n v="800"/>
    <n v="0.2"/>
    <s v="Tarjeta"/>
    <s v="V-003"/>
    <x v="2"/>
    <n v="11520"/>
  </r>
  <r>
    <s v="V-0324"/>
    <n v="45683"/>
    <s v="C-004"/>
    <s v="P-003"/>
    <s v="Smart Watch"/>
    <x v="0"/>
    <n v="28"/>
    <n v="200"/>
    <n v="0.1"/>
    <s v="Tarjeta"/>
    <s v="V-005"/>
    <x v="0"/>
    <n v="5040"/>
  </r>
  <r>
    <s v="V-0325"/>
    <n v="46020"/>
    <s v="C-004"/>
    <s v="P-003"/>
    <s v="Smart Watch"/>
    <x v="0"/>
    <n v="10"/>
    <n v="200"/>
    <n v="0.1"/>
    <s v="Tarjeta"/>
    <s v="V-003"/>
    <x v="2"/>
    <n v="1800"/>
  </r>
  <r>
    <s v="V-0326"/>
    <n v="45705"/>
    <s v="C-001"/>
    <s v="P-001"/>
    <s v="Audífonos"/>
    <x v="0"/>
    <n v="15"/>
    <n v="50"/>
    <n v="0.1"/>
    <s v="Transferencia"/>
    <s v="V-003"/>
    <x v="2"/>
    <n v="675"/>
  </r>
  <r>
    <s v="V-0327"/>
    <n v="45705"/>
    <s v="C-002"/>
    <s v="P-001"/>
    <s v="Audífonos"/>
    <x v="0"/>
    <n v="8"/>
    <n v="50"/>
    <n v="0.1"/>
    <s v="Efectivo"/>
    <s v="V-004"/>
    <x v="3"/>
    <n v="360"/>
  </r>
  <r>
    <s v="V-0328"/>
    <n v="45672"/>
    <s v="C-004"/>
    <s v="P-001"/>
    <s v="Audífonos"/>
    <x v="0"/>
    <n v="28"/>
    <n v="50"/>
    <n v="0.1"/>
    <s v="Efectivo"/>
    <s v="V-004"/>
    <x v="3"/>
    <n v="1260"/>
  </r>
  <r>
    <s v="V-0329"/>
    <n v="45754"/>
    <s v="C-001"/>
    <s v="P-003"/>
    <s v="Smart Watch"/>
    <x v="0"/>
    <n v="20"/>
    <n v="200"/>
    <n v="0.1"/>
    <s v="Tarjeta"/>
    <s v="V-001"/>
    <x v="1"/>
    <n v="3600"/>
  </r>
  <r>
    <s v="V-0330"/>
    <n v="45771"/>
    <s v="C-004"/>
    <s v="P-001"/>
    <s v="Audífonos"/>
    <x v="0"/>
    <n v="34"/>
    <n v="50"/>
    <n v="0.1"/>
    <s v="Transferencia"/>
    <s v="V-002"/>
    <x v="4"/>
    <n v="1530"/>
  </r>
  <r>
    <s v="V-0331"/>
    <n v="45685"/>
    <s v="C-002"/>
    <s v="P-002"/>
    <s v="Laptop"/>
    <x v="2"/>
    <n v="24"/>
    <n v="1200"/>
    <n v="0.3"/>
    <s v="Tarjeta"/>
    <s v="V-003"/>
    <x v="2"/>
    <n v="20160"/>
  </r>
  <r>
    <s v="V-0332"/>
    <n v="46003"/>
    <s v="C-003"/>
    <s v="P-002"/>
    <s v="Laptop"/>
    <x v="2"/>
    <n v="25"/>
    <n v="1200"/>
    <n v="0.3"/>
    <s v="Tarjeta"/>
    <s v="V-002"/>
    <x v="4"/>
    <n v="21000"/>
  </r>
  <r>
    <s v="V-0333"/>
    <n v="45991"/>
    <s v="C-001"/>
    <s v="P-001"/>
    <s v="Audífonos"/>
    <x v="0"/>
    <n v="43"/>
    <n v="50"/>
    <n v="0.1"/>
    <s v="Transferencia"/>
    <s v="V-003"/>
    <x v="2"/>
    <n v="1935"/>
  </r>
  <r>
    <s v="V-0334"/>
    <n v="45814"/>
    <s v="C-002"/>
    <s v="P-003"/>
    <s v="Smart Watch"/>
    <x v="0"/>
    <n v="18"/>
    <n v="200"/>
    <n v="0.1"/>
    <s v="Transferencia"/>
    <s v="V-001"/>
    <x v="1"/>
    <n v="3240"/>
  </r>
  <r>
    <s v="V-0335"/>
    <n v="45879"/>
    <s v="C-004"/>
    <s v="P-003"/>
    <s v="Smart Watch"/>
    <x v="0"/>
    <n v="36"/>
    <n v="200"/>
    <n v="0.1"/>
    <s v="Transferencia"/>
    <s v="V-005"/>
    <x v="0"/>
    <n v="6480"/>
  </r>
  <r>
    <s v="V-0336"/>
    <n v="45897"/>
    <s v="C-003"/>
    <s v="P-002"/>
    <s v="Laptop"/>
    <x v="2"/>
    <n v="30"/>
    <n v="1200"/>
    <n v="0.3"/>
    <s v="Transferencia"/>
    <s v="V-001"/>
    <x v="1"/>
    <n v="25200"/>
  </r>
  <r>
    <s v="V-0337"/>
    <n v="45744"/>
    <s v="C-003"/>
    <s v="P-004"/>
    <s v="Smart Phone"/>
    <x v="1"/>
    <n v="29"/>
    <n v="800"/>
    <n v="0.2"/>
    <s v="Efectivo"/>
    <s v="V-001"/>
    <x v="1"/>
    <n v="18560"/>
  </r>
  <r>
    <s v="V-0338"/>
    <n v="45820"/>
    <s v="C-001"/>
    <s v="P-004"/>
    <s v="Smart Phone"/>
    <x v="1"/>
    <n v="6"/>
    <n v="800"/>
    <n v="0.2"/>
    <s v="Transferencia"/>
    <s v="V-002"/>
    <x v="4"/>
    <n v="3840"/>
  </r>
  <r>
    <s v="V-0339"/>
    <n v="45731"/>
    <s v="C-003"/>
    <s v="P-001"/>
    <s v="Audífonos"/>
    <x v="0"/>
    <n v="27"/>
    <n v="50"/>
    <n v="0.1"/>
    <s v="Efectivo"/>
    <s v="V-001"/>
    <x v="1"/>
    <n v="1215"/>
  </r>
  <r>
    <s v="V-0340"/>
    <n v="46019"/>
    <s v="C-004"/>
    <s v="P-003"/>
    <s v="Smart Watch"/>
    <x v="0"/>
    <n v="14"/>
    <n v="200"/>
    <n v="0.1"/>
    <s v="Tarjeta"/>
    <s v="V-002"/>
    <x v="4"/>
    <n v="2520"/>
  </r>
  <r>
    <s v="V-0341"/>
    <n v="46001"/>
    <s v="C-002"/>
    <s v="P-002"/>
    <s v="Laptop"/>
    <x v="2"/>
    <n v="6"/>
    <n v="1200"/>
    <n v="0.3"/>
    <s v="Efectivo"/>
    <s v="V-004"/>
    <x v="3"/>
    <n v="5040"/>
  </r>
  <r>
    <s v="V-0342"/>
    <n v="45819"/>
    <s v="C-002"/>
    <s v="P-003"/>
    <s v="Smart Watch"/>
    <x v="0"/>
    <n v="38"/>
    <n v="200"/>
    <n v="0.1"/>
    <s v="Transferencia"/>
    <s v="V-004"/>
    <x v="3"/>
    <n v="6840"/>
  </r>
  <r>
    <s v="V-0343"/>
    <n v="45819"/>
    <s v="C-003"/>
    <s v="P-002"/>
    <s v="Laptop"/>
    <x v="2"/>
    <n v="40"/>
    <n v="1200"/>
    <n v="0.3"/>
    <s v="Tarjeta"/>
    <s v="V-001"/>
    <x v="1"/>
    <n v="33600"/>
  </r>
  <r>
    <s v="V-0344"/>
    <n v="45712"/>
    <s v="C-001"/>
    <s v="P-004"/>
    <s v="Smart Phone"/>
    <x v="1"/>
    <n v="31"/>
    <n v="800"/>
    <n v="0.2"/>
    <s v="Efectivo"/>
    <s v="V-005"/>
    <x v="0"/>
    <n v="19840"/>
  </r>
  <r>
    <s v="V-0345"/>
    <n v="45673"/>
    <s v="C-004"/>
    <s v="P-004"/>
    <s v="Smart Phone"/>
    <x v="1"/>
    <n v="7"/>
    <n v="800"/>
    <n v="0.2"/>
    <s v="Tarjeta"/>
    <s v="V-002"/>
    <x v="4"/>
    <n v="4480"/>
  </r>
  <r>
    <s v="V-0346"/>
    <n v="45795"/>
    <s v="C-004"/>
    <s v="P-002"/>
    <s v="Laptop"/>
    <x v="2"/>
    <n v="16"/>
    <n v="1200"/>
    <n v="0.3"/>
    <s v="Transferencia"/>
    <s v="V-004"/>
    <x v="3"/>
    <n v="13440"/>
  </r>
  <r>
    <s v="V-0347"/>
    <n v="45996"/>
    <s v="C-002"/>
    <s v="P-002"/>
    <s v="Laptop"/>
    <x v="2"/>
    <n v="38"/>
    <n v="1200"/>
    <n v="0.3"/>
    <s v="Transferencia"/>
    <s v="V-002"/>
    <x v="4"/>
    <n v="31919.999999999996"/>
  </r>
  <r>
    <s v="V-0348"/>
    <n v="45894"/>
    <s v="C-002"/>
    <s v="P-002"/>
    <s v="Laptop"/>
    <x v="2"/>
    <n v="7"/>
    <n v="1200"/>
    <n v="0.3"/>
    <s v="Transferencia"/>
    <s v="V-002"/>
    <x v="4"/>
    <n v="5880"/>
  </r>
  <r>
    <s v="V-0349"/>
    <n v="45694"/>
    <s v="C-004"/>
    <s v="P-003"/>
    <s v="Smart Watch"/>
    <x v="0"/>
    <n v="5"/>
    <n v="200"/>
    <n v="0.1"/>
    <s v="Transferencia"/>
    <s v="V-005"/>
    <x v="0"/>
    <n v="900"/>
  </r>
  <r>
    <s v="V-0350"/>
    <n v="45671"/>
    <s v="C-003"/>
    <s v="P-002"/>
    <s v="Laptop"/>
    <x v="2"/>
    <n v="12"/>
    <n v="1200"/>
    <n v="0.3"/>
    <s v="Efectivo"/>
    <s v="V-001"/>
    <x v="1"/>
    <n v="10080"/>
  </r>
  <r>
    <s v="V-0351"/>
    <n v="45723"/>
    <s v="C-001"/>
    <s v="P-002"/>
    <s v="Laptop"/>
    <x v="2"/>
    <n v="45"/>
    <n v="1200"/>
    <n v="0.3"/>
    <s v="Transferencia"/>
    <s v="V-004"/>
    <x v="3"/>
    <n v="37800"/>
  </r>
  <r>
    <s v="V-0352"/>
    <n v="45746"/>
    <s v="C-004"/>
    <s v="P-001"/>
    <s v="Audífonos"/>
    <x v="0"/>
    <n v="10"/>
    <n v="50"/>
    <n v="0.1"/>
    <s v="Transferencia"/>
    <s v="V-003"/>
    <x v="2"/>
    <n v="450"/>
  </r>
  <r>
    <s v="V-0353"/>
    <n v="45889"/>
    <s v="C-002"/>
    <s v="P-003"/>
    <s v="Smart Watch"/>
    <x v="0"/>
    <n v="27"/>
    <n v="200"/>
    <n v="0.1"/>
    <s v="Tarjeta"/>
    <s v="V-001"/>
    <x v="1"/>
    <n v="4860"/>
  </r>
  <r>
    <s v="V-0354"/>
    <n v="45814"/>
    <s v="C-001"/>
    <s v="P-004"/>
    <s v="Smart Phone"/>
    <x v="1"/>
    <n v="24"/>
    <n v="800"/>
    <n v="0.2"/>
    <s v="Efectivo"/>
    <s v="V-005"/>
    <x v="0"/>
    <n v="15360"/>
  </r>
  <r>
    <s v="V-0355"/>
    <n v="45935"/>
    <s v="C-004"/>
    <s v="P-001"/>
    <s v="Audífonos"/>
    <x v="0"/>
    <n v="19"/>
    <n v="50"/>
    <n v="0.1"/>
    <s v="Efectivo"/>
    <s v="V-001"/>
    <x v="1"/>
    <n v="855"/>
  </r>
  <r>
    <s v="V-0356"/>
    <n v="45709"/>
    <s v="C-002"/>
    <s v="P-002"/>
    <s v="Laptop"/>
    <x v="2"/>
    <n v="44"/>
    <n v="1200"/>
    <n v="0.3"/>
    <s v="Transferencia"/>
    <s v="V-005"/>
    <x v="0"/>
    <n v="36960"/>
  </r>
  <r>
    <s v="V-0357"/>
    <n v="45697"/>
    <s v="C-004"/>
    <s v="P-003"/>
    <s v="Smart Watch"/>
    <x v="0"/>
    <n v="34"/>
    <n v="200"/>
    <n v="0.1"/>
    <s v="Tarjeta"/>
    <s v="V-003"/>
    <x v="2"/>
    <n v="6120"/>
  </r>
  <r>
    <s v="V-0358"/>
    <n v="45704"/>
    <s v="C-004"/>
    <s v="P-002"/>
    <s v="Laptop"/>
    <x v="2"/>
    <n v="5"/>
    <n v="1200"/>
    <n v="0.3"/>
    <s v="Transferencia"/>
    <s v="V-002"/>
    <x v="4"/>
    <n v="4200"/>
  </r>
  <r>
    <s v="V-0359"/>
    <n v="45867"/>
    <s v="C-003"/>
    <s v="P-002"/>
    <s v="Laptop"/>
    <x v="2"/>
    <n v="20"/>
    <n v="1200"/>
    <n v="0.3"/>
    <s v="Transferencia"/>
    <s v="V-005"/>
    <x v="0"/>
    <n v="16800"/>
  </r>
  <r>
    <s v="V-0360"/>
    <n v="45836"/>
    <s v="C-004"/>
    <s v="P-002"/>
    <s v="Laptop"/>
    <x v="2"/>
    <n v="37"/>
    <n v="1200"/>
    <n v="0.3"/>
    <s v="Tarjeta"/>
    <s v="V-001"/>
    <x v="1"/>
    <n v="31079.999999999996"/>
  </r>
  <r>
    <s v="V-0361"/>
    <n v="45994"/>
    <s v="C-003"/>
    <s v="P-003"/>
    <s v="Smart Watch"/>
    <x v="0"/>
    <n v="10"/>
    <n v="200"/>
    <n v="0.1"/>
    <s v="Transferencia"/>
    <s v="V-001"/>
    <x v="1"/>
    <n v="1800"/>
  </r>
  <r>
    <s v="V-0362"/>
    <n v="45763"/>
    <s v="C-004"/>
    <s v="P-002"/>
    <s v="Laptop"/>
    <x v="2"/>
    <n v="24"/>
    <n v="1200"/>
    <n v="0.3"/>
    <s v="Tarjeta"/>
    <s v="V-005"/>
    <x v="0"/>
    <n v="20160"/>
  </r>
  <r>
    <s v="V-0363"/>
    <n v="45894"/>
    <s v="C-003"/>
    <s v="P-001"/>
    <s v="Audífonos"/>
    <x v="0"/>
    <n v="12"/>
    <n v="50"/>
    <n v="0.1"/>
    <s v="Transferencia"/>
    <s v="V-004"/>
    <x v="3"/>
    <n v="540"/>
  </r>
  <r>
    <s v="V-0364"/>
    <n v="45664"/>
    <s v="C-003"/>
    <s v="P-004"/>
    <s v="Smart Phone"/>
    <x v="1"/>
    <n v="39"/>
    <n v="800"/>
    <n v="0.2"/>
    <s v="Efectivo"/>
    <s v="V-002"/>
    <x v="4"/>
    <n v="24960"/>
  </r>
  <r>
    <s v="V-0365"/>
    <n v="45720"/>
    <s v="C-002"/>
    <s v="P-001"/>
    <s v="Audífonos"/>
    <x v="0"/>
    <n v="41"/>
    <n v="50"/>
    <n v="0.1"/>
    <s v="Efectivo"/>
    <s v="V-004"/>
    <x v="3"/>
    <n v="1845"/>
  </r>
  <r>
    <s v="V-0366"/>
    <n v="45963"/>
    <s v="C-002"/>
    <s v="P-002"/>
    <s v="Laptop"/>
    <x v="2"/>
    <n v="33"/>
    <n v="1200"/>
    <n v="0.3"/>
    <s v="Transferencia"/>
    <s v="V-002"/>
    <x v="4"/>
    <n v="27720"/>
  </r>
  <r>
    <s v="V-0367"/>
    <n v="45769"/>
    <s v="C-001"/>
    <s v="P-002"/>
    <s v="Laptop"/>
    <x v="2"/>
    <n v="44"/>
    <n v="1200"/>
    <n v="0.3"/>
    <s v="Tarjeta"/>
    <s v="V-005"/>
    <x v="0"/>
    <n v="36960"/>
  </r>
  <r>
    <s v="V-0368"/>
    <n v="45781"/>
    <s v="C-003"/>
    <s v="P-003"/>
    <s v="Smart Watch"/>
    <x v="0"/>
    <n v="28"/>
    <n v="200"/>
    <n v="0.1"/>
    <s v="Efectivo"/>
    <s v="V-003"/>
    <x v="2"/>
    <n v="5040"/>
  </r>
  <r>
    <s v="V-0369"/>
    <n v="45818"/>
    <s v="C-004"/>
    <s v="P-003"/>
    <s v="Smart Watch"/>
    <x v="0"/>
    <n v="19"/>
    <n v="200"/>
    <n v="0.1"/>
    <s v="Tarjeta"/>
    <s v="V-002"/>
    <x v="4"/>
    <n v="3420"/>
  </r>
  <r>
    <s v="V-0370"/>
    <n v="45781"/>
    <s v="C-003"/>
    <s v="P-004"/>
    <s v="Smart Phone"/>
    <x v="1"/>
    <n v="9"/>
    <n v="800"/>
    <n v="0.2"/>
    <s v="Efectivo"/>
    <s v="V-002"/>
    <x v="4"/>
    <n v="5760"/>
  </r>
  <r>
    <s v="V-0371"/>
    <n v="45964"/>
    <s v="C-003"/>
    <s v="P-003"/>
    <s v="Smart Watch"/>
    <x v="0"/>
    <n v="45"/>
    <n v="200"/>
    <n v="0.1"/>
    <s v="Tarjeta"/>
    <s v="V-002"/>
    <x v="4"/>
    <n v="8100"/>
  </r>
  <r>
    <s v="V-0372"/>
    <n v="45700"/>
    <s v="C-004"/>
    <s v="P-004"/>
    <s v="Smart Phone"/>
    <x v="1"/>
    <n v="23"/>
    <n v="800"/>
    <n v="0.2"/>
    <s v="Transferencia"/>
    <s v="V-003"/>
    <x v="2"/>
    <n v="14720"/>
  </r>
  <r>
    <s v="V-0373"/>
    <n v="45906"/>
    <s v="C-003"/>
    <s v="P-004"/>
    <s v="Smart Phone"/>
    <x v="1"/>
    <n v="5"/>
    <n v="800"/>
    <n v="0.2"/>
    <s v="Transferencia"/>
    <s v="V-003"/>
    <x v="2"/>
    <n v="3200"/>
  </r>
  <r>
    <s v="V-0374"/>
    <n v="45989"/>
    <s v="C-001"/>
    <s v="P-004"/>
    <s v="Smart Phone"/>
    <x v="1"/>
    <n v="29"/>
    <n v="800"/>
    <n v="0.2"/>
    <s v="Transferencia"/>
    <s v="V-003"/>
    <x v="2"/>
    <n v="18560"/>
  </r>
  <r>
    <s v="V-0375"/>
    <n v="45847"/>
    <s v="C-001"/>
    <s v="P-001"/>
    <s v="Audífonos"/>
    <x v="0"/>
    <n v="38"/>
    <n v="50"/>
    <n v="0.1"/>
    <s v="Efectivo"/>
    <s v="V-004"/>
    <x v="3"/>
    <n v="1710"/>
  </r>
  <r>
    <s v="V-0376"/>
    <n v="45700"/>
    <s v="C-001"/>
    <s v="P-004"/>
    <s v="Smart Phone"/>
    <x v="1"/>
    <n v="15"/>
    <n v="800"/>
    <n v="0.2"/>
    <s v="Efectivo"/>
    <s v="V-005"/>
    <x v="0"/>
    <n v="9600"/>
  </r>
  <r>
    <s v="V-0377"/>
    <n v="45927"/>
    <s v="C-003"/>
    <s v="P-002"/>
    <s v="Laptop"/>
    <x v="2"/>
    <n v="30"/>
    <n v="1200"/>
    <n v="0.3"/>
    <s v="Efectivo"/>
    <s v="V-003"/>
    <x v="2"/>
    <n v="25200"/>
  </r>
  <r>
    <s v="V-0378"/>
    <n v="46006"/>
    <s v="C-004"/>
    <s v="P-002"/>
    <s v="Laptop"/>
    <x v="2"/>
    <n v="9"/>
    <n v="1200"/>
    <n v="0.3"/>
    <s v="Efectivo"/>
    <s v="V-003"/>
    <x v="2"/>
    <n v="7559.9999999999991"/>
  </r>
  <r>
    <s v="V-0379"/>
    <n v="45907"/>
    <s v="C-003"/>
    <s v="P-003"/>
    <s v="Smart Watch"/>
    <x v="0"/>
    <n v="33"/>
    <n v="200"/>
    <n v="0.1"/>
    <s v="Efectivo"/>
    <s v="V-005"/>
    <x v="0"/>
    <n v="5940"/>
  </r>
  <r>
    <s v="V-0380"/>
    <n v="45967"/>
    <s v="C-004"/>
    <s v="P-001"/>
    <s v="Audífonos"/>
    <x v="0"/>
    <n v="42"/>
    <n v="50"/>
    <n v="0.1"/>
    <s v="Tarjeta"/>
    <s v="V-001"/>
    <x v="1"/>
    <n v="1890"/>
  </r>
  <r>
    <s v="V-0381"/>
    <n v="45890"/>
    <s v="C-003"/>
    <s v="P-002"/>
    <s v="Laptop"/>
    <x v="2"/>
    <n v="29"/>
    <n v="1200"/>
    <n v="0.3"/>
    <s v="Tarjeta"/>
    <s v="V-002"/>
    <x v="4"/>
    <n v="24360"/>
  </r>
  <r>
    <s v="V-0382"/>
    <n v="46000"/>
    <s v="C-002"/>
    <s v="P-001"/>
    <s v="Audífonos"/>
    <x v="0"/>
    <n v="16"/>
    <n v="50"/>
    <n v="0.1"/>
    <s v="Transferencia"/>
    <s v="V-001"/>
    <x v="1"/>
    <n v="720"/>
  </r>
  <r>
    <s v="V-0383"/>
    <n v="45737"/>
    <s v="C-002"/>
    <s v="P-003"/>
    <s v="Smart Watch"/>
    <x v="0"/>
    <n v="29"/>
    <n v="200"/>
    <n v="0.1"/>
    <s v="Tarjeta"/>
    <s v="V-004"/>
    <x v="3"/>
    <n v="5220"/>
  </r>
  <r>
    <s v="V-0384"/>
    <n v="45931"/>
    <s v="C-003"/>
    <s v="P-004"/>
    <s v="Smart Phone"/>
    <x v="1"/>
    <n v="35"/>
    <n v="800"/>
    <n v="0.2"/>
    <s v="Transferencia"/>
    <s v="V-005"/>
    <x v="0"/>
    <n v="22400"/>
  </r>
  <r>
    <s v="V-0385"/>
    <n v="45859"/>
    <s v="C-004"/>
    <s v="P-002"/>
    <s v="Laptop"/>
    <x v="2"/>
    <n v="14"/>
    <n v="1200"/>
    <n v="0.3"/>
    <s v="Tarjeta"/>
    <s v="V-002"/>
    <x v="4"/>
    <n v="11760"/>
  </r>
  <r>
    <s v="V-0386"/>
    <n v="45974"/>
    <s v="C-001"/>
    <s v="P-004"/>
    <s v="Smart Phone"/>
    <x v="1"/>
    <n v="30"/>
    <n v="800"/>
    <n v="0.2"/>
    <s v="Transferencia"/>
    <s v="V-005"/>
    <x v="0"/>
    <n v="19200"/>
  </r>
  <r>
    <s v="V-0387"/>
    <n v="45793"/>
    <s v="C-003"/>
    <s v="P-002"/>
    <s v="Laptop"/>
    <x v="2"/>
    <n v="31"/>
    <n v="1200"/>
    <n v="0.3"/>
    <s v="Transferencia"/>
    <s v="V-003"/>
    <x v="2"/>
    <n v="26040"/>
  </r>
  <r>
    <s v="V-0388"/>
    <n v="45857"/>
    <s v="C-004"/>
    <s v="P-003"/>
    <s v="Smart Watch"/>
    <x v="0"/>
    <n v="11"/>
    <n v="200"/>
    <n v="0.1"/>
    <s v="Efectivo"/>
    <s v="V-002"/>
    <x v="4"/>
    <n v="1980"/>
  </r>
  <r>
    <s v="V-0389"/>
    <n v="45943"/>
    <s v="C-003"/>
    <s v="P-004"/>
    <s v="Smart Phone"/>
    <x v="1"/>
    <n v="33"/>
    <n v="800"/>
    <n v="0.2"/>
    <s v="Transferencia"/>
    <s v="V-001"/>
    <x v="1"/>
    <n v="21120"/>
  </r>
  <r>
    <s v="V-0390"/>
    <n v="45727"/>
    <s v="C-003"/>
    <s v="P-004"/>
    <s v="Smart Phone"/>
    <x v="1"/>
    <n v="8"/>
    <n v="800"/>
    <n v="0.2"/>
    <s v="Transferencia"/>
    <s v="V-001"/>
    <x v="1"/>
    <n v="5120"/>
  </r>
  <r>
    <s v="V-0391"/>
    <n v="45832"/>
    <s v="C-001"/>
    <s v="P-001"/>
    <s v="Audífonos"/>
    <x v="0"/>
    <n v="30"/>
    <n v="50"/>
    <n v="0.1"/>
    <s v="Tarjeta"/>
    <s v="V-001"/>
    <x v="1"/>
    <n v="1350"/>
  </r>
  <r>
    <s v="V-0392"/>
    <n v="45952"/>
    <s v="C-001"/>
    <s v="P-003"/>
    <s v="Smart Watch"/>
    <x v="0"/>
    <n v="34"/>
    <n v="200"/>
    <n v="0.1"/>
    <s v="Transferencia"/>
    <s v="V-002"/>
    <x v="4"/>
    <n v="6120"/>
  </r>
  <r>
    <s v="V-0393"/>
    <n v="45913"/>
    <s v="C-002"/>
    <s v="P-001"/>
    <s v="Audífonos"/>
    <x v="0"/>
    <n v="38"/>
    <n v="50"/>
    <n v="0.1"/>
    <s v="Tarjeta"/>
    <s v="V-001"/>
    <x v="1"/>
    <n v="1710"/>
  </r>
  <r>
    <s v="V-0394"/>
    <n v="45901"/>
    <s v="C-001"/>
    <s v="P-001"/>
    <s v="Audífonos"/>
    <x v="0"/>
    <n v="40"/>
    <n v="50"/>
    <n v="0.1"/>
    <s v="Transferencia"/>
    <s v="V-002"/>
    <x v="4"/>
    <n v="1800"/>
  </r>
  <r>
    <s v="V-0395"/>
    <n v="45660"/>
    <s v="C-003"/>
    <s v="P-002"/>
    <s v="Laptop"/>
    <x v="2"/>
    <n v="40"/>
    <n v="1200"/>
    <n v="0.3"/>
    <s v="Transferencia"/>
    <s v="V-001"/>
    <x v="1"/>
    <n v="33600"/>
  </r>
  <r>
    <s v="V-0396"/>
    <n v="45979"/>
    <s v="C-004"/>
    <s v="P-001"/>
    <s v="Audífonos"/>
    <x v="0"/>
    <n v="28"/>
    <n v="50"/>
    <n v="0.1"/>
    <s v="Efectivo"/>
    <s v="V-002"/>
    <x v="4"/>
    <n v="1260"/>
  </r>
  <r>
    <s v="V-0397"/>
    <n v="46004"/>
    <s v="C-004"/>
    <s v="P-004"/>
    <s v="Smart Phone"/>
    <x v="1"/>
    <n v="15"/>
    <n v="800"/>
    <n v="0.2"/>
    <s v="Transferencia"/>
    <s v="V-003"/>
    <x v="2"/>
    <n v="9600"/>
  </r>
  <r>
    <s v="V-0398"/>
    <n v="45934"/>
    <s v="C-003"/>
    <s v="P-001"/>
    <s v="Audífonos"/>
    <x v="0"/>
    <n v="40"/>
    <n v="50"/>
    <n v="0.1"/>
    <s v="Efectivo"/>
    <s v="V-003"/>
    <x v="2"/>
    <n v="1800"/>
  </r>
  <r>
    <s v="V-0399"/>
    <n v="45815"/>
    <s v="C-002"/>
    <s v="P-001"/>
    <s v="Audífonos"/>
    <x v="0"/>
    <n v="40"/>
    <n v="50"/>
    <n v="0.1"/>
    <s v="Tarjeta"/>
    <s v="V-002"/>
    <x v="4"/>
    <n v="1800"/>
  </r>
  <r>
    <s v="V-0400"/>
    <n v="45778"/>
    <s v="C-004"/>
    <s v="P-001"/>
    <s v="Audífonos"/>
    <x v="0"/>
    <n v="33"/>
    <n v="50"/>
    <n v="0.1"/>
    <s v="Tarjeta"/>
    <s v="V-004"/>
    <x v="3"/>
    <n v="1485"/>
  </r>
  <r>
    <s v="V-0401"/>
    <n v="45714"/>
    <s v="C-001"/>
    <s v="P-001"/>
    <s v="Audífonos"/>
    <x v="0"/>
    <n v="26"/>
    <n v="50"/>
    <n v="0.1"/>
    <s v="Transferencia"/>
    <s v="V-002"/>
    <x v="4"/>
    <n v="1170"/>
  </r>
  <r>
    <s v="V-0402"/>
    <n v="45994"/>
    <s v="C-002"/>
    <s v="P-003"/>
    <s v="Smart Watch"/>
    <x v="0"/>
    <n v="36"/>
    <n v="200"/>
    <n v="0.1"/>
    <s v="Transferencia"/>
    <s v="V-001"/>
    <x v="1"/>
    <n v="6480"/>
  </r>
  <r>
    <s v="V-0403"/>
    <n v="45667"/>
    <s v="C-001"/>
    <s v="P-003"/>
    <s v="Smart Watch"/>
    <x v="0"/>
    <n v="38"/>
    <n v="200"/>
    <n v="0.1"/>
    <s v="Tarjeta"/>
    <s v="V-003"/>
    <x v="2"/>
    <n v="6840"/>
  </r>
  <r>
    <s v="V-0404"/>
    <n v="45849"/>
    <s v="C-002"/>
    <s v="P-003"/>
    <s v="Smart Watch"/>
    <x v="0"/>
    <n v="21"/>
    <n v="200"/>
    <n v="0.1"/>
    <s v="Transferencia"/>
    <s v="V-001"/>
    <x v="1"/>
    <n v="3780"/>
  </r>
  <r>
    <s v="V-0405"/>
    <n v="45667"/>
    <s v="C-003"/>
    <s v="P-004"/>
    <s v="Smart Phone"/>
    <x v="1"/>
    <n v="15"/>
    <n v="800"/>
    <n v="0.2"/>
    <s v="Tarjeta"/>
    <s v="V-003"/>
    <x v="2"/>
    <n v="9600"/>
  </r>
  <r>
    <s v="V-0406"/>
    <n v="45791"/>
    <s v="C-001"/>
    <s v="P-004"/>
    <s v="Smart Phone"/>
    <x v="1"/>
    <n v="10"/>
    <n v="800"/>
    <n v="0.2"/>
    <s v="Efectivo"/>
    <s v="V-004"/>
    <x v="3"/>
    <n v="6400"/>
  </r>
  <r>
    <s v="V-0407"/>
    <n v="45892"/>
    <s v="C-003"/>
    <s v="P-002"/>
    <s v="Laptop"/>
    <x v="2"/>
    <n v="19"/>
    <n v="1200"/>
    <n v="0.3"/>
    <s v="Efectivo"/>
    <s v="V-001"/>
    <x v="1"/>
    <n v="15959.999999999998"/>
  </r>
  <r>
    <s v="V-0408"/>
    <n v="45894"/>
    <s v="C-001"/>
    <s v="P-004"/>
    <s v="Smart Phone"/>
    <x v="1"/>
    <n v="40"/>
    <n v="800"/>
    <n v="0.2"/>
    <s v="Tarjeta"/>
    <s v="V-001"/>
    <x v="1"/>
    <n v="25600"/>
  </r>
  <r>
    <s v="V-0409"/>
    <n v="45798"/>
    <s v="C-003"/>
    <s v="P-003"/>
    <s v="Smart Watch"/>
    <x v="0"/>
    <n v="24"/>
    <n v="200"/>
    <n v="0.1"/>
    <s v="Transferencia"/>
    <s v="V-004"/>
    <x v="3"/>
    <n v="4320"/>
  </r>
  <r>
    <s v="V-0410"/>
    <n v="45790"/>
    <s v="C-004"/>
    <s v="P-004"/>
    <s v="Smart Phone"/>
    <x v="1"/>
    <n v="17"/>
    <n v="800"/>
    <n v="0.2"/>
    <s v="Tarjeta"/>
    <s v="V-002"/>
    <x v="4"/>
    <n v="10880"/>
  </r>
  <r>
    <s v="V-0411"/>
    <n v="45709"/>
    <s v="C-001"/>
    <s v="P-003"/>
    <s v="Smart Watch"/>
    <x v="0"/>
    <n v="14"/>
    <n v="200"/>
    <n v="0.1"/>
    <s v="Transferencia"/>
    <s v="V-002"/>
    <x v="4"/>
    <n v="2520"/>
  </r>
  <r>
    <s v="V-0412"/>
    <n v="45920"/>
    <s v="C-001"/>
    <s v="P-001"/>
    <s v="Audífonos"/>
    <x v="0"/>
    <n v="41"/>
    <n v="50"/>
    <n v="0.1"/>
    <s v="Efectivo"/>
    <s v="V-005"/>
    <x v="0"/>
    <n v="1845"/>
  </r>
  <r>
    <s v="V-0413"/>
    <n v="45840"/>
    <s v="C-002"/>
    <s v="P-003"/>
    <s v="Smart Watch"/>
    <x v="0"/>
    <n v="22"/>
    <n v="200"/>
    <n v="0.1"/>
    <s v="Transferencia"/>
    <s v="V-001"/>
    <x v="1"/>
    <n v="3960"/>
  </r>
  <r>
    <s v="V-0414"/>
    <n v="45904"/>
    <s v="C-002"/>
    <s v="P-002"/>
    <s v="Laptop"/>
    <x v="2"/>
    <n v="6"/>
    <n v="1200"/>
    <n v="0.3"/>
    <s v="Transferencia"/>
    <s v="V-003"/>
    <x v="2"/>
    <n v="5040"/>
  </r>
  <r>
    <s v="V-0415"/>
    <n v="45934"/>
    <s v="C-002"/>
    <s v="P-001"/>
    <s v="Audífonos"/>
    <x v="0"/>
    <n v="30"/>
    <n v="50"/>
    <n v="0.1"/>
    <s v="Transferencia"/>
    <s v="V-003"/>
    <x v="2"/>
    <n v="1350"/>
  </r>
  <r>
    <s v="V-0416"/>
    <n v="45726"/>
    <s v="C-004"/>
    <s v="P-004"/>
    <s v="Smart Phone"/>
    <x v="1"/>
    <n v="23"/>
    <n v="800"/>
    <n v="0.2"/>
    <s v="Transferencia"/>
    <s v="V-003"/>
    <x v="2"/>
    <n v="14720"/>
  </r>
  <r>
    <s v="V-0417"/>
    <n v="45960"/>
    <s v="C-001"/>
    <s v="P-001"/>
    <s v="Audífonos"/>
    <x v="0"/>
    <n v="29"/>
    <n v="50"/>
    <n v="0.1"/>
    <s v="Tarjeta"/>
    <s v="V-005"/>
    <x v="0"/>
    <n v="1305"/>
  </r>
  <r>
    <s v="V-0418"/>
    <n v="45718"/>
    <s v="C-001"/>
    <s v="P-003"/>
    <s v="Smart Watch"/>
    <x v="0"/>
    <n v="45"/>
    <n v="200"/>
    <n v="0.1"/>
    <s v="Transferencia"/>
    <s v="V-004"/>
    <x v="3"/>
    <n v="8100"/>
  </r>
  <r>
    <s v="V-0419"/>
    <n v="45776"/>
    <s v="C-001"/>
    <s v="P-002"/>
    <s v="Laptop"/>
    <x v="2"/>
    <n v="22"/>
    <n v="1200"/>
    <n v="0.3"/>
    <s v="Tarjeta"/>
    <s v="V-003"/>
    <x v="2"/>
    <n v="18480"/>
  </r>
  <r>
    <s v="V-0420"/>
    <n v="45788"/>
    <s v="C-002"/>
    <s v="P-003"/>
    <s v="Smart Watch"/>
    <x v="0"/>
    <n v="9"/>
    <n v="200"/>
    <n v="0.1"/>
    <s v="Tarjeta"/>
    <s v="V-004"/>
    <x v="3"/>
    <n v="1620"/>
  </r>
  <r>
    <s v="V-0421"/>
    <n v="45915"/>
    <s v="C-004"/>
    <s v="P-002"/>
    <s v="Laptop"/>
    <x v="2"/>
    <n v="7"/>
    <n v="1200"/>
    <n v="0.3"/>
    <s v="Transferencia"/>
    <s v="V-003"/>
    <x v="2"/>
    <n v="5880"/>
  </r>
  <r>
    <s v="V-0422"/>
    <n v="45732"/>
    <s v="C-003"/>
    <s v="P-002"/>
    <s v="Laptop"/>
    <x v="2"/>
    <n v="42"/>
    <n v="1200"/>
    <n v="0.3"/>
    <s v="Efectivo"/>
    <s v="V-004"/>
    <x v="3"/>
    <n v="35280"/>
  </r>
  <r>
    <s v="V-0423"/>
    <n v="45903"/>
    <s v="C-004"/>
    <s v="P-001"/>
    <s v="Audífonos"/>
    <x v="0"/>
    <n v="24"/>
    <n v="50"/>
    <n v="0.1"/>
    <s v="Tarjeta"/>
    <s v="V-002"/>
    <x v="4"/>
    <n v="1080"/>
  </r>
  <r>
    <s v="V-0424"/>
    <n v="45700"/>
    <s v="C-001"/>
    <s v="P-002"/>
    <s v="Laptop"/>
    <x v="2"/>
    <n v="8"/>
    <n v="1200"/>
    <n v="0.3"/>
    <s v="Tarjeta"/>
    <s v="V-001"/>
    <x v="1"/>
    <n v="6720"/>
  </r>
  <r>
    <s v="V-0425"/>
    <n v="45970"/>
    <s v="C-003"/>
    <s v="P-001"/>
    <s v="Audífonos"/>
    <x v="0"/>
    <n v="12"/>
    <n v="50"/>
    <n v="0.1"/>
    <s v="Tarjeta"/>
    <s v="V-001"/>
    <x v="1"/>
    <n v="540"/>
  </r>
  <r>
    <s v="V-0426"/>
    <n v="45843"/>
    <s v="C-001"/>
    <s v="P-001"/>
    <s v="Audífonos"/>
    <x v="0"/>
    <n v="43"/>
    <n v="50"/>
    <n v="0.1"/>
    <s v="Efectivo"/>
    <s v="V-005"/>
    <x v="0"/>
    <n v="1935"/>
  </r>
  <r>
    <s v="V-0427"/>
    <n v="45947"/>
    <s v="C-003"/>
    <s v="P-002"/>
    <s v="Laptop"/>
    <x v="2"/>
    <n v="39"/>
    <n v="1200"/>
    <n v="0.3"/>
    <s v="Efectivo"/>
    <s v="V-005"/>
    <x v="0"/>
    <n v="32759.999999999996"/>
  </r>
  <r>
    <s v="V-0428"/>
    <n v="45899"/>
    <s v="C-004"/>
    <s v="P-004"/>
    <s v="Smart Phone"/>
    <x v="1"/>
    <n v="13"/>
    <n v="800"/>
    <n v="0.2"/>
    <s v="Efectivo"/>
    <s v="V-001"/>
    <x v="1"/>
    <n v="8320"/>
  </r>
  <r>
    <s v="V-0429"/>
    <n v="45990"/>
    <s v="C-002"/>
    <s v="P-004"/>
    <s v="Smart Phone"/>
    <x v="1"/>
    <n v="18"/>
    <n v="800"/>
    <n v="0.2"/>
    <s v="Tarjeta"/>
    <s v="V-004"/>
    <x v="3"/>
    <n v="11520"/>
  </r>
  <r>
    <s v="V-0430"/>
    <n v="45833"/>
    <s v="C-003"/>
    <s v="P-001"/>
    <s v="Audífonos"/>
    <x v="0"/>
    <n v="19"/>
    <n v="50"/>
    <n v="0.1"/>
    <s v="Transferencia"/>
    <s v="V-004"/>
    <x v="3"/>
    <n v="855"/>
  </r>
  <r>
    <s v="V-0431"/>
    <n v="45728"/>
    <s v="C-004"/>
    <s v="P-002"/>
    <s v="Laptop"/>
    <x v="2"/>
    <n v="8"/>
    <n v="1200"/>
    <n v="0.3"/>
    <s v="Efectivo"/>
    <s v="V-001"/>
    <x v="1"/>
    <n v="6720"/>
  </r>
  <r>
    <s v="V-0432"/>
    <n v="45731"/>
    <s v="C-002"/>
    <s v="P-003"/>
    <s v="Smart Watch"/>
    <x v="0"/>
    <n v="26"/>
    <n v="200"/>
    <n v="0.1"/>
    <s v="Transferencia"/>
    <s v="V-001"/>
    <x v="1"/>
    <n v="4680"/>
  </r>
  <r>
    <s v="V-0433"/>
    <n v="45818"/>
    <s v="C-004"/>
    <s v="P-001"/>
    <s v="Audífonos"/>
    <x v="0"/>
    <n v="25"/>
    <n v="50"/>
    <n v="0.1"/>
    <s v="Transferencia"/>
    <s v="V-004"/>
    <x v="3"/>
    <n v="1125"/>
  </r>
  <r>
    <s v="V-0434"/>
    <n v="45800"/>
    <s v="C-001"/>
    <s v="P-002"/>
    <s v="Laptop"/>
    <x v="2"/>
    <n v="17"/>
    <n v="1200"/>
    <n v="0.3"/>
    <s v="Efectivo"/>
    <s v="V-002"/>
    <x v="4"/>
    <n v="14280"/>
  </r>
  <r>
    <s v="V-0435"/>
    <n v="45700"/>
    <s v="C-004"/>
    <s v="P-004"/>
    <s v="Smart Phone"/>
    <x v="1"/>
    <n v="30"/>
    <n v="800"/>
    <n v="0.2"/>
    <s v="Tarjeta"/>
    <s v="V-005"/>
    <x v="0"/>
    <n v="19200"/>
  </r>
  <r>
    <s v="V-0436"/>
    <n v="45977"/>
    <s v="C-002"/>
    <s v="P-001"/>
    <s v="Audífonos"/>
    <x v="0"/>
    <n v="26"/>
    <n v="50"/>
    <n v="0.1"/>
    <s v="Transferencia"/>
    <s v="V-003"/>
    <x v="2"/>
    <n v="1170"/>
  </r>
  <r>
    <s v="V-0437"/>
    <n v="45809"/>
    <s v="C-003"/>
    <s v="P-004"/>
    <s v="Smart Phone"/>
    <x v="1"/>
    <n v="20"/>
    <n v="800"/>
    <n v="0.2"/>
    <s v="Transferencia"/>
    <s v="V-005"/>
    <x v="0"/>
    <n v="12800"/>
  </r>
  <r>
    <s v="V-0438"/>
    <n v="45737"/>
    <s v="C-001"/>
    <s v="P-001"/>
    <s v="Audífonos"/>
    <x v="0"/>
    <n v="23"/>
    <n v="50"/>
    <n v="0.1"/>
    <s v="Transferencia"/>
    <s v="V-004"/>
    <x v="3"/>
    <n v="1035"/>
  </r>
  <r>
    <s v="V-0439"/>
    <n v="45905"/>
    <s v="C-004"/>
    <s v="P-003"/>
    <s v="Smart Watch"/>
    <x v="0"/>
    <n v="26"/>
    <n v="200"/>
    <n v="0.1"/>
    <s v="Transferencia"/>
    <s v="V-005"/>
    <x v="0"/>
    <n v="4680"/>
  </r>
  <r>
    <s v="V-0440"/>
    <n v="45793"/>
    <s v="C-003"/>
    <s v="P-001"/>
    <s v="Audífonos"/>
    <x v="0"/>
    <n v="24"/>
    <n v="50"/>
    <n v="0.1"/>
    <s v="Efectivo"/>
    <s v="V-001"/>
    <x v="1"/>
    <n v="1080"/>
  </r>
  <r>
    <s v="V-0441"/>
    <n v="45788"/>
    <s v="C-003"/>
    <s v="P-002"/>
    <s v="Laptop"/>
    <x v="2"/>
    <n v="33"/>
    <n v="1200"/>
    <n v="0.3"/>
    <s v="Tarjeta"/>
    <s v="V-005"/>
    <x v="0"/>
    <n v="27720"/>
  </r>
  <r>
    <s v="V-0442"/>
    <n v="45849"/>
    <s v="C-002"/>
    <s v="P-001"/>
    <s v="Audífonos"/>
    <x v="0"/>
    <n v="9"/>
    <n v="50"/>
    <n v="0.1"/>
    <s v="Transferencia"/>
    <s v="V-002"/>
    <x v="4"/>
    <n v="405"/>
  </r>
  <r>
    <s v="V-0443"/>
    <n v="45689"/>
    <s v="C-001"/>
    <s v="P-002"/>
    <s v="Laptop"/>
    <x v="2"/>
    <n v="28"/>
    <n v="1200"/>
    <n v="0.3"/>
    <s v="Transferencia"/>
    <s v="V-004"/>
    <x v="3"/>
    <n v="23520"/>
  </r>
  <r>
    <s v="V-0444"/>
    <n v="45842"/>
    <s v="C-002"/>
    <s v="P-003"/>
    <s v="Smart Watch"/>
    <x v="0"/>
    <n v="8"/>
    <n v="200"/>
    <n v="0.1"/>
    <s v="Transferencia"/>
    <s v="V-005"/>
    <x v="0"/>
    <n v="1440"/>
  </r>
  <r>
    <s v="V-0445"/>
    <n v="45926"/>
    <s v="C-003"/>
    <s v="P-002"/>
    <s v="Laptop"/>
    <x v="2"/>
    <n v="38"/>
    <n v="1200"/>
    <n v="0.3"/>
    <s v="Efectivo"/>
    <s v="V-003"/>
    <x v="2"/>
    <n v="31919.999999999996"/>
  </r>
  <r>
    <s v="V-0446"/>
    <n v="45785"/>
    <s v="C-004"/>
    <s v="P-002"/>
    <s v="Laptop"/>
    <x v="2"/>
    <n v="23"/>
    <n v="1200"/>
    <n v="0.3"/>
    <s v="Transferencia"/>
    <s v="V-003"/>
    <x v="2"/>
    <n v="19320"/>
  </r>
  <r>
    <s v="V-0447"/>
    <n v="45996"/>
    <s v="C-004"/>
    <s v="P-004"/>
    <s v="Smart Phone"/>
    <x v="1"/>
    <n v="26"/>
    <n v="800"/>
    <n v="0.2"/>
    <s v="Tarjeta"/>
    <s v="V-001"/>
    <x v="1"/>
    <n v="16640"/>
  </r>
  <r>
    <s v="V-0448"/>
    <n v="45958"/>
    <s v="C-001"/>
    <s v="P-004"/>
    <s v="Smart Phone"/>
    <x v="1"/>
    <n v="31"/>
    <n v="800"/>
    <n v="0.2"/>
    <s v="Transferencia"/>
    <s v="V-003"/>
    <x v="2"/>
    <n v="19840"/>
  </r>
  <r>
    <s v="V-0449"/>
    <n v="45911"/>
    <s v="C-001"/>
    <s v="P-003"/>
    <s v="Smart Watch"/>
    <x v="0"/>
    <n v="28"/>
    <n v="200"/>
    <n v="0.1"/>
    <s v="Transferencia"/>
    <s v="V-005"/>
    <x v="0"/>
    <n v="5040"/>
  </r>
  <r>
    <s v="V-0450"/>
    <n v="45886"/>
    <s v="C-003"/>
    <s v="P-004"/>
    <s v="Smart Phone"/>
    <x v="1"/>
    <n v="37"/>
    <n v="800"/>
    <n v="0.2"/>
    <s v="Tarjeta"/>
    <s v="V-004"/>
    <x v="3"/>
    <n v="23680"/>
  </r>
  <r>
    <s v="V-0451"/>
    <n v="45755"/>
    <s v="C-003"/>
    <s v="P-003"/>
    <s v="Smart Watch"/>
    <x v="0"/>
    <n v="23"/>
    <n v="200"/>
    <n v="0.1"/>
    <s v="Efectivo"/>
    <s v="V-004"/>
    <x v="3"/>
    <n v="4140"/>
  </r>
  <r>
    <s v="V-0452"/>
    <n v="45863"/>
    <s v="C-004"/>
    <s v="P-001"/>
    <s v="Audífonos"/>
    <x v="0"/>
    <n v="16"/>
    <n v="50"/>
    <n v="0.1"/>
    <s v="Efectivo"/>
    <s v="V-001"/>
    <x v="1"/>
    <n v="720"/>
  </r>
  <r>
    <s v="V-0453"/>
    <n v="45673"/>
    <s v="C-004"/>
    <s v="P-004"/>
    <s v="Smart Phone"/>
    <x v="1"/>
    <n v="32"/>
    <n v="800"/>
    <n v="0.2"/>
    <s v="Tarjeta"/>
    <s v="V-003"/>
    <x v="2"/>
    <n v="20480"/>
  </r>
  <r>
    <s v="V-0454"/>
    <n v="45915"/>
    <s v="C-001"/>
    <s v="P-004"/>
    <s v="Smart Phone"/>
    <x v="1"/>
    <n v="5"/>
    <n v="800"/>
    <n v="0.2"/>
    <s v="Tarjeta"/>
    <s v="V-002"/>
    <x v="4"/>
    <n v="3200"/>
  </r>
  <r>
    <s v="V-0455"/>
    <n v="45949"/>
    <s v="C-002"/>
    <s v="P-001"/>
    <s v="Audífonos"/>
    <x v="0"/>
    <n v="22"/>
    <n v="50"/>
    <n v="0.1"/>
    <s v="Efectivo"/>
    <s v="V-005"/>
    <x v="0"/>
    <n v="990"/>
  </r>
  <r>
    <s v="V-0456"/>
    <n v="45951"/>
    <s v="C-003"/>
    <s v="P-004"/>
    <s v="Smart Phone"/>
    <x v="1"/>
    <n v="13"/>
    <n v="800"/>
    <n v="0.2"/>
    <s v="Tarjeta"/>
    <s v="V-001"/>
    <x v="1"/>
    <n v="8320"/>
  </r>
  <r>
    <s v="V-0457"/>
    <n v="45726"/>
    <s v="C-002"/>
    <s v="P-004"/>
    <s v="Smart Phone"/>
    <x v="1"/>
    <n v="19"/>
    <n v="800"/>
    <n v="0.2"/>
    <s v="Transferencia"/>
    <s v="V-005"/>
    <x v="0"/>
    <n v="12160"/>
  </r>
  <r>
    <s v="V-0458"/>
    <n v="45820"/>
    <s v="C-002"/>
    <s v="P-002"/>
    <s v="Laptop"/>
    <x v="2"/>
    <n v="33"/>
    <n v="1200"/>
    <n v="0.3"/>
    <s v="Tarjeta"/>
    <s v="V-005"/>
    <x v="0"/>
    <n v="27720"/>
  </r>
  <r>
    <s v="V-0459"/>
    <n v="45811"/>
    <s v="C-001"/>
    <s v="P-001"/>
    <s v="Audífonos"/>
    <x v="0"/>
    <n v="18"/>
    <n v="50"/>
    <n v="0.1"/>
    <s v="Transferencia"/>
    <s v="V-005"/>
    <x v="0"/>
    <n v="810"/>
  </r>
  <r>
    <s v="V-0460"/>
    <n v="45829"/>
    <s v="C-003"/>
    <s v="P-004"/>
    <s v="Smart Phone"/>
    <x v="1"/>
    <n v="30"/>
    <n v="800"/>
    <n v="0.2"/>
    <s v="Transferencia"/>
    <s v="V-001"/>
    <x v="1"/>
    <n v="19200"/>
  </r>
  <r>
    <s v="V-0461"/>
    <n v="45846"/>
    <s v="C-001"/>
    <s v="P-003"/>
    <s v="Smart Watch"/>
    <x v="0"/>
    <n v="38"/>
    <n v="200"/>
    <n v="0.1"/>
    <s v="Tarjeta"/>
    <s v="V-001"/>
    <x v="1"/>
    <n v="6840"/>
  </r>
  <r>
    <s v="V-0462"/>
    <n v="45929"/>
    <s v="C-002"/>
    <s v="P-004"/>
    <s v="Smart Phone"/>
    <x v="1"/>
    <n v="24"/>
    <n v="800"/>
    <n v="0.2"/>
    <s v="Efectivo"/>
    <s v="V-004"/>
    <x v="3"/>
    <n v="15360"/>
  </r>
  <r>
    <s v="V-0463"/>
    <n v="45757"/>
    <s v="C-002"/>
    <s v="P-003"/>
    <s v="Smart Watch"/>
    <x v="0"/>
    <n v="13"/>
    <n v="200"/>
    <n v="0.1"/>
    <s v="Tarjeta"/>
    <s v="V-002"/>
    <x v="4"/>
    <n v="2340"/>
  </r>
  <r>
    <s v="V-0464"/>
    <n v="45938"/>
    <s v="C-002"/>
    <s v="P-001"/>
    <s v="Audífonos"/>
    <x v="0"/>
    <n v="43"/>
    <n v="50"/>
    <n v="0.1"/>
    <s v="Efectivo"/>
    <s v="V-001"/>
    <x v="1"/>
    <n v="1935"/>
  </r>
  <r>
    <s v="V-0465"/>
    <n v="45703"/>
    <s v="C-003"/>
    <s v="P-002"/>
    <s v="Laptop"/>
    <x v="2"/>
    <n v="38"/>
    <n v="1200"/>
    <n v="0.3"/>
    <s v="Efectivo"/>
    <s v="V-002"/>
    <x v="4"/>
    <n v="31919.999999999996"/>
  </r>
  <r>
    <s v="V-0466"/>
    <n v="45993"/>
    <s v="C-001"/>
    <s v="P-003"/>
    <s v="Smart Watch"/>
    <x v="0"/>
    <n v="22"/>
    <n v="200"/>
    <n v="0.1"/>
    <s v="Efectivo"/>
    <s v="V-004"/>
    <x v="3"/>
    <n v="3960"/>
  </r>
  <r>
    <s v="V-0467"/>
    <n v="45846"/>
    <s v="C-001"/>
    <s v="P-002"/>
    <s v="Laptop"/>
    <x v="2"/>
    <n v="19"/>
    <n v="1200"/>
    <n v="0.3"/>
    <s v="Transferencia"/>
    <s v="V-004"/>
    <x v="3"/>
    <n v="15959.999999999998"/>
  </r>
  <r>
    <s v="V-0468"/>
    <n v="45755"/>
    <s v="C-001"/>
    <s v="P-002"/>
    <s v="Laptop"/>
    <x v="2"/>
    <n v="9"/>
    <n v="1200"/>
    <n v="0.3"/>
    <s v="Tarjeta"/>
    <s v="V-002"/>
    <x v="4"/>
    <n v="7559.9999999999991"/>
  </r>
  <r>
    <s v="V-0469"/>
    <n v="45921"/>
    <s v="C-001"/>
    <s v="P-004"/>
    <s v="Smart Phone"/>
    <x v="1"/>
    <n v="20"/>
    <n v="800"/>
    <n v="0.2"/>
    <s v="Efectivo"/>
    <s v="V-001"/>
    <x v="1"/>
    <n v="12800"/>
  </r>
  <r>
    <s v="V-0470"/>
    <n v="45981"/>
    <s v="C-004"/>
    <s v="P-002"/>
    <s v="Laptop"/>
    <x v="2"/>
    <n v="37"/>
    <n v="1200"/>
    <n v="0.3"/>
    <s v="Tarjeta"/>
    <s v="V-001"/>
    <x v="1"/>
    <n v="31079.999999999996"/>
  </r>
  <r>
    <s v="V-0471"/>
    <n v="45732"/>
    <s v="C-002"/>
    <s v="P-001"/>
    <s v="Audífonos"/>
    <x v="0"/>
    <n v="10"/>
    <n v="50"/>
    <n v="0.1"/>
    <s v="Transferencia"/>
    <s v="V-005"/>
    <x v="0"/>
    <n v="450"/>
  </r>
  <r>
    <s v="V-0472"/>
    <n v="45874"/>
    <s v="C-004"/>
    <s v="P-001"/>
    <s v="Audífonos"/>
    <x v="0"/>
    <n v="45"/>
    <n v="50"/>
    <n v="0.1"/>
    <s v="Tarjeta"/>
    <s v="V-003"/>
    <x v="2"/>
    <n v="2025"/>
  </r>
  <r>
    <s v="V-0473"/>
    <n v="45788"/>
    <s v="C-004"/>
    <s v="P-002"/>
    <s v="Laptop"/>
    <x v="2"/>
    <n v="36"/>
    <n v="1200"/>
    <n v="0.3"/>
    <s v="Efectivo"/>
    <s v="V-001"/>
    <x v="1"/>
    <n v="30239.999999999996"/>
  </r>
  <r>
    <s v="V-0474"/>
    <n v="45842"/>
    <s v="C-002"/>
    <s v="P-002"/>
    <s v="Laptop"/>
    <x v="2"/>
    <n v="38"/>
    <n v="1200"/>
    <n v="0.3"/>
    <s v="Tarjeta"/>
    <s v="V-001"/>
    <x v="1"/>
    <n v="31919.999999999996"/>
  </r>
  <r>
    <s v="V-0475"/>
    <n v="45887"/>
    <s v="C-001"/>
    <s v="P-001"/>
    <s v="Audífonos"/>
    <x v="0"/>
    <n v="11"/>
    <n v="50"/>
    <n v="0.1"/>
    <s v="Efectivo"/>
    <s v="V-001"/>
    <x v="1"/>
    <n v="495"/>
  </r>
  <r>
    <s v="V-0476"/>
    <n v="45768"/>
    <s v="C-002"/>
    <s v="P-004"/>
    <s v="Smart Phone"/>
    <x v="1"/>
    <n v="12"/>
    <n v="800"/>
    <n v="0.2"/>
    <s v="Transferencia"/>
    <s v="V-005"/>
    <x v="0"/>
    <n v="7680"/>
  </r>
  <r>
    <s v="V-0477"/>
    <n v="46012"/>
    <s v="C-004"/>
    <s v="P-004"/>
    <s v="Smart Phone"/>
    <x v="1"/>
    <n v="23"/>
    <n v="800"/>
    <n v="0.2"/>
    <s v="Tarjeta"/>
    <s v="V-005"/>
    <x v="0"/>
    <n v="14720"/>
  </r>
  <r>
    <s v="V-0478"/>
    <n v="46016"/>
    <s v="C-003"/>
    <s v="P-001"/>
    <s v="Audífonos"/>
    <x v="0"/>
    <n v="5"/>
    <n v="50"/>
    <n v="0.1"/>
    <s v="Transferencia"/>
    <s v="V-004"/>
    <x v="3"/>
    <n v="225"/>
  </r>
  <r>
    <s v="V-0479"/>
    <n v="45973"/>
    <s v="C-002"/>
    <s v="P-001"/>
    <s v="Audífonos"/>
    <x v="0"/>
    <n v="18"/>
    <n v="50"/>
    <n v="0.1"/>
    <s v="Tarjeta"/>
    <s v="V-003"/>
    <x v="2"/>
    <n v="810"/>
  </r>
  <r>
    <s v="V-0480"/>
    <n v="45761"/>
    <s v="C-002"/>
    <s v="P-002"/>
    <s v="Laptop"/>
    <x v="2"/>
    <n v="44"/>
    <n v="1200"/>
    <n v="0.3"/>
    <s v="Tarjeta"/>
    <s v="V-003"/>
    <x v="2"/>
    <n v="36960"/>
  </r>
  <r>
    <s v="V-0481"/>
    <n v="45754"/>
    <s v="C-002"/>
    <s v="P-002"/>
    <s v="Laptop"/>
    <x v="2"/>
    <n v="39"/>
    <n v="1200"/>
    <n v="0.3"/>
    <s v="Efectivo"/>
    <s v="V-002"/>
    <x v="4"/>
    <n v="32759.999999999996"/>
  </r>
  <r>
    <s v="V-0482"/>
    <n v="45799"/>
    <s v="C-001"/>
    <s v="P-002"/>
    <s v="Laptop"/>
    <x v="2"/>
    <n v="22"/>
    <n v="1200"/>
    <n v="0.3"/>
    <s v="Tarjeta"/>
    <s v="V-003"/>
    <x v="2"/>
    <n v="18480"/>
  </r>
  <r>
    <s v="V-0483"/>
    <n v="45821"/>
    <s v="C-004"/>
    <s v="P-002"/>
    <s v="Laptop"/>
    <x v="2"/>
    <n v="31"/>
    <n v="1200"/>
    <n v="0.3"/>
    <s v="Tarjeta"/>
    <s v="V-003"/>
    <x v="2"/>
    <n v="26040"/>
  </r>
  <r>
    <s v="V-0484"/>
    <n v="45706"/>
    <s v="C-004"/>
    <s v="P-004"/>
    <s v="Smart Phone"/>
    <x v="1"/>
    <n v="14"/>
    <n v="800"/>
    <n v="0.2"/>
    <s v="Tarjeta"/>
    <s v="V-004"/>
    <x v="3"/>
    <n v="8960"/>
  </r>
  <r>
    <s v="V-0485"/>
    <n v="45856"/>
    <s v="C-004"/>
    <s v="P-001"/>
    <s v="Audífonos"/>
    <x v="0"/>
    <n v="14"/>
    <n v="50"/>
    <n v="0.1"/>
    <s v="Tarjeta"/>
    <s v="V-004"/>
    <x v="3"/>
    <n v="630"/>
  </r>
  <r>
    <s v="V-0486"/>
    <n v="46016"/>
    <s v="C-003"/>
    <s v="P-002"/>
    <s v="Laptop"/>
    <x v="2"/>
    <n v="21"/>
    <n v="1200"/>
    <n v="0.3"/>
    <s v="Efectivo"/>
    <s v="V-005"/>
    <x v="0"/>
    <n v="17640"/>
  </r>
  <r>
    <s v="V-0487"/>
    <n v="45874"/>
    <s v="C-001"/>
    <s v="P-004"/>
    <s v="Smart Phone"/>
    <x v="1"/>
    <n v="29"/>
    <n v="800"/>
    <n v="0.2"/>
    <s v="Efectivo"/>
    <s v="V-001"/>
    <x v="1"/>
    <n v="18560"/>
  </r>
  <r>
    <s v="V-0488"/>
    <n v="45893"/>
    <s v="C-002"/>
    <s v="P-001"/>
    <s v="Audífonos"/>
    <x v="0"/>
    <n v="40"/>
    <n v="50"/>
    <n v="0.1"/>
    <s v="Efectivo"/>
    <s v="V-002"/>
    <x v="4"/>
    <n v="1800"/>
  </r>
  <r>
    <s v="V-0489"/>
    <n v="45852"/>
    <s v="C-003"/>
    <s v="P-002"/>
    <s v="Laptop"/>
    <x v="2"/>
    <n v="45"/>
    <n v="1200"/>
    <n v="0.3"/>
    <s v="Tarjeta"/>
    <s v="V-001"/>
    <x v="1"/>
    <n v="37800"/>
  </r>
  <r>
    <s v="V-0490"/>
    <n v="45806"/>
    <s v="C-002"/>
    <s v="P-001"/>
    <s v="Audífonos"/>
    <x v="0"/>
    <n v="25"/>
    <n v="50"/>
    <n v="0.1"/>
    <s v="Tarjeta"/>
    <s v="V-005"/>
    <x v="0"/>
    <n v="1125"/>
  </r>
  <r>
    <s v="V-0491"/>
    <n v="45915"/>
    <s v="C-002"/>
    <s v="P-002"/>
    <s v="Laptop"/>
    <x v="2"/>
    <n v="23"/>
    <n v="1200"/>
    <n v="0.3"/>
    <s v="Transferencia"/>
    <s v="V-002"/>
    <x v="4"/>
    <n v="19320"/>
  </r>
  <r>
    <s v="V-0492"/>
    <n v="45900"/>
    <s v="C-004"/>
    <s v="P-003"/>
    <s v="Smart Watch"/>
    <x v="0"/>
    <n v="15"/>
    <n v="200"/>
    <n v="0.1"/>
    <s v="Efectivo"/>
    <s v="V-001"/>
    <x v="1"/>
    <n v="2700"/>
  </r>
  <r>
    <s v="V-0493"/>
    <n v="45781"/>
    <s v="C-002"/>
    <s v="P-002"/>
    <s v="Laptop"/>
    <x v="2"/>
    <n v="38"/>
    <n v="1200"/>
    <n v="0.3"/>
    <s v="Transferencia"/>
    <s v="V-005"/>
    <x v="0"/>
    <n v="31919.999999999996"/>
  </r>
  <r>
    <s v="V-0494"/>
    <n v="45950"/>
    <s v="C-001"/>
    <s v="P-001"/>
    <s v="Audífonos"/>
    <x v="0"/>
    <n v="44"/>
    <n v="50"/>
    <n v="0.1"/>
    <s v="Transferencia"/>
    <s v="V-002"/>
    <x v="4"/>
    <n v="1980"/>
  </r>
  <r>
    <s v="V-0495"/>
    <n v="45959"/>
    <s v="C-001"/>
    <s v="P-002"/>
    <s v="Laptop"/>
    <x v="2"/>
    <n v="13"/>
    <n v="1200"/>
    <n v="0.3"/>
    <s v="Transferencia"/>
    <s v="V-002"/>
    <x v="4"/>
    <n v="10920"/>
  </r>
  <r>
    <s v="V-0496"/>
    <n v="45749"/>
    <s v="C-003"/>
    <s v="P-004"/>
    <s v="Smart Phone"/>
    <x v="1"/>
    <n v="31"/>
    <n v="800"/>
    <n v="0.2"/>
    <s v="Tarjeta"/>
    <s v="V-002"/>
    <x v="4"/>
    <n v="19840"/>
  </r>
  <r>
    <s v="V-0497"/>
    <n v="45835"/>
    <s v="C-004"/>
    <s v="P-004"/>
    <s v="Smart Phone"/>
    <x v="1"/>
    <n v="41"/>
    <n v="800"/>
    <n v="0.2"/>
    <s v="Transferencia"/>
    <s v="V-002"/>
    <x v="4"/>
    <n v="26240"/>
  </r>
  <r>
    <s v="V-0498"/>
    <n v="45836"/>
    <s v="C-001"/>
    <s v="P-003"/>
    <s v="Smart Watch"/>
    <x v="0"/>
    <n v="40"/>
    <n v="200"/>
    <n v="0.1"/>
    <s v="Tarjeta"/>
    <s v="V-001"/>
    <x v="1"/>
    <n v="7200"/>
  </r>
  <r>
    <s v="V-0499"/>
    <n v="45913"/>
    <s v="C-002"/>
    <s v="P-003"/>
    <s v="Smart Watch"/>
    <x v="0"/>
    <n v="25"/>
    <n v="200"/>
    <n v="0.1"/>
    <s v="Tarjeta"/>
    <s v="V-001"/>
    <x v="1"/>
    <n v="4500"/>
  </r>
  <r>
    <s v="V-0500"/>
    <n v="45972"/>
    <s v="C-004"/>
    <s v="P-001"/>
    <s v="Audífonos"/>
    <x v="0"/>
    <n v="19"/>
    <n v="50"/>
    <n v="0.1"/>
    <s v="Tarjeta"/>
    <s v="V-001"/>
    <x v="1"/>
    <n v="855"/>
  </r>
  <r>
    <s v="V-0501"/>
    <n v="45872"/>
    <s v="C-001"/>
    <s v="P-004"/>
    <s v="Smart Phone"/>
    <x v="1"/>
    <n v="19"/>
    <n v="800"/>
    <n v="0.2"/>
    <s v="Transferencia"/>
    <s v="V-001"/>
    <x v="1"/>
    <n v="12160"/>
  </r>
  <r>
    <s v="V-0502"/>
    <n v="46005"/>
    <s v="C-003"/>
    <s v="P-003"/>
    <s v="Smart Watch"/>
    <x v="0"/>
    <n v="40"/>
    <n v="200"/>
    <n v="0.1"/>
    <s v="Tarjeta"/>
    <s v="V-004"/>
    <x v="3"/>
    <n v="7200"/>
  </r>
  <r>
    <s v="V-0503"/>
    <n v="45850"/>
    <s v="C-003"/>
    <s v="P-001"/>
    <s v="Audífonos"/>
    <x v="0"/>
    <n v="8"/>
    <n v="50"/>
    <n v="0.1"/>
    <s v="Efectivo"/>
    <s v="V-004"/>
    <x v="3"/>
    <n v="360"/>
  </r>
  <r>
    <s v="V-0504"/>
    <n v="45703"/>
    <s v="C-002"/>
    <s v="P-003"/>
    <s v="Smart Watch"/>
    <x v="0"/>
    <n v="29"/>
    <n v="200"/>
    <n v="0.1"/>
    <s v="Efectivo"/>
    <s v="V-003"/>
    <x v="2"/>
    <n v="5220"/>
  </r>
  <r>
    <s v="V-0505"/>
    <n v="45858"/>
    <s v="C-001"/>
    <s v="P-002"/>
    <s v="Laptop"/>
    <x v="2"/>
    <n v="10"/>
    <n v="1200"/>
    <n v="0.3"/>
    <s v="Transferencia"/>
    <s v="V-003"/>
    <x v="2"/>
    <n v="8400"/>
  </r>
  <r>
    <s v="V-0506"/>
    <n v="46020"/>
    <s v="C-003"/>
    <s v="P-003"/>
    <s v="Smart Watch"/>
    <x v="0"/>
    <n v="26"/>
    <n v="200"/>
    <n v="0.1"/>
    <s v="Transferencia"/>
    <s v="V-004"/>
    <x v="3"/>
    <n v="4680"/>
  </r>
  <r>
    <s v="V-0507"/>
    <n v="45950"/>
    <s v="C-001"/>
    <s v="P-002"/>
    <s v="Laptop"/>
    <x v="2"/>
    <n v="36"/>
    <n v="1200"/>
    <n v="0.3"/>
    <s v="Efectivo"/>
    <s v="V-003"/>
    <x v="2"/>
    <n v="30239.999999999996"/>
  </r>
  <r>
    <s v="V-0508"/>
    <n v="45681"/>
    <s v="C-002"/>
    <s v="P-003"/>
    <s v="Smart Watch"/>
    <x v="0"/>
    <n v="31"/>
    <n v="200"/>
    <n v="0.1"/>
    <s v="Tarjeta"/>
    <s v="V-005"/>
    <x v="0"/>
    <n v="5580"/>
  </r>
  <r>
    <s v="V-0509"/>
    <n v="45792"/>
    <s v="C-001"/>
    <s v="P-004"/>
    <s v="Smart Phone"/>
    <x v="1"/>
    <n v="33"/>
    <n v="800"/>
    <n v="0.2"/>
    <s v="Efectivo"/>
    <s v="V-002"/>
    <x v="4"/>
    <n v="21120"/>
  </r>
  <r>
    <s v="V-0510"/>
    <n v="45988"/>
    <s v="C-001"/>
    <s v="P-004"/>
    <s v="Smart Phone"/>
    <x v="1"/>
    <n v="27"/>
    <n v="800"/>
    <n v="0.2"/>
    <s v="Efectivo"/>
    <s v="V-004"/>
    <x v="3"/>
    <n v="17280"/>
  </r>
  <r>
    <s v="V-0511"/>
    <n v="45715"/>
    <s v="C-001"/>
    <s v="P-001"/>
    <s v="Audífonos"/>
    <x v="0"/>
    <n v="33"/>
    <n v="50"/>
    <n v="0.1"/>
    <s v="Tarjeta"/>
    <s v="V-003"/>
    <x v="2"/>
    <n v="1485"/>
  </r>
  <r>
    <s v="V-0512"/>
    <n v="45722"/>
    <s v="C-002"/>
    <s v="P-001"/>
    <s v="Audífonos"/>
    <x v="0"/>
    <n v="26"/>
    <n v="50"/>
    <n v="0.1"/>
    <s v="Efectivo"/>
    <s v="V-003"/>
    <x v="2"/>
    <n v="1170"/>
  </r>
  <r>
    <s v="V-0513"/>
    <n v="45852"/>
    <s v="C-001"/>
    <s v="P-001"/>
    <s v="Audífonos"/>
    <x v="0"/>
    <n v="45"/>
    <n v="50"/>
    <n v="0.1"/>
    <s v="Efectivo"/>
    <s v="V-001"/>
    <x v="1"/>
    <n v="2025"/>
  </r>
  <r>
    <s v="V-0514"/>
    <n v="45763"/>
    <s v="C-004"/>
    <s v="P-003"/>
    <s v="Smart Watch"/>
    <x v="0"/>
    <n v="34"/>
    <n v="200"/>
    <n v="0.1"/>
    <s v="Transferencia"/>
    <s v="V-002"/>
    <x v="4"/>
    <n v="6120"/>
  </r>
  <r>
    <s v="V-0515"/>
    <n v="45837"/>
    <s v="C-003"/>
    <s v="P-003"/>
    <s v="Smart Watch"/>
    <x v="0"/>
    <n v="14"/>
    <n v="200"/>
    <n v="0.1"/>
    <s v="Efectivo"/>
    <s v="V-001"/>
    <x v="1"/>
    <n v="2520"/>
  </r>
  <r>
    <s v="V-0516"/>
    <n v="45722"/>
    <s v="C-002"/>
    <s v="P-004"/>
    <s v="Smart Phone"/>
    <x v="1"/>
    <n v="25"/>
    <n v="800"/>
    <n v="0.2"/>
    <s v="Tarjeta"/>
    <s v="V-001"/>
    <x v="1"/>
    <n v="16000"/>
  </r>
  <r>
    <s v="V-0517"/>
    <n v="45732"/>
    <s v="C-003"/>
    <s v="P-003"/>
    <s v="Smart Watch"/>
    <x v="0"/>
    <n v="16"/>
    <n v="200"/>
    <n v="0.1"/>
    <s v="Tarjeta"/>
    <s v="V-001"/>
    <x v="1"/>
    <n v="2880"/>
  </r>
  <r>
    <s v="V-0518"/>
    <n v="45802"/>
    <s v="C-001"/>
    <s v="P-001"/>
    <s v="Audífonos"/>
    <x v="0"/>
    <n v="11"/>
    <n v="50"/>
    <n v="0.1"/>
    <s v="Tarjeta"/>
    <s v="V-004"/>
    <x v="3"/>
    <n v="495"/>
  </r>
  <r>
    <s v="V-0519"/>
    <n v="45919"/>
    <s v="C-002"/>
    <s v="P-004"/>
    <s v="Smart Phone"/>
    <x v="1"/>
    <n v="8"/>
    <n v="800"/>
    <n v="0.2"/>
    <s v="Tarjeta"/>
    <s v="V-002"/>
    <x v="4"/>
    <n v="5120"/>
  </r>
  <r>
    <s v="V-0520"/>
    <n v="46011"/>
    <s v="C-001"/>
    <s v="P-003"/>
    <s v="Smart Watch"/>
    <x v="0"/>
    <n v="9"/>
    <n v="200"/>
    <n v="0.1"/>
    <s v="Transferencia"/>
    <s v="V-005"/>
    <x v="0"/>
    <n v="1620"/>
  </r>
  <r>
    <s v="V-0521"/>
    <n v="45696"/>
    <s v="C-004"/>
    <s v="P-001"/>
    <s v="Audífonos"/>
    <x v="0"/>
    <n v="45"/>
    <n v="50"/>
    <n v="0.1"/>
    <s v="Tarjeta"/>
    <s v="V-001"/>
    <x v="1"/>
    <n v="2025"/>
  </r>
  <r>
    <s v="V-0522"/>
    <n v="45950"/>
    <s v="C-002"/>
    <s v="P-004"/>
    <s v="Smart Phone"/>
    <x v="1"/>
    <n v="38"/>
    <n v="800"/>
    <n v="0.2"/>
    <s v="Tarjeta"/>
    <s v="V-004"/>
    <x v="3"/>
    <n v="24320"/>
  </r>
  <r>
    <s v="V-0523"/>
    <n v="45862"/>
    <s v="C-004"/>
    <s v="P-002"/>
    <s v="Laptop"/>
    <x v="2"/>
    <n v="8"/>
    <n v="1200"/>
    <n v="0.3"/>
    <s v="Tarjeta"/>
    <s v="V-005"/>
    <x v="0"/>
    <n v="6720"/>
  </r>
  <r>
    <s v="V-0524"/>
    <n v="45717"/>
    <s v="C-004"/>
    <s v="P-001"/>
    <s v="Audífonos"/>
    <x v="0"/>
    <n v="29"/>
    <n v="50"/>
    <n v="0.1"/>
    <s v="Tarjeta"/>
    <s v="V-002"/>
    <x v="4"/>
    <n v="1305"/>
  </r>
  <r>
    <s v="V-0525"/>
    <n v="45780"/>
    <s v="C-001"/>
    <s v="P-002"/>
    <s v="Laptop"/>
    <x v="2"/>
    <n v="5"/>
    <n v="1200"/>
    <n v="0.3"/>
    <s v="Efectivo"/>
    <s v="V-005"/>
    <x v="0"/>
    <n v="4200"/>
  </r>
  <r>
    <s v="V-0526"/>
    <n v="45681"/>
    <s v="C-003"/>
    <s v="P-002"/>
    <s v="Laptop"/>
    <x v="2"/>
    <n v="9"/>
    <n v="1200"/>
    <n v="0.3"/>
    <s v="Transferencia"/>
    <s v="V-004"/>
    <x v="3"/>
    <n v="7559.9999999999991"/>
  </r>
  <r>
    <s v="V-0527"/>
    <n v="45673"/>
    <s v="C-004"/>
    <s v="P-001"/>
    <s v="Audífonos"/>
    <x v="0"/>
    <n v="33"/>
    <n v="50"/>
    <n v="0.1"/>
    <s v="Transferencia"/>
    <s v="V-005"/>
    <x v="0"/>
    <n v="1485"/>
  </r>
  <r>
    <s v="V-0528"/>
    <n v="45984"/>
    <s v="C-003"/>
    <s v="P-003"/>
    <s v="Smart Watch"/>
    <x v="0"/>
    <n v="23"/>
    <n v="200"/>
    <n v="0.1"/>
    <s v="Tarjeta"/>
    <s v="V-004"/>
    <x v="3"/>
    <n v="4140"/>
  </r>
  <r>
    <s v="V-0529"/>
    <n v="45927"/>
    <s v="C-002"/>
    <s v="P-004"/>
    <s v="Smart Phone"/>
    <x v="1"/>
    <n v="10"/>
    <n v="800"/>
    <n v="0.2"/>
    <s v="Efectivo"/>
    <s v="V-004"/>
    <x v="3"/>
    <n v="6400"/>
  </r>
  <r>
    <s v="V-0530"/>
    <n v="45803"/>
    <s v="C-004"/>
    <s v="P-004"/>
    <s v="Smart Phone"/>
    <x v="1"/>
    <n v="15"/>
    <n v="800"/>
    <n v="0.2"/>
    <s v="Transferencia"/>
    <s v="V-005"/>
    <x v="0"/>
    <n v="9600"/>
  </r>
  <r>
    <s v="V-0531"/>
    <n v="45676"/>
    <s v="C-003"/>
    <s v="P-004"/>
    <s v="Smart Phone"/>
    <x v="1"/>
    <n v="24"/>
    <n v="800"/>
    <n v="0.2"/>
    <s v="Tarjeta"/>
    <s v="V-003"/>
    <x v="2"/>
    <n v="15360"/>
  </r>
  <r>
    <s v="V-0532"/>
    <n v="45844"/>
    <s v="C-003"/>
    <s v="P-003"/>
    <s v="Smart Watch"/>
    <x v="0"/>
    <n v="18"/>
    <n v="200"/>
    <n v="0.1"/>
    <s v="Tarjeta"/>
    <s v="V-005"/>
    <x v="0"/>
    <n v="3240"/>
  </r>
  <r>
    <s v="V-0533"/>
    <n v="45723"/>
    <s v="C-002"/>
    <s v="P-003"/>
    <s v="Smart Watch"/>
    <x v="0"/>
    <n v="43"/>
    <n v="200"/>
    <n v="0.1"/>
    <s v="Efectivo"/>
    <s v="V-004"/>
    <x v="3"/>
    <n v="7740"/>
  </r>
  <r>
    <s v="V-0534"/>
    <n v="46010"/>
    <s v="C-002"/>
    <s v="P-001"/>
    <s v="Audífonos"/>
    <x v="0"/>
    <n v="17"/>
    <n v="50"/>
    <n v="0.1"/>
    <s v="Efectivo"/>
    <s v="V-004"/>
    <x v="3"/>
    <n v="765"/>
  </r>
  <r>
    <s v="V-0535"/>
    <n v="45996"/>
    <s v="C-004"/>
    <s v="P-004"/>
    <s v="Smart Phone"/>
    <x v="1"/>
    <n v="45"/>
    <n v="800"/>
    <n v="0.2"/>
    <s v="Efectivo"/>
    <s v="V-002"/>
    <x v="4"/>
    <n v="28800"/>
  </r>
  <r>
    <s v="V-0536"/>
    <n v="45685"/>
    <s v="C-002"/>
    <s v="P-001"/>
    <s v="Audífonos"/>
    <x v="0"/>
    <n v="24"/>
    <n v="50"/>
    <n v="0.1"/>
    <s v="Tarjeta"/>
    <s v="V-005"/>
    <x v="0"/>
    <n v="1080"/>
  </r>
  <r>
    <s v="V-0537"/>
    <n v="45702"/>
    <s v="C-002"/>
    <s v="P-002"/>
    <s v="Laptop"/>
    <x v="2"/>
    <n v="18"/>
    <n v="1200"/>
    <n v="0.3"/>
    <s v="Efectivo"/>
    <s v="V-002"/>
    <x v="4"/>
    <n v="15119.999999999998"/>
  </r>
  <r>
    <s v="V-0538"/>
    <n v="45705"/>
    <s v="C-001"/>
    <s v="P-001"/>
    <s v="Audífonos"/>
    <x v="0"/>
    <n v="19"/>
    <n v="50"/>
    <n v="0.1"/>
    <s v="Efectivo"/>
    <s v="V-001"/>
    <x v="1"/>
    <n v="855"/>
  </r>
  <r>
    <s v="V-0539"/>
    <n v="45936"/>
    <s v="C-001"/>
    <s v="P-003"/>
    <s v="Smart Watch"/>
    <x v="0"/>
    <n v="43"/>
    <n v="200"/>
    <n v="0.1"/>
    <s v="Efectivo"/>
    <s v="V-003"/>
    <x v="2"/>
    <n v="7740"/>
  </r>
  <r>
    <s v="V-0540"/>
    <n v="45963"/>
    <s v="C-002"/>
    <s v="P-004"/>
    <s v="Smart Phone"/>
    <x v="1"/>
    <n v="15"/>
    <n v="800"/>
    <n v="0.2"/>
    <s v="Tarjeta"/>
    <s v="V-003"/>
    <x v="2"/>
    <n v="9600"/>
  </r>
  <r>
    <s v="V-0541"/>
    <n v="46000"/>
    <s v="C-001"/>
    <s v="P-001"/>
    <s v="Audífonos"/>
    <x v="0"/>
    <n v="19"/>
    <n v="50"/>
    <n v="0.1"/>
    <s v="Transferencia"/>
    <s v="V-002"/>
    <x v="4"/>
    <n v="855"/>
  </r>
  <r>
    <s v="V-0542"/>
    <n v="45751"/>
    <s v="C-001"/>
    <s v="P-004"/>
    <s v="Smart Phone"/>
    <x v="1"/>
    <n v="17"/>
    <n v="800"/>
    <n v="0.2"/>
    <s v="Efectivo"/>
    <s v="V-001"/>
    <x v="1"/>
    <n v="10880"/>
  </r>
  <r>
    <s v="V-0543"/>
    <n v="45922"/>
    <s v="C-003"/>
    <s v="P-002"/>
    <s v="Laptop"/>
    <x v="2"/>
    <n v="10"/>
    <n v="1200"/>
    <n v="0.3"/>
    <s v="Transferencia"/>
    <s v="V-002"/>
    <x v="4"/>
    <n v="8400"/>
  </r>
  <r>
    <s v="V-0544"/>
    <n v="46007"/>
    <s v="C-001"/>
    <s v="P-004"/>
    <s v="Smart Phone"/>
    <x v="1"/>
    <n v="31"/>
    <n v="800"/>
    <n v="0.2"/>
    <s v="Efectivo"/>
    <s v="V-004"/>
    <x v="3"/>
    <n v="19840"/>
  </r>
  <r>
    <s v="V-0545"/>
    <n v="45806"/>
    <s v="C-002"/>
    <s v="P-002"/>
    <s v="Laptop"/>
    <x v="2"/>
    <n v="8"/>
    <n v="1200"/>
    <n v="0.3"/>
    <s v="Tarjeta"/>
    <s v="V-002"/>
    <x v="4"/>
    <n v="6720"/>
  </r>
  <r>
    <s v="V-0546"/>
    <n v="45742"/>
    <s v="C-004"/>
    <s v="P-003"/>
    <s v="Smart Watch"/>
    <x v="0"/>
    <n v="18"/>
    <n v="200"/>
    <n v="0.1"/>
    <s v="Transferencia"/>
    <s v="V-005"/>
    <x v="0"/>
    <n v="3240"/>
  </r>
  <r>
    <s v="V-0547"/>
    <n v="45836"/>
    <s v="C-002"/>
    <s v="P-003"/>
    <s v="Smart Watch"/>
    <x v="0"/>
    <n v="25"/>
    <n v="200"/>
    <n v="0.1"/>
    <s v="Tarjeta"/>
    <s v="V-003"/>
    <x v="2"/>
    <n v="4500"/>
  </r>
  <r>
    <s v="V-0548"/>
    <n v="45879"/>
    <s v="C-004"/>
    <s v="P-003"/>
    <s v="Smart Watch"/>
    <x v="0"/>
    <n v="28"/>
    <n v="200"/>
    <n v="0.1"/>
    <s v="Transferencia"/>
    <s v="V-004"/>
    <x v="3"/>
    <n v="5040"/>
  </r>
  <r>
    <s v="V-0549"/>
    <n v="45817"/>
    <s v="C-004"/>
    <s v="P-004"/>
    <s v="Smart Phone"/>
    <x v="1"/>
    <n v="9"/>
    <n v="800"/>
    <n v="0.2"/>
    <s v="Efectivo"/>
    <s v="V-001"/>
    <x v="1"/>
    <n v="5760"/>
  </r>
  <r>
    <s v="V-0550"/>
    <n v="45856"/>
    <s v="C-001"/>
    <s v="P-001"/>
    <s v="Audífonos"/>
    <x v="0"/>
    <n v="10"/>
    <n v="50"/>
    <n v="0.1"/>
    <s v="Efectivo"/>
    <s v="V-004"/>
    <x v="3"/>
    <n v="450"/>
  </r>
  <r>
    <s v="V-0551"/>
    <n v="46015"/>
    <s v="C-002"/>
    <s v="P-004"/>
    <s v="Smart Phone"/>
    <x v="1"/>
    <n v="7"/>
    <n v="800"/>
    <n v="0.2"/>
    <s v="Efectivo"/>
    <s v="V-004"/>
    <x v="3"/>
    <n v="4480"/>
  </r>
  <r>
    <s v="V-0552"/>
    <n v="45822"/>
    <s v="C-002"/>
    <s v="P-001"/>
    <s v="Audífonos"/>
    <x v="0"/>
    <n v="9"/>
    <n v="50"/>
    <n v="0.1"/>
    <s v="Tarjeta"/>
    <s v="V-001"/>
    <x v="1"/>
    <n v="405"/>
  </r>
  <r>
    <s v="V-0553"/>
    <n v="45747"/>
    <s v="C-004"/>
    <s v="P-002"/>
    <s v="Laptop"/>
    <x v="2"/>
    <n v="28"/>
    <n v="1200"/>
    <n v="0.3"/>
    <s v="Tarjeta"/>
    <s v="V-005"/>
    <x v="0"/>
    <n v="23520"/>
  </r>
  <r>
    <s v="V-0554"/>
    <n v="45806"/>
    <s v="C-004"/>
    <s v="P-002"/>
    <s v="Laptop"/>
    <x v="2"/>
    <n v="40"/>
    <n v="1200"/>
    <n v="0.3"/>
    <s v="Efectivo"/>
    <s v="V-002"/>
    <x v="4"/>
    <n v="33600"/>
  </r>
  <r>
    <s v="V-0555"/>
    <n v="45916"/>
    <s v="C-001"/>
    <s v="P-003"/>
    <s v="Smart Watch"/>
    <x v="0"/>
    <n v="32"/>
    <n v="200"/>
    <n v="0.1"/>
    <s v="Tarjeta"/>
    <s v="V-003"/>
    <x v="2"/>
    <n v="5760"/>
  </r>
  <r>
    <s v="V-0556"/>
    <n v="45852"/>
    <s v="C-002"/>
    <s v="P-001"/>
    <s v="Audífonos"/>
    <x v="0"/>
    <n v="6"/>
    <n v="50"/>
    <n v="0.1"/>
    <s v="Tarjeta"/>
    <s v="V-003"/>
    <x v="2"/>
    <n v="270"/>
  </r>
  <r>
    <s v="V-0557"/>
    <n v="45734"/>
    <s v="C-003"/>
    <s v="P-003"/>
    <s v="Smart Watch"/>
    <x v="0"/>
    <n v="30"/>
    <n v="200"/>
    <n v="0.1"/>
    <s v="Efectivo"/>
    <s v="V-004"/>
    <x v="3"/>
    <n v="5400"/>
  </r>
  <r>
    <s v="V-0558"/>
    <n v="45992"/>
    <s v="C-002"/>
    <s v="P-001"/>
    <s v="Audífonos"/>
    <x v="0"/>
    <n v="32"/>
    <n v="50"/>
    <n v="0.1"/>
    <s v="Transferencia"/>
    <s v="V-004"/>
    <x v="3"/>
    <n v="1440"/>
  </r>
  <r>
    <s v="V-0559"/>
    <n v="45675"/>
    <s v="C-002"/>
    <s v="P-004"/>
    <s v="Smart Phone"/>
    <x v="1"/>
    <n v="30"/>
    <n v="800"/>
    <n v="0.2"/>
    <s v="Efectivo"/>
    <s v="V-004"/>
    <x v="3"/>
    <n v="19200"/>
  </r>
  <r>
    <s v="V-0560"/>
    <n v="45966"/>
    <s v="C-001"/>
    <s v="P-003"/>
    <s v="Smart Watch"/>
    <x v="0"/>
    <n v="17"/>
    <n v="200"/>
    <n v="0.1"/>
    <s v="Tarjeta"/>
    <s v="V-005"/>
    <x v="0"/>
    <n v="3060"/>
  </r>
  <r>
    <s v="V-0561"/>
    <n v="46009"/>
    <s v="C-003"/>
    <s v="P-003"/>
    <s v="Smart Watch"/>
    <x v="0"/>
    <n v="27"/>
    <n v="200"/>
    <n v="0.1"/>
    <s v="Tarjeta"/>
    <s v="V-002"/>
    <x v="4"/>
    <n v="4860"/>
  </r>
  <r>
    <s v="V-0562"/>
    <n v="45760"/>
    <s v="C-003"/>
    <s v="P-002"/>
    <s v="Laptop"/>
    <x v="2"/>
    <n v="21"/>
    <n v="1200"/>
    <n v="0.3"/>
    <s v="Tarjeta"/>
    <s v="V-003"/>
    <x v="2"/>
    <n v="17640"/>
  </r>
  <r>
    <s v="V-0563"/>
    <n v="45763"/>
    <s v="C-001"/>
    <s v="P-002"/>
    <s v="Laptop"/>
    <x v="2"/>
    <n v="32"/>
    <n v="1200"/>
    <n v="0.3"/>
    <s v="Efectivo"/>
    <s v="V-001"/>
    <x v="1"/>
    <n v="26880"/>
  </r>
  <r>
    <s v="V-0564"/>
    <n v="46004"/>
    <s v="C-002"/>
    <s v="P-004"/>
    <s v="Smart Phone"/>
    <x v="1"/>
    <n v="29"/>
    <n v="800"/>
    <n v="0.2"/>
    <s v="Transferencia"/>
    <s v="V-005"/>
    <x v="0"/>
    <n v="18560"/>
  </r>
  <r>
    <s v="V-0565"/>
    <n v="45711"/>
    <s v="C-002"/>
    <s v="P-002"/>
    <s v="Laptop"/>
    <x v="2"/>
    <n v="29"/>
    <n v="1200"/>
    <n v="0.3"/>
    <s v="Efectivo"/>
    <s v="V-002"/>
    <x v="4"/>
    <n v="24360"/>
  </r>
  <r>
    <s v="V-0566"/>
    <n v="45910"/>
    <s v="C-001"/>
    <s v="P-001"/>
    <s v="Audífonos"/>
    <x v="0"/>
    <n v="45"/>
    <n v="50"/>
    <n v="0.1"/>
    <s v="Tarjeta"/>
    <s v="V-005"/>
    <x v="0"/>
    <n v="2025"/>
  </r>
  <r>
    <s v="V-0567"/>
    <n v="45772"/>
    <s v="C-002"/>
    <s v="P-002"/>
    <s v="Laptop"/>
    <x v="2"/>
    <n v="24"/>
    <n v="1200"/>
    <n v="0.3"/>
    <s v="Transferencia"/>
    <s v="V-002"/>
    <x v="4"/>
    <n v="20160"/>
  </r>
  <r>
    <s v="V-0568"/>
    <n v="45978"/>
    <s v="C-002"/>
    <s v="P-002"/>
    <s v="Laptop"/>
    <x v="2"/>
    <n v="22"/>
    <n v="1200"/>
    <n v="0.3"/>
    <s v="Tarjeta"/>
    <s v="V-003"/>
    <x v="2"/>
    <n v="18480"/>
  </r>
  <r>
    <s v="V-0569"/>
    <n v="45711"/>
    <s v="C-002"/>
    <s v="P-003"/>
    <s v="Smart Watch"/>
    <x v="0"/>
    <n v="24"/>
    <n v="200"/>
    <n v="0.1"/>
    <s v="Efectivo"/>
    <s v="V-004"/>
    <x v="3"/>
    <n v="4320"/>
  </r>
  <r>
    <s v="V-0570"/>
    <n v="45985"/>
    <s v="C-003"/>
    <s v="P-003"/>
    <s v="Smart Watch"/>
    <x v="0"/>
    <n v="17"/>
    <n v="200"/>
    <n v="0.1"/>
    <s v="Efectivo"/>
    <s v="V-002"/>
    <x v="4"/>
    <n v="3060"/>
  </r>
  <r>
    <s v="V-0571"/>
    <n v="45904"/>
    <s v="C-001"/>
    <s v="P-001"/>
    <s v="Audífonos"/>
    <x v="0"/>
    <n v="36"/>
    <n v="50"/>
    <n v="0.1"/>
    <s v="Efectivo"/>
    <s v="V-004"/>
    <x v="3"/>
    <n v="1620"/>
  </r>
  <r>
    <s v="V-0572"/>
    <n v="46006"/>
    <s v="C-001"/>
    <s v="P-004"/>
    <s v="Smart Phone"/>
    <x v="1"/>
    <n v="36"/>
    <n v="800"/>
    <n v="0.2"/>
    <s v="Efectivo"/>
    <s v="V-005"/>
    <x v="0"/>
    <n v="23040"/>
  </r>
  <r>
    <s v="V-0573"/>
    <n v="45791"/>
    <s v="C-002"/>
    <s v="P-003"/>
    <s v="Smart Watch"/>
    <x v="0"/>
    <n v="42"/>
    <n v="200"/>
    <n v="0.1"/>
    <s v="Tarjeta"/>
    <s v="V-003"/>
    <x v="2"/>
    <n v="7560"/>
  </r>
  <r>
    <s v="V-0574"/>
    <n v="45709"/>
    <s v="C-001"/>
    <s v="P-001"/>
    <s v="Audífonos"/>
    <x v="0"/>
    <n v="27"/>
    <n v="50"/>
    <n v="0.1"/>
    <s v="Tarjeta"/>
    <s v="V-003"/>
    <x v="2"/>
    <n v="1215"/>
  </r>
  <r>
    <s v="V-0575"/>
    <n v="45815"/>
    <s v="C-001"/>
    <s v="P-004"/>
    <s v="Smart Phone"/>
    <x v="1"/>
    <n v="20"/>
    <n v="800"/>
    <n v="0.2"/>
    <s v="Efectivo"/>
    <s v="V-002"/>
    <x v="4"/>
    <n v="12800"/>
  </r>
  <r>
    <s v="V-0576"/>
    <n v="45915"/>
    <s v="C-001"/>
    <s v="P-003"/>
    <s v="Smart Watch"/>
    <x v="0"/>
    <n v="33"/>
    <n v="200"/>
    <n v="0.1"/>
    <s v="Tarjeta"/>
    <s v="V-003"/>
    <x v="2"/>
    <n v="5940"/>
  </r>
  <r>
    <s v="V-0577"/>
    <n v="45827"/>
    <s v="C-001"/>
    <s v="P-004"/>
    <s v="Smart Phone"/>
    <x v="1"/>
    <n v="40"/>
    <n v="800"/>
    <n v="0.2"/>
    <s v="Efectivo"/>
    <s v="V-004"/>
    <x v="3"/>
    <n v="25600"/>
  </r>
  <r>
    <s v="V-0578"/>
    <n v="45877"/>
    <s v="C-001"/>
    <s v="P-004"/>
    <s v="Smart Phone"/>
    <x v="1"/>
    <n v="8"/>
    <n v="800"/>
    <n v="0.2"/>
    <s v="Efectivo"/>
    <s v="V-003"/>
    <x v="2"/>
    <n v="5120"/>
  </r>
  <r>
    <s v="V-0579"/>
    <n v="45666"/>
    <s v="C-003"/>
    <s v="P-001"/>
    <s v="Audífonos"/>
    <x v="0"/>
    <n v="16"/>
    <n v="50"/>
    <n v="0.1"/>
    <s v="Tarjeta"/>
    <s v="V-005"/>
    <x v="0"/>
    <n v="720"/>
  </r>
  <r>
    <s v="V-0580"/>
    <n v="45983"/>
    <s v="C-004"/>
    <s v="P-002"/>
    <s v="Laptop"/>
    <x v="2"/>
    <n v="31"/>
    <n v="1200"/>
    <n v="0.3"/>
    <s v="Transferencia"/>
    <s v="V-001"/>
    <x v="1"/>
    <n v="26040"/>
  </r>
  <r>
    <s v="V-0581"/>
    <n v="45838"/>
    <s v="C-003"/>
    <s v="P-001"/>
    <s v="Audífonos"/>
    <x v="0"/>
    <n v="23"/>
    <n v="50"/>
    <n v="0.1"/>
    <s v="Tarjeta"/>
    <s v="V-001"/>
    <x v="1"/>
    <n v="1035"/>
  </r>
  <r>
    <s v="V-0582"/>
    <n v="45910"/>
    <s v="C-004"/>
    <s v="P-001"/>
    <s v="Audífonos"/>
    <x v="0"/>
    <n v="12"/>
    <n v="50"/>
    <n v="0.1"/>
    <s v="Tarjeta"/>
    <s v="V-004"/>
    <x v="3"/>
    <n v="540"/>
  </r>
  <r>
    <s v="V-0583"/>
    <n v="45835"/>
    <s v="C-001"/>
    <s v="P-001"/>
    <s v="Audífonos"/>
    <x v="0"/>
    <n v="20"/>
    <n v="50"/>
    <n v="0.1"/>
    <s v="Efectivo"/>
    <s v="V-002"/>
    <x v="4"/>
    <n v="900"/>
  </r>
  <r>
    <s v="V-0584"/>
    <n v="45999"/>
    <s v="C-002"/>
    <s v="P-003"/>
    <s v="Smart Watch"/>
    <x v="0"/>
    <n v="32"/>
    <n v="200"/>
    <n v="0.1"/>
    <s v="Efectivo"/>
    <s v="V-004"/>
    <x v="3"/>
    <n v="5760"/>
  </r>
  <r>
    <s v="V-0585"/>
    <n v="45870"/>
    <s v="C-001"/>
    <s v="P-003"/>
    <s v="Smart Watch"/>
    <x v="0"/>
    <n v="6"/>
    <n v="200"/>
    <n v="0.1"/>
    <s v="Efectivo"/>
    <s v="V-005"/>
    <x v="0"/>
    <n v="1080"/>
  </r>
  <r>
    <s v="V-0586"/>
    <n v="45953"/>
    <s v="C-002"/>
    <s v="P-001"/>
    <s v="Audífonos"/>
    <x v="0"/>
    <n v="14"/>
    <n v="50"/>
    <n v="0.1"/>
    <s v="Tarjeta"/>
    <s v="V-003"/>
    <x v="2"/>
    <n v="630"/>
  </r>
  <r>
    <s v="V-0587"/>
    <n v="45836"/>
    <s v="C-004"/>
    <s v="P-002"/>
    <s v="Laptop"/>
    <x v="2"/>
    <n v="40"/>
    <n v="1200"/>
    <n v="0.3"/>
    <s v="Transferencia"/>
    <s v="V-004"/>
    <x v="3"/>
    <n v="33600"/>
  </r>
  <r>
    <s v="V-0588"/>
    <n v="45743"/>
    <s v="C-001"/>
    <s v="P-003"/>
    <s v="Smart Watch"/>
    <x v="0"/>
    <n v="27"/>
    <n v="200"/>
    <n v="0.1"/>
    <s v="Transferencia"/>
    <s v="V-002"/>
    <x v="4"/>
    <n v="4860"/>
  </r>
  <r>
    <s v="V-0589"/>
    <n v="45791"/>
    <s v="C-004"/>
    <s v="P-002"/>
    <s v="Laptop"/>
    <x v="2"/>
    <n v="21"/>
    <n v="1200"/>
    <n v="0.3"/>
    <s v="Efectivo"/>
    <s v="V-003"/>
    <x v="2"/>
    <n v="17640"/>
  </r>
  <r>
    <s v="V-0590"/>
    <n v="45884"/>
    <s v="C-003"/>
    <s v="P-003"/>
    <s v="Smart Watch"/>
    <x v="0"/>
    <n v="28"/>
    <n v="200"/>
    <n v="0.1"/>
    <s v="Tarjeta"/>
    <s v="V-005"/>
    <x v="0"/>
    <n v="5040"/>
  </r>
  <r>
    <s v="V-0591"/>
    <n v="45939"/>
    <s v="C-002"/>
    <s v="P-003"/>
    <s v="Smart Watch"/>
    <x v="0"/>
    <n v="39"/>
    <n v="200"/>
    <n v="0.1"/>
    <s v="Transferencia"/>
    <s v="V-005"/>
    <x v="0"/>
    <n v="7020"/>
  </r>
  <r>
    <s v="V-0592"/>
    <n v="45958"/>
    <s v="C-002"/>
    <s v="P-003"/>
    <s v="Smart Watch"/>
    <x v="0"/>
    <n v="34"/>
    <n v="200"/>
    <n v="0.1"/>
    <s v="Tarjeta"/>
    <s v="V-005"/>
    <x v="0"/>
    <n v="6120"/>
  </r>
  <r>
    <s v="V-0593"/>
    <n v="45837"/>
    <s v="C-001"/>
    <s v="P-001"/>
    <s v="Audífonos"/>
    <x v="0"/>
    <n v="44"/>
    <n v="50"/>
    <n v="0.1"/>
    <s v="Tarjeta"/>
    <s v="V-001"/>
    <x v="1"/>
    <n v="1980"/>
  </r>
  <r>
    <s v="V-0594"/>
    <n v="45977"/>
    <s v="C-003"/>
    <s v="P-003"/>
    <s v="Smart Watch"/>
    <x v="0"/>
    <n v="28"/>
    <n v="200"/>
    <n v="0.1"/>
    <s v="Tarjeta"/>
    <s v="V-004"/>
    <x v="3"/>
    <n v="5040"/>
  </r>
  <r>
    <s v="V-0595"/>
    <n v="45743"/>
    <s v="C-002"/>
    <s v="P-003"/>
    <s v="Smart Watch"/>
    <x v="0"/>
    <n v="13"/>
    <n v="200"/>
    <n v="0.1"/>
    <s v="Transferencia"/>
    <s v="V-004"/>
    <x v="3"/>
    <n v="2340"/>
  </r>
  <r>
    <s v="V-0596"/>
    <n v="45727"/>
    <s v="C-003"/>
    <s v="P-004"/>
    <s v="Smart Phone"/>
    <x v="1"/>
    <n v="17"/>
    <n v="800"/>
    <n v="0.2"/>
    <s v="Transferencia"/>
    <s v="V-004"/>
    <x v="3"/>
    <n v="10880"/>
  </r>
  <r>
    <s v="V-0597"/>
    <n v="45719"/>
    <s v="C-001"/>
    <s v="P-004"/>
    <s v="Smart Phone"/>
    <x v="1"/>
    <n v="21"/>
    <n v="800"/>
    <n v="0.2"/>
    <s v="Tarjeta"/>
    <s v="V-004"/>
    <x v="3"/>
    <n v="13440"/>
  </r>
  <r>
    <s v="V-0598"/>
    <n v="46009"/>
    <s v="C-003"/>
    <s v="P-001"/>
    <s v="Audífonos"/>
    <x v="0"/>
    <n v="39"/>
    <n v="50"/>
    <n v="0.1"/>
    <s v="Efectivo"/>
    <s v="V-001"/>
    <x v="1"/>
    <n v="1755"/>
  </r>
  <r>
    <s v="V-0599"/>
    <n v="45805"/>
    <s v="C-002"/>
    <s v="P-004"/>
    <s v="Smart Phone"/>
    <x v="1"/>
    <n v="40"/>
    <n v="800"/>
    <n v="0.2"/>
    <s v="Transferencia"/>
    <s v="V-005"/>
    <x v="0"/>
    <n v="25600"/>
  </r>
  <r>
    <s v="V-0600"/>
    <n v="45884"/>
    <s v="C-004"/>
    <s v="P-004"/>
    <s v="Smart Phone"/>
    <x v="1"/>
    <n v="28"/>
    <n v="800"/>
    <n v="0.2"/>
    <s v="Efectivo"/>
    <s v="V-003"/>
    <x v="2"/>
    <n v="17920"/>
  </r>
  <r>
    <s v="V-0601"/>
    <n v="45748"/>
    <s v="C-001"/>
    <s v="P-001"/>
    <s v="Audífonos"/>
    <x v="0"/>
    <n v="25"/>
    <n v="50"/>
    <n v="0.1"/>
    <s v="Tarjeta"/>
    <s v="V-001"/>
    <x v="1"/>
    <n v="1125"/>
  </r>
  <r>
    <s v="V-0602"/>
    <n v="45858"/>
    <s v="C-002"/>
    <s v="P-003"/>
    <s v="Smart Watch"/>
    <x v="0"/>
    <n v="19"/>
    <n v="200"/>
    <n v="0.1"/>
    <s v="Transferencia"/>
    <s v="V-001"/>
    <x v="1"/>
    <n v="3420"/>
  </r>
  <r>
    <s v="V-0603"/>
    <n v="45682"/>
    <s v="C-004"/>
    <s v="P-004"/>
    <s v="Smart Phone"/>
    <x v="1"/>
    <n v="44"/>
    <n v="800"/>
    <n v="0.2"/>
    <s v="Transferencia"/>
    <s v="V-004"/>
    <x v="3"/>
    <n v="28160"/>
  </r>
  <r>
    <s v="V-0604"/>
    <n v="45957"/>
    <s v="C-002"/>
    <s v="P-002"/>
    <s v="Laptop"/>
    <x v="2"/>
    <n v="7"/>
    <n v="1200"/>
    <n v="0.3"/>
    <s v="Tarjeta"/>
    <s v="V-001"/>
    <x v="1"/>
    <n v="5880"/>
  </r>
  <r>
    <s v="V-0605"/>
    <n v="45803"/>
    <s v="C-004"/>
    <s v="P-001"/>
    <s v="Audífonos"/>
    <x v="0"/>
    <n v="21"/>
    <n v="50"/>
    <n v="0.1"/>
    <s v="Efectivo"/>
    <s v="V-004"/>
    <x v="3"/>
    <n v="945"/>
  </r>
  <r>
    <s v="V-0606"/>
    <n v="45988"/>
    <s v="C-004"/>
    <s v="P-003"/>
    <s v="Smart Watch"/>
    <x v="0"/>
    <n v="30"/>
    <n v="200"/>
    <n v="0.1"/>
    <s v="Tarjeta"/>
    <s v="V-002"/>
    <x v="4"/>
    <n v="5400"/>
  </r>
  <r>
    <s v="V-0607"/>
    <n v="45835"/>
    <s v="C-002"/>
    <s v="P-001"/>
    <s v="Audífonos"/>
    <x v="0"/>
    <n v="34"/>
    <n v="50"/>
    <n v="0.1"/>
    <s v="Efectivo"/>
    <s v="V-001"/>
    <x v="1"/>
    <n v="1530"/>
  </r>
  <r>
    <s v="V-0608"/>
    <n v="45873"/>
    <s v="C-004"/>
    <s v="P-002"/>
    <s v="Laptop"/>
    <x v="2"/>
    <n v="41"/>
    <n v="1200"/>
    <n v="0.3"/>
    <s v="Tarjeta"/>
    <s v="V-002"/>
    <x v="4"/>
    <n v="34440"/>
  </r>
  <r>
    <s v="V-0609"/>
    <n v="45964"/>
    <s v="C-003"/>
    <s v="P-002"/>
    <s v="Laptop"/>
    <x v="2"/>
    <n v="8"/>
    <n v="1200"/>
    <n v="0.3"/>
    <s v="Transferencia"/>
    <s v="V-003"/>
    <x v="2"/>
    <n v="6720"/>
  </r>
  <r>
    <s v="V-0610"/>
    <n v="45912"/>
    <s v="C-003"/>
    <s v="P-004"/>
    <s v="Smart Phone"/>
    <x v="1"/>
    <n v="30"/>
    <n v="800"/>
    <n v="0.2"/>
    <s v="Tarjeta"/>
    <s v="V-001"/>
    <x v="1"/>
    <n v="19200"/>
  </r>
  <r>
    <s v="V-0611"/>
    <n v="45682"/>
    <s v="C-002"/>
    <s v="P-002"/>
    <s v="Laptop"/>
    <x v="2"/>
    <n v="44"/>
    <n v="1200"/>
    <n v="0.3"/>
    <s v="Tarjeta"/>
    <s v="V-005"/>
    <x v="0"/>
    <n v="36960"/>
  </r>
  <r>
    <s v="V-0612"/>
    <n v="45851"/>
    <s v="C-001"/>
    <s v="P-001"/>
    <s v="Audífonos"/>
    <x v="0"/>
    <n v="11"/>
    <n v="50"/>
    <n v="0.1"/>
    <s v="Efectivo"/>
    <s v="V-001"/>
    <x v="1"/>
    <n v="495"/>
  </r>
  <r>
    <s v="V-0613"/>
    <n v="45726"/>
    <s v="C-004"/>
    <s v="P-003"/>
    <s v="Smart Watch"/>
    <x v="0"/>
    <n v="8"/>
    <n v="200"/>
    <n v="0.1"/>
    <s v="Tarjeta"/>
    <s v="V-003"/>
    <x v="2"/>
    <n v="1440"/>
  </r>
  <r>
    <s v="V-0614"/>
    <n v="45813"/>
    <s v="C-003"/>
    <s v="P-003"/>
    <s v="Smart Watch"/>
    <x v="0"/>
    <n v="17"/>
    <n v="200"/>
    <n v="0.1"/>
    <s v="Tarjeta"/>
    <s v="V-003"/>
    <x v="2"/>
    <n v="3060"/>
  </r>
  <r>
    <s v="V-0615"/>
    <n v="45783"/>
    <s v="C-002"/>
    <s v="P-002"/>
    <s v="Laptop"/>
    <x v="2"/>
    <n v="18"/>
    <n v="1200"/>
    <n v="0.3"/>
    <s v="Transferencia"/>
    <s v="V-005"/>
    <x v="0"/>
    <n v="15119.999999999998"/>
  </r>
  <r>
    <s v="V-0616"/>
    <n v="45803"/>
    <s v="C-004"/>
    <s v="P-001"/>
    <s v="Audífonos"/>
    <x v="0"/>
    <n v="31"/>
    <n v="50"/>
    <n v="0.1"/>
    <s v="Tarjeta"/>
    <s v="V-005"/>
    <x v="0"/>
    <n v="1395"/>
  </r>
  <r>
    <s v="V-0617"/>
    <n v="45869"/>
    <s v="C-003"/>
    <s v="P-003"/>
    <s v="Smart Watch"/>
    <x v="0"/>
    <n v="20"/>
    <n v="200"/>
    <n v="0.1"/>
    <s v="Transferencia"/>
    <s v="V-003"/>
    <x v="2"/>
    <n v="3600"/>
  </r>
  <r>
    <s v="V-0618"/>
    <n v="45973"/>
    <s v="C-002"/>
    <s v="P-002"/>
    <s v="Laptop"/>
    <x v="2"/>
    <n v="34"/>
    <n v="1200"/>
    <n v="0.3"/>
    <s v="Transferencia"/>
    <s v="V-005"/>
    <x v="0"/>
    <n v="28560"/>
  </r>
  <r>
    <s v="V-0619"/>
    <n v="45718"/>
    <s v="C-001"/>
    <s v="P-001"/>
    <s v="Audífonos"/>
    <x v="0"/>
    <n v="34"/>
    <n v="50"/>
    <n v="0.1"/>
    <s v="Transferencia"/>
    <s v="V-001"/>
    <x v="1"/>
    <n v="1530"/>
  </r>
  <r>
    <s v="V-0620"/>
    <n v="45909"/>
    <s v="C-002"/>
    <s v="P-004"/>
    <s v="Smart Phone"/>
    <x v="1"/>
    <n v="45"/>
    <n v="800"/>
    <n v="0.2"/>
    <s v="Efectivo"/>
    <s v="V-002"/>
    <x v="4"/>
    <n v="28800"/>
  </r>
  <r>
    <s v="V-0621"/>
    <n v="45841"/>
    <s v="C-001"/>
    <s v="P-004"/>
    <s v="Smart Phone"/>
    <x v="1"/>
    <n v="24"/>
    <n v="800"/>
    <n v="0.2"/>
    <s v="Tarjeta"/>
    <s v="V-001"/>
    <x v="1"/>
    <n v="15360"/>
  </r>
  <r>
    <s v="V-0622"/>
    <n v="45802"/>
    <s v="C-004"/>
    <s v="P-001"/>
    <s v="Audífonos"/>
    <x v="0"/>
    <n v="41"/>
    <n v="50"/>
    <n v="0.1"/>
    <s v="Tarjeta"/>
    <s v="V-004"/>
    <x v="3"/>
    <n v="1845"/>
  </r>
  <r>
    <s v="V-0623"/>
    <n v="45904"/>
    <s v="C-002"/>
    <s v="P-001"/>
    <s v="Audífonos"/>
    <x v="0"/>
    <n v="9"/>
    <n v="50"/>
    <n v="0.1"/>
    <s v="Tarjeta"/>
    <s v="V-003"/>
    <x v="2"/>
    <n v="405"/>
  </r>
  <r>
    <s v="V-0624"/>
    <n v="45762"/>
    <s v="C-002"/>
    <s v="P-003"/>
    <s v="Smart Watch"/>
    <x v="0"/>
    <n v="14"/>
    <n v="200"/>
    <n v="0.1"/>
    <s v="Transferencia"/>
    <s v="V-001"/>
    <x v="1"/>
    <n v="2520"/>
  </r>
  <r>
    <s v="V-0625"/>
    <n v="45953"/>
    <s v="C-003"/>
    <s v="P-003"/>
    <s v="Smart Watch"/>
    <x v="0"/>
    <n v="32"/>
    <n v="200"/>
    <n v="0.1"/>
    <s v="Efectivo"/>
    <s v="V-003"/>
    <x v="2"/>
    <n v="5760"/>
  </r>
  <r>
    <s v="V-0626"/>
    <n v="45762"/>
    <s v="C-003"/>
    <s v="P-001"/>
    <s v="Audífonos"/>
    <x v="0"/>
    <n v="33"/>
    <n v="50"/>
    <n v="0.1"/>
    <s v="Efectivo"/>
    <s v="V-001"/>
    <x v="1"/>
    <n v="1485"/>
  </r>
  <r>
    <s v="V-0627"/>
    <n v="45736"/>
    <s v="C-004"/>
    <s v="P-001"/>
    <s v="Audífonos"/>
    <x v="0"/>
    <n v="17"/>
    <n v="50"/>
    <n v="0.1"/>
    <s v="Transferencia"/>
    <s v="V-002"/>
    <x v="4"/>
    <n v="765"/>
  </r>
  <r>
    <s v="V-0628"/>
    <n v="45665"/>
    <s v="C-004"/>
    <s v="P-004"/>
    <s v="Smart Phone"/>
    <x v="1"/>
    <n v="16"/>
    <n v="800"/>
    <n v="0.2"/>
    <s v="Tarjeta"/>
    <s v="V-003"/>
    <x v="2"/>
    <n v="10240"/>
  </r>
  <r>
    <s v="V-0629"/>
    <n v="45884"/>
    <s v="C-002"/>
    <s v="P-001"/>
    <s v="Audífonos"/>
    <x v="0"/>
    <n v="32"/>
    <n v="50"/>
    <n v="0.1"/>
    <s v="Transferencia"/>
    <s v="V-001"/>
    <x v="1"/>
    <n v="1440"/>
  </r>
  <r>
    <s v="V-0630"/>
    <n v="45727"/>
    <s v="C-001"/>
    <s v="P-001"/>
    <s v="Audífonos"/>
    <x v="0"/>
    <n v="17"/>
    <n v="50"/>
    <n v="0.1"/>
    <s v="Transferencia"/>
    <s v="V-001"/>
    <x v="1"/>
    <n v="765"/>
  </r>
  <r>
    <s v="V-0631"/>
    <n v="45848"/>
    <s v="C-002"/>
    <s v="P-001"/>
    <s v="Audífonos"/>
    <x v="0"/>
    <n v="16"/>
    <n v="50"/>
    <n v="0.1"/>
    <s v="Transferencia"/>
    <s v="V-005"/>
    <x v="0"/>
    <n v="720"/>
  </r>
  <r>
    <s v="V-0632"/>
    <n v="45944"/>
    <s v="C-004"/>
    <s v="P-001"/>
    <s v="Audífonos"/>
    <x v="0"/>
    <n v="14"/>
    <n v="50"/>
    <n v="0.1"/>
    <s v="Efectivo"/>
    <s v="V-003"/>
    <x v="2"/>
    <n v="630"/>
  </r>
  <r>
    <s v="V-0633"/>
    <n v="45868"/>
    <s v="C-004"/>
    <s v="P-003"/>
    <s v="Smart Watch"/>
    <x v="0"/>
    <n v="20"/>
    <n v="200"/>
    <n v="0.1"/>
    <s v="Transferencia"/>
    <s v="V-002"/>
    <x v="4"/>
    <n v="3600"/>
  </r>
  <r>
    <s v="V-0634"/>
    <n v="45830"/>
    <s v="C-001"/>
    <s v="P-002"/>
    <s v="Laptop"/>
    <x v="2"/>
    <n v="40"/>
    <n v="1200"/>
    <n v="0.3"/>
    <s v="Transferencia"/>
    <s v="V-001"/>
    <x v="1"/>
    <n v="33600"/>
  </r>
  <r>
    <s v="V-0635"/>
    <n v="45905"/>
    <s v="C-002"/>
    <s v="P-001"/>
    <s v="Audífonos"/>
    <x v="0"/>
    <n v="8"/>
    <n v="50"/>
    <n v="0.1"/>
    <s v="Transferencia"/>
    <s v="V-005"/>
    <x v="0"/>
    <n v="360"/>
  </r>
  <r>
    <s v="V-0636"/>
    <n v="45933"/>
    <s v="C-001"/>
    <s v="P-002"/>
    <s v="Laptop"/>
    <x v="2"/>
    <n v="22"/>
    <n v="1200"/>
    <n v="0.3"/>
    <s v="Efectivo"/>
    <s v="V-005"/>
    <x v="0"/>
    <n v="18480"/>
  </r>
  <r>
    <s v="V-0637"/>
    <n v="45883"/>
    <s v="C-001"/>
    <s v="P-004"/>
    <s v="Smart Phone"/>
    <x v="1"/>
    <n v="11"/>
    <n v="800"/>
    <n v="0.2"/>
    <s v="Transferencia"/>
    <s v="V-004"/>
    <x v="3"/>
    <n v="7040"/>
  </r>
  <r>
    <s v="V-0638"/>
    <n v="45907"/>
    <s v="C-004"/>
    <s v="P-001"/>
    <s v="Audífonos"/>
    <x v="0"/>
    <n v="38"/>
    <n v="50"/>
    <n v="0.1"/>
    <s v="Efectivo"/>
    <s v="V-004"/>
    <x v="3"/>
    <n v="1710"/>
  </r>
  <r>
    <s v="V-0639"/>
    <n v="45922"/>
    <s v="C-001"/>
    <s v="P-003"/>
    <s v="Smart Watch"/>
    <x v="0"/>
    <n v="34"/>
    <n v="200"/>
    <n v="0.1"/>
    <s v="Efectivo"/>
    <s v="V-004"/>
    <x v="3"/>
    <n v="6120"/>
  </r>
  <r>
    <s v="V-0640"/>
    <n v="46018"/>
    <s v="C-004"/>
    <s v="P-004"/>
    <s v="Smart Phone"/>
    <x v="1"/>
    <n v="14"/>
    <n v="800"/>
    <n v="0.2"/>
    <s v="Efectivo"/>
    <s v="V-004"/>
    <x v="3"/>
    <n v="8960"/>
  </r>
  <r>
    <s v="V-0641"/>
    <n v="45760"/>
    <s v="C-004"/>
    <s v="P-001"/>
    <s v="Audífonos"/>
    <x v="0"/>
    <n v="32"/>
    <n v="50"/>
    <n v="0.1"/>
    <s v="Tarjeta"/>
    <s v="V-001"/>
    <x v="1"/>
    <n v="1440"/>
  </r>
  <r>
    <s v="V-0642"/>
    <n v="45878"/>
    <s v="C-002"/>
    <s v="P-001"/>
    <s v="Audífonos"/>
    <x v="0"/>
    <n v="42"/>
    <n v="50"/>
    <n v="0.1"/>
    <s v="Efectivo"/>
    <s v="V-004"/>
    <x v="3"/>
    <n v="1890"/>
  </r>
  <r>
    <s v="V-0643"/>
    <n v="45982"/>
    <s v="C-004"/>
    <s v="P-002"/>
    <s v="Laptop"/>
    <x v="2"/>
    <n v="36"/>
    <n v="1200"/>
    <n v="0.3"/>
    <s v="Transferencia"/>
    <s v="V-001"/>
    <x v="1"/>
    <n v="30239.999999999996"/>
  </r>
  <r>
    <s v="V-0644"/>
    <n v="45810"/>
    <s v="C-001"/>
    <s v="P-002"/>
    <s v="Laptop"/>
    <x v="2"/>
    <n v="37"/>
    <n v="1200"/>
    <n v="0.3"/>
    <s v="Transferencia"/>
    <s v="V-001"/>
    <x v="1"/>
    <n v="31079.999999999996"/>
  </r>
  <r>
    <s v="V-0645"/>
    <n v="45726"/>
    <s v="C-002"/>
    <s v="P-003"/>
    <s v="Smart Watch"/>
    <x v="0"/>
    <n v="25"/>
    <n v="200"/>
    <n v="0.1"/>
    <s v="Efectivo"/>
    <s v="V-002"/>
    <x v="4"/>
    <n v="4500"/>
  </r>
  <r>
    <s v="V-0646"/>
    <n v="45800"/>
    <s v="C-003"/>
    <s v="P-003"/>
    <s v="Smart Watch"/>
    <x v="0"/>
    <n v="13"/>
    <n v="200"/>
    <n v="0.1"/>
    <s v="Efectivo"/>
    <s v="V-005"/>
    <x v="0"/>
    <n v="2340"/>
  </r>
  <r>
    <s v="V-0647"/>
    <n v="45910"/>
    <s v="C-002"/>
    <s v="P-003"/>
    <s v="Smart Watch"/>
    <x v="0"/>
    <n v="11"/>
    <n v="200"/>
    <n v="0.1"/>
    <s v="Efectivo"/>
    <s v="V-003"/>
    <x v="2"/>
    <n v="1980"/>
  </r>
  <r>
    <s v="V-0648"/>
    <n v="45876"/>
    <s v="C-002"/>
    <s v="P-004"/>
    <s v="Smart Phone"/>
    <x v="1"/>
    <n v="23"/>
    <n v="800"/>
    <n v="0.2"/>
    <s v="Transferencia"/>
    <s v="V-002"/>
    <x v="4"/>
    <n v="14720"/>
  </r>
  <r>
    <s v="V-0649"/>
    <n v="45960"/>
    <s v="C-003"/>
    <s v="P-001"/>
    <s v="Audífonos"/>
    <x v="0"/>
    <n v="31"/>
    <n v="50"/>
    <n v="0.1"/>
    <s v="Efectivo"/>
    <s v="V-005"/>
    <x v="0"/>
    <n v="1395"/>
  </r>
  <r>
    <s v="V-0650"/>
    <n v="45747"/>
    <s v="C-003"/>
    <s v="P-001"/>
    <s v="Audífonos"/>
    <x v="0"/>
    <n v="32"/>
    <n v="50"/>
    <n v="0.1"/>
    <s v="Tarjeta"/>
    <s v="V-005"/>
    <x v="0"/>
    <n v="1440"/>
  </r>
  <r>
    <s v="V-0651"/>
    <n v="45848"/>
    <s v="C-003"/>
    <s v="P-001"/>
    <s v="Audífonos"/>
    <x v="0"/>
    <n v="17"/>
    <n v="50"/>
    <n v="0.1"/>
    <s v="Transferencia"/>
    <s v="V-002"/>
    <x v="4"/>
    <n v="765"/>
  </r>
  <r>
    <s v="V-0652"/>
    <n v="45754"/>
    <s v="C-004"/>
    <s v="P-002"/>
    <s v="Laptop"/>
    <x v="2"/>
    <n v="44"/>
    <n v="1200"/>
    <n v="0.3"/>
    <s v="Efectivo"/>
    <s v="V-003"/>
    <x v="2"/>
    <n v="36960"/>
  </r>
  <r>
    <s v="V-0653"/>
    <n v="46015"/>
    <s v="C-003"/>
    <s v="P-001"/>
    <s v="Audífonos"/>
    <x v="0"/>
    <n v="14"/>
    <n v="50"/>
    <n v="0.1"/>
    <s v="Efectivo"/>
    <s v="V-005"/>
    <x v="0"/>
    <n v="630"/>
  </r>
  <r>
    <s v="V-0654"/>
    <n v="45830"/>
    <s v="C-002"/>
    <s v="P-003"/>
    <s v="Smart Watch"/>
    <x v="0"/>
    <n v="18"/>
    <n v="200"/>
    <n v="0.1"/>
    <s v="Tarjeta"/>
    <s v="V-004"/>
    <x v="3"/>
    <n v="3240"/>
  </r>
  <r>
    <s v="V-0655"/>
    <n v="46002"/>
    <s v="C-001"/>
    <s v="P-001"/>
    <s v="Audífonos"/>
    <x v="0"/>
    <n v="27"/>
    <n v="50"/>
    <n v="0.1"/>
    <s v="Efectivo"/>
    <s v="V-005"/>
    <x v="0"/>
    <n v="1215"/>
  </r>
  <r>
    <s v="V-0656"/>
    <n v="45757"/>
    <s v="C-002"/>
    <s v="P-002"/>
    <s v="Laptop"/>
    <x v="2"/>
    <n v="33"/>
    <n v="1200"/>
    <n v="0.3"/>
    <s v="Transferencia"/>
    <s v="V-002"/>
    <x v="4"/>
    <n v="27720"/>
  </r>
  <r>
    <s v="V-0657"/>
    <n v="45800"/>
    <s v="C-001"/>
    <s v="P-004"/>
    <s v="Smart Phone"/>
    <x v="1"/>
    <n v="22"/>
    <n v="800"/>
    <n v="0.2"/>
    <s v="Efectivo"/>
    <s v="V-002"/>
    <x v="4"/>
    <n v="14080"/>
  </r>
  <r>
    <s v="V-0658"/>
    <n v="45880"/>
    <s v="C-001"/>
    <s v="P-004"/>
    <s v="Smart Phone"/>
    <x v="1"/>
    <n v="39"/>
    <n v="800"/>
    <n v="0.2"/>
    <s v="Tarjeta"/>
    <s v="V-001"/>
    <x v="1"/>
    <n v="24960"/>
  </r>
  <r>
    <s v="V-0659"/>
    <n v="45936"/>
    <s v="C-003"/>
    <s v="P-004"/>
    <s v="Smart Phone"/>
    <x v="1"/>
    <n v="14"/>
    <n v="800"/>
    <n v="0.2"/>
    <s v="Transferencia"/>
    <s v="V-002"/>
    <x v="4"/>
    <n v="8960"/>
  </r>
  <r>
    <s v="V-0660"/>
    <n v="45849"/>
    <s v="C-003"/>
    <s v="P-004"/>
    <s v="Smart Phone"/>
    <x v="1"/>
    <n v="15"/>
    <n v="800"/>
    <n v="0.2"/>
    <s v="Tarjeta"/>
    <s v="V-004"/>
    <x v="3"/>
    <n v="9600"/>
  </r>
  <r>
    <s v="V-0661"/>
    <n v="45910"/>
    <s v="C-003"/>
    <s v="P-002"/>
    <s v="Laptop"/>
    <x v="2"/>
    <n v="12"/>
    <n v="1200"/>
    <n v="0.3"/>
    <s v="Efectivo"/>
    <s v="V-004"/>
    <x v="3"/>
    <n v="10080"/>
  </r>
  <r>
    <s v="V-0662"/>
    <n v="45945"/>
    <s v="C-003"/>
    <s v="P-002"/>
    <s v="Laptop"/>
    <x v="2"/>
    <n v="11"/>
    <n v="1200"/>
    <n v="0.3"/>
    <s v="Tarjeta"/>
    <s v="V-002"/>
    <x v="4"/>
    <n v="9240"/>
  </r>
  <r>
    <s v="V-0663"/>
    <n v="45670"/>
    <s v="C-002"/>
    <s v="P-003"/>
    <s v="Smart Watch"/>
    <x v="0"/>
    <n v="17"/>
    <n v="200"/>
    <n v="0.1"/>
    <s v="Transferencia"/>
    <s v="V-005"/>
    <x v="0"/>
    <n v="3060"/>
  </r>
  <r>
    <s v="V-0664"/>
    <n v="45951"/>
    <s v="C-004"/>
    <s v="P-003"/>
    <s v="Smart Watch"/>
    <x v="0"/>
    <n v="9"/>
    <n v="200"/>
    <n v="0.1"/>
    <s v="Tarjeta"/>
    <s v="V-001"/>
    <x v="1"/>
    <n v="1620"/>
  </r>
  <r>
    <s v="V-0665"/>
    <n v="45917"/>
    <s v="C-004"/>
    <s v="P-004"/>
    <s v="Smart Phone"/>
    <x v="1"/>
    <n v="20"/>
    <n v="800"/>
    <n v="0.2"/>
    <s v="Efectivo"/>
    <s v="V-003"/>
    <x v="2"/>
    <n v="12800"/>
  </r>
  <r>
    <s v="V-0666"/>
    <n v="45883"/>
    <s v="C-003"/>
    <s v="P-002"/>
    <s v="Laptop"/>
    <x v="2"/>
    <n v="26"/>
    <n v="1200"/>
    <n v="0.3"/>
    <s v="Transferencia"/>
    <s v="V-001"/>
    <x v="1"/>
    <n v="21840"/>
  </r>
  <r>
    <s v="V-0667"/>
    <n v="45979"/>
    <s v="C-004"/>
    <s v="P-002"/>
    <s v="Laptop"/>
    <x v="2"/>
    <n v="6"/>
    <n v="1200"/>
    <n v="0.3"/>
    <s v="Efectivo"/>
    <s v="V-001"/>
    <x v="1"/>
    <n v="5040"/>
  </r>
  <r>
    <s v="V-0668"/>
    <n v="46011"/>
    <s v="C-003"/>
    <s v="P-003"/>
    <s v="Smart Watch"/>
    <x v="0"/>
    <n v="40"/>
    <n v="200"/>
    <n v="0.1"/>
    <s v="Tarjeta"/>
    <s v="V-001"/>
    <x v="1"/>
    <n v="7200"/>
  </r>
  <r>
    <s v="V-0669"/>
    <n v="45732"/>
    <s v="C-002"/>
    <s v="P-002"/>
    <s v="Laptop"/>
    <x v="2"/>
    <n v="44"/>
    <n v="1200"/>
    <n v="0.3"/>
    <s v="Efectivo"/>
    <s v="V-005"/>
    <x v="0"/>
    <n v="36960"/>
  </r>
  <r>
    <s v="V-0670"/>
    <n v="45998"/>
    <s v="C-001"/>
    <s v="P-003"/>
    <s v="Smart Watch"/>
    <x v="0"/>
    <n v="12"/>
    <n v="200"/>
    <n v="0.1"/>
    <s v="Tarjeta"/>
    <s v="V-004"/>
    <x v="3"/>
    <n v="2160"/>
  </r>
  <r>
    <s v="V-0671"/>
    <n v="45979"/>
    <s v="C-004"/>
    <s v="P-004"/>
    <s v="Smart Phone"/>
    <x v="1"/>
    <n v="37"/>
    <n v="800"/>
    <n v="0.2"/>
    <s v="Transferencia"/>
    <s v="V-002"/>
    <x v="4"/>
    <n v="23680"/>
  </r>
  <r>
    <s v="V-0672"/>
    <n v="45733"/>
    <s v="C-002"/>
    <s v="P-002"/>
    <s v="Laptop"/>
    <x v="2"/>
    <n v="26"/>
    <n v="1200"/>
    <n v="0.3"/>
    <s v="Efectivo"/>
    <s v="V-005"/>
    <x v="0"/>
    <n v="21840"/>
  </r>
  <r>
    <s v="V-0673"/>
    <n v="45969"/>
    <s v="C-004"/>
    <s v="P-003"/>
    <s v="Smart Watch"/>
    <x v="0"/>
    <n v="34"/>
    <n v="200"/>
    <n v="0.1"/>
    <s v="Transferencia"/>
    <s v="V-002"/>
    <x v="4"/>
    <n v="6120"/>
  </r>
  <r>
    <s v="V-0674"/>
    <n v="45961"/>
    <s v="C-004"/>
    <s v="P-003"/>
    <s v="Smart Watch"/>
    <x v="0"/>
    <n v="27"/>
    <n v="200"/>
    <n v="0.1"/>
    <s v="Efectivo"/>
    <s v="V-001"/>
    <x v="1"/>
    <n v="4860"/>
  </r>
  <r>
    <s v="V-0675"/>
    <n v="45854"/>
    <s v="C-003"/>
    <s v="P-003"/>
    <s v="Smart Watch"/>
    <x v="0"/>
    <n v="42"/>
    <n v="200"/>
    <n v="0.1"/>
    <s v="Efectivo"/>
    <s v="V-004"/>
    <x v="3"/>
    <n v="7560"/>
  </r>
  <r>
    <s v="V-0676"/>
    <n v="45955"/>
    <s v="C-002"/>
    <s v="P-001"/>
    <s v="Audífonos"/>
    <x v="0"/>
    <n v="34"/>
    <n v="50"/>
    <n v="0.1"/>
    <s v="Transferencia"/>
    <s v="V-004"/>
    <x v="3"/>
    <n v="1530"/>
  </r>
  <r>
    <s v="V-0677"/>
    <n v="45823"/>
    <s v="C-003"/>
    <s v="P-003"/>
    <s v="Smart Watch"/>
    <x v="0"/>
    <n v="9"/>
    <n v="200"/>
    <n v="0.1"/>
    <s v="Transferencia"/>
    <s v="V-005"/>
    <x v="0"/>
    <n v="1620"/>
  </r>
  <r>
    <s v="V-0678"/>
    <n v="45708"/>
    <s v="C-002"/>
    <s v="P-004"/>
    <s v="Smart Phone"/>
    <x v="1"/>
    <n v="5"/>
    <n v="800"/>
    <n v="0.2"/>
    <s v="Transferencia"/>
    <s v="V-004"/>
    <x v="3"/>
    <n v="3200"/>
  </r>
  <r>
    <s v="V-0679"/>
    <n v="45714"/>
    <s v="C-003"/>
    <s v="P-003"/>
    <s v="Smart Watch"/>
    <x v="0"/>
    <n v="43"/>
    <n v="200"/>
    <n v="0.1"/>
    <s v="Efectivo"/>
    <s v="V-002"/>
    <x v="4"/>
    <n v="7740"/>
  </r>
  <r>
    <s v="V-0680"/>
    <n v="45698"/>
    <s v="C-002"/>
    <s v="P-001"/>
    <s v="Audífonos"/>
    <x v="0"/>
    <n v="41"/>
    <n v="50"/>
    <n v="0.1"/>
    <s v="Tarjeta"/>
    <s v="V-003"/>
    <x v="2"/>
    <n v="1845"/>
  </r>
  <r>
    <s v="V-0681"/>
    <n v="45921"/>
    <s v="C-002"/>
    <s v="P-003"/>
    <s v="Smart Watch"/>
    <x v="0"/>
    <n v="37"/>
    <n v="200"/>
    <n v="0.1"/>
    <s v="Tarjeta"/>
    <s v="V-005"/>
    <x v="0"/>
    <n v="6660"/>
  </r>
  <r>
    <s v="V-0682"/>
    <n v="45904"/>
    <s v="C-003"/>
    <s v="P-003"/>
    <s v="Smart Watch"/>
    <x v="0"/>
    <n v="45"/>
    <n v="200"/>
    <n v="0.1"/>
    <s v="Transferencia"/>
    <s v="V-005"/>
    <x v="0"/>
    <n v="8100"/>
  </r>
  <r>
    <s v="V-0683"/>
    <n v="45942"/>
    <s v="C-002"/>
    <s v="P-004"/>
    <s v="Smart Phone"/>
    <x v="1"/>
    <n v="22"/>
    <n v="800"/>
    <n v="0.2"/>
    <s v="Efectivo"/>
    <s v="V-002"/>
    <x v="4"/>
    <n v="14080"/>
  </r>
  <r>
    <s v="V-0684"/>
    <n v="45724"/>
    <s v="C-004"/>
    <s v="P-004"/>
    <s v="Smart Phone"/>
    <x v="1"/>
    <n v="25"/>
    <n v="800"/>
    <n v="0.2"/>
    <s v="Tarjeta"/>
    <s v="V-004"/>
    <x v="3"/>
    <n v="16000"/>
  </r>
  <r>
    <s v="V-0685"/>
    <n v="45952"/>
    <s v="C-002"/>
    <s v="P-004"/>
    <s v="Smart Phone"/>
    <x v="1"/>
    <n v="41"/>
    <n v="800"/>
    <n v="0.2"/>
    <s v="Tarjeta"/>
    <s v="V-003"/>
    <x v="2"/>
    <n v="26240"/>
  </r>
  <r>
    <s v="V-0686"/>
    <n v="45781"/>
    <s v="C-003"/>
    <s v="P-002"/>
    <s v="Laptop"/>
    <x v="2"/>
    <n v="25"/>
    <n v="1200"/>
    <n v="0.3"/>
    <s v="Efectivo"/>
    <s v="V-004"/>
    <x v="3"/>
    <n v="21000"/>
  </r>
  <r>
    <s v="V-0687"/>
    <n v="45950"/>
    <s v="C-001"/>
    <s v="P-003"/>
    <s v="Smart Watch"/>
    <x v="0"/>
    <n v="37"/>
    <n v="200"/>
    <n v="0.1"/>
    <s v="Efectivo"/>
    <s v="V-001"/>
    <x v="1"/>
    <n v="6660"/>
  </r>
  <r>
    <s v="V-0688"/>
    <n v="45826"/>
    <s v="C-001"/>
    <s v="P-004"/>
    <s v="Smart Phone"/>
    <x v="1"/>
    <n v="25"/>
    <n v="800"/>
    <n v="0.2"/>
    <s v="Efectivo"/>
    <s v="V-001"/>
    <x v="1"/>
    <n v="16000"/>
  </r>
  <r>
    <s v="V-0689"/>
    <n v="45989"/>
    <s v="C-002"/>
    <s v="P-003"/>
    <s v="Smart Watch"/>
    <x v="0"/>
    <n v="9"/>
    <n v="200"/>
    <n v="0.1"/>
    <s v="Transferencia"/>
    <s v="V-003"/>
    <x v="2"/>
    <n v="1620"/>
  </r>
  <r>
    <s v="V-0690"/>
    <n v="45950"/>
    <s v="C-001"/>
    <s v="P-002"/>
    <s v="Laptop"/>
    <x v="2"/>
    <n v="25"/>
    <n v="1200"/>
    <n v="0.3"/>
    <s v="Transferencia"/>
    <s v="V-004"/>
    <x v="3"/>
    <n v="21000"/>
  </r>
  <r>
    <s v="V-0691"/>
    <n v="45998"/>
    <s v="C-004"/>
    <s v="P-003"/>
    <s v="Smart Watch"/>
    <x v="0"/>
    <n v="12"/>
    <n v="200"/>
    <n v="0.1"/>
    <s v="Tarjeta"/>
    <s v="V-004"/>
    <x v="3"/>
    <n v="2160"/>
  </r>
  <r>
    <s v="V-0692"/>
    <n v="45723"/>
    <s v="C-002"/>
    <s v="P-004"/>
    <s v="Smart Phone"/>
    <x v="1"/>
    <n v="16"/>
    <n v="800"/>
    <n v="0.2"/>
    <s v="Transferencia"/>
    <s v="V-002"/>
    <x v="4"/>
    <n v="10240"/>
  </r>
  <r>
    <s v="V-0693"/>
    <n v="45882"/>
    <s v="C-004"/>
    <s v="P-003"/>
    <s v="Smart Watch"/>
    <x v="0"/>
    <n v="34"/>
    <n v="200"/>
    <n v="0.1"/>
    <s v="Tarjeta"/>
    <s v="V-003"/>
    <x v="2"/>
    <n v="6120"/>
  </r>
  <r>
    <s v="V-0694"/>
    <n v="45973"/>
    <s v="C-001"/>
    <s v="P-001"/>
    <s v="Audífonos"/>
    <x v="0"/>
    <n v="6"/>
    <n v="50"/>
    <n v="0.1"/>
    <s v="Tarjeta"/>
    <s v="V-003"/>
    <x v="2"/>
    <n v="270"/>
  </r>
  <r>
    <s v="V-0695"/>
    <n v="45952"/>
    <s v="C-001"/>
    <s v="P-001"/>
    <s v="Audífonos"/>
    <x v="0"/>
    <n v="15"/>
    <n v="50"/>
    <n v="0.1"/>
    <s v="Tarjeta"/>
    <s v="V-004"/>
    <x v="3"/>
    <n v="675"/>
  </r>
  <r>
    <s v="V-0696"/>
    <n v="45683"/>
    <s v="C-001"/>
    <s v="P-003"/>
    <s v="Smart Watch"/>
    <x v="0"/>
    <n v="27"/>
    <n v="200"/>
    <n v="0.1"/>
    <s v="Tarjeta"/>
    <s v="V-005"/>
    <x v="0"/>
    <n v="4860"/>
  </r>
  <r>
    <s v="V-0697"/>
    <n v="45692"/>
    <s v="C-003"/>
    <s v="P-003"/>
    <s v="Smart Watch"/>
    <x v="0"/>
    <n v="40"/>
    <n v="200"/>
    <n v="0.1"/>
    <s v="Transferencia"/>
    <s v="V-004"/>
    <x v="3"/>
    <n v="7200"/>
  </r>
  <r>
    <s v="V-0698"/>
    <n v="45690"/>
    <s v="C-004"/>
    <s v="P-004"/>
    <s v="Smart Phone"/>
    <x v="1"/>
    <n v="38"/>
    <n v="800"/>
    <n v="0.2"/>
    <s v="Transferencia"/>
    <s v="V-002"/>
    <x v="4"/>
    <n v="24320"/>
  </r>
  <r>
    <s v="V-0699"/>
    <n v="45688"/>
    <s v="C-002"/>
    <s v="P-004"/>
    <s v="Smart Phone"/>
    <x v="1"/>
    <n v="23"/>
    <n v="800"/>
    <n v="0.2"/>
    <s v="Efectivo"/>
    <s v="V-002"/>
    <x v="4"/>
    <n v="14720"/>
  </r>
  <r>
    <s v="V-0700"/>
    <n v="45672"/>
    <s v="C-001"/>
    <s v="P-004"/>
    <s v="Smart Phone"/>
    <x v="1"/>
    <n v="18"/>
    <n v="800"/>
    <n v="0.2"/>
    <s v="Transferencia"/>
    <s v="V-001"/>
    <x v="1"/>
    <n v="11520"/>
  </r>
  <r>
    <s v="V-0701"/>
    <n v="45754"/>
    <s v="C-003"/>
    <s v="P-004"/>
    <s v="Smart Phone"/>
    <x v="1"/>
    <n v="16"/>
    <n v="800"/>
    <n v="0.2"/>
    <s v="Tarjeta"/>
    <s v="V-003"/>
    <x v="2"/>
    <n v="10240"/>
  </r>
  <r>
    <s v="V-0702"/>
    <n v="46005"/>
    <s v="C-002"/>
    <s v="P-002"/>
    <s v="Laptop"/>
    <x v="2"/>
    <n v="32"/>
    <n v="1200"/>
    <n v="0.3"/>
    <s v="Efectivo"/>
    <s v="V-002"/>
    <x v="4"/>
    <n v="26880"/>
  </r>
  <r>
    <s v="V-0703"/>
    <n v="45888"/>
    <s v="C-002"/>
    <s v="P-004"/>
    <s v="Smart Phone"/>
    <x v="1"/>
    <n v="24"/>
    <n v="800"/>
    <n v="0.2"/>
    <s v="Transferencia"/>
    <s v="V-005"/>
    <x v="0"/>
    <n v="15360"/>
  </r>
  <r>
    <s v="V-0704"/>
    <n v="45788"/>
    <s v="C-003"/>
    <s v="P-001"/>
    <s v="Audífonos"/>
    <x v="0"/>
    <n v="38"/>
    <n v="50"/>
    <n v="0.1"/>
    <s v="Efectivo"/>
    <s v="V-004"/>
    <x v="3"/>
    <n v="1710"/>
  </r>
  <r>
    <s v="V-0705"/>
    <n v="45968"/>
    <s v="C-001"/>
    <s v="P-004"/>
    <s v="Smart Phone"/>
    <x v="1"/>
    <n v="31"/>
    <n v="800"/>
    <n v="0.2"/>
    <s v="Efectivo"/>
    <s v="V-003"/>
    <x v="2"/>
    <n v="19840"/>
  </r>
  <r>
    <s v="V-0706"/>
    <n v="45917"/>
    <s v="C-003"/>
    <s v="P-004"/>
    <s v="Smart Phone"/>
    <x v="1"/>
    <n v="17"/>
    <n v="800"/>
    <n v="0.2"/>
    <s v="Tarjeta"/>
    <s v="V-002"/>
    <x v="4"/>
    <n v="10880"/>
  </r>
  <r>
    <s v="V-0707"/>
    <n v="45996"/>
    <s v="C-003"/>
    <s v="P-002"/>
    <s v="Laptop"/>
    <x v="2"/>
    <n v="11"/>
    <n v="1200"/>
    <n v="0.3"/>
    <s v="Transferencia"/>
    <s v="V-003"/>
    <x v="2"/>
    <n v="9240"/>
  </r>
  <r>
    <s v="V-0708"/>
    <n v="45862"/>
    <s v="C-004"/>
    <s v="P-003"/>
    <s v="Smart Watch"/>
    <x v="0"/>
    <n v="29"/>
    <n v="200"/>
    <n v="0.1"/>
    <s v="Transferencia"/>
    <s v="V-005"/>
    <x v="0"/>
    <n v="5220"/>
  </r>
  <r>
    <s v="V-0709"/>
    <n v="45814"/>
    <s v="C-001"/>
    <s v="P-001"/>
    <s v="Audífonos"/>
    <x v="0"/>
    <n v="8"/>
    <n v="50"/>
    <n v="0.1"/>
    <s v="Tarjeta"/>
    <s v="V-004"/>
    <x v="3"/>
    <n v="360"/>
  </r>
  <r>
    <s v="V-0710"/>
    <n v="45788"/>
    <s v="C-004"/>
    <s v="P-002"/>
    <s v="Laptop"/>
    <x v="2"/>
    <n v="38"/>
    <n v="1200"/>
    <n v="0.3"/>
    <s v="Tarjeta"/>
    <s v="V-005"/>
    <x v="0"/>
    <n v="31919.999999999996"/>
  </r>
  <r>
    <s v="V-0711"/>
    <n v="45992"/>
    <s v="C-003"/>
    <s v="P-002"/>
    <s v="Laptop"/>
    <x v="2"/>
    <n v="9"/>
    <n v="1200"/>
    <n v="0.3"/>
    <s v="Efectivo"/>
    <s v="V-002"/>
    <x v="4"/>
    <n v="7559.9999999999991"/>
  </r>
  <r>
    <s v="V-0712"/>
    <n v="45798"/>
    <s v="C-001"/>
    <s v="P-001"/>
    <s v="Audífonos"/>
    <x v="0"/>
    <n v="29"/>
    <n v="50"/>
    <n v="0.1"/>
    <s v="Transferencia"/>
    <s v="V-005"/>
    <x v="0"/>
    <n v="1305"/>
  </r>
  <r>
    <s v="V-0713"/>
    <n v="45751"/>
    <s v="C-001"/>
    <s v="P-003"/>
    <s v="Smart Watch"/>
    <x v="0"/>
    <n v="36"/>
    <n v="200"/>
    <n v="0.1"/>
    <s v="Transferencia"/>
    <s v="V-001"/>
    <x v="1"/>
    <n v="6480"/>
  </r>
  <r>
    <s v="V-0714"/>
    <n v="45947"/>
    <s v="C-003"/>
    <s v="P-004"/>
    <s v="Smart Phone"/>
    <x v="1"/>
    <n v="9"/>
    <n v="800"/>
    <n v="0.2"/>
    <s v="Tarjeta"/>
    <s v="V-004"/>
    <x v="3"/>
    <n v="5760"/>
  </r>
  <r>
    <s v="V-0715"/>
    <n v="45756"/>
    <s v="C-003"/>
    <s v="P-003"/>
    <s v="Smart Watch"/>
    <x v="0"/>
    <n v="30"/>
    <n v="200"/>
    <n v="0.1"/>
    <s v="Tarjeta"/>
    <s v="V-003"/>
    <x v="2"/>
    <n v="5400"/>
  </r>
  <r>
    <s v="V-0716"/>
    <n v="45749"/>
    <s v="C-004"/>
    <s v="P-003"/>
    <s v="Smart Watch"/>
    <x v="0"/>
    <n v="32"/>
    <n v="200"/>
    <n v="0.1"/>
    <s v="Efectivo"/>
    <s v="V-003"/>
    <x v="2"/>
    <n v="5760"/>
  </r>
  <r>
    <s v="V-0717"/>
    <n v="45976"/>
    <s v="C-002"/>
    <s v="P-002"/>
    <s v="Laptop"/>
    <x v="2"/>
    <n v="32"/>
    <n v="1200"/>
    <n v="0.3"/>
    <s v="Transferencia"/>
    <s v="V-001"/>
    <x v="1"/>
    <n v="26880"/>
  </r>
  <r>
    <s v="V-0718"/>
    <n v="45674"/>
    <s v="C-004"/>
    <s v="P-004"/>
    <s v="Smart Phone"/>
    <x v="1"/>
    <n v="12"/>
    <n v="800"/>
    <n v="0.2"/>
    <s v="Transferencia"/>
    <s v="V-001"/>
    <x v="1"/>
    <n v="7680"/>
  </r>
  <r>
    <s v="V-0719"/>
    <n v="45947"/>
    <s v="C-004"/>
    <s v="P-004"/>
    <s v="Smart Phone"/>
    <x v="1"/>
    <n v="18"/>
    <n v="800"/>
    <n v="0.2"/>
    <s v="Efectivo"/>
    <s v="V-002"/>
    <x v="4"/>
    <n v="11520"/>
  </r>
  <r>
    <s v="V-0720"/>
    <n v="45689"/>
    <s v="C-003"/>
    <s v="P-004"/>
    <s v="Smart Phone"/>
    <x v="1"/>
    <n v="44"/>
    <n v="800"/>
    <n v="0.2"/>
    <s v="Efectivo"/>
    <s v="V-002"/>
    <x v="4"/>
    <n v="28160"/>
  </r>
  <r>
    <s v="V-0721"/>
    <n v="45853"/>
    <s v="C-004"/>
    <s v="P-001"/>
    <s v="Audífonos"/>
    <x v="0"/>
    <n v="9"/>
    <n v="50"/>
    <n v="0.1"/>
    <s v="Tarjeta"/>
    <s v="V-005"/>
    <x v="0"/>
    <n v="405"/>
  </r>
  <r>
    <s v="V-0722"/>
    <n v="45679"/>
    <s v="C-003"/>
    <s v="P-002"/>
    <s v="Laptop"/>
    <x v="2"/>
    <n v="28"/>
    <n v="1200"/>
    <n v="0.3"/>
    <s v="Efectivo"/>
    <s v="V-003"/>
    <x v="2"/>
    <n v="23520"/>
  </r>
  <r>
    <s v="V-0723"/>
    <n v="45877"/>
    <s v="C-002"/>
    <s v="P-003"/>
    <s v="Smart Watch"/>
    <x v="0"/>
    <n v="42"/>
    <n v="200"/>
    <n v="0.1"/>
    <s v="Efectivo"/>
    <s v="V-001"/>
    <x v="1"/>
    <n v="7560"/>
  </r>
  <r>
    <s v="V-0724"/>
    <n v="45885"/>
    <s v="C-002"/>
    <s v="P-003"/>
    <s v="Smart Watch"/>
    <x v="0"/>
    <n v="24"/>
    <n v="200"/>
    <n v="0.1"/>
    <s v="Tarjeta"/>
    <s v="V-003"/>
    <x v="2"/>
    <n v="4320"/>
  </r>
  <r>
    <s v="V-0725"/>
    <n v="45779"/>
    <s v="C-001"/>
    <s v="P-004"/>
    <s v="Smart Phone"/>
    <x v="1"/>
    <n v="11"/>
    <n v="800"/>
    <n v="0.2"/>
    <s v="Transferencia"/>
    <s v="V-003"/>
    <x v="2"/>
    <n v="7040"/>
  </r>
  <r>
    <s v="V-0726"/>
    <n v="45933"/>
    <s v="C-002"/>
    <s v="P-004"/>
    <s v="Smart Phone"/>
    <x v="1"/>
    <n v="11"/>
    <n v="800"/>
    <n v="0.2"/>
    <s v="Transferencia"/>
    <s v="V-004"/>
    <x v="3"/>
    <n v="7040"/>
  </r>
  <r>
    <s v="V-0727"/>
    <n v="45964"/>
    <s v="C-002"/>
    <s v="P-002"/>
    <s v="Laptop"/>
    <x v="2"/>
    <n v="30"/>
    <n v="1200"/>
    <n v="0.3"/>
    <s v="Transferencia"/>
    <s v="V-002"/>
    <x v="4"/>
    <n v="25200"/>
  </r>
  <r>
    <s v="V-0728"/>
    <n v="45765"/>
    <s v="C-002"/>
    <s v="P-001"/>
    <s v="Audífonos"/>
    <x v="0"/>
    <n v="14"/>
    <n v="50"/>
    <n v="0.1"/>
    <s v="Transferencia"/>
    <s v="V-004"/>
    <x v="3"/>
    <n v="630"/>
  </r>
  <r>
    <s v="V-0729"/>
    <n v="45896"/>
    <s v="C-004"/>
    <s v="P-004"/>
    <s v="Smart Phone"/>
    <x v="1"/>
    <n v="19"/>
    <n v="800"/>
    <n v="0.2"/>
    <s v="Transferencia"/>
    <s v="V-002"/>
    <x v="4"/>
    <n v="12160"/>
  </r>
  <r>
    <s v="V-0730"/>
    <n v="45926"/>
    <s v="C-002"/>
    <s v="P-001"/>
    <s v="Audífonos"/>
    <x v="0"/>
    <n v="26"/>
    <n v="50"/>
    <n v="0.1"/>
    <s v="Efectivo"/>
    <s v="V-003"/>
    <x v="2"/>
    <n v="1170"/>
  </r>
  <r>
    <s v="V-0731"/>
    <n v="45856"/>
    <s v="C-004"/>
    <s v="P-004"/>
    <s v="Smart Phone"/>
    <x v="1"/>
    <n v="11"/>
    <n v="800"/>
    <n v="0.2"/>
    <s v="Transferencia"/>
    <s v="V-003"/>
    <x v="2"/>
    <n v="7040"/>
  </r>
  <r>
    <s v="V-0732"/>
    <n v="45834"/>
    <s v="C-001"/>
    <s v="P-004"/>
    <s v="Smart Phone"/>
    <x v="1"/>
    <n v="24"/>
    <n v="800"/>
    <n v="0.2"/>
    <s v="Efectivo"/>
    <s v="V-005"/>
    <x v="0"/>
    <n v="15360"/>
  </r>
  <r>
    <s v="V-0733"/>
    <n v="45971"/>
    <s v="C-003"/>
    <s v="P-001"/>
    <s v="Audífonos"/>
    <x v="0"/>
    <n v="37"/>
    <n v="50"/>
    <n v="0.1"/>
    <s v="Efectivo"/>
    <s v="V-002"/>
    <x v="4"/>
    <n v="1665"/>
  </r>
  <r>
    <s v="V-0734"/>
    <n v="45945"/>
    <s v="C-002"/>
    <s v="P-001"/>
    <s v="Audífonos"/>
    <x v="0"/>
    <n v="26"/>
    <n v="50"/>
    <n v="0.1"/>
    <s v="Tarjeta"/>
    <s v="V-001"/>
    <x v="1"/>
    <n v="1170"/>
  </r>
  <r>
    <s v="V-0735"/>
    <n v="45905"/>
    <s v="C-002"/>
    <s v="P-001"/>
    <s v="Audífonos"/>
    <x v="0"/>
    <n v="7"/>
    <n v="50"/>
    <n v="0.1"/>
    <s v="Efectivo"/>
    <s v="V-001"/>
    <x v="1"/>
    <n v="315"/>
  </r>
  <r>
    <s v="V-0736"/>
    <n v="45792"/>
    <s v="C-001"/>
    <s v="P-002"/>
    <s v="Laptop"/>
    <x v="2"/>
    <n v="43"/>
    <n v="1200"/>
    <n v="0.3"/>
    <s v="Efectivo"/>
    <s v="V-003"/>
    <x v="2"/>
    <n v="36120"/>
  </r>
  <r>
    <s v="V-0737"/>
    <n v="45740"/>
    <s v="C-003"/>
    <s v="P-001"/>
    <s v="Audífonos"/>
    <x v="0"/>
    <n v="40"/>
    <n v="50"/>
    <n v="0.1"/>
    <s v="Transferencia"/>
    <s v="V-004"/>
    <x v="3"/>
    <n v="1800"/>
  </r>
  <r>
    <s v="V-0738"/>
    <n v="45992"/>
    <s v="C-002"/>
    <s v="P-003"/>
    <s v="Smart Watch"/>
    <x v="0"/>
    <n v="12"/>
    <n v="200"/>
    <n v="0.1"/>
    <s v="Efectivo"/>
    <s v="V-002"/>
    <x v="4"/>
    <n v="2160"/>
  </r>
  <r>
    <s v="V-0739"/>
    <n v="45856"/>
    <s v="C-001"/>
    <s v="P-002"/>
    <s v="Laptop"/>
    <x v="2"/>
    <n v="22"/>
    <n v="1200"/>
    <n v="0.3"/>
    <s v="Efectivo"/>
    <s v="V-003"/>
    <x v="2"/>
    <n v="18480"/>
  </r>
  <r>
    <s v="V-0740"/>
    <n v="45901"/>
    <s v="C-004"/>
    <s v="P-004"/>
    <s v="Smart Phone"/>
    <x v="1"/>
    <n v="38"/>
    <n v="800"/>
    <n v="0.2"/>
    <s v="Efectivo"/>
    <s v="V-001"/>
    <x v="1"/>
    <n v="24320"/>
  </r>
  <r>
    <s v="V-0741"/>
    <n v="45949"/>
    <s v="C-003"/>
    <s v="P-004"/>
    <s v="Smart Phone"/>
    <x v="1"/>
    <n v="44"/>
    <n v="800"/>
    <n v="0.2"/>
    <s v="Efectivo"/>
    <s v="V-003"/>
    <x v="2"/>
    <n v="28160"/>
  </r>
  <r>
    <s v="V-0742"/>
    <n v="45874"/>
    <s v="C-003"/>
    <s v="P-001"/>
    <s v="Audífonos"/>
    <x v="0"/>
    <n v="13"/>
    <n v="50"/>
    <n v="0.1"/>
    <s v="Efectivo"/>
    <s v="V-005"/>
    <x v="0"/>
    <n v="585"/>
  </r>
  <r>
    <s v="V-0743"/>
    <n v="45761"/>
    <s v="C-001"/>
    <s v="P-002"/>
    <s v="Laptop"/>
    <x v="2"/>
    <n v="23"/>
    <n v="1200"/>
    <n v="0.3"/>
    <s v="Tarjeta"/>
    <s v="V-004"/>
    <x v="3"/>
    <n v="19320"/>
  </r>
  <r>
    <s v="V-0744"/>
    <n v="45835"/>
    <s v="C-003"/>
    <s v="P-004"/>
    <s v="Smart Phone"/>
    <x v="1"/>
    <n v="18"/>
    <n v="800"/>
    <n v="0.2"/>
    <s v="Transferencia"/>
    <s v="V-002"/>
    <x v="4"/>
    <n v="11520"/>
  </r>
  <r>
    <s v="V-0745"/>
    <n v="45873"/>
    <s v="C-002"/>
    <s v="P-001"/>
    <s v="Audífonos"/>
    <x v="0"/>
    <n v="14"/>
    <n v="50"/>
    <n v="0.1"/>
    <s v="Efectivo"/>
    <s v="V-004"/>
    <x v="3"/>
    <n v="630"/>
  </r>
  <r>
    <s v="V-0746"/>
    <n v="45689"/>
    <s v="C-003"/>
    <s v="P-002"/>
    <s v="Laptop"/>
    <x v="2"/>
    <n v="19"/>
    <n v="1200"/>
    <n v="0.3"/>
    <s v="Efectivo"/>
    <s v="V-004"/>
    <x v="3"/>
    <n v="15959.999999999998"/>
  </r>
  <r>
    <s v="V-0747"/>
    <n v="45728"/>
    <s v="C-002"/>
    <s v="P-004"/>
    <s v="Smart Phone"/>
    <x v="1"/>
    <n v="28"/>
    <n v="800"/>
    <n v="0.2"/>
    <s v="Tarjeta"/>
    <s v="V-001"/>
    <x v="1"/>
    <n v="17920"/>
  </r>
  <r>
    <s v="V-0748"/>
    <n v="45674"/>
    <s v="C-003"/>
    <s v="P-002"/>
    <s v="Laptop"/>
    <x v="2"/>
    <n v="44"/>
    <n v="1200"/>
    <n v="0.3"/>
    <s v="Efectivo"/>
    <s v="V-001"/>
    <x v="1"/>
    <n v="36960"/>
  </r>
  <r>
    <s v="V-0749"/>
    <n v="45912"/>
    <s v="C-004"/>
    <s v="P-003"/>
    <s v="Smart Watch"/>
    <x v="0"/>
    <n v="44"/>
    <n v="200"/>
    <n v="0.1"/>
    <s v="Efectivo"/>
    <s v="V-004"/>
    <x v="3"/>
    <n v="7920"/>
  </r>
  <r>
    <s v="V-0750"/>
    <n v="45821"/>
    <s v="C-002"/>
    <s v="P-001"/>
    <s v="Audífonos"/>
    <x v="0"/>
    <n v="28"/>
    <n v="50"/>
    <n v="0.1"/>
    <s v="Efectivo"/>
    <s v="V-005"/>
    <x v="0"/>
    <n v="1260"/>
  </r>
  <r>
    <s v="V-0751"/>
    <n v="45784"/>
    <s v="C-004"/>
    <s v="P-004"/>
    <s v="Smart Phone"/>
    <x v="1"/>
    <n v="45"/>
    <n v="800"/>
    <n v="0.2"/>
    <s v="Tarjeta"/>
    <s v="V-002"/>
    <x v="4"/>
    <n v="28800"/>
  </r>
  <r>
    <s v="V-0752"/>
    <n v="45876"/>
    <s v="C-001"/>
    <s v="P-002"/>
    <s v="Laptop"/>
    <x v="2"/>
    <n v="43"/>
    <n v="1200"/>
    <n v="0.3"/>
    <s v="Tarjeta"/>
    <s v="V-001"/>
    <x v="1"/>
    <n v="36120"/>
  </r>
  <r>
    <s v="V-0753"/>
    <n v="46022"/>
    <s v="C-002"/>
    <s v="P-003"/>
    <s v="Smart Watch"/>
    <x v="0"/>
    <n v="24"/>
    <n v="200"/>
    <n v="0.1"/>
    <s v="Transferencia"/>
    <s v="V-001"/>
    <x v="1"/>
    <n v="4320"/>
  </r>
  <r>
    <s v="V-0754"/>
    <n v="45956"/>
    <s v="C-003"/>
    <s v="P-004"/>
    <s v="Smart Phone"/>
    <x v="1"/>
    <n v="5"/>
    <n v="800"/>
    <n v="0.2"/>
    <s v="Transferencia"/>
    <s v="V-005"/>
    <x v="0"/>
    <n v="3200"/>
  </r>
  <r>
    <s v="V-0755"/>
    <n v="45839"/>
    <s v="C-001"/>
    <s v="P-001"/>
    <s v="Audífonos"/>
    <x v="0"/>
    <n v="29"/>
    <n v="50"/>
    <n v="0.1"/>
    <s v="Tarjeta"/>
    <s v="V-004"/>
    <x v="3"/>
    <n v="1305"/>
  </r>
  <r>
    <s v="V-0756"/>
    <n v="45878"/>
    <s v="C-002"/>
    <s v="P-001"/>
    <s v="Audífonos"/>
    <x v="0"/>
    <n v="17"/>
    <n v="50"/>
    <n v="0.1"/>
    <s v="Efectivo"/>
    <s v="V-005"/>
    <x v="0"/>
    <n v="765"/>
  </r>
  <r>
    <s v="V-0757"/>
    <n v="46011"/>
    <s v="C-001"/>
    <s v="P-003"/>
    <s v="Smart Watch"/>
    <x v="0"/>
    <n v="44"/>
    <n v="200"/>
    <n v="0.1"/>
    <s v="Efectivo"/>
    <s v="V-004"/>
    <x v="3"/>
    <n v="7920"/>
  </r>
  <r>
    <s v="V-0758"/>
    <n v="45883"/>
    <s v="C-004"/>
    <s v="P-003"/>
    <s v="Smart Watch"/>
    <x v="0"/>
    <n v="11"/>
    <n v="200"/>
    <n v="0.1"/>
    <s v="Tarjeta"/>
    <s v="V-005"/>
    <x v="0"/>
    <n v="1980"/>
  </r>
  <r>
    <s v="V-0759"/>
    <n v="45880"/>
    <s v="C-004"/>
    <s v="P-004"/>
    <s v="Smart Phone"/>
    <x v="1"/>
    <n v="45"/>
    <n v="800"/>
    <n v="0.2"/>
    <s v="Efectivo"/>
    <s v="V-001"/>
    <x v="1"/>
    <n v="28800"/>
  </r>
  <r>
    <s v="V-0760"/>
    <n v="45924"/>
    <s v="C-002"/>
    <s v="P-001"/>
    <s v="Audífonos"/>
    <x v="0"/>
    <n v="22"/>
    <n v="50"/>
    <n v="0.1"/>
    <s v="Tarjeta"/>
    <s v="V-003"/>
    <x v="2"/>
    <n v="990"/>
  </r>
  <r>
    <s v="V-0761"/>
    <n v="45942"/>
    <s v="C-003"/>
    <s v="P-003"/>
    <s v="Smart Watch"/>
    <x v="0"/>
    <n v="26"/>
    <n v="200"/>
    <n v="0.1"/>
    <s v="Tarjeta"/>
    <s v="V-004"/>
    <x v="3"/>
    <n v="4680"/>
  </r>
  <r>
    <s v="V-0762"/>
    <n v="45993"/>
    <s v="C-002"/>
    <s v="P-003"/>
    <s v="Smart Watch"/>
    <x v="0"/>
    <n v="41"/>
    <n v="200"/>
    <n v="0.1"/>
    <s v="Transferencia"/>
    <s v="V-005"/>
    <x v="0"/>
    <n v="7380"/>
  </r>
  <r>
    <s v="V-0763"/>
    <n v="45906"/>
    <s v="C-002"/>
    <s v="P-004"/>
    <s v="Smart Phone"/>
    <x v="1"/>
    <n v="18"/>
    <n v="800"/>
    <n v="0.2"/>
    <s v="Transferencia"/>
    <s v="V-001"/>
    <x v="1"/>
    <n v="11520"/>
  </r>
  <r>
    <s v="V-0764"/>
    <n v="45694"/>
    <s v="C-004"/>
    <s v="P-001"/>
    <s v="Audífonos"/>
    <x v="0"/>
    <n v="36"/>
    <n v="50"/>
    <n v="0.1"/>
    <s v="Tarjeta"/>
    <s v="V-004"/>
    <x v="3"/>
    <n v="1620"/>
  </r>
  <r>
    <s v="V-0765"/>
    <n v="45771"/>
    <s v="C-004"/>
    <s v="P-003"/>
    <s v="Smart Watch"/>
    <x v="0"/>
    <n v="7"/>
    <n v="200"/>
    <n v="0.1"/>
    <s v="Efectivo"/>
    <s v="V-002"/>
    <x v="4"/>
    <n v="1260"/>
  </r>
  <r>
    <s v="V-0766"/>
    <n v="45774"/>
    <s v="C-004"/>
    <s v="P-001"/>
    <s v="Audífonos"/>
    <x v="0"/>
    <n v="15"/>
    <n v="50"/>
    <n v="0.1"/>
    <s v="Efectivo"/>
    <s v="V-002"/>
    <x v="4"/>
    <n v="675"/>
  </r>
  <r>
    <s v="V-0767"/>
    <n v="45714"/>
    <s v="C-001"/>
    <s v="P-001"/>
    <s v="Audífonos"/>
    <x v="0"/>
    <n v="28"/>
    <n v="50"/>
    <n v="0.1"/>
    <s v="Transferencia"/>
    <s v="V-001"/>
    <x v="1"/>
    <n v="1260"/>
  </r>
  <r>
    <s v="V-0768"/>
    <n v="45756"/>
    <s v="C-003"/>
    <s v="P-003"/>
    <s v="Smart Watch"/>
    <x v="0"/>
    <n v="41"/>
    <n v="200"/>
    <n v="0.1"/>
    <s v="Tarjeta"/>
    <s v="V-003"/>
    <x v="2"/>
    <n v="7380"/>
  </r>
  <r>
    <s v="V-0769"/>
    <n v="45774"/>
    <s v="C-001"/>
    <s v="P-002"/>
    <s v="Laptop"/>
    <x v="2"/>
    <n v="42"/>
    <n v="1200"/>
    <n v="0.3"/>
    <s v="Efectivo"/>
    <s v="V-004"/>
    <x v="3"/>
    <n v="35280"/>
  </r>
  <r>
    <s v="V-0770"/>
    <n v="45927"/>
    <s v="C-002"/>
    <s v="P-001"/>
    <s v="Audífonos"/>
    <x v="0"/>
    <n v="20"/>
    <n v="50"/>
    <n v="0.1"/>
    <s v="Transferencia"/>
    <s v="V-002"/>
    <x v="4"/>
    <n v="900"/>
  </r>
  <r>
    <s v="V-0771"/>
    <n v="45988"/>
    <s v="C-002"/>
    <s v="P-001"/>
    <s v="Audífonos"/>
    <x v="0"/>
    <n v="11"/>
    <n v="50"/>
    <n v="0.1"/>
    <s v="Transferencia"/>
    <s v="V-005"/>
    <x v="0"/>
    <n v="495"/>
  </r>
  <r>
    <s v="V-0772"/>
    <n v="45938"/>
    <s v="C-003"/>
    <s v="P-003"/>
    <s v="Smart Watch"/>
    <x v="0"/>
    <n v="40"/>
    <n v="200"/>
    <n v="0.1"/>
    <s v="Efectivo"/>
    <s v="V-002"/>
    <x v="4"/>
    <n v="7200"/>
  </r>
  <r>
    <s v="V-0773"/>
    <n v="45961"/>
    <s v="C-003"/>
    <s v="P-001"/>
    <s v="Audífonos"/>
    <x v="0"/>
    <n v="6"/>
    <n v="50"/>
    <n v="0.1"/>
    <s v="Tarjeta"/>
    <s v="V-002"/>
    <x v="4"/>
    <n v="270"/>
  </r>
  <r>
    <s v="V-0774"/>
    <n v="45774"/>
    <s v="C-004"/>
    <s v="P-004"/>
    <s v="Smart Phone"/>
    <x v="1"/>
    <n v="42"/>
    <n v="800"/>
    <n v="0.2"/>
    <s v="Efectivo"/>
    <s v="V-003"/>
    <x v="2"/>
    <n v="26880"/>
  </r>
  <r>
    <s v="V-0775"/>
    <n v="45739"/>
    <s v="C-001"/>
    <s v="P-001"/>
    <s v="Audífonos"/>
    <x v="0"/>
    <n v="41"/>
    <n v="50"/>
    <n v="0.1"/>
    <s v="Transferencia"/>
    <s v="V-002"/>
    <x v="4"/>
    <n v="1845"/>
  </r>
  <r>
    <s v="V-0776"/>
    <n v="45906"/>
    <s v="C-001"/>
    <s v="P-003"/>
    <s v="Smart Watch"/>
    <x v="0"/>
    <n v="23"/>
    <n v="200"/>
    <n v="0.1"/>
    <s v="Tarjeta"/>
    <s v="V-004"/>
    <x v="3"/>
    <n v="4140"/>
  </r>
  <r>
    <s v="V-0777"/>
    <n v="45817"/>
    <s v="C-002"/>
    <s v="P-002"/>
    <s v="Laptop"/>
    <x v="2"/>
    <n v="30"/>
    <n v="1200"/>
    <n v="0.3"/>
    <s v="Tarjeta"/>
    <s v="V-004"/>
    <x v="3"/>
    <n v="25200"/>
  </r>
  <r>
    <s v="V-0778"/>
    <n v="45730"/>
    <s v="C-004"/>
    <s v="P-004"/>
    <s v="Smart Phone"/>
    <x v="1"/>
    <n v="15"/>
    <n v="800"/>
    <n v="0.2"/>
    <s v="Efectivo"/>
    <s v="V-005"/>
    <x v="0"/>
    <n v="9600"/>
  </r>
  <r>
    <s v="V-0779"/>
    <n v="45852"/>
    <s v="C-004"/>
    <s v="P-004"/>
    <s v="Smart Phone"/>
    <x v="1"/>
    <n v="16"/>
    <n v="800"/>
    <n v="0.2"/>
    <s v="Transferencia"/>
    <s v="V-004"/>
    <x v="3"/>
    <n v="10240"/>
  </r>
  <r>
    <s v="V-0780"/>
    <n v="45659"/>
    <s v="C-004"/>
    <s v="P-002"/>
    <s v="Laptop"/>
    <x v="2"/>
    <n v="27"/>
    <n v="1200"/>
    <n v="0.3"/>
    <s v="Transferencia"/>
    <s v="V-002"/>
    <x v="4"/>
    <n v="22680"/>
  </r>
  <r>
    <s v="V-0781"/>
    <n v="45746"/>
    <s v="C-004"/>
    <s v="P-001"/>
    <s v="Audífonos"/>
    <x v="0"/>
    <n v="26"/>
    <n v="50"/>
    <n v="0.1"/>
    <s v="Transferencia"/>
    <s v="V-003"/>
    <x v="2"/>
    <n v="1170"/>
  </r>
  <r>
    <s v="V-0782"/>
    <n v="45853"/>
    <s v="C-004"/>
    <s v="P-001"/>
    <s v="Audífonos"/>
    <x v="0"/>
    <n v="20"/>
    <n v="50"/>
    <n v="0.1"/>
    <s v="Transferencia"/>
    <s v="V-004"/>
    <x v="3"/>
    <n v="900"/>
  </r>
  <r>
    <s v="V-0783"/>
    <n v="45670"/>
    <s v="C-004"/>
    <s v="P-002"/>
    <s v="Laptop"/>
    <x v="2"/>
    <n v="25"/>
    <n v="1200"/>
    <n v="0.3"/>
    <s v="Tarjeta"/>
    <s v="V-005"/>
    <x v="0"/>
    <n v="21000"/>
  </r>
  <r>
    <s v="V-0784"/>
    <n v="45694"/>
    <s v="C-003"/>
    <s v="P-001"/>
    <s v="Audífonos"/>
    <x v="0"/>
    <n v="33"/>
    <n v="50"/>
    <n v="0.1"/>
    <s v="Efectivo"/>
    <s v="V-001"/>
    <x v="1"/>
    <n v="1485"/>
  </r>
  <r>
    <s v="V-0785"/>
    <n v="45977"/>
    <s v="C-004"/>
    <s v="P-002"/>
    <s v="Laptop"/>
    <x v="2"/>
    <n v="13"/>
    <n v="1200"/>
    <n v="0.3"/>
    <s v="Efectivo"/>
    <s v="V-001"/>
    <x v="1"/>
    <n v="10920"/>
  </r>
  <r>
    <s v="V-0786"/>
    <n v="45743"/>
    <s v="C-001"/>
    <s v="P-001"/>
    <s v="Audífonos"/>
    <x v="0"/>
    <n v="41"/>
    <n v="50"/>
    <n v="0.1"/>
    <s v="Tarjeta"/>
    <s v="V-001"/>
    <x v="1"/>
    <n v="1845"/>
  </r>
  <r>
    <s v="V-0787"/>
    <n v="45718"/>
    <s v="C-003"/>
    <s v="P-003"/>
    <s v="Smart Watch"/>
    <x v="0"/>
    <n v="32"/>
    <n v="200"/>
    <n v="0.1"/>
    <s v="Efectivo"/>
    <s v="V-004"/>
    <x v="3"/>
    <n v="5760"/>
  </r>
  <r>
    <s v="V-0788"/>
    <n v="45685"/>
    <s v="C-004"/>
    <s v="P-001"/>
    <s v="Audífonos"/>
    <x v="0"/>
    <n v="20"/>
    <n v="50"/>
    <n v="0.1"/>
    <s v="Efectivo"/>
    <s v="V-002"/>
    <x v="4"/>
    <n v="900"/>
  </r>
  <r>
    <s v="V-0789"/>
    <n v="45947"/>
    <s v="C-002"/>
    <s v="P-004"/>
    <s v="Smart Phone"/>
    <x v="1"/>
    <n v="16"/>
    <n v="800"/>
    <n v="0.2"/>
    <s v="Tarjeta"/>
    <s v="V-005"/>
    <x v="0"/>
    <n v="10240"/>
  </r>
  <r>
    <s v="V-0790"/>
    <n v="45929"/>
    <s v="C-003"/>
    <s v="P-004"/>
    <s v="Smart Phone"/>
    <x v="1"/>
    <n v="45"/>
    <n v="800"/>
    <n v="0.2"/>
    <s v="Tarjeta"/>
    <s v="V-002"/>
    <x v="4"/>
    <n v="28800"/>
  </r>
  <r>
    <s v="V-0791"/>
    <n v="45897"/>
    <s v="C-002"/>
    <s v="P-002"/>
    <s v="Laptop"/>
    <x v="2"/>
    <n v="44"/>
    <n v="1200"/>
    <n v="0.3"/>
    <s v="Efectivo"/>
    <s v="V-002"/>
    <x v="4"/>
    <n v="36960"/>
  </r>
  <r>
    <s v="V-0792"/>
    <n v="45935"/>
    <s v="C-002"/>
    <s v="P-001"/>
    <s v="Audífonos"/>
    <x v="0"/>
    <n v="11"/>
    <n v="50"/>
    <n v="0.1"/>
    <s v="Efectivo"/>
    <s v="V-002"/>
    <x v="4"/>
    <n v="495"/>
  </r>
  <r>
    <s v="V-0793"/>
    <n v="45853"/>
    <s v="C-002"/>
    <s v="P-002"/>
    <s v="Laptop"/>
    <x v="2"/>
    <n v="14"/>
    <n v="1200"/>
    <n v="0.3"/>
    <s v="Tarjeta"/>
    <s v="V-003"/>
    <x v="2"/>
    <n v="11760"/>
  </r>
  <r>
    <s v="V-0794"/>
    <n v="45742"/>
    <s v="C-002"/>
    <s v="P-002"/>
    <s v="Laptop"/>
    <x v="2"/>
    <n v="17"/>
    <n v="1200"/>
    <n v="0.3"/>
    <s v="Efectivo"/>
    <s v="V-004"/>
    <x v="3"/>
    <n v="14280"/>
  </r>
  <r>
    <s v="V-0795"/>
    <n v="45929"/>
    <s v="C-004"/>
    <s v="P-002"/>
    <s v="Laptop"/>
    <x v="2"/>
    <n v="12"/>
    <n v="1200"/>
    <n v="0.3"/>
    <s v="Efectivo"/>
    <s v="V-005"/>
    <x v="0"/>
    <n v="10080"/>
  </r>
  <r>
    <s v="V-0796"/>
    <n v="45916"/>
    <s v="C-002"/>
    <s v="P-004"/>
    <s v="Smart Phone"/>
    <x v="1"/>
    <n v="25"/>
    <n v="800"/>
    <n v="0.2"/>
    <s v="Efectivo"/>
    <s v="V-005"/>
    <x v="0"/>
    <n v="16000"/>
  </r>
  <r>
    <s v="V-0797"/>
    <n v="45730"/>
    <s v="C-003"/>
    <s v="P-004"/>
    <s v="Smart Phone"/>
    <x v="1"/>
    <n v="29"/>
    <n v="800"/>
    <n v="0.2"/>
    <s v="Tarjeta"/>
    <s v="V-005"/>
    <x v="0"/>
    <n v="18560"/>
  </r>
  <r>
    <s v="V-0798"/>
    <n v="45747"/>
    <s v="C-002"/>
    <s v="P-003"/>
    <s v="Smart Watch"/>
    <x v="0"/>
    <n v="26"/>
    <n v="200"/>
    <n v="0.1"/>
    <s v="Tarjeta"/>
    <s v="V-001"/>
    <x v="1"/>
    <n v="4680"/>
  </r>
  <r>
    <s v="V-0799"/>
    <n v="45942"/>
    <s v="C-004"/>
    <s v="P-001"/>
    <s v="Audífonos"/>
    <x v="0"/>
    <n v="43"/>
    <n v="50"/>
    <n v="0.1"/>
    <s v="Transferencia"/>
    <s v="V-001"/>
    <x v="1"/>
    <n v="1935"/>
  </r>
  <r>
    <s v="V-0800"/>
    <n v="45908"/>
    <s v="C-004"/>
    <s v="P-002"/>
    <s v="Laptop"/>
    <x v="2"/>
    <n v="9"/>
    <n v="1200"/>
    <n v="0.3"/>
    <s v="Tarjeta"/>
    <s v="V-002"/>
    <x v="4"/>
    <n v="7559.9999999999991"/>
  </r>
  <r>
    <s v="V-0801"/>
    <n v="45817"/>
    <s v="C-002"/>
    <s v="P-004"/>
    <s v="Smart Phone"/>
    <x v="1"/>
    <n v="12"/>
    <n v="800"/>
    <n v="0.2"/>
    <s v="Tarjeta"/>
    <s v="V-003"/>
    <x v="2"/>
    <n v="7680"/>
  </r>
  <r>
    <s v="V-0802"/>
    <n v="45835"/>
    <s v="C-004"/>
    <s v="P-004"/>
    <s v="Smart Phone"/>
    <x v="1"/>
    <n v="24"/>
    <n v="800"/>
    <n v="0.2"/>
    <s v="Tarjeta"/>
    <s v="V-003"/>
    <x v="2"/>
    <n v="15360"/>
  </r>
  <r>
    <s v="V-0803"/>
    <n v="45823"/>
    <s v="C-004"/>
    <s v="P-003"/>
    <s v="Smart Watch"/>
    <x v="0"/>
    <n v="27"/>
    <n v="200"/>
    <n v="0.1"/>
    <s v="Transferencia"/>
    <s v="V-005"/>
    <x v="0"/>
    <n v="4860"/>
  </r>
  <r>
    <s v="V-0804"/>
    <n v="45966"/>
    <s v="C-001"/>
    <s v="P-004"/>
    <s v="Smart Phone"/>
    <x v="1"/>
    <n v="23"/>
    <n v="800"/>
    <n v="0.2"/>
    <s v="Transferencia"/>
    <s v="V-005"/>
    <x v="0"/>
    <n v="14720"/>
  </r>
  <r>
    <s v="V-0805"/>
    <n v="45798"/>
    <s v="C-003"/>
    <s v="P-003"/>
    <s v="Smart Watch"/>
    <x v="0"/>
    <n v="6"/>
    <n v="200"/>
    <n v="0.1"/>
    <s v="Efectivo"/>
    <s v="V-004"/>
    <x v="3"/>
    <n v="1080"/>
  </r>
  <r>
    <s v="V-0806"/>
    <n v="45769"/>
    <s v="C-001"/>
    <s v="P-002"/>
    <s v="Laptop"/>
    <x v="2"/>
    <n v="12"/>
    <n v="1200"/>
    <n v="0.3"/>
    <s v="Transferencia"/>
    <s v="V-004"/>
    <x v="3"/>
    <n v="10080"/>
  </r>
  <r>
    <s v="V-0807"/>
    <n v="45989"/>
    <s v="C-003"/>
    <s v="P-004"/>
    <s v="Smart Phone"/>
    <x v="1"/>
    <n v="17"/>
    <n v="800"/>
    <n v="0.2"/>
    <s v="Transferencia"/>
    <s v="V-001"/>
    <x v="1"/>
    <n v="10880"/>
  </r>
  <r>
    <s v="V-0808"/>
    <n v="45662"/>
    <s v="C-004"/>
    <s v="P-002"/>
    <s v="Laptop"/>
    <x v="2"/>
    <n v="17"/>
    <n v="1200"/>
    <n v="0.3"/>
    <s v="Tarjeta"/>
    <s v="V-003"/>
    <x v="2"/>
    <n v="14280"/>
  </r>
  <r>
    <s v="V-0809"/>
    <n v="45726"/>
    <s v="C-004"/>
    <s v="P-003"/>
    <s v="Smart Watch"/>
    <x v="0"/>
    <n v="14"/>
    <n v="200"/>
    <n v="0.1"/>
    <s v="Efectivo"/>
    <s v="V-003"/>
    <x v="2"/>
    <n v="2520"/>
  </r>
  <r>
    <s v="V-0810"/>
    <n v="45681"/>
    <s v="C-004"/>
    <s v="P-002"/>
    <s v="Laptop"/>
    <x v="2"/>
    <n v="35"/>
    <n v="1200"/>
    <n v="0.3"/>
    <s v="Efectivo"/>
    <s v="V-002"/>
    <x v="4"/>
    <n v="29399.999999999996"/>
  </r>
  <r>
    <s v="V-0811"/>
    <n v="45839"/>
    <s v="C-003"/>
    <s v="P-001"/>
    <s v="Audífonos"/>
    <x v="0"/>
    <n v="22"/>
    <n v="50"/>
    <n v="0.1"/>
    <s v="Transferencia"/>
    <s v="V-003"/>
    <x v="2"/>
    <n v="990"/>
  </r>
  <r>
    <s v="V-0812"/>
    <n v="45787"/>
    <s v="C-001"/>
    <s v="P-003"/>
    <s v="Smart Watch"/>
    <x v="0"/>
    <n v="38"/>
    <n v="200"/>
    <n v="0.1"/>
    <s v="Transferencia"/>
    <s v="V-002"/>
    <x v="4"/>
    <n v="6840"/>
  </r>
  <r>
    <s v="V-0813"/>
    <n v="45973"/>
    <s v="C-004"/>
    <s v="P-002"/>
    <s v="Laptop"/>
    <x v="2"/>
    <n v="14"/>
    <n v="1200"/>
    <n v="0.3"/>
    <s v="Tarjeta"/>
    <s v="V-001"/>
    <x v="1"/>
    <n v="11760"/>
  </r>
  <r>
    <s v="V-0814"/>
    <n v="45819"/>
    <s v="C-002"/>
    <s v="P-003"/>
    <s v="Smart Watch"/>
    <x v="0"/>
    <n v="15"/>
    <n v="200"/>
    <n v="0.1"/>
    <s v="Transferencia"/>
    <s v="V-005"/>
    <x v="0"/>
    <n v="2700"/>
  </r>
  <r>
    <s v="V-0815"/>
    <n v="45703"/>
    <s v="C-001"/>
    <s v="P-001"/>
    <s v="Audífonos"/>
    <x v="0"/>
    <n v="28"/>
    <n v="50"/>
    <n v="0.1"/>
    <s v="Tarjeta"/>
    <s v="V-005"/>
    <x v="0"/>
    <n v="1260"/>
  </r>
  <r>
    <s v="V-0816"/>
    <n v="45983"/>
    <s v="C-001"/>
    <s v="P-002"/>
    <s v="Laptop"/>
    <x v="2"/>
    <n v="6"/>
    <n v="1200"/>
    <n v="0.3"/>
    <s v="Transferencia"/>
    <s v="V-002"/>
    <x v="4"/>
    <n v="5040"/>
  </r>
  <r>
    <s v="V-0817"/>
    <n v="45710"/>
    <s v="C-003"/>
    <s v="P-003"/>
    <s v="Smart Watch"/>
    <x v="0"/>
    <n v="17"/>
    <n v="200"/>
    <n v="0.1"/>
    <s v="Tarjeta"/>
    <s v="V-005"/>
    <x v="0"/>
    <n v="3060"/>
  </r>
  <r>
    <s v="V-0818"/>
    <n v="45736"/>
    <s v="C-004"/>
    <s v="P-002"/>
    <s v="Laptop"/>
    <x v="2"/>
    <n v="35"/>
    <n v="1200"/>
    <n v="0.3"/>
    <s v="Transferencia"/>
    <s v="V-005"/>
    <x v="0"/>
    <n v="29399.999999999996"/>
  </r>
  <r>
    <s v="V-0819"/>
    <n v="45867"/>
    <s v="C-001"/>
    <s v="P-001"/>
    <s v="Audífonos"/>
    <x v="0"/>
    <n v="30"/>
    <n v="50"/>
    <n v="0.1"/>
    <s v="Efectivo"/>
    <s v="V-002"/>
    <x v="4"/>
    <n v="1350"/>
  </r>
  <r>
    <s v="V-0820"/>
    <n v="45962"/>
    <s v="C-001"/>
    <s v="P-003"/>
    <s v="Smart Watch"/>
    <x v="0"/>
    <n v="41"/>
    <n v="200"/>
    <n v="0.1"/>
    <s v="Efectivo"/>
    <s v="V-005"/>
    <x v="0"/>
    <n v="7380"/>
  </r>
  <r>
    <s v="V-0821"/>
    <n v="45854"/>
    <s v="C-003"/>
    <s v="P-001"/>
    <s v="Audífonos"/>
    <x v="0"/>
    <n v="33"/>
    <n v="50"/>
    <n v="0.1"/>
    <s v="Transferencia"/>
    <s v="V-002"/>
    <x v="4"/>
    <n v="1485"/>
  </r>
  <r>
    <s v="V-0822"/>
    <n v="45872"/>
    <s v="C-003"/>
    <s v="P-004"/>
    <s v="Smart Phone"/>
    <x v="1"/>
    <n v="39"/>
    <n v="800"/>
    <n v="0.2"/>
    <s v="Transferencia"/>
    <s v="V-005"/>
    <x v="0"/>
    <n v="24960"/>
  </r>
  <r>
    <s v="V-0823"/>
    <n v="45896"/>
    <s v="C-003"/>
    <s v="P-001"/>
    <s v="Audífonos"/>
    <x v="0"/>
    <n v="40"/>
    <n v="50"/>
    <n v="0.1"/>
    <s v="Tarjeta"/>
    <s v="V-003"/>
    <x v="2"/>
    <n v="1800"/>
  </r>
  <r>
    <s v="V-0824"/>
    <n v="45974"/>
    <s v="C-001"/>
    <s v="P-003"/>
    <s v="Smart Watch"/>
    <x v="0"/>
    <n v="44"/>
    <n v="200"/>
    <n v="0.1"/>
    <s v="Transferencia"/>
    <s v="V-002"/>
    <x v="4"/>
    <n v="7920"/>
  </r>
  <r>
    <s v="V-0825"/>
    <n v="45873"/>
    <s v="C-003"/>
    <s v="P-002"/>
    <s v="Laptop"/>
    <x v="2"/>
    <n v="31"/>
    <n v="1200"/>
    <n v="0.3"/>
    <s v="Tarjeta"/>
    <s v="V-005"/>
    <x v="0"/>
    <n v="26040"/>
  </r>
  <r>
    <s v="V-0826"/>
    <n v="45829"/>
    <s v="C-004"/>
    <s v="P-004"/>
    <s v="Smart Phone"/>
    <x v="1"/>
    <n v="33"/>
    <n v="800"/>
    <n v="0.2"/>
    <s v="Efectivo"/>
    <s v="V-003"/>
    <x v="2"/>
    <n v="21120"/>
  </r>
  <r>
    <s v="V-0827"/>
    <n v="45816"/>
    <s v="C-002"/>
    <s v="P-002"/>
    <s v="Laptop"/>
    <x v="2"/>
    <n v="9"/>
    <n v="1200"/>
    <n v="0.3"/>
    <s v="Transferencia"/>
    <s v="V-001"/>
    <x v="1"/>
    <n v="7559.9999999999991"/>
  </r>
  <r>
    <s v="V-0828"/>
    <n v="45853"/>
    <s v="C-004"/>
    <s v="P-001"/>
    <s v="Audífonos"/>
    <x v="0"/>
    <n v="42"/>
    <n v="50"/>
    <n v="0.1"/>
    <s v="Efectivo"/>
    <s v="V-001"/>
    <x v="1"/>
    <n v="1890"/>
  </r>
  <r>
    <s v="V-0829"/>
    <n v="45904"/>
    <s v="C-004"/>
    <s v="P-004"/>
    <s v="Smart Phone"/>
    <x v="1"/>
    <n v="33"/>
    <n v="800"/>
    <n v="0.2"/>
    <s v="Transferencia"/>
    <s v="V-003"/>
    <x v="2"/>
    <n v="21120"/>
  </r>
  <r>
    <s v="V-0830"/>
    <n v="45701"/>
    <s v="C-003"/>
    <s v="P-002"/>
    <s v="Laptop"/>
    <x v="2"/>
    <n v="21"/>
    <n v="1200"/>
    <n v="0.3"/>
    <s v="Efectivo"/>
    <s v="V-001"/>
    <x v="1"/>
    <n v="17640"/>
  </r>
  <r>
    <s v="V-0831"/>
    <n v="45677"/>
    <s v="C-003"/>
    <s v="P-004"/>
    <s v="Smart Phone"/>
    <x v="1"/>
    <n v="22"/>
    <n v="800"/>
    <n v="0.2"/>
    <s v="Tarjeta"/>
    <s v="V-005"/>
    <x v="0"/>
    <n v="14080"/>
  </r>
  <r>
    <s v="V-0832"/>
    <n v="45951"/>
    <s v="C-001"/>
    <s v="P-001"/>
    <s v="Audífonos"/>
    <x v="0"/>
    <n v="14"/>
    <n v="50"/>
    <n v="0.1"/>
    <s v="Efectivo"/>
    <s v="V-001"/>
    <x v="1"/>
    <n v="630"/>
  </r>
  <r>
    <s v="V-0833"/>
    <n v="45921"/>
    <s v="C-003"/>
    <s v="P-002"/>
    <s v="Laptop"/>
    <x v="2"/>
    <n v="20"/>
    <n v="1200"/>
    <n v="0.3"/>
    <s v="Tarjeta"/>
    <s v="V-003"/>
    <x v="2"/>
    <n v="16800"/>
  </r>
  <r>
    <s v="V-0834"/>
    <n v="45908"/>
    <s v="C-001"/>
    <s v="P-002"/>
    <s v="Laptop"/>
    <x v="2"/>
    <n v="21"/>
    <n v="1200"/>
    <n v="0.3"/>
    <s v="Tarjeta"/>
    <s v="V-003"/>
    <x v="2"/>
    <n v="17640"/>
  </r>
  <r>
    <s v="V-0835"/>
    <n v="45809"/>
    <s v="C-002"/>
    <s v="P-001"/>
    <s v="Audífonos"/>
    <x v="0"/>
    <n v="30"/>
    <n v="50"/>
    <n v="0.1"/>
    <s v="Tarjeta"/>
    <s v="V-002"/>
    <x v="4"/>
    <n v="1350"/>
  </r>
  <r>
    <s v="V-0836"/>
    <n v="45817"/>
    <s v="C-002"/>
    <s v="P-003"/>
    <s v="Smart Watch"/>
    <x v="0"/>
    <n v="40"/>
    <n v="200"/>
    <n v="0.1"/>
    <s v="Tarjeta"/>
    <s v="V-003"/>
    <x v="2"/>
    <n v="7200"/>
  </r>
  <r>
    <s v="V-0837"/>
    <n v="45901"/>
    <s v="C-001"/>
    <s v="P-002"/>
    <s v="Laptop"/>
    <x v="2"/>
    <n v="40"/>
    <n v="1200"/>
    <n v="0.3"/>
    <s v="Transferencia"/>
    <s v="V-004"/>
    <x v="3"/>
    <n v="33600"/>
  </r>
  <r>
    <s v="V-0838"/>
    <n v="45723"/>
    <s v="C-004"/>
    <s v="P-003"/>
    <s v="Smart Watch"/>
    <x v="0"/>
    <n v="42"/>
    <n v="200"/>
    <n v="0.1"/>
    <s v="Efectivo"/>
    <s v="V-004"/>
    <x v="3"/>
    <n v="7560"/>
  </r>
  <r>
    <s v="V-0839"/>
    <n v="45755"/>
    <s v="C-003"/>
    <s v="P-003"/>
    <s v="Smart Watch"/>
    <x v="0"/>
    <n v="37"/>
    <n v="200"/>
    <n v="0.1"/>
    <s v="Tarjeta"/>
    <s v="V-003"/>
    <x v="2"/>
    <n v="6660"/>
  </r>
  <r>
    <s v="V-0840"/>
    <n v="45733"/>
    <s v="C-004"/>
    <s v="P-004"/>
    <s v="Smart Phone"/>
    <x v="1"/>
    <n v="41"/>
    <n v="800"/>
    <n v="0.2"/>
    <s v="Transferencia"/>
    <s v="V-005"/>
    <x v="0"/>
    <n v="26240"/>
  </r>
  <r>
    <s v="V-0841"/>
    <n v="45965"/>
    <s v="C-003"/>
    <s v="P-003"/>
    <s v="Smart Watch"/>
    <x v="0"/>
    <n v="13"/>
    <n v="200"/>
    <n v="0.1"/>
    <s v="Tarjeta"/>
    <s v="V-002"/>
    <x v="4"/>
    <n v="2340"/>
  </r>
  <r>
    <s v="V-0842"/>
    <n v="45946"/>
    <s v="C-002"/>
    <s v="P-003"/>
    <s v="Smart Watch"/>
    <x v="0"/>
    <n v="12"/>
    <n v="200"/>
    <n v="0.1"/>
    <s v="Tarjeta"/>
    <s v="V-005"/>
    <x v="0"/>
    <n v="2160"/>
  </r>
  <r>
    <s v="V-0843"/>
    <n v="45919"/>
    <s v="C-002"/>
    <s v="P-003"/>
    <s v="Smart Watch"/>
    <x v="0"/>
    <n v="19"/>
    <n v="200"/>
    <n v="0.1"/>
    <s v="Transferencia"/>
    <s v="V-001"/>
    <x v="1"/>
    <n v="3420"/>
  </r>
  <r>
    <s v="V-0844"/>
    <n v="45780"/>
    <s v="C-001"/>
    <s v="P-002"/>
    <s v="Laptop"/>
    <x v="2"/>
    <n v="39"/>
    <n v="1200"/>
    <n v="0.3"/>
    <s v="Tarjeta"/>
    <s v="V-002"/>
    <x v="4"/>
    <n v="32759.999999999996"/>
  </r>
  <r>
    <s v="V-0845"/>
    <n v="45903"/>
    <s v="C-004"/>
    <s v="P-001"/>
    <s v="Audífonos"/>
    <x v="0"/>
    <n v="21"/>
    <n v="50"/>
    <n v="0.1"/>
    <s v="Efectivo"/>
    <s v="V-004"/>
    <x v="3"/>
    <n v="945"/>
  </r>
  <r>
    <s v="V-0846"/>
    <n v="45910"/>
    <s v="C-001"/>
    <s v="P-002"/>
    <s v="Laptop"/>
    <x v="2"/>
    <n v="27"/>
    <n v="1200"/>
    <n v="0.3"/>
    <s v="Tarjeta"/>
    <s v="V-004"/>
    <x v="3"/>
    <n v="22680"/>
  </r>
  <r>
    <s v="V-0847"/>
    <n v="45673"/>
    <s v="C-001"/>
    <s v="P-004"/>
    <s v="Smart Phone"/>
    <x v="1"/>
    <n v="22"/>
    <n v="800"/>
    <n v="0.2"/>
    <s v="Transferencia"/>
    <s v="V-002"/>
    <x v="4"/>
    <n v="14080"/>
  </r>
  <r>
    <s v="V-0848"/>
    <n v="45989"/>
    <s v="C-001"/>
    <s v="P-003"/>
    <s v="Smart Watch"/>
    <x v="0"/>
    <n v="30"/>
    <n v="200"/>
    <n v="0.1"/>
    <s v="Transferencia"/>
    <s v="V-005"/>
    <x v="0"/>
    <n v="5400"/>
  </r>
  <r>
    <s v="V-0849"/>
    <n v="45943"/>
    <s v="C-003"/>
    <s v="P-001"/>
    <s v="Audífonos"/>
    <x v="0"/>
    <n v="31"/>
    <n v="50"/>
    <n v="0.1"/>
    <s v="Transferencia"/>
    <s v="V-005"/>
    <x v="0"/>
    <n v="1395"/>
  </r>
  <r>
    <s v="V-0850"/>
    <n v="45897"/>
    <s v="C-004"/>
    <s v="P-002"/>
    <s v="Laptop"/>
    <x v="2"/>
    <n v="25"/>
    <n v="1200"/>
    <n v="0.3"/>
    <s v="Efectivo"/>
    <s v="V-003"/>
    <x v="2"/>
    <n v="21000"/>
  </r>
  <r>
    <s v="V-0851"/>
    <n v="45662"/>
    <s v="C-001"/>
    <s v="P-002"/>
    <s v="Laptop"/>
    <x v="2"/>
    <n v="13"/>
    <n v="1200"/>
    <n v="0.3"/>
    <s v="Tarjeta"/>
    <s v="V-003"/>
    <x v="2"/>
    <n v="10920"/>
  </r>
  <r>
    <s v="V-0852"/>
    <n v="45978"/>
    <s v="C-004"/>
    <s v="P-001"/>
    <s v="Audífonos"/>
    <x v="0"/>
    <n v="7"/>
    <n v="50"/>
    <n v="0.1"/>
    <s v="Tarjeta"/>
    <s v="V-005"/>
    <x v="0"/>
    <n v="315"/>
  </r>
  <r>
    <s v="V-0853"/>
    <n v="45722"/>
    <s v="C-003"/>
    <s v="P-003"/>
    <s v="Smart Watch"/>
    <x v="0"/>
    <n v="7"/>
    <n v="200"/>
    <n v="0.1"/>
    <s v="Transferencia"/>
    <s v="V-003"/>
    <x v="2"/>
    <n v="1260"/>
  </r>
  <r>
    <s v="V-0854"/>
    <n v="45902"/>
    <s v="C-001"/>
    <s v="P-002"/>
    <s v="Laptop"/>
    <x v="2"/>
    <n v="18"/>
    <n v="1200"/>
    <n v="0.3"/>
    <s v="Efectivo"/>
    <s v="V-001"/>
    <x v="1"/>
    <n v="15119.999999999998"/>
  </r>
  <r>
    <s v="V-0855"/>
    <n v="45925"/>
    <s v="C-004"/>
    <s v="P-004"/>
    <s v="Smart Phone"/>
    <x v="1"/>
    <n v="6"/>
    <n v="800"/>
    <n v="0.2"/>
    <s v="Efectivo"/>
    <s v="V-004"/>
    <x v="3"/>
    <n v="3840"/>
  </r>
  <r>
    <s v="V-0856"/>
    <n v="45749"/>
    <s v="C-004"/>
    <s v="P-003"/>
    <s v="Smart Watch"/>
    <x v="0"/>
    <n v="9"/>
    <n v="200"/>
    <n v="0.1"/>
    <s v="Efectivo"/>
    <s v="V-002"/>
    <x v="4"/>
    <n v="1620"/>
  </r>
  <r>
    <s v="V-0857"/>
    <n v="45942"/>
    <s v="C-001"/>
    <s v="P-004"/>
    <s v="Smart Phone"/>
    <x v="1"/>
    <n v="28"/>
    <n v="800"/>
    <n v="0.2"/>
    <s v="Transferencia"/>
    <s v="V-001"/>
    <x v="1"/>
    <n v="17920"/>
  </r>
  <r>
    <s v="V-0858"/>
    <n v="45822"/>
    <s v="C-003"/>
    <s v="P-001"/>
    <s v="Audífonos"/>
    <x v="0"/>
    <n v="8"/>
    <n v="50"/>
    <n v="0.1"/>
    <s v="Tarjeta"/>
    <s v="V-002"/>
    <x v="4"/>
    <n v="360"/>
  </r>
  <r>
    <s v="V-0859"/>
    <n v="45665"/>
    <s v="C-002"/>
    <s v="P-003"/>
    <s v="Smart Watch"/>
    <x v="0"/>
    <n v="19"/>
    <n v="200"/>
    <n v="0.1"/>
    <s v="Tarjeta"/>
    <s v="V-003"/>
    <x v="2"/>
    <n v="3420"/>
  </r>
  <r>
    <s v="V-0860"/>
    <n v="45811"/>
    <s v="C-002"/>
    <s v="P-003"/>
    <s v="Smart Watch"/>
    <x v="0"/>
    <n v="45"/>
    <n v="200"/>
    <n v="0.1"/>
    <s v="Efectivo"/>
    <s v="V-004"/>
    <x v="3"/>
    <n v="8100"/>
  </r>
  <r>
    <s v="V-0861"/>
    <n v="45798"/>
    <s v="C-001"/>
    <s v="P-003"/>
    <s v="Smart Watch"/>
    <x v="0"/>
    <n v="44"/>
    <n v="200"/>
    <n v="0.1"/>
    <s v="Efectivo"/>
    <s v="V-003"/>
    <x v="2"/>
    <n v="7920"/>
  </r>
  <r>
    <s v="V-0862"/>
    <n v="45934"/>
    <s v="C-002"/>
    <s v="P-003"/>
    <s v="Smart Watch"/>
    <x v="0"/>
    <n v="40"/>
    <n v="200"/>
    <n v="0.1"/>
    <s v="Tarjeta"/>
    <s v="V-001"/>
    <x v="1"/>
    <n v="7200"/>
  </r>
  <r>
    <s v="V-0863"/>
    <n v="45928"/>
    <s v="C-001"/>
    <s v="P-001"/>
    <s v="Audífonos"/>
    <x v="0"/>
    <n v="42"/>
    <n v="50"/>
    <n v="0.1"/>
    <s v="Tarjeta"/>
    <s v="V-001"/>
    <x v="1"/>
    <n v="1890"/>
  </r>
  <r>
    <s v="V-0864"/>
    <n v="45996"/>
    <s v="C-002"/>
    <s v="P-003"/>
    <s v="Smart Watch"/>
    <x v="0"/>
    <n v="14"/>
    <n v="200"/>
    <n v="0.1"/>
    <s v="Efectivo"/>
    <s v="V-005"/>
    <x v="0"/>
    <n v="2520"/>
  </r>
  <r>
    <s v="V-0865"/>
    <n v="45785"/>
    <s v="C-001"/>
    <s v="P-001"/>
    <s v="Audífonos"/>
    <x v="0"/>
    <n v="15"/>
    <n v="50"/>
    <n v="0.1"/>
    <s v="Tarjeta"/>
    <s v="V-002"/>
    <x v="4"/>
    <n v="675"/>
  </r>
  <r>
    <s v="V-0866"/>
    <n v="45822"/>
    <s v="C-001"/>
    <s v="P-002"/>
    <s v="Laptop"/>
    <x v="2"/>
    <n v="19"/>
    <n v="1200"/>
    <n v="0.3"/>
    <s v="Transferencia"/>
    <s v="V-002"/>
    <x v="4"/>
    <n v="15959.999999999998"/>
  </r>
  <r>
    <s v="V-0867"/>
    <n v="45926"/>
    <s v="C-004"/>
    <s v="P-001"/>
    <s v="Audífonos"/>
    <x v="0"/>
    <n v="34"/>
    <n v="50"/>
    <n v="0.1"/>
    <s v="Efectivo"/>
    <s v="V-005"/>
    <x v="0"/>
    <n v="1530"/>
  </r>
  <r>
    <s v="V-0868"/>
    <n v="45738"/>
    <s v="C-001"/>
    <s v="P-003"/>
    <s v="Smart Watch"/>
    <x v="0"/>
    <n v="9"/>
    <n v="200"/>
    <n v="0.1"/>
    <s v="Efectivo"/>
    <s v="V-002"/>
    <x v="4"/>
    <n v="1620"/>
  </r>
  <r>
    <s v="V-0869"/>
    <n v="45965"/>
    <s v="C-004"/>
    <s v="P-003"/>
    <s v="Smart Watch"/>
    <x v="0"/>
    <n v="13"/>
    <n v="200"/>
    <n v="0.1"/>
    <s v="Tarjeta"/>
    <s v="V-002"/>
    <x v="4"/>
    <n v="2340"/>
  </r>
  <r>
    <s v="V-0870"/>
    <n v="45999"/>
    <s v="C-002"/>
    <s v="P-004"/>
    <s v="Smart Phone"/>
    <x v="1"/>
    <n v="20"/>
    <n v="800"/>
    <n v="0.2"/>
    <s v="Tarjeta"/>
    <s v="V-004"/>
    <x v="3"/>
    <n v="12800"/>
  </r>
  <r>
    <s v="V-0871"/>
    <n v="45954"/>
    <s v="C-002"/>
    <s v="P-003"/>
    <s v="Smart Watch"/>
    <x v="0"/>
    <n v="22"/>
    <n v="200"/>
    <n v="0.1"/>
    <s v="Transferencia"/>
    <s v="V-001"/>
    <x v="1"/>
    <n v="3960"/>
  </r>
  <r>
    <s v="V-0872"/>
    <n v="45707"/>
    <s v="C-003"/>
    <s v="P-002"/>
    <s v="Laptop"/>
    <x v="2"/>
    <n v="13"/>
    <n v="1200"/>
    <n v="0.3"/>
    <s v="Tarjeta"/>
    <s v="V-002"/>
    <x v="4"/>
    <n v="10920"/>
  </r>
  <r>
    <s v="V-0873"/>
    <n v="45707"/>
    <s v="C-001"/>
    <s v="P-001"/>
    <s v="Audífonos"/>
    <x v="0"/>
    <n v="22"/>
    <n v="50"/>
    <n v="0.1"/>
    <s v="Transferencia"/>
    <s v="V-005"/>
    <x v="0"/>
    <n v="990"/>
  </r>
  <r>
    <s v="V-0874"/>
    <n v="45768"/>
    <s v="C-002"/>
    <s v="P-004"/>
    <s v="Smart Phone"/>
    <x v="1"/>
    <n v="23"/>
    <n v="800"/>
    <n v="0.2"/>
    <s v="Efectivo"/>
    <s v="V-005"/>
    <x v="0"/>
    <n v="14720"/>
  </r>
  <r>
    <s v="V-0875"/>
    <n v="45821"/>
    <s v="C-002"/>
    <s v="P-002"/>
    <s v="Laptop"/>
    <x v="2"/>
    <n v="20"/>
    <n v="1200"/>
    <n v="0.3"/>
    <s v="Efectivo"/>
    <s v="V-003"/>
    <x v="2"/>
    <n v="16800"/>
  </r>
  <r>
    <s v="V-0876"/>
    <n v="45810"/>
    <s v="C-003"/>
    <s v="P-001"/>
    <s v="Audífonos"/>
    <x v="0"/>
    <n v="41"/>
    <n v="50"/>
    <n v="0.1"/>
    <s v="Efectivo"/>
    <s v="V-004"/>
    <x v="3"/>
    <n v="1845"/>
  </r>
  <r>
    <s v="V-0877"/>
    <n v="46007"/>
    <s v="C-003"/>
    <s v="P-001"/>
    <s v="Audífonos"/>
    <x v="0"/>
    <n v="17"/>
    <n v="50"/>
    <n v="0.1"/>
    <s v="Transferencia"/>
    <s v="V-001"/>
    <x v="1"/>
    <n v="765"/>
  </r>
  <r>
    <s v="V-0878"/>
    <n v="45776"/>
    <s v="C-002"/>
    <s v="P-004"/>
    <s v="Smart Phone"/>
    <x v="1"/>
    <n v="32"/>
    <n v="800"/>
    <n v="0.2"/>
    <s v="Tarjeta"/>
    <s v="V-001"/>
    <x v="1"/>
    <n v="20480"/>
  </r>
  <r>
    <s v="V-0879"/>
    <n v="45821"/>
    <s v="C-001"/>
    <s v="P-004"/>
    <s v="Smart Phone"/>
    <x v="1"/>
    <n v="6"/>
    <n v="800"/>
    <n v="0.2"/>
    <s v="Transferencia"/>
    <s v="V-005"/>
    <x v="0"/>
    <n v="3840"/>
  </r>
  <r>
    <s v="V-0880"/>
    <n v="45876"/>
    <s v="C-003"/>
    <s v="P-002"/>
    <s v="Laptop"/>
    <x v="2"/>
    <n v="8"/>
    <n v="1200"/>
    <n v="0.3"/>
    <s v="Transferencia"/>
    <s v="V-002"/>
    <x v="4"/>
    <n v="6720"/>
  </r>
  <r>
    <s v="V-0881"/>
    <n v="45996"/>
    <s v="C-004"/>
    <s v="P-002"/>
    <s v="Laptop"/>
    <x v="2"/>
    <n v="17"/>
    <n v="1200"/>
    <n v="0.3"/>
    <s v="Efectivo"/>
    <s v="V-003"/>
    <x v="2"/>
    <n v="14280"/>
  </r>
  <r>
    <s v="V-0882"/>
    <n v="45762"/>
    <s v="C-003"/>
    <s v="P-004"/>
    <s v="Smart Phone"/>
    <x v="1"/>
    <n v="21"/>
    <n v="800"/>
    <n v="0.2"/>
    <s v="Efectivo"/>
    <s v="V-004"/>
    <x v="3"/>
    <n v="13440"/>
  </r>
  <r>
    <s v="V-0883"/>
    <n v="45872"/>
    <s v="C-004"/>
    <s v="P-003"/>
    <s v="Smart Watch"/>
    <x v="0"/>
    <n v="23"/>
    <n v="200"/>
    <n v="0.1"/>
    <s v="Tarjeta"/>
    <s v="V-004"/>
    <x v="3"/>
    <n v="4140"/>
  </r>
  <r>
    <s v="V-0884"/>
    <n v="46004"/>
    <s v="C-004"/>
    <s v="P-003"/>
    <s v="Smart Watch"/>
    <x v="0"/>
    <n v="9"/>
    <n v="200"/>
    <n v="0.1"/>
    <s v="Transferencia"/>
    <s v="V-001"/>
    <x v="1"/>
    <n v="1620"/>
  </r>
  <r>
    <s v="V-0885"/>
    <n v="45929"/>
    <s v="C-002"/>
    <s v="P-003"/>
    <s v="Smart Watch"/>
    <x v="0"/>
    <n v="35"/>
    <n v="200"/>
    <n v="0.1"/>
    <s v="Tarjeta"/>
    <s v="V-004"/>
    <x v="3"/>
    <n v="6300"/>
  </r>
  <r>
    <s v="V-0886"/>
    <n v="45758"/>
    <s v="C-004"/>
    <s v="P-002"/>
    <s v="Laptop"/>
    <x v="2"/>
    <n v="20"/>
    <n v="1200"/>
    <n v="0.3"/>
    <s v="Tarjeta"/>
    <s v="V-001"/>
    <x v="1"/>
    <n v="16800"/>
  </r>
  <r>
    <s v="V-0887"/>
    <n v="45884"/>
    <s v="C-004"/>
    <s v="P-003"/>
    <s v="Smart Watch"/>
    <x v="0"/>
    <n v="14"/>
    <n v="200"/>
    <n v="0.1"/>
    <s v="Transferencia"/>
    <s v="V-004"/>
    <x v="3"/>
    <n v="2520"/>
  </r>
  <r>
    <s v="V-0888"/>
    <n v="45954"/>
    <s v="C-001"/>
    <s v="P-001"/>
    <s v="Audífonos"/>
    <x v="0"/>
    <n v="18"/>
    <n v="50"/>
    <n v="0.1"/>
    <s v="Efectivo"/>
    <s v="V-005"/>
    <x v="0"/>
    <n v="810"/>
  </r>
  <r>
    <s v="V-0889"/>
    <n v="45780"/>
    <s v="C-004"/>
    <s v="P-003"/>
    <s v="Smart Watch"/>
    <x v="0"/>
    <n v="40"/>
    <n v="200"/>
    <n v="0.1"/>
    <s v="Tarjeta"/>
    <s v="V-005"/>
    <x v="0"/>
    <n v="7200"/>
  </r>
  <r>
    <s v="V-0890"/>
    <n v="45989"/>
    <s v="C-003"/>
    <s v="P-003"/>
    <s v="Smart Watch"/>
    <x v="0"/>
    <n v="31"/>
    <n v="200"/>
    <n v="0.1"/>
    <s v="Efectivo"/>
    <s v="V-003"/>
    <x v="2"/>
    <n v="5580"/>
  </r>
  <r>
    <s v="V-0891"/>
    <n v="45687"/>
    <s v="C-001"/>
    <s v="P-004"/>
    <s v="Smart Phone"/>
    <x v="1"/>
    <n v="9"/>
    <n v="800"/>
    <n v="0.2"/>
    <s v="Tarjeta"/>
    <s v="V-005"/>
    <x v="0"/>
    <n v="5760"/>
  </r>
  <r>
    <s v="V-0892"/>
    <n v="45909"/>
    <s v="C-004"/>
    <s v="P-004"/>
    <s v="Smart Phone"/>
    <x v="1"/>
    <n v="19"/>
    <n v="800"/>
    <n v="0.2"/>
    <s v="Tarjeta"/>
    <s v="V-002"/>
    <x v="4"/>
    <n v="12160"/>
  </r>
  <r>
    <s v="V-0893"/>
    <n v="45968"/>
    <s v="C-003"/>
    <s v="P-003"/>
    <s v="Smart Watch"/>
    <x v="0"/>
    <n v="11"/>
    <n v="200"/>
    <n v="0.1"/>
    <s v="Tarjeta"/>
    <s v="V-001"/>
    <x v="1"/>
    <n v="1980"/>
  </r>
  <r>
    <s v="V-0894"/>
    <n v="45866"/>
    <s v="C-004"/>
    <s v="P-003"/>
    <s v="Smart Watch"/>
    <x v="0"/>
    <n v="45"/>
    <n v="200"/>
    <n v="0.1"/>
    <s v="Transferencia"/>
    <s v="V-005"/>
    <x v="0"/>
    <n v="8100"/>
  </r>
  <r>
    <s v="V-0895"/>
    <n v="45983"/>
    <s v="C-001"/>
    <s v="P-002"/>
    <s v="Laptop"/>
    <x v="2"/>
    <n v="24"/>
    <n v="1200"/>
    <n v="0.3"/>
    <s v="Efectivo"/>
    <s v="V-003"/>
    <x v="2"/>
    <n v="20160"/>
  </r>
  <r>
    <s v="V-0896"/>
    <n v="45982"/>
    <s v="C-002"/>
    <s v="P-001"/>
    <s v="Audífonos"/>
    <x v="0"/>
    <n v="6"/>
    <n v="50"/>
    <n v="0.1"/>
    <s v="Efectivo"/>
    <s v="V-001"/>
    <x v="1"/>
    <n v="270"/>
  </r>
  <r>
    <s v="V-0897"/>
    <n v="45929"/>
    <s v="C-002"/>
    <s v="P-003"/>
    <s v="Smart Watch"/>
    <x v="0"/>
    <n v="45"/>
    <n v="200"/>
    <n v="0.1"/>
    <s v="Tarjeta"/>
    <s v="V-002"/>
    <x v="4"/>
    <n v="8100"/>
  </r>
  <r>
    <s v="V-0898"/>
    <n v="45961"/>
    <s v="C-003"/>
    <s v="P-004"/>
    <s v="Smart Phone"/>
    <x v="1"/>
    <n v="11"/>
    <n v="800"/>
    <n v="0.2"/>
    <s v="Efectivo"/>
    <s v="V-004"/>
    <x v="3"/>
    <n v="7040"/>
  </r>
  <r>
    <s v="V-0899"/>
    <n v="45985"/>
    <s v="C-004"/>
    <s v="P-004"/>
    <s v="Smart Phone"/>
    <x v="1"/>
    <n v="13"/>
    <n v="800"/>
    <n v="0.2"/>
    <s v="Tarjeta"/>
    <s v="V-001"/>
    <x v="1"/>
    <n v="8320"/>
  </r>
  <r>
    <s v="V-0900"/>
    <n v="45802"/>
    <s v="C-002"/>
    <s v="P-003"/>
    <s v="Smart Watch"/>
    <x v="0"/>
    <n v="34"/>
    <n v="200"/>
    <n v="0.1"/>
    <s v="Efectivo"/>
    <s v="V-001"/>
    <x v="1"/>
    <n v="6120"/>
  </r>
  <r>
    <s v="V-0901"/>
    <n v="45913"/>
    <s v="C-003"/>
    <s v="P-003"/>
    <s v="Smart Watch"/>
    <x v="0"/>
    <n v="43"/>
    <n v="200"/>
    <n v="0.1"/>
    <s v="Transferencia"/>
    <s v="V-003"/>
    <x v="2"/>
    <n v="7740"/>
  </r>
  <r>
    <s v="V-0902"/>
    <n v="45867"/>
    <s v="C-003"/>
    <s v="P-003"/>
    <s v="Smart Watch"/>
    <x v="0"/>
    <n v="10"/>
    <n v="200"/>
    <n v="0.1"/>
    <s v="Efectivo"/>
    <s v="V-003"/>
    <x v="2"/>
    <n v="1800"/>
  </r>
  <r>
    <s v="V-0903"/>
    <n v="45719"/>
    <s v="C-004"/>
    <s v="P-004"/>
    <s v="Smart Phone"/>
    <x v="1"/>
    <n v="14"/>
    <n v="800"/>
    <n v="0.2"/>
    <s v="Transferencia"/>
    <s v="V-005"/>
    <x v="0"/>
    <n v="8960"/>
  </r>
  <r>
    <s v="V-0904"/>
    <n v="45867"/>
    <s v="C-001"/>
    <s v="P-002"/>
    <s v="Laptop"/>
    <x v="2"/>
    <n v="36"/>
    <n v="1200"/>
    <n v="0.3"/>
    <s v="Efectivo"/>
    <s v="V-002"/>
    <x v="4"/>
    <n v="30239.999999999996"/>
  </r>
  <r>
    <s v="V-0905"/>
    <n v="45839"/>
    <s v="C-002"/>
    <s v="P-003"/>
    <s v="Smart Watch"/>
    <x v="0"/>
    <n v="24"/>
    <n v="200"/>
    <n v="0.1"/>
    <s v="Efectivo"/>
    <s v="V-002"/>
    <x v="4"/>
    <n v="4320"/>
  </r>
  <r>
    <s v="V-0906"/>
    <n v="45963"/>
    <s v="C-001"/>
    <s v="P-002"/>
    <s v="Laptop"/>
    <x v="2"/>
    <n v="27"/>
    <n v="1200"/>
    <n v="0.3"/>
    <s v="Tarjeta"/>
    <s v="V-003"/>
    <x v="2"/>
    <n v="22680"/>
  </r>
  <r>
    <s v="V-0907"/>
    <n v="45811"/>
    <s v="C-001"/>
    <s v="P-002"/>
    <s v="Laptop"/>
    <x v="2"/>
    <n v="8"/>
    <n v="1200"/>
    <n v="0.3"/>
    <s v="Efectivo"/>
    <s v="V-001"/>
    <x v="1"/>
    <n v="6720"/>
  </r>
  <r>
    <s v="V-0908"/>
    <n v="45805"/>
    <s v="C-002"/>
    <s v="P-001"/>
    <s v="Audífonos"/>
    <x v="0"/>
    <n v="19"/>
    <n v="50"/>
    <n v="0.1"/>
    <s v="Transferencia"/>
    <s v="V-001"/>
    <x v="1"/>
    <n v="855"/>
  </r>
  <r>
    <s v="V-0909"/>
    <n v="45961"/>
    <s v="C-003"/>
    <s v="P-003"/>
    <s v="Smart Watch"/>
    <x v="0"/>
    <n v="17"/>
    <n v="200"/>
    <n v="0.1"/>
    <s v="Tarjeta"/>
    <s v="V-005"/>
    <x v="0"/>
    <n v="3060"/>
  </r>
  <r>
    <s v="V-0910"/>
    <n v="45763"/>
    <s v="C-003"/>
    <s v="P-002"/>
    <s v="Laptop"/>
    <x v="2"/>
    <n v="20"/>
    <n v="1200"/>
    <n v="0.3"/>
    <s v="Efectivo"/>
    <s v="V-004"/>
    <x v="3"/>
    <n v="16800"/>
  </r>
  <r>
    <s v="V-0911"/>
    <n v="45894"/>
    <s v="C-004"/>
    <s v="P-002"/>
    <s v="Laptop"/>
    <x v="2"/>
    <n v="22"/>
    <n v="1200"/>
    <n v="0.3"/>
    <s v="Transferencia"/>
    <s v="V-002"/>
    <x v="4"/>
    <n v="18480"/>
  </r>
  <r>
    <s v="V-0912"/>
    <n v="45839"/>
    <s v="C-004"/>
    <s v="P-001"/>
    <s v="Audífonos"/>
    <x v="0"/>
    <n v="24"/>
    <n v="50"/>
    <n v="0.1"/>
    <s v="Efectivo"/>
    <s v="V-004"/>
    <x v="3"/>
    <n v="1080"/>
  </r>
  <r>
    <s v="V-0913"/>
    <n v="45886"/>
    <s v="C-003"/>
    <s v="P-003"/>
    <s v="Smart Watch"/>
    <x v="0"/>
    <n v="43"/>
    <n v="200"/>
    <n v="0.1"/>
    <s v="Transferencia"/>
    <s v="V-002"/>
    <x v="4"/>
    <n v="7740"/>
  </r>
  <r>
    <s v="V-0914"/>
    <n v="45839"/>
    <s v="C-004"/>
    <s v="P-004"/>
    <s v="Smart Phone"/>
    <x v="1"/>
    <n v="30"/>
    <n v="800"/>
    <n v="0.2"/>
    <s v="Tarjeta"/>
    <s v="V-002"/>
    <x v="4"/>
    <n v="19200"/>
  </r>
  <r>
    <s v="V-0915"/>
    <n v="45985"/>
    <s v="C-004"/>
    <s v="P-004"/>
    <s v="Smart Phone"/>
    <x v="1"/>
    <n v="5"/>
    <n v="800"/>
    <n v="0.2"/>
    <s v="Tarjeta"/>
    <s v="V-003"/>
    <x v="2"/>
    <n v="3200"/>
  </r>
  <r>
    <s v="V-0916"/>
    <n v="45748"/>
    <s v="C-002"/>
    <s v="P-004"/>
    <s v="Smart Phone"/>
    <x v="1"/>
    <n v="15"/>
    <n v="800"/>
    <n v="0.2"/>
    <s v="Tarjeta"/>
    <s v="V-005"/>
    <x v="0"/>
    <n v="9600"/>
  </r>
  <r>
    <s v="V-0917"/>
    <n v="45674"/>
    <s v="C-002"/>
    <s v="P-003"/>
    <s v="Smart Watch"/>
    <x v="0"/>
    <n v="41"/>
    <n v="200"/>
    <n v="0.1"/>
    <s v="Efectivo"/>
    <s v="V-005"/>
    <x v="0"/>
    <n v="7380"/>
  </r>
  <r>
    <s v="V-0918"/>
    <n v="45816"/>
    <s v="C-001"/>
    <s v="P-001"/>
    <s v="Audífonos"/>
    <x v="0"/>
    <n v="13"/>
    <n v="50"/>
    <n v="0.1"/>
    <s v="Transferencia"/>
    <s v="V-005"/>
    <x v="0"/>
    <n v="585"/>
  </r>
  <r>
    <s v="V-0919"/>
    <n v="45680"/>
    <s v="C-001"/>
    <s v="P-004"/>
    <s v="Smart Phone"/>
    <x v="1"/>
    <n v="21"/>
    <n v="800"/>
    <n v="0.2"/>
    <s v="Transferencia"/>
    <s v="V-004"/>
    <x v="3"/>
    <n v="13440"/>
  </r>
  <r>
    <s v="V-0920"/>
    <n v="45783"/>
    <s v="C-002"/>
    <s v="P-001"/>
    <s v="Audífonos"/>
    <x v="0"/>
    <n v="35"/>
    <n v="50"/>
    <n v="0.1"/>
    <s v="Tarjeta"/>
    <s v="V-005"/>
    <x v="0"/>
    <n v="1575"/>
  </r>
  <r>
    <s v="V-0921"/>
    <n v="45999"/>
    <s v="C-003"/>
    <s v="P-003"/>
    <s v="Smart Watch"/>
    <x v="0"/>
    <n v="32"/>
    <n v="200"/>
    <n v="0.1"/>
    <s v="Transferencia"/>
    <s v="V-005"/>
    <x v="0"/>
    <n v="5760"/>
  </r>
  <r>
    <s v="V-0922"/>
    <n v="45843"/>
    <s v="C-004"/>
    <s v="P-001"/>
    <s v="Audífonos"/>
    <x v="0"/>
    <n v="31"/>
    <n v="50"/>
    <n v="0.1"/>
    <s v="Tarjeta"/>
    <s v="V-003"/>
    <x v="2"/>
    <n v="1395"/>
  </r>
  <r>
    <s v="V-0923"/>
    <n v="45697"/>
    <s v="C-003"/>
    <s v="P-002"/>
    <s v="Laptop"/>
    <x v="2"/>
    <n v="37"/>
    <n v="1200"/>
    <n v="0.3"/>
    <s v="Transferencia"/>
    <s v="V-003"/>
    <x v="2"/>
    <n v="31079.999999999996"/>
  </r>
  <r>
    <s v="V-0924"/>
    <n v="45900"/>
    <s v="C-004"/>
    <s v="P-004"/>
    <s v="Smart Phone"/>
    <x v="1"/>
    <n v="41"/>
    <n v="800"/>
    <n v="0.2"/>
    <s v="Efectivo"/>
    <s v="V-001"/>
    <x v="1"/>
    <n v="26240"/>
  </r>
  <r>
    <s v="V-0925"/>
    <n v="45679"/>
    <s v="C-004"/>
    <s v="P-003"/>
    <s v="Smart Watch"/>
    <x v="0"/>
    <n v="30"/>
    <n v="200"/>
    <n v="0.1"/>
    <s v="Tarjeta"/>
    <s v="V-001"/>
    <x v="1"/>
    <n v="5400"/>
  </r>
  <r>
    <s v="V-0926"/>
    <n v="45704"/>
    <s v="C-002"/>
    <s v="P-001"/>
    <s v="Audífonos"/>
    <x v="0"/>
    <n v="37"/>
    <n v="50"/>
    <n v="0.1"/>
    <s v="Transferencia"/>
    <s v="V-001"/>
    <x v="1"/>
    <n v="1665"/>
  </r>
  <r>
    <s v="V-0927"/>
    <n v="45773"/>
    <s v="C-004"/>
    <s v="P-001"/>
    <s v="Audífonos"/>
    <x v="0"/>
    <n v="23"/>
    <n v="50"/>
    <n v="0.1"/>
    <s v="Tarjeta"/>
    <s v="V-004"/>
    <x v="3"/>
    <n v="1035"/>
  </r>
  <r>
    <s v="V-0928"/>
    <n v="45661"/>
    <s v="C-001"/>
    <s v="P-002"/>
    <s v="Laptop"/>
    <x v="2"/>
    <n v="28"/>
    <n v="1200"/>
    <n v="0.3"/>
    <s v="Efectivo"/>
    <s v="V-003"/>
    <x v="2"/>
    <n v="23520"/>
  </r>
  <r>
    <s v="V-0929"/>
    <n v="45960"/>
    <s v="C-001"/>
    <s v="P-001"/>
    <s v="Audífonos"/>
    <x v="0"/>
    <n v="14"/>
    <n v="50"/>
    <n v="0.1"/>
    <s v="Transferencia"/>
    <s v="V-005"/>
    <x v="0"/>
    <n v="630"/>
  </r>
  <r>
    <s v="V-0930"/>
    <n v="45702"/>
    <s v="C-001"/>
    <s v="P-001"/>
    <s v="Audífonos"/>
    <x v="0"/>
    <n v="12"/>
    <n v="50"/>
    <n v="0.1"/>
    <s v="Tarjeta"/>
    <s v="V-001"/>
    <x v="1"/>
    <n v="540"/>
  </r>
  <r>
    <s v="V-0931"/>
    <n v="45905"/>
    <s v="C-002"/>
    <s v="P-003"/>
    <s v="Smart Watch"/>
    <x v="0"/>
    <n v="27"/>
    <n v="200"/>
    <n v="0.1"/>
    <s v="Efectivo"/>
    <s v="V-003"/>
    <x v="2"/>
    <n v="4860"/>
  </r>
  <r>
    <s v="V-0932"/>
    <n v="45714"/>
    <s v="C-001"/>
    <s v="P-003"/>
    <s v="Smart Watch"/>
    <x v="0"/>
    <n v="39"/>
    <n v="200"/>
    <n v="0.1"/>
    <s v="Efectivo"/>
    <s v="V-001"/>
    <x v="1"/>
    <n v="7020"/>
  </r>
  <r>
    <s v="V-0933"/>
    <n v="45979"/>
    <s v="C-001"/>
    <s v="P-003"/>
    <s v="Smart Watch"/>
    <x v="0"/>
    <n v="21"/>
    <n v="200"/>
    <n v="0.1"/>
    <s v="Tarjeta"/>
    <s v="V-005"/>
    <x v="0"/>
    <n v="3780"/>
  </r>
  <r>
    <s v="V-0934"/>
    <n v="46007"/>
    <s v="C-002"/>
    <s v="P-003"/>
    <s v="Smart Watch"/>
    <x v="0"/>
    <n v="7"/>
    <n v="200"/>
    <n v="0.1"/>
    <s v="Transferencia"/>
    <s v="V-001"/>
    <x v="1"/>
    <n v="1260"/>
  </r>
  <r>
    <s v="V-0935"/>
    <n v="45808"/>
    <s v="C-001"/>
    <s v="P-002"/>
    <s v="Laptop"/>
    <x v="2"/>
    <n v="21"/>
    <n v="1200"/>
    <n v="0.3"/>
    <s v="Transferencia"/>
    <s v="V-005"/>
    <x v="0"/>
    <n v="17640"/>
  </r>
  <r>
    <s v="V-0936"/>
    <n v="45722"/>
    <s v="C-001"/>
    <s v="P-004"/>
    <s v="Smart Phone"/>
    <x v="1"/>
    <n v="10"/>
    <n v="800"/>
    <n v="0.2"/>
    <s v="Efectivo"/>
    <s v="V-002"/>
    <x v="4"/>
    <n v="6400"/>
  </r>
  <r>
    <s v="V-0937"/>
    <n v="45662"/>
    <s v="C-001"/>
    <s v="P-004"/>
    <s v="Smart Phone"/>
    <x v="1"/>
    <n v="40"/>
    <n v="800"/>
    <n v="0.2"/>
    <s v="Transferencia"/>
    <s v="V-005"/>
    <x v="0"/>
    <n v="25600"/>
  </r>
  <r>
    <s v="V-0938"/>
    <n v="45693"/>
    <s v="C-002"/>
    <s v="P-004"/>
    <s v="Smart Phone"/>
    <x v="1"/>
    <n v="35"/>
    <n v="800"/>
    <n v="0.2"/>
    <s v="Transferencia"/>
    <s v="V-002"/>
    <x v="4"/>
    <n v="22400"/>
  </r>
  <r>
    <s v="V-0939"/>
    <n v="45728"/>
    <s v="C-004"/>
    <s v="P-004"/>
    <s v="Smart Phone"/>
    <x v="1"/>
    <n v="20"/>
    <n v="800"/>
    <n v="0.2"/>
    <s v="Tarjeta"/>
    <s v="V-004"/>
    <x v="3"/>
    <n v="12800"/>
  </r>
  <r>
    <s v="V-0940"/>
    <n v="45802"/>
    <s v="C-003"/>
    <s v="P-004"/>
    <s v="Smart Phone"/>
    <x v="1"/>
    <n v="25"/>
    <n v="800"/>
    <n v="0.2"/>
    <s v="Transferencia"/>
    <s v="V-003"/>
    <x v="2"/>
    <n v="16000"/>
  </r>
  <r>
    <s v="V-0941"/>
    <n v="45740"/>
    <s v="C-003"/>
    <s v="P-004"/>
    <s v="Smart Phone"/>
    <x v="1"/>
    <n v="36"/>
    <n v="800"/>
    <n v="0.2"/>
    <s v="Tarjeta"/>
    <s v="V-002"/>
    <x v="4"/>
    <n v="23040"/>
  </r>
  <r>
    <s v="V-0942"/>
    <n v="45770"/>
    <s v="C-003"/>
    <s v="P-003"/>
    <s v="Smart Watch"/>
    <x v="0"/>
    <n v="42"/>
    <n v="200"/>
    <n v="0.1"/>
    <s v="Tarjeta"/>
    <s v="V-004"/>
    <x v="3"/>
    <n v="7560"/>
  </r>
  <r>
    <s v="V-0943"/>
    <n v="45787"/>
    <s v="C-002"/>
    <s v="P-003"/>
    <s v="Smart Watch"/>
    <x v="0"/>
    <n v="33"/>
    <n v="200"/>
    <n v="0.1"/>
    <s v="Tarjeta"/>
    <s v="V-002"/>
    <x v="4"/>
    <n v="5940"/>
  </r>
  <r>
    <s v="V-0944"/>
    <n v="45882"/>
    <s v="C-002"/>
    <s v="P-001"/>
    <s v="Audífonos"/>
    <x v="0"/>
    <n v="30"/>
    <n v="50"/>
    <n v="0.1"/>
    <s v="Transferencia"/>
    <s v="V-005"/>
    <x v="0"/>
    <n v="1350"/>
  </r>
  <r>
    <s v="V-0945"/>
    <n v="45993"/>
    <s v="C-001"/>
    <s v="P-004"/>
    <s v="Smart Phone"/>
    <x v="1"/>
    <n v="44"/>
    <n v="800"/>
    <n v="0.2"/>
    <s v="Tarjeta"/>
    <s v="V-002"/>
    <x v="4"/>
    <n v="28160"/>
  </r>
  <r>
    <s v="V-0946"/>
    <n v="46004"/>
    <s v="C-003"/>
    <s v="P-001"/>
    <s v="Audífonos"/>
    <x v="0"/>
    <n v="34"/>
    <n v="50"/>
    <n v="0.1"/>
    <s v="Tarjeta"/>
    <s v="V-004"/>
    <x v="3"/>
    <n v="1530"/>
  </r>
  <r>
    <s v="V-0947"/>
    <n v="45895"/>
    <s v="C-004"/>
    <s v="P-004"/>
    <s v="Smart Phone"/>
    <x v="1"/>
    <n v="13"/>
    <n v="800"/>
    <n v="0.2"/>
    <s v="Tarjeta"/>
    <s v="V-001"/>
    <x v="1"/>
    <n v="8320"/>
  </r>
  <r>
    <s v="V-0948"/>
    <n v="45858"/>
    <s v="C-004"/>
    <s v="P-003"/>
    <s v="Smart Watch"/>
    <x v="0"/>
    <n v="38"/>
    <n v="200"/>
    <n v="0.1"/>
    <s v="Tarjeta"/>
    <s v="V-003"/>
    <x v="2"/>
    <n v="6840"/>
  </r>
  <r>
    <s v="V-0949"/>
    <n v="46020"/>
    <s v="C-004"/>
    <s v="P-003"/>
    <s v="Smart Watch"/>
    <x v="0"/>
    <n v="16"/>
    <n v="200"/>
    <n v="0.1"/>
    <s v="Tarjeta"/>
    <s v="V-004"/>
    <x v="3"/>
    <n v="2880"/>
  </r>
  <r>
    <s v="V-0950"/>
    <n v="45818"/>
    <s v="C-003"/>
    <s v="P-004"/>
    <s v="Smart Phone"/>
    <x v="1"/>
    <n v="33"/>
    <n v="800"/>
    <n v="0.2"/>
    <s v="Transferencia"/>
    <s v="V-002"/>
    <x v="4"/>
    <n v="21120"/>
  </r>
  <r>
    <s v="V-0951"/>
    <n v="45984"/>
    <s v="C-002"/>
    <s v="P-003"/>
    <s v="Smart Watch"/>
    <x v="0"/>
    <n v="23"/>
    <n v="200"/>
    <n v="0.1"/>
    <s v="Efectivo"/>
    <s v="V-002"/>
    <x v="4"/>
    <n v="4140"/>
  </r>
  <r>
    <s v="V-0952"/>
    <n v="45691"/>
    <s v="C-002"/>
    <s v="P-001"/>
    <s v="Audífonos"/>
    <x v="0"/>
    <n v="15"/>
    <n v="50"/>
    <n v="0.1"/>
    <s v="Tarjeta"/>
    <s v="V-002"/>
    <x v="4"/>
    <n v="675"/>
  </r>
  <r>
    <s v="V-0953"/>
    <n v="45909"/>
    <s v="C-001"/>
    <s v="P-002"/>
    <s v="Laptop"/>
    <x v="2"/>
    <n v="35"/>
    <n v="1200"/>
    <n v="0.3"/>
    <s v="Tarjeta"/>
    <s v="V-003"/>
    <x v="2"/>
    <n v="29399.999999999996"/>
  </r>
  <r>
    <s v="V-0954"/>
    <n v="45744"/>
    <s v="C-004"/>
    <s v="P-002"/>
    <s v="Laptop"/>
    <x v="2"/>
    <n v="32"/>
    <n v="1200"/>
    <n v="0.3"/>
    <s v="Transferencia"/>
    <s v="V-003"/>
    <x v="2"/>
    <n v="26880"/>
  </r>
  <r>
    <s v="V-0955"/>
    <n v="45790"/>
    <s v="C-001"/>
    <s v="P-003"/>
    <s v="Smart Watch"/>
    <x v="0"/>
    <n v="7"/>
    <n v="200"/>
    <n v="0.1"/>
    <s v="Transferencia"/>
    <s v="V-004"/>
    <x v="3"/>
    <n v="1260"/>
  </r>
  <r>
    <s v="V-0956"/>
    <n v="45979"/>
    <s v="C-004"/>
    <s v="P-003"/>
    <s v="Smart Watch"/>
    <x v="0"/>
    <n v="41"/>
    <n v="200"/>
    <n v="0.1"/>
    <s v="Efectivo"/>
    <s v="V-004"/>
    <x v="3"/>
    <n v="7380"/>
  </r>
  <r>
    <s v="V-0957"/>
    <n v="45742"/>
    <s v="C-003"/>
    <s v="P-002"/>
    <s v="Laptop"/>
    <x v="2"/>
    <n v="6"/>
    <n v="1200"/>
    <n v="0.3"/>
    <s v="Transferencia"/>
    <s v="V-002"/>
    <x v="4"/>
    <n v="5040"/>
  </r>
  <r>
    <s v="V-0958"/>
    <n v="45875"/>
    <s v="C-001"/>
    <s v="P-001"/>
    <s v="Audífonos"/>
    <x v="0"/>
    <n v="30"/>
    <n v="50"/>
    <n v="0.1"/>
    <s v="Efectivo"/>
    <s v="V-005"/>
    <x v="0"/>
    <n v="1350"/>
  </r>
  <r>
    <s v="V-0959"/>
    <n v="45794"/>
    <s v="C-004"/>
    <s v="P-001"/>
    <s v="Audífonos"/>
    <x v="0"/>
    <n v="21"/>
    <n v="50"/>
    <n v="0.1"/>
    <s v="Efectivo"/>
    <s v="V-003"/>
    <x v="2"/>
    <n v="945"/>
  </r>
  <r>
    <s v="V-0960"/>
    <n v="45829"/>
    <s v="C-003"/>
    <s v="P-003"/>
    <s v="Smart Watch"/>
    <x v="0"/>
    <n v="18"/>
    <n v="200"/>
    <n v="0.1"/>
    <s v="Transferencia"/>
    <s v="V-004"/>
    <x v="3"/>
    <n v="3240"/>
  </r>
  <r>
    <s v="V-0961"/>
    <n v="45834"/>
    <s v="C-004"/>
    <s v="P-002"/>
    <s v="Laptop"/>
    <x v="2"/>
    <n v="16"/>
    <n v="1200"/>
    <n v="0.3"/>
    <s v="Efectivo"/>
    <s v="V-003"/>
    <x v="2"/>
    <n v="13440"/>
  </r>
  <r>
    <s v="V-0962"/>
    <n v="45693"/>
    <s v="C-003"/>
    <s v="P-002"/>
    <s v="Laptop"/>
    <x v="2"/>
    <n v="17"/>
    <n v="1200"/>
    <n v="0.3"/>
    <s v="Transferencia"/>
    <s v="V-003"/>
    <x v="2"/>
    <n v="14280"/>
  </r>
  <r>
    <s v="V-0963"/>
    <n v="45998"/>
    <s v="C-003"/>
    <s v="P-003"/>
    <s v="Smart Watch"/>
    <x v="0"/>
    <n v="10"/>
    <n v="200"/>
    <n v="0.1"/>
    <s v="Tarjeta"/>
    <s v="V-004"/>
    <x v="3"/>
    <n v="1800"/>
  </r>
  <r>
    <s v="V-0964"/>
    <n v="45757"/>
    <s v="C-002"/>
    <s v="P-003"/>
    <s v="Smart Watch"/>
    <x v="0"/>
    <n v="27"/>
    <n v="200"/>
    <n v="0.1"/>
    <s v="Transferencia"/>
    <s v="V-002"/>
    <x v="4"/>
    <n v="4860"/>
  </r>
  <r>
    <s v="V-0965"/>
    <n v="45912"/>
    <s v="C-003"/>
    <s v="P-004"/>
    <s v="Smart Phone"/>
    <x v="1"/>
    <n v="44"/>
    <n v="800"/>
    <n v="0.2"/>
    <s v="Efectivo"/>
    <s v="V-005"/>
    <x v="0"/>
    <n v="28160"/>
  </r>
  <r>
    <s v="V-0966"/>
    <n v="45689"/>
    <s v="C-004"/>
    <s v="P-001"/>
    <s v="Audífonos"/>
    <x v="0"/>
    <n v="8"/>
    <n v="50"/>
    <n v="0.1"/>
    <s v="Efectivo"/>
    <s v="V-001"/>
    <x v="1"/>
    <n v="360"/>
  </r>
  <r>
    <s v="V-0967"/>
    <n v="45785"/>
    <s v="C-004"/>
    <s v="P-001"/>
    <s v="Audífonos"/>
    <x v="0"/>
    <n v="14"/>
    <n v="50"/>
    <n v="0.1"/>
    <s v="Efectivo"/>
    <s v="V-002"/>
    <x v="4"/>
    <n v="630"/>
  </r>
  <r>
    <s v="V-0968"/>
    <n v="45725"/>
    <s v="C-004"/>
    <s v="P-001"/>
    <s v="Audífonos"/>
    <x v="0"/>
    <n v="26"/>
    <n v="50"/>
    <n v="0.1"/>
    <s v="Transferencia"/>
    <s v="V-003"/>
    <x v="2"/>
    <n v="1170"/>
  </r>
  <r>
    <s v="V-0969"/>
    <n v="45753"/>
    <s v="C-002"/>
    <s v="P-002"/>
    <s v="Laptop"/>
    <x v="2"/>
    <n v="13"/>
    <n v="1200"/>
    <n v="0.3"/>
    <s v="Efectivo"/>
    <s v="V-004"/>
    <x v="3"/>
    <n v="10920"/>
  </r>
  <r>
    <s v="V-0970"/>
    <n v="45760"/>
    <s v="C-004"/>
    <s v="P-004"/>
    <s v="Smart Phone"/>
    <x v="1"/>
    <n v="10"/>
    <n v="800"/>
    <n v="0.2"/>
    <s v="Transferencia"/>
    <s v="V-001"/>
    <x v="1"/>
    <n v="6400"/>
  </r>
  <r>
    <s v="V-0971"/>
    <n v="45818"/>
    <s v="C-003"/>
    <s v="P-002"/>
    <s v="Laptop"/>
    <x v="2"/>
    <n v="19"/>
    <n v="1200"/>
    <n v="0.3"/>
    <s v="Tarjeta"/>
    <s v="V-005"/>
    <x v="0"/>
    <n v="15959.999999999998"/>
  </r>
  <r>
    <s v="V-0972"/>
    <n v="45863"/>
    <s v="C-004"/>
    <s v="P-003"/>
    <s v="Smart Watch"/>
    <x v="0"/>
    <n v="27"/>
    <n v="200"/>
    <n v="0.1"/>
    <s v="Transferencia"/>
    <s v="V-001"/>
    <x v="1"/>
    <n v="4860"/>
  </r>
  <r>
    <s v="V-0973"/>
    <n v="45784"/>
    <s v="C-004"/>
    <s v="P-004"/>
    <s v="Smart Phone"/>
    <x v="1"/>
    <n v="34"/>
    <n v="800"/>
    <n v="0.2"/>
    <s v="Transferencia"/>
    <s v="V-003"/>
    <x v="2"/>
    <n v="21760"/>
  </r>
  <r>
    <s v="V-0974"/>
    <n v="45883"/>
    <s v="C-001"/>
    <s v="P-004"/>
    <s v="Smart Phone"/>
    <x v="1"/>
    <n v="44"/>
    <n v="800"/>
    <n v="0.2"/>
    <s v="Efectivo"/>
    <s v="V-003"/>
    <x v="2"/>
    <n v="28160"/>
  </r>
  <r>
    <s v="V-0975"/>
    <n v="45724"/>
    <s v="C-003"/>
    <s v="P-003"/>
    <s v="Smart Watch"/>
    <x v="0"/>
    <n v="21"/>
    <n v="200"/>
    <n v="0.1"/>
    <s v="Tarjeta"/>
    <s v="V-001"/>
    <x v="1"/>
    <n v="3780"/>
  </r>
  <r>
    <s v="V-0976"/>
    <n v="46016"/>
    <s v="C-003"/>
    <s v="P-004"/>
    <s v="Smart Phone"/>
    <x v="1"/>
    <n v="10"/>
    <n v="800"/>
    <n v="0.2"/>
    <s v="Transferencia"/>
    <s v="V-004"/>
    <x v="3"/>
    <n v="6400"/>
  </r>
  <r>
    <s v="V-0977"/>
    <n v="45690"/>
    <s v="C-003"/>
    <s v="P-004"/>
    <s v="Smart Phone"/>
    <x v="1"/>
    <n v="14"/>
    <n v="800"/>
    <n v="0.2"/>
    <s v="Transferencia"/>
    <s v="V-004"/>
    <x v="3"/>
    <n v="8960"/>
  </r>
  <r>
    <s v="V-0978"/>
    <n v="45665"/>
    <s v="C-003"/>
    <s v="P-002"/>
    <s v="Laptop"/>
    <x v="2"/>
    <n v="24"/>
    <n v="1200"/>
    <n v="0.3"/>
    <s v="Transferencia"/>
    <s v="V-004"/>
    <x v="3"/>
    <n v="20160"/>
  </r>
  <r>
    <s v="V-0979"/>
    <n v="45666"/>
    <s v="C-001"/>
    <s v="P-004"/>
    <s v="Smart Phone"/>
    <x v="1"/>
    <n v="22"/>
    <n v="800"/>
    <n v="0.2"/>
    <s v="Tarjeta"/>
    <s v="V-001"/>
    <x v="1"/>
    <n v="14080"/>
  </r>
  <r>
    <s v="V-0980"/>
    <n v="45861"/>
    <s v="C-004"/>
    <s v="P-002"/>
    <s v="Laptop"/>
    <x v="2"/>
    <n v="7"/>
    <n v="1200"/>
    <n v="0.3"/>
    <s v="Tarjeta"/>
    <s v="V-003"/>
    <x v="2"/>
    <n v="5880"/>
  </r>
  <r>
    <s v="V-0981"/>
    <n v="45832"/>
    <s v="C-004"/>
    <s v="P-003"/>
    <s v="Smart Watch"/>
    <x v="0"/>
    <n v="30"/>
    <n v="200"/>
    <n v="0.1"/>
    <s v="Transferencia"/>
    <s v="V-004"/>
    <x v="3"/>
    <n v="5400"/>
  </r>
  <r>
    <s v="V-0982"/>
    <n v="45695"/>
    <s v="C-004"/>
    <s v="P-003"/>
    <s v="Smart Watch"/>
    <x v="0"/>
    <n v="32"/>
    <n v="200"/>
    <n v="0.1"/>
    <s v="Efectivo"/>
    <s v="V-002"/>
    <x v="4"/>
    <n v="5760"/>
  </r>
  <r>
    <s v="V-0983"/>
    <n v="45745"/>
    <s v="C-002"/>
    <s v="P-003"/>
    <s v="Smart Watch"/>
    <x v="0"/>
    <n v="6"/>
    <n v="200"/>
    <n v="0.1"/>
    <s v="Efectivo"/>
    <s v="V-003"/>
    <x v="2"/>
    <n v="1080"/>
  </r>
  <r>
    <s v="V-0984"/>
    <n v="45742"/>
    <s v="C-003"/>
    <s v="P-003"/>
    <s v="Smart Watch"/>
    <x v="0"/>
    <n v="24"/>
    <n v="200"/>
    <n v="0.1"/>
    <s v="Efectivo"/>
    <s v="V-003"/>
    <x v="2"/>
    <n v="4320"/>
  </r>
  <r>
    <s v="V-0985"/>
    <n v="45955"/>
    <s v="C-004"/>
    <s v="P-004"/>
    <s v="Smart Phone"/>
    <x v="1"/>
    <n v="9"/>
    <n v="800"/>
    <n v="0.2"/>
    <s v="Tarjeta"/>
    <s v="V-003"/>
    <x v="2"/>
    <n v="5760"/>
  </r>
  <r>
    <s v="V-0986"/>
    <n v="45756"/>
    <s v="C-002"/>
    <s v="P-003"/>
    <s v="Smart Watch"/>
    <x v="0"/>
    <n v="6"/>
    <n v="200"/>
    <n v="0.1"/>
    <s v="Tarjeta"/>
    <s v="V-003"/>
    <x v="2"/>
    <n v="1080"/>
  </r>
  <r>
    <s v="V-0987"/>
    <n v="45973"/>
    <s v="C-001"/>
    <s v="P-004"/>
    <s v="Smart Phone"/>
    <x v="1"/>
    <n v="20"/>
    <n v="800"/>
    <n v="0.2"/>
    <s v="Transferencia"/>
    <s v="V-001"/>
    <x v="1"/>
    <n v="12800"/>
  </r>
  <r>
    <s v="V-0988"/>
    <n v="45958"/>
    <s v="C-004"/>
    <s v="P-003"/>
    <s v="Smart Watch"/>
    <x v="0"/>
    <n v="40"/>
    <n v="200"/>
    <n v="0.1"/>
    <s v="Efectivo"/>
    <s v="V-002"/>
    <x v="4"/>
    <n v="7200"/>
  </r>
  <r>
    <s v="V-0989"/>
    <n v="45665"/>
    <s v="C-004"/>
    <s v="P-002"/>
    <s v="Laptop"/>
    <x v="2"/>
    <n v="24"/>
    <n v="1200"/>
    <n v="0.3"/>
    <s v="Tarjeta"/>
    <s v="V-004"/>
    <x v="3"/>
    <n v="20160"/>
  </r>
  <r>
    <s v="V-0990"/>
    <n v="45738"/>
    <s v="C-002"/>
    <s v="P-002"/>
    <s v="Laptop"/>
    <x v="2"/>
    <n v="45"/>
    <n v="1200"/>
    <n v="0.3"/>
    <s v="Tarjeta"/>
    <s v="V-001"/>
    <x v="1"/>
    <n v="37800"/>
  </r>
  <r>
    <s v="V-0991"/>
    <n v="45849"/>
    <s v="C-001"/>
    <s v="P-003"/>
    <s v="Smart Watch"/>
    <x v="0"/>
    <n v="32"/>
    <n v="200"/>
    <n v="0.1"/>
    <s v="Transferencia"/>
    <s v="V-004"/>
    <x v="3"/>
    <n v="5760"/>
  </r>
  <r>
    <s v="V-0992"/>
    <n v="45937"/>
    <s v="C-004"/>
    <s v="P-003"/>
    <s v="Smart Watch"/>
    <x v="0"/>
    <n v="32"/>
    <n v="200"/>
    <n v="0.1"/>
    <s v="Tarjeta"/>
    <s v="V-004"/>
    <x v="3"/>
    <n v="5760"/>
  </r>
  <r>
    <s v="V-0993"/>
    <n v="45744"/>
    <s v="C-003"/>
    <s v="P-003"/>
    <s v="Smart Watch"/>
    <x v="0"/>
    <n v="31"/>
    <n v="200"/>
    <n v="0.1"/>
    <s v="Transferencia"/>
    <s v="V-005"/>
    <x v="0"/>
    <n v="5580"/>
  </r>
  <r>
    <s v="V-0994"/>
    <n v="45817"/>
    <s v="C-001"/>
    <s v="P-003"/>
    <s v="Smart Watch"/>
    <x v="0"/>
    <n v="44"/>
    <n v="200"/>
    <n v="0.1"/>
    <s v="Efectivo"/>
    <s v="V-004"/>
    <x v="3"/>
    <n v="7920"/>
  </r>
  <r>
    <s v="V-0995"/>
    <n v="45815"/>
    <s v="C-003"/>
    <s v="P-001"/>
    <s v="Audífonos"/>
    <x v="0"/>
    <n v="34"/>
    <n v="50"/>
    <n v="0.1"/>
    <s v="Efectivo"/>
    <s v="V-005"/>
    <x v="0"/>
    <n v="1530"/>
  </r>
  <r>
    <s v="V-0996"/>
    <n v="45984"/>
    <s v="C-004"/>
    <s v="P-004"/>
    <s v="Smart Phone"/>
    <x v="1"/>
    <n v="41"/>
    <n v="800"/>
    <n v="0.2"/>
    <s v="Transferencia"/>
    <s v="V-005"/>
    <x v="0"/>
    <n v="26240"/>
  </r>
  <r>
    <s v="V-0997"/>
    <n v="45842"/>
    <s v="C-001"/>
    <s v="P-001"/>
    <s v="Audífonos"/>
    <x v="0"/>
    <n v="7"/>
    <n v="50"/>
    <n v="0.1"/>
    <s v="Transferencia"/>
    <s v="V-005"/>
    <x v="0"/>
    <n v="315"/>
  </r>
  <r>
    <s v="V-0998"/>
    <n v="45683"/>
    <s v="C-002"/>
    <s v="P-004"/>
    <s v="Smart Phone"/>
    <x v="1"/>
    <n v="29"/>
    <n v="800"/>
    <n v="0.2"/>
    <s v="Tarjeta"/>
    <s v="V-003"/>
    <x v="2"/>
    <n v="18560"/>
  </r>
  <r>
    <s v="V-0999"/>
    <n v="45982"/>
    <s v="C-004"/>
    <s v="P-003"/>
    <s v="Smart Watch"/>
    <x v="0"/>
    <n v="34"/>
    <n v="200"/>
    <n v="0.1"/>
    <s v="Transferencia"/>
    <s v="V-004"/>
    <x v="3"/>
    <n v="6120"/>
  </r>
  <r>
    <s v="V-1000"/>
    <n v="45750"/>
    <s v="C-001"/>
    <s v="P-003"/>
    <s v="Smart Watch"/>
    <x v="0"/>
    <n v="32"/>
    <n v="200"/>
    <n v="0.1"/>
    <s v="Transferencia"/>
    <s v="V-005"/>
    <x v="0"/>
    <n v="5760"/>
  </r>
  <r>
    <s v="V-1001"/>
    <n v="45701"/>
    <s v="C-004"/>
    <s v="P-002"/>
    <s v="Laptop"/>
    <x v="2"/>
    <n v="27"/>
    <n v="1200"/>
    <n v="0.3"/>
    <s v="Tarjeta"/>
    <s v="V-005"/>
    <x v="0"/>
    <n v="22680"/>
  </r>
  <r>
    <s v="V-1002"/>
    <n v="45666"/>
    <s v="C-001"/>
    <s v="P-001"/>
    <s v="Audífonos"/>
    <x v="0"/>
    <n v="42"/>
    <n v="50"/>
    <n v="0.1"/>
    <s v="Tarjeta"/>
    <s v="V-005"/>
    <x v="0"/>
    <n v="1890"/>
  </r>
  <r>
    <s v="V-1003"/>
    <n v="45958"/>
    <s v="C-002"/>
    <s v="P-002"/>
    <s v="Laptop"/>
    <x v="2"/>
    <n v="39"/>
    <n v="1200"/>
    <n v="0.3"/>
    <s v="Tarjeta"/>
    <s v="V-004"/>
    <x v="3"/>
    <n v="32759.999999999996"/>
  </r>
  <r>
    <s v="V-1004"/>
    <n v="45864"/>
    <s v="C-001"/>
    <s v="P-003"/>
    <s v="Smart Watch"/>
    <x v="0"/>
    <n v="17"/>
    <n v="200"/>
    <n v="0.1"/>
    <s v="Tarjeta"/>
    <s v="V-003"/>
    <x v="2"/>
    <n v="3060"/>
  </r>
  <r>
    <s v="V-1005"/>
    <n v="45693"/>
    <s v="C-001"/>
    <s v="P-003"/>
    <s v="Smart Watch"/>
    <x v="0"/>
    <n v="31"/>
    <n v="200"/>
    <n v="0.1"/>
    <s v="Tarjeta"/>
    <s v="V-004"/>
    <x v="3"/>
    <n v="5580"/>
  </r>
  <r>
    <s v="V-1006"/>
    <n v="45858"/>
    <s v="C-004"/>
    <s v="P-003"/>
    <s v="Smart Watch"/>
    <x v="0"/>
    <n v="12"/>
    <n v="200"/>
    <n v="0.1"/>
    <s v="Efectivo"/>
    <s v="V-005"/>
    <x v="0"/>
    <n v="2160"/>
  </r>
  <r>
    <s v="V-1007"/>
    <n v="45769"/>
    <s v="C-003"/>
    <s v="P-002"/>
    <s v="Laptop"/>
    <x v="2"/>
    <n v="5"/>
    <n v="1200"/>
    <n v="0.3"/>
    <s v="Efectivo"/>
    <s v="V-003"/>
    <x v="2"/>
    <n v="4200"/>
  </r>
  <r>
    <s v="V-1008"/>
    <n v="45781"/>
    <s v="C-001"/>
    <s v="P-001"/>
    <s v="Audífonos"/>
    <x v="0"/>
    <n v="42"/>
    <n v="50"/>
    <n v="0.1"/>
    <s v="Efectivo"/>
    <s v="V-002"/>
    <x v="4"/>
    <n v="1890"/>
  </r>
  <r>
    <s v="V-1009"/>
    <n v="45802"/>
    <s v="C-002"/>
    <s v="P-001"/>
    <s v="Audífonos"/>
    <x v="0"/>
    <n v="31"/>
    <n v="50"/>
    <n v="0.1"/>
    <s v="Efectivo"/>
    <s v="V-004"/>
    <x v="3"/>
    <n v="1395"/>
  </r>
  <r>
    <s v="V-1010"/>
    <n v="45910"/>
    <s v="C-002"/>
    <s v="P-003"/>
    <s v="Smart Watch"/>
    <x v="0"/>
    <n v="42"/>
    <n v="200"/>
    <n v="0.1"/>
    <s v="Efectivo"/>
    <s v="V-005"/>
    <x v="0"/>
    <n v="7560"/>
  </r>
  <r>
    <s v="V-1011"/>
    <n v="45881"/>
    <s v="C-003"/>
    <s v="P-002"/>
    <s v="Laptop"/>
    <x v="2"/>
    <n v="25"/>
    <n v="1200"/>
    <n v="0.3"/>
    <s v="Tarjeta"/>
    <s v="V-003"/>
    <x v="2"/>
    <n v="21000"/>
  </r>
  <r>
    <s v="V-1012"/>
    <n v="45938"/>
    <s v="C-003"/>
    <s v="P-003"/>
    <s v="Smart Watch"/>
    <x v="0"/>
    <n v="45"/>
    <n v="200"/>
    <n v="0.1"/>
    <s v="Efectivo"/>
    <s v="V-001"/>
    <x v="1"/>
    <n v="8100"/>
  </r>
  <r>
    <s v="V-1013"/>
    <n v="45786"/>
    <s v="C-003"/>
    <s v="P-004"/>
    <s v="Smart Phone"/>
    <x v="1"/>
    <n v="25"/>
    <n v="800"/>
    <n v="0.2"/>
    <s v="Tarjeta"/>
    <s v="V-002"/>
    <x v="4"/>
    <n v="16000"/>
  </r>
  <r>
    <s v="V-1014"/>
    <n v="45997"/>
    <s v="C-004"/>
    <s v="P-001"/>
    <s v="Audífonos"/>
    <x v="0"/>
    <n v="27"/>
    <n v="50"/>
    <n v="0.1"/>
    <s v="Transferencia"/>
    <s v="V-002"/>
    <x v="4"/>
    <n v="1215"/>
  </r>
  <r>
    <s v="V-1015"/>
    <n v="45682"/>
    <s v="C-002"/>
    <s v="P-002"/>
    <s v="Laptop"/>
    <x v="2"/>
    <n v="44"/>
    <n v="1200"/>
    <n v="0.3"/>
    <s v="Transferencia"/>
    <s v="V-001"/>
    <x v="1"/>
    <n v="36960"/>
  </r>
  <r>
    <s v="V-1016"/>
    <n v="45938"/>
    <s v="C-002"/>
    <s v="P-001"/>
    <s v="Audífonos"/>
    <x v="0"/>
    <n v="12"/>
    <n v="50"/>
    <n v="0.1"/>
    <s v="Tarjeta"/>
    <s v="V-001"/>
    <x v="1"/>
    <n v="540"/>
  </r>
  <r>
    <s v="V-1017"/>
    <n v="45939"/>
    <s v="C-002"/>
    <s v="P-003"/>
    <s v="Smart Watch"/>
    <x v="0"/>
    <n v="26"/>
    <n v="200"/>
    <n v="0.1"/>
    <s v="Tarjeta"/>
    <s v="V-001"/>
    <x v="1"/>
    <n v="4680"/>
  </r>
  <r>
    <s v="V-1018"/>
    <n v="45838"/>
    <s v="C-002"/>
    <s v="P-002"/>
    <s v="Laptop"/>
    <x v="2"/>
    <n v="14"/>
    <n v="1200"/>
    <n v="0.3"/>
    <s v="Tarjeta"/>
    <s v="V-003"/>
    <x v="2"/>
    <n v="11760"/>
  </r>
  <r>
    <s v="V-1019"/>
    <n v="45687"/>
    <s v="C-004"/>
    <s v="P-004"/>
    <s v="Smart Phone"/>
    <x v="1"/>
    <n v="37"/>
    <n v="800"/>
    <n v="0.2"/>
    <s v="Transferencia"/>
    <s v="V-001"/>
    <x v="1"/>
    <n v="23680"/>
  </r>
  <r>
    <s v="V-1020"/>
    <n v="45670"/>
    <s v="C-001"/>
    <s v="P-001"/>
    <s v="Audífonos"/>
    <x v="0"/>
    <n v="36"/>
    <n v="50"/>
    <n v="0.1"/>
    <s v="Tarjeta"/>
    <s v="V-003"/>
    <x v="2"/>
    <n v="1620"/>
  </r>
  <r>
    <s v="V-1021"/>
    <n v="45764"/>
    <s v="C-002"/>
    <s v="P-004"/>
    <s v="Smart Phone"/>
    <x v="1"/>
    <n v="11"/>
    <n v="800"/>
    <n v="0.2"/>
    <s v="Efectivo"/>
    <s v="V-004"/>
    <x v="3"/>
    <n v="7040"/>
  </r>
  <r>
    <s v="V-1022"/>
    <n v="45809"/>
    <s v="C-002"/>
    <s v="P-002"/>
    <s v="Laptop"/>
    <x v="2"/>
    <n v="24"/>
    <n v="1200"/>
    <n v="0.3"/>
    <s v="Transferencia"/>
    <s v="V-004"/>
    <x v="3"/>
    <n v="20160"/>
  </r>
  <r>
    <s v="V-1023"/>
    <n v="45775"/>
    <s v="C-004"/>
    <s v="P-001"/>
    <s v="Audífonos"/>
    <x v="0"/>
    <n v="22"/>
    <n v="50"/>
    <n v="0.1"/>
    <s v="Efectivo"/>
    <s v="V-004"/>
    <x v="3"/>
    <n v="990"/>
  </r>
  <r>
    <s v="V-1024"/>
    <n v="46021"/>
    <s v="C-003"/>
    <s v="P-004"/>
    <s v="Smart Phone"/>
    <x v="1"/>
    <n v="35"/>
    <n v="800"/>
    <n v="0.2"/>
    <s v="Tarjeta"/>
    <s v="V-004"/>
    <x v="3"/>
    <n v="22400"/>
  </r>
  <r>
    <s v="V-1025"/>
    <n v="45709"/>
    <s v="C-004"/>
    <s v="P-002"/>
    <s v="Laptop"/>
    <x v="2"/>
    <n v="44"/>
    <n v="1200"/>
    <n v="0.3"/>
    <s v="Efectivo"/>
    <s v="V-003"/>
    <x v="2"/>
    <n v="36960"/>
  </r>
  <r>
    <s v="V-1026"/>
    <n v="45860"/>
    <s v="C-001"/>
    <s v="P-004"/>
    <s v="Smart Phone"/>
    <x v="1"/>
    <n v="35"/>
    <n v="800"/>
    <n v="0.2"/>
    <s v="Efectivo"/>
    <s v="V-002"/>
    <x v="4"/>
    <n v="22400"/>
  </r>
  <r>
    <s v="V-1027"/>
    <n v="45988"/>
    <s v="C-001"/>
    <s v="P-004"/>
    <s v="Smart Phone"/>
    <x v="1"/>
    <n v="40"/>
    <n v="800"/>
    <n v="0.2"/>
    <s v="Efectivo"/>
    <s v="V-002"/>
    <x v="4"/>
    <n v="25600"/>
  </r>
  <r>
    <s v="V-1028"/>
    <n v="45686"/>
    <s v="C-001"/>
    <s v="P-003"/>
    <s v="Smart Watch"/>
    <x v="0"/>
    <n v="20"/>
    <n v="200"/>
    <n v="0.1"/>
    <s v="Tarjeta"/>
    <s v="V-001"/>
    <x v="1"/>
    <n v="3600"/>
  </r>
  <r>
    <s v="V-1029"/>
    <n v="45893"/>
    <s v="C-002"/>
    <s v="P-002"/>
    <s v="Laptop"/>
    <x v="2"/>
    <n v="15"/>
    <n v="1200"/>
    <n v="0.3"/>
    <s v="Efectivo"/>
    <s v="V-001"/>
    <x v="1"/>
    <n v="12600"/>
  </r>
  <r>
    <s v="V-1030"/>
    <n v="45725"/>
    <s v="C-001"/>
    <s v="P-001"/>
    <s v="Audífonos"/>
    <x v="0"/>
    <n v="29"/>
    <n v="50"/>
    <n v="0.1"/>
    <s v="Efectivo"/>
    <s v="V-003"/>
    <x v="2"/>
    <n v="1305"/>
  </r>
  <r>
    <s v="V-1031"/>
    <n v="45746"/>
    <s v="C-004"/>
    <s v="P-004"/>
    <s v="Smart Phone"/>
    <x v="1"/>
    <n v="34"/>
    <n v="800"/>
    <n v="0.2"/>
    <s v="Tarjeta"/>
    <s v="V-004"/>
    <x v="3"/>
    <n v="21760"/>
  </r>
  <r>
    <s v="V-1032"/>
    <n v="45665"/>
    <s v="C-002"/>
    <s v="P-003"/>
    <s v="Smart Watch"/>
    <x v="0"/>
    <n v="36"/>
    <n v="200"/>
    <n v="0.1"/>
    <s v="Efectivo"/>
    <s v="V-003"/>
    <x v="2"/>
    <n v="6480"/>
  </r>
  <r>
    <s v="V-1033"/>
    <n v="45683"/>
    <s v="C-004"/>
    <s v="P-001"/>
    <s v="Audífonos"/>
    <x v="0"/>
    <n v="29"/>
    <n v="50"/>
    <n v="0.1"/>
    <s v="Transferencia"/>
    <s v="V-005"/>
    <x v="0"/>
    <n v="1305"/>
  </r>
  <r>
    <s v="V-1034"/>
    <n v="45721"/>
    <s v="C-002"/>
    <s v="P-002"/>
    <s v="Laptop"/>
    <x v="2"/>
    <n v="40"/>
    <n v="1200"/>
    <n v="0.3"/>
    <s v="Efectivo"/>
    <s v="V-003"/>
    <x v="2"/>
    <n v="33600"/>
  </r>
  <r>
    <s v="V-1035"/>
    <n v="45888"/>
    <s v="C-003"/>
    <s v="P-002"/>
    <s v="Laptop"/>
    <x v="2"/>
    <n v="30"/>
    <n v="1200"/>
    <n v="0.3"/>
    <s v="Efectivo"/>
    <s v="V-004"/>
    <x v="3"/>
    <n v="25200"/>
  </r>
  <r>
    <s v="V-1036"/>
    <n v="45695"/>
    <s v="C-003"/>
    <s v="P-004"/>
    <s v="Smart Phone"/>
    <x v="1"/>
    <n v="30"/>
    <n v="800"/>
    <n v="0.2"/>
    <s v="Transferencia"/>
    <s v="V-005"/>
    <x v="0"/>
    <n v="19200"/>
  </r>
  <r>
    <s v="V-1037"/>
    <n v="45793"/>
    <s v="C-003"/>
    <s v="P-004"/>
    <s v="Smart Phone"/>
    <x v="1"/>
    <n v="19"/>
    <n v="800"/>
    <n v="0.2"/>
    <s v="Efectivo"/>
    <s v="V-003"/>
    <x v="2"/>
    <n v="12160"/>
  </r>
  <r>
    <s v="V-1038"/>
    <n v="45672"/>
    <s v="C-001"/>
    <s v="P-003"/>
    <s v="Smart Watch"/>
    <x v="0"/>
    <n v="37"/>
    <n v="200"/>
    <n v="0.1"/>
    <s v="Tarjeta"/>
    <s v="V-005"/>
    <x v="0"/>
    <n v="6660"/>
  </r>
  <r>
    <s v="V-1039"/>
    <n v="45661"/>
    <s v="C-002"/>
    <s v="P-004"/>
    <s v="Smart Phone"/>
    <x v="1"/>
    <n v="13"/>
    <n v="800"/>
    <n v="0.2"/>
    <s v="Tarjeta"/>
    <s v="V-004"/>
    <x v="3"/>
    <n v="8320"/>
  </r>
  <r>
    <s v="V-1040"/>
    <n v="45959"/>
    <s v="C-001"/>
    <s v="P-003"/>
    <s v="Smart Watch"/>
    <x v="0"/>
    <n v="6"/>
    <n v="200"/>
    <n v="0.1"/>
    <s v="Transferencia"/>
    <s v="V-002"/>
    <x v="4"/>
    <n v="1080"/>
  </r>
  <r>
    <s v="V-1041"/>
    <n v="45871"/>
    <s v="C-004"/>
    <s v="P-004"/>
    <s v="Smart Phone"/>
    <x v="1"/>
    <n v="7"/>
    <n v="800"/>
    <n v="0.2"/>
    <s v="Efectivo"/>
    <s v="V-002"/>
    <x v="4"/>
    <n v="4480"/>
  </r>
  <r>
    <s v="V-1042"/>
    <n v="45704"/>
    <s v="C-001"/>
    <s v="P-002"/>
    <s v="Laptop"/>
    <x v="2"/>
    <n v="41"/>
    <n v="1200"/>
    <n v="0.3"/>
    <s v="Efectivo"/>
    <s v="V-002"/>
    <x v="4"/>
    <n v="34440"/>
  </r>
  <r>
    <s v="V-1043"/>
    <n v="45984"/>
    <s v="C-003"/>
    <s v="P-004"/>
    <s v="Smart Phone"/>
    <x v="1"/>
    <n v="10"/>
    <n v="800"/>
    <n v="0.2"/>
    <s v="Efectivo"/>
    <s v="V-002"/>
    <x v="4"/>
    <n v="6400"/>
  </r>
  <r>
    <s v="V-1044"/>
    <n v="45768"/>
    <s v="C-004"/>
    <s v="P-002"/>
    <s v="Laptop"/>
    <x v="2"/>
    <n v="14"/>
    <n v="1200"/>
    <n v="0.3"/>
    <s v="Efectivo"/>
    <s v="V-005"/>
    <x v="0"/>
    <n v="11760"/>
  </r>
  <r>
    <s v="V-1045"/>
    <n v="45735"/>
    <s v="C-002"/>
    <s v="P-003"/>
    <s v="Smart Watch"/>
    <x v="0"/>
    <n v="10"/>
    <n v="200"/>
    <n v="0.1"/>
    <s v="Efectivo"/>
    <s v="V-002"/>
    <x v="4"/>
    <n v="1800"/>
  </r>
  <r>
    <s v="V-1046"/>
    <n v="45689"/>
    <s v="C-003"/>
    <s v="P-004"/>
    <s v="Smart Phone"/>
    <x v="1"/>
    <n v="11"/>
    <n v="800"/>
    <n v="0.2"/>
    <s v="Transferencia"/>
    <s v="V-003"/>
    <x v="2"/>
    <n v="7040"/>
  </r>
  <r>
    <s v="V-1047"/>
    <n v="45752"/>
    <s v="C-002"/>
    <s v="P-004"/>
    <s v="Smart Phone"/>
    <x v="1"/>
    <n v="30"/>
    <n v="800"/>
    <n v="0.2"/>
    <s v="Tarjeta"/>
    <s v="V-003"/>
    <x v="2"/>
    <n v="19200"/>
  </r>
  <r>
    <s v="V-1048"/>
    <n v="45834"/>
    <s v="C-002"/>
    <s v="P-004"/>
    <s v="Smart Phone"/>
    <x v="1"/>
    <n v="28"/>
    <n v="800"/>
    <n v="0.2"/>
    <s v="Tarjeta"/>
    <s v="V-005"/>
    <x v="0"/>
    <n v="17920"/>
  </r>
  <r>
    <s v="V-1049"/>
    <n v="45797"/>
    <s v="C-002"/>
    <s v="P-003"/>
    <s v="Smart Watch"/>
    <x v="0"/>
    <n v="45"/>
    <n v="200"/>
    <n v="0.1"/>
    <s v="Efectivo"/>
    <s v="V-001"/>
    <x v="1"/>
    <n v="8100"/>
  </r>
  <r>
    <s v="V-1050"/>
    <n v="45899"/>
    <s v="C-001"/>
    <s v="P-003"/>
    <s v="Smart Watch"/>
    <x v="0"/>
    <n v="44"/>
    <n v="200"/>
    <n v="0.1"/>
    <s v="Efectivo"/>
    <s v="V-004"/>
    <x v="3"/>
    <n v="7920"/>
  </r>
  <r>
    <s v="V-1051"/>
    <n v="45669"/>
    <s v="C-003"/>
    <s v="P-001"/>
    <s v="Audífonos"/>
    <x v="0"/>
    <n v="11"/>
    <n v="50"/>
    <n v="0.1"/>
    <s v="Efectivo"/>
    <s v="V-001"/>
    <x v="1"/>
    <n v="495"/>
  </r>
  <r>
    <s v="V-1052"/>
    <n v="45903"/>
    <s v="C-004"/>
    <s v="P-003"/>
    <s v="Smart Watch"/>
    <x v="0"/>
    <n v="14"/>
    <n v="200"/>
    <n v="0.1"/>
    <s v="Transferencia"/>
    <s v="V-003"/>
    <x v="2"/>
    <n v="2520"/>
  </r>
  <r>
    <s v="V-1053"/>
    <n v="45686"/>
    <s v="C-003"/>
    <s v="P-002"/>
    <s v="Laptop"/>
    <x v="2"/>
    <n v="11"/>
    <n v="1200"/>
    <n v="0.3"/>
    <s v="Efectivo"/>
    <s v="V-002"/>
    <x v="4"/>
    <n v="9240"/>
  </r>
  <r>
    <s v="V-1054"/>
    <n v="45939"/>
    <s v="C-003"/>
    <s v="P-004"/>
    <s v="Smart Phone"/>
    <x v="1"/>
    <n v="20"/>
    <n v="800"/>
    <n v="0.2"/>
    <s v="Transferencia"/>
    <s v="V-002"/>
    <x v="4"/>
    <n v="12800"/>
  </r>
  <r>
    <s v="V-1055"/>
    <n v="45867"/>
    <s v="C-003"/>
    <s v="P-004"/>
    <s v="Smart Phone"/>
    <x v="1"/>
    <n v="42"/>
    <n v="800"/>
    <n v="0.2"/>
    <s v="Tarjeta"/>
    <s v="V-003"/>
    <x v="2"/>
    <n v="26880"/>
  </r>
  <r>
    <s v="V-1056"/>
    <n v="45851"/>
    <s v="C-003"/>
    <s v="P-002"/>
    <s v="Laptop"/>
    <x v="2"/>
    <n v="42"/>
    <n v="1200"/>
    <n v="0.3"/>
    <s v="Efectivo"/>
    <s v="V-004"/>
    <x v="3"/>
    <n v="35280"/>
  </r>
  <r>
    <s v="V-1057"/>
    <n v="45885"/>
    <s v="C-002"/>
    <s v="P-003"/>
    <s v="Smart Watch"/>
    <x v="0"/>
    <n v="25"/>
    <n v="200"/>
    <n v="0.1"/>
    <s v="Transferencia"/>
    <s v="V-002"/>
    <x v="4"/>
    <n v="4500"/>
  </r>
  <r>
    <s v="V-1058"/>
    <n v="45903"/>
    <s v="C-003"/>
    <s v="P-002"/>
    <s v="Laptop"/>
    <x v="2"/>
    <n v="40"/>
    <n v="1200"/>
    <n v="0.3"/>
    <s v="Transferencia"/>
    <s v="V-005"/>
    <x v="0"/>
    <n v="33600"/>
  </r>
  <r>
    <s v="V-1059"/>
    <n v="45660"/>
    <s v="C-002"/>
    <s v="P-002"/>
    <s v="Laptop"/>
    <x v="2"/>
    <n v="40"/>
    <n v="1200"/>
    <n v="0.3"/>
    <s v="Transferencia"/>
    <s v="V-003"/>
    <x v="2"/>
    <n v="33600"/>
  </r>
  <r>
    <s v="V-1060"/>
    <n v="45729"/>
    <s v="C-004"/>
    <s v="P-002"/>
    <s v="Laptop"/>
    <x v="2"/>
    <n v="38"/>
    <n v="1200"/>
    <n v="0.3"/>
    <s v="Transferencia"/>
    <s v="V-004"/>
    <x v="3"/>
    <n v="31919.999999999996"/>
  </r>
  <r>
    <s v="V-1061"/>
    <n v="45744"/>
    <s v="C-002"/>
    <s v="P-004"/>
    <s v="Smart Phone"/>
    <x v="1"/>
    <n v="15"/>
    <n v="800"/>
    <n v="0.2"/>
    <s v="Transferencia"/>
    <s v="V-003"/>
    <x v="2"/>
    <n v="9600"/>
  </r>
  <r>
    <s v="V-1062"/>
    <n v="45765"/>
    <s v="C-002"/>
    <s v="P-002"/>
    <s v="Laptop"/>
    <x v="2"/>
    <n v="15"/>
    <n v="1200"/>
    <n v="0.3"/>
    <s v="Transferencia"/>
    <s v="V-002"/>
    <x v="4"/>
    <n v="12600"/>
  </r>
  <r>
    <s v="V-1063"/>
    <n v="45862"/>
    <s v="C-004"/>
    <s v="P-001"/>
    <s v="Audífonos"/>
    <x v="0"/>
    <n v="23"/>
    <n v="50"/>
    <n v="0.1"/>
    <s v="Tarjeta"/>
    <s v="V-001"/>
    <x v="1"/>
    <n v="1035"/>
  </r>
  <r>
    <s v="V-1064"/>
    <n v="45925"/>
    <s v="C-001"/>
    <s v="P-001"/>
    <s v="Audífonos"/>
    <x v="0"/>
    <n v="36"/>
    <n v="50"/>
    <n v="0.1"/>
    <s v="Efectivo"/>
    <s v="V-003"/>
    <x v="2"/>
    <n v="1620"/>
  </r>
  <r>
    <s v="V-1065"/>
    <n v="45893"/>
    <s v="C-001"/>
    <s v="P-001"/>
    <s v="Audífonos"/>
    <x v="0"/>
    <n v="24"/>
    <n v="50"/>
    <n v="0.1"/>
    <s v="Efectivo"/>
    <s v="V-003"/>
    <x v="2"/>
    <n v="1080"/>
  </r>
  <r>
    <s v="V-1066"/>
    <n v="45757"/>
    <s v="C-002"/>
    <s v="P-003"/>
    <s v="Smart Watch"/>
    <x v="0"/>
    <n v="21"/>
    <n v="200"/>
    <n v="0.1"/>
    <s v="Efectivo"/>
    <s v="V-004"/>
    <x v="3"/>
    <n v="3780"/>
  </r>
  <r>
    <s v="V-1067"/>
    <n v="45828"/>
    <s v="C-004"/>
    <s v="P-003"/>
    <s v="Smart Watch"/>
    <x v="0"/>
    <n v="28"/>
    <n v="200"/>
    <n v="0.1"/>
    <s v="Transferencia"/>
    <s v="V-003"/>
    <x v="2"/>
    <n v="5040"/>
  </r>
  <r>
    <s v="V-1068"/>
    <n v="45868"/>
    <s v="C-002"/>
    <s v="P-004"/>
    <s v="Smart Phone"/>
    <x v="1"/>
    <n v="30"/>
    <n v="800"/>
    <n v="0.2"/>
    <s v="Tarjeta"/>
    <s v="V-001"/>
    <x v="1"/>
    <n v="19200"/>
  </r>
  <r>
    <s v="V-1069"/>
    <n v="45718"/>
    <s v="C-003"/>
    <s v="P-001"/>
    <s v="Audífonos"/>
    <x v="0"/>
    <n v="28"/>
    <n v="50"/>
    <n v="0.1"/>
    <s v="Tarjeta"/>
    <s v="V-001"/>
    <x v="1"/>
    <n v="1260"/>
  </r>
  <r>
    <s v="V-1070"/>
    <n v="45881"/>
    <s v="C-002"/>
    <s v="P-004"/>
    <s v="Smart Phone"/>
    <x v="1"/>
    <n v="21"/>
    <n v="800"/>
    <n v="0.2"/>
    <s v="Tarjeta"/>
    <s v="V-004"/>
    <x v="3"/>
    <n v="13440"/>
  </r>
  <r>
    <s v="V-1071"/>
    <n v="45776"/>
    <s v="C-003"/>
    <s v="P-001"/>
    <s v="Audífonos"/>
    <x v="0"/>
    <n v="23"/>
    <n v="50"/>
    <n v="0.1"/>
    <s v="Transferencia"/>
    <s v="V-005"/>
    <x v="0"/>
    <n v="1035"/>
  </r>
  <r>
    <s v="V-1072"/>
    <n v="46005"/>
    <s v="C-001"/>
    <s v="P-003"/>
    <s v="Smart Watch"/>
    <x v="0"/>
    <n v="14"/>
    <n v="200"/>
    <n v="0.1"/>
    <s v="Efectivo"/>
    <s v="V-004"/>
    <x v="3"/>
    <n v="2520"/>
  </r>
  <r>
    <s v="V-1073"/>
    <n v="45984"/>
    <s v="C-001"/>
    <s v="P-004"/>
    <s v="Smart Phone"/>
    <x v="1"/>
    <n v="12"/>
    <n v="800"/>
    <n v="0.2"/>
    <s v="Tarjeta"/>
    <s v="V-004"/>
    <x v="3"/>
    <n v="7680"/>
  </r>
  <r>
    <s v="V-1074"/>
    <n v="45982"/>
    <s v="C-002"/>
    <s v="P-001"/>
    <s v="Audífonos"/>
    <x v="0"/>
    <n v="33"/>
    <n v="50"/>
    <n v="0.1"/>
    <s v="Efectivo"/>
    <s v="V-005"/>
    <x v="0"/>
    <n v="1485"/>
  </r>
  <r>
    <s v="V-1075"/>
    <n v="45856"/>
    <s v="C-001"/>
    <s v="P-001"/>
    <s v="Audífonos"/>
    <x v="0"/>
    <n v="7"/>
    <n v="50"/>
    <n v="0.1"/>
    <s v="Transferencia"/>
    <s v="V-005"/>
    <x v="0"/>
    <n v="315"/>
  </r>
  <r>
    <s v="V-1076"/>
    <n v="45957"/>
    <s v="C-001"/>
    <s v="P-002"/>
    <s v="Laptop"/>
    <x v="2"/>
    <n v="10"/>
    <n v="1200"/>
    <n v="0.3"/>
    <s v="Efectivo"/>
    <s v="V-005"/>
    <x v="0"/>
    <n v="8400"/>
  </r>
  <r>
    <s v="V-1077"/>
    <n v="45728"/>
    <s v="C-003"/>
    <s v="P-003"/>
    <s v="Smart Watch"/>
    <x v="0"/>
    <n v="29"/>
    <n v="200"/>
    <n v="0.1"/>
    <s v="Tarjeta"/>
    <s v="V-001"/>
    <x v="1"/>
    <n v="5220"/>
  </r>
  <r>
    <s v="V-1078"/>
    <n v="45692"/>
    <s v="C-003"/>
    <s v="P-002"/>
    <s v="Laptop"/>
    <x v="2"/>
    <n v="19"/>
    <n v="1200"/>
    <n v="0.3"/>
    <s v="Transferencia"/>
    <s v="V-004"/>
    <x v="3"/>
    <n v="15959.999999999998"/>
  </r>
  <r>
    <s v="V-1079"/>
    <n v="45828"/>
    <s v="C-003"/>
    <s v="P-003"/>
    <s v="Smart Watch"/>
    <x v="0"/>
    <n v="15"/>
    <n v="200"/>
    <n v="0.1"/>
    <s v="Transferencia"/>
    <s v="V-002"/>
    <x v="4"/>
    <n v="2700"/>
  </r>
  <r>
    <s v="V-1080"/>
    <n v="45672"/>
    <s v="C-004"/>
    <s v="P-002"/>
    <s v="Laptop"/>
    <x v="2"/>
    <n v="19"/>
    <n v="1200"/>
    <n v="0.3"/>
    <s v="Tarjeta"/>
    <s v="V-005"/>
    <x v="0"/>
    <n v="15959.999999999998"/>
  </r>
  <r>
    <s v="V-1081"/>
    <n v="45744"/>
    <s v="C-003"/>
    <s v="P-004"/>
    <s v="Smart Phone"/>
    <x v="1"/>
    <n v="35"/>
    <n v="800"/>
    <n v="0.2"/>
    <s v="Efectivo"/>
    <s v="V-001"/>
    <x v="1"/>
    <n v="22400"/>
  </r>
  <r>
    <s v="V-1082"/>
    <n v="45697"/>
    <s v="C-003"/>
    <s v="P-002"/>
    <s v="Laptop"/>
    <x v="2"/>
    <n v="5"/>
    <n v="1200"/>
    <n v="0.3"/>
    <s v="Tarjeta"/>
    <s v="V-002"/>
    <x v="4"/>
    <n v="4200"/>
  </r>
  <r>
    <s v="V-1083"/>
    <n v="45846"/>
    <s v="C-001"/>
    <s v="P-002"/>
    <s v="Laptop"/>
    <x v="2"/>
    <n v="21"/>
    <n v="1200"/>
    <n v="0.3"/>
    <s v="Tarjeta"/>
    <s v="V-004"/>
    <x v="3"/>
    <n v="17640"/>
  </r>
  <r>
    <s v="V-1084"/>
    <n v="45769"/>
    <s v="C-004"/>
    <s v="P-004"/>
    <s v="Smart Phone"/>
    <x v="1"/>
    <n v="29"/>
    <n v="800"/>
    <n v="0.2"/>
    <s v="Transferencia"/>
    <s v="V-003"/>
    <x v="2"/>
    <n v="18560"/>
  </r>
  <r>
    <s v="V-1085"/>
    <n v="45850"/>
    <s v="C-002"/>
    <s v="P-002"/>
    <s v="Laptop"/>
    <x v="2"/>
    <n v="41"/>
    <n v="1200"/>
    <n v="0.3"/>
    <s v="Efectivo"/>
    <s v="V-003"/>
    <x v="2"/>
    <n v="34440"/>
  </r>
  <r>
    <s v="V-1086"/>
    <n v="45736"/>
    <s v="C-002"/>
    <s v="P-001"/>
    <s v="Audífonos"/>
    <x v="0"/>
    <n v="7"/>
    <n v="50"/>
    <n v="0.1"/>
    <s v="Transferencia"/>
    <s v="V-001"/>
    <x v="1"/>
    <n v="315"/>
  </r>
  <r>
    <s v="V-1087"/>
    <n v="45872"/>
    <s v="C-001"/>
    <s v="P-001"/>
    <s v="Audífonos"/>
    <x v="0"/>
    <n v="33"/>
    <n v="50"/>
    <n v="0.1"/>
    <s v="Transferencia"/>
    <s v="V-001"/>
    <x v="1"/>
    <n v="1485"/>
  </r>
  <r>
    <s v="V-1088"/>
    <n v="45953"/>
    <s v="C-001"/>
    <s v="P-004"/>
    <s v="Smart Phone"/>
    <x v="1"/>
    <n v="39"/>
    <n v="800"/>
    <n v="0.2"/>
    <s v="Tarjeta"/>
    <s v="V-001"/>
    <x v="1"/>
    <n v="24960"/>
  </r>
  <r>
    <s v="V-1089"/>
    <n v="45697"/>
    <s v="C-001"/>
    <s v="P-004"/>
    <s v="Smart Phone"/>
    <x v="1"/>
    <n v="34"/>
    <n v="800"/>
    <n v="0.2"/>
    <s v="Tarjeta"/>
    <s v="V-003"/>
    <x v="2"/>
    <n v="21760"/>
  </r>
  <r>
    <s v="V-1090"/>
    <n v="46001"/>
    <s v="C-002"/>
    <s v="P-002"/>
    <s v="Laptop"/>
    <x v="2"/>
    <n v="23"/>
    <n v="1200"/>
    <n v="0.3"/>
    <s v="Tarjeta"/>
    <s v="V-005"/>
    <x v="0"/>
    <n v="19320"/>
  </r>
  <r>
    <s v="V-1091"/>
    <n v="45676"/>
    <s v="C-003"/>
    <s v="P-004"/>
    <s v="Smart Phone"/>
    <x v="1"/>
    <n v="23"/>
    <n v="800"/>
    <n v="0.2"/>
    <s v="Efectivo"/>
    <s v="V-004"/>
    <x v="3"/>
    <n v="14720"/>
  </r>
  <r>
    <s v="V-1092"/>
    <n v="46003"/>
    <s v="C-001"/>
    <s v="P-003"/>
    <s v="Smart Watch"/>
    <x v="0"/>
    <n v="15"/>
    <n v="200"/>
    <n v="0.1"/>
    <s v="Efectivo"/>
    <s v="V-002"/>
    <x v="4"/>
    <n v="2700"/>
  </r>
  <r>
    <s v="V-1093"/>
    <n v="45805"/>
    <s v="C-004"/>
    <s v="P-004"/>
    <s v="Smart Phone"/>
    <x v="1"/>
    <n v="20"/>
    <n v="800"/>
    <n v="0.2"/>
    <s v="Efectivo"/>
    <s v="V-004"/>
    <x v="3"/>
    <n v="12800"/>
  </r>
  <r>
    <s v="V-1094"/>
    <n v="45999"/>
    <s v="C-003"/>
    <s v="P-002"/>
    <s v="Laptop"/>
    <x v="2"/>
    <n v="24"/>
    <n v="1200"/>
    <n v="0.3"/>
    <s v="Tarjeta"/>
    <s v="V-001"/>
    <x v="1"/>
    <n v="20160"/>
  </r>
  <r>
    <s v="V-1095"/>
    <n v="45763"/>
    <s v="C-002"/>
    <s v="P-004"/>
    <s v="Smart Phone"/>
    <x v="1"/>
    <n v="24"/>
    <n v="800"/>
    <n v="0.2"/>
    <s v="Efectivo"/>
    <s v="V-003"/>
    <x v="2"/>
    <n v="15360"/>
  </r>
  <r>
    <s v="V-1096"/>
    <n v="45988"/>
    <s v="C-003"/>
    <s v="P-004"/>
    <s v="Smart Phone"/>
    <x v="1"/>
    <n v="9"/>
    <n v="800"/>
    <n v="0.2"/>
    <s v="Tarjeta"/>
    <s v="V-002"/>
    <x v="4"/>
    <n v="5760"/>
  </r>
  <r>
    <s v="V-1097"/>
    <n v="46014"/>
    <s v="C-003"/>
    <s v="P-002"/>
    <s v="Laptop"/>
    <x v="2"/>
    <n v="40"/>
    <n v="1200"/>
    <n v="0.3"/>
    <s v="Efectivo"/>
    <s v="V-002"/>
    <x v="4"/>
    <n v="33600"/>
  </r>
  <r>
    <s v="V-1098"/>
    <n v="45981"/>
    <s v="C-004"/>
    <s v="P-002"/>
    <s v="Laptop"/>
    <x v="2"/>
    <n v="44"/>
    <n v="1200"/>
    <n v="0.3"/>
    <s v="Tarjeta"/>
    <s v="V-003"/>
    <x v="2"/>
    <n v="36960"/>
  </r>
  <r>
    <s v="V-1099"/>
    <n v="45933"/>
    <s v="C-002"/>
    <s v="P-004"/>
    <s v="Smart Phone"/>
    <x v="1"/>
    <n v="33"/>
    <n v="800"/>
    <n v="0.2"/>
    <s v="Transferencia"/>
    <s v="V-003"/>
    <x v="2"/>
    <n v="21120"/>
  </r>
  <r>
    <s v="V-1100"/>
    <n v="45775"/>
    <s v="C-003"/>
    <s v="P-004"/>
    <s v="Smart Phone"/>
    <x v="1"/>
    <n v="25"/>
    <n v="800"/>
    <n v="0.2"/>
    <s v="Transferencia"/>
    <s v="V-001"/>
    <x v="1"/>
    <n v="16000"/>
  </r>
  <r>
    <s v="V-1101"/>
    <n v="45926"/>
    <s v="C-003"/>
    <s v="P-001"/>
    <s v="Audífonos"/>
    <x v="0"/>
    <n v="8"/>
    <n v="50"/>
    <n v="0.1"/>
    <s v="Transferencia"/>
    <s v="V-005"/>
    <x v="0"/>
    <n v="360"/>
  </r>
  <r>
    <s v="V-1102"/>
    <n v="45858"/>
    <s v="C-004"/>
    <s v="P-004"/>
    <s v="Smart Phone"/>
    <x v="1"/>
    <n v="30"/>
    <n v="800"/>
    <n v="0.2"/>
    <s v="Tarjeta"/>
    <s v="V-001"/>
    <x v="1"/>
    <n v="19200"/>
  </r>
  <r>
    <s v="V-1103"/>
    <n v="45939"/>
    <s v="C-001"/>
    <s v="P-002"/>
    <s v="Laptop"/>
    <x v="2"/>
    <n v="14"/>
    <n v="1200"/>
    <n v="0.3"/>
    <s v="Transferencia"/>
    <s v="V-001"/>
    <x v="1"/>
    <n v="11760"/>
  </r>
  <r>
    <s v="V-1104"/>
    <n v="45776"/>
    <s v="C-003"/>
    <s v="P-004"/>
    <s v="Smart Phone"/>
    <x v="1"/>
    <n v="15"/>
    <n v="800"/>
    <n v="0.2"/>
    <s v="Efectivo"/>
    <s v="V-001"/>
    <x v="1"/>
    <n v="9600"/>
  </r>
  <r>
    <s v="V-1105"/>
    <n v="45863"/>
    <s v="C-003"/>
    <s v="P-002"/>
    <s v="Laptop"/>
    <x v="2"/>
    <n v="40"/>
    <n v="1200"/>
    <n v="0.3"/>
    <s v="Tarjeta"/>
    <s v="V-003"/>
    <x v="2"/>
    <n v="33600"/>
  </r>
  <r>
    <s v="V-1106"/>
    <n v="45844"/>
    <s v="C-002"/>
    <s v="P-004"/>
    <s v="Smart Phone"/>
    <x v="1"/>
    <n v="44"/>
    <n v="800"/>
    <n v="0.2"/>
    <s v="Tarjeta"/>
    <s v="V-002"/>
    <x v="4"/>
    <n v="28160"/>
  </r>
  <r>
    <s v="V-1107"/>
    <n v="45866"/>
    <s v="C-003"/>
    <s v="P-002"/>
    <s v="Laptop"/>
    <x v="2"/>
    <n v="8"/>
    <n v="1200"/>
    <n v="0.3"/>
    <s v="Tarjeta"/>
    <s v="V-005"/>
    <x v="0"/>
    <n v="6720"/>
  </r>
  <r>
    <s v="V-1108"/>
    <n v="45886"/>
    <s v="C-003"/>
    <s v="P-003"/>
    <s v="Smart Watch"/>
    <x v="0"/>
    <n v="38"/>
    <n v="200"/>
    <n v="0.1"/>
    <s v="Transferencia"/>
    <s v="V-002"/>
    <x v="4"/>
    <n v="6840"/>
  </r>
  <r>
    <s v="V-1109"/>
    <n v="45896"/>
    <s v="C-002"/>
    <s v="P-003"/>
    <s v="Smart Watch"/>
    <x v="0"/>
    <n v="18"/>
    <n v="200"/>
    <n v="0.1"/>
    <s v="Tarjeta"/>
    <s v="V-003"/>
    <x v="2"/>
    <n v="3240"/>
  </r>
  <r>
    <s v="V-1110"/>
    <n v="45968"/>
    <s v="C-003"/>
    <s v="P-002"/>
    <s v="Laptop"/>
    <x v="2"/>
    <n v="20"/>
    <n v="1200"/>
    <n v="0.3"/>
    <s v="Tarjeta"/>
    <s v="V-001"/>
    <x v="1"/>
    <n v="16800"/>
  </r>
  <r>
    <s v="V-1111"/>
    <n v="45759"/>
    <s v="C-003"/>
    <s v="P-002"/>
    <s v="Laptop"/>
    <x v="2"/>
    <n v="7"/>
    <n v="1200"/>
    <n v="0.3"/>
    <s v="Transferencia"/>
    <s v="V-005"/>
    <x v="0"/>
    <n v="5880"/>
  </r>
  <r>
    <s v="V-1112"/>
    <n v="45710"/>
    <s v="C-004"/>
    <s v="P-003"/>
    <s v="Smart Watch"/>
    <x v="0"/>
    <n v="41"/>
    <n v="200"/>
    <n v="0.1"/>
    <s v="Tarjeta"/>
    <s v="V-003"/>
    <x v="2"/>
    <n v="7380"/>
  </r>
  <r>
    <s v="V-1113"/>
    <n v="45976"/>
    <s v="C-004"/>
    <s v="P-002"/>
    <s v="Laptop"/>
    <x v="2"/>
    <n v="5"/>
    <n v="1200"/>
    <n v="0.3"/>
    <s v="Tarjeta"/>
    <s v="V-005"/>
    <x v="0"/>
    <n v="4200"/>
  </r>
  <r>
    <s v="V-1114"/>
    <n v="45660"/>
    <s v="C-001"/>
    <s v="P-002"/>
    <s v="Laptop"/>
    <x v="2"/>
    <n v="13"/>
    <n v="1200"/>
    <n v="0.3"/>
    <s v="Efectivo"/>
    <s v="V-002"/>
    <x v="4"/>
    <n v="10920"/>
  </r>
  <r>
    <s v="V-1115"/>
    <n v="45814"/>
    <s v="C-001"/>
    <s v="P-001"/>
    <s v="Audífonos"/>
    <x v="0"/>
    <n v="29"/>
    <n v="50"/>
    <n v="0.1"/>
    <s v="Efectivo"/>
    <s v="V-005"/>
    <x v="0"/>
    <n v="1305"/>
  </r>
  <r>
    <s v="V-1116"/>
    <n v="45986"/>
    <s v="C-001"/>
    <s v="P-004"/>
    <s v="Smart Phone"/>
    <x v="1"/>
    <n v="5"/>
    <n v="800"/>
    <n v="0.2"/>
    <s v="Efectivo"/>
    <s v="V-002"/>
    <x v="4"/>
    <n v="3200"/>
  </r>
  <r>
    <s v="V-1117"/>
    <n v="45842"/>
    <s v="C-003"/>
    <s v="P-003"/>
    <s v="Smart Watch"/>
    <x v="0"/>
    <n v="19"/>
    <n v="200"/>
    <n v="0.1"/>
    <s v="Tarjeta"/>
    <s v="V-003"/>
    <x v="2"/>
    <n v="3420"/>
  </r>
  <r>
    <s v="V-1118"/>
    <n v="46007"/>
    <s v="C-001"/>
    <s v="P-002"/>
    <s v="Laptop"/>
    <x v="2"/>
    <n v="37"/>
    <n v="1200"/>
    <n v="0.3"/>
    <s v="Efectivo"/>
    <s v="V-005"/>
    <x v="0"/>
    <n v="31079.999999999996"/>
  </r>
  <r>
    <s v="V-1119"/>
    <n v="45702"/>
    <s v="C-003"/>
    <s v="P-001"/>
    <s v="Audífonos"/>
    <x v="0"/>
    <n v="27"/>
    <n v="50"/>
    <n v="0.1"/>
    <s v="Tarjeta"/>
    <s v="V-004"/>
    <x v="3"/>
    <n v="1215"/>
  </r>
  <r>
    <s v="V-1120"/>
    <n v="45883"/>
    <s v="C-001"/>
    <s v="P-001"/>
    <s v="Audífonos"/>
    <x v="0"/>
    <n v="18"/>
    <n v="50"/>
    <n v="0.1"/>
    <s v="Transferencia"/>
    <s v="V-004"/>
    <x v="3"/>
    <n v="810"/>
  </r>
  <r>
    <s v="V-1121"/>
    <n v="45752"/>
    <s v="C-004"/>
    <s v="P-001"/>
    <s v="Audífonos"/>
    <x v="0"/>
    <n v="12"/>
    <n v="50"/>
    <n v="0.1"/>
    <s v="Efectivo"/>
    <s v="V-003"/>
    <x v="2"/>
    <n v="540"/>
  </r>
  <r>
    <s v="V-1122"/>
    <n v="45968"/>
    <s v="C-002"/>
    <s v="P-002"/>
    <s v="Laptop"/>
    <x v="2"/>
    <n v="41"/>
    <n v="1200"/>
    <n v="0.3"/>
    <s v="Transferencia"/>
    <s v="V-003"/>
    <x v="2"/>
    <n v="34440"/>
  </r>
  <r>
    <s v="V-1123"/>
    <n v="45720"/>
    <s v="C-001"/>
    <s v="P-002"/>
    <s v="Laptop"/>
    <x v="2"/>
    <n v="40"/>
    <n v="1200"/>
    <n v="0.3"/>
    <s v="Tarjeta"/>
    <s v="V-003"/>
    <x v="2"/>
    <n v="33600"/>
  </r>
  <r>
    <s v="V-1124"/>
    <n v="45721"/>
    <s v="C-004"/>
    <s v="P-002"/>
    <s v="Laptop"/>
    <x v="2"/>
    <n v="23"/>
    <n v="1200"/>
    <n v="0.3"/>
    <s v="Efectivo"/>
    <s v="V-003"/>
    <x v="2"/>
    <n v="19320"/>
  </r>
  <r>
    <s v="V-1125"/>
    <n v="46012"/>
    <s v="C-002"/>
    <s v="P-003"/>
    <s v="Smart Watch"/>
    <x v="0"/>
    <n v="7"/>
    <n v="200"/>
    <n v="0.1"/>
    <s v="Tarjeta"/>
    <s v="V-002"/>
    <x v="4"/>
    <n v="1260"/>
  </r>
  <r>
    <s v="V-1126"/>
    <n v="45687"/>
    <s v="C-003"/>
    <s v="P-002"/>
    <s v="Laptop"/>
    <x v="2"/>
    <n v="13"/>
    <n v="1200"/>
    <n v="0.3"/>
    <s v="Tarjeta"/>
    <s v="V-003"/>
    <x v="2"/>
    <n v="10920"/>
  </r>
  <r>
    <s v="V-1127"/>
    <n v="45769"/>
    <s v="C-004"/>
    <s v="P-003"/>
    <s v="Smart Watch"/>
    <x v="0"/>
    <n v="39"/>
    <n v="200"/>
    <n v="0.1"/>
    <s v="Tarjeta"/>
    <s v="V-005"/>
    <x v="0"/>
    <n v="7020"/>
  </r>
  <r>
    <s v="V-1128"/>
    <n v="45705"/>
    <s v="C-004"/>
    <s v="P-004"/>
    <s v="Smart Phone"/>
    <x v="1"/>
    <n v="45"/>
    <n v="800"/>
    <n v="0.2"/>
    <s v="Transferencia"/>
    <s v="V-003"/>
    <x v="2"/>
    <n v="28800"/>
  </r>
  <r>
    <s v="V-1129"/>
    <n v="45715"/>
    <s v="C-002"/>
    <s v="P-001"/>
    <s v="Audífonos"/>
    <x v="0"/>
    <n v="29"/>
    <n v="50"/>
    <n v="0.1"/>
    <s v="Tarjeta"/>
    <s v="V-004"/>
    <x v="3"/>
    <n v="1305"/>
  </r>
  <r>
    <s v="V-1130"/>
    <n v="45961"/>
    <s v="C-001"/>
    <s v="P-003"/>
    <s v="Smart Watch"/>
    <x v="0"/>
    <n v="25"/>
    <n v="200"/>
    <n v="0.1"/>
    <s v="Tarjeta"/>
    <s v="V-005"/>
    <x v="0"/>
    <n v="4500"/>
  </r>
  <r>
    <s v="V-1131"/>
    <n v="45954"/>
    <s v="C-002"/>
    <s v="P-001"/>
    <s v="Audífonos"/>
    <x v="0"/>
    <n v="40"/>
    <n v="50"/>
    <n v="0.1"/>
    <s v="Efectivo"/>
    <s v="V-003"/>
    <x v="2"/>
    <n v="1800"/>
  </r>
  <r>
    <s v="V-1132"/>
    <n v="45727"/>
    <s v="C-003"/>
    <s v="P-001"/>
    <s v="Audífonos"/>
    <x v="0"/>
    <n v="12"/>
    <n v="50"/>
    <n v="0.1"/>
    <s v="Transferencia"/>
    <s v="V-002"/>
    <x v="4"/>
    <n v="540"/>
  </r>
  <r>
    <s v="V-1133"/>
    <n v="45791"/>
    <s v="C-003"/>
    <s v="P-002"/>
    <s v="Laptop"/>
    <x v="2"/>
    <n v="11"/>
    <n v="1200"/>
    <n v="0.3"/>
    <s v="Efectivo"/>
    <s v="V-004"/>
    <x v="3"/>
    <n v="9240"/>
  </r>
  <r>
    <s v="V-1134"/>
    <n v="45918"/>
    <s v="C-002"/>
    <s v="P-003"/>
    <s v="Smart Watch"/>
    <x v="0"/>
    <n v="16"/>
    <n v="200"/>
    <n v="0.1"/>
    <s v="Efectivo"/>
    <s v="V-003"/>
    <x v="2"/>
    <n v="2880"/>
  </r>
  <r>
    <s v="V-1135"/>
    <n v="45665"/>
    <s v="C-002"/>
    <s v="P-004"/>
    <s v="Smart Phone"/>
    <x v="1"/>
    <n v="31"/>
    <n v="800"/>
    <n v="0.2"/>
    <s v="Tarjeta"/>
    <s v="V-004"/>
    <x v="3"/>
    <n v="19840"/>
  </r>
  <r>
    <s v="V-1136"/>
    <n v="45922"/>
    <s v="C-002"/>
    <s v="P-004"/>
    <s v="Smart Phone"/>
    <x v="1"/>
    <n v="31"/>
    <n v="800"/>
    <n v="0.2"/>
    <s v="Efectivo"/>
    <s v="V-004"/>
    <x v="3"/>
    <n v="19840"/>
  </r>
  <r>
    <s v="V-1137"/>
    <n v="45847"/>
    <s v="C-001"/>
    <s v="P-002"/>
    <s v="Laptop"/>
    <x v="2"/>
    <n v="22"/>
    <n v="1200"/>
    <n v="0.3"/>
    <s v="Efectivo"/>
    <s v="V-003"/>
    <x v="2"/>
    <n v="18480"/>
  </r>
  <r>
    <s v="V-1138"/>
    <n v="45912"/>
    <s v="C-001"/>
    <s v="P-002"/>
    <s v="Laptop"/>
    <x v="2"/>
    <n v="23"/>
    <n v="1200"/>
    <n v="0.3"/>
    <s v="Efectivo"/>
    <s v="V-002"/>
    <x v="4"/>
    <n v="19320"/>
  </r>
  <r>
    <s v="V-1139"/>
    <n v="45718"/>
    <s v="C-002"/>
    <s v="P-002"/>
    <s v="Laptop"/>
    <x v="2"/>
    <n v="39"/>
    <n v="1200"/>
    <n v="0.3"/>
    <s v="Tarjeta"/>
    <s v="V-001"/>
    <x v="1"/>
    <n v="32759.999999999996"/>
  </r>
  <r>
    <s v="V-1140"/>
    <n v="45904"/>
    <s v="C-001"/>
    <s v="P-004"/>
    <s v="Smart Phone"/>
    <x v="1"/>
    <n v="40"/>
    <n v="800"/>
    <n v="0.2"/>
    <s v="Transferencia"/>
    <s v="V-003"/>
    <x v="2"/>
    <n v="25600"/>
  </r>
  <r>
    <s v="V-1141"/>
    <n v="46021"/>
    <s v="C-004"/>
    <s v="P-002"/>
    <s v="Laptop"/>
    <x v="2"/>
    <n v="11"/>
    <n v="1200"/>
    <n v="0.3"/>
    <s v="Tarjeta"/>
    <s v="V-004"/>
    <x v="3"/>
    <n v="9240"/>
  </r>
  <r>
    <s v="V-1142"/>
    <n v="45793"/>
    <s v="C-004"/>
    <s v="P-001"/>
    <s v="Audífonos"/>
    <x v="0"/>
    <n v="35"/>
    <n v="50"/>
    <n v="0.1"/>
    <s v="Efectivo"/>
    <s v="V-005"/>
    <x v="0"/>
    <n v="1575"/>
  </r>
  <r>
    <s v="V-1143"/>
    <n v="45810"/>
    <s v="C-002"/>
    <s v="P-001"/>
    <s v="Audífonos"/>
    <x v="0"/>
    <n v="28"/>
    <n v="50"/>
    <n v="0.1"/>
    <s v="Efectivo"/>
    <s v="V-003"/>
    <x v="2"/>
    <n v="1260"/>
  </r>
  <r>
    <s v="V-1144"/>
    <n v="45660"/>
    <s v="C-002"/>
    <s v="P-004"/>
    <s v="Smart Phone"/>
    <x v="1"/>
    <n v="38"/>
    <n v="800"/>
    <n v="0.2"/>
    <s v="Transferencia"/>
    <s v="V-002"/>
    <x v="4"/>
    <n v="24320"/>
  </r>
  <r>
    <s v="V-1145"/>
    <n v="45968"/>
    <s v="C-003"/>
    <s v="P-004"/>
    <s v="Smart Phone"/>
    <x v="1"/>
    <n v="11"/>
    <n v="800"/>
    <n v="0.2"/>
    <s v="Transferencia"/>
    <s v="V-005"/>
    <x v="0"/>
    <n v="7040"/>
  </r>
  <r>
    <s v="V-1146"/>
    <n v="45766"/>
    <s v="C-002"/>
    <s v="P-002"/>
    <s v="Laptop"/>
    <x v="2"/>
    <n v="28"/>
    <n v="1200"/>
    <n v="0.3"/>
    <s v="Efectivo"/>
    <s v="V-001"/>
    <x v="1"/>
    <n v="23520"/>
  </r>
  <r>
    <s v="V-1147"/>
    <n v="45885"/>
    <s v="C-003"/>
    <s v="P-004"/>
    <s v="Smart Phone"/>
    <x v="1"/>
    <n v="33"/>
    <n v="800"/>
    <n v="0.2"/>
    <s v="Transferencia"/>
    <s v="V-005"/>
    <x v="0"/>
    <n v="21120"/>
  </r>
  <r>
    <s v="V-1148"/>
    <n v="45877"/>
    <s v="C-002"/>
    <s v="P-004"/>
    <s v="Smart Phone"/>
    <x v="1"/>
    <n v="12"/>
    <n v="800"/>
    <n v="0.2"/>
    <s v="Transferencia"/>
    <s v="V-003"/>
    <x v="2"/>
    <n v="7680"/>
  </r>
  <r>
    <s v="V-1149"/>
    <n v="45758"/>
    <s v="C-002"/>
    <s v="P-002"/>
    <s v="Laptop"/>
    <x v="2"/>
    <n v="25"/>
    <n v="1200"/>
    <n v="0.3"/>
    <s v="Efectivo"/>
    <s v="V-002"/>
    <x v="4"/>
    <n v="21000"/>
  </r>
  <r>
    <s v="V-1150"/>
    <n v="45715"/>
    <s v="C-002"/>
    <s v="P-001"/>
    <s v="Audífonos"/>
    <x v="0"/>
    <n v="7"/>
    <n v="50"/>
    <n v="0.1"/>
    <s v="Tarjeta"/>
    <s v="V-005"/>
    <x v="0"/>
    <n v="315"/>
  </r>
  <r>
    <s v="V-1151"/>
    <n v="45783"/>
    <s v="C-002"/>
    <s v="P-002"/>
    <s v="Laptop"/>
    <x v="2"/>
    <n v="39"/>
    <n v="1200"/>
    <n v="0.3"/>
    <s v="Efectivo"/>
    <s v="V-001"/>
    <x v="1"/>
    <n v="32759.999999999996"/>
  </r>
  <r>
    <s v="V-1152"/>
    <n v="45843"/>
    <s v="C-003"/>
    <s v="P-003"/>
    <s v="Smart Watch"/>
    <x v="0"/>
    <n v="8"/>
    <n v="200"/>
    <n v="0.1"/>
    <s v="Efectivo"/>
    <s v="V-001"/>
    <x v="1"/>
    <n v="1440"/>
  </r>
  <r>
    <s v="V-1153"/>
    <n v="45669"/>
    <s v="C-004"/>
    <s v="P-003"/>
    <s v="Smart Watch"/>
    <x v="0"/>
    <n v="21"/>
    <n v="200"/>
    <n v="0.1"/>
    <s v="Transferencia"/>
    <s v="V-005"/>
    <x v="0"/>
    <n v="3780"/>
  </r>
  <r>
    <s v="V-1154"/>
    <n v="45752"/>
    <s v="C-004"/>
    <s v="P-004"/>
    <s v="Smart Phone"/>
    <x v="1"/>
    <n v="30"/>
    <n v="800"/>
    <n v="0.2"/>
    <s v="Transferencia"/>
    <s v="V-002"/>
    <x v="4"/>
    <n v="19200"/>
  </r>
  <r>
    <s v="V-1155"/>
    <n v="46012"/>
    <s v="C-003"/>
    <s v="P-001"/>
    <s v="Audífonos"/>
    <x v="0"/>
    <n v="35"/>
    <n v="50"/>
    <n v="0.1"/>
    <s v="Tarjeta"/>
    <s v="V-002"/>
    <x v="4"/>
    <n v="1575"/>
  </r>
  <r>
    <s v="V-1156"/>
    <n v="45767"/>
    <s v="C-003"/>
    <s v="P-004"/>
    <s v="Smart Phone"/>
    <x v="1"/>
    <n v="42"/>
    <n v="800"/>
    <n v="0.2"/>
    <s v="Tarjeta"/>
    <s v="V-003"/>
    <x v="2"/>
    <n v="26880"/>
  </r>
  <r>
    <s v="V-1157"/>
    <n v="45754"/>
    <s v="C-003"/>
    <s v="P-003"/>
    <s v="Smart Watch"/>
    <x v="0"/>
    <n v="5"/>
    <n v="200"/>
    <n v="0.1"/>
    <s v="Tarjeta"/>
    <s v="V-005"/>
    <x v="0"/>
    <n v="900"/>
  </r>
  <r>
    <s v="V-1158"/>
    <n v="45809"/>
    <s v="C-004"/>
    <s v="P-004"/>
    <s v="Smart Phone"/>
    <x v="1"/>
    <n v="35"/>
    <n v="800"/>
    <n v="0.2"/>
    <s v="Transferencia"/>
    <s v="V-004"/>
    <x v="3"/>
    <n v="22400"/>
  </r>
  <r>
    <s v="V-1159"/>
    <n v="45691"/>
    <s v="C-003"/>
    <s v="P-004"/>
    <s v="Smart Phone"/>
    <x v="1"/>
    <n v="45"/>
    <n v="800"/>
    <n v="0.2"/>
    <s v="Transferencia"/>
    <s v="V-002"/>
    <x v="4"/>
    <n v="28800"/>
  </r>
  <r>
    <s v="V-1160"/>
    <n v="45938"/>
    <s v="C-001"/>
    <s v="P-003"/>
    <s v="Smart Watch"/>
    <x v="0"/>
    <n v="20"/>
    <n v="200"/>
    <n v="0.1"/>
    <s v="Transferencia"/>
    <s v="V-005"/>
    <x v="0"/>
    <n v="3600"/>
  </r>
  <r>
    <s v="V-1161"/>
    <n v="45910"/>
    <s v="C-004"/>
    <s v="P-002"/>
    <s v="Laptop"/>
    <x v="2"/>
    <n v="16"/>
    <n v="1200"/>
    <n v="0.3"/>
    <s v="Transferencia"/>
    <s v="V-001"/>
    <x v="1"/>
    <n v="13440"/>
  </r>
  <r>
    <s v="V-1162"/>
    <n v="45959"/>
    <s v="C-003"/>
    <s v="P-004"/>
    <s v="Smart Phone"/>
    <x v="1"/>
    <n v="41"/>
    <n v="800"/>
    <n v="0.2"/>
    <s v="Tarjeta"/>
    <s v="V-004"/>
    <x v="3"/>
    <n v="26240"/>
  </r>
  <r>
    <s v="V-1163"/>
    <n v="45859"/>
    <s v="C-001"/>
    <s v="P-002"/>
    <s v="Laptop"/>
    <x v="2"/>
    <n v="25"/>
    <n v="1200"/>
    <n v="0.3"/>
    <s v="Tarjeta"/>
    <s v="V-005"/>
    <x v="0"/>
    <n v="21000"/>
  </r>
  <r>
    <s v="V-1164"/>
    <n v="45794"/>
    <s v="C-001"/>
    <s v="P-001"/>
    <s v="Audífonos"/>
    <x v="0"/>
    <n v="34"/>
    <n v="50"/>
    <n v="0.1"/>
    <s v="Transferencia"/>
    <s v="V-002"/>
    <x v="4"/>
    <n v="1530"/>
  </r>
  <r>
    <s v="V-1165"/>
    <n v="45951"/>
    <s v="C-001"/>
    <s v="P-004"/>
    <s v="Smart Phone"/>
    <x v="1"/>
    <n v="6"/>
    <n v="800"/>
    <n v="0.2"/>
    <s v="Tarjeta"/>
    <s v="V-005"/>
    <x v="0"/>
    <n v="3840"/>
  </r>
  <r>
    <s v="V-1166"/>
    <n v="45868"/>
    <s v="C-003"/>
    <s v="P-001"/>
    <s v="Audífonos"/>
    <x v="0"/>
    <n v="35"/>
    <n v="50"/>
    <n v="0.1"/>
    <s v="Efectivo"/>
    <s v="V-005"/>
    <x v="0"/>
    <n v="1575"/>
  </r>
  <r>
    <s v="V-1167"/>
    <n v="45735"/>
    <s v="C-003"/>
    <s v="P-003"/>
    <s v="Smart Watch"/>
    <x v="0"/>
    <n v="33"/>
    <n v="200"/>
    <n v="0.1"/>
    <s v="Tarjeta"/>
    <s v="V-003"/>
    <x v="2"/>
    <n v="5940"/>
  </r>
  <r>
    <s v="V-1168"/>
    <n v="45930"/>
    <s v="C-002"/>
    <s v="P-004"/>
    <s v="Smart Phone"/>
    <x v="1"/>
    <n v="17"/>
    <n v="800"/>
    <n v="0.2"/>
    <s v="Tarjeta"/>
    <s v="V-002"/>
    <x v="4"/>
    <n v="10880"/>
  </r>
  <r>
    <s v="V-1169"/>
    <n v="45659"/>
    <s v="C-002"/>
    <s v="P-004"/>
    <s v="Smart Phone"/>
    <x v="1"/>
    <n v="28"/>
    <n v="800"/>
    <n v="0.2"/>
    <s v="Efectivo"/>
    <s v="V-002"/>
    <x v="4"/>
    <n v="17920"/>
  </r>
  <r>
    <s v="V-1170"/>
    <n v="45886"/>
    <s v="C-002"/>
    <s v="P-004"/>
    <s v="Smart Phone"/>
    <x v="1"/>
    <n v="17"/>
    <n v="800"/>
    <n v="0.2"/>
    <s v="Tarjeta"/>
    <s v="V-005"/>
    <x v="0"/>
    <n v="10880"/>
  </r>
  <r>
    <s v="V-1171"/>
    <n v="45953"/>
    <s v="C-001"/>
    <s v="P-003"/>
    <s v="Smart Watch"/>
    <x v="0"/>
    <n v="15"/>
    <n v="200"/>
    <n v="0.1"/>
    <s v="Transferencia"/>
    <s v="V-003"/>
    <x v="2"/>
    <n v="2700"/>
  </r>
  <r>
    <s v="V-1172"/>
    <n v="45952"/>
    <s v="C-003"/>
    <s v="P-002"/>
    <s v="Laptop"/>
    <x v="2"/>
    <n v="19"/>
    <n v="1200"/>
    <n v="0.3"/>
    <s v="Efectivo"/>
    <s v="V-004"/>
    <x v="3"/>
    <n v="15959.999999999998"/>
  </r>
  <r>
    <s v="V-1173"/>
    <n v="46004"/>
    <s v="C-001"/>
    <s v="P-004"/>
    <s v="Smart Phone"/>
    <x v="1"/>
    <n v="7"/>
    <n v="800"/>
    <n v="0.2"/>
    <s v="Tarjeta"/>
    <s v="V-004"/>
    <x v="3"/>
    <n v="4480"/>
  </r>
  <r>
    <s v="V-1174"/>
    <n v="45686"/>
    <s v="C-003"/>
    <s v="P-004"/>
    <s v="Smart Phone"/>
    <x v="1"/>
    <n v="29"/>
    <n v="800"/>
    <n v="0.2"/>
    <s v="Transferencia"/>
    <s v="V-002"/>
    <x v="4"/>
    <n v="18560"/>
  </r>
  <r>
    <s v="V-1175"/>
    <n v="45909"/>
    <s v="C-003"/>
    <s v="P-004"/>
    <s v="Smart Phone"/>
    <x v="1"/>
    <n v="42"/>
    <n v="800"/>
    <n v="0.2"/>
    <s v="Efectivo"/>
    <s v="V-001"/>
    <x v="1"/>
    <n v="26880"/>
  </r>
  <r>
    <s v="V-1176"/>
    <n v="45847"/>
    <s v="C-004"/>
    <s v="P-003"/>
    <s v="Smart Watch"/>
    <x v="0"/>
    <n v="21"/>
    <n v="200"/>
    <n v="0.1"/>
    <s v="Tarjeta"/>
    <s v="V-005"/>
    <x v="0"/>
    <n v="3780"/>
  </r>
  <r>
    <s v="V-1177"/>
    <n v="45775"/>
    <s v="C-003"/>
    <s v="P-001"/>
    <s v="Audífonos"/>
    <x v="0"/>
    <n v="6"/>
    <n v="50"/>
    <n v="0.1"/>
    <s v="Efectivo"/>
    <s v="V-002"/>
    <x v="4"/>
    <n v="270"/>
  </r>
  <r>
    <s v="V-1178"/>
    <n v="45689"/>
    <s v="C-003"/>
    <s v="P-002"/>
    <s v="Laptop"/>
    <x v="2"/>
    <n v="33"/>
    <n v="1200"/>
    <n v="0.3"/>
    <s v="Efectivo"/>
    <s v="V-005"/>
    <x v="0"/>
    <n v="27720"/>
  </r>
  <r>
    <s v="V-1179"/>
    <n v="45786"/>
    <s v="C-002"/>
    <s v="P-001"/>
    <s v="Audífonos"/>
    <x v="0"/>
    <n v="18"/>
    <n v="50"/>
    <n v="0.1"/>
    <s v="Efectivo"/>
    <s v="V-005"/>
    <x v="0"/>
    <n v="810"/>
  </r>
  <r>
    <s v="V-1180"/>
    <n v="45948"/>
    <s v="C-002"/>
    <s v="P-004"/>
    <s v="Smart Phone"/>
    <x v="1"/>
    <n v="28"/>
    <n v="800"/>
    <n v="0.2"/>
    <s v="Efectivo"/>
    <s v="V-003"/>
    <x v="2"/>
    <n v="17920"/>
  </r>
  <r>
    <s v="V-1181"/>
    <n v="45975"/>
    <s v="C-001"/>
    <s v="P-004"/>
    <s v="Smart Phone"/>
    <x v="1"/>
    <n v="45"/>
    <n v="800"/>
    <n v="0.2"/>
    <s v="Tarjeta"/>
    <s v="V-002"/>
    <x v="4"/>
    <n v="28800"/>
  </r>
  <r>
    <s v="V-1182"/>
    <n v="45828"/>
    <s v="C-004"/>
    <s v="P-002"/>
    <s v="Laptop"/>
    <x v="2"/>
    <n v="31"/>
    <n v="1200"/>
    <n v="0.3"/>
    <s v="Tarjeta"/>
    <s v="V-004"/>
    <x v="3"/>
    <n v="26040"/>
  </r>
  <r>
    <s v="V-1183"/>
    <n v="45678"/>
    <s v="C-003"/>
    <s v="P-002"/>
    <s v="Laptop"/>
    <x v="2"/>
    <n v="44"/>
    <n v="1200"/>
    <n v="0.3"/>
    <s v="Tarjeta"/>
    <s v="V-004"/>
    <x v="3"/>
    <n v="36960"/>
  </r>
  <r>
    <s v="V-1184"/>
    <n v="45922"/>
    <s v="C-004"/>
    <s v="P-003"/>
    <s v="Smart Watch"/>
    <x v="0"/>
    <n v="35"/>
    <n v="200"/>
    <n v="0.1"/>
    <s v="Tarjeta"/>
    <s v="V-002"/>
    <x v="4"/>
    <n v="6300"/>
  </r>
  <r>
    <s v="V-1185"/>
    <n v="46014"/>
    <s v="C-004"/>
    <s v="P-003"/>
    <s v="Smart Watch"/>
    <x v="0"/>
    <n v="20"/>
    <n v="200"/>
    <n v="0.1"/>
    <s v="Tarjeta"/>
    <s v="V-001"/>
    <x v="1"/>
    <n v="3600"/>
  </r>
  <r>
    <s v="V-1186"/>
    <n v="45850"/>
    <s v="C-002"/>
    <s v="P-003"/>
    <s v="Smart Watch"/>
    <x v="0"/>
    <n v="22"/>
    <n v="200"/>
    <n v="0.1"/>
    <s v="Efectivo"/>
    <s v="V-002"/>
    <x v="4"/>
    <n v="3960"/>
  </r>
  <r>
    <s v="V-1187"/>
    <n v="46009"/>
    <s v="C-001"/>
    <s v="P-003"/>
    <s v="Smart Watch"/>
    <x v="0"/>
    <n v="36"/>
    <n v="200"/>
    <n v="0.1"/>
    <s v="Tarjeta"/>
    <s v="V-004"/>
    <x v="3"/>
    <n v="6480"/>
  </r>
  <r>
    <s v="V-1188"/>
    <n v="45933"/>
    <s v="C-002"/>
    <s v="P-004"/>
    <s v="Smart Phone"/>
    <x v="1"/>
    <n v="12"/>
    <n v="800"/>
    <n v="0.2"/>
    <s v="Tarjeta"/>
    <s v="V-004"/>
    <x v="3"/>
    <n v="7680"/>
  </r>
  <r>
    <s v="V-1189"/>
    <n v="45772"/>
    <s v="C-004"/>
    <s v="P-003"/>
    <s v="Smart Watch"/>
    <x v="0"/>
    <n v="39"/>
    <n v="200"/>
    <n v="0.1"/>
    <s v="Tarjeta"/>
    <s v="V-001"/>
    <x v="1"/>
    <n v="7020"/>
  </r>
  <r>
    <s v="V-1190"/>
    <n v="45933"/>
    <s v="C-004"/>
    <s v="P-004"/>
    <s v="Smart Phone"/>
    <x v="1"/>
    <n v="12"/>
    <n v="800"/>
    <n v="0.2"/>
    <s v="Efectivo"/>
    <s v="V-001"/>
    <x v="1"/>
    <n v="7680"/>
  </r>
  <r>
    <s v="V-1191"/>
    <n v="45874"/>
    <s v="C-003"/>
    <s v="P-002"/>
    <s v="Laptop"/>
    <x v="2"/>
    <n v="38"/>
    <n v="1200"/>
    <n v="0.3"/>
    <s v="Tarjeta"/>
    <s v="V-004"/>
    <x v="3"/>
    <n v="31919.999999999996"/>
  </r>
  <r>
    <s v="V-1192"/>
    <n v="45826"/>
    <s v="C-004"/>
    <s v="P-002"/>
    <s v="Laptop"/>
    <x v="2"/>
    <n v="38"/>
    <n v="1200"/>
    <n v="0.3"/>
    <s v="Efectivo"/>
    <s v="V-004"/>
    <x v="3"/>
    <n v="31919.999999999996"/>
  </r>
  <r>
    <s v="V-1193"/>
    <n v="46003"/>
    <s v="C-004"/>
    <s v="P-002"/>
    <s v="Laptop"/>
    <x v="2"/>
    <n v="21"/>
    <n v="1200"/>
    <n v="0.3"/>
    <s v="Efectivo"/>
    <s v="V-005"/>
    <x v="0"/>
    <n v="17640"/>
  </r>
  <r>
    <s v="V-1194"/>
    <n v="45730"/>
    <s v="C-002"/>
    <s v="P-002"/>
    <s v="Laptop"/>
    <x v="2"/>
    <n v="7"/>
    <n v="1200"/>
    <n v="0.3"/>
    <s v="Transferencia"/>
    <s v="V-004"/>
    <x v="3"/>
    <n v="5880"/>
  </r>
  <r>
    <s v="V-1195"/>
    <n v="45910"/>
    <s v="C-003"/>
    <s v="P-004"/>
    <s v="Smart Phone"/>
    <x v="1"/>
    <n v="35"/>
    <n v="800"/>
    <n v="0.2"/>
    <s v="Tarjeta"/>
    <s v="V-005"/>
    <x v="0"/>
    <n v="22400"/>
  </r>
  <r>
    <s v="V-1196"/>
    <n v="45941"/>
    <s v="C-003"/>
    <s v="P-001"/>
    <s v="Audífonos"/>
    <x v="0"/>
    <n v="38"/>
    <n v="50"/>
    <n v="0.1"/>
    <s v="Efectivo"/>
    <s v="V-004"/>
    <x v="3"/>
    <n v="1710"/>
  </r>
  <r>
    <s v="V-1197"/>
    <n v="45896"/>
    <s v="C-002"/>
    <s v="P-001"/>
    <s v="Audífonos"/>
    <x v="0"/>
    <n v="18"/>
    <n v="50"/>
    <n v="0.1"/>
    <s v="Tarjeta"/>
    <s v="V-001"/>
    <x v="1"/>
    <n v="810"/>
  </r>
  <r>
    <s v="V-1198"/>
    <n v="45894"/>
    <s v="C-003"/>
    <s v="P-002"/>
    <s v="Laptop"/>
    <x v="2"/>
    <n v="38"/>
    <n v="1200"/>
    <n v="0.3"/>
    <s v="Efectivo"/>
    <s v="V-005"/>
    <x v="0"/>
    <n v="31919.999999999996"/>
  </r>
  <r>
    <s v="V-1199"/>
    <n v="45983"/>
    <s v="C-002"/>
    <s v="P-002"/>
    <s v="Laptop"/>
    <x v="2"/>
    <n v="36"/>
    <n v="1200"/>
    <n v="0.3"/>
    <s v="Transferencia"/>
    <s v="V-002"/>
    <x v="4"/>
    <n v="30239.999999999996"/>
  </r>
  <r>
    <s v="V-1200"/>
    <n v="45871"/>
    <s v="C-004"/>
    <s v="P-004"/>
    <s v="Smart Phone"/>
    <x v="1"/>
    <n v="22"/>
    <n v="800"/>
    <n v="0.2"/>
    <s v="Tarjeta"/>
    <s v="V-001"/>
    <x v="1"/>
    <n v="14080"/>
  </r>
  <r>
    <s v="V-1201"/>
    <n v="45898"/>
    <s v="C-002"/>
    <s v="P-003"/>
    <s v="Smart Watch"/>
    <x v="0"/>
    <n v="19"/>
    <n v="200"/>
    <n v="0.1"/>
    <s v="Tarjeta"/>
    <s v="V-005"/>
    <x v="0"/>
    <n v="3420"/>
  </r>
  <r>
    <s v="V-1202"/>
    <n v="45892"/>
    <s v="C-004"/>
    <s v="P-004"/>
    <s v="Smart Phone"/>
    <x v="1"/>
    <n v="21"/>
    <n v="800"/>
    <n v="0.2"/>
    <s v="Tarjeta"/>
    <s v="V-002"/>
    <x v="4"/>
    <n v="13440"/>
  </r>
  <r>
    <s v="V-1203"/>
    <n v="45986"/>
    <s v="C-003"/>
    <s v="P-003"/>
    <s v="Smart Watch"/>
    <x v="0"/>
    <n v="32"/>
    <n v="200"/>
    <n v="0.1"/>
    <s v="Transferencia"/>
    <s v="V-002"/>
    <x v="4"/>
    <n v="5760"/>
  </r>
  <r>
    <s v="V-1204"/>
    <n v="45895"/>
    <s v="C-001"/>
    <s v="P-003"/>
    <s v="Smart Watch"/>
    <x v="0"/>
    <n v="41"/>
    <n v="200"/>
    <n v="0.1"/>
    <s v="Efectivo"/>
    <s v="V-005"/>
    <x v="0"/>
    <n v="7380"/>
  </r>
  <r>
    <s v="V-1205"/>
    <n v="45748"/>
    <s v="C-002"/>
    <s v="P-003"/>
    <s v="Smart Watch"/>
    <x v="0"/>
    <n v="28"/>
    <n v="200"/>
    <n v="0.1"/>
    <s v="Efectivo"/>
    <s v="V-003"/>
    <x v="2"/>
    <n v="5040"/>
  </r>
  <r>
    <s v="V-1206"/>
    <n v="45666"/>
    <s v="C-003"/>
    <s v="P-001"/>
    <s v="Audífonos"/>
    <x v="0"/>
    <n v="45"/>
    <n v="50"/>
    <n v="0.1"/>
    <s v="Transferencia"/>
    <s v="V-004"/>
    <x v="3"/>
    <n v="2025"/>
  </r>
  <r>
    <s v="V-1207"/>
    <n v="45956"/>
    <s v="C-002"/>
    <s v="P-003"/>
    <s v="Smart Watch"/>
    <x v="0"/>
    <n v="15"/>
    <n v="200"/>
    <n v="0.1"/>
    <s v="Efectivo"/>
    <s v="V-005"/>
    <x v="0"/>
    <n v="2700"/>
  </r>
  <r>
    <s v="V-1208"/>
    <n v="45856"/>
    <s v="C-001"/>
    <s v="P-004"/>
    <s v="Smart Phone"/>
    <x v="1"/>
    <n v="30"/>
    <n v="800"/>
    <n v="0.2"/>
    <s v="Efectivo"/>
    <s v="V-002"/>
    <x v="4"/>
    <n v="19200"/>
  </r>
  <r>
    <s v="V-1209"/>
    <n v="45908"/>
    <s v="C-003"/>
    <s v="P-001"/>
    <s v="Audífonos"/>
    <x v="0"/>
    <n v="29"/>
    <n v="50"/>
    <n v="0.1"/>
    <s v="Transferencia"/>
    <s v="V-004"/>
    <x v="3"/>
    <n v="1305"/>
  </r>
  <r>
    <s v="V-1210"/>
    <n v="45673"/>
    <s v="C-003"/>
    <s v="P-002"/>
    <s v="Laptop"/>
    <x v="2"/>
    <n v="32"/>
    <n v="1200"/>
    <n v="0.3"/>
    <s v="Efectivo"/>
    <s v="V-005"/>
    <x v="0"/>
    <n v="26880"/>
  </r>
  <r>
    <s v="V-1211"/>
    <n v="45894"/>
    <s v="C-003"/>
    <s v="P-001"/>
    <s v="Audífonos"/>
    <x v="0"/>
    <n v="17"/>
    <n v="50"/>
    <n v="0.1"/>
    <s v="Efectivo"/>
    <s v="V-003"/>
    <x v="2"/>
    <n v="765"/>
  </r>
  <r>
    <s v="V-1212"/>
    <n v="45943"/>
    <s v="C-003"/>
    <s v="P-001"/>
    <s v="Audífonos"/>
    <x v="0"/>
    <n v="18"/>
    <n v="50"/>
    <n v="0.1"/>
    <s v="Tarjeta"/>
    <s v="V-005"/>
    <x v="0"/>
    <n v="810"/>
  </r>
  <r>
    <s v="V-1213"/>
    <n v="46015"/>
    <s v="C-004"/>
    <s v="P-001"/>
    <s v="Audífonos"/>
    <x v="0"/>
    <n v="17"/>
    <n v="50"/>
    <n v="0.1"/>
    <s v="Tarjeta"/>
    <s v="V-005"/>
    <x v="0"/>
    <n v="765"/>
  </r>
  <r>
    <s v="V-1214"/>
    <n v="45842"/>
    <s v="C-003"/>
    <s v="P-003"/>
    <s v="Smart Watch"/>
    <x v="0"/>
    <n v="36"/>
    <n v="200"/>
    <n v="0.1"/>
    <s v="Transferencia"/>
    <s v="V-004"/>
    <x v="3"/>
    <n v="6480"/>
  </r>
  <r>
    <s v="V-1215"/>
    <n v="45932"/>
    <s v="C-001"/>
    <s v="P-001"/>
    <s v="Audífonos"/>
    <x v="0"/>
    <n v="45"/>
    <n v="50"/>
    <n v="0.1"/>
    <s v="Tarjeta"/>
    <s v="V-003"/>
    <x v="2"/>
    <n v="2025"/>
  </r>
  <r>
    <s v="V-1216"/>
    <n v="45719"/>
    <s v="C-003"/>
    <s v="P-002"/>
    <s v="Laptop"/>
    <x v="2"/>
    <n v="44"/>
    <n v="1200"/>
    <n v="0.3"/>
    <s v="Tarjeta"/>
    <s v="V-004"/>
    <x v="3"/>
    <n v="36960"/>
  </r>
  <r>
    <s v="V-1217"/>
    <n v="45887"/>
    <s v="C-004"/>
    <s v="P-002"/>
    <s v="Laptop"/>
    <x v="2"/>
    <n v="24"/>
    <n v="1200"/>
    <n v="0.3"/>
    <s v="Efectivo"/>
    <s v="V-002"/>
    <x v="4"/>
    <n v="20160"/>
  </r>
  <r>
    <s v="V-1218"/>
    <n v="45679"/>
    <s v="C-004"/>
    <s v="P-004"/>
    <s v="Smart Phone"/>
    <x v="1"/>
    <n v="28"/>
    <n v="800"/>
    <n v="0.2"/>
    <s v="Efectivo"/>
    <s v="V-005"/>
    <x v="0"/>
    <n v="17920"/>
  </r>
  <r>
    <s v="V-1219"/>
    <n v="45819"/>
    <s v="C-003"/>
    <s v="P-003"/>
    <s v="Smart Watch"/>
    <x v="0"/>
    <n v="17"/>
    <n v="200"/>
    <n v="0.1"/>
    <s v="Transferencia"/>
    <s v="V-004"/>
    <x v="3"/>
    <n v="3060"/>
  </r>
  <r>
    <s v="V-1220"/>
    <n v="45941"/>
    <s v="C-002"/>
    <s v="P-003"/>
    <s v="Smart Watch"/>
    <x v="0"/>
    <n v="20"/>
    <n v="200"/>
    <n v="0.1"/>
    <s v="Transferencia"/>
    <s v="V-004"/>
    <x v="3"/>
    <n v="3600"/>
  </r>
  <r>
    <s v="V-1221"/>
    <n v="46020"/>
    <s v="C-003"/>
    <s v="P-001"/>
    <s v="Audífonos"/>
    <x v="0"/>
    <n v="10"/>
    <n v="50"/>
    <n v="0.1"/>
    <s v="Transferencia"/>
    <s v="V-002"/>
    <x v="4"/>
    <n v="450"/>
  </r>
  <r>
    <s v="V-1222"/>
    <n v="45964"/>
    <s v="C-001"/>
    <s v="P-003"/>
    <s v="Smart Watch"/>
    <x v="0"/>
    <n v="9"/>
    <n v="200"/>
    <n v="0.1"/>
    <s v="Efectivo"/>
    <s v="V-005"/>
    <x v="0"/>
    <n v="1620"/>
  </r>
  <r>
    <s v="V-1223"/>
    <n v="45839"/>
    <s v="C-001"/>
    <s v="P-004"/>
    <s v="Smart Phone"/>
    <x v="1"/>
    <n v="15"/>
    <n v="800"/>
    <n v="0.2"/>
    <s v="Transferencia"/>
    <s v="V-001"/>
    <x v="1"/>
    <n v="9600"/>
  </r>
  <r>
    <s v="V-1224"/>
    <n v="45664"/>
    <s v="C-003"/>
    <s v="P-002"/>
    <s v="Laptop"/>
    <x v="2"/>
    <n v="15"/>
    <n v="1200"/>
    <n v="0.3"/>
    <s v="Transferencia"/>
    <s v="V-001"/>
    <x v="1"/>
    <n v="12600"/>
  </r>
  <r>
    <s v="V-1225"/>
    <n v="45874"/>
    <s v="C-002"/>
    <s v="P-003"/>
    <s v="Smart Watch"/>
    <x v="0"/>
    <n v="10"/>
    <n v="200"/>
    <n v="0.1"/>
    <s v="Transferencia"/>
    <s v="V-005"/>
    <x v="0"/>
    <n v="1800"/>
  </r>
  <r>
    <s v="V-1226"/>
    <n v="45701"/>
    <s v="C-001"/>
    <s v="P-004"/>
    <s v="Smart Phone"/>
    <x v="1"/>
    <n v="30"/>
    <n v="800"/>
    <n v="0.2"/>
    <s v="Efectivo"/>
    <s v="V-001"/>
    <x v="1"/>
    <n v="19200"/>
  </r>
  <r>
    <s v="V-1227"/>
    <n v="45729"/>
    <s v="C-003"/>
    <s v="P-001"/>
    <s v="Audífonos"/>
    <x v="0"/>
    <n v="22"/>
    <n v="50"/>
    <n v="0.1"/>
    <s v="Transferencia"/>
    <s v="V-004"/>
    <x v="3"/>
    <n v="990"/>
  </r>
  <r>
    <s v="V-1228"/>
    <n v="45772"/>
    <s v="C-002"/>
    <s v="P-004"/>
    <s v="Smart Phone"/>
    <x v="1"/>
    <n v="20"/>
    <n v="800"/>
    <n v="0.2"/>
    <s v="Transferencia"/>
    <s v="V-004"/>
    <x v="3"/>
    <n v="12800"/>
  </r>
  <r>
    <s v="V-1229"/>
    <n v="46008"/>
    <s v="C-002"/>
    <s v="P-001"/>
    <s v="Audífonos"/>
    <x v="0"/>
    <n v="31"/>
    <n v="50"/>
    <n v="0.1"/>
    <s v="Tarjeta"/>
    <s v="V-001"/>
    <x v="1"/>
    <n v="1395"/>
  </r>
  <r>
    <s v="V-1230"/>
    <n v="45964"/>
    <s v="C-002"/>
    <s v="P-004"/>
    <s v="Smart Phone"/>
    <x v="1"/>
    <n v="31"/>
    <n v="800"/>
    <n v="0.2"/>
    <s v="Transferencia"/>
    <s v="V-001"/>
    <x v="1"/>
    <n v="19840"/>
  </r>
  <r>
    <s v="V-1231"/>
    <n v="45718"/>
    <s v="C-002"/>
    <s v="P-003"/>
    <s v="Smart Watch"/>
    <x v="0"/>
    <n v="25"/>
    <n v="200"/>
    <n v="0.1"/>
    <s v="Transferencia"/>
    <s v="V-004"/>
    <x v="3"/>
    <n v="4500"/>
  </r>
  <r>
    <s v="V-1232"/>
    <n v="45716"/>
    <s v="C-004"/>
    <s v="P-003"/>
    <s v="Smart Watch"/>
    <x v="0"/>
    <n v="5"/>
    <n v="200"/>
    <n v="0.1"/>
    <s v="Tarjeta"/>
    <s v="V-003"/>
    <x v="2"/>
    <n v="900"/>
  </r>
  <r>
    <s v="V-1233"/>
    <n v="45929"/>
    <s v="C-002"/>
    <s v="P-004"/>
    <s v="Smart Phone"/>
    <x v="1"/>
    <n v="32"/>
    <n v="800"/>
    <n v="0.2"/>
    <s v="Transferencia"/>
    <s v="V-002"/>
    <x v="4"/>
    <n v="20480"/>
  </r>
  <r>
    <s v="V-1234"/>
    <n v="45880"/>
    <s v="C-001"/>
    <s v="P-003"/>
    <s v="Smart Watch"/>
    <x v="0"/>
    <n v="36"/>
    <n v="200"/>
    <n v="0.1"/>
    <s v="Tarjeta"/>
    <s v="V-005"/>
    <x v="0"/>
    <n v="6480"/>
  </r>
  <r>
    <s v="V-1235"/>
    <n v="45732"/>
    <s v="C-002"/>
    <s v="P-003"/>
    <s v="Smart Watch"/>
    <x v="0"/>
    <n v="41"/>
    <n v="200"/>
    <n v="0.1"/>
    <s v="Transferencia"/>
    <s v="V-004"/>
    <x v="3"/>
    <n v="7380"/>
  </r>
  <r>
    <s v="V-1236"/>
    <n v="45710"/>
    <s v="C-001"/>
    <s v="P-002"/>
    <s v="Laptop"/>
    <x v="2"/>
    <n v="25"/>
    <n v="1200"/>
    <n v="0.3"/>
    <s v="Transferencia"/>
    <s v="V-001"/>
    <x v="1"/>
    <n v="21000"/>
  </r>
  <r>
    <s v="V-1237"/>
    <n v="45898"/>
    <s v="C-003"/>
    <s v="P-001"/>
    <s v="Audífonos"/>
    <x v="0"/>
    <n v="7"/>
    <n v="50"/>
    <n v="0.1"/>
    <s v="Tarjeta"/>
    <s v="V-005"/>
    <x v="0"/>
    <n v="315"/>
  </r>
  <r>
    <s v="V-1238"/>
    <n v="45851"/>
    <s v="C-004"/>
    <s v="P-001"/>
    <s v="Audífonos"/>
    <x v="0"/>
    <n v="34"/>
    <n v="50"/>
    <n v="0.1"/>
    <s v="Efectivo"/>
    <s v="V-001"/>
    <x v="1"/>
    <n v="1530"/>
  </r>
  <r>
    <s v="V-1239"/>
    <n v="45964"/>
    <s v="C-003"/>
    <s v="P-001"/>
    <s v="Audífonos"/>
    <x v="0"/>
    <n v="7"/>
    <n v="50"/>
    <n v="0.1"/>
    <s v="Tarjeta"/>
    <s v="V-002"/>
    <x v="4"/>
    <n v="315"/>
  </r>
  <r>
    <s v="V-1240"/>
    <n v="45964"/>
    <s v="C-001"/>
    <s v="P-004"/>
    <s v="Smart Phone"/>
    <x v="1"/>
    <n v="40"/>
    <n v="800"/>
    <n v="0.2"/>
    <s v="Efectivo"/>
    <s v="V-004"/>
    <x v="3"/>
    <n v="25600"/>
  </r>
  <r>
    <s v="V-1241"/>
    <n v="45968"/>
    <s v="C-003"/>
    <s v="P-001"/>
    <s v="Audífonos"/>
    <x v="0"/>
    <n v="45"/>
    <n v="50"/>
    <n v="0.1"/>
    <s v="Efectivo"/>
    <s v="V-004"/>
    <x v="3"/>
    <n v="2025"/>
  </r>
  <r>
    <s v="V-1242"/>
    <n v="45665"/>
    <s v="C-002"/>
    <s v="P-001"/>
    <s v="Audífonos"/>
    <x v="0"/>
    <n v="5"/>
    <n v="50"/>
    <n v="0.1"/>
    <s v="Tarjeta"/>
    <s v="V-004"/>
    <x v="3"/>
    <n v="225"/>
  </r>
  <r>
    <s v="V-1243"/>
    <n v="46018"/>
    <s v="C-002"/>
    <s v="P-003"/>
    <s v="Smart Watch"/>
    <x v="0"/>
    <n v="5"/>
    <n v="200"/>
    <n v="0.1"/>
    <s v="Efectivo"/>
    <s v="V-002"/>
    <x v="4"/>
    <n v="900"/>
  </r>
  <r>
    <s v="V-1244"/>
    <n v="45782"/>
    <s v="C-002"/>
    <s v="P-003"/>
    <s v="Smart Watch"/>
    <x v="0"/>
    <n v="44"/>
    <n v="200"/>
    <n v="0.1"/>
    <s v="Tarjeta"/>
    <s v="V-001"/>
    <x v="1"/>
    <n v="7920"/>
  </r>
  <r>
    <s v="V-1245"/>
    <n v="45929"/>
    <s v="C-004"/>
    <s v="P-004"/>
    <s v="Smart Phone"/>
    <x v="1"/>
    <n v="5"/>
    <n v="800"/>
    <n v="0.2"/>
    <s v="Efectivo"/>
    <s v="V-002"/>
    <x v="4"/>
    <n v="3200"/>
  </r>
  <r>
    <s v="V-1246"/>
    <n v="45805"/>
    <s v="C-004"/>
    <s v="P-002"/>
    <s v="Laptop"/>
    <x v="2"/>
    <n v="12"/>
    <n v="1200"/>
    <n v="0.3"/>
    <s v="Transferencia"/>
    <s v="V-003"/>
    <x v="2"/>
    <n v="10080"/>
  </r>
  <r>
    <s v="V-1247"/>
    <n v="45990"/>
    <s v="C-004"/>
    <s v="P-004"/>
    <s v="Smart Phone"/>
    <x v="1"/>
    <n v="42"/>
    <n v="800"/>
    <n v="0.2"/>
    <s v="Tarjeta"/>
    <s v="V-002"/>
    <x v="4"/>
    <n v="26880"/>
  </r>
  <r>
    <s v="V-1248"/>
    <n v="45976"/>
    <s v="C-002"/>
    <s v="P-003"/>
    <s v="Smart Watch"/>
    <x v="0"/>
    <n v="5"/>
    <n v="200"/>
    <n v="0.1"/>
    <s v="Efectivo"/>
    <s v="V-004"/>
    <x v="3"/>
    <n v="900"/>
  </r>
  <r>
    <s v="V-1249"/>
    <n v="45857"/>
    <s v="C-003"/>
    <s v="P-004"/>
    <s v="Smart Phone"/>
    <x v="1"/>
    <n v="17"/>
    <n v="800"/>
    <n v="0.2"/>
    <s v="Tarjeta"/>
    <s v="V-002"/>
    <x v="4"/>
    <n v="10880"/>
  </r>
  <r>
    <s v="V-1250"/>
    <n v="45851"/>
    <s v="C-002"/>
    <s v="P-003"/>
    <s v="Smart Watch"/>
    <x v="0"/>
    <n v="34"/>
    <n v="200"/>
    <n v="0.1"/>
    <s v="Efectivo"/>
    <s v="V-003"/>
    <x v="2"/>
    <n v="6120"/>
  </r>
  <r>
    <s v="V-1251"/>
    <n v="45727"/>
    <s v="C-002"/>
    <s v="P-004"/>
    <s v="Smart Phone"/>
    <x v="1"/>
    <n v="44"/>
    <n v="800"/>
    <n v="0.2"/>
    <s v="Efectivo"/>
    <s v="V-004"/>
    <x v="3"/>
    <n v="28160"/>
  </r>
  <r>
    <s v="V-1252"/>
    <n v="45964"/>
    <s v="C-001"/>
    <s v="P-001"/>
    <s v="Audífonos"/>
    <x v="0"/>
    <n v="28"/>
    <n v="50"/>
    <n v="0.1"/>
    <s v="Efectivo"/>
    <s v="V-003"/>
    <x v="2"/>
    <n v="1260"/>
  </r>
  <r>
    <s v="V-1253"/>
    <n v="45705"/>
    <s v="C-002"/>
    <s v="P-002"/>
    <s v="Laptop"/>
    <x v="2"/>
    <n v="45"/>
    <n v="1200"/>
    <n v="0.3"/>
    <s v="Transferencia"/>
    <s v="V-003"/>
    <x v="2"/>
    <n v="37800"/>
  </r>
  <r>
    <s v="V-1254"/>
    <n v="45970"/>
    <s v="C-001"/>
    <s v="P-002"/>
    <s v="Laptop"/>
    <x v="2"/>
    <n v="15"/>
    <n v="1200"/>
    <n v="0.3"/>
    <s v="Tarjeta"/>
    <s v="V-003"/>
    <x v="2"/>
    <n v="12600"/>
  </r>
  <r>
    <s v="V-1255"/>
    <n v="45917"/>
    <s v="C-003"/>
    <s v="P-003"/>
    <s v="Smart Watch"/>
    <x v="0"/>
    <n v="22"/>
    <n v="200"/>
    <n v="0.1"/>
    <s v="Efectivo"/>
    <s v="V-003"/>
    <x v="2"/>
    <n v="3960"/>
  </r>
  <r>
    <s v="V-1256"/>
    <n v="45746"/>
    <s v="C-003"/>
    <s v="P-003"/>
    <s v="Smart Watch"/>
    <x v="0"/>
    <n v="40"/>
    <n v="200"/>
    <n v="0.1"/>
    <s v="Tarjeta"/>
    <s v="V-004"/>
    <x v="3"/>
    <n v="7200"/>
  </r>
  <r>
    <s v="V-1257"/>
    <n v="45892"/>
    <s v="C-002"/>
    <s v="P-004"/>
    <s v="Smart Phone"/>
    <x v="1"/>
    <n v="14"/>
    <n v="800"/>
    <n v="0.2"/>
    <s v="Tarjeta"/>
    <s v="V-001"/>
    <x v="1"/>
    <n v="8960"/>
  </r>
  <r>
    <s v="V-1258"/>
    <n v="45723"/>
    <s v="C-001"/>
    <s v="P-001"/>
    <s v="Audífonos"/>
    <x v="0"/>
    <n v="5"/>
    <n v="50"/>
    <n v="0.1"/>
    <s v="Transferencia"/>
    <s v="V-001"/>
    <x v="1"/>
    <n v="225"/>
  </r>
  <r>
    <s v="V-1259"/>
    <n v="46008"/>
    <s v="C-003"/>
    <s v="P-003"/>
    <s v="Smart Watch"/>
    <x v="0"/>
    <n v="37"/>
    <n v="200"/>
    <n v="0.1"/>
    <s v="Efectivo"/>
    <s v="V-005"/>
    <x v="0"/>
    <n v="6660"/>
  </r>
  <r>
    <s v="V-1260"/>
    <n v="45883"/>
    <s v="C-002"/>
    <s v="P-002"/>
    <s v="Laptop"/>
    <x v="2"/>
    <n v="45"/>
    <n v="1200"/>
    <n v="0.3"/>
    <s v="Efectivo"/>
    <s v="V-002"/>
    <x v="4"/>
    <n v="37800"/>
  </r>
  <r>
    <s v="V-1261"/>
    <n v="45826"/>
    <s v="C-002"/>
    <s v="P-003"/>
    <s v="Smart Watch"/>
    <x v="0"/>
    <n v="13"/>
    <n v="200"/>
    <n v="0.1"/>
    <s v="Tarjeta"/>
    <s v="V-005"/>
    <x v="0"/>
    <n v="2340"/>
  </r>
  <r>
    <s v="V-1262"/>
    <n v="46011"/>
    <s v="C-004"/>
    <s v="P-004"/>
    <s v="Smart Phone"/>
    <x v="1"/>
    <n v="38"/>
    <n v="800"/>
    <n v="0.2"/>
    <s v="Efectivo"/>
    <s v="V-005"/>
    <x v="0"/>
    <n v="24320"/>
  </r>
  <r>
    <s v="V-1263"/>
    <n v="45677"/>
    <s v="C-001"/>
    <s v="P-002"/>
    <s v="Laptop"/>
    <x v="2"/>
    <n v="7"/>
    <n v="1200"/>
    <n v="0.3"/>
    <s v="Efectivo"/>
    <s v="V-004"/>
    <x v="3"/>
    <n v="5880"/>
  </r>
  <r>
    <s v="V-1264"/>
    <n v="45981"/>
    <s v="C-004"/>
    <s v="P-001"/>
    <s v="Audífonos"/>
    <x v="0"/>
    <n v="38"/>
    <n v="50"/>
    <n v="0.1"/>
    <s v="Transferencia"/>
    <s v="V-005"/>
    <x v="0"/>
    <n v="1710"/>
  </r>
  <r>
    <s v="V-1265"/>
    <n v="45978"/>
    <s v="C-003"/>
    <s v="P-003"/>
    <s v="Smart Watch"/>
    <x v="0"/>
    <n v="23"/>
    <n v="200"/>
    <n v="0.1"/>
    <s v="Efectivo"/>
    <s v="V-003"/>
    <x v="2"/>
    <n v="4140"/>
  </r>
  <r>
    <s v="V-1266"/>
    <n v="45970"/>
    <s v="C-001"/>
    <s v="P-002"/>
    <s v="Laptop"/>
    <x v="2"/>
    <n v="15"/>
    <n v="1200"/>
    <n v="0.3"/>
    <s v="Efectivo"/>
    <s v="V-005"/>
    <x v="0"/>
    <n v="12600"/>
  </r>
  <r>
    <s v="V-1267"/>
    <n v="46018"/>
    <s v="C-001"/>
    <s v="P-003"/>
    <s v="Smart Watch"/>
    <x v="0"/>
    <n v="6"/>
    <n v="200"/>
    <n v="0.1"/>
    <s v="Tarjeta"/>
    <s v="V-003"/>
    <x v="2"/>
    <n v="1080"/>
  </r>
  <r>
    <s v="V-1268"/>
    <n v="45720"/>
    <s v="C-003"/>
    <s v="P-001"/>
    <s v="Audífonos"/>
    <x v="0"/>
    <n v="17"/>
    <n v="50"/>
    <n v="0.1"/>
    <s v="Transferencia"/>
    <s v="V-004"/>
    <x v="3"/>
    <n v="765"/>
  </r>
  <r>
    <s v="V-1269"/>
    <n v="45779"/>
    <s v="C-002"/>
    <s v="P-004"/>
    <s v="Smart Phone"/>
    <x v="1"/>
    <n v="23"/>
    <n v="800"/>
    <n v="0.2"/>
    <s v="Transferencia"/>
    <s v="V-003"/>
    <x v="2"/>
    <n v="14720"/>
  </r>
  <r>
    <s v="V-1270"/>
    <n v="45902"/>
    <s v="C-004"/>
    <s v="P-003"/>
    <s v="Smart Watch"/>
    <x v="0"/>
    <n v="29"/>
    <n v="200"/>
    <n v="0.1"/>
    <s v="Transferencia"/>
    <s v="V-004"/>
    <x v="3"/>
    <n v="5220"/>
  </r>
  <r>
    <s v="V-1271"/>
    <n v="45911"/>
    <s v="C-003"/>
    <s v="P-003"/>
    <s v="Smart Watch"/>
    <x v="0"/>
    <n v="41"/>
    <n v="200"/>
    <n v="0.1"/>
    <s v="Transferencia"/>
    <s v="V-004"/>
    <x v="3"/>
    <n v="7380"/>
  </r>
  <r>
    <s v="V-1272"/>
    <n v="45766"/>
    <s v="C-003"/>
    <s v="P-001"/>
    <s v="Audífonos"/>
    <x v="0"/>
    <n v="37"/>
    <n v="50"/>
    <n v="0.1"/>
    <s v="Transferencia"/>
    <s v="V-002"/>
    <x v="4"/>
    <n v="1665"/>
  </r>
  <r>
    <s v="V-1273"/>
    <n v="45771"/>
    <s v="C-001"/>
    <s v="P-003"/>
    <s v="Smart Watch"/>
    <x v="0"/>
    <n v="14"/>
    <n v="200"/>
    <n v="0.1"/>
    <s v="Efectivo"/>
    <s v="V-005"/>
    <x v="0"/>
    <n v="2520"/>
  </r>
  <r>
    <s v="V-1274"/>
    <n v="45666"/>
    <s v="C-002"/>
    <s v="P-002"/>
    <s v="Laptop"/>
    <x v="2"/>
    <n v="22"/>
    <n v="1200"/>
    <n v="0.3"/>
    <s v="Transferencia"/>
    <s v="V-001"/>
    <x v="1"/>
    <n v="18480"/>
  </r>
  <r>
    <s v="V-1275"/>
    <n v="45666"/>
    <s v="C-003"/>
    <s v="P-002"/>
    <s v="Laptop"/>
    <x v="2"/>
    <n v="36"/>
    <n v="1200"/>
    <n v="0.3"/>
    <s v="Tarjeta"/>
    <s v="V-001"/>
    <x v="1"/>
    <n v="30239.999999999996"/>
  </r>
  <r>
    <s v="V-1276"/>
    <n v="45824"/>
    <s v="C-001"/>
    <s v="P-001"/>
    <s v="Audífonos"/>
    <x v="0"/>
    <n v="18"/>
    <n v="50"/>
    <n v="0.1"/>
    <s v="Efectivo"/>
    <s v="V-005"/>
    <x v="0"/>
    <n v="810"/>
  </r>
  <r>
    <s v="V-1277"/>
    <n v="45780"/>
    <s v="C-004"/>
    <s v="P-001"/>
    <s v="Audífonos"/>
    <x v="0"/>
    <n v="5"/>
    <n v="50"/>
    <n v="0.1"/>
    <s v="Efectivo"/>
    <s v="V-001"/>
    <x v="1"/>
    <n v="225"/>
  </r>
  <r>
    <s v="V-1278"/>
    <n v="45730"/>
    <s v="C-003"/>
    <s v="P-004"/>
    <s v="Smart Phone"/>
    <x v="1"/>
    <n v="32"/>
    <n v="800"/>
    <n v="0.2"/>
    <s v="Efectivo"/>
    <s v="V-001"/>
    <x v="1"/>
    <n v="20480"/>
  </r>
  <r>
    <s v="V-1279"/>
    <n v="45764"/>
    <s v="C-003"/>
    <s v="P-004"/>
    <s v="Smart Phone"/>
    <x v="1"/>
    <n v="18"/>
    <n v="800"/>
    <n v="0.2"/>
    <s v="Transferencia"/>
    <s v="V-005"/>
    <x v="0"/>
    <n v="11520"/>
  </r>
  <r>
    <s v="V-1280"/>
    <n v="45737"/>
    <s v="C-003"/>
    <s v="P-003"/>
    <s v="Smart Watch"/>
    <x v="0"/>
    <n v="5"/>
    <n v="200"/>
    <n v="0.1"/>
    <s v="Transferencia"/>
    <s v="V-003"/>
    <x v="2"/>
    <n v="900"/>
  </r>
  <r>
    <s v="V-1281"/>
    <n v="45989"/>
    <s v="C-004"/>
    <s v="P-004"/>
    <s v="Smart Phone"/>
    <x v="1"/>
    <n v="14"/>
    <n v="800"/>
    <n v="0.2"/>
    <s v="Efectivo"/>
    <s v="V-003"/>
    <x v="2"/>
    <n v="8960"/>
  </r>
  <r>
    <s v="V-1282"/>
    <n v="45688"/>
    <s v="C-001"/>
    <s v="P-001"/>
    <s v="Audífonos"/>
    <x v="0"/>
    <n v="37"/>
    <n v="50"/>
    <n v="0.1"/>
    <s v="Transferencia"/>
    <s v="V-004"/>
    <x v="3"/>
    <n v="1665"/>
  </r>
  <r>
    <s v="V-1283"/>
    <n v="45925"/>
    <s v="C-001"/>
    <s v="P-003"/>
    <s v="Smart Watch"/>
    <x v="0"/>
    <n v="19"/>
    <n v="200"/>
    <n v="0.1"/>
    <s v="Tarjeta"/>
    <s v="V-003"/>
    <x v="2"/>
    <n v="3420"/>
  </r>
  <r>
    <s v="V-1284"/>
    <n v="45949"/>
    <s v="C-001"/>
    <s v="P-003"/>
    <s v="Smart Watch"/>
    <x v="0"/>
    <n v="13"/>
    <n v="200"/>
    <n v="0.1"/>
    <s v="Tarjeta"/>
    <s v="V-001"/>
    <x v="1"/>
    <n v="2340"/>
  </r>
  <r>
    <s v="V-1285"/>
    <n v="45773"/>
    <s v="C-001"/>
    <s v="P-001"/>
    <s v="Audífonos"/>
    <x v="0"/>
    <n v="43"/>
    <n v="50"/>
    <n v="0.1"/>
    <s v="Efectivo"/>
    <s v="V-001"/>
    <x v="1"/>
    <n v="1935"/>
  </r>
  <r>
    <s v="V-1286"/>
    <n v="45783"/>
    <s v="C-003"/>
    <s v="P-004"/>
    <s v="Smart Phone"/>
    <x v="1"/>
    <n v="38"/>
    <n v="800"/>
    <n v="0.2"/>
    <s v="Transferencia"/>
    <s v="V-001"/>
    <x v="1"/>
    <n v="24320"/>
  </r>
  <r>
    <s v="V-1287"/>
    <n v="45809"/>
    <s v="C-002"/>
    <s v="P-003"/>
    <s v="Smart Watch"/>
    <x v="0"/>
    <n v="17"/>
    <n v="200"/>
    <n v="0.1"/>
    <s v="Efectivo"/>
    <s v="V-004"/>
    <x v="3"/>
    <n v="3060"/>
  </r>
  <r>
    <s v="V-1288"/>
    <n v="45737"/>
    <s v="C-004"/>
    <s v="P-003"/>
    <s v="Smart Watch"/>
    <x v="0"/>
    <n v="10"/>
    <n v="200"/>
    <n v="0.1"/>
    <s v="Transferencia"/>
    <s v="V-003"/>
    <x v="2"/>
    <n v="1800"/>
  </r>
  <r>
    <s v="V-1289"/>
    <n v="45994"/>
    <s v="C-003"/>
    <s v="P-004"/>
    <s v="Smart Phone"/>
    <x v="1"/>
    <n v="37"/>
    <n v="800"/>
    <n v="0.2"/>
    <s v="Efectivo"/>
    <s v="V-005"/>
    <x v="0"/>
    <n v="23680"/>
  </r>
  <r>
    <s v="V-1290"/>
    <n v="45805"/>
    <s v="C-003"/>
    <s v="P-002"/>
    <s v="Laptop"/>
    <x v="2"/>
    <n v="36"/>
    <n v="1200"/>
    <n v="0.3"/>
    <s v="Efectivo"/>
    <s v="V-003"/>
    <x v="2"/>
    <n v="30239.999999999996"/>
  </r>
  <r>
    <s v="V-1291"/>
    <n v="45802"/>
    <s v="C-003"/>
    <s v="P-001"/>
    <s v="Audífonos"/>
    <x v="0"/>
    <n v="18"/>
    <n v="50"/>
    <n v="0.1"/>
    <s v="Tarjeta"/>
    <s v="V-002"/>
    <x v="4"/>
    <n v="810"/>
  </r>
  <r>
    <s v="V-1292"/>
    <n v="45869"/>
    <s v="C-004"/>
    <s v="P-003"/>
    <s v="Smart Watch"/>
    <x v="0"/>
    <n v="29"/>
    <n v="200"/>
    <n v="0.1"/>
    <s v="Efectivo"/>
    <s v="V-005"/>
    <x v="0"/>
    <n v="5220"/>
  </r>
  <r>
    <s v="V-1293"/>
    <n v="45921"/>
    <s v="C-003"/>
    <s v="P-004"/>
    <s v="Smart Phone"/>
    <x v="1"/>
    <n v="41"/>
    <n v="800"/>
    <n v="0.2"/>
    <s v="Transferencia"/>
    <s v="V-005"/>
    <x v="0"/>
    <n v="26240"/>
  </r>
  <r>
    <s v="V-1294"/>
    <n v="45860"/>
    <s v="C-003"/>
    <s v="P-003"/>
    <s v="Smart Watch"/>
    <x v="0"/>
    <n v="27"/>
    <n v="200"/>
    <n v="0.1"/>
    <s v="Tarjeta"/>
    <s v="V-001"/>
    <x v="1"/>
    <n v="4860"/>
  </r>
  <r>
    <s v="V-1295"/>
    <n v="45909"/>
    <s v="C-004"/>
    <s v="P-002"/>
    <s v="Laptop"/>
    <x v="2"/>
    <n v="35"/>
    <n v="1200"/>
    <n v="0.3"/>
    <s v="Transferencia"/>
    <s v="V-003"/>
    <x v="2"/>
    <n v="29399.999999999996"/>
  </r>
  <r>
    <s v="V-1296"/>
    <n v="45796"/>
    <s v="C-001"/>
    <s v="P-001"/>
    <s v="Audífonos"/>
    <x v="0"/>
    <n v="31"/>
    <n v="50"/>
    <n v="0.1"/>
    <s v="Transferencia"/>
    <s v="V-001"/>
    <x v="1"/>
    <n v="1395"/>
  </r>
  <r>
    <s v="V-1297"/>
    <n v="45867"/>
    <s v="C-004"/>
    <s v="P-003"/>
    <s v="Smart Watch"/>
    <x v="0"/>
    <n v="28"/>
    <n v="200"/>
    <n v="0.1"/>
    <s v="Transferencia"/>
    <s v="V-002"/>
    <x v="4"/>
    <n v="5040"/>
  </r>
  <r>
    <s v="V-1298"/>
    <n v="45818"/>
    <s v="C-002"/>
    <s v="P-001"/>
    <s v="Audífonos"/>
    <x v="0"/>
    <n v="29"/>
    <n v="50"/>
    <n v="0.1"/>
    <s v="Tarjeta"/>
    <s v="V-004"/>
    <x v="3"/>
    <n v="1305"/>
  </r>
  <r>
    <s v="V-1299"/>
    <n v="45693"/>
    <s v="C-002"/>
    <s v="P-001"/>
    <s v="Audífonos"/>
    <x v="0"/>
    <n v="36"/>
    <n v="50"/>
    <n v="0.1"/>
    <s v="Transferencia"/>
    <s v="V-001"/>
    <x v="1"/>
    <n v="1620"/>
  </r>
  <r>
    <s v="V-1300"/>
    <n v="45760"/>
    <s v="C-004"/>
    <s v="P-003"/>
    <s v="Smart Watch"/>
    <x v="0"/>
    <n v="25"/>
    <n v="200"/>
    <n v="0.1"/>
    <s v="Tarjeta"/>
    <s v="V-005"/>
    <x v="0"/>
    <n v="4500"/>
  </r>
  <r>
    <s v="V-1301"/>
    <n v="45931"/>
    <s v="C-002"/>
    <s v="P-003"/>
    <s v="Smart Watch"/>
    <x v="0"/>
    <n v="44"/>
    <n v="200"/>
    <n v="0.1"/>
    <s v="Efectivo"/>
    <s v="V-001"/>
    <x v="1"/>
    <n v="7920"/>
  </r>
  <r>
    <s v="V-1302"/>
    <n v="45790"/>
    <s v="C-003"/>
    <s v="P-004"/>
    <s v="Smart Phone"/>
    <x v="1"/>
    <n v="20"/>
    <n v="800"/>
    <n v="0.2"/>
    <s v="Efectivo"/>
    <s v="V-004"/>
    <x v="3"/>
    <n v="12800"/>
  </r>
  <r>
    <s v="V-1303"/>
    <n v="46022"/>
    <s v="C-003"/>
    <s v="P-002"/>
    <s v="Laptop"/>
    <x v="2"/>
    <n v="22"/>
    <n v="1200"/>
    <n v="0.3"/>
    <s v="Efectivo"/>
    <s v="V-002"/>
    <x v="4"/>
    <n v="18480"/>
  </r>
  <r>
    <s v="V-1304"/>
    <n v="45804"/>
    <s v="C-003"/>
    <s v="P-004"/>
    <s v="Smart Phone"/>
    <x v="1"/>
    <n v="32"/>
    <n v="800"/>
    <n v="0.2"/>
    <s v="Transferencia"/>
    <s v="V-005"/>
    <x v="0"/>
    <n v="20480"/>
  </r>
  <r>
    <s v="V-1305"/>
    <n v="45740"/>
    <s v="C-001"/>
    <s v="P-004"/>
    <s v="Smart Phone"/>
    <x v="1"/>
    <n v="10"/>
    <n v="800"/>
    <n v="0.2"/>
    <s v="Tarjeta"/>
    <s v="V-005"/>
    <x v="0"/>
    <n v="6400"/>
  </r>
  <r>
    <s v="V-1306"/>
    <n v="46003"/>
    <s v="C-002"/>
    <s v="P-004"/>
    <s v="Smart Phone"/>
    <x v="1"/>
    <n v="29"/>
    <n v="800"/>
    <n v="0.2"/>
    <s v="Tarjeta"/>
    <s v="V-002"/>
    <x v="4"/>
    <n v="18560"/>
  </r>
  <r>
    <s v="V-1307"/>
    <n v="45959"/>
    <s v="C-004"/>
    <s v="P-002"/>
    <s v="Laptop"/>
    <x v="2"/>
    <n v="21"/>
    <n v="1200"/>
    <n v="0.3"/>
    <s v="Efectivo"/>
    <s v="V-005"/>
    <x v="0"/>
    <n v="17640"/>
  </r>
  <r>
    <s v="V-1308"/>
    <n v="45937"/>
    <s v="C-003"/>
    <s v="P-001"/>
    <s v="Audífonos"/>
    <x v="0"/>
    <n v="26"/>
    <n v="50"/>
    <n v="0.1"/>
    <s v="Efectivo"/>
    <s v="V-003"/>
    <x v="2"/>
    <n v="1170"/>
  </r>
  <r>
    <s v="V-1309"/>
    <n v="45995"/>
    <s v="C-003"/>
    <s v="P-002"/>
    <s v="Laptop"/>
    <x v="2"/>
    <n v="39"/>
    <n v="1200"/>
    <n v="0.3"/>
    <s v="Transferencia"/>
    <s v="V-003"/>
    <x v="2"/>
    <n v="32759.999999999996"/>
  </r>
  <r>
    <s v="V-1310"/>
    <n v="45801"/>
    <s v="C-002"/>
    <s v="P-003"/>
    <s v="Smart Watch"/>
    <x v="0"/>
    <n v="7"/>
    <n v="200"/>
    <n v="0.1"/>
    <s v="Transferencia"/>
    <s v="V-003"/>
    <x v="2"/>
    <n v="1260"/>
  </r>
  <r>
    <s v="V-1311"/>
    <n v="45769"/>
    <s v="C-001"/>
    <s v="P-001"/>
    <s v="Audífonos"/>
    <x v="0"/>
    <n v="16"/>
    <n v="50"/>
    <n v="0.1"/>
    <s v="Tarjeta"/>
    <s v="V-003"/>
    <x v="2"/>
    <n v="720"/>
  </r>
  <r>
    <s v="V-1312"/>
    <n v="46006"/>
    <s v="C-002"/>
    <s v="P-002"/>
    <s v="Laptop"/>
    <x v="2"/>
    <n v="16"/>
    <n v="1200"/>
    <n v="0.3"/>
    <s v="Efectivo"/>
    <s v="V-003"/>
    <x v="2"/>
    <n v="13440"/>
  </r>
  <r>
    <s v="V-1313"/>
    <n v="45785"/>
    <s v="C-004"/>
    <s v="P-003"/>
    <s v="Smart Watch"/>
    <x v="0"/>
    <n v="36"/>
    <n v="200"/>
    <n v="0.1"/>
    <s v="Tarjeta"/>
    <s v="V-001"/>
    <x v="1"/>
    <n v="6480"/>
  </r>
  <r>
    <s v="V-1314"/>
    <n v="45658"/>
    <s v="C-003"/>
    <s v="P-004"/>
    <s v="Smart Phone"/>
    <x v="1"/>
    <n v="39"/>
    <n v="800"/>
    <n v="0.2"/>
    <s v="Efectivo"/>
    <s v="V-002"/>
    <x v="4"/>
    <n v="24960"/>
  </r>
  <r>
    <s v="V-1315"/>
    <n v="45791"/>
    <s v="C-003"/>
    <s v="P-003"/>
    <s v="Smart Watch"/>
    <x v="0"/>
    <n v="33"/>
    <n v="200"/>
    <n v="0.1"/>
    <s v="Transferencia"/>
    <s v="V-005"/>
    <x v="0"/>
    <n v="5940"/>
  </r>
  <r>
    <s v="V-1316"/>
    <n v="45839"/>
    <s v="C-003"/>
    <s v="P-004"/>
    <s v="Smart Phone"/>
    <x v="1"/>
    <n v="40"/>
    <n v="800"/>
    <n v="0.2"/>
    <s v="Tarjeta"/>
    <s v="V-004"/>
    <x v="3"/>
    <n v="25600"/>
  </r>
  <r>
    <s v="V-1317"/>
    <n v="45910"/>
    <s v="C-002"/>
    <s v="P-003"/>
    <s v="Smart Watch"/>
    <x v="0"/>
    <n v="43"/>
    <n v="200"/>
    <n v="0.1"/>
    <s v="Transferencia"/>
    <s v="V-001"/>
    <x v="1"/>
    <n v="7740"/>
  </r>
  <r>
    <s v="V-1318"/>
    <n v="46008"/>
    <s v="C-001"/>
    <s v="P-001"/>
    <s v="Audífonos"/>
    <x v="0"/>
    <n v="13"/>
    <n v="50"/>
    <n v="0.1"/>
    <s v="Tarjeta"/>
    <s v="V-002"/>
    <x v="4"/>
    <n v="585"/>
  </r>
  <r>
    <s v="V-1319"/>
    <n v="45761"/>
    <s v="C-004"/>
    <s v="P-002"/>
    <s v="Laptop"/>
    <x v="2"/>
    <n v="38"/>
    <n v="1200"/>
    <n v="0.3"/>
    <s v="Tarjeta"/>
    <s v="V-001"/>
    <x v="1"/>
    <n v="31919.999999999996"/>
  </r>
  <r>
    <s v="V-1320"/>
    <n v="46015"/>
    <s v="C-003"/>
    <s v="P-001"/>
    <s v="Audífonos"/>
    <x v="0"/>
    <n v="37"/>
    <n v="50"/>
    <n v="0.1"/>
    <s v="Efectivo"/>
    <s v="V-003"/>
    <x v="2"/>
    <n v="1665"/>
  </r>
  <r>
    <s v="V-1321"/>
    <n v="45860"/>
    <s v="C-001"/>
    <s v="P-003"/>
    <s v="Smart Watch"/>
    <x v="0"/>
    <n v="15"/>
    <n v="200"/>
    <n v="0.1"/>
    <s v="Tarjeta"/>
    <s v="V-005"/>
    <x v="0"/>
    <n v="2700"/>
  </r>
  <r>
    <s v="V-1322"/>
    <n v="45672"/>
    <s v="C-002"/>
    <s v="P-004"/>
    <s v="Smart Phone"/>
    <x v="1"/>
    <n v="31"/>
    <n v="800"/>
    <n v="0.2"/>
    <s v="Efectivo"/>
    <s v="V-004"/>
    <x v="3"/>
    <n v="19840"/>
  </r>
  <r>
    <s v="V-1323"/>
    <n v="45720"/>
    <s v="C-004"/>
    <s v="P-002"/>
    <s v="Laptop"/>
    <x v="2"/>
    <n v="45"/>
    <n v="1200"/>
    <n v="0.3"/>
    <s v="Transferencia"/>
    <s v="V-002"/>
    <x v="4"/>
    <n v="37800"/>
  </r>
  <r>
    <s v="V-1324"/>
    <n v="45729"/>
    <s v="C-002"/>
    <s v="P-002"/>
    <s v="Laptop"/>
    <x v="2"/>
    <n v="25"/>
    <n v="1200"/>
    <n v="0.3"/>
    <s v="Tarjeta"/>
    <s v="V-001"/>
    <x v="1"/>
    <n v="21000"/>
  </r>
  <r>
    <s v="V-1325"/>
    <n v="45680"/>
    <s v="C-004"/>
    <s v="P-004"/>
    <s v="Smart Phone"/>
    <x v="1"/>
    <n v="37"/>
    <n v="800"/>
    <n v="0.2"/>
    <s v="Tarjeta"/>
    <s v="V-005"/>
    <x v="0"/>
    <n v="23680"/>
  </r>
  <r>
    <s v="V-1326"/>
    <n v="45722"/>
    <s v="C-002"/>
    <s v="P-004"/>
    <s v="Smart Phone"/>
    <x v="1"/>
    <n v="15"/>
    <n v="800"/>
    <n v="0.2"/>
    <s v="Transferencia"/>
    <s v="V-001"/>
    <x v="1"/>
    <n v="9600"/>
  </r>
  <r>
    <s v="V-1327"/>
    <n v="45666"/>
    <s v="C-003"/>
    <s v="P-001"/>
    <s v="Audífonos"/>
    <x v="0"/>
    <n v="12"/>
    <n v="50"/>
    <n v="0.1"/>
    <s v="Efectivo"/>
    <s v="V-004"/>
    <x v="3"/>
    <n v="540"/>
  </r>
  <r>
    <s v="V-1328"/>
    <n v="45998"/>
    <s v="C-001"/>
    <s v="P-001"/>
    <s v="Audífonos"/>
    <x v="0"/>
    <n v="10"/>
    <n v="50"/>
    <n v="0.1"/>
    <s v="Efectivo"/>
    <s v="V-002"/>
    <x v="4"/>
    <n v="450"/>
  </r>
  <r>
    <s v="V-1329"/>
    <n v="45667"/>
    <s v="C-001"/>
    <s v="P-003"/>
    <s v="Smart Watch"/>
    <x v="0"/>
    <n v="18"/>
    <n v="200"/>
    <n v="0.1"/>
    <s v="Tarjeta"/>
    <s v="V-004"/>
    <x v="3"/>
    <n v="3240"/>
  </r>
  <r>
    <s v="V-1330"/>
    <n v="45724"/>
    <s v="C-001"/>
    <s v="P-004"/>
    <s v="Smart Phone"/>
    <x v="1"/>
    <n v="8"/>
    <n v="800"/>
    <n v="0.2"/>
    <s v="Efectivo"/>
    <s v="V-005"/>
    <x v="0"/>
    <n v="5120"/>
  </r>
  <r>
    <s v="V-1331"/>
    <n v="45921"/>
    <s v="C-001"/>
    <s v="P-003"/>
    <s v="Smart Watch"/>
    <x v="0"/>
    <n v="15"/>
    <n v="200"/>
    <n v="0.1"/>
    <s v="Tarjeta"/>
    <s v="V-001"/>
    <x v="1"/>
    <n v="2700"/>
  </r>
  <r>
    <s v="V-1332"/>
    <n v="45807"/>
    <s v="C-004"/>
    <s v="P-003"/>
    <s v="Smart Watch"/>
    <x v="0"/>
    <n v="43"/>
    <n v="200"/>
    <n v="0.1"/>
    <s v="Transferencia"/>
    <s v="V-001"/>
    <x v="1"/>
    <n v="7740"/>
  </r>
  <r>
    <s v="V-1333"/>
    <n v="45840"/>
    <s v="C-003"/>
    <s v="P-004"/>
    <s v="Smart Phone"/>
    <x v="1"/>
    <n v="42"/>
    <n v="800"/>
    <n v="0.2"/>
    <s v="Efectivo"/>
    <s v="V-005"/>
    <x v="0"/>
    <n v="26880"/>
  </r>
  <r>
    <s v="V-1334"/>
    <n v="45959"/>
    <s v="C-004"/>
    <s v="P-003"/>
    <s v="Smart Watch"/>
    <x v="0"/>
    <n v="5"/>
    <n v="200"/>
    <n v="0.1"/>
    <s v="Tarjeta"/>
    <s v="V-002"/>
    <x v="4"/>
    <n v="900"/>
  </r>
  <r>
    <s v="V-1335"/>
    <n v="45675"/>
    <s v="C-002"/>
    <s v="P-002"/>
    <s v="Laptop"/>
    <x v="2"/>
    <n v="6"/>
    <n v="1200"/>
    <n v="0.3"/>
    <s v="Efectivo"/>
    <s v="V-003"/>
    <x v="2"/>
    <n v="5040"/>
  </r>
  <r>
    <s v="V-1336"/>
    <n v="45704"/>
    <s v="C-003"/>
    <s v="P-001"/>
    <s v="Audífonos"/>
    <x v="0"/>
    <n v="11"/>
    <n v="50"/>
    <n v="0.1"/>
    <s v="Tarjeta"/>
    <s v="V-003"/>
    <x v="2"/>
    <n v="495"/>
  </r>
  <r>
    <s v="V-1337"/>
    <n v="45852"/>
    <s v="C-003"/>
    <s v="P-001"/>
    <s v="Audífonos"/>
    <x v="0"/>
    <n v="19"/>
    <n v="50"/>
    <n v="0.1"/>
    <s v="Transferencia"/>
    <s v="V-003"/>
    <x v="2"/>
    <n v="855"/>
  </r>
  <r>
    <s v="V-1338"/>
    <n v="45897"/>
    <s v="C-004"/>
    <s v="P-004"/>
    <s v="Smart Phone"/>
    <x v="1"/>
    <n v="26"/>
    <n v="800"/>
    <n v="0.2"/>
    <s v="Tarjeta"/>
    <s v="V-003"/>
    <x v="2"/>
    <n v="16640"/>
  </r>
  <r>
    <s v="V-1339"/>
    <n v="45923"/>
    <s v="C-004"/>
    <s v="P-004"/>
    <s v="Smart Phone"/>
    <x v="1"/>
    <n v="18"/>
    <n v="800"/>
    <n v="0.2"/>
    <s v="Efectivo"/>
    <s v="V-004"/>
    <x v="3"/>
    <n v="11520"/>
  </r>
  <r>
    <s v="V-1340"/>
    <n v="45691"/>
    <s v="C-003"/>
    <s v="P-002"/>
    <s v="Laptop"/>
    <x v="2"/>
    <n v="30"/>
    <n v="1200"/>
    <n v="0.3"/>
    <s v="Tarjeta"/>
    <s v="V-004"/>
    <x v="3"/>
    <n v="25200"/>
  </r>
  <r>
    <s v="V-1341"/>
    <n v="45946"/>
    <s v="C-002"/>
    <s v="P-001"/>
    <s v="Audífonos"/>
    <x v="0"/>
    <n v="19"/>
    <n v="50"/>
    <n v="0.1"/>
    <s v="Efectivo"/>
    <s v="V-002"/>
    <x v="4"/>
    <n v="855"/>
  </r>
  <r>
    <s v="V-1342"/>
    <n v="45888"/>
    <s v="C-002"/>
    <s v="P-001"/>
    <s v="Audífonos"/>
    <x v="0"/>
    <n v="43"/>
    <n v="50"/>
    <n v="0.1"/>
    <s v="Efectivo"/>
    <s v="V-001"/>
    <x v="1"/>
    <n v="1935"/>
  </r>
  <r>
    <s v="V-1343"/>
    <n v="45922"/>
    <s v="C-003"/>
    <s v="P-002"/>
    <s v="Laptop"/>
    <x v="2"/>
    <n v="14"/>
    <n v="1200"/>
    <n v="0.3"/>
    <s v="Efectivo"/>
    <s v="V-003"/>
    <x v="2"/>
    <n v="11760"/>
  </r>
  <r>
    <s v="V-1344"/>
    <n v="45825"/>
    <s v="C-003"/>
    <s v="P-002"/>
    <s v="Laptop"/>
    <x v="2"/>
    <n v="29"/>
    <n v="1200"/>
    <n v="0.3"/>
    <s v="Tarjeta"/>
    <s v="V-003"/>
    <x v="2"/>
    <n v="24360"/>
  </r>
  <r>
    <s v="V-1345"/>
    <n v="45667"/>
    <s v="C-004"/>
    <s v="P-002"/>
    <s v="Laptop"/>
    <x v="2"/>
    <n v="15"/>
    <n v="1200"/>
    <n v="0.3"/>
    <s v="Tarjeta"/>
    <s v="V-003"/>
    <x v="2"/>
    <n v="12600"/>
  </r>
  <r>
    <s v="V-1346"/>
    <n v="46009"/>
    <s v="C-002"/>
    <s v="P-002"/>
    <s v="Laptop"/>
    <x v="2"/>
    <n v="43"/>
    <n v="1200"/>
    <n v="0.3"/>
    <s v="Efectivo"/>
    <s v="V-004"/>
    <x v="3"/>
    <n v="36120"/>
  </r>
  <r>
    <s v="V-1347"/>
    <n v="45792"/>
    <s v="C-004"/>
    <s v="P-001"/>
    <s v="Audífonos"/>
    <x v="0"/>
    <n v="15"/>
    <n v="50"/>
    <n v="0.1"/>
    <s v="Efectivo"/>
    <s v="V-003"/>
    <x v="2"/>
    <n v="675"/>
  </r>
  <r>
    <s v="V-1348"/>
    <n v="45877"/>
    <s v="C-004"/>
    <s v="P-001"/>
    <s v="Audífonos"/>
    <x v="0"/>
    <n v="44"/>
    <n v="50"/>
    <n v="0.1"/>
    <s v="Transferencia"/>
    <s v="V-003"/>
    <x v="2"/>
    <n v="1980"/>
  </r>
  <r>
    <s v="V-1349"/>
    <n v="45681"/>
    <s v="C-004"/>
    <s v="P-002"/>
    <s v="Laptop"/>
    <x v="2"/>
    <n v="24"/>
    <n v="1200"/>
    <n v="0.3"/>
    <s v="Efectivo"/>
    <s v="V-005"/>
    <x v="0"/>
    <n v="20160"/>
  </r>
  <r>
    <s v="V-1350"/>
    <n v="45992"/>
    <s v="C-003"/>
    <s v="P-004"/>
    <s v="Smart Phone"/>
    <x v="1"/>
    <n v="34"/>
    <n v="800"/>
    <n v="0.2"/>
    <s v="Efectivo"/>
    <s v="V-005"/>
    <x v="0"/>
    <n v="21760"/>
  </r>
  <r>
    <s v="V-1351"/>
    <n v="45826"/>
    <s v="C-004"/>
    <s v="P-004"/>
    <s v="Smart Phone"/>
    <x v="1"/>
    <n v="24"/>
    <n v="800"/>
    <n v="0.2"/>
    <s v="Tarjeta"/>
    <s v="V-001"/>
    <x v="1"/>
    <n v="15360"/>
  </r>
  <r>
    <s v="V-1352"/>
    <n v="45943"/>
    <s v="C-001"/>
    <s v="P-002"/>
    <s v="Laptop"/>
    <x v="2"/>
    <n v="28"/>
    <n v="1200"/>
    <n v="0.3"/>
    <s v="Transferencia"/>
    <s v="V-004"/>
    <x v="3"/>
    <n v="23520"/>
  </r>
  <r>
    <s v="V-1353"/>
    <n v="45988"/>
    <s v="C-001"/>
    <s v="P-001"/>
    <s v="Audífonos"/>
    <x v="0"/>
    <n v="20"/>
    <n v="50"/>
    <n v="0.1"/>
    <s v="Efectivo"/>
    <s v="V-003"/>
    <x v="2"/>
    <n v="900"/>
  </r>
  <r>
    <s v="V-1354"/>
    <n v="46021"/>
    <s v="C-002"/>
    <s v="P-001"/>
    <s v="Audífonos"/>
    <x v="0"/>
    <n v="17"/>
    <n v="50"/>
    <n v="0.1"/>
    <s v="Transferencia"/>
    <s v="V-003"/>
    <x v="2"/>
    <n v="765"/>
  </r>
  <r>
    <s v="V-1355"/>
    <n v="45813"/>
    <s v="C-004"/>
    <s v="P-004"/>
    <s v="Smart Phone"/>
    <x v="1"/>
    <n v="12"/>
    <n v="800"/>
    <n v="0.2"/>
    <s v="Efectivo"/>
    <s v="V-001"/>
    <x v="1"/>
    <n v="7680"/>
  </r>
  <r>
    <s v="V-1356"/>
    <n v="45980"/>
    <s v="C-004"/>
    <s v="P-001"/>
    <s v="Audífonos"/>
    <x v="0"/>
    <n v="13"/>
    <n v="50"/>
    <n v="0.1"/>
    <s v="Tarjeta"/>
    <s v="V-004"/>
    <x v="3"/>
    <n v="585"/>
  </r>
  <r>
    <s v="V-1357"/>
    <n v="45987"/>
    <s v="C-001"/>
    <s v="P-002"/>
    <s v="Laptop"/>
    <x v="2"/>
    <n v="27"/>
    <n v="1200"/>
    <n v="0.3"/>
    <s v="Tarjeta"/>
    <s v="V-004"/>
    <x v="3"/>
    <n v="22680"/>
  </r>
  <r>
    <s v="V-1358"/>
    <n v="46019"/>
    <s v="C-002"/>
    <s v="P-003"/>
    <s v="Smart Watch"/>
    <x v="0"/>
    <n v="26"/>
    <n v="200"/>
    <n v="0.1"/>
    <s v="Tarjeta"/>
    <s v="V-001"/>
    <x v="1"/>
    <n v="4680"/>
  </r>
  <r>
    <s v="V-1359"/>
    <n v="45898"/>
    <s v="C-002"/>
    <s v="P-001"/>
    <s v="Audífonos"/>
    <x v="0"/>
    <n v="23"/>
    <n v="50"/>
    <n v="0.1"/>
    <s v="Transferencia"/>
    <s v="V-004"/>
    <x v="3"/>
    <n v="1035"/>
  </r>
  <r>
    <s v="V-1360"/>
    <n v="45886"/>
    <s v="C-004"/>
    <s v="P-001"/>
    <s v="Audífonos"/>
    <x v="0"/>
    <n v="31"/>
    <n v="50"/>
    <n v="0.1"/>
    <s v="Transferencia"/>
    <s v="V-003"/>
    <x v="2"/>
    <n v="1395"/>
  </r>
  <r>
    <s v="V-1361"/>
    <n v="45712"/>
    <s v="C-004"/>
    <s v="P-004"/>
    <s v="Smart Phone"/>
    <x v="1"/>
    <n v="19"/>
    <n v="800"/>
    <n v="0.2"/>
    <s v="Efectivo"/>
    <s v="V-005"/>
    <x v="0"/>
    <n v="12160"/>
  </r>
  <r>
    <s v="V-1362"/>
    <n v="45716"/>
    <s v="C-004"/>
    <s v="P-003"/>
    <s v="Smart Watch"/>
    <x v="0"/>
    <n v="20"/>
    <n v="200"/>
    <n v="0.1"/>
    <s v="Tarjeta"/>
    <s v="V-004"/>
    <x v="3"/>
    <n v="3600"/>
  </r>
  <r>
    <s v="V-1363"/>
    <n v="45869"/>
    <s v="C-002"/>
    <s v="P-003"/>
    <s v="Smart Watch"/>
    <x v="0"/>
    <n v="22"/>
    <n v="200"/>
    <n v="0.1"/>
    <s v="Tarjeta"/>
    <s v="V-002"/>
    <x v="4"/>
    <n v="3960"/>
  </r>
  <r>
    <s v="V-1364"/>
    <n v="45896"/>
    <s v="C-004"/>
    <s v="P-002"/>
    <s v="Laptop"/>
    <x v="2"/>
    <n v="21"/>
    <n v="1200"/>
    <n v="0.3"/>
    <s v="Efectivo"/>
    <s v="V-002"/>
    <x v="4"/>
    <n v="17640"/>
  </r>
  <r>
    <s v="V-1365"/>
    <n v="45848"/>
    <s v="C-002"/>
    <s v="P-001"/>
    <s v="Audífonos"/>
    <x v="0"/>
    <n v="8"/>
    <n v="50"/>
    <n v="0.1"/>
    <s v="Transferencia"/>
    <s v="V-001"/>
    <x v="1"/>
    <n v="360"/>
  </r>
  <r>
    <s v="V-1366"/>
    <n v="45969"/>
    <s v="C-002"/>
    <s v="P-003"/>
    <s v="Smart Watch"/>
    <x v="0"/>
    <n v="10"/>
    <n v="200"/>
    <n v="0.1"/>
    <s v="Tarjeta"/>
    <s v="V-003"/>
    <x v="2"/>
    <n v="1800"/>
  </r>
  <r>
    <s v="V-1367"/>
    <n v="45832"/>
    <s v="C-001"/>
    <s v="P-003"/>
    <s v="Smart Watch"/>
    <x v="0"/>
    <n v="26"/>
    <n v="200"/>
    <n v="0.1"/>
    <s v="Tarjeta"/>
    <s v="V-002"/>
    <x v="4"/>
    <n v="4680"/>
  </r>
  <r>
    <s v="V-1368"/>
    <n v="45861"/>
    <s v="C-003"/>
    <s v="P-002"/>
    <s v="Laptop"/>
    <x v="2"/>
    <n v="33"/>
    <n v="1200"/>
    <n v="0.3"/>
    <s v="Transferencia"/>
    <s v="V-005"/>
    <x v="0"/>
    <n v="27720"/>
  </r>
  <r>
    <s v="V-1369"/>
    <n v="45773"/>
    <s v="C-001"/>
    <s v="P-001"/>
    <s v="Audífonos"/>
    <x v="0"/>
    <n v="11"/>
    <n v="50"/>
    <n v="0.1"/>
    <s v="Tarjeta"/>
    <s v="V-003"/>
    <x v="2"/>
    <n v="495"/>
  </r>
  <r>
    <s v="V-1370"/>
    <n v="45909"/>
    <s v="C-004"/>
    <s v="P-003"/>
    <s v="Smart Watch"/>
    <x v="0"/>
    <n v="17"/>
    <n v="200"/>
    <n v="0.1"/>
    <s v="Transferencia"/>
    <s v="V-001"/>
    <x v="1"/>
    <n v="3060"/>
  </r>
  <r>
    <s v="V-1371"/>
    <n v="45976"/>
    <s v="C-002"/>
    <s v="P-003"/>
    <s v="Smart Watch"/>
    <x v="0"/>
    <n v="42"/>
    <n v="200"/>
    <n v="0.1"/>
    <s v="Tarjeta"/>
    <s v="V-003"/>
    <x v="2"/>
    <n v="7560"/>
  </r>
  <r>
    <s v="V-1372"/>
    <n v="45911"/>
    <s v="C-001"/>
    <s v="P-001"/>
    <s v="Audífonos"/>
    <x v="0"/>
    <n v="39"/>
    <n v="50"/>
    <n v="0.1"/>
    <s v="Transferencia"/>
    <s v="V-002"/>
    <x v="4"/>
    <n v="1755"/>
  </r>
  <r>
    <s v="V-1373"/>
    <n v="45978"/>
    <s v="C-002"/>
    <s v="P-004"/>
    <s v="Smart Phone"/>
    <x v="1"/>
    <n v="43"/>
    <n v="800"/>
    <n v="0.2"/>
    <s v="Tarjeta"/>
    <s v="V-002"/>
    <x v="4"/>
    <n v="27520"/>
  </r>
  <r>
    <s v="V-1374"/>
    <n v="45849"/>
    <s v="C-003"/>
    <s v="P-004"/>
    <s v="Smart Phone"/>
    <x v="1"/>
    <n v="13"/>
    <n v="800"/>
    <n v="0.2"/>
    <s v="Tarjeta"/>
    <s v="V-004"/>
    <x v="3"/>
    <n v="8320"/>
  </r>
  <r>
    <s v="V-1375"/>
    <n v="45868"/>
    <s v="C-002"/>
    <s v="P-004"/>
    <s v="Smart Phone"/>
    <x v="1"/>
    <n v="39"/>
    <n v="800"/>
    <n v="0.2"/>
    <s v="Transferencia"/>
    <s v="V-001"/>
    <x v="1"/>
    <n v="24960"/>
  </r>
  <r>
    <s v="V-1376"/>
    <n v="45878"/>
    <s v="C-001"/>
    <s v="P-001"/>
    <s v="Audífonos"/>
    <x v="0"/>
    <n v="13"/>
    <n v="50"/>
    <n v="0.1"/>
    <s v="Efectivo"/>
    <s v="V-005"/>
    <x v="0"/>
    <n v="585"/>
  </r>
  <r>
    <s v="V-1377"/>
    <n v="45754"/>
    <s v="C-003"/>
    <s v="P-001"/>
    <s v="Audífonos"/>
    <x v="0"/>
    <n v="43"/>
    <n v="50"/>
    <n v="0.1"/>
    <s v="Transferencia"/>
    <s v="V-001"/>
    <x v="1"/>
    <n v="1935"/>
  </r>
  <r>
    <s v="V-1378"/>
    <n v="45777"/>
    <s v="C-004"/>
    <s v="P-001"/>
    <s v="Audífonos"/>
    <x v="0"/>
    <n v="15"/>
    <n v="50"/>
    <n v="0.1"/>
    <s v="Efectivo"/>
    <s v="V-001"/>
    <x v="1"/>
    <n v="675"/>
  </r>
  <r>
    <s v="V-1379"/>
    <n v="45850"/>
    <s v="C-001"/>
    <s v="P-003"/>
    <s v="Smart Watch"/>
    <x v="0"/>
    <n v="21"/>
    <n v="200"/>
    <n v="0.1"/>
    <s v="Tarjeta"/>
    <s v="V-004"/>
    <x v="3"/>
    <n v="3780"/>
  </r>
  <r>
    <s v="V-1380"/>
    <n v="45989"/>
    <s v="C-004"/>
    <s v="P-002"/>
    <s v="Laptop"/>
    <x v="2"/>
    <n v="43"/>
    <n v="1200"/>
    <n v="0.3"/>
    <s v="Transferencia"/>
    <s v="V-001"/>
    <x v="1"/>
    <n v="36120"/>
  </r>
  <r>
    <s v="V-1381"/>
    <n v="45801"/>
    <s v="C-003"/>
    <s v="P-001"/>
    <s v="Audífonos"/>
    <x v="0"/>
    <n v="34"/>
    <n v="50"/>
    <n v="0.1"/>
    <s v="Efectivo"/>
    <s v="V-003"/>
    <x v="2"/>
    <n v="1530"/>
  </r>
  <r>
    <s v="V-1382"/>
    <n v="45862"/>
    <s v="C-003"/>
    <s v="P-001"/>
    <s v="Audífonos"/>
    <x v="0"/>
    <n v="26"/>
    <n v="50"/>
    <n v="0.1"/>
    <s v="Efectivo"/>
    <s v="V-001"/>
    <x v="1"/>
    <n v="1170"/>
  </r>
  <r>
    <s v="V-1383"/>
    <n v="45985"/>
    <s v="C-002"/>
    <s v="P-003"/>
    <s v="Smart Watch"/>
    <x v="0"/>
    <n v="5"/>
    <n v="200"/>
    <n v="0.1"/>
    <s v="Tarjeta"/>
    <s v="V-004"/>
    <x v="3"/>
    <n v="900"/>
  </r>
  <r>
    <s v="V-1384"/>
    <n v="46004"/>
    <s v="C-004"/>
    <s v="P-004"/>
    <s v="Smart Phone"/>
    <x v="1"/>
    <n v="10"/>
    <n v="800"/>
    <n v="0.2"/>
    <s v="Efectivo"/>
    <s v="V-003"/>
    <x v="2"/>
    <n v="6400"/>
  </r>
  <r>
    <s v="V-1385"/>
    <n v="45972"/>
    <s v="C-002"/>
    <s v="P-002"/>
    <s v="Laptop"/>
    <x v="2"/>
    <n v="21"/>
    <n v="1200"/>
    <n v="0.3"/>
    <s v="Efectivo"/>
    <s v="V-004"/>
    <x v="3"/>
    <n v="17640"/>
  </r>
  <r>
    <s v="V-1386"/>
    <n v="45984"/>
    <s v="C-002"/>
    <s v="P-003"/>
    <s v="Smart Watch"/>
    <x v="0"/>
    <n v="36"/>
    <n v="200"/>
    <n v="0.1"/>
    <s v="Efectivo"/>
    <s v="V-003"/>
    <x v="2"/>
    <n v="6480"/>
  </r>
  <r>
    <s v="V-1387"/>
    <n v="45717"/>
    <s v="C-004"/>
    <s v="P-003"/>
    <s v="Smart Watch"/>
    <x v="0"/>
    <n v="36"/>
    <n v="200"/>
    <n v="0.1"/>
    <s v="Transferencia"/>
    <s v="V-005"/>
    <x v="0"/>
    <n v="6480"/>
  </r>
  <r>
    <s v="V-1388"/>
    <n v="45838"/>
    <s v="C-001"/>
    <s v="P-001"/>
    <s v="Audífonos"/>
    <x v="0"/>
    <n v="21"/>
    <n v="50"/>
    <n v="0.1"/>
    <s v="Efectivo"/>
    <s v="V-001"/>
    <x v="1"/>
    <n v="945"/>
  </r>
  <r>
    <s v="V-1389"/>
    <n v="45766"/>
    <s v="C-003"/>
    <s v="P-003"/>
    <s v="Smart Watch"/>
    <x v="0"/>
    <n v="23"/>
    <n v="200"/>
    <n v="0.1"/>
    <s v="Tarjeta"/>
    <s v="V-003"/>
    <x v="2"/>
    <n v="4140"/>
  </r>
  <r>
    <s v="V-1390"/>
    <n v="45892"/>
    <s v="C-004"/>
    <s v="P-002"/>
    <s v="Laptop"/>
    <x v="2"/>
    <n v="31"/>
    <n v="1200"/>
    <n v="0.3"/>
    <s v="Efectivo"/>
    <s v="V-002"/>
    <x v="4"/>
    <n v="26040"/>
  </r>
  <r>
    <s v="V-1391"/>
    <n v="45872"/>
    <s v="C-004"/>
    <s v="P-001"/>
    <s v="Audífonos"/>
    <x v="0"/>
    <n v="37"/>
    <n v="50"/>
    <n v="0.1"/>
    <s v="Tarjeta"/>
    <s v="V-003"/>
    <x v="2"/>
    <n v="1665"/>
  </r>
  <r>
    <s v="V-1392"/>
    <n v="46020"/>
    <s v="C-004"/>
    <s v="P-001"/>
    <s v="Audífonos"/>
    <x v="0"/>
    <n v="10"/>
    <n v="50"/>
    <n v="0.1"/>
    <s v="Tarjeta"/>
    <s v="V-005"/>
    <x v="0"/>
    <n v="450"/>
  </r>
  <r>
    <s v="V-1393"/>
    <n v="45869"/>
    <s v="C-003"/>
    <s v="P-004"/>
    <s v="Smart Phone"/>
    <x v="1"/>
    <n v="43"/>
    <n v="800"/>
    <n v="0.2"/>
    <s v="Tarjeta"/>
    <s v="V-002"/>
    <x v="4"/>
    <n v="27520"/>
  </r>
  <r>
    <s v="V-1394"/>
    <n v="45955"/>
    <s v="C-003"/>
    <s v="P-003"/>
    <s v="Smart Watch"/>
    <x v="0"/>
    <n v="36"/>
    <n v="200"/>
    <n v="0.1"/>
    <s v="Tarjeta"/>
    <s v="V-002"/>
    <x v="4"/>
    <n v="6480"/>
  </r>
  <r>
    <s v="V-1395"/>
    <n v="45914"/>
    <s v="C-002"/>
    <s v="P-001"/>
    <s v="Audífonos"/>
    <x v="0"/>
    <n v="25"/>
    <n v="50"/>
    <n v="0.1"/>
    <s v="Efectivo"/>
    <s v="V-005"/>
    <x v="0"/>
    <n v="1125"/>
  </r>
  <r>
    <s v="V-1396"/>
    <n v="45668"/>
    <s v="C-004"/>
    <s v="P-003"/>
    <s v="Smart Watch"/>
    <x v="0"/>
    <n v="25"/>
    <n v="200"/>
    <n v="0.1"/>
    <s v="Efectivo"/>
    <s v="V-001"/>
    <x v="1"/>
    <n v="4500"/>
  </r>
  <r>
    <s v="V-1397"/>
    <n v="45837"/>
    <s v="C-004"/>
    <s v="P-003"/>
    <s v="Smart Watch"/>
    <x v="0"/>
    <n v="30"/>
    <n v="200"/>
    <n v="0.1"/>
    <s v="Transferencia"/>
    <s v="V-005"/>
    <x v="0"/>
    <n v="5400"/>
  </r>
  <r>
    <s v="V-1398"/>
    <n v="45883"/>
    <s v="C-003"/>
    <s v="P-003"/>
    <s v="Smart Watch"/>
    <x v="0"/>
    <n v="35"/>
    <n v="200"/>
    <n v="0.1"/>
    <s v="Transferencia"/>
    <s v="V-004"/>
    <x v="3"/>
    <n v="6300"/>
  </r>
  <r>
    <s v="V-1399"/>
    <n v="45886"/>
    <s v="C-004"/>
    <s v="P-002"/>
    <s v="Laptop"/>
    <x v="2"/>
    <n v="32"/>
    <n v="1200"/>
    <n v="0.3"/>
    <s v="Tarjeta"/>
    <s v="V-002"/>
    <x v="4"/>
    <n v="26880"/>
  </r>
  <r>
    <s v="V-1400"/>
    <n v="45930"/>
    <s v="C-002"/>
    <s v="P-004"/>
    <s v="Smart Phone"/>
    <x v="1"/>
    <n v="25"/>
    <n v="800"/>
    <n v="0.2"/>
    <s v="Efectivo"/>
    <s v="V-005"/>
    <x v="0"/>
    <n v="16000"/>
  </r>
  <r>
    <s v="V-1401"/>
    <n v="45772"/>
    <s v="C-001"/>
    <s v="P-002"/>
    <s v="Laptop"/>
    <x v="2"/>
    <n v="19"/>
    <n v="1200"/>
    <n v="0.3"/>
    <s v="Tarjeta"/>
    <s v="V-004"/>
    <x v="3"/>
    <n v="15959.999999999998"/>
  </r>
  <r>
    <s v="V-1402"/>
    <n v="45699"/>
    <s v="C-003"/>
    <s v="P-004"/>
    <s v="Smart Phone"/>
    <x v="1"/>
    <n v="23"/>
    <n v="800"/>
    <n v="0.2"/>
    <s v="Transferencia"/>
    <s v="V-001"/>
    <x v="1"/>
    <n v="14720"/>
  </r>
  <r>
    <s v="V-1403"/>
    <n v="45728"/>
    <s v="C-003"/>
    <s v="P-003"/>
    <s v="Smart Watch"/>
    <x v="0"/>
    <n v="7"/>
    <n v="200"/>
    <n v="0.1"/>
    <s v="Tarjeta"/>
    <s v="V-001"/>
    <x v="1"/>
    <n v="1260"/>
  </r>
  <r>
    <s v="V-1404"/>
    <n v="45860"/>
    <s v="C-004"/>
    <s v="P-001"/>
    <s v="Audífonos"/>
    <x v="0"/>
    <n v="42"/>
    <n v="50"/>
    <n v="0.1"/>
    <s v="Efectivo"/>
    <s v="V-001"/>
    <x v="1"/>
    <n v="1890"/>
  </r>
  <r>
    <s v="V-1405"/>
    <n v="45736"/>
    <s v="C-004"/>
    <s v="P-003"/>
    <s v="Smart Watch"/>
    <x v="0"/>
    <n v="5"/>
    <n v="200"/>
    <n v="0.1"/>
    <s v="Tarjeta"/>
    <s v="V-001"/>
    <x v="1"/>
    <n v="900"/>
  </r>
  <r>
    <s v="V-1406"/>
    <n v="45794"/>
    <s v="C-003"/>
    <s v="P-003"/>
    <s v="Smart Watch"/>
    <x v="0"/>
    <n v="37"/>
    <n v="200"/>
    <n v="0.1"/>
    <s v="Tarjeta"/>
    <s v="V-003"/>
    <x v="2"/>
    <n v="6660"/>
  </r>
  <r>
    <s v="V-1407"/>
    <n v="45849"/>
    <s v="C-001"/>
    <s v="P-002"/>
    <s v="Laptop"/>
    <x v="2"/>
    <n v="9"/>
    <n v="1200"/>
    <n v="0.3"/>
    <s v="Tarjeta"/>
    <s v="V-003"/>
    <x v="2"/>
    <n v="7559.9999999999991"/>
  </r>
  <r>
    <s v="V-1408"/>
    <n v="45752"/>
    <s v="C-004"/>
    <s v="P-004"/>
    <s v="Smart Phone"/>
    <x v="1"/>
    <n v="20"/>
    <n v="800"/>
    <n v="0.2"/>
    <s v="Transferencia"/>
    <s v="V-001"/>
    <x v="1"/>
    <n v="12800"/>
  </r>
  <r>
    <s v="V-1409"/>
    <n v="45949"/>
    <s v="C-001"/>
    <s v="P-002"/>
    <s v="Laptop"/>
    <x v="2"/>
    <n v="20"/>
    <n v="1200"/>
    <n v="0.3"/>
    <s v="Transferencia"/>
    <s v="V-001"/>
    <x v="1"/>
    <n v="16800"/>
  </r>
  <r>
    <s v="V-1410"/>
    <n v="46006"/>
    <s v="C-001"/>
    <s v="P-003"/>
    <s v="Smart Watch"/>
    <x v="0"/>
    <n v="9"/>
    <n v="200"/>
    <n v="0.1"/>
    <s v="Efectivo"/>
    <s v="V-005"/>
    <x v="0"/>
    <n v="1620"/>
  </r>
  <r>
    <s v="V-1411"/>
    <n v="45666"/>
    <s v="C-004"/>
    <s v="P-004"/>
    <s v="Smart Phone"/>
    <x v="1"/>
    <n v="18"/>
    <n v="800"/>
    <n v="0.2"/>
    <s v="Efectivo"/>
    <s v="V-005"/>
    <x v="0"/>
    <n v="11520"/>
  </r>
  <r>
    <s v="V-1412"/>
    <n v="46002"/>
    <s v="C-003"/>
    <s v="P-001"/>
    <s v="Audífonos"/>
    <x v="0"/>
    <n v="23"/>
    <n v="50"/>
    <n v="0.1"/>
    <s v="Efectivo"/>
    <s v="V-004"/>
    <x v="3"/>
    <n v="1035"/>
  </r>
  <r>
    <s v="V-1413"/>
    <n v="45719"/>
    <s v="C-004"/>
    <s v="P-003"/>
    <s v="Smart Watch"/>
    <x v="0"/>
    <n v="13"/>
    <n v="200"/>
    <n v="0.1"/>
    <s v="Tarjeta"/>
    <s v="V-005"/>
    <x v="0"/>
    <n v="2340"/>
  </r>
  <r>
    <s v="V-1414"/>
    <n v="45904"/>
    <s v="C-001"/>
    <s v="P-004"/>
    <s v="Smart Phone"/>
    <x v="1"/>
    <n v="14"/>
    <n v="800"/>
    <n v="0.2"/>
    <s v="Tarjeta"/>
    <s v="V-001"/>
    <x v="1"/>
    <n v="8960"/>
  </r>
  <r>
    <s v="V-1415"/>
    <n v="45992"/>
    <s v="C-003"/>
    <s v="P-003"/>
    <s v="Smart Watch"/>
    <x v="0"/>
    <n v="24"/>
    <n v="200"/>
    <n v="0.1"/>
    <s v="Transferencia"/>
    <s v="V-003"/>
    <x v="2"/>
    <n v="4320"/>
  </r>
  <r>
    <s v="V-1416"/>
    <n v="45833"/>
    <s v="C-003"/>
    <s v="P-003"/>
    <s v="Smart Watch"/>
    <x v="0"/>
    <n v="44"/>
    <n v="200"/>
    <n v="0.1"/>
    <s v="Efectivo"/>
    <s v="V-004"/>
    <x v="3"/>
    <n v="7920"/>
  </r>
  <r>
    <s v="V-1417"/>
    <n v="45821"/>
    <s v="C-001"/>
    <s v="P-004"/>
    <s v="Smart Phone"/>
    <x v="1"/>
    <n v="18"/>
    <n v="800"/>
    <n v="0.2"/>
    <s v="Tarjeta"/>
    <s v="V-001"/>
    <x v="1"/>
    <n v="11520"/>
  </r>
  <r>
    <s v="V-1418"/>
    <n v="45803"/>
    <s v="C-001"/>
    <s v="P-002"/>
    <s v="Laptop"/>
    <x v="2"/>
    <n v="14"/>
    <n v="1200"/>
    <n v="0.3"/>
    <s v="Efectivo"/>
    <s v="V-005"/>
    <x v="0"/>
    <n v="11760"/>
  </r>
  <r>
    <s v="V-1419"/>
    <n v="45719"/>
    <s v="C-001"/>
    <s v="P-001"/>
    <s v="Audífonos"/>
    <x v="0"/>
    <n v="24"/>
    <n v="50"/>
    <n v="0.1"/>
    <s v="Transferencia"/>
    <s v="V-005"/>
    <x v="0"/>
    <n v="1080"/>
  </r>
  <r>
    <s v="V-1420"/>
    <n v="45912"/>
    <s v="C-003"/>
    <s v="P-003"/>
    <s v="Smart Watch"/>
    <x v="0"/>
    <n v="42"/>
    <n v="200"/>
    <n v="0.1"/>
    <s v="Transferencia"/>
    <s v="V-001"/>
    <x v="1"/>
    <n v="7560"/>
  </r>
  <r>
    <s v="V-1421"/>
    <n v="45886"/>
    <s v="C-001"/>
    <s v="P-001"/>
    <s v="Audífonos"/>
    <x v="0"/>
    <n v="10"/>
    <n v="50"/>
    <n v="0.1"/>
    <s v="Efectivo"/>
    <s v="V-002"/>
    <x v="4"/>
    <n v="450"/>
  </r>
  <r>
    <s v="V-1422"/>
    <n v="45989"/>
    <s v="C-002"/>
    <s v="P-001"/>
    <s v="Audífonos"/>
    <x v="0"/>
    <n v="40"/>
    <n v="50"/>
    <n v="0.1"/>
    <s v="Tarjeta"/>
    <s v="V-003"/>
    <x v="2"/>
    <n v="1800"/>
  </r>
  <r>
    <s v="V-1423"/>
    <n v="45668"/>
    <s v="C-002"/>
    <s v="P-002"/>
    <s v="Laptop"/>
    <x v="2"/>
    <n v="41"/>
    <n v="1200"/>
    <n v="0.3"/>
    <s v="Tarjeta"/>
    <s v="V-005"/>
    <x v="0"/>
    <n v="34440"/>
  </r>
  <r>
    <s v="V-1424"/>
    <n v="45959"/>
    <s v="C-001"/>
    <s v="P-002"/>
    <s v="Laptop"/>
    <x v="2"/>
    <n v="14"/>
    <n v="1200"/>
    <n v="0.3"/>
    <s v="Tarjeta"/>
    <s v="V-002"/>
    <x v="4"/>
    <n v="11760"/>
  </r>
  <r>
    <s v="V-1425"/>
    <n v="45691"/>
    <s v="C-003"/>
    <s v="P-003"/>
    <s v="Smart Watch"/>
    <x v="0"/>
    <n v="20"/>
    <n v="200"/>
    <n v="0.1"/>
    <s v="Tarjeta"/>
    <s v="V-002"/>
    <x v="4"/>
    <n v="3600"/>
  </r>
  <r>
    <s v="V-1426"/>
    <n v="45805"/>
    <s v="C-003"/>
    <s v="P-001"/>
    <s v="Audífonos"/>
    <x v="0"/>
    <n v="37"/>
    <n v="50"/>
    <n v="0.1"/>
    <s v="Transferencia"/>
    <s v="V-004"/>
    <x v="3"/>
    <n v="1665"/>
  </r>
  <r>
    <s v="V-1427"/>
    <n v="45987"/>
    <s v="C-002"/>
    <s v="P-004"/>
    <s v="Smart Phone"/>
    <x v="1"/>
    <n v="8"/>
    <n v="800"/>
    <n v="0.2"/>
    <s v="Transferencia"/>
    <s v="V-002"/>
    <x v="4"/>
    <n v="5120"/>
  </r>
  <r>
    <s v="V-1428"/>
    <n v="45818"/>
    <s v="C-004"/>
    <s v="P-003"/>
    <s v="Smart Watch"/>
    <x v="0"/>
    <n v="31"/>
    <n v="200"/>
    <n v="0.1"/>
    <s v="Transferencia"/>
    <s v="V-004"/>
    <x v="3"/>
    <n v="5580"/>
  </r>
  <r>
    <s v="V-1429"/>
    <n v="45854"/>
    <s v="C-004"/>
    <s v="P-004"/>
    <s v="Smart Phone"/>
    <x v="1"/>
    <n v="36"/>
    <n v="800"/>
    <n v="0.2"/>
    <s v="Tarjeta"/>
    <s v="V-005"/>
    <x v="0"/>
    <n v="23040"/>
  </r>
  <r>
    <s v="V-1430"/>
    <n v="46005"/>
    <s v="C-002"/>
    <s v="P-002"/>
    <s v="Laptop"/>
    <x v="2"/>
    <n v="25"/>
    <n v="1200"/>
    <n v="0.3"/>
    <s v="Tarjeta"/>
    <s v="V-003"/>
    <x v="2"/>
    <n v="21000"/>
  </r>
  <r>
    <s v="V-1431"/>
    <n v="45923"/>
    <s v="C-003"/>
    <s v="P-003"/>
    <s v="Smart Watch"/>
    <x v="0"/>
    <n v="40"/>
    <n v="200"/>
    <n v="0.1"/>
    <s v="Transferencia"/>
    <s v="V-005"/>
    <x v="0"/>
    <n v="7200"/>
  </r>
  <r>
    <s v="V-1432"/>
    <n v="45797"/>
    <s v="C-002"/>
    <s v="P-003"/>
    <s v="Smart Watch"/>
    <x v="0"/>
    <n v="21"/>
    <n v="200"/>
    <n v="0.1"/>
    <s v="Efectivo"/>
    <s v="V-005"/>
    <x v="0"/>
    <n v="3780"/>
  </r>
  <r>
    <s v="V-1433"/>
    <n v="46022"/>
    <s v="C-001"/>
    <s v="P-002"/>
    <s v="Laptop"/>
    <x v="2"/>
    <n v="16"/>
    <n v="1200"/>
    <n v="0.3"/>
    <s v="Tarjeta"/>
    <s v="V-004"/>
    <x v="3"/>
    <n v="13440"/>
  </r>
  <r>
    <s v="V-1434"/>
    <n v="46018"/>
    <s v="C-003"/>
    <s v="P-002"/>
    <s v="Laptop"/>
    <x v="2"/>
    <n v="10"/>
    <n v="1200"/>
    <n v="0.3"/>
    <s v="Efectivo"/>
    <s v="V-005"/>
    <x v="0"/>
    <n v="8400"/>
  </r>
  <r>
    <s v="V-1435"/>
    <n v="45816"/>
    <s v="C-002"/>
    <s v="P-002"/>
    <s v="Laptop"/>
    <x v="2"/>
    <n v="17"/>
    <n v="1200"/>
    <n v="0.3"/>
    <s v="Tarjeta"/>
    <s v="V-002"/>
    <x v="4"/>
    <n v="14280"/>
  </r>
  <r>
    <s v="V-1436"/>
    <n v="45985"/>
    <s v="C-003"/>
    <s v="P-001"/>
    <s v="Audífonos"/>
    <x v="0"/>
    <n v="21"/>
    <n v="50"/>
    <n v="0.1"/>
    <s v="Efectivo"/>
    <s v="V-002"/>
    <x v="4"/>
    <n v="945"/>
  </r>
  <r>
    <s v="V-1437"/>
    <n v="45745"/>
    <s v="C-001"/>
    <s v="P-002"/>
    <s v="Laptop"/>
    <x v="2"/>
    <n v="16"/>
    <n v="1200"/>
    <n v="0.3"/>
    <s v="Transferencia"/>
    <s v="V-002"/>
    <x v="4"/>
    <n v="13440"/>
  </r>
  <r>
    <s v="V-1438"/>
    <n v="46006"/>
    <s v="C-004"/>
    <s v="P-004"/>
    <s v="Smart Phone"/>
    <x v="1"/>
    <n v="24"/>
    <n v="800"/>
    <n v="0.2"/>
    <s v="Tarjeta"/>
    <s v="V-005"/>
    <x v="0"/>
    <n v="15360"/>
  </r>
  <r>
    <s v="V-1439"/>
    <n v="46000"/>
    <s v="C-004"/>
    <s v="P-002"/>
    <s v="Laptop"/>
    <x v="2"/>
    <n v="9"/>
    <n v="1200"/>
    <n v="0.3"/>
    <s v="Efectivo"/>
    <s v="V-003"/>
    <x v="2"/>
    <n v="7559.9999999999991"/>
  </r>
  <r>
    <s v="V-1440"/>
    <n v="45729"/>
    <s v="C-003"/>
    <s v="P-002"/>
    <s v="Laptop"/>
    <x v="2"/>
    <n v="44"/>
    <n v="1200"/>
    <n v="0.3"/>
    <s v="Efectivo"/>
    <s v="V-005"/>
    <x v="0"/>
    <n v="36960"/>
  </r>
  <r>
    <s v="V-1441"/>
    <n v="45845"/>
    <s v="C-003"/>
    <s v="P-002"/>
    <s v="Laptop"/>
    <x v="2"/>
    <n v="43"/>
    <n v="1200"/>
    <n v="0.3"/>
    <s v="Efectivo"/>
    <s v="V-005"/>
    <x v="0"/>
    <n v="36120"/>
  </r>
  <r>
    <s v="V-1442"/>
    <n v="45775"/>
    <s v="C-003"/>
    <s v="P-001"/>
    <s v="Audífonos"/>
    <x v="0"/>
    <n v="43"/>
    <n v="50"/>
    <n v="0.1"/>
    <s v="Tarjeta"/>
    <s v="V-001"/>
    <x v="1"/>
    <n v="1935"/>
  </r>
  <r>
    <s v="V-1443"/>
    <n v="45671"/>
    <s v="C-001"/>
    <s v="P-002"/>
    <s v="Laptop"/>
    <x v="2"/>
    <n v="10"/>
    <n v="1200"/>
    <n v="0.3"/>
    <s v="Tarjeta"/>
    <s v="V-002"/>
    <x v="4"/>
    <n v="8400"/>
  </r>
  <r>
    <s v="V-1444"/>
    <n v="45718"/>
    <s v="C-002"/>
    <s v="P-004"/>
    <s v="Smart Phone"/>
    <x v="1"/>
    <n v="7"/>
    <n v="800"/>
    <n v="0.2"/>
    <s v="Efectivo"/>
    <s v="V-002"/>
    <x v="4"/>
    <n v="4480"/>
  </r>
  <r>
    <s v="V-1445"/>
    <n v="45754"/>
    <s v="C-003"/>
    <s v="P-001"/>
    <s v="Audífonos"/>
    <x v="0"/>
    <n v="30"/>
    <n v="50"/>
    <n v="0.1"/>
    <s v="Efectivo"/>
    <s v="V-004"/>
    <x v="3"/>
    <n v="1350"/>
  </r>
  <r>
    <s v="V-1446"/>
    <n v="45824"/>
    <s v="C-001"/>
    <s v="P-002"/>
    <s v="Laptop"/>
    <x v="2"/>
    <n v="14"/>
    <n v="1200"/>
    <n v="0.3"/>
    <s v="Tarjeta"/>
    <s v="V-002"/>
    <x v="4"/>
    <n v="11760"/>
  </r>
  <r>
    <s v="V-1447"/>
    <n v="45711"/>
    <s v="C-004"/>
    <s v="P-003"/>
    <s v="Smart Watch"/>
    <x v="0"/>
    <n v="41"/>
    <n v="200"/>
    <n v="0.1"/>
    <s v="Transferencia"/>
    <s v="V-002"/>
    <x v="4"/>
    <n v="7380"/>
  </r>
  <r>
    <s v="V-1448"/>
    <n v="45965"/>
    <s v="C-004"/>
    <s v="P-003"/>
    <s v="Smart Watch"/>
    <x v="0"/>
    <n v="5"/>
    <n v="200"/>
    <n v="0.1"/>
    <s v="Tarjeta"/>
    <s v="V-002"/>
    <x v="4"/>
    <n v="900"/>
  </r>
  <r>
    <s v="V-1449"/>
    <n v="45919"/>
    <s v="C-003"/>
    <s v="P-002"/>
    <s v="Laptop"/>
    <x v="2"/>
    <n v="19"/>
    <n v="1200"/>
    <n v="0.3"/>
    <s v="Efectivo"/>
    <s v="V-004"/>
    <x v="3"/>
    <n v="15959.999999999998"/>
  </r>
  <r>
    <s v="V-1450"/>
    <n v="45911"/>
    <s v="C-003"/>
    <s v="P-004"/>
    <s v="Smart Phone"/>
    <x v="1"/>
    <n v="7"/>
    <n v="800"/>
    <n v="0.2"/>
    <s v="Efectivo"/>
    <s v="V-003"/>
    <x v="2"/>
    <n v="4480"/>
  </r>
  <r>
    <s v="V-1451"/>
    <n v="45811"/>
    <s v="C-002"/>
    <s v="P-004"/>
    <s v="Smart Phone"/>
    <x v="1"/>
    <n v="33"/>
    <n v="800"/>
    <n v="0.2"/>
    <s v="Transferencia"/>
    <s v="V-005"/>
    <x v="0"/>
    <n v="21120"/>
  </r>
  <r>
    <s v="V-1452"/>
    <n v="45715"/>
    <s v="C-003"/>
    <s v="P-003"/>
    <s v="Smart Watch"/>
    <x v="0"/>
    <n v="42"/>
    <n v="200"/>
    <n v="0.1"/>
    <s v="Efectivo"/>
    <s v="V-003"/>
    <x v="2"/>
    <n v="7560"/>
  </r>
  <r>
    <s v="V-1453"/>
    <n v="45699"/>
    <s v="C-003"/>
    <s v="P-001"/>
    <s v="Audífonos"/>
    <x v="0"/>
    <n v="15"/>
    <n v="50"/>
    <n v="0.1"/>
    <s v="Efectivo"/>
    <s v="V-004"/>
    <x v="3"/>
    <n v="675"/>
  </r>
  <r>
    <s v="V-1454"/>
    <n v="45902"/>
    <s v="C-001"/>
    <s v="P-002"/>
    <s v="Laptop"/>
    <x v="2"/>
    <n v="13"/>
    <n v="1200"/>
    <n v="0.3"/>
    <s v="Transferencia"/>
    <s v="V-001"/>
    <x v="1"/>
    <n v="10920"/>
  </r>
  <r>
    <s v="V-1455"/>
    <n v="45667"/>
    <s v="C-004"/>
    <s v="P-002"/>
    <s v="Laptop"/>
    <x v="2"/>
    <n v="42"/>
    <n v="1200"/>
    <n v="0.3"/>
    <s v="Tarjeta"/>
    <s v="V-005"/>
    <x v="0"/>
    <n v="35280"/>
  </r>
  <r>
    <s v="V-1456"/>
    <n v="45957"/>
    <s v="C-001"/>
    <s v="P-001"/>
    <s v="Audífonos"/>
    <x v="0"/>
    <n v="24"/>
    <n v="50"/>
    <n v="0.1"/>
    <s v="Transferencia"/>
    <s v="V-004"/>
    <x v="3"/>
    <n v="1080"/>
  </r>
  <r>
    <s v="V-1457"/>
    <n v="46016"/>
    <s v="C-004"/>
    <s v="P-001"/>
    <s v="Audífonos"/>
    <x v="0"/>
    <n v="10"/>
    <n v="50"/>
    <n v="0.1"/>
    <s v="Transferencia"/>
    <s v="V-003"/>
    <x v="2"/>
    <n v="450"/>
  </r>
  <r>
    <s v="V-1458"/>
    <n v="45911"/>
    <s v="C-001"/>
    <s v="P-002"/>
    <s v="Laptop"/>
    <x v="2"/>
    <n v="36"/>
    <n v="1200"/>
    <n v="0.3"/>
    <s v="Efectivo"/>
    <s v="V-004"/>
    <x v="3"/>
    <n v="30239.999999999996"/>
  </r>
  <r>
    <s v="V-1459"/>
    <n v="45833"/>
    <s v="C-002"/>
    <s v="P-003"/>
    <s v="Smart Watch"/>
    <x v="0"/>
    <n v="42"/>
    <n v="200"/>
    <n v="0.1"/>
    <s v="Efectivo"/>
    <s v="V-002"/>
    <x v="4"/>
    <n v="7560"/>
  </r>
  <r>
    <s v="V-1460"/>
    <n v="45787"/>
    <s v="C-002"/>
    <s v="P-002"/>
    <s v="Laptop"/>
    <x v="2"/>
    <n v="14"/>
    <n v="1200"/>
    <n v="0.3"/>
    <s v="Efectivo"/>
    <s v="V-004"/>
    <x v="3"/>
    <n v="11760"/>
  </r>
  <r>
    <s v="V-1461"/>
    <n v="45829"/>
    <s v="C-004"/>
    <s v="P-003"/>
    <s v="Smart Watch"/>
    <x v="0"/>
    <n v="30"/>
    <n v="200"/>
    <n v="0.1"/>
    <s v="Tarjeta"/>
    <s v="V-003"/>
    <x v="2"/>
    <n v="5400"/>
  </r>
  <r>
    <s v="V-1462"/>
    <n v="45736"/>
    <s v="C-003"/>
    <s v="P-002"/>
    <s v="Laptop"/>
    <x v="2"/>
    <n v="20"/>
    <n v="1200"/>
    <n v="0.3"/>
    <s v="Transferencia"/>
    <s v="V-001"/>
    <x v="1"/>
    <n v="16800"/>
  </r>
  <r>
    <s v="V-1463"/>
    <n v="45899"/>
    <s v="C-003"/>
    <s v="P-002"/>
    <s v="Laptop"/>
    <x v="2"/>
    <n v="14"/>
    <n v="1200"/>
    <n v="0.3"/>
    <s v="Transferencia"/>
    <s v="V-002"/>
    <x v="4"/>
    <n v="11760"/>
  </r>
  <r>
    <s v="V-1464"/>
    <n v="45772"/>
    <s v="C-002"/>
    <s v="P-002"/>
    <s v="Laptop"/>
    <x v="2"/>
    <n v="34"/>
    <n v="1200"/>
    <n v="0.3"/>
    <s v="Transferencia"/>
    <s v="V-005"/>
    <x v="0"/>
    <n v="28560"/>
  </r>
  <r>
    <s v="V-1465"/>
    <n v="45800"/>
    <s v="C-001"/>
    <s v="P-003"/>
    <s v="Smart Watch"/>
    <x v="0"/>
    <n v="15"/>
    <n v="200"/>
    <n v="0.1"/>
    <s v="Tarjeta"/>
    <s v="V-002"/>
    <x v="4"/>
    <n v="2700"/>
  </r>
  <r>
    <s v="V-1466"/>
    <n v="45774"/>
    <s v="C-004"/>
    <s v="P-002"/>
    <s v="Laptop"/>
    <x v="2"/>
    <n v="40"/>
    <n v="1200"/>
    <n v="0.3"/>
    <s v="Efectivo"/>
    <s v="V-004"/>
    <x v="3"/>
    <n v="33600"/>
  </r>
  <r>
    <s v="V-1467"/>
    <n v="45755"/>
    <s v="C-002"/>
    <s v="P-002"/>
    <s v="Laptop"/>
    <x v="2"/>
    <n v="43"/>
    <n v="1200"/>
    <n v="0.3"/>
    <s v="Transferencia"/>
    <s v="V-001"/>
    <x v="1"/>
    <n v="36120"/>
  </r>
  <r>
    <s v="V-1468"/>
    <n v="45818"/>
    <s v="C-004"/>
    <s v="P-003"/>
    <s v="Smart Watch"/>
    <x v="0"/>
    <n v="20"/>
    <n v="200"/>
    <n v="0.1"/>
    <s v="Efectivo"/>
    <s v="V-003"/>
    <x v="2"/>
    <n v="3600"/>
  </r>
  <r>
    <s v="V-1469"/>
    <n v="45892"/>
    <s v="C-002"/>
    <s v="P-004"/>
    <s v="Smart Phone"/>
    <x v="1"/>
    <n v="37"/>
    <n v="800"/>
    <n v="0.2"/>
    <s v="Tarjeta"/>
    <s v="V-005"/>
    <x v="0"/>
    <n v="23680"/>
  </r>
  <r>
    <s v="V-1470"/>
    <n v="45827"/>
    <s v="C-002"/>
    <s v="P-002"/>
    <s v="Laptop"/>
    <x v="2"/>
    <n v="5"/>
    <n v="1200"/>
    <n v="0.3"/>
    <s v="Efectivo"/>
    <s v="V-002"/>
    <x v="4"/>
    <n v="4200"/>
  </r>
  <r>
    <s v="V-1471"/>
    <n v="45703"/>
    <s v="C-003"/>
    <s v="P-001"/>
    <s v="Audífonos"/>
    <x v="0"/>
    <n v="15"/>
    <n v="50"/>
    <n v="0.1"/>
    <s v="Efectivo"/>
    <s v="V-002"/>
    <x v="4"/>
    <n v="675"/>
  </r>
  <r>
    <s v="V-1472"/>
    <n v="45681"/>
    <s v="C-001"/>
    <s v="P-004"/>
    <s v="Smart Phone"/>
    <x v="1"/>
    <n v="36"/>
    <n v="800"/>
    <n v="0.2"/>
    <s v="Efectivo"/>
    <s v="V-001"/>
    <x v="1"/>
    <n v="23040"/>
  </r>
  <r>
    <s v="V-1473"/>
    <n v="45960"/>
    <s v="C-003"/>
    <s v="P-003"/>
    <s v="Smart Watch"/>
    <x v="0"/>
    <n v="35"/>
    <n v="200"/>
    <n v="0.1"/>
    <s v="Efectivo"/>
    <s v="V-003"/>
    <x v="2"/>
    <n v="6300"/>
  </r>
  <r>
    <s v="V-1474"/>
    <n v="45901"/>
    <s v="C-001"/>
    <s v="P-001"/>
    <s v="Audífonos"/>
    <x v="0"/>
    <n v="9"/>
    <n v="50"/>
    <n v="0.1"/>
    <s v="Tarjeta"/>
    <s v="V-001"/>
    <x v="1"/>
    <n v="405"/>
  </r>
  <r>
    <s v="V-1475"/>
    <n v="45714"/>
    <s v="C-002"/>
    <s v="P-004"/>
    <s v="Smart Phone"/>
    <x v="1"/>
    <n v="33"/>
    <n v="800"/>
    <n v="0.2"/>
    <s v="Efectivo"/>
    <s v="V-002"/>
    <x v="4"/>
    <n v="21120"/>
  </r>
  <r>
    <s v="V-1476"/>
    <n v="45926"/>
    <s v="C-001"/>
    <s v="P-001"/>
    <s v="Audífonos"/>
    <x v="0"/>
    <n v="45"/>
    <n v="50"/>
    <n v="0.1"/>
    <s v="Tarjeta"/>
    <s v="V-004"/>
    <x v="3"/>
    <n v="2025"/>
  </r>
  <r>
    <s v="V-1477"/>
    <n v="45804"/>
    <s v="C-001"/>
    <s v="P-003"/>
    <s v="Smart Watch"/>
    <x v="0"/>
    <n v="5"/>
    <n v="200"/>
    <n v="0.1"/>
    <s v="Tarjeta"/>
    <s v="V-004"/>
    <x v="3"/>
    <n v="900"/>
  </r>
  <r>
    <s v="V-1478"/>
    <n v="45919"/>
    <s v="C-002"/>
    <s v="P-004"/>
    <s v="Smart Phone"/>
    <x v="1"/>
    <n v="18"/>
    <n v="800"/>
    <n v="0.2"/>
    <s v="Tarjeta"/>
    <s v="V-002"/>
    <x v="4"/>
    <n v="11520"/>
  </r>
  <r>
    <s v="V-1479"/>
    <n v="45716"/>
    <s v="C-004"/>
    <s v="P-001"/>
    <s v="Audífonos"/>
    <x v="0"/>
    <n v="32"/>
    <n v="50"/>
    <n v="0.1"/>
    <s v="Tarjeta"/>
    <s v="V-002"/>
    <x v="4"/>
    <n v="1440"/>
  </r>
  <r>
    <s v="V-1480"/>
    <n v="45834"/>
    <s v="C-004"/>
    <s v="P-002"/>
    <s v="Laptop"/>
    <x v="2"/>
    <n v="15"/>
    <n v="1200"/>
    <n v="0.3"/>
    <s v="Transferencia"/>
    <s v="V-004"/>
    <x v="3"/>
    <n v="12600"/>
  </r>
  <r>
    <s v="V-1481"/>
    <n v="45921"/>
    <s v="C-003"/>
    <s v="P-004"/>
    <s v="Smart Phone"/>
    <x v="1"/>
    <n v="23"/>
    <n v="800"/>
    <n v="0.2"/>
    <s v="Transferencia"/>
    <s v="V-001"/>
    <x v="1"/>
    <n v="14720"/>
  </r>
  <r>
    <s v="V-1482"/>
    <n v="45862"/>
    <s v="C-003"/>
    <s v="P-004"/>
    <s v="Smart Phone"/>
    <x v="1"/>
    <n v="26"/>
    <n v="800"/>
    <n v="0.2"/>
    <s v="Transferencia"/>
    <s v="V-001"/>
    <x v="1"/>
    <n v="16640"/>
  </r>
  <r>
    <s v="V-1483"/>
    <n v="46011"/>
    <s v="C-001"/>
    <s v="P-003"/>
    <s v="Smart Watch"/>
    <x v="0"/>
    <n v="20"/>
    <n v="200"/>
    <n v="0.1"/>
    <s v="Tarjeta"/>
    <s v="V-002"/>
    <x v="4"/>
    <n v="3600"/>
  </r>
  <r>
    <s v="V-1484"/>
    <n v="45933"/>
    <s v="C-002"/>
    <s v="P-004"/>
    <s v="Smart Phone"/>
    <x v="1"/>
    <n v="34"/>
    <n v="800"/>
    <n v="0.2"/>
    <s v="Efectivo"/>
    <s v="V-005"/>
    <x v="0"/>
    <n v="21760"/>
  </r>
  <r>
    <s v="V-1485"/>
    <n v="45943"/>
    <s v="C-001"/>
    <s v="P-003"/>
    <s v="Smart Watch"/>
    <x v="0"/>
    <n v="15"/>
    <n v="200"/>
    <n v="0.1"/>
    <s v="Transferencia"/>
    <s v="V-003"/>
    <x v="2"/>
    <n v="2700"/>
  </r>
  <r>
    <s v="V-1486"/>
    <n v="45760"/>
    <s v="C-002"/>
    <s v="P-004"/>
    <s v="Smart Phone"/>
    <x v="1"/>
    <n v="32"/>
    <n v="800"/>
    <n v="0.2"/>
    <s v="Transferencia"/>
    <s v="V-001"/>
    <x v="1"/>
    <n v="20480"/>
  </r>
  <r>
    <s v="V-1487"/>
    <n v="45778"/>
    <s v="C-004"/>
    <s v="P-002"/>
    <s v="Laptop"/>
    <x v="2"/>
    <n v="39"/>
    <n v="1200"/>
    <n v="0.3"/>
    <s v="Tarjeta"/>
    <s v="V-005"/>
    <x v="0"/>
    <n v="32759.999999999996"/>
  </r>
  <r>
    <s v="V-1488"/>
    <n v="45956"/>
    <s v="C-002"/>
    <s v="P-003"/>
    <s v="Smart Watch"/>
    <x v="0"/>
    <n v="7"/>
    <n v="200"/>
    <n v="0.1"/>
    <s v="Transferencia"/>
    <s v="V-002"/>
    <x v="4"/>
    <n v="1260"/>
  </r>
  <r>
    <s v="V-1489"/>
    <n v="45860"/>
    <s v="C-002"/>
    <s v="P-003"/>
    <s v="Smart Watch"/>
    <x v="0"/>
    <n v="30"/>
    <n v="200"/>
    <n v="0.1"/>
    <s v="Tarjeta"/>
    <s v="V-002"/>
    <x v="4"/>
    <n v="5400"/>
  </r>
  <r>
    <s v="V-1490"/>
    <n v="45800"/>
    <s v="C-003"/>
    <s v="P-004"/>
    <s v="Smart Phone"/>
    <x v="1"/>
    <n v="10"/>
    <n v="800"/>
    <n v="0.2"/>
    <s v="Tarjeta"/>
    <s v="V-003"/>
    <x v="2"/>
    <n v="6400"/>
  </r>
  <r>
    <s v="V-1491"/>
    <n v="45788"/>
    <s v="C-003"/>
    <s v="P-004"/>
    <s v="Smart Phone"/>
    <x v="1"/>
    <n v="36"/>
    <n v="800"/>
    <n v="0.2"/>
    <s v="Transferencia"/>
    <s v="V-002"/>
    <x v="4"/>
    <n v="23040"/>
  </r>
  <r>
    <s v="V-1492"/>
    <n v="45789"/>
    <s v="C-004"/>
    <s v="P-003"/>
    <s v="Smart Watch"/>
    <x v="0"/>
    <n v="23"/>
    <n v="200"/>
    <n v="0.1"/>
    <s v="Efectivo"/>
    <s v="V-001"/>
    <x v="1"/>
    <n v="4140"/>
  </r>
  <r>
    <s v="V-1493"/>
    <n v="45766"/>
    <s v="C-001"/>
    <s v="P-001"/>
    <s v="Audífonos"/>
    <x v="0"/>
    <n v="22"/>
    <n v="50"/>
    <n v="0.1"/>
    <s v="Transferencia"/>
    <s v="V-005"/>
    <x v="0"/>
    <n v="990"/>
  </r>
  <r>
    <s v="V-1494"/>
    <n v="45716"/>
    <s v="C-001"/>
    <s v="P-003"/>
    <s v="Smart Watch"/>
    <x v="0"/>
    <n v="9"/>
    <n v="200"/>
    <n v="0.1"/>
    <s v="Transferencia"/>
    <s v="V-005"/>
    <x v="0"/>
    <n v="1620"/>
  </r>
  <r>
    <s v="V-1495"/>
    <n v="45766"/>
    <s v="C-002"/>
    <s v="P-004"/>
    <s v="Smart Phone"/>
    <x v="1"/>
    <n v="23"/>
    <n v="800"/>
    <n v="0.2"/>
    <s v="Efectivo"/>
    <s v="V-004"/>
    <x v="3"/>
    <n v="14720"/>
  </r>
  <r>
    <s v="V-1496"/>
    <n v="46019"/>
    <s v="C-001"/>
    <s v="P-002"/>
    <s v="Laptop"/>
    <x v="2"/>
    <n v="16"/>
    <n v="1200"/>
    <n v="0.3"/>
    <s v="Tarjeta"/>
    <s v="V-004"/>
    <x v="3"/>
    <n v="13440"/>
  </r>
  <r>
    <s v="V-1497"/>
    <n v="45702"/>
    <s v="C-003"/>
    <s v="P-004"/>
    <s v="Smart Phone"/>
    <x v="1"/>
    <n v="42"/>
    <n v="800"/>
    <n v="0.2"/>
    <s v="Efectivo"/>
    <s v="V-003"/>
    <x v="2"/>
    <n v="26880"/>
  </r>
  <r>
    <s v="V-1498"/>
    <n v="45909"/>
    <s v="C-001"/>
    <s v="P-004"/>
    <s v="Smart Phone"/>
    <x v="1"/>
    <n v="40"/>
    <n v="800"/>
    <n v="0.2"/>
    <s v="Tarjeta"/>
    <s v="V-001"/>
    <x v="1"/>
    <n v="25600"/>
  </r>
  <r>
    <s v="V-1499"/>
    <n v="45985"/>
    <s v="C-003"/>
    <s v="P-001"/>
    <s v="Audífonos"/>
    <x v="0"/>
    <n v="13"/>
    <n v="50"/>
    <n v="0.1"/>
    <s v="Transferencia"/>
    <s v="V-005"/>
    <x v="0"/>
    <n v="585"/>
  </r>
  <r>
    <s v="V-1500"/>
    <n v="45854"/>
    <s v="C-002"/>
    <s v="P-002"/>
    <s v="Laptop"/>
    <x v="2"/>
    <n v="19"/>
    <n v="1200"/>
    <n v="0.3"/>
    <s v="Transferencia"/>
    <s v="V-001"/>
    <x v="1"/>
    <n v="15959.999999999998"/>
  </r>
  <r>
    <s v="V-1501"/>
    <n v="45912"/>
    <s v="C-001"/>
    <s v="P-003"/>
    <s v="Smart Watch"/>
    <x v="0"/>
    <n v="22"/>
    <n v="200"/>
    <n v="0.1"/>
    <s v="Efectivo"/>
    <s v="V-004"/>
    <x v="3"/>
    <n v="3960"/>
  </r>
  <r>
    <s v="V-1502"/>
    <n v="45927"/>
    <s v="C-001"/>
    <s v="P-001"/>
    <s v="Audífonos"/>
    <x v="0"/>
    <n v="25"/>
    <n v="50"/>
    <n v="0.1"/>
    <s v="Efectivo"/>
    <s v="V-003"/>
    <x v="2"/>
    <n v="1125"/>
  </r>
  <r>
    <s v="V-1503"/>
    <n v="45707"/>
    <s v="C-001"/>
    <s v="P-001"/>
    <s v="Audífonos"/>
    <x v="0"/>
    <n v="18"/>
    <n v="50"/>
    <n v="0.1"/>
    <s v="Transferencia"/>
    <s v="V-001"/>
    <x v="1"/>
    <n v="810"/>
  </r>
  <r>
    <s v="V-1504"/>
    <n v="45966"/>
    <s v="C-003"/>
    <s v="P-003"/>
    <s v="Smart Watch"/>
    <x v="0"/>
    <n v="23"/>
    <n v="200"/>
    <n v="0.1"/>
    <s v="Transferencia"/>
    <s v="V-003"/>
    <x v="2"/>
    <n v="4140"/>
  </r>
  <r>
    <s v="V-1505"/>
    <n v="45774"/>
    <s v="C-004"/>
    <s v="P-004"/>
    <s v="Smart Phone"/>
    <x v="1"/>
    <n v="34"/>
    <n v="800"/>
    <n v="0.2"/>
    <s v="Efectivo"/>
    <s v="V-004"/>
    <x v="3"/>
    <n v="21760"/>
  </r>
  <r>
    <s v="V-1506"/>
    <n v="45927"/>
    <s v="C-001"/>
    <s v="P-002"/>
    <s v="Laptop"/>
    <x v="2"/>
    <n v="35"/>
    <n v="1200"/>
    <n v="0.3"/>
    <s v="Transferencia"/>
    <s v="V-005"/>
    <x v="0"/>
    <n v="29399.999999999996"/>
  </r>
  <r>
    <s v="V-1507"/>
    <n v="45713"/>
    <s v="C-001"/>
    <s v="P-002"/>
    <s v="Laptop"/>
    <x v="2"/>
    <n v="20"/>
    <n v="1200"/>
    <n v="0.3"/>
    <s v="Transferencia"/>
    <s v="V-002"/>
    <x v="4"/>
    <n v="16800"/>
  </r>
  <r>
    <s v="V-1508"/>
    <n v="45948"/>
    <s v="C-001"/>
    <s v="P-001"/>
    <s v="Audífonos"/>
    <x v="0"/>
    <n v="25"/>
    <n v="50"/>
    <n v="0.1"/>
    <s v="Transferencia"/>
    <s v="V-001"/>
    <x v="1"/>
    <n v="1125"/>
  </r>
  <r>
    <s v="V-1509"/>
    <n v="45881"/>
    <s v="C-001"/>
    <s v="P-004"/>
    <s v="Smart Phone"/>
    <x v="1"/>
    <n v="21"/>
    <n v="800"/>
    <n v="0.2"/>
    <s v="Tarjeta"/>
    <s v="V-003"/>
    <x v="2"/>
    <n v="13440"/>
  </r>
  <r>
    <s v="V-1510"/>
    <n v="45866"/>
    <s v="C-002"/>
    <s v="P-002"/>
    <s v="Laptop"/>
    <x v="2"/>
    <n v="9"/>
    <n v="1200"/>
    <n v="0.3"/>
    <s v="Efectivo"/>
    <s v="V-002"/>
    <x v="4"/>
    <n v="7559.9999999999991"/>
  </r>
  <r>
    <s v="V-1511"/>
    <n v="45949"/>
    <s v="C-002"/>
    <s v="P-001"/>
    <s v="Audífonos"/>
    <x v="0"/>
    <n v="42"/>
    <n v="50"/>
    <n v="0.1"/>
    <s v="Tarjeta"/>
    <s v="V-002"/>
    <x v="4"/>
    <n v="1890"/>
  </r>
  <r>
    <s v="V-1512"/>
    <n v="45835"/>
    <s v="C-002"/>
    <s v="P-001"/>
    <s v="Audífonos"/>
    <x v="0"/>
    <n v="23"/>
    <n v="50"/>
    <n v="0.1"/>
    <s v="Tarjeta"/>
    <s v="V-003"/>
    <x v="2"/>
    <n v="1035"/>
  </r>
  <r>
    <s v="V-1513"/>
    <n v="45775"/>
    <s v="C-003"/>
    <s v="P-003"/>
    <s v="Smart Watch"/>
    <x v="0"/>
    <n v="21"/>
    <n v="200"/>
    <n v="0.1"/>
    <s v="Transferencia"/>
    <s v="V-004"/>
    <x v="3"/>
    <n v="3780"/>
  </r>
  <r>
    <s v="V-1514"/>
    <n v="45929"/>
    <s v="C-001"/>
    <s v="P-001"/>
    <s v="Audífonos"/>
    <x v="0"/>
    <n v="23"/>
    <n v="50"/>
    <n v="0.1"/>
    <s v="Transferencia"/>
    <s v="V-004"/>
    <x v="3"/>
    <n v="1035"/>
  </r>
  <r>
    <s v="V-1515"/>
    <n v="46021"/>
    <s v="C-002"/>
    <s v="P-003"/>
    <s v="Smart Watch"/>
    <x v="0"/>
    <n v="17"/>
    <n v="200"/>
    <n v="0.1"/>
    <s v="Transferencia"/>
    <s v="V-003"/>
    <x v="2"/>
    <n v="3060"/>
  </r>
  <r>
    <s v="V-1516"/>
    <n v="46004"/>
    <s v="C-001"/>
    <s v="P-003"/>
    <s v="Smart Watch"/>
    <x v="0"/>
    <n v="20"/>
    <n v="200"/>
    <n v="0.1"/>
    <s v="Transferencia"/>
    <s v="V-003"/>
    <x v="2"/>
    <n v="3600"/>
  </r>
  <r>
    <s v="V-1517"/>
    <n v="45968"/>
    <s v="C-004"/>
    <s v="P-003"/>
    <s v="Smart Watch"/>
    <x v="0"/>
    <n v="13"/>
    <n v="200"/>
    <n v="0.1"/>
    <s v="Transferencia"/>
    <s v="V-003"/>
    <x v="2"/>
    <n v="2340"/>
  </r>
  <r>
    <s v="V-1518"/>
    <n v="45726"/>
    <s v="C-004"/>
    <s v="P-004"/>
    <s v="Smart Phone"/>
    <x v="1"/>
    <n v="30"/>
    <n v="800"/>
    <n v="0.2"/>
    <s v="Tarjeta"/>
    <s v="V-003"/>
    <x v="2"/>
    <n v="19200"/>
  </r>
  <r>
    <s v="V-1519"/>
    <n v="45870"/>
    <s v="C-003"/>
    <s v="P-003"/>
    <s v="Smart Watch"/>
    <x v="0"/>
    <n v="13"/>
    <n v="200"/>
    <n v="0.1"/>
    <s v="Efectivo"/>
    <s v="V-005"/>
    <x v="0"/>
    <n v="2340"/>
  </r>
  <r>
    <s v="V-1520"/>
    <n v="45792"/>
    <s v="C-003"/>
    <s v="P-001"/>
    <s v="Audífonos"/>
    <x v="0"/>
    <n v="23"/>
    <n v="50"/>
    <n v="0.1"/>
    <s v="Transferencia"/>
    <s v="V-004"/>
    <x v="3"/>
    <n v="1035"/>
  </r>
  <r>
    <s v="V-1521"/>
    <n v="45893"/>
    <s v="C-001"/>
    <s v="P-002"/>
    <s v="Laptop"/>
    <x v="2"/>
    <n v="40"/>
    <n v="1200"/>
    <n v="0.3"/>
    <s v="Transferencia"/>
    <s v="V-002"/>
    <x v="4"/>
    <n v="33600"/>
  </r>
  <r>
    <s v="V-1522"/>
    <n v="45685"/>
    <s v="C-001"/>
    <s v="P-003"/>
    <s v="Smart Watch"/>
    <x v="0"/>
    <n v="9"/>
    <n v="200"/>
    <n v="0.1"/>
    <s v="Transferencia"/>
    <s v="V-001"/>
    <x v="1"/>
    <n v="1620"/>
  </r>
  <r>
    <s v="V-1523"/>
    <n v="45791"/>
    <s v="C-004"/>
    <s v="P-002"/>
    <s v="Laptop"/>
    <x v="2"/>
    <n v="23"/>
    <n v="1200"/>
    <n v="0.3"/>
    <s v="Transferencia"/>
    <s v="V-003"/>
    <x v="2"/>
    <n v="19320"/>
  </r>
  <r>
    <s v="V-1524"/>
    <n v="45766"/>
    <s v="C-003"/>
    <s v="P-002"/>
    <s v="Laptop"/>
    <x v="2"/>
    <n v="45"/>
    <n v="1200"/>
    <n v="0.3"/>
    <s v="Tarjeta"/>
    <s v="V-005"/>
    <x v="0"/>
    <n v="37800"/>
  </r>
  <r>
    <s v="V-1525"/>
    <n v="45675"/>
    <s v="C-004"/>
    <s v="P-001"/>
    <s v="Audífonos"/>
    <x v="0"/>
    <n v="17"/>
    <n v="50"/>
    <n v="0.1"/>
    <s v="Efectivo"/>
    <s v="V-002"/>
    <x v="4"/>
    <n v="765"/>
  </r>
  <r>
    <s v="V-1526"/>
    <n v="45788"/>
    <s v="C-001"/>
    <s v="P-004"/>
    <s v="Smart Phone"/>
    <x v="1"/>
    <n v="44"/>
    <n v="800"/>
    <n v="0.2"/>
    <s v="Transferencia"/>
    <s v="V-003"/>
    <x v="2"/>
    <n v="28160"/>
  </r>
  <r>
    <s v="V-1527"/>
    <n v="45839"/>
    <s v="C-004"/>
    <s v="P-002"/>
    <s v="Laptop"/>
    <x v="2"/>
    <n v="17"/>
    <n v="1200"/>
    <n v="0.3"/>
    <s v="Tarjeta"/>
    <s v="V-005"/>
    <x v="0"/>
    <n v="14280"/>
  </r>
  <r>
    <s v="V-1528"/>
    <n v="45805"/>
    <s v="C-001"/>
    <s v="P-004"/>
    <s v="Smart Phone"/>
    <x v="1"/>
    <n v="20"/>
    <n v="800"/>
    <n v="0.2"/>
    <s v="Tarjeta"/>
    <s v="V-005"/>
    <x v="0"/>
    <n v="12800"/>
  </r>
  <r>
    <s v="V-1529"/>
    <n v="45968"/>
    <s v="C-002"/>
    <s v="P-004"/>
    <s v="Smart Phone"/>
    <x v="1"/>
    <n v="25"/>
    <n v="800"/>
    <n v="0.2"/>
    <s v="Efectivo"/>
    <s v="V-001"/>
    <x v="1"/>
    <n v="16000"/>
  </r>
  <r>
    <s v="V-1530"/>
    <n v="45727"/>
    <s v="C-004"/>
    <s v="P-002"/>
    <s v="Laptop"/>
    <x v="2"/>
    <n v="22"/>
    <n v="1200"/>
    <n v="0.3"/>
    <s v="Efectivo"/>
    <s v="V-004"/>
    <x v="3"/>
    <n v="18480"/>
  </r>
  <r>
    <s v="V-1531"/>
    <n v="45861"/>
    <s v="C-003"/>
    <s v="P-004"/>
    <s v="Smart Phone"/>
    <x v="1"/>
    <n v="40"/>
    <n v="800"/>
    <n v="0.2"/>
    <s v="Tarjeta"/>
    <s v="V-002"/>
    <x v="4"/>
    <n v="25600"/>
  </r>
  <r>
    <s v="V-1532"/>
    <n v="45768"/>
    <s v="C-004"/>
    <s v="P-003"/>
    <s v="Smart Watch"/>
    <x v="0"/>
    <n v="28"/>
    <n v="200"/>
    <n v="0.1"/>
    <s v="Tarjeta"/>
    <s v="V-002"/>
    <x v="4"/>
    <n v="5040"/>
  </r>
  <r>
    <s v="V-1533"/>
    <n v="45729"/>
    <s v="C-004"/>
    <s v="P-003"/>
    <s v="Smart Watch"/>
    <x v="0"/>
    <n v="19"/>
    <n v="200"/>
    <n v="0.1"/>
    <s v="Tarjeta"/>
    <s v="V-004"/>
    <x v="3"/>
    <n v="3420"/>
  </r>
  <r>
    <s v="V-1534"/>
    <n v="45925"/>
    <s v="C-001"/>
    <s v="P-001"/>
    <s v="Audífonos"/>
    <x v="0"/>
    <n v="17"/>
    <n v="50"/>
    <n v="0.1"/>
    <s v="Transferencia"/>
    <s v="V-001"/>
    <x v="1"/>
    <n v="765"/>
  </r>
  <r>
    <s v="V-1535"/>
    <n v="45717"/>
    <s v="C-004"/>
    <s v="P-003"/>
    <s v="Smart Watch"/>
    <x v="0"/>
    <n v="31"/>
    <n v="200"/>
    <n v="0.1"/>
    <s v="Transferencia"/>
    <s v="V-004"/>
    <x v="3"/>
    <n v="5580"/>
  </r>
  <r>
    <s v="V-1536"/>
    <n v="46015"/>
    <s v="C-004"/>
    <s v="P-003"/>
    <s v="Smart Watch"/>
    <x v="0"/>
    <n v="27"/>
    <n v="200"/>
    <n v="0.1"/>
    <s v="Tarjeta"/>
    <s v="V-002"/>
    <x v="4"/>
    <n v="4860"/>
  </r>
  <r>
    <s v="V-1537"/>
    <n v="45731"/>
    <s v="C-002"/>
    <s v="P-002"/>
    <s v="Laptop"/>
    <x v="2"/>
    <n v="34"/>
    <n v="1200"/>
    <n v="0.3"/>
    <s v="Tarjeta"/>
    <s v="V-003"/>
    <x v="2"/>
    <n v="28560"/>
  </r>
  <r>
    <s v="V-1538"/>
    <n v="45942"/>
    <s v="C-001"/>
    <s v="P-001"/>
    <s v="Audífonos"/>
    <x v="0"/>
    <n v="11"/>
    <n v="50"/>
    <n v="0.1"/>
    <s v="Transferencia"/>
    <s v="V-003"/>
    <x v="2"/>
    <n v="495"/>
  </r>
  <r>
    <s v="V-1539"/>
    <n v="45998"/>
    <s v="C-001"/>
    <s v="P-002"/>
    <s v="Laptop"/>
    <x v="2"/>
    <n v="31"/>
    <n v="1200"/>
    <n v="0.3"/>
    <s v="Transferencia"/>
    <s v="V-003"/>
    <x v="2"/>
    <n v="26040"/>
  </r>
  <r>
    <s v="V-1540"/>
    <n v="45992"/>
    <s v="C-003"/>
    <s v="P-002"/>
    <s v="Laptop"/>
    <x v="2"/>
    <n v="28"/>
    <n v="1200"/>
    <n v="0.3"/>
    <s v="Transferencia"/>
    <s v="V-003"/>
    <x v="2"/>
    <n v="23520"/>
  </r>
  <r>
    <s v="V-1541"/>
    <n v="45689"/>
    <s v="C-003"/>
    <s v="P-003"/>
    <s v="Smart Watch"/>
    <x v="0"/>
    <n v="19"/>
    <n v="200"/>
    <n v="0.1"/>
    <s v="Efectivo"/>
    <s v="V-003"/>
    <x v="2"/>
    <n v="3420"/>
  </r>
  <r>
    <s v="V-1542"/>
    <n v="45816"/>
    <s v="C-001"/>
    <s v="P-004"/>
    <s v="Smart Phone"/>
    <x v="1"/>
    <n v="39"/>
    <n v="800"/>
    <n v="0.2"/>
    <s v="Transferencia"/>
    <s v="V-005"/>
    <x v="0"/>
    <n v="24960"/>
  </r>
  <r>
    <s v="V-1543"/>
    <n v="45856"/>
    <s v="C-002"/>
    <s v="P-003"/>
    <s v="Smart Watch"/>
    <x v="0"/>
    <n v="40"/>
    <n v="200"/>
    <n v="0.1"/>
    <s v="Transferencia"/>
    <s v="V-001"/>
    <x v="1"/>
    <n v="7200"/>
  </r>
  <r>
    <s v="V-1544"/>
    <n v="45846"/>
    <s v="C-001"/>
    <s v="P-003"/>
    <s v="Smart Watch"/>
    <x v="0"/>
    <n v="32"/>
    <n v="200"/>
    <n v="0.1"/>
    <s v="Transferencia"/>
    <s v="V-001"/>
    <x v="1"/>
    <n v="5760"/>
  </r>
  <r>
    <s v="V-1545"/>
    <n v="45663"/>
    <s v="C-001"/>
    <s v="P-002"/>
    <s v="Laptop"/>
    <x v="2"/>
    <n v="15"/>
    <n v="1200"/>
    <n v="0.3"/>
    <s v="Transferencia"/>
    <s v="V-002"/>
    <x v="4"/>
    <n v="12600"/>
  </r>
  <r>
    <s v="V-1546"/>
    <n v="45940"/>
    <s v="C-004"/>
    <s v="P-003"/>
    <s v="Smart Watch"/>
    <x v="0"/>
    <n v="33"/>
    <n v="200"/>
    <n v="0.1"/>
    <s v="Transferencia"/>
    <s v="V-003"/>
    <x v="2"/>
    <n v="5940"/>
  </r>
  <r>
    <s v="V-1547"/>
    <n v="45695"/>
    <s v="C-003"/>
    <s v="P-002"/>
    <s v="Laptop"/>
    <x v="2"/>
    <n v="12"/>
    <n v="1200"/>
    <n v="0.3"/>
    <s v="Efectivo"/>
    <s v="V-003"/>
    <x v="2"/>
    <n v="10080"/>
  </r>
  <r>
    <s v="V-1548"/>
    <n v="45866"/>
    <s v="C-001"/>
    <s v="P-004"/>
    <s v="Smart Phone"/>
    <x v="1"/>
    <n v="43"/>
    <n v="800"/>
    <n v="0.2"/>
    <s v="Efectivo"/>
    <s v="V-003"/>
    <x v="2"/>
    <n v="27520"/>
  </r>
  <r>
    <s v="V-1549"/>
    <n v="45669"/>
    <s v="C-004"/>
    <s v="P-004"/>
    <s v="Smart Phone"/>
    <x v="1"/>
    <n v="16"/>
    <n v="800"/>
    <n v="0.2"/>
    <s v="Efectivo"/>
    <s v="V-003"/>
    <x v="2"/>
    <n v="10240"/>
  </r>
  <r>
    <s v="V-1550"/>
    <n v="45698"/>
    <s v="C-002"/>
    <s v="P-002"/>
    <s v="Laptop"/>
    <x v="2"/>
    <n v="20"/>
    <n v="1200"/>
    <n v="0.3"/>
    <s v="Efectivo"/>
    <s v="V-005"/>
    <x v="0"/>
    <n v="16800"/>
  </r>
  <r>
    <s v="V-1551"/>
    <n v="45845"/>
    <s v="C-001"/>
    <s v="P-003"/>
    <s v="Smart Watch"/>
    <x v="0"/>
    <n v="17"/>
    <n v="200"/>
    <n v="0.1"/>
    <s v="Efectivo"/>
    <s v="V-005"/>
    <x v="0"/>
    <n v="3060"/>
  </r>
  <r>
    <s v="V-1552"/>
    <n v="45793"/>
    <s v="C-001"/>
    <s v="P-001"/>
    <s v="Audífonos"/>
    <x v="0"/>
    <n v="8"/>
    <n v="50"/>
    <n v="0.1"/>
    <s v="Tarjeta"/>
    <s v="V-004"/>
    <x v="3"/>
    <n v="360"/>
  </r>
  <r>
    <s v="V-1553"/>
    <n v="46008"/>
    <s v="C-004"/>
    <s v="P-001"/>
    <s v="Audífonos"/>
    <x v="0"/>
    <n v="10"/>
    <n v="50"/>
    <n v="0.1"/>
    <s v="Efectivo"/>
    <s v="V-003"/>
    <x v="2"/>
    <n v="450"/>
  </r>
  <r>
    <s v="V-1554"/>
    <n v="45878"/>
    <s v="C-002"/>
    <s v="P-002"/>
    <s v="Laptop"/>
    <x v="2"/>
    <n v="45"/>
    <n v="1200"/>
    <n v="0.3"/>
    <s v="Efectivo"/>
    <s v="V-002"/>
    <x v="4"/>
    <n v="37800"/>
  </r>
  <r>
    <s v="V-1555"/>
    <n v="45748"/>
    <s v="C-004"/>
    <s v="P-002"/>
    <s v="Laptop"/>
    <x v="2"/>
    <n v="44"/>
    <n v="1200"/>
    <n v="0.3"/>
    <s v="Efectivo"/>
    <s v="V-004"/>
    <x v="3"/>
    <n v="36960"/>
  </r>
  <r>
    <s v="V-1556"/>
    <n v="45975"/>
    <s v="C-002"/>
    <s v="P-002"/>
    <s v="Laptop"/>
    <x v="2"/>
    <n v="15"/>
    <n v="1200"/>
    <n v="0.3"/>
    <s v="Transferencia"/>
    <s v="V-003"/>
    <x v="2"/>
    <n v="12600"/>
  </r>
  <r>
    <s v="V-1557"/>
    <n v="45864"/>
    <s v="C-004"/>
    <s v="P-004"/>
    <s v="Smart Phone"/>
    <x v="1"/>
    <n v="41"/>
    <n v="800"/>
    <n v="0.2"/>
    <s v="Efectivo"/>
    <s v="V-005"/>
    <x v="0"/>
    <n v="26240"/>
  </r>
  <r>
    <s v="V-1558"/>
    <n v="45951"/>
    <s v="C-003"/>
    <s v="P-001"/>
    <s v="Audífonos"/>
    <x v="0"/>
    <n v="25"/>
    <n v="50"/>
    <n v="0.1"/>
    <s v="Efectivo"/>
    <s v="V-001"/>
    <x v="1"/>
    <n v="1125"/>
  </r>
  <r>
    <s v="V-1559"/>
    <n v="45697"/>
    <s v="C-002"/>
    <s v="P-003"/>
    <s v="Smart Watch"/>
    <x v="0"/>
    <n v="7"/>
    <n v="200"/>
    <n v="0.1"/>
    <s v="Efectivo"/>
    <s v="V-001"/>
    <x v="1"/>
    <n v="1260"/>
  </r>
  <r>
    <s v="V-1560"/>
    <n v="45914"/>
    <s v="C-002"/>
    <s v="P-003"/>
    <s v="Smart Watch"/>
    <x v="0"/>
    <n v="28"/>
    <n v="200"/>
    <n v="0.1"/>
    <s v="Transferencia"/>
    <s v="V-002"/>
    <x v="4"/>
    <n v="5040"/>
  </r>
  <r>
    <s v="V-1561"/>
    <n v="45867"/>
    <s v="C-001"/>
    <s v="P-001"/>
    <s v="Audífonos"/>
    <x v="0"/>
    <n v="10"/>
    <n v="50"/>
    <n v="0.1"/>
    <s v="Efectivo"/>
    <s v="V-001"/>
    <x v="1"/>
    <n v="450"/>
  </r>
  <r>
    <s v="V-1562"/>
    <n v="45923"/>
    <s v="C-003"/>
    <s v="P-002"/>
    <s v="Laptop"/>
    <x v="2"/>
    <n v="34"/>
    <n v="1200"/>
    <n v="0.3"/>
    <s v="Tarjeta"/>
    <s v="V-003"/>
    <x v="2"/>
    <n v="28560"/>
  </r>
  <r>
    <s v="V-1563"/>
    <n v="45748"/>
    <s v="C-001"/>
    <s v="P-002"/>
    <s v="Laptop"/>
    <x v="2"/>
    <n v="39"/>
    <n v="1200"/>
    <n v="0.3"/>
    <s v="Tarjeta"/>
    <s v="V-001"/>
    <x v="1"/>
    <n v="32759.999999999996"/>
  </r>
  <r>
    <s v="V-1564"/>
    <n v="45960"/>
    <s v="C-004"/>
    <s v="P-004"/>
    <s v="Smart Phone"/>
    <x v="1"/>
    <n v="17"/>
    <n v="800"/>
    <n v="0.2"/>
    <s v="Transferencia"/>
    <s v="V-002"/>
    <x v="4"/>
    <n v="10880"/>
  </r>
  <r>
    <s v="V-1565"/>
    <n v="45659"/>
    <s v="C-004"/>
    <s v="P-003"/>
    <s v="Smart Watch"/>
    <x v="0"/>
    <n v="44"/>
    <n v="200"/>
    <n v="0.1"/>
    <s v="Efectivo"/>
    <s v="V-001"/>
    <x v="1"/>
    <n v="7920"/>
  </r>
  <r>
    <s v="V-1566"/>
    <n v="45695"/>
    <s v="C-001"/>
    <s v="P-001"/>
    <s v="Audífonos"/>
    <x v="0"/>
    <n v="33"/>
    <n v="50"/>
    <n v="0.1"/>
    <s v="Tarjeta"/>
    <s v="V-001"/>
    <x v="1"/>
    <n v="1485"/>
  </r>
  <r>
    <s v="V-1567"/>
    <n v="45980"/>
    <s v="C-002"/>
    <s v="P-004"/>
    <s v="Smart Phone"/>
    <x v="1"/>
    <n v="32"/>
    <n v="800"/>
    <n v="0.2"/>
    <s v="Efectivo"/>
    <s v="V-003"/>
    <x v="2"/>
    <n v="20480"/>
  </r>
  <r>
    <s v="V-1568"/>
    <n v="45862"/>
    <s v="C-001"/>
    <s v="P-002"/>
    <s v="Laptop"/>
    <x v="2"/>
    <n v="18"/>
    <n v="1200"/>
    <n v="0.3"/>
    <s v="Efectivo"/>
    <s v="V-001"/>
    <x v="1"/>
    <n v="15119.999999999998"/>
  </r>
  <r>
    <s v="V-1569"/>
    <n v="45739"/>
    <s v="C-003"/>
    <s v="P-004"/>
    <s v="Smart Phone"/>
    <x v="1"/>
    <n v="8"/>
    <n v="800"/>
    <n v="0.2"/>
    <s v="Efectivo"/>
    <s v="V-003"/>
    <x v="2"/>
    <n v="5120"/>
  </r>
  <r>
    <s v="V-1570"/>
    <n v="45737"/>
    <s v="C-004"/>
    <s v="P-003"/>
    <s v="Smart Watch"/>
    <x v="0"/>
    <n v="12"/>
    <n v="200"/>
    <n v="0.1"/>
    <s v="Efectivo"/>
    <s v="V-002"/>
    <x v="4"/>
    <n v="2160"/>
  </r>
  <r>
    <s v="V-1571"/>
    <n v="45996"/>
    <s v="C-001"/>
    <s v="P-003"/>
    <s v="Smart Watch"/>
    <x v="0"/>
    <n v="38"/>
    <n v="200"/>
    <n v="0.1"/>
    <s v="Tarjeta"/>
    <s v="V-004"/>
    <x v="3"/>
    <n v="6840"/>
  </r>
  <r>
    <s v="V-1572"/>
    <n v="45693"/>
    <s v="C-004"/>
    <s v="P-001"/>
    <s v="Audífonos"/>
    <x v="0"/>
    <n v="44"/>
    <n v="50"/>
    <n v="0.1"/>
    <s v="Transferencia"/>
    <s v="V-001"/>
    <x v="1"/>
    <n v="1980"/>
  </r>
  <r>
    <s v="V-1573"/>
    <n v="45956"/>
    <s v="C-002"/>
    <s v="P-003"/>
    <s v="Smart Watch"/>
    <x v="0"/>
    <n v="16"/>
    <n v="200"/>
    <n v="0.1"/>
    <s v="Transferencia"/>
    <s v="V-003"/>
    <x v="2"/>
    <n v="2880"/>
  </r>
  <r>
    <s v="V-1574"/>
    <n v="45834"/>
    <s v="C-003"/>
    <s v="P-003"/>
    <s v="Smart Watch"/>
    <x v="0"/>
    <n v="19"/>
    <n v="200"/>
    <n v="0.1"/>
    <s v="Transferencia"/>
    <s v="V-004"/>
    <x v="3"/>
    <n v="3420"/>
  </r>
  <r>
    <s v="V-1575"/>
    <n v="45937"/>
    <s v="C-003"/>
    <s v="P-003"/>
    <s v="Smart Watch"/>
    <x v="0"/>
    <n v="22"/>
    <n v="200"/>
    <n v="0.1"/>
    <s v="Tarjeta"/>
    <s v="V-001"/>
    <x v="1"/>
    <n v="3960"/>
  </r>
  <r>
    <s v="V-1576"/>
    <n v="46022"/>
    <s v="C-001"/>
    <s v="P-001"/>
    <s v="Audífonos"/>
    <x v="0"/>
    <n v="36"/>
    <n v="50"/>
    <n v="0.1"/>
    <s v="Efectivo"/>
    <s v="V-001"/>
    <x v="1"/>
    <n v="1620"/>
  </r>
  <r>
    <s v="V-1577"/>
    <n v="45996"/>
    <s v="C-001"/>
    <s v="P-002"/>
    <s v="Laptop"/>
    <x v="2"/>
    <n v="29"/>
    <n v="1200"/>
    <n v="0.3"/>
    <s v="Tarjeta"/>
    <s v="V-004"/>
    <x v="3"/>
    <n v="24360"/>
  </r>
  <r>
    <s v="V-1578"/>
    <n v="45877"/>
    <s v="C-003"/>
    <s v="P-002"/>
    <s v="Laptop"/>
    <x v="2"/>
    <n v="37"/>
    <n v="1200"/>
    <n v="0.3"/>
    <s v="Tarjeta"/>
    <s v="V-002"/>
    <x v="4"/>
    <n v="31079.999999999996"/>
  </r>
  <r>
    <s v="V-1579"/>
    <n v="45747"/>
    <s v="C-001"/>
    <s v="P-003"/>
    <s v="Smart Watch"/>
    <x v="0"/>
    <n v="6"/>
    <n v="200"/>
    <n v="0.1"/>
    <s v="Efectivo"/>
    <s v="V-001"/>
    <x v="1"/>
    <n v="1080"/>
  </r>
  <r>
    <s v="V-1580"/>
    <n v="45904"/>
    <s v="C-003"/>
    <s v="P-003"/>
    <s v="Smart Watch"/>
    <x v="0"/>
    <n v="22"/>
    <n v="200"/>
    <n v="0.1"/>
    <s v="Efectivo"/>
    <s v="V-001"/>
    <x v="1"/>
    <n v="3960"/>
  </r>
  <r>
    <s v="V-1581"/>
    <n v="45963"/>
    <s v="C-004"/>
    <s v="P-001"/>
    <s v="Audífonos"/>
    <x v="0"/>
    <n v="21"/>
    <n v="50"/>
    <n v="0.1"/>
    <s v="Transferencia"/>
    <s v="V-005"/>
    <x v="0"/>
    <n v="945"/>
  </r>
  <r>
    <s v="V-1582"/>
    <n v="45710"/>
    <s v="C-003"/>
    <s v="P-001"/>
    <s v="Audífonos"/>
    <x v="0"/>
    <n v="37"/>
    <n v="50"/>
    <n v="0.1"/>
    <s v="Efectivo"/>
    <s v="V-005"/>
    <x v="0"/>
    <n v="1665"/>
  </r>
  <r>
    <s v="V-1583"/>
    <n v="45880"/>
    <s v="C-002"/>
    <s v="P-001"/>
    <s v="Audífonos"/>
    <x v="0"/>
    <n v="43"/>
    <n v="50"/>
    <n v="0.1"/>
    <s v="Efectivo"/>
    <s v="V-002"/>
    <x v="4"/>
    <n v="1935"/>
  </r>
  <r>
    <s v="V-1584"/>
    <n v="45860"/>
    <s v="C-001"/>
    <s v="P-001"/>
    <s v="Audífonos"/>
    <x v="0"/>
    <n v="24"/>
    <n v="50"/>
    <n v="0.1"/>
    <s v="Efectivo"/>
    <s v="V-005"/>
    <x v="0"/>
    <n v="1080"/>
  </r>
  <r>
    <s v="V-1585"/>
    <n v="45850"/>
    <s v="C-003"/>
    <s v="P-004"/>
    <s v="Smart Phone"/>
    <x v="1"/>
    <n v="35"/>
    <n v="800"/>
    <n v="0.2"/>
    <s v="Transferencia"/>
    <s v="V-003"/>
    <x v="2"/>
    <n v="22400"/>
  </r>
  <r>
    <s v="V-1586"/>
    <n v="45738"/>
    <s v="C-001"/>
    <s v="P-001"/>
    <s v="Audífonos"/>
    <x v="0"/>
    <n v="36"/>
    <n v="50"/>
    <n v="0.1"/>
    <s v="Tarjeta"/>
    <s v="V-001"/>
    <x v="1"/>
    <n v="1620"/>
  </r>
  <r>
    <s v="V-1587"/>
    <n v="45836"/>
    <s v="C-002"/>
    <s v="P-002"/>
    <s v="Laptop"/>
    <x v="2"/>
    <n v="22"/>
    <n v="1200"/>
    <n v="0.3"/>
    <s v="Transferencia"/>
    <s v="V-003"/>
    <x v="2"/>
    <n v="18480"/>
  </r>
  <r>
    <s v="V-1588"/>
    <n v="46012"/>
    <s v="C-001"/>
    <s v="P-003"/>
    <s v="Smart Watch"/>
    <x v="0"/>
    <n v="25"/>
    <n v="200"/>
    <n v="0.1"/>
    <s v="Tarjeta"/>
    <s v="V-003"/>
    <x v="2"/>
    <n v="4500"/>
  </r>
  <r>
    <s v="V-1589"/>
    <n v="45737"/>
    <s v="C-003"/>
    <s v="P-002"/>
    <s v="Laptop"/>
    <x v="2"/>
    <n v="7"/>
    <n v="1200"/>
    <n v="0.3"/>
    <s v="Tarjeta"/>
    <s v="V-005"/>
    <x v="0"/>
    <n v="5880"/>
  </r>
  <r>
    <s v="V-1590"/>
    <n v="45808"/>
    <s v="C-002"/>
    <s v="P-003"/>
    <s v="Smart Watch"/>
    <x v="0"/>
    <n v="5"/>
    <n v="200"/>
    <n v="0.1"/>
    <s v="Transferencia"/>
    <s v="V-004"/>
    <x v="3"/>
    <n v="900"/>
  </r>
  <r>
    <s v="V-1591"/>
    <n v="45991"/>
    <s v="C-004"/>
    <s v="P-003"/>
    <s v="Smart Watch"/>
    <x v="0"/>
    <n v="43"/>
    <n v="200"/>
    <n v="0.1"/>
    <s v="Transferencia"/>
    <s v="V-005"/>
    <x v="0"/>
    <n v="7740"/>
  </r>
  <r>
    <s v="V-1592"/>
    <n v="45687"/>
    <s v="C-003"/>
    <s v="P-002"/>
    <s v="Laptop"/>
    <x v="2"/>
    <n v="13"/>
    <n v="1200"/>
    <n v="0.3"/>
    <s v="Tarjeta"/>
    <s v="V-003"/>
    <x v="2"/>
    <n v="10920"/>
  </r>
  <r>
    <s v="V-1593"/>
    <n v="45695"/>
    <s v="C-003"/>
    <s v="P-002"/>
    <s v="Laptop"/>
    <x v="2"/>
    <n v="16"/>
    <n v="1200"/>
    <n v="0.3"/>
    <s v="Transferencia"/>
    <s v="V-001"/>
    <x v="1"/>
    <n v="13440"/>
  </r>
  <r>
    <s v="V-1594"/>
    <n v="45847"/>
    <s v="C-003"/>
    <s v="P-001"/>
    <s v="Audífonos"/>
    <x v="0"/>
    <n v="7"/>
    <n v="50"/>
    <n v="0.1"/>
    <s v="Transferencia"/>
    <s v="V-001"/>
    <x v="1"/>
    <n v="315"/>
  </r>
  <r>
    <s v="V-1595"/>
    <n v="45797"/>
    <s v="C-001"/>
    <s v="P-003"/>
    <s v="Smart Watch"/>
    <x v="0"/>
    <n v="36"/>
    <n v="200"/>
    <n v="0.1"/>
    <s v="Transferencia"/>
    <s v="V-001"/>
    <x v="1"/>
    <n v="6480"/>
  </r>
  <r>
    <s v="V-1596"/>
    <n v="45817"/>
    <s v="C-004"/>
    <s v="P-004"/>
    <s v="Smart Phone"/>
    <x v="1"/>
    <n v="24"/>
    <n v="800"/>
    <n v="0.2"/>
    <s v="Efectivo"/>
    <s v="V-003"/>
    <x v="2"/>
    <n v="15360"/>
  </r>
  <r>
    <s v="V-1597"/>
    <n v="45825"/>
    <s v="C-003"/>
    <s v="P-001"/>
    <s v="Audífonos"/>
    <x v="0"/>
    <n v="44"/>
    <n v="50"/>
    <n v="0.1"/>
    <s v="Efectivo"/>
    <s v="V-005"/>
    <x v="0"/>
    <n v="1980"/>
  </r>
  <r>
    <s v="V-1598"/>
    <n v="45919"/>
    <s v="C-001"/>
    <s v="P-001"/>
    <s v="Audífonos"/>
    <x v="0"/>
    <n v="18"/>
    <n v="50"/>
    <n v="0.1"/>
    <s v="Efectivo"/>
    <s v="V-005"/>
    <x v="0"/>
    <n v="810"/>
  </r>
  <r>
    <s v="V-1599"/>
    <n v="46019"/>
    <s v="C-002"/>
    <s v="P-001"/>
    <s v="Audífonos"/>
    <x v="0"/>
    <n v="25"/>
    <n v="50"/>
    <n v="0.1"/>
    <s v="Efectivo"/>
    <s v="V-005"/>
    <x v="0"/>
    <n v="1125"/>
  </r>
  <r>
    <s v="V-1600"/>
    <n v="45817"/>
    <s v="C-002"/>
    <s v="P-003"/>
    <s v="Smart Watch"/>
    <x v="0"/>
    <n v="31"/>
    <n v="200"/>
    <n v="0.1"/>
    <s v="Transferencia"/>
    <s v="V-004"/>
    <x v="3"/>
    <n v="5580"/>
  </r>
  <r>
    <s v="V-1601"/>
    <n v="45664"/>
    <s v="C-002"/>
    <s v="P-004"/>
    <s v="Smart Phone"/>
    <x v="1"/>
    <n v="38"/>
    <n v="800"/>
    <n v="0.2"/>
    <s v="Tarjeta"/>
    <s v="V-005"/>
    <x v="0"/>
    <n v="24320"/>
  </r>
  <r>
    <s v="V-1602"/>
    <n v="45857"/>
    <s v="C-003"/>
    <s v="P-003"/>
    <s v="Smart Watch"/>
    <x v="0"/>
    <n v="27"/>
    <n v="200"/>
    <n v="0.1"/>
    <s v="Efectivo"/>
    <s v="V-001"/>
    <x v="1"/>
    <n v="4860"/>
  </r>
  <r>
    <s v="V-1603"/>
    <n v="45990"/>
    <s v="C-002"/>
    <s v="P-001"/>
    <s v="Audífonos"/>
    <x v="0"/>
    <n v="29"/>
    <n v="50"/>
    <n v="0.1"/>
    <s v="Tarjeta"/>
    <s v="V-001"/>
    <x v="1"/>
    <n v="1305"/>
  </r>
  <r>
    <s v="V-1604"/>
    <n v="45811"/>
    <s v="C-004"/>
    <s v="P-002"/>
    <s v="Laptop"/>
    <x v="2"/>
    <n v="20"/>
    <n v="1200"/>
    <n v="0.3"/>
    <s v="Transferencia"/>
    <s v="V-001"/>
    <x v="1"/>
    <n v="16800"/>
  </r>
  <r>
    <s v="V-1605"/>
    <n v="46007"/>
    <s v="C-004"/>
    <s v="P-002"/>
    <s v="Laptop"/>
    <x v="2"/>
    <n v="42"/>
    <n v="1200"/>
    <n v="0.3"/>
    <s v="Efectivo"/>
    <s v="V-001"/>
    <x v="1"/>
    <n v="35280"/>
  </r>
  <r>
    <s v="V-1606"/>
    <n v="45732"/>
    <s v="C-001"/>
    <s v="P-003"/>
    <s v="Smart Watch"/>
    <x v="0"/>
    <n v="39"/>
    <n v="200"/>
    <n v="0.1"/>
    <s v="Efectivo"/>
    <s v="V-002"/>
    <x v="4"/>
    <n v="7020"/>
  </r>
  <r>
    <s v="V-1607"/>
    <n v="45988"/>
    <s v="C-003"/>
    <s v="P-003"/>
    <s v="Smart Watch"/>
    <x v="0"/>
    <n v="13"/>
    <n v="200"/>
    <n v="0.1"/>
    <s v="Transferencia"/>
    <s v="V-004"/>
    <x v="3"/>
    <n v="2340"/>
  </r>
  <r>
    <s v="V-1608"/>
    <n v="45661"/>
    <s v="C-003"/>
    <s v="P-001"/>
    <s v="Audífonos"/>
    <x v="0"/>
    <n v="36"/>
    <n v="50"/>
    <n v="0.1"/>
    <s v="Tarjeta"/>
    <s v="V-002"/>
    <x v="4"/>
    <n v="1620"/>
  </r>
  <r>
    <s v="V-1609"/>
    <n v="45714"/>
    <s v="C-001"/>
    <s v="P-001"/>
    <s v="Audífonos"/>
    <x v="0"/>
    <n v="38"/>
    <n v="50"/>
    <n v="0.1"/>
    <s v="Tarjeta"/>
    <s v="V-002"/>
    <x v="4"/>
    <n v="1710"/>
  </r>
  <r>
    <s v="V-1610"/>
    <n v="45846"/>
    <s v="C-001"/>
    <s v="P-004"/>
    <s v="Smart Phone"/>
    <x v="1"/>
    <n v="23"/>
    <n v="800"/>
    <n v="0.2"/>
    <s v="Efectivo"/>
    <s v="V-002"/>
    <x v="4"/>
    <n v="14720"/>
  </r>
  <r>
    <s v="V-1611"/>
    <n v="46017"/>
    <s v="C-004"/>
    <s v="P-003"/>
    <s v="Smart Watch"/>
    <x v="0"/>
    <n v="32"/>
    <n v="200"/>
    <n v="0.1"/>
    <s v="Tarjeta"/>
    <s v="V-002"/>
    <x v="4"/>
    <n v="5760"/>
  </r>
  <r>
    <s v="V-1612"/>
    <n v="45905"/>
    <s v="C-001"/>
    <s v="P-001"/>
    <s v="Audífonos"/>
    <x v="0"/>
    <n v="32"/>
    <n v="50"/>
    <n v="0.1"/>
    <s v="Transferencia"/>
    <s v="V-001"/>
    <x v="1"/>
    <n v="1440"/>
  </r>
  <r>
    <s v="V-1613"/>
    <n v="45992"/>
    <s v="C-003"/>
    <s v="P-004"/>
    <s v="Smart Phone"/>
    <x v="1"/>
    <n v="10"/>
    <n v="800"/>
    <n v="0.2"/>
    <s v="Tarjeta"/>
    <s v="V-004"/>
    <x v="3"/>
    <n v="6400"/>
  </r>
  <r>
    <s v="V-1614"/>
    <n v="45953"/>
    <s v="C-004"/>
    <s v="P-004"/>
    <s v="Smart Phone"/>
    <x v="1"/>
    <n v="34"/>
    <n v="800"/>
    <n v="0.2"/>
    <s v="Tarjeta"/>
    <s v="V-004"/>
    <x v="3"/>
    <n v="21760"/>
  </r>
  <r>
    <s v="V-1615"/>
    <n v="46008"/>
    <s v="C-001"/>
    <s v="P-001"/>
    <s v="Audífonos"/>
    <x v="0"/>
    <n v="25"/>
    <n v="50"/>
    <n v="0.1"/>
    <s v="Transferencia"/>
    <s v="V-005"/>
    <x v="0"/>
    <n v="1125"/>
  </r>
  <r>
    <s v="V-1616"/>
    <n v="45834"/>
    <s v="C-004"/>
    <s v="P-002"/>
    <s v="Laptop"/>
    <x v="2"/>
    <n v="34"/>
    <n v="1200"/>
    <n v="0.3"/>
    <s v="Tarjeta"/>
    <s v="V-001"/>
    <x v="1"/>
    <n v="28560"/>
  </r>
  <r>
    <s v="V-1617"/>
    <n v="45730"/>
    <s v="C-002"/>
    <s v="P-002"/>
    <s v="Laptop"/>
    <x v="2"/>
    <n v="41"/>
    <n v="1200"/>
    <n v="0.3"/>
    <s v="Efectivo"/>
    <s v="V-005"/>
    <x v="0"/>
    <n v="34440"/>
  </r>
  <r>
    <s v="V-1618"/>
    <n v="45987"/>
    <s v="C-004"/>
    <s v="P-003"/>
    <s v="Smart Watch"/>
    <x v="0"/>
    <n v="37"/>
    <n v="200"/>
    <n v="0.1"/>
    <s v="Tarjeta"/>
    <s v="V-003"/>
    <x v="2"/>
    <n v="6660"/>
  </r>
  <r>
    <s v="V-1619"/>
    <n v="45928"/>
    <s v="C-003"/>
    <s v="P-004"/>
    <s v="Smart Phone"/>
    <x v="1"/>
    <n v="23"/>
    <n v="800"/>
    <n v="0.2"/>
    <s v="Efectivo"/>
    <s v="V-004"/>
    <x v="3"/>
    <n v="14720"/>
  </r>
  <r>
    <s v="V-1620"/>
    <n v="45961"/>
    <s v="C-004"/>
    <s v="P-001"/>
    <s v="Audífonos"/>
    <x v="0"/>
    <n v="42"/>
    <n v="50"/>
    <n v="0.1"/>
    <s v="Transferencia"/>
    <s v="V-002"/>
    <x v="4"/>
    <n v="1890"/>
  </r>
  <r>
    <s v="V-1621"/>
    <n v="45735"/>
    <s v="C-004"/>
    <s v="P-003"/>
    <s v="Smart Watch"/>
    <x v="0"/>
    <n v="31"/>
    <n v="200"/>
    <n v="0.1"/>
    <s v="Efectivo"/>
    <s v="V-003"/>
    <x v="2"/>
    <n v="5580"/>
  </r>
  <r>
    <s v="V-1622"/>
    <n v="45939"/>
    <s v="C-004"/>
    <s v="P-004"/>
    <s v="Smart Phone"/>
    <x v="1"/>
    <n v="20"/>
    <n v="800"/>
    <n v="0.2"/>
    <s v="Efectivo"/>
    <s v="V-005"/>
    <x v="0"/>
    <n v="12800"/>
  </r>
  <r>
    <s v="V-1623"/>
    <n v="45722"/>
    <s v="C-001"/>
    <s v="P-004"/>
    <s v="Smart Phone"/>
    <x v="1"/>
    <n v="34"/>
    <n v="800"/>
    <n v="0.2"/>
    <s v="Efectivo"/>
    <s v="V-001"/>
    <x v="1"/>
    <n v="21760"/>
  </r>
  <r>
    <s v="V-1624"/>
    <n v="46019"/>
    <s v="C-003"/>
    <s v="P-004"/>
    <s v="Smart Phone"/>
    <x v="1"/>
    <n v="22"/>
    <n v="800"/>
    <n v="0.2"/>
    <s v="Tarjeta"/>
    <s v="V-005"/>
    <x v="0"/>
    <n v="14080"/>
  </r>
  <r>
    <s v="V-1625"/>
    <n v="45975"/>
    <s v="C-003"/>
    <s v="P-002"/>
    <s v="Laptop"/>
    <x v="2"/>
    <n v="39"/>
    <n v="1200"/>
    <n v="0.3"/>
    <s v="Transferencia"/>
    <s v="V-003"/>
    <x v="2"/>
    <n v="32759.999999999996"/>
  </r>
  <r>
    <s v="V-1626"/>
    <n v="45667"/>
    <s v="C-004"/>
    <s v="P-002"/>
    <s v="Laptop"/>
    <x v="2"/>
    <n v="27"/>
    <n v="1200"/>
    <n v="0.3"/>
    <s v="Tarjeta"/>
    <s v="V-003"/>
    <x v="2"/>
    <n v="22680"/>
  </r>
  <r>
    <s v="V-1627"/>
    <n v="45787"/>
    <s v="C-002"/>
    <s v="P-001"/>
    <s v="Audífonos"/>
    <x v="0"/>
    <n v="38"/>
    <n v="50"/>
    <n v="0.1"/>
    <s v="Efectivo"/>
    <s v="V-002"/>
    <x v="4"/>
    <n v="1710"/>
  </r>
  <r>
    <s v="V-1628"/>
    <n v="45885"/>
    <s v="C-001"/>
    <s v="P-002"/>
    <s v="Laptop"/>
    <x v="2"/>
    <n v="22"/>
    <n v="1200"/>
    <n v="0.3"/>
    <s v="Transferencia"/>
    <s v="V-003"/>
    <x v="2"/>
    <n v="18480"/>
  </r>
  <r>
    <s v="V-1629"/>
    <n v="45765"/>
    <s v="C-001"/>
    <s v="P-003"/>
    <s v="Smart Watch"/>
    <x v="0"/>
    <n v="8"/>
    <n v="200"/>
    <n v="0.1"/>
    <s v="Efectivo"/>
    <s v="V-002"/>
    <x v="4"/>
    <n v="1440"/>
  </r>
  <r>
    <s v="V-1630"/>
    <n v="45839"/>
    <s v="C-001"/>
    <s v="P-004"/>
    <s v="Smart Phone"/>
    <x v="1"/>
    <n v="24"/>
    <n v="800"/>
    <n v="0.2"/>
    <s v="Efectivo"/>
    <s v="V-001"/>
    <x v="1"/>
    <n v="15360"/>
  </r>
  <r>
    <s v="V-1631"/>
    <n v="45999"/>
    <s v="C-003"/>
    <s v="P-002"/>
    <s v="Laptop"/>
    <x v="2"/>
    <n v="22"/>
    <n v="1200"/>
    <n v="0.3"/>
    <s v="Efectivo"/>
    <s v="V-003"/>
    <x v="2"/>
    <n v="18480"/>
  </r>
  <r>
    <s v="V-1632"/>
    <n v="45794"/>
    <s v="C-002"/>
    <s v="P-003"/>
    <s v="Smart Watch"/>
    <x v="0"/>
    <n v="21"/>
    <n v="200"/>
    <n v="0.1"/>
    <s v="Efectivo"/>
    <s v="V-001"/>
    <x v="1"/>
    <n v="3780"/>
  </r>
  <r>
    <s v="V-1633"/>
    <n v="45909"/>
    <s v="C-003"/>
    <s v="P-003"/>
    <s v="Smart Watch"/>
    <x v="0"/>
    <n v="12"/>
    <n v="200"/>
    <n v="0.1"/>
    <s v="Efectivo"/>
    <s v="V-003"/>
    <x v="2"/>
    <n v="2160"/>
  </r>
  <r>
    <s v="V-1634"/>
    <n v="45903"/>
    <s v="C-004"/>
    <s v="P-001"/>
    <s v="Audífonos"/>
    <x v="0"/>
    <n v="8"/>
    <n v="50"/>
    <n v="0.1"/>
    <s v="Tarjeta"/>
    <s v="V-002"/>
    <x v="4"/>
    <n v="360"/>
  </r>
  <r>
    <s v="V-1635"/>
    <n v="45843"/>
    <s v="C-004"/>
    <s v="P-004"/>
    <s v="Smart Phone"/>
    <x v="1"/>
    <n v="7"/>
    <n v="800"/>
    <n v="0.2"/>
    <s v="Efectivo"/>
    <s v="V-002"/>
    <x v="4"/>
    <n v="4480"/>
  </r>
  <r>
    <s v="V-1636"/>
    <n v="45768"/>
    <s v="C-003"/>
    <s v="P-004"/>
    <s v="Smart Phone"/>
    <x v="1"/>
    <n v="30"/>
    <n v="800"/>
    <n v="0.2"/>
    <s v="Transferencia"/>
    <s v="V-003"/>
    <x v="2"/>
    <n v="19200"/>
  </r>
  <r>
    <s v="V-1637"/>
    <n v="45681"/>
    <s v="C-001"/>
    <s v="P-002"/>
    <s v="Laptop"/>
    <x v="2"/>
    <n v="36"/>
    <n v="1200"/>
    <n v="0.3"/>
    <s v="Efectivo"/>
    <s v="V-001"/>
    <x v="1"/>
    <n v="30239.999999999996"/>
  </r>
  <r>
    <s v="V-1638"/>
    <n v="46013"/>
    <s v="C-003"/>
    <s v="P-001"/>
    <s v="Audífonos"/>
    <x v="0"/>
    <n v="31"/>
    <n v="50"/>
    <n v="0.1"/>
    <s v="Transferencia"/>
    <s v="V-003"/>
    <x v="2"/>
    <n v="1395"/>
  </r>
  <r>
    <s v="V-1639"/>
    <n v="45918"/>
    <s v="C-003"/>
    <s v="P-004"/>
    <s v="Smart Phone"/>
    <x v="1"/>
    <n v="11"/>
    <n v="800"/>
    <n v="0.2"/>
    <s v="Tarjeta"/>
    <s v="V-005"/>
    <x v="0"/>
    <n v="7040"/>
  </r>
  <r>
    <s v="V-1640"/>
    <n v="45966"/>
    <s v="C-002"/>
    <s v="P-001"/>
    <s v="Audífonos"/>
    <x v="0"/>
    <n v="22"/>
    <n v="50"/>
    <n v="0.1"/>
    <s v="Tarjeta"/>
    <s v="V-002"/>
    <x v="4"/>
    <n v="990"/>
  </r>
  <r>
    <s v="V-1641"/>
    <n v="45768"/>
    <s v="C-002"/>
    <s v="P-004"/>
    <s v="Smart Phone"/>
    <x v="1"/>
    <n v="24"/>
    <n v="800"/>
    <n v="0.2"/>
    <s v="Tarjeta"/>
    <s v="V-003"/>
    <x v="2"/>
    <n v="15360"/>
  </r>
  <r>
    <s v="V-1642"/>
    <n v="45805"/>
    <s v="C-003"/>
    <s v="P-001"/>
    <s v="Audífonos"/>
    <x v="0"/>
    <n v="40"/>
    <n v="50"/>
    <n v="0.1"/>
    <s v="Efectivo"/>
    <s v="V-002"/>
    <x v="4"/>
    <n v="1800"/>
  </r>
  <r>
    <s v="V-1643"/>
    <n v="45747"/>
    <s v="C-001"/>
    <s v="P-002"/>
    <s v="Laptop"/>
    <x v="2"/>
    <n v="22"/>
    <n v="1200"/>
    <n v="0.3"/>
    <s v="Tarjeta"/>
    <s v="V-003"/>
    <x v="2"/>
    <n v="18480"/>
  </r>
  <r>
    <s v="V-1644"/>
    <n v="45726"/>
    <s v="C-002"/>
    <s v="P-004"/>
    <s v="Smart Phone"/>
    <x v="1"/>
    <n v="45"/>
    <n v="800"/>
    <n v="0.2"/>
    <s v="Efectivo"/>
    <s v="V-001"/>
    <x v="1"/>
    <n v="28800"/>
  </r>
  <r>
    <s v="V-1645"/>
    <n v="45800"/>
    <s v="C-003"/>
    <s v="P-002"/>
    <s v="Laptop"/>
    <x v="2"/>
    <n v="36"/>
    <n v="1200"/>
    <n v="0.3"/>
    <s v="Transferencia"/>
    <s v="V-003"/>
    <x v="2"/>
    <n v="30239.999999999996"/>
  </r>
  <r>
    <s v="V-1646"/>
    <n v="45896"/>
    <s v="C-004"/>
    <s v="P-003"/>
    <s v="Smart Watch"/>
    <x v="0"/>
    <n v="15"/>
    <n v="200"/>
    <n v="0.1"/>
    <s v="Tarjeta"/>
    <s v="V-001"/>
    <x v="1"/>
    <n v="2700"/>
  </r>
  <r>
    <s v="V-1647"/>
    <n v="45680"/>
    <s v="C-001"/>
    <s v="P-003"/>
    <s v="Smart Watch"/>
    <x v="0"/>
    <n v="34"/>
    <n v="200"/>
    <n v="0.1"/>
    <s v="Efectivo"/>
    <s v="V-005"/>
    <x v="0"/>
    <n v="6120"/>
  </r>
  <r>
    <s v="V-1648"/>
    <n v="45731"/>
    <s v="C-004"/>
    <s v="P-002"/>
    <s v="Laptop"/>
    <x v="2"/>
    <n v="12"/>
    <n v="1200"/>
    <n v="0.3"/>
    <s v="Tarjeta"/>
    <s v="V-003"/>
    <x v="2"/>
    <n v="10080"/>
  </r>
  <r>
    <s v="V-1649"/>
    <n v="45754"/>
    <s v="C-001"/>
    <s v="P-004"/>
    <s v="Smart Phone"/>
    <x v="1"/>
    <n v="13"/>
    <n v="800"/>
    <n v="0.2"/>
    <s v="Efectivo"/>
    <s v="V-002"/>
    <x v="4"/>
    <n v="8320"/>
  </r>
  <r>
    <s v="V-1650"/>
    <n v="45712"/>
    <s v="C-004"/>
    <s v="P-003"/>
    <s v="Smart Watch"/>
    <x v="0"/>
    <n v="13"/>
    <n v="200"/>
    <n v="0.1"/>
    <s v="Transferencia"/>
    <s v="V-001"/>
    <x v="1"/>
    <n v="2340"/>
  </r>
  <r>
    <s v="V-1651"/>
    <n v="45988"/>
    <s v="C-001"/>
    <s v="P-001"/>
    <s v="Audífonos"/>
    <x v="0"/>
    <n v="18"/>
    <n v="50"/>
    <n v="0.1"/>
    <s v="Transferencia"/>
    <s v="V-005"/>
    <x v="0"/>
    <n v="810"/>
  </r>
  <r>
    <s v="V-1652"/>
    <n v="45978"/>
    <s v="C-003"/>
    <s v="P-004"/>
    <s v="Smart Phone"/>
    <x v="1"/>
    <n v="45"/>
    <n v="800"/>
    <n v="0.2"/>
    <s v="Efectivo"/>
    <s v="V-005"/>
    <x v="0"/>
    <n v="28800"/>
  </r>
  <r>
    <s v="V-1653"/>
    <n v="45812"/>
    <s v="C-004"/>
    <s v="P-003"/>
    <s v="Smart Watch"/>
    <x v="0"/>
    <n v="32"/>
    <n v="200"/>
    <n v="0.1"/>
    <s v="Efectivo"/>
    <s v="V-003"/>
    <x v="2"/>
    <n v="5760"/>
  </r>
  <r>
    <s v="V-1654"/>
    <n v="45942"/>
    <s v="C-001"/>
    <s v="P-003"/>
    <s v="Smart Watch"/>
    <x v="0"/>
    <n v="30"/>
    <n v="200"/>
    <n v="0.1"/>
    <s v="Efectivo"/>
    <s v="V-005"/>
    <x v="0"/>
    <n v="5400"/>
  </r>
  <r>
    <s v="V-1655"/>
    <n v="46021"/>
    <s v="C-004"/>
    <s v="P-003"/>
    <s v="Smart Watch"/>
    <x v="0"/>
    <n v="43"/>
    <n v="200"/>
    <n v="0.1"/>
    <s v="Transferencia"/>
    <s v="V-005"/>
    <x v="0"/>
    <n v="7740"/>
  </r>
  <r>
    <s v="V-1656"/>
    <n v="45858"/>
    <s v="C-004"/>
    <s v="P-002"/>
    <s v="Laptop"/>
    <x v="2"/>
    <n v="35"/>
    <n v="1200"/>
    <n v="0.3"/>
    <s v="Transferencia"/>
    <s v="V-004"/>
    <x v="3"/>
    <n v="29399.999999999996"/>
  </r>
  <r>
    <s v="V-1657"/>
    <n v="45685"/>
    <s v="C-004"/>
    <s v="P-004"/>
    <s v="Smart Phone"/>
    <x v="1"/>
    <n v="39"/>
    <n v="800"/>
    <n v="0.2"/>
    <s v="Efectivo"/>
    <s v="V-001"/>
    <x v="1"/>
    <n v="24960"/>
  </r>
  <r>
    <s v="V-1658"/>
    <n v="45670"/>
    <s v="C-003"/>
    <s v="P-003"/>
    <s v="Smart Watch"/>
    <x v="0"/>
    <n v="19"/>
    <n v="200"/>
    <n v="0.1"/>
    <s v="Tarjeta"/>
    <s v="V-003"/>
    <x v="2"/>
    <n v="3420"/>
  </r>
  <r>
    <s v="V-1659"/>
    <n v="45865"/>
    <s v="C-001"/>
    <s v="P-004"/>
    <s v="Smart Phone"/>
    <x v="1"/>
    <n v="31"/>
    <n v="800"/>
    <n v="0.2"/>
    <s v="Efectivo"/>
    <s v="V-002"/>
    <x v="4"/>
    <n v="19840"/>
  </r>
  <r>
    <s v="V-1660"/>
    <n v="45710"/>
    <s v="C-004"/>
    <s v="P-003"/>
    <s v="Smart Watch"/>
    <x v="0"/>
    <n v="31"/>
    <n v="200"/>
    <n v="0.1"/>
    <s v="Efectivo"/>
    <s v="V-005"/>
    <x v="0"/>
    <n v="5580"/>
  </r>
  <r>
    <s v="V-1661"/>
    <n v="45662"/>
    <s v="C-004"/>
    <s v="P-003"/>
    <s v="Smart Watch"/>
    <x v="0"/>
    <n v="9"/>
    <n v="200"/>
    <n v="0.1"/>
    <s v="Transferencia"/>
    <s v="V-002"/>
    <x v="4"/>
    <n v="1620"/>
  </r>
  <r>
    <s v="V-1662"/>
    <n v="45784"/>
    <s v="C-002"/>
    <s v="P-004"/>
    <s v="Smart Phone"/>
    <x v="1"/>
    <n v="5"/>
    <n v="800"/>
    <n v="0.2"/>
    <s v="Efectivo"/>
    <s v="V-002"/>
    <x v="4"/>
    <n v="3200"/>
  </r>
  <r>
    <s v="V-1663"/>
    <n v="45943"/>
    <s v="C-002"/>
    <s v="P-002"/>
    <s v="Laptop"/>
    <x v="2"/>
    <n v="40"/>
    <n v="1200"/>
    <n v="0.3"/>
    <s v="Tarjeta"/>
    <s v="V-001"/>
    <x v="1"/>
    <n v="33600"/>
  </r>
  <r>
    <s v="V-1664"/>
    <n v="46015"/>
    <s v="C-004"/>
    <s v="P-001"/>
    <s v="Audífonos"/>
    <x v="0"/>
    <n v="23"/>
    <n v="50"/>
    <n v="0.1"/>
    <s v="Transferencia"/>
    <s v="V-002"/>
    <x v="4"/>
    <n v="1035"/>
  </r>
  <r>
    <s v="V-1665"/>
    <n v="45918"/>
    <s v="C-002"/>
    <s v="P-002"/>
    <s v="Laptop"/>
    <x v="2"/>
    <n v="31"/>
    <n v="1200"/>
    <n v="0.3"/>
    <s v="Transferencia"/>
    <s v="V-001"/>
    <x v="1"/>
    <n v="26040"/>
  </r>
  <r>
    <s v="V-1666"/>
    <n v="45875"/>
    <s v="C-004"/>
    <s v="P-003"/>
    <s v="Smart Watch"/>
    <x v="0"/>
    <n v="13"/>
    <n v="200"/>
    <n v="0.1"/>
    <s v="Tarjeta"/>
    <s v="V-003"/>
    <x v="2"/>
    <n v="2340"/>
  </r>
  <r>
    <s v="V-1667"/>
    <n v="45966"/>
    <s v="C-004"/>
    <s v="P-002"/>
    <s v="Laptop"/>
    <x v="2"/>
    <n v="20"/>
    <n v="1200"/>
    <n v="0.3"/>
    <s v="Efectivo"/>
    <s v="V-003"/>
    <x v="2"/>
    <n v="16800"/>
  </r>
  <r>
    <s v="V-1668"/>
    <n v="45964"/>
    <s v="C-004"/>
    <s v="P-001"/>
    <s v="Audífonos"/>
    <x v="0"/>
    <n v="30"/>
    <n v="50"/>
    <n v="0.1"/>
    <s v="Tarjeta"/>
    <s v="V-003"/>
    <x v="2"/>
    <n v="1350"/>
  </r>
  <r>
    <s v="V-1669"/>
    <n v="45792"/>
    <s v="C-002"/>
    <s v="P-003"/>
    <s v="Smart Watch"/>
    <x v="0"/>
    <n v="15"/>
    <n v="200"/>
    <n v="0.1"/>
    <s v="Efectivo"/>
    <s v="V-003"/>
    <x v="2"/>
    <n v="2700"/>
  </r>
  <r>
    <s v="V-1670"/>
    <n v="45789"/>
    <s v="C-001"/>
    <s v="P-003"/>
    <s v="Smart Watch"/>
    <x v="0"/>
    <n v="14"/>
    <n v="200"/>
    <n v="0.1"/>
    <s v="Tarjeta"/>
    <s v="V-003"/>
    <x v="2"/>
    <n v="2520"/>
  </r>
  <r>
    <s v="V-1671"/>
    <n v="45732"/>
    <s v="C-001"/>
    <s v="P-003"/>
    <s v="Smart Watch"/>
    <x v="0"/>
    <n v="12"/>
    <n v="200"/>
    <n v="0.1"/>
    <s v="Tarjeta"/>
    <s v="V-002"/>
    <x v="4"/>
    <n v="2160"/>
  </r>
  <r>
    <s v="V-1672"/>
    <n v="45763"/>
    <s v="C-003"/>
    <s v="P-004"/>
    <s v="Smart Phone"/>
    <x v="1"/>
    <n v="19"/>
    <n v="800"/>
    <n v="0.2"/>
    <s v="Efectivo"/>
    <s v="V-005"/>
    <x v="0"/>
    <n v="12160"/>
  </r>
  <r>
    <s v="V-1673"/>
    <n v="45855"/>
    <s v="C-003"/>
    <s v="P-001"/>
    <s v="Audífonos"/>
    <x v="0"/>
    <n v="10"/>
    <n v="50"/>
    <n v="0.1"/>
    <s v="Transferencia"/>
    <s v="V-001"/>
    <x v="1"/>
    <n v="450"/>
  </r>
  <r>
    <s v="V-1674"/>
    <n v="45899"/>
    <s v="C-001"/>
    <s v="P-003"/>
    <s v="Smart Watch"/>
    <x v="0"/>
    <n v="29"/>
    <n v="200"/>
    <n v="0.1"/>
    <s v="Transferencia"/>
    <s v="V-003"/>
    <x v="2"/>
    <n v="5220"/>
  </r>
  <r>
    <s v="V-1675"/>
    <n v="45842"/>
    <s v="C-001"/>
    <s v="P-001"/>
    <s v="Audífonos"/>
    <x v="0"/>
    <n v="17"/>
    <n v="50"/>
    <n v="0.1"/>
    <s v="Transferencia"/>
    <s v="V-005"/>
    <x v="0"/>
    <n v="765"/>
  </r>
  <r>
    <s v="V-1676"/>
    <n v="45691"/>
    <s v="C-003"/>
    <s v="P-003"/>
    <s v="Smart Watch"/>
    <x v="0"/>
    <n v="38"/>
    <n v="200"/>
    <n v="0.1"/>
    <s v="Tarjeta"/>
    <s v="V-004"/>
    <x v="3"/>
    <n v="6840"/>
  </r>
  <r>
    <s v="V-1677"/>
    <n v="45810"/>
    <s v="C-003"/>
    <s v="P-001"/>
    <s v="Audífonos"/>
    <x v="0"/>
    <n v="35"/>
    <n v="50"/>
    <n v="0.1"/>
    <s v="Transferencia"/>
    <s v="V-003"/>
    <x v="2"/>
    <n v="1575"/>
  </r>
  <r>
    <s v="V-1678"/>
    <n v="45938"/>
    <s v="C-004"/>
    <s v="P-002"/>
    <s v="Laptop"/>
    <x v="2"/>
    <n v="32"/>
    <n v="1200"/>
    <n v="0.3"/>
    <s v="Tarjeta"/>
    <s v="V-001"/>
    <x v="1"/>
    <n v="26880"/>
  </r>
  <r>
    <s v="V-1679"/>
    <n v="45807"/>
    <s v="C-002"/>
    <s v="P-002"/>
    <s v="Laptop"/>
    <x v="2"/>
    <n v="5"/>
    <n v="1200"/>
    <n v="0.3"/>
    <s v="Transferencia"/>
    <s v="V-005"/>
    <x v="0"/>
    <n v="4200"/>
  </r>
  <r>
    <s v="V-1680"/>
    <n v="45749"/>
    <s v="C-002"/>
    <s v="P-001"/>
    <s v="Audífonos"/>
    <x v="0"/>
    <n v="31"/>
    <n v="50"/>
    <n v="0.1"/>
    <s v="Efectivo"/>
    <s v="V-002"/>
    <x v="4"/>
    <n v="1395"/>
  </r>
  <r>
    <s v="V-1681"/>
    <n v="45951"/>
    <s v="C-004"/>
    <s v="P-004"/>
    <s v="Smart Phone"/>
    <x v="1"/>
    <n v="17"/>
    <n v="800"/>
    <n v="0.2"/>
    <s v="Efectivo"/>
    <s v="V-004"/>
    <x v="3"/>
    <n v="10880"/>
  </r>
  <r>
    <s v="V-1682"/>
    <n v="45820"/>
    <s v="C-004"/>
    <s v="P-002"/>
    <s v="Laptop"/>
    <x v="2"/>
    <n v="23"/>
    <n v="1200"/>
    <n v="0.3"/>
    <s v="Transferencia"/>
    <s v="V-001"/>
    <x v="1"/>
    <n v="19320"/>
  </r>
  <r>
    <s v="V-1683"/>
    <n v="45831"/>
    <s v="C-003"/>
    <s v="P-002"/>
    <s v="Laptop"/>
    <x v="2"/>
    <n v="38"/>
    <n v="1200"/>
    <n v="0.3"/>
    <s v="Efectivo"/>
    <s v="V-003"/>
    <x v="2"/>
    <n v="31919.999999999996"/>
  </r>
  <r>
    <s v="V-1684"/>
    <n v="45741"/>
    <s v="C-004"/>
    <s v="P-004"/>
    <s v="Smart Phone"/>
    <x v="1"/>
    <n v="37"/>
    <n v="800"/>
    <n v="0.2"/>
    <s v="Efectivo"/>
    <s v="V-001"/>
    <x v="1"/>
    <n v="23680"/>
  </r>
  <r>
    <s v="V-1685"/>
    <n v="45935"/>
    <s v="C-002"/>
    <s v="P-004"/>
    <s v="Smart Phone"/>
    <x v="1"/>
    <n v="36"/>
    <n v="800"/>
    <n v="0.2"/>
    <s v="Transferencia"/>
    <s v="V-005"/>
    <x v="0"/>
    <n v="23040"/>
  </r>
  <r>
    <s v="V-1686"/>
    <n v="45691"/>
    <s v="C-001"/>
    <s v="P-004"/>
    <s v="Smart Phone"/>
    <x v="1"/>
    <n v="22"/>
    <n v="800"/>
    <n v="0.2"/>
    <s v="Efectivo"/>
    <s v="V-002"/>
    <x v="4"/>
    <n v="14080"/>
  </r>
  <r>
    <s v="V-1687"/>
    <n v="45700"/>
    <s v="C-001"/>
    <s v="P-001"/>
    <s v="Audífonos"/>
    <x v="0"/>
    <n v="21"/>
    <n v="50"/>
    <n v="0.1"/>
    <s v="Efectivo"/>
    <s v="V-005"/>
    <x v="0"/>
    <n v="945"/>
  </r>
  <r>
    <s v="V-1688"/>
    <n v="45987"/>
    <s v="C-002"/>
    <s v="P-003"/>
    <s v="Smart Watch"/>
    <x v="0"/>
    <n v="6"/>
    <n v="200"/>
    <n v="0.1"/>
    <s v="Efectivo"/>
    <s v="V-004"/>
    <x v="3"/>
    <n v="1080"/>
  </r>
  <r>
    <s v="V-1689"/>
    <n v="45906"/>
    <s v="C-002"/>
    <s v="P-002"/>
    <s v="Laptop"/>
    <x v="2"/>
    <n v="27"/>
    <n v="1200"/>
    <n v="0.3"/>
    <s v="Tarjeta"/>
    <s v="V-001"/>
    <x v="1"/>
    <n v="22680"/>
  </r>
  <r>
    <s v="V-1690"/>
    <n v="45693"/>
    <s v="C-002"/>
    <s v="P-004"/>
    <s v="Smart Phone"/>
    <x v="1"/>
    <n v="13"/>
    <n v="800"/>
    <n v="0.2"/>
    <s v="Transferencia"/>
    <s v="V-002"/>
    <x v="4"/>
    <n v="8320"/>
  </r>
  <r>
    <s v="V-1691"/>
    <n v="45725"/>
    <s v="C-001"/>
    <s v="P-001"/>
    <s v="Audífonos"/>
    <x v="0"/>
    <n v="22"/>
    <n v="50"/>
    <n v="0.1"/>
    <s v="Efectivo"/>
    <s v="V-001"/>
    <x v="1"/>
    <n v="990"/>
  </r>
  <r>
    <s v="V-1692"/>
    <n v="45768"/>
    <s v="C-004"/>
    <s v="P-003"/>
    <s v="Smart Watch"/>
    <x v="0"/>
    <n v="7"/>
    <n v="200"/>
    <n v="0.1"/>
    <s v="Tarjeta"/>
    <s v="V-004"/>
    <x v="3"/>
    <n v="1260"/>
  </r>
  <r>
    <s v="V-1693"/>
    <n v="45858"/>
    <s v="C-003"/>
    <s v="P-003"/>
    <s v="Smart Watch"/>
    <x v="0"/>
    <n v="35"/>
    <n v="200"/>
    <n v="0.1"/>
    <s v="Efectivo"/>
    <s v="V-001"/>
    <x v="1"/>
    <n v="6300"/>
  </r>
  <r>
    <s v="V-1694"/>
    <n v="45746"/>
    <s v="C-001"/>
    <s v="P-002"/>
    <s v="Laptop"/>
    <x v="2"/>
    <n v="5"/>
    <n v="1200"/>
    <n v="0.3"/>
    <s v="Efectivo"/>
    <s v="V-002"/>
    <x v="4"/>
    <n v="4200"/>
  </r>
  <r>
    <s v="V-1695"/>
    <n v="45893"/>
    <s v="C-001"/>
    <s v="P-002"/>
    <s v="Laptop"/>
    <x v="2"/>
    <n v="19"/>
    <n v="1200"/>
    <n v="0.3"/>
    <s v="Tarjeta"/>
    <s v="V-002"/>
    <x v="4"/>
    <n v="15959.999999999998"/>
  </r>
  <r>
    <s v="V-1696"/>
    <n v="45971"/>
    <s v="C-001"/>
    <s v="P-002"/>
    <s v="Laptop"/>
    <x v="2"/>
    <n v="20"/>
    <n v="1200"/>
    <n v="0.3"/>
    <s v="Tarjeta"/>
    <s v="V-003"/>
    <x v="2"/>
    <n v="16800"/>
  </r>
  <r>
    <s v="V-1697"/>
    <n v="45898"/>
    <s v="C-004"/>
    <s v="P-004"/>
    <s v="Smart Phone"/>
    <x v="1"/>
    <n v="19"/>
    <n v="800"/>
    <n v="0.2"/>
    <s v="Efectivo"/>
    <s v="V-003"/>
    <x v="2"/>
    <n v="12160"/>
  </r>
  <r>
    <s v="V-1698"/>
    <n v="45864"/>
    <s v="C-003"/>
    <s v="P-003"/>
    <s v="Smart Watch"/>
    <x v="0"/>
    <n v="19"/>
    <n v="200"/>
    <n v="0.1"/>
    <s v="Efectivo"/>
    <s v="V-002"/>
    <x v="4"/>
    <n v="3420"/>
  </r>
  <r>
    <s v="V-1699"/>
    <n v="45945"/>
    <s v="C-002"/>
    <s v="P-003"/>
    <s v="Smart Watch"/>
    <x v="0"/>
    <n v="35"/>
    <n v="200"/>
    <n v="0.1"/>
    <s v="Transferencia"/>
    <s v="V-003"/>
    <x v="2"/>
    <n v="6300"/>
  </r>
  <r>
    <s v="V-1700"/>
    <n v="45896"/>
    <s v="C-001"/>
    <s v="P-001"/>
    <s v="Audífonos"/>
    <x v="0"/>
    <n v="23"/>
    <n v="50"/>
    <n v="0.1"/>
    <s v="Transferencia"/>
    <s v="V-002"/>
    <x v="4"/>
    <n v="1035"/>
  </r>
  <r>
    <s v="V-1701"/>
    <n v="45713"/>
    <s v="C-002"/>
    <s v="P-002"/>
    <s v="Laptop"/>
    <x v="2"/>
    <n v="24"/>
    <n v="1200"/>
    <n v="0.3"/>
    <s v="Efectivo"/>
    <s v="V-002"/>
    <x v="4"/>
    <n v="20160"/>
  </r>
  <r>
    <s v="V-1702"/>
    <n v="45772"/>
    <s v="C-004"/>
    <s v="P-001"/>
    <s v="Audífonos"/>
    <x v="0"/>
    <n v="38"/>
    <n v="50"/>
    <n v="0.1"/>
    <s v="Transferencia"/>
    <s v="V-004"/>
    <x v="3"/>
    <n v="1710"/>
  </r>
  <r>
    <s v="V-1703"/>
    <n v="45703"/>
    <s v="C-004"/>
    <s v="P-004"/>
    <s v="Smart Phone"/>
    <x v="1"/>
    <n v="15"/>
    <n v="800"/>
    <n v="0.2"/>
    <s v="Efectivo"/>
    <s v="V-004"/>
    <x v="3"/>
    <n v="9600"/>
  </r>
  <r>
    <s v="V-1704"/>
    <n v="45987"/>
    <s v="C-003"/>
    <s v="P-003"/>
    <s v="Smart Watch"/>
    <x v="0"/>
    <n v="21"/>
    <n v="200"/>
    <n v="0.1"/>
    <s v="Tarjeta"/>
    <s v="V-002"/>
    <x v="4"/>
    <n v="3780"/>
  </r>
  <r>
    <s v="V-1705"/>
    <n v="45679"/>
    <s v="C-003"/>
    <s v="P-004"/>
    <s v="Smart Phone"/>
    <x v="1"/>
    <n v="32"/>
    <n v="800"/>
    <n v="0.2"/>
    <s v="Efectivo"/>
    <s v="V-001"/>
    <x v="1"/>
    <n v="20480"/>
  </r>
  <r>
    <s v="V-1706"/>
    <n v="45887"/>
    <s v="C-004"/>
    <s v="P-001"/>
    <s v="Audífonos"/>
    <x v="0"/>
    <n v="27"/>
    <n v="50"/>
    <n v="0.1"/>
    <s v="Tarjeta"/>
    <s v="V-001"/>
    <x v="1"/>
    <n v="1215"/>
  </r>
  <r>
    <s v="V-1707"/>
    <n v="45940"/>
    <s v="C-004"/>
    <s v="P-003"/>
    <s v="Smart Watch"/>
    <x v="0"/>
    <n v="6"/>
    <n v="200"/>
    <n v="0.1"/>
    <s v="Efectivo"/>
    <s v="V-005"/>
    <x v="0"/>
    <n v="1080"/>
  </r>
  <r>
    <s v="V-1708"/>
    <n v="45989"/>
    <s v="C-002"/>
    <s v="P-004"/>
    <s v="Smart Phone"/>
    <x v="1"/>
    <n v="12"/>
    <n v="800"/>
    <n v="0.2"/>
    <s v="Transferencia"/>
    <s v="V-002"/>
    <x v="4"/>
    <n v="7680"/>
  </r>
  <r>
    <s v="V-1709"/>
    <n v="45719"/>
    <s v="C-004"/>
    <s v="P-002"/>
    <s v="Laptop"/>
    <x v="2"/>
    <n v="11"/>
    <n v="1200"/>
    <n v="0.3"/>
    <s v="Transferencia"/>
    <s v="V-005"/>
    <x v="0"/>
    <n v="9240"/>
  </r>
  <r>
    <s v="V-1710"/>
    <n v="45924"/>
    <s v="C-003"/>
    <s v="P-001"/>
    <s v="Audífonos"/>
    <x v="0"/>
    <n v="32"/>
    <n v="50"/>
    <n v="0.1"/>
    <s v="Tarjeta"/>
    <s v="V-001"/>
    <x v="1"/>
    <n v="1440"/>
  </r>
  <r>
    <s v="V-1711"/>
    <n v="45766"/>
    <s v="C-003"/>
    <s v="P-004"/>
    <s v="Smart Phone"/>
    <x v="1"/>
    <n v="26"/>
    <n v="800"/>
    <n v="0.2"/>
    <s v="Tarjeta"/>
    <s v="V-001"/>
    <x v="1"/>
    <n v="16640"/>
  </r>
  <r>
    <s v="V-1712"/>
    <n v="45862"/>
    <s v="C-003"/>
    <s v="P-003"/>
    <s v="Smart Watch"/>
    <x v="0"/>
    <n v="23"/>
    <n v="200"/>
    <n v="0.1"/>
    <s v="Efectivo"/>
    <s v="V-004"/>
    <x v="3"/>
    <n v="4140"/>
  </r>
  <r>
    <s v="V-1713"/>
    <n v="45914"/>
    <s v="C-001"/>
    <s v="P-001"/>
    <s v="Audífonos"/>
    <x v="0"/>
    <n v="40"/>
    <n v="50"/>
    <n v="0.1"/>
    <s v="Tarjeta"/>
    <s v="V-001"/>
    <x v="1"/>
    <n v="1800"/>
  </r>
  <r>
    <s v="V-1714"/>
    <n v="45965"/>
    <s v="C-004"/>
    <s v="P-004"/>
    <s v="Smart Phone"/>
    <x v="1"/>
    <n v="8"/>
    <n v="800"/>
    <n v="0.2"/>
    <s v="Transferencia"/>
    <s v="V-001"/>
    <x v="1"/>
    <n v="5120"/>
  </r>
  <r>
    <s v="V-1715"/>
    <n v="45735"/>
    <s v="C-004"/>
    <s v="P-003"/>
    <s v="Smart Watch"/>
    <x v="0"/>
    <n v="44"/>
    <n v="200"/>
    <n v="0.1"/>
    <s v="Tarjeta"/>
    <s v="V-003"/>
    <x v="2"/>
    <n v="7920"/>
  </r>
  <r>
    <s v="V-1716"/>
    <n v="45810"/>
    <s v="C-002"/>
    <s v="P-002"/>
    <s v="Laptop"/>
    <x v="2"/>
    <n v="45"/>
    <n v="1200"/>
    <n v="0.3"/>
    <s v="Tarjeta"/>
    <s v="V-001"/>
    <x v="1"/>
    <n v="37800"/>
  </r>
  <r>
    <s v="V-1717"/>
    <n v="45938"/>
    <s v="C-004"/>
    <s v="P-002"/>
    <s v="Laptop"/>
    <x v="2"/>
    <n v="43"/>
    <n v="1200"/>
    <n v="0.3"/>
    <s v="Efectivo"/>
    <s v="V-002"/>
    <x v="4"/>
    <n v="36120"/>
  </r>
  <r>
    <s v="V-1718"/>
    <n v="45935"/>
    <s v="C-003"/>
    <s v="P-004"/>
    <s v="Smart Phone"/>
    <x v="1"/>
    <n v="14"/>
    <n v="800"/>
    <n v="0.2"/>
    <s v="Tarjeta"/>
    <s v="V-001"/>
    <x v="1"/>
    <n v="8960"/>
  </r>
  <r>
    <s v="V-1719"/>
    <n v="45917"/>
    <s v="C-003"/>
    <s v="P-001"/>
    <s v="Audífonos"/>
    <x v="0"/>
    <n v="28"/>
    <n v="50"/>
    <n v="0.1"/>
    <s v="Transferencia"/>
    <s v="V-002"/>
    <x v="4"/>
    <n v="1260"/>
  </r>
  <r>
    <s v="V-1720"/>
    <n v="45697"/>
    <s v="C-004"/>
    <s v="P-002"/>
    <s v="Laptop"/>
    <x v="2"/>
    <n v="41"/>
    <n v="1200"/>
    <n v="0.3"/>
    <s v="Efectivo"/>
    <s v="V-003"/>
    <x v="2"/>
    <n v="34440"/>
  </r>
  <r>
    <s v="V-1721"/>
    <n v="45896"/>
    <s v="C-004"/>
    <s v="P-002"/>
    <s v="Laptop"/>
    <x v="2"/>
    <n v="12"/>
    <n v="1200"/>
    <n v="0.3"/>
    <s v="Efectivo"/>
    <s v="V-004"/>
    <x v="3"/>
    <n v="10080"/>
  </r>
  <r>
    <s v="V-1722"/>
    <n v="45963"/>
    <s v="C-003"/>
    <s v="P-002"/>
    <s v="Laptop"/>
    <x v="2"/>
    <n v="32"/>
    <n v="1200"/>
    <n v="0.3"/>
    <s v="Efectivo"/>
    <s v="V-005"/>
    <x v="0"/>
    <n v="26880"/>
  </r>
  <r>
    <s v="V-1723"/>
    <n v="45929"/>
    <s v="C-003"/>
    <s v="P-004"/>
    <s v="Smart Phone"/>
    <x v="1"/>
    <n v="12"/>
    <n v="800"/>
    <n v="0.2"/>
    <s v="Tarjeta"/>
    <s v="V-004"/>
    <x v="3"/>
    <n v="7680"/>
  </r>
  <r>
    <s v="V-1724"/>
    <n v="45804"/>
    <s v="C-001"/>
    <s v="P-004"/>
    <s v="Smart Phone"/>
    <x v="1"/>
    <n v="35"/>
    <n v="800"/>
    <n v="0.2"/>
    <s v="Efectivo"/>
    <s v="V-002"/>
    <x v="4"/>
    <n v="22400"/>
  </r>
  <r>
    <s v="V-1725"/>
    <n v="45745"/>
    <s v="C-003"/>
    <s v="P-001"/>
    <s v="Audífonos"/>
    <x v="0"/>
    <n v="19"/>
    <n v="50"/>
    <n v="0.1"/>
    <s v="Transferencia"/>
    <s v="V-003"/>
    <x v="2"/>
    <n v="855"/>
  </r>
  <r>
    <s v="V-1726"/>
    <n v="45891"/>
    <s v="C-004"/>
    <s v="P-002"/>
    <s v="Laptop"/>
    <x v="2"/>
    <n v="10"/>
    <n v="1200"/>
    <n v="0.3"/>
    <s v="Transferencia"/>
    <s v="V-005"/>
    <x v="0"/>
    <n v="8400"/>
  </r>
  <r>
    <s v="V-1727"/>
    <n v="45966"/>
    <s v="C-004"/>
    <s v="P-004"/>
    <s v="Smart Phone"/>
    <x v="1"/>
    <n v="27"/>
    <n v="800"/>
    <n v="0.2"/>
    <s v="Tarjeta"/>
    <s v="V-004"/>
    <x v="3"/>
    <n v="17280"/>
  </r>
  <r>
    <s v="V-1728"/>
    <n v="45711"/>
    <s v="C-001"/>
    <s v="P-002"/>
    <s v="Laptop"/>
    <x v="2"/>
    <n v="24"/>
    <n v="1200"/>
    <n v="0.3"/>
    <s v="Efectivo"/>
    <s v="V-005"/>
    <x v="0"/>
    <n v="20160"/>
  </r>
  <r>
    <s v="V-1729"/>
    <n v="45883"/>
    <s v="C-001"/>
    <s v="P-001"/>
    <s v="Audífonos"/>
    <x v="0"/>
    <n v="32"/>
    <n v="50"/>
    <n v="0.1"/>
    <s v="Transferencia"/>
    <s v="V-005"/>
    <x v="0"/>
    <n v="1440"/>
  </r>
  <r>
    <s v="V-1730"/>
    <n v="45864"/>
    <s v="C-002"/>
    <s v="P-001"/>
    <s v="Audífonos"/>
    <x v="0"/>
    <n v="37"/>
    <n v="50"/>
    <n v="0.1"/>
    <s v="Transferencia"/>
    <s v="V-001"/>
    <x v="1"/>
    <n v="1665"/>
  </r>
  <r>
    <s v="V-1731"/>
    <n v="45982"/>
    <s v="C-003"/>
    <s v="P-003"/>
    <s v="Smart Watch"/>
    <x v="0"/>
    <n v="20"/>
    <n v="200"/>
    <n v="0.1"/>
    <s v="Efectivo"/>
    <s v="V-001"/>
    <x v="1"/>
    <n v="3600"/>
  </r>
  <r>
    <s v="V-1732"/>
    <n v="45751"/>
    <s v="C-003"/>
    <s v="P-002"/>
    <s v="Laptop"/>
    <x v="2"/>
    <n v="13"/>
    <n v="1200"/>
    <n v="0.3"/>
    <s v="Tarjeta"/>
    <s v="V-004"/>
    <x v="3"/>
    <n v="10920"/>
  </r>
  <r>
    <s v="V-1733"/>
    <n v="45857"/>
    <s v="C-004"/>
    <s v="P-002"/>
    <s v="Laptop"/>
    <x v="2"/>
    <n v="18"/>
    <n v="1200"/>
    <n v="0.3"/>
    <s v="Efectivo"/>
    <s v="V-002"/>
    <x v="4"/>
    <n v="15119.999999999998"/>
  </r>
  <r>
    <s v="V-1734"/>
    <n v="45972"/>
    <s v="C-003"/>
    <s v="P-001"/>
    <s v="Audífonos"/>
    <x v="0"/>
    <n v="17"/>
    <n v="50"/>
    <n v="0.1"/>
    <s v="Efectivo"/>
    <s v="V-004"/>
    <x v="3"/>
    <n v="765"/>
  </r>
  <r>
    <s v="V-1735"/>
    <n v="45996"/>
    <s v="C-002"/>
    <s v="P-002"/>
    <s v="Laptop"/>
    <x v="2"/>
    <n v="20"/>
    <n v="1200"/>
    <n v="0.3"/>
    <s v="Tarjeta"/>
    <s v="V-003"/>
    <x v="2"/>
    <n v="16800"/>
  </r>
  <r>
    <s v="V-1736"/>
    <n v="45852"/>
    <s v="C-003"/>
    <s v="P-003"/>
    <s v="Smart Watch"/>
    <x v="0"/>
    <n v="17"/>
    <n v="200"/>
    <n v="0.1"/>
    <s v="Efectivo"/>
    <s v="V-001"/>
    <x v="1"/>
    <n v="3060"/>
  </r>
  <r>
    <s v="V-1737"/>
    <n v="45701"/>
    <s v="C-002"/>
    <s v="P-001"/>
    <s v="Audífonos"/>
    <x v="0"/>
    <n v="13"/>
    <n v="50"/>
    <n v="0.1"/>
    <s v="Transferencia"/>
    <s v="V-001"/>
    <x v="1"/>
    <n v="585"/>
  </r>
  <r>
    <s v="V-1738"/>
    <n v="45793"/>
    <s v="C-004"/>
    <s v="P-002"/>
    <s v="Laptop"/>
    <x v="2"/>
    <n v="15"/>
    <n v="1200"/>
    <n v="0.3"/>
    <s v="Tarjeta"/>
    <s v="V-002"/>
    <x v="4"/>
    <n v="12600"/>
  </r>
  <r>
    <s v="V-1739"/>
    <n v="45868"/>
    <s v="C-001"/>
    <s v="P-004"/>
    <s v="Smart Phone"/>
    <x v="1"/>
    <n v="9"/>
    <n v="800"/>
    <n v="0.2"/>
    <s v="Tarjeta"/>
    <s v="V-003"/>
    <x v="2"/>
    <n v="5760"/>
  </r>
  <r>
    <s v="V-1740"/>
    <n v="45785"/>
    <s v="C-003"/>
    <s v="P-002"/>
    <s v="Laptop"/>
    <x v="2"/>
    <n v="25"/>
    <n v="1200"/>
    <n v="0.3"/>
    <s v="Transferencia"/>
    <s v="V-001"/>
    <x v="1"/>
    <n v="21000"/>
  </r>
  <r>
    <s v="V-1741"/>
    <n v="45863"/>
    <s v="C-004"/>
    <s v="P-004"/>
    <s v="Smart Phone"/>
    <x v="1"/>
    <n v="36"/>
    <n v="800"/>
    <n v="0.2"/>
    <s v="Efectivo"/>
    <s v="V-002"/>
    <x v="4"/>
    <n v="23040"/>
  </r>
  <r>
    <s v="V-1742"/>
    <n v="45794"/>
    <s v="C-003"/>
    <s v="P-002"/>
    <s v="Laptop"/>
    <x v="2"/>
    <n v="15"/>
    <n v="1200"/>
    <n v="0.3"/>
    <s v="Transferencia"/>
    <s v="V-002"/>
    <x v="4"/>
    <n v="12600"/>
  </r>
  <r>
    <s v="V-1743"/>
    <n v="45936"/>
    <s v="C-002"/>
    <s v="P-001"/>
    <s v="Audífonos"/>
    <x v="0"/>
    <n v="8"/>
    <n v="50"/>
    <n v="0.1"/>
    <s v="Transferencia"/>
    <s v="V-003"/>
    <x v="2"/>
    <n v="360"/>
  </r>
  <r>
    <s v="V-1744"/>
    <n v="45745"/>
    <s v="C-004"/>
    <s v="P-004"/>
    <s v="Smart Phone"/>
    <x v="1"/>
    <n v="9"/>
    <n v="800"/>
    <n v="0.2"/>
    <s v="Tarjeta"/>
    <s v="V-003"/>
    <x v="2"/>
    <n v="5760"/>
  </r>
  <r>
    <s v="V-1745"/>
    <n v="45814"/>
    <s v="C-004"/>
    <s v="P-002"/>
    <s v="Laptop"/>
    <x v="2"/>
    <n v="12"/>
    <n v="1200"/>
    <n v="0.3"/>
    <s v="Transferencia"/>
    <s v="V-005"/>
    <x v="0"/>
    <n v="10080"/>
  </r>
  <r>
    <s v="V-1746"/>
    <n v="45872"/>
    <s v="C-003"/>
    <s v="P-002"/>
    <s v="Laptop"/>
    <x v="2"/>
    <n v="42"/>
    <n v="1200"/>
    <n v="0.3"/>
    <s v="Tarjeta"/>
    <s v="V-001"/>
    <x v="1"/>
    <n v="35280"/>
  </r>
  <r>
    <s v="V-1747"/>
    <n v="46008"/>
    <s v="C-002"/>
    <s v="P-002"/>
    <s v="Laptop"/>
    <x v="2"/>
    <n v="25"/>
    <n v="1200"/>
    <n v="0.3"/>
    <s v="Efectivo"/>
    <s v="V-004"/>
    <x v="3"/>
    <n v="21000"/>
  </r>
  <r>
    <s v="V-1748"/>
    <n v="45761"/>
    <s v="C-002"/>
    <s v="P-002"/>
    <s v="Laptop"/>
    <x v="2"/>
    <n v="7"/>
    <n v="1200"/>
    <n v="0.3"/>
    <s v="Transferencia"/>
    <s v="V-004"/>
    <x v="3"/>
    <n v="5880"/>
  </r>
  <r>
    <s v="V-1749"/>
    <n v="46011"/>
    <s v="C-001"/>
    <s v="P-002"/>
    <s v="Laptop"/>
    <x v="2"/>
    <n v="37"/>
    <n v="1200"/>
    <n v="0.3"/>
    <s v="Tarjeta"/>
    <s v="V-002"/>
    <x v="4"/>
    <n v="31079.999999999996"/>
  </r>
  <r>
    <s v="V-1750"/>
    <n v="45937"/>
    <s v="C-003"/>
    <s v="P-003"/>
    <s v="Smart Watch"/>
    <x v="0"/>
    <n v="34"/>
    <n v="200"/>
    <n v="0.1"/>
    <s v="Transferencia"/>
    <s v="V-003"/>
    <x v="2"/>
    <n v="6120"/>
  </r>
  <r>
    <s v="V-1751"/>
    <n v="45784"/>
    <s v="C-003"/>
    <s v="P-004"/>
    <s v="Smart Phone"/>
    <x v="1"/>
    <n v="23"/>
    <n v="800"/>
    <n v="0.2"/>
    <s v="Tarjeta"/>
    <s v="V-002"/>
    <x v="4"/>
    <n v="14720"/>
  </r>
  <r>
    <s v="V-1752"/>
    <n v="45724"/>
    <s v="C-001"/>
    <s v="P-004"/>
    <s v="Smart Phone"/>
    <x v="1"/>
    <n v="17"/>
    <n v="800"/>
    <n v="0.2"/>
    <s v="Transferencia"/>
    <s v="V-005"/>
    <x v="0"/>
    <n v="10880"/>
  </r>
  <r>
    <s v="V-1753"/>
    <n v="45685"/>
    <s v="C-002"/>
    <s v="P-001"/>
    <s v="Audífonos"/>
    <x v="0"/>
    <n v="34"/>
    <n v="50"/>
    <n v="0.1"/>
    <s v="Tarjeta"/>
    <s v="V-001"/>
    <x v="1"/>
    <n v="1530"/>
  </r>
  <r>
    <s v="V-1754"/>
    <n v="45666"/>
    <s v="C-003"/>
    <s v="P-002"/>
    <s v="Laptop"/>
    <x v="2"/>
    <n v="7"/>
    <n v="1200"/>
    <n v="0.3"/>
    <s v="Tarjeta"/>
    <s v="V-002"/>
    <x v="4"/>
    <n v="5880"/>
  </r>
  <r>
    <s v="V-1755"/>
    <n v="45694"/>
    <s v="C-002"/>
    <s v="P-001"/>
    <s v="Audífonos"/>
    <x v="0"/>
    <n v="30"/>
    <n v="50"/>
    <n v="0.1"/>
    <s v="Tarjeta"/>
    <s v="V-002"/>
    <x v="4"/>
    <n v="1350"/>
  </r>
  <r>
    <s v="V-1756"/>
    <n v="46012"/>
    <s v="C-003"/>
    <s v="P-001"/>
    <s v="Audífonos"/>
    <x v="0"/>
    <n v="22"/>
    <n v="50"/>
    <n v="0.1"/>
    <s v="Efectivo"/>
    <s v="V-003"/>
    <x v="2"/>
    <n v="990"/>
  </r>
  <r>
    <s v="V-1757"/>
    <n v="45854"/>
    <s v="C-004"/>
    <s v="P-004"/>
    <s v="Smart Phone"/>
    <x v="1"/>
    <n v="35"/>
    <n v="800"/>
    <n v="0.2"/>
    <s v="Tarjeta"/>
    <s v="V-002"/>
    <x v="4"/>
    <n v="22400"/>
  </r>
  <r>
    <s v="V-1758"/>
    <n v="45857"/>
    <s v="C-001"/>
    <s v="P-004"/>
    <s v="Smart Phone"/>
    <x v="1"/>
    <n v="34"/>
    <n v="800"/>
    <n v="0.2"/>
    <s v="Tarjeta"/>
    <s v="V-003"/>
    <x v="2"/>
    <n v="21760"/>
  </r>
  <r>
    <s v="V-1759"/>
    <n v="45924"/>
    <s v="C-003"/>
    <s v="P-003"/>
    <s v="Smart Watch"/>
    <x v="0"/>
    <n v="12"/>
    <n v="200"/>
    <n v="0.1"/>
    <s v="Transferencia"/>
    <s v="V-005"/>
    <x v="0"/>
    <n v="2160"/>
  </r>
  <r>
    <s v="V-1760"/>
    <n v="45718"/>
    <s v="C-004"/>
    <s v="P-002"/>
    <s v="Laptop"/>
    <x v="2"/>
    <n v="32"/>
    <n v="1200"/>
    <n v="0.3"/>
    <s v="Transferencia"/>
    <s v="V-001"/>
    <x v="1"/>
    <n v="26880"/>
  </r>
  <r>
    <s v="V-1761"/>
    <n v="45659"/>
    <s v="C-002"/>
    <s v="P-002"/>
    <s v="Laptop"/>
    <x v="2"/>
    <n v="29"/>
    <n v="1200"/>
    <n v="0.3"/>
    <s v="Transferencia"/>
    <s v="V-002"/>
    <x v="4"/>
    <n v="24360"/>
  </r>
  <r>
    <s v="V-1762"/>
    <n v="45953"/>
    <s v="C-004"/>
    <s v="P-003"/>
    <s v="Smart Watch"/>
    <x v="0"/>
    <n v="29"/>
    <n v="200"/>
    <n v="0.1"/>
    <s v="Efectivo"/>
    <s v="V-005"/>
    <x v="0"/>
    <n v="5220"/>
  </r>
  <r>
    <s v="V-1763"/>
    <n v="45704"/>
    <s v="C-002"/>
    <s v="P-004"/>
    <s v="Smart Phone"/>
    <x v="1"/>
    <n v="28"/>
    <n v="800"/>
    <n v="0.2"/>
    <s v="Efectivo"/>
    <s v="V-003"/>
    <x v="2"/>
    <n v="17920"/>
  </r>
  <r>
    <s v="V-1764"/>
    <n v="45844"/>
    <s v="C-002"/>
    <s v="P-001"/>
    <s v="Audífonos"/>
    <x v="0"/>
    <n v="10"/>
    <n v="50"/>
    <n v="0.1"/>
    <s v="Efectivo"/>
    <s v="V-004"/>
    <x v="3"/>
    <n v="450"/>
  </r>
  <r>
    <s v="V-1765"/>
    <n v="46013"/>
    <s v="C-004"/>
    <s v="P-001"/>
    <s v="Audífonos"/>
    <x v="0"/>
    <n v="36"/>
    <n v="50"/>
    <n v="0.1"/>
    <s v="Tarjeta"/>
    <s v="V-003"/>
    <x v="2"/>
    <n v="1620"/>
  </r>
  <r>
    <s v="V-1766"/>
    <n v="45883"/>
    <s v="C-003"/>
    <s v="P-003"/>
    <s v="Smart Watch"/>
    <x v="0"/>
    <n v="8"/>
    <n v="200"/>
    <n v="0.1"/>
    <s v="Efectivo"/>
    <s v="V-004"/>
    <x v="3"/>
    <n v="1440"/>
  </r>
  <r>
    <s v="V-1767"/>
    <n v="45966"/>
    <s v="C-001"/>
    <s v="P-003"/>
    <s v="Smart Watch"/>
    <x v="0"/>
    <n v="20"/>
    <n v="200"/>
    <n v="0.1"/>
    <s v="Efectivo"/>
    <s v="V-004"/>
    <x v="3"/>
    <n v="3600"/>
  </r>
  <r>
    <s v="V-1768"/>
    <n v="45692"/>
    <s v="C-002"/>
    <s v="P-001"/>
    <s v="Audífonos"/>
    <x v="0"/>
    <n v="37"/>
    <n v="50"/>
    <n v="0.1"/>
    <s v="Efectivo"/>
    <s v="V-005"/>
    <x v="0"/>
    <n v="1665"/>
  </r>
  <r>
    <s v="V-1769"/>
    <n v="45712"/>
    <s v="C-002"/>
    <s v="P-002"/>
    <s v="Laptop"/>
    <x v="2"/>
    <n v="21"/>
    <n v="1200"/>
    <n v="0.3"/>
    <s v="Transferencia"/>
    <s v="V-002"/>
    <x v="4"/>
    <n v="17640"/>
  </r>
  <r>
    <s v="V-1770"/>
    <n v="46011"/>
    <s v="C-002"/>
    <s v="P-004"/>
    <s v="Smart Phone"/>
    <x v="1"/>
    <n v="18"/>
    <n v="800"/>
    <n v="0.2"/>
    <s v="Transferencia"/>
    <s v="V-002"/>
    <x v="4"/>
    <n v="11520"/>
  </r>
  <r>
    <s v="V-1771"/>
    <n v="46009"/>
    <s v="C-001"/>
    <s v="P-004"/>
    <s v="Smart Phone"/>
    <x v="1"/>
    <n v="12"/>
    <n v="800"/>
    <n v="0.2"/>
    <s v="Transferencia"/>
    <s v="V-004"/>
    <x v="3"/>
    <n v="7680"/>
  </r>
  <r>
    <s v="V-1772"/>
    <n v="45843"/>
    <s v="C-001"/>
    <s v="P-001"/>
    <s v="Audífonos"/>
    <x v="0"/>
    <n v="24"/>
    <n v="50"/>
    <n v="0.1"/>
    <s v="Transferencia"/>
    <s v="V-005"/>
    <x v="0"/>
    <n v="1080"/>
  </r>
  <r>
    <s v="V-1773"/>
    <n v="45706"/>
    <s v="C-001"/>
    <s v="P-004"/>
    <s v="Smart Phone"/>
    <x v="1"/>
    <n v="40"/>
    <n v="800"/>
    <n v="0.2"/>
    <s v="Efectivo"/>
    <s v="V-002"/>
    <x v="4"/>
    <n v="25600"/>
  </r>
  <r>
    <s v="V-1774"/>
    <n v="45742"/>
    <s v="C-003"/>
    <s v="P-003"/>
    <s v="Smart Watch"/>
    <x v="0"/>
    <n v="31"/>
    <n v="200"/>
    <n v="0.1"/>
    <s v="Efectivo"/>
    <s v="V-005"/>
    <x v="0"/>
    <n v="5580"/>
  </r>
  <r>
    <s v="V-1775"/>
    <n v="46014"/>
    <s v="C-004"/>
    <s v="P-002"/>
    <s v="Laptop"/>
    <x v="2"/>
    <n v="12"/>
    <n v="1200"/>
    <n v="0.3"/>
    <s v="Efectivo"/>
    <s v="V-002"/>
    <x v="4"/>
    <n v="10080"/>
  </r>
  <r>
    <s v="V-1776"/>
    <n v="45987"/>
    <s v="C-004"/>
    <s v="P-002"/>
    <s v="Laptop"/>
    <x v="2"/>
    <n v="23"/>
    <n v="1200"/>
    <n v="0.3"/>
    <s v="Tarjeta"/>
    <s v="V-001"/>
    <x v="1"/>
    <n v="19320"/>
  </r>
  <r>
    <s v="V-1777"/>
    <n v="45724"/>
    <s v="C-004"/>
    <s v="P-004"/>
    <s v="Smart Phone"/>
    <x v="1"/>
    <n v="11"/>
    <n v="800"/>
    <n v="0.2"/>
    <s v="Transferencia"/>
    <s v="V-004"/>
    <x v="3"/>
    <n v="7040"/>
  </r>
  <r>
    <s v="V-1778"/>
    <n v="45834"/>
    <s v="C-003"/>
    <s v="P-002"/>
    <s v="Laptop"/>
    <x v="2"/>
    <n v="27"/>
    <n v="1200"/>
    <n v="0.3"/>
    <s v="Transferencia"/>
    <s v="V-004"/>
    <x v="3"/>
    <n v="22680"/>
  </r>
  <r>
    <s v="V-1779"/>
    <n v="46011"/>
    <s v="C-002"/>
    <s v="P-001"/>
    <s v="Audífonos"/>
    <x v="0"/>
    <n v="44"/>
    <n v="50"/>
    <n v="0.1"/>
    <s v="Transferencia"/>
    <s v="V-002"/>
    <x v="4"/>
    <n v="1980"/>
  </r>
  <r>
    <s v="V-1780"/>
    <n v="45696"/>
    <s v="C-001"/>
    <s v="P-004"/>
    <s v="Smart Phone"/>
    <x v="1"/>
    <n v="5"/>
    <n v="800"/>
    <n v="0.2"/>
    <s v="Transferencia"/>
    <s v="V-001"/>
    <x v="1"/>
    <n v="3200"/>
  </r>
  <r>
    <s v="V-1781"/>
    <n v="46010"/>
    <s v="C-003"/>
    <s v="P-003"/>
    <s v="Smart Watch"/>
    <x v="0"/>
    <n v="26"/>
    <n v="200"/>
    <n v="0.1"/>
    <s v="Efectivo"/>
    <s v="V-002"/>
    <x v="4"/>
    <n v="4680"/>
  </r>
  <r>
    <s v="V-1782"/>
    <n v="45936"/>
    <s v="C-001"/>
    <s v="P-002"/>
    <s v="Laptop"/>
    <x v="2"/>
    <n v="43"/>
    <n v="1200"/>
    <n v="0.3"/>
    <s v="Transferencia"/>
    <s v="V-001"/>
    <x v="1"/>
    <n v="36120"/>
  </r>
  <r>
    <s v="V-1783"/>
    <n v="45779"/>
    <s v="C-002"/>
    <s v="P-002"/>
    <s v="Laptop"/>
    <x v="2"/>
    <n v="45"/>
    <n v="1200"/>
    <n v="0.3"/>
    <s v="Transferencia"/>
    <s v="V-003"/>
    <x v="2"/>
    <n v="37800"/>
  </r>
  <r>
    <s v="V-1784"/>
    <n v="45696"/>
    <s v="C-003"/>
    <s v="P-001"/>
    <s v="Audífonos"/>
    <x v="0"/>
    <n v="25"/>
    <n v="50"/>
    <n v="0.1"/>
    <s v="Transferencia"/>
    <s v="V-001"/>
    <x v="1"/>
    <n v="1125"/>
  </r>
  <r>
    <s v="V-1785"/>
    <n v="45867"/>
    <s v="C-002"/>
    <s v="P-001"/>
    <s v="Audífonos"/>
    <x v="0"/>
    <n v="18"/>
    <n v="50"/>
    <n v="0.1"/>
    <s v="Efectivo"/>
    <s v="V-004"/>
    <x v="3"/>
    <n v="810"/>
  </r>
  <r>
    <s v="V-1786"/>
    <n v="45883"/>
    <s v="C-004"/>
    <s v="P-001"/>
    <s v="Audífonos"/>
    <x v="0"/>
    <n v="44"/>
    <n v="50"/>
    <n v="0.1"/>
    <s v="Transferencia"/>
    <s v="V-004"/>
    <x v="3"/>
    <n v="1980"/>
  </r>
  <r>
    <s v="V-1787"/>
    <n v="46008"/>
    <s v="C-002"/>
    <s v="P-002"/>
    <s v="Laptop"/>
    <x v="2"/>
    <n v="13"/>
    <n v="1200"/>
    <n v="0.3"/>
    <s v="Tarjeta"/>
    <s v="V-005"/>
    <x v="0"/>
    <n v="10920"/>
  </r>
  <r>
    <s v="V-1788"/>
    <n v="45922"/>
    <s v="C-003"/>
    <s v="P-001"/>
    <s v="Audífonos"/>
    <x v="0"/>
    <n v="32"/>
    <n v="50"/>
    <n v="0.1"/>
    <s v="Tarjeta"/>
    <s v="V-002"/>
    <x v="4"/>
    <n v="1440"/>
  </r>
  <r>
    <s v="V-1789"/>
    <n v="45902"/>
    <s v="C-004"/>
    <s v="P-004"/>
    <s v="Smart Phone"/>
    <x v="1"/>
    <n v="8"/>
    <n v="800"/>
    <n v="0.2"/>
    <s v="Tarjeta"/>
    <s v="V-004"/>
    <x v="3"/>
    <n v="5120"/>
  </r>
  <r>
    <s v="V-1790"/>
    <n v="45974"/>
    <s v="C-004"/>
    <s v="P-004"/>
    <s v="Smart Phone"/>
    <x v="1"/>
    <n v="40"/>
    <n v="800"/>
    <n v="0.2"/>
    <s v="Efectivo"/>
    <s v="V-004"/>
    <x v="3"/>
    <n v="25600"/>
  </r>
  <r>
    <s v="V-1791"/>
    <n v="46021"/>
    <s v="C-002"/>
    <s v="P-002"/>
    <s v="Laptop"/>
    <x v="2"/>
    <n v="41"/>
    <n v="1200"/>
    <n v="0.3"/>
    <s v="Tarjeta"/>
    <s v="V-004"/>
    <x v="3"/>
    <n v="34440"/>
  </r>
  <r>
    <s v="V-1792"/>
    <n v="45889"/>
    <s v="C-003"/>
    <s v="P-002"/>
    <s v="Laptop"/>
    <x v="2"/>
    <n v="35"/>
    <n v="1200"/>
    <n v="0.3"/>
    <s v="Efectivo"/>
    <s v="V-004"/>
    <x v="3"/>
    <n v="29399.999999999996"/>
  </r>
  <r>
    <s v="V-1793"/>
    <n v="45906"/>
    <s v="C-003"/>
    <s v="P-002"/>
    <s v="Laptop"/>
    <x v="2"/>
    <n v="17"/>
    <n v="1200"/>
    <n v="0.3"/>
    <s v="Efectivo"/>
    <s v="V-003"/>
    <x v="2"/>
    <n v="14280"/>
  </r>
  <r>
    <s v="V-1794"/>
    <n v="45806"/>
    <s v="C-004"/>
    <s v="P-002"/>
    <s v="Laptop"/>
    <x v="2"/>
    <n v="16"/>
    <n v="1200"/>
    <n v="0.3"/>
    <s v="Transferencia"/>
    <s v="V-002"/>
    <x v="4"/>
    <n v="13440"/>
  </r>
  <r>
    <s v="V-1795"/>
    <n v="45988"/>
    <s v="C-001"/>
    <s v="P-003"/>
    <s v="Smart Watch"/>
    <x v="0"/>
    <n v="21"/>
    <n v="200"/>
    <n v="0.1"/>
    <s v="Efectivo"/>
    <s v="V-001"/>
    <x v="1"/>
    <n v="3780"/>
  </r>
  <r>
    <s v="V-1796"/>
    <n v="45708"/>
    <s v="C-002"/>
    <s v="P-002"/>
    <s v="Laptop"/>
    <x v="2"/>
    <n v="7"/>
    <n v="1200"/>
    <n v="0.3"/>
    <s v="Efectivo"/>
    <s v="V-003"/>
    <x v="2"/>
    <n v="5880"/>
  </r>
  <r>
    <s v="V-1797"/>
    <n v="45903"/>
    <s v="C-003"/>
    <s v="P-001"/>
    <s v="Audífonos"/>
    <x v="0"/>
    <n v="21"/>
    <n v="50"/>
    <n v="0.1"/>
    <s v="Transferencia"/>
    <s v="V-001"/>
    <x v="1"/>
    <n v="945"/>
  </r>
  <r>
    <s v="V-1798"/>
    <n v="45695"/>
    <s v="C-002"/>
    <s v="P-003"/>
    <s v="Smart Watch"/>
    <x v="0"/>
    <n v="34"/>
    <n v="200"/>
    <n v="0.1"/>
    <s v="Efectivo"/>
    <s v="V-003"/>
    <x v="2"/>
    <n v="6120"/>
  </r>
  <r>
    <s v="V-1799"/>
    <n v="45855"/>
    <s v="C-004"/>
    <s v="P-003"/>
    <s v="Smart Watch"/>
    <x v="0"/>
    <n v="22"/>
    <n v="200"/>
    <n v="0.1"/>
    <s v="Transferencia"/>
    <s v="V-002"/>
    <x v="4"/>
    <n v="3960"/>
  </r>
  <r>
    <s v="V-1800"/>
    <n v="45668"/>
    <s v="C-002"/>
    <s v="P-002"/>
    <s v="Laptop"/>
    <x v="2"/>
    <n v="38"/>
    <n v="1200"/>
    <n v="0.3"/>
    <s v="Transferencia"/>
    <s v="V-005"/>
    <x v="0"/>
    <n v="31919.999999999996"/>
  </r>
  <r>
    <s v="V-1801"/>
    <n v="45688"/>
    <s v="C-003"/>
    <s v="P-003"/>
    <s v="Smart Watch"/>
    <x v="0"/>
    <n v="12"/>
    <n v="200"/>
    <n v="0.1"/>
    <s v="Tarjeta"/>
    <s v="V-001"/>
    <x v="1"/>
    <n v="2160"/>
  </r>
  <r>
    <s v="V-1802"/>
    <n v="45761"/>
    <s v="C-002"/>
    <s v="P-001"/>
    <s v="Audífonos"/>
    <x v="0"/>
    <n v="37"/>
    <n v="50"/>
    <n v="0.1"/>
    <s v="Transferencia"/>
    <s v="V-003"/>
    <x v="2"/>
    <n v="1665"/>
  </r>
  <r>
    <s v="V-1803"/>
    <n v="45938"/>
    <s v="C-004"/>
    <s v="P-002"/>
    <s v="Laptop"/>
    <x v="2"/>
    <n v="43"/>
    <n v="1200"/>
    <n v="0.3"/>
    <s v="Efectivo"/>
    <s v="V-004"/>
    <x v="3"/>
    <n v="36120"/>
  </r>
  <r>
    <s v="V-1804"/>
    <n v="45779"/>
    <s v="C-004"/>
    <s v="P-001"/>
    <s v="Audífonos"/>
    <x v="0"/>
    <n v="35"/>
    <n v="50"/>
    <n v="0.1"/>
    <s v="Transferencia"/>
    <s v="V-005"/>
    <x v="0"/>
    <n v="1575"/>
  </r>
  <r>
    <s v="V-1805"/>
    <n v="45990"/>
    <s v="C-004"/>
    <s v="P-003"/>
    <s v="Smart Watch"/>
    <x v="0"/>
    <n v="21"/>
    <n v="200"/>
    <n v="0.1"/>
    <s v="Transferencia"/>
    <s v="V-002"/>
    <x v="4"/>
    <n v="3780"/>
  </r>
  <r>
    <s v="V-1806"/>
    <n v="45804"/>
    <s v="C-003"/>
    <s v="P-002"/>
    <s v="Laptop"/>
    <x v="2"/>
    <n v="9"/>
    <n v="1200"/>
    <n v="0.3"/>
    <s v="Tarjeta"/>
    <s v="V-003"/>
    <x v="2"/>
    <n v="7559.9999999999991"/>
  </r>
  <r>
    <s v="V-1807"/>
    <n v="45880"/>
    <s v="C-002"/>
    <s v="P-003"/>
    <s v="Smart Watch"/>
    <x v="0"/>
    <n v="20"/>
    <n v="200"/>
    <n v="0.1"/>
    <s v="Tarjeta"/>
    <s v="V-001"/>
    <x v="1"/>
    <n v="3600"/>
  </r>
  <r>
    <s v="V-1808"/>
    <n v="45694"/>
    <s v="C-004"/>
    <s v="P-003"/>
    <s v="Smart Watch"/>
    <x v="0"/>
    <n v="37"/>
    <n v="200"/>
    <n v="0.1"/>
    <s v="Transferencia"/>
    <s v="V-002"/>
    <x v="4"/>
    <n v="6660"/>
  </r>
  <r>
    <s v="V-1809"/>
    <n v="45907"/>
    <s v="C-001"/>
    <s v="P-003"/>
    <s v="Smart Watch"/>
    <x v="0"/>
    <n v="25"/>
    <n v="200"/>
    <n v="0.1"/>
    <s v="Transferencia"/>
    <s v="V-002"/>
    <x v="4"/>
    <n v="4500"/>
  </r>
  <r>
    <s v="V-1810"/>
    <n v="45910"/>
    <s v="C-003"/>
    <s v="P-002"/>
    <s v="Laptop"/>
    <x v="2"/>
    <n v="38"/>
    <n v="1200"/>
    <n v="0.3"/>
    <s v="Tarjeta"/>
    <s v="V-001"/>
    <x v="1"/>
    <n v="31919.999999999996"/>
  </r>
  <r>
    <s v="V-1811"/>
    <n v="45855"/>
    <s v="C-003"/>
    <s v="P-004"/>
    <s v="Smart Phone"/>
    <x v="1"/>
    <n v="24"/>
    <n v="800"/>
    <n v="0.2"/>
    <s v="Transferencia"/>
    <s v="V-001"/>
    <x v="1"/>
    <n v="15360"/>
  </r>
  <r>
    <s v="V-1812"/>
    <n v="45793"/>
    <s v="C-001"/>
    <s v="P-002"/>
    <s v="Laptop"/>
    <x v="2"/>
    <n v="27"/>
    <n v="1200"/>
    <n v="0.3"/>
    <s v="Tarjeta"/>
    <s v="V-002"/>
    <x v="4"/>
    <n v="22680"/>
  </r>
  <r>
    <s v="V-1813"/>
    <n v="45720"/>
    <s v="C-002"/>
    <s v="P-001"/>
    <s v="Audífonos"/>
    <x v="0"/>
    <n v="30"/>
    <n v="50"/>
    <n v="0.1"/>
    <s v="Transferencia"/>
    <s v="V-004"/>
    <x v="3"/>
    <n v="1350"/>
  </r>
  <r>
    <s v="V-1814"/>
    <n v="45984"/>
    <s v="C-001"/>
    <s v="P-003"/>
    <s v="Smart Watch"/>
    <x v="0"/>
    <n v="32"/>
    <n v="200"/>
    <n v="0.1"/>
    <s v="Tarjeta"/>
    <s v="V-003"/>
    <x v="2"/>
    <n v="5760"/>
  </r>
  <r>
    <s v="V-1815"/>
    <n v="46020"/>
    <s v="C-004"/>
    <s v="P-004"/>
    <s v="Smart Phone"/>
    <x v="1"/>
    <n v="7"/>
    <n v="800"/>
    <n v="0.2"/>
    <s v="Transferencia"/>
    <s v="V-005"/>
    <x v="0"/>
    <n v="4480"/>
  </r>
  <r>
    <s v="V-1816"/>
    <n v="45735"/>
    <s v="C-003"/>
    <s v="P-002"/>
    <s v="Laptop"/>
    <x v="2"/>
    <n v="13"/>
    <n v="1200"/>
    <n v="0.3"/>
    <s v="Tarjeta"/>
    <s v="V-004"/>
    <x v="3"/>
    <n v="10920"/>
  </r>
  <r>
    <s v="V-1817"/>
    <n v="45814"/>
    <s v="C-001"/>
    <s v="P-002"/>
    <s v="Laptop"/>
    <x v="2"/>
    <n v="9"/>
    <n v="1200"/>
    <n v="0.3"/>
    <s v="Tarjeta"/>
    <s v="V-003"/>
    <x v="2"/>
    <n v="7559.9999999999991"/>
  </r>
  <r>
    <s v="V-1818"/>
    <n v="45800"/>
    <s v="C-004"/>
    <s v="P-003"/>
    <s v="Smart Watch"/>
    <x v="0"/>
    <n v="10"/>
    <n v="200"/>
    <n v="0.1"/>
    <s v="Efectivo"/>
    <s v="V-005"/>
    <x v="0"/>
    <n v="1800"/>
  </r>
  <r>
    <s v="V-1819"/>
    <n v="45950"/>
    <s v="C-004"/>
    <s v="P-001"/>
    <s v="Audífonos"/>
    <x v="0"/>
    <n v="28"/>
    <n v="50"/>
    <n v="0.1"/>
    <s v="Efectivo"/>
    <s v="V-005"/>
    <x v="0"/>
    <n v="1260"/>
  </r>
  <r>
    <s v="V-1820"/>
    <n v="45684"/>
    <s v="C-003"/>
    <s v="P-003"/>
    <s v="Smart Watch"/>
    <x v="0"/>
    <n v="38"/>
    <n v="200"/>
    <n v="0.1"/>
    <s v="Tarjeta"/>
    <s v="V-004"/>
    <x v="3"/>
    <n v="6840"/>
  </r>
  <r>
    <s v="V-1821"/>
    <n v="45751"/>
    <s v="C-003"/>
    <s v="P-002"/>
    <s v="Laptop"/>
    <x v="2"/>
    <n v="13"/>
    <n v="1200"/>
    <n v="0.3"/>
    <s v="Efectivo"/>
    <s v="V-001"/>
    <x v="1"/>
    <n v="10920"/>
  </r>
  <r>
    <s v="V-1822"/>
    <n v="45968"/>
    <s v="C-004"/>
    <s v="P-002"/>
    <s v="Laptop"/>
    <x v="2"/>
    <n v="20"/>
    <n v="1200"/>
    <n v="0.3"/>
    <s v="Transferencia"/>
    <s v="V-002"/>
    <x v="4"/>
    <n v="16800"/>
  </r>
  <r>
    <s v="V-1823"/>
    <n v="46022"/>
    <s v="C-003"/>
    <s v="P-002"/>
    <s v="Laptop"/>
    <x v="2"/>
    <n v="14"/>
    <n v="1200"/>
    <n v="0.3"/>
    <s v="Transferencia"/>
    <s v="V-003"/>
    <x v="2"/>
    <n v="11760"/>
  </r>
  <r>
    <s v="V-1824"/>
    <n v="45876"/>
    <s v="C-004"/>
    <s v="P-002"/>
    <s v="Laptop"/>
    <x v="2"/>
    <n v="18"/>
    <n v="1200"/>
    <n v="0.3"/>
    <s v="Efectivo"/>
    <s v="V-005"/>
    <x v="0"/>
    <n v="15119.999999999998"/>
  </r>
  <r>
    <s v="V-1825"/>
    <n v="45878"/>
    <s v="C-002"/>
    <s v="P-002"/>
    <s v="Laptop"/>
    <x v="2"/>
    <n v="16"/>
    <n v="1200"/>
    <n v="0.3"/>
    <s v="Transferencia"/>
    <s v="V-005"/>
    <x v="0"/>
    <n v="13440"/>
  </r>
  <r>
    <s v="V-1826"/>
    <n v="45991"/>
    <s v="C-001"/>
    <s v="P-002"/>
    <s v="Laptop"/>
    <x v="2"/>
    <n v="27"/>
    <n v="1200"/>
    <n v="0.3"/>
    <s v="Tarjeta"/>
    <s v="V-004"/>
    <x v="3"/>
    <n v="22680"/>
  </r>
  <r>
    <s v="V-1827"/>
    <n v="45785"/>
    <s v="C-001"/>
    <s v="P-001"/>
    <s v="Audífonos"/>
    <x v="0"/>
    <n v="23"/>
    <n v="50"/>
    <n v="0.1"/>
    <s v="Tarjeta"/>
    <s v="V-005"/>
    <x v="0"/>
    <n v="1035"/>
  </r>
  <r>
    <s v="V-1828"/>
    <n v="45874"/>
    <s v="C-002"/>
    <s v="P-002"/>
    <s v="Laptop"/>
    <x v="2"/>
    <n v="11"/>
    <n v="1200"/>
    <n v="0.3"/>
    <s v="Efectivo"/>
    <s v="V-002"/>
    <x v="4"/>
    <n v="9240"/>
  </r>
  <r>
    <s v="V-1829"/>
    <n v="46017"/>
    <s v="C-004"/>
    <s v="P-001"/>
    <s v="Audífonos"/>
    <x v="0"/>
    <n v="11"/>
    <n v="50"/>
    <n v="0.1"/>
    <s v="Efectivo"/>
    <s v="V-004"/>
    <x v="3"/>
    <n v="495"/>
  </r>
  <r>
    <s v="V-1830"/>
    <n v="45743"/>
    <s v="C-002"/>
    <s v="P-001"/>
    <s v="Audífonos"/>
    <x v="0"/>
    <n v="34"/>
    <n v="50"/>
    <n v="0.1"/>
    <s v="Efectivo"/>
    <s v="V-002"/>
    <x v="4"/>
    <n v="1530"/>
  </r>
  <r>
    <s v="V-1831"/>
    <n v="45886"/>
    <s v="C-001"/>
    <s v="P-004"/>
    <s v="Smart Phone"/>
    <x v="1"/>
    <n v="38"/>
    <n v="800"/>
    <n v="0.2"/>
    <s v="Transferencia"/>
    <s v="V-002"/>
    <x v="4"/>
    <n v="24320"/>
  </r>
  <r>
    <s v="V-1832"/>
    <n v="45817"/>
    <s v="C-003"/>
    <s v="P-004"/>
    <s v="Smart Phone"/>
    <x v="1"/>
    <n v="16"/>
    <n v="800"/>
    <n v="0.2"/>
    <s v="Tarjeta"/>
    <s v="V-005"/>
    <x v="0"/>
    <n v="10240"/>
  </r>
  <r>
    <s v="V-1833"/>
    <n v="45971"/>
    <s v="C-001"/>
    <s v="P-003"/>
    <s v="Smart Watch"/>
    <x v="0"/>
    <n v="41"/>
    <n v="200"/>
    <n v="0.1"/>
    <s v="Transferencia"/>
    <s v="V-003"/>
    <x v="2"/>
    <n v="7380"/>
  </r>
  <r>
    <s v="V-1834"/>
    <n v="45781"/>
    <s v="C-001"/>
    <s v="P-004"/>
    <s v="Smart Phone"/>
    <x v="1"/>
    <n v="22"/>
    <n v="800"/>
    <n v="0.2"/>
    <s v="Tarjeta"/>
    <s v="V-002"/>
    <x v="4"/>
    <n v="14080"/>
  </r>
  <r>
    <s v="V-1835"/>
    <n v="45932"/>
    <s v="C-002"/>
    <s v="P-001"/>
    <s v="Audífonos"/>
    <x v="0"/>
    <n v="15"/>
    <n v="50"/>
    <n v="0.1"/>
    <s v="Efectivo"/>
    <s v="V-004"/>
    <x v="3"/>
    <n v="675"/>
  </r>
  <r>
    <s v="V-1836"/>
    <n v="45771"/>
    <s v="C-002"/>
    <s v="P-003"/>
    <s v="Smart Watch"/>
    <x v="0"/>
    <n v="5"/>
    <n v="200"/>
    <n v="0.1"/>
    <s v="Efectivo"/>
    <s v="V-001"/>
    <x v="1"/>
    <n v="900"/>
  </r>
  <r>
    <s v="V-1837"/>
    <n v="45801"/>
    <s v="C-001"/>
    <s v="P-002"/>
    <s v="Laptop"/>
    <x v="2"/>
    <n v="18"/>
    <n v="1200"/>
    <n v="0.3"/>
    <s v="Tarjeta"/>
    <s v="V-003"/>
    <x v="2"/>
    <n v="15119.999999999998"/>
  </r>
  <r>
    <s v="V-1838"/>
    <n v="45968"/>
    <s v="C-001"/>
    <s v="P-002"/>
    <s v="Laptop"/>
    <x v="2"/>
    <n v="36"/>
    <n v="1200"/>
    <n v="0.3"/>
    <s v="Tarjeta"/>
    <s v="V-005"/>
    <x v="0"/>
    <n v="30239.999999999996"/>
  </r>
  <r>
    <s v="V-1839"/>
    <n v="45926"/>
    <s v="C-004"/>
    <s v="P-002"/>
    <s v="Laptop"/>
    <x v="2"/>
    <n v="5"/>
    <n v="1200"/>
    <n v="0.3"/>
    <s v="Tarjeta"/>
    <s v="V-004"/>
    <x v="3"/>
    <n v="4200"/>
  </r>
  <r>
    <s v="V-1840"/>
    <n v="46009"/>
    <s v="C-002"/>
    <s v="P-003"/>
    <s v="Smart Watch"/>
    <x v="0"/>
    <n v="38"/>
    <n v="200"/>
    <n v="0.1"/>
    <s v="Transferencia"/>
    <s v="V-004"/>
    <x v="3"/>
    <n v="6840"/>
  </r>
  <r>
    <s v="V-1841"/>
    <n v="45740"/>
    <s v="C-003"/>
    <s v="P-001"/>
    <s v="Audífonos"/>
    <x v="0"/>
    <n v="10"/>
    <n v="50"/>
    <n v="0.1"/>
    <s v="Efectivo"/>
    <s v="V-002"/>
    <x v="4"/>
    <n v="450"/>
  </r>
  <r>
    <s v="V-1842"/>
    <n v="45969"/>
    <s v="C-003"/>
    <s v="P-001"/>
    <s v="Audífonos"/>
    <x v="0"/>
    <n v="29"/>
    <n v="50"/>
    <n v="0.1"/>
    <s v="Efectivo"/>
    <s v="V-005"/>
    <x v="0"/>
    <n v="1305"/>
  </r>
  <r>
    <s v="V-1843"/>
    <n v="45722"/>
    <s v="C-003"/>
    <s v="P-004"/>
    <s v="Smart Phone"/>
    <x v="1"/>
    <n v="41"/>
    <n v="800"/>
    <n v="0.2"/>
    <s v="Tarjeta"/>
    <s v="V-001"/>
    <x v="1"/>
    <n v="26240"/>
  </r>
  <r>
    <s v="V-1844"/>
    <n v="45830"/>
    <s v="C-002"/>
    <s v="P-003"/>
    <s v="Smart Watch"/>
    <x v="0"/>
    <n v="14"/>
    <n v="200"/>
    <n v="0.1"/>
    <s v="Transferencia"/>
    <s v="V-004"/>
    <x v="3"/>
    <n v="2520"/>
  </r>
  <r>
    <s v="V-1845"/>
    <n v="45765"/>
    <s v="C-004"/>
    <s v="P-003"/>
    <s v="Smart Watch"/>
    <x v="0"/>
    <n v="20"/>
    <n v="200"/>
    <n v="0.1"/>
    <s v="Transferencia"/>
    <s v="V-004"/>
    <x v="3"/>
    <n v="3600"/>
  </r>
  <r>
    <s v="V-1846"/>
    <n v="45941"/>
    <s v="C-004"/>
    <s v="P-003"/>
    <s v="Smart Watch"/>
    <x v="0"/>
    <n v="30"/>
    <n v="200"/>
    <n v="0.1"/>
    <s v="Transferencia"/>
    <s v="V-003"/>
    <x v="2"/>
    <n v="5400"/>
  </r>
  <r>
    <s v="V-1847"/>
    <n v="45925"/>
    <s v="C-001"/>
    <s v="P-003"/>
    <s v="Smart Watch"/>
    <x v="0"/>
    <n v="39"/>
    <n v="200"/>
    <n v="0.1"/>
    <s v="Efectivo"/>
    <s v="V-002"/>
    <x v="4"/>
    <n v="7020"/>
  </r>
  <r>
    <s v="V-1848"/>
    <n v="45918"/>
    <s v="C-004"/>
    <s v="P-001"/>
    <s v="Audífonos"/>
    <x v="0"/>
    <n v="22"/>
    <n v="50"/>
    <n v="0.1"/>
    <s v="Transferencia"/>
    <s v="V-002"/>
    <x v="4"/>
    <n v="990"/>
  </r>
  <r>
    <s v="V-1849"/>
    <n v="45833"/>
    <s v="C-003"/>
    <s v="P-004"/>
    <s v="Smart Phone"/>
    <x v="1"/>
    <n v="7"/>
    <n v="800"/>
    <n v="0.2"/>
    <s v="Tarjeta"/>
    <s v="V-001"/>
    <x v="1"/>
    <n v="4480"/>
  </r>
  <r>
    <s v="V-1850"/>
    <n v="45990"/>
    <s v="C-001"/>
    <s v="P-001"/>
    <s v="Audífonos"/>
    <x v="0"/>
    <n v="27"/>
    <n v="50"/>
    <n v="0.1"/>
    <s v="Efectivo"/>
    <s v="V-005"/>
    <x v="0"/>
    <n v="1215"/>
  </r>
  <r>
    <s v="V-1851"/>
    <n v="45820"/>
    <s v="C-002"/>
    <s v="P-001"/>
    <s v="Audífonos"/>
    <x v="0"/>
    <n v="17"/>
    <n v="50"/>
    <n v="0.1"/>
    <s v="Tarjeta"/>
    <s v="V-004"/>
    <x v="3"/>
    <n v="765"/>
  </r>
  <r>
    <s v="V-1852"/>
    <n v="45932"/>
    <s v="C-003"/>
    <s v="P-004"/>
    <s v="Smart Phone"/>
    <x v="1"/>
    <n v="42"/>
    <n v="800"/>
    <n v="0.2"/>
    <s v="Tarjeta"/>
    <s v="V-005"/>
    <x v="0"/>
    <n v="26880"/>
  </r>
  <r>
    <s v="V-1853"/>
    <n v="45856"/>
    <s v="C-001"/>
    <s v="P-003"/>
    <s v="Smart Watch"/>
    <x v="0"/>
    <n v="29"/>
    <n v="200"/>
    <n v="0.1"/>
    <s v="Transferencia"/>
    <s v="V-003"/>
    <x v="2"/>
    <n v="5220"/>
  </r>
  <r>
    <s v="V-1854"/>
    <n v="45918"/>
    <s v="C-004"/>
    <s v="P-002"/>
    <s v="Laptop"/>
    <x v="2"/>
    <n v="22"/>
    <n v="1200"/>
    <n v="0.3"/>
    <s v="Efectivo"/>
    <s v="V-004"/>
    <x v="3"/>
    <n v="18480"/>
  </r>
  <r>
    <s v="V-1855"/>
    <n v="45693"/>
    <s v="C-002"/>
    <s v="P-003"/>
    <s v="Smart Watch"/>
    <x v="0"/>
    <n v="28"/>
    <n v="200"/>
    <n v="0.1"/>
    <s v="Efectivo"/>
    <s v="V-002"/>
    <x v="4"/>
    <n v="5040"/>
  </r>
  <r>
    <s v="V-1856"/>
    <n v="45675"/>
    <s v="C-001"/>
    <s v="P-002"/>
    <s v="Laptop"/>
    <x v="2"/>
    <n v="5"/>
    <n v="1200"/>
    <n v="0.3"/>
    <s v="Tarjeta"/>
    <s v="V-001"/>
    <x v="1"/>
    <n v="4200"/>
  </r>
  <r>
    <s v="V-1857"/>
    <n v="45841"/>
    <s v="C-003"/>
    <s v="P-004"/>
    <s v="Smart Phone"/>
    <x v="1"/>
    <n v="38"/>
    <n v="800"/>
    <n v="0.2"/>
    <s v="Efectivo"/>
    <s v="V-003"/>
    <x v="2"/>
    <n v="24320"/>
  </r>
  <r>
    <s v="V-1858"/>
    <n v="45754"/>
    <s v="C-004"/>
    <s v="P-001"/>
    <s v="Audífonos"/>
    <x v="0"/>
    <n v="18"/>
    <n v="50"/>
    <n v="0.1"/>
    <s v="Tarjeta"/>
    <s v="V-002"/>
    <x v="4"/>
    <n v="810"/>
  </r>
  <r>
    <s v="V-1859"/>
    <n v="45921"/>
    <s v="C-001"/>
    <s v="P-002"/>
    <s v="Laptop"/>
    <x v="2"/>
    <n v="10"/>
    <n v="1200"/>
    <n v="0.3"/>
    <s v="Tarjeta"/>
    <s v="V-001"/>
    <x v="1"/>
    <n v="8400"/>
  </r>
  <r>
    <s v="V-1860"/>
    <n v="45990"/>
    <s v="C-002"/>
    <s v="P-003"/>
    <s v="Smart Watch"/>
    <x v="0"/>
    <n v="43"/>
    <n v="200"/>
    <n v="0.1"/>
    <s v="Tarjeta"/>
    <s v="V-002"/>
    <x v="4"/>
    <n v="7740"/>
  </r>
  <r>
    <s v="V-1861"/>
    <n v="45928"/>
    <s v="C-002"/>
    <s v="P-002"/>
    <s v="Laptop"/>
    <x v="2"/>
    <n v="29"/>
    <n v="1200"/>
    <n v="0.3"/>
    <s v="Transferencia"/>
    <s v="V-002"/>
    <x v="4"/>
    <n v="24360"/>
  </r>
  <r>
    <s v="V-1862"/>
    <n v="45918"/>
    <s v="C-003"/>
    <s v="P-001"/>
    <s v="Audífonos"/>
    <x v="0"/>
    <n v="22"/>
    <n v="50"/>
    <n v="0.1"/>
    <s v="Transferencia"/>
    <s v="V-005"/>
    <x v="0"/>
    <n v="990"/>
  </r>
  <r>
    <s v="V-1863"/>
    <n v="45899"/>
    <s v="C-004"/>
    <s v="P-001"/>
    <s v="Audífonos"/>
    <x v="0"/>
    <n v="17"/>
    <n v="50"/>
    <n v="0.1"/>
    <s v="Tarjeta"/>
    <s v="V-003"/>
    <x v="2"/>
    <n v="765"/>
  </r>
  <r>
    <s v="V-1864"/>
    <n v="45913"/>
    <s v="C-004"/>
    <s v="P-001"/>
    <s v="Audífonos"/>
    <x v="0"/>
    <n v="13"/>
    <n v="50"/>
    <n v="0.1"/>
    <s v="Transferencia"/>
    <s v="V-004"/>
    <x v="3"/>
    <n v="585"/>
  </r>
  <r>
    <s v="V-1865"/>
    <n v="45763"/>
    <s v="C-004"/>
    <s v="P-004"/>
    <s v="Smart Phone"/>
    <x v="1"/>
    <n v="29"/>
    <n v="800"/>
    <n v="0.2"/>
    <s v="Efectivo"/>
    <s v="V-002"/>
    <x v="4"/>
    <n v="18560"/>
  </r>
  <r>
    <s v="V-1866"/>
    <n v="45758"/>
    <s v="C-003"/>
    <s v="P-003"/>
    <s v="Smart Watch"/>
    <x v="0"/>
    <n v="10"/>
    <n v="200"/>
    <n v="0.1"/>
    <s v="Tarjeta"/>
    <s v="V-003"/>
    <x v="2"/>
    <n v="1800"/>
  </r>
  <r>
    <s v="V-1867"/>
    <n v="45791"/>
    <s v="C-002"/>
    <s v="P-003"/>
    <s v="Smart Watch"/>
    <x v="0"/>
    <n v="11"/>
    <n v="200"/>
    <n v="0.1"/>
    <s v="Efectivo"/>
    <s v="V-003"/>
    <x v="2"/>
    <n v="1980"/>
  </r>
  <r>
    <s v="V-1868"/>
    <n v="45912"/>
    <s v="C-002"/>
    <s v="P-003"/>
    <s v="Smart Watch"/>
    <x v="0"/>
    <n v="9"/>
    <n v="200"/>
    <n v="0.1"/>
    <s v="Efectivo"/>
    <s v="V-003"/>
    <x v="2"/>
    <n v="1620"/>
  </r>
  <r>
    <s v="V-1869"/>
    <n v="45770"/>
    <s v="C-002"/>
    <s v="P-002"/>
    <s v="Laptop"/>
    <x v="2"/>
    <n v="39"/>
    <n v="1200"/>
    <n v="0.3"/>
    <s v="Transferencia"/>
    <s v="V-004"/>
    <x v="3"/>
    <n v="32759.999999999996"/>
  </r>
  <r>
    <s v="V-1870"/>
    <n v="46017"/>
    <s v="C-002"/>
    <s v="P-003"/>
    <s v="Smart Watch"/>
    <x v="0"/>
    <n v="25"/>
    <n v="200"/>
    <n v="0.1"/>
    <s v="Efectivo"/>
    <s v="V-005"/>
    <x v="0"/>
    <n v="4500"/>
  </r>
  <r>
    <s v="V-1871"/>
    <n v="45792"/>
    <s v="C-002"/>
    <s v="P-004"/>
    <s v="Smart Phone"/>
    <x v="1"/>
    <n v="26"/>
    <n v="800"/>
    <n v="0.2"/>
    <s v="Tarjeta"/>
    <s v="V-002"/>
    <x v="4"/>
    <n v="16640"/>
  </r>
  <r>
    <s v="V-1872"/>
    <n v="45954"/>
    <s v="C-003"/>
    <s v="P-003"/>
    <s v="Smart Watch"/>
    <x v="0"/>
    <n v="19"/>
    <n v="200"/>
    <n v="0.1"/>
    <s v="Transferencia"/>
    <s v="V-004"/>
    <x v="3"/>
    <n v="3420"/>
  </r>
  <r>
    <s v="V-1873"/>
    <n v="45706"/>
    <s v="C-004"/>
    <s v="P-002"/>
    <s v="Laptop"/>
    <x v="2"/>
    <n v="6"/>
    <n v="1200"/>
    <n v="0.3"/>
    <s v="Tarjeta"/>
    <s v="V-003"/>
    <x v="2"/>
    <n v="5040"/>
  </r>
  <r>
    <s v="V-1874"/>
    <n v="45751"/>
    <s v="C-001"/>
    <s v="P-004"/>
    <s v="Smart Phone"/>
    <x v="1"/>
    <n v="40"/>
    <n v="800"/>
    <n v="0.2"/>
    <s v="Tarjeta"/>
    <s v="V-002"/>
    <x v="4"/>
    <n v="25600"/>
  </r>
  <r>
    <s v="V-1875"/>
    <n v="45913"/>
    <s v="C-001"/>
    <s v="P-003"/>
    <s v="Smart Watch"/>
    <x v="0"/>
    <n v="15"/>
    <n v="200"/>
    <n v="0.1"/>
    <s v="Tarjeta"/>
    <s v="V-003"/>
    <x v="2"/>
    <n v="2700"/>
  </r>
  <r>
    <s v="V-1876"/>
    <n v="45836"/>
    <s v="C-001"/>
    <s v="P-001"/>
    <s v="Audífonos"/>
    <x v="0"/>
    <n v="34"/>
    <n v="50"/>
    <n v="0.1"/>
    <s v="Transferencia"/>
    <s v="V-002"/>
    <x v="4"/>
    <n v="1530"/>
  </r>
  <r>
    <s v="V-1877"/>
    <n v="45669"/>
    <s v="C-004"/>
    <s v="P-001"/>
    <s v="Audífonos"/>
    <x v="0"/>
    <n v="9"/>
    <n v="50"/>
    <n v="0.1"/>
    <s v="Tarjeta"/>
    <s v="V-002"/>
    <x v="4"/>
    <n v="405"/>
  </r>
  <r>
    <s v="V-1878"/>
    <n v="45965"/>
    <s v="C-001"/>
    <s v="P-003"/>
    <s v="Smart Watch"/>
    <x v="0"/>
    <n v="9"/>
    <n v="200"/>
    <n v="0.1"/>
    <s v="Tarjeta"/>
    <s v="V-001"/>
    <x v="1"/>
    <n v="1620"/>
  </r>
  <r>
    <s v="V-1879"/>
    <n v="45692"/>
    <s v="C-004"/>
    <s v="P-002"/>
    <s v="Laptop"/>
    <x v="2"/>
    <n v="42"/>
    <n v="1200"/>
    <n v="0.3"/>
    <s v="Efectivo"/>
    <s v="V-004"/>
    <x v="3"/>
    <n v="35280"/>
  </r>
  <r>
    <s v="V-1880"/>
    <n v="45715"/>
    <s v="C-003"/>
    <s v="P-002"/>
    <s v="Laptop"/>
    <x v="2"/>
    <n v="14"/>
    <n v="1200"/>
    <n v="0.3"/>
    <s v="Efectivo"/>
    <s v="V-005"/>
    <x v="0"/>
    <n v="11760"/>
  </r>
  <r>
    <s v="V-1881"/>
    <n v="45826"/>
    <s v="C-001"/>
    <s v="P-002"/>
    <s v="Laptop"/>
    <x v="2"/>
    <n v="13"/>
    <n v="1200"/>
    <n v="0.3"/>
    <s v="Transferencia"/>
    <s v="V-004"/>
    <x v="3"/>
    <n v="10920"/>
  </r>
  <r>
    <s v="V-1882"/>
    <n v="45734"/>
    <s v="C-001"/>
    <s v="P-003"/>
    <s v="Smart Watch"/>
    <x v="0"/>
    <n v="37"/>
    <n v="200"/>
    <n v="0.1"/>
    <s v="Efectivo"/>
    <s v="V-005"/>
    <x v="0"/>
    <n v="6660"/>
  </r>
  <r>
    <s v="V-1883"/>
    <n v="45849"/>
    <s v="C-002"/>
    <s v="P-001"/>
    <s v="Audífonos"/>
    <x v="0"/>
    <n v="15"/>
    <n v="50"/>
    <n v="0.1"/>
    <s v="Tarjeta"/>
    <s v="V-001"/>
    <x v="1"/>
    <n v="675"/>
  </r>
  <r>
    <s v="V-1884"/>
    <n v="45730"/>
    <s v="C-003"/>
    <s v="P-002"/>
    <s v="Laptop"/>
    <x v="2"/>
    <n v="18"/>
    <n v="1200"/>
    <n v="0.3"/>
    <s v="Transferencia"/>
    <s v="V-002"/>
    <x v="4"/>
    <n v="15119.999999999998"/>
  </r>
  <r>
    <s v="V-1885"/>
    <n v="45904"/>
    <s v="C-001"/>
    <s v="P-002"/>
    <s v="Laptop"/>
    <x v="2"/>
    <n v="36"/>
    <n v="1200"/>
    <n v="0.3"/>
    <s v="Tarjeta"/>
    <s v="V-001"/>
    <x v="1"/>
    <n v="30239.999999999996"/>
  </r>
  <r>
    <s v="V-1886"/>
    <n v="45755"/>
    <s v="C-003"/>
    <s v="P-004"/>
    <s v="Smart Phone"/>
    <x v="1"/>
    <n v="9"/>
    <n v="800"/>
    <n v="0.2"/>
    <s v="Tarjeta"/>
    <s v="V-004"/>
    <x v="3"/>
    <n v="5760"/>
  </r>
  <r>
    <s v="V-1887"/>
    <n v="46009"/>
    <s v="C-001"/>
    <s v="P-004"/>
    <s v="Smart Phone"/>
    <x v="1"/>
    <n v="27"/>
    <n v="800"/>
    <n v="0.2"/>
    <s v="Tarjeta"/>
    <s v="V-002"/>
    <x v="4"/>
    <n v="17280"/>
  </r>
  <r>
    <s v="V-1888"/>
    <n v="45906"/>
    <s v="C-002"/>
    <s v="P-002"/>
    <s v="Laptop"/>
    <x v="2"/>
    <n v="9"/>
    <n v="1200"/>
    <n v="0.3"/>
    <s v="Tarjeta"/>
    <s v="V-002"/>
    <x v="4"/>
    <n v="7559.9999999999991"/>
  </r>
  <r>
    <s v="V-1889"/>
    <n v="45998"/>
    <s v="C-002"/>
    <s v="P-003"/>
    <s v="Smart Watch"/>
    <x v="0"/>
    <n v="21"/>
    <n v="200"/>
    <n v="0.1"/>
    <s v="Tarjeta"/>
    <s v="V-002"/>
    <x v="4"/>
    <n v="3780"/>
  </r>
  <r>
    <s v="V-1890"/>
    <n v="45864"/>
    <s v="C-001"/>
    <s v="P-003"/>
    <s v="Smart Watch"/>
    <x v="0"/>
    <n v="27"/>
    <n v="200"/>
    <n v="0.1"/>
    <s v="Transferencia"/>
    <s v="V-005"/>
    <x v="0"/>
    <n v="4860"/>
  </r>
  <r>
    <s v="V-1891"/>
    <n v="45735"/>
    <s v="C-001"/>
    <s v="P-004"/>
    <s v="Smart Phone"/>
    <x v="1"/>
    <n v="40"/>
    <n v="800"/>
    <n v="0.2"/>
    <s v="Tarjeta"/>
    <s v="V-001"/>
    <x v="1"/>
    <n v="25600"/>
  </r>
  <r>
    <s v="V-1892"/>
    <n v="45923"/>
    <s v="C-001"/>
    <s v="P-001"/>
    <s v="Audífonos"/>
    <x v="0"/>
    <n v="30"/>
    <n v="50"/>
    <n v="0.1"/>
    <s v="Efectivo"/>
    <s v="V-003"/>
    <x v="2"/>
    <n v="1350"/>
  </r>
  <r>
    <s v="V-1893"/>
    <n v="45948"/>
    <s v="C-001"/>
    <s v="P-004"/>
    <s v="Smart Phone"/>
    <x v="1"/>
    <n v="20"/>
    <n v="800"/>
    <n v="0.2"/>
    <s v="Efectivo"/>
    <s v="V-005"/>
    <x v="0"/>
    <n v="12800"/>
  </r>
  <r>
    <s v="V-1894"/>
    <n v="46017"/>
    <s v="C-001"/>
    <s v="P-001"/>
    <s v="Audífonos"/>
    <x v="0"/>
    <n v="44"/>
    <n v="50"/>
    <n v="0.1"/>
    <s v="Efectivo"/>
    <s v="V-001"/>
    <x v="1"/>
    <n v="1980"/>
  </r>
  <r>
    <s v="V-1895"/>
    <n v="45883"/>
    <s v="C-001"/>
    <s v="P-004"/>
    <s v="Smart Phone"/>
    <x v="1"/>
    <n v="31"/>
    <n v="800"/>
    <n v="0.2"/>
    <s v="Tarjeta"/>
    <s v="V-005"/>
    <x v="0"/>
    <n v="19840"/>
  </r>
  <r>
    <s v="V-1896"/>
    <n v="45691"/>
    <s v="C-003"/>
    <s v="P-004"/>
    <s v="Smart Phone"/>
    <x v="1"/>
    <n v="30"/>
    <n v="800"/>
    <n v="0.2"/>
    <s v="Transferencia"/>
    <s v="V-005"/>
    <x v="0"/>
    <n v="19200"/>
  </r>
  <r>
    <s v="V-1897"/>
    <n v="45804"/>
    <s v="C-001"/>
    <s v="P-002"/>
    <s v="Laptop"/>
    <x v="2"/>
    <n v="10"/>
    <n v="1200"/>
    <n v="0.3"/>
    <s v="Transferencia"/>
    <s v="V-003"/>
    <x v="2"/>
    <n v="8400"/>
  </r>
  <r>
    <s v="V-1898"/>
    <n v="45898"/>
    <s v="C-004"/>
    <s v="P-001"/>
    <s v="Audífonos"/>
    <x v="0"/>
    <n v="23"/>
    <n v="50"/>
    <n v="0.1"/>
    <s v="Tarjeta"/>
    <s v="V-002"/>
    <x v="4"/>
    <n v="1035"/>
  </r>
  <r>
    <s v="V-1899"/>
    <n v="45896"/>
    <s v="C-003"/>
    <s v="P-003"/>
    <s v="Smart Watch"/>
    <x v="0"/>
    <n v="30"/>
    <n v="200"/>
    <n v="0.1"/>
    <s v="Tarjeta"/>
    <s v="V-002"/>
    <x v="4"/>
    <n v="5400"/>
  </r>
  <r>
    <s v="V-1900"/>
    <n v="45722"/>
    <s v="C-003"/>
    <s v="P-002"/>
    <s v="Laptop"/>
    <x v="2"/>
    <n v="39"/>
    <n v="1200"/>
    <n v="0.3"/>
    <s v="Tarjeta"/>
    <s v="V-005"/>
    <x v="0"/>
    <n v="32759.999999999996"/>
  </r>
  <r>
    <s v="V-1901"/>
    <n v="45830"/>
    <s v="C-004"/>
    <s v="P-001"/>
    <s v="Audífonos"/>
    <x v="0"/>
    <n v="24"/>
    <n v="50"/>
    <n v="0.1"/>
    <s v="Efectivo"/>
    <s v="V-003"/>
    <x v="2"/>
    <n v="1080"/>
  </r>
  <r>
    <s v="V-1902"/>
    <n v="45908"/>
    <s v="C-002"/>
    <s v="P-004"/>
    <s v="Smart Phone"/>
    <x v="1"/>
    <n v="34"/>
    <n v="800"/>
    <n v="0.2"/>
    <s v="Tarjeta"/>
    <s v="V-002"/>
    <x v="4"/>
    <n v="21760"/>
  </r>
  <r>
    <s v="V-1903"/>
    <n v="45932"/>
    <s v="C-004"/>
    <s v="P-002"/>
    <s v="Laptop"/>
    <x v="2"/>
    <n v="18"/>
    <n v="1200"/>
    <n v="0.3"/>
    <s v="Efectivo"/>
    <s v="V-002"/>
    <x v="4"/>
    <n v="15119.999999999998"/>
  </r>
  <r>
    <s v="V-1904"/>
    <n v="45854"/>
    <s v="C-002"/>
    <s v="P-004"/>
    <s v="Smart Phone"/>
    <x v="1"/>
    <n v="18"/>
    <n v="800"/>
    <n v="0.2"/>
    <s v="Efectivo"/>
    <s v="V-005"/>
    <x v="0"/>
    <n v="11520"/>
  </r>
  <r>
    <s v="V-1905"/>
    <n v="45897"/>
    <s v="C-004"/>
    <s v="P-002"/>
    <s v="Laptop"/>
    <x v="2"/>
    <n v="34"/>
    <n v="1200"/>
    <n v="0.3"/>
    <s v="Transferencia"/>
    <s v="V-005"/>
    <x v="0"/>
    <n v="28560"/>
  </r>
  <r>
    <s v="V-1906"/>
    <n v="45885"/>
    <s v="C-001"/>
    <s v="P-004"/>
    <s v="Smart Phone"/>
    <x v="1"/>
    <n v="27"/>
    <n v="800"/>
    <n v="0.2"/>
    <s v="Tarjeta"/>
    <s v="V-003"/>
    <x v="2"/>
    <n v="17280"/>
  </r>
  <r>
    <s v="V-1907"/>
    <n v="45690"/>
    <s v="C-004"/>
    <s v="P-003"/>
    <s v="Smart Watch"/>
    <x v="0"/>
    <n v="31"/>
    <n v="200"/>
    <n v="0.1"/>
    <s v="Efectivo"/>
    <s v="V-003"/>
    <x v="2"/>
    <n v="5580"/>
  </r>
  <r>
    <s v="V-1908"/>
    <n v="45784"/>
    <s v="C-001"/>
    <s v="P-001"/>
    <s v="Audífonos"/>
    <x v="0"/>
    <n v="24"/>
    <n v="50"/>
    <n v="0.1"/>
    <s v="Tarjeta"/>
    <s v="V-005"/>
    <x v="0"/>
    <n v="1080"/>
  </r>
  <r>
    <s v="V-1909"/>
    <n v="45845"/>
    <s v="C-004"/>
    <s v="P-004"/>
    <s v="Smart Phone"/>
    <x v="1"/>
    <n v="22"/>
    <n v="800"/>
    <n v="0.2"/>
    <s v="Efectivo"/>
    <s v="V-005"/>
    <x v="0"/>
    <n v="14080"/>
  </r>
  <r>
    <s v="V-1910"/>
    <n v="45729"/>
    <s v="C-001"/>
    <s v="P-003"/>
    <s v="Smart Watch"/>
    <x v="0"/>
    <n v="6"/>
    <n v="200"/>
    <n v="0.1"/>
    <s v="Tarjeta"/>
    <s v="V-001"/>
    <x v="1"/>
    <n v="1080"/>
  </r>
  <r>
    <s v="V-1911"/>
    <n v="45825"/>
    <s v="C-002"/>
    <s v="P-004"/>
    <s v="Smart Phone"/>
    <x v="1"/>
    <n v="6"/>
    <n v="800"/>
    <n v="0.2"/>
    <s v="Tarjeta"/>
    <s v="V-005"/>
    <x v="0"/>
    <n v="3840"/>
  </r>
  <r>
    <s v="V-1912"/>
    <n v="45819"/>
    <s v="C-001"/>
    <s v="P-003"/>
    <s v="Smart Watch"/>
    <x v="0"/>
    <n v="12"/>
    <n v="200"/>
    <n v="0.1"/>
    <s v="Transferencia"/>
    <s v="V-003"/>
    <x v="2"/>
    <n v="2160"/>
  </r>
  <r>
    <s v="V-1913"/>
    <n v="45677"/>
    <s v="C-001"/>
    <s v="P-001"/>
    <s v="Audífonos"/>
    <x v="0"/>
    <n v="40"/>
    <n v="50"/>
    <n v="0.1"/>
    <s v="Tarjeta"/>
    <s v="V-001"/>
    <x v="1"/>
    <n v="1800"/>
  </r>
  <r>
    <s v="V-1914"/>
    <n v="45754"/>
    <s v="C-002"/>
    <s v="P-004"/>
    <s v="Smart Phone"/>
    <x v="1"/>
    <n v="6"/>
    <n v="800"/>
    <n v="0.2"/>
    <s v="Tarjeta"/>
    <s v="V-001"/>
    <x v="1"/>
    <n v="3840"/>
  </r>
  <r>
    <s v="V-1915"/>
    <n v="45783"/>
    <s v="C-002"/>
    <s v="P-004"/>
    <s v="Smart Phone"/>
    <x v="1"/>
    <n v="35"/>
    <n v="800"/>
    <n v="0.2"/>
    <s v="Tarjeta"/>
    <s v="V-002"/>
    <x v="4"/>
    <n v="22400"/>
  </r>
  <r>
    <s v="V-1916"/>
    <n v="45696"/>
    <s v="C-003"/>
    <s v="P-004"/>
    <s v="Smart Phone"/>
    <x v="1"/>
    <n v="18"/>
    <n v="800"/>
    <n v="0.2"/>
    <s v="Tarjeta"/>
    <s v="V-003"/>
    <x v="2"/>
    <n v="11520"/>
  </r>
  <r>
    <s v="V-1917"/>
    <n v="45985"/>
    <s v="C-003"/>
    <s v="P-004"/>
    <s v="Smart Phone"/>
    <x v="1"/>
    <n v="39"/>
    <n v="800"/>
    <n v="0.2"/>
    <s v="Efectivo"/>
    <s v="V-002"/>
    <x v="4"/>
    <n v="24960"/>
  </r>
  <r>
    <s v="V-1918"/>
    <n v="46022"/>
    <s v="C-004"/>
    <s v="P-004"/>
    <s v="Smart Phone"/>
    <x v="1"/>
    <n v="40"/>
    <n v="800"/>
    <n v="0.2"/>
    <s v="Transferencia"/>
    <s v="V-004"/>
    <x v="3"/>
    <n v="25600"/>
  </r>
  <r>
    <s v="V-1919"/>
    <n v="45721"/>
    <s v="C-004"/>
    <s v="P-003"/>
    <s v="Smart Watch"/>
    <x v="0"/>
    <n v="32"/>
    <n v="200"/>
    <n v="0.1"/>
    <s v="Tarjeta"/>
    <s v="V-002"/>
    <x v="4"/>
    <n v="5760"/>
  </r>
  <r>
    <s v="V-1920"/>
    <n v="45933"/>
    <s v="C-003"/>
    <s v="P-004"/>
    <s v="Smart Phone"/>
    <x v="1"/>
    <n v="20"/>
    <n v="800"/>
    <n v="0.2"/>
    <s v="Transferencia"/>
    <s v="V-001"/>
    <x v="1"/>
    <n v="12800"/>
  </r>
  <r>
    <s v="V-1921"/>
    <n v="46021"/>
    <s v="C-001"/>
    <s v="P-002"/>
    <s v="Laptop"/>
    <x v="2"/>
    <n v="19"/>
    <n v="1200"/>
    <n v="0.3"/>
    <s v="Tarjeta"/>
    <s v="V-001"/>
    <x v="1"/>
    <n v="15959.999999999998"/>
  </r>
  <r>
    <s v="V-1922"/>
    <n v="45948"/>
    <s v="C-001"/>
    <s v="P-001"/>
    <s v="Audífonos"/>
    <x v="0"/>
    <n v="33"/>
    <n v="50"/>
    <n v="0.1"/>
    <s v="Transferencia"/>
    <s v="V-004"/>
    <x v="3"/>
    <n v="1485"/>
  </r>
  <r>
    <s v="V-1923"/>
    <n v="45898"/>
    <s v="C-001"/>
    <s v="P-004"/>
    <s v="Smart Phone"/>
    <x v="1"/>
    <n v="7"/>
    <n v="800"/>
    <n v="0.2"/>
    <s v="Transferencia"/>
    <s v="V-002"/>
    <x v="4"/>
    <n v="4480"/>
  </r>
  <r>
    <s v="V-1924"/>
    <n v="45753"/>
    <s v="C-001"/>
    <s v="P-004"/>
    <s v="Smart Phone"/>
    <x v="1"/>
    <n v="36"/>
    <n v="800"/>
    <n v="0.2"/>
    <s v="Efectivo"/>
    <s v="V-005"/>
    <x v="0"/>
    <n v="23040"/>
  </r>
  <r>
    <s v="V-1925"/>
    <n v="45990"/>
    <s v="C-004"/>
    <s v="P-002"/>
    <s v="Laptop"/>
    <x v="2"/>
    <n v="39"/>
    <n v="1200"/>
    <n v="0.3"/>
    <s v="Transferencia"/>
    <s v="V-002"/>
    <x v="4"/>
    <n v="32759.999999999996"/>
  </r>
  <r>
    <s v="V-1926"/>
    <n v="45664"/>
    <s v="C-003"/>
    <s v="P-002"/>
    <s v="Laptop"/>
    <x v="2"/>
    <n v="38"/>
    <n v="1200"/>
    <n v="0.3"/>
    <s v="Transferencia"/>
    <s v="V-002"/>
    <x v="4"/>
    <n v="31919.999999999996"/>
  </r>
  <r>
    <s v="V-1927"/>
    <n v="45852"/>
    <s v="C-004"/>
    <s v="P-002"/>
    <s v="Laptop"/>
    <x v="2"/>
    <n v="39"/>
    <n v="1200"/>
    <n v="0.3"/>
    <s v="Efectivo"/>
    <s v="V-001"/>
    <x v="1"/>
    <n v="32759.999999999996"/>
  </r>
  <r>
    <s v="V-1928"/>
    <n v="45885"/>
    <s v="C-004"/>
    <s v="P-002"/>
    <s v="Laptop"/>
    <x v="2"/>
    <n v="40"/>
    <n v="1200"/>
    <n v="0.3"/>
    <s v="Tarjeta"/>
    <s v="V-002"/>
    <x v="4"/>
    <n v="33600"/>
  </r>
  <r>
    <s v="V-1929"/>
    <n v="45901"/>
    <s v="C-003"/>
    <s v="P-001"/>
    <s v="Audífonos"/>
    <x v="0"/>
    <n v="32"/>
    <n v="50"/>
    <n v="0.1"/>
    <s v="Efectivo"/>
    <s v="V-001"/>
    <x v="1"/>
    <n v="1440"/>
  </r>
  <r>
    <s v="V-1930"/>
    <n v="45792"/>
    <s v="C-003"/>
    <s v="P-004"/>
    <s v="Smart Phone"/>
    <x v="1"/>
    <n v="20"/>
    <n v="800"/>
    <n v="0.2"/>
    <s v="Tarjeta"/>
    <s v="V-004"/>
    <x v="3"/>
    <n v="12800"/>
  </r>
  <r>
    <s v="V-1931"/>
    <n v="45923"/>
    <s v="C-003"/>
    <s v="P-003"/>
    <s v="Smart Watch"/>
    <x v="0"/>
    <n v="24"/>
    <n v="200"/>
    <n v="0.1"/>
    <s v="Tarjeta"/>
    <s v="V-003"/>
    <x v="2"/>
    <n v="4320"/>
  </r>
  <r>
    <s v="V-1932"/>
    <n v="45959"/>
    <s v="C-001"/>
    <s v="P-001"/>
    <s v="Audífonos"/>
    <x v="0"/>
    <n v="7"/>
    <n v="50"/>
    <n v="0.1"/>
    <s v="Transferencia"/>
    <s v="V-002"/>
    <x v="4"/>
    <n v="315"/>
  </r>
  <r>
    <s v="V-1933"/>
    <n v="45936"/>
    <s v="C-004"/>
    <s v="P-001"/>
    <s v="Audífonos"/>
    <x v="0"/>
    <n v="18"/>
    <n v="50"/>
    <n v="0.1"/>
    <s v="Efectivo"/>
    <s v="V-004"/>
    <x v="3"/>
    <n v="810"/>
  </r>
  <r>
    <s v="V-1934"/>
    <n v="45695"/>
    <s v="C-004"/>
    <s v="P-002"/>
    <s v="Laptop"/>
    <x v="2"/>
    <n v="36"/>
    <n v="1200"/>
    <n v="0.3"/>
    <s v="Efectivo"/>
    <s v="V-003"/>
    <x v="2"/>
    <n v="30239.999999999996"/>
  </r>
  <r>
    <s v="V-1935"/>
    <n v="45825"/>
    <s v="C-004"/>
    <s v="P-004"/>
    <s v="Smart Phone"/>
    <x v="1"/>
    <n v="41"/>
    <n v="800"/>
    <n v="0.2"/>
    <s v="Transferencia"/>
    <s v="V-004"/>
    <x v="3"/>
    <n v="26240"/>
  </r>
  <r>
    <s v="V-1936"/>
    <n v="45760"/>
    <s v="C-002"/>
    <s v="P-001"/>
    <s v="Audífonos"/>
    <x v="0"/>
    <n v="8"/>
    <n v="50"/>
    <n v="0.1"/>
    <s v="Efectivo"/>
    <s v="V-003"/>
    <x v="2"/>
    <n v="360"/>
  </r>
  <r>
    <s v="V-1937"/>
    <n v="45815"/>
    <s v="C-001"/>
    <s v="P-002"/>
    <s v="Laptop"/>
    <x v="2"/>
    <n v="16"/>
    <n v="1200"/>
    <n v="0.3"/>
    <s v="Efectivo"/>
    <s v="V-003"/>
    <x v="2"/>
    <n v="13440"/>
  </r>
  <r>
    <s v="V-1938"/>
    <n v="45935"/>
    <s v="C-001"/>
    <s v="P-001"/>
    <s v="Audífonos"/>
    <x v="0"/>
    <n v="12"/>
    <n v="50"/>
    <n v="0.1"/>
    <s v="Transferencia"/>
    <s v="V-002"/>
    <x v="4"/>
    <n v="540"/>
  </r>
  <r>
    <s v="V-1939"/>
    <n v="45763"/>
    <s v="C-002"/>
    <s v="P-002"/>
    <s v="Laptop"/>
    <x v="2"/>
    <n v="34"/>
    <n v="1200"/>
    <n v="0.3"/>
    <s v="Transferencia"/>
    <s v="V-002"/>
    <x v="4"/>
    <n v="28560"/>
  </r>
  <r>
    <s v="V-1940"/>
    <n v="45917"/>
    <s v="C-002"/>
    <s v="P-002"/>
    <s v="Laptop"/>
    <x v="2"/>
    <n v="15"/>
    <n v="1200"/>
    <n v="0.3"/>
    <s v="Efectivo"/>
    <s v="V-001"/>
    <x v="1"/>
    <n v="12600"/>
  </r>
  <r>
    <s v="V-1941"/>
    <n v="45825"/>
    <s v="C-003"/>
    <s v="P-004"/>
    <s v="Smart Phone"/>
    <x v="1"/>
    <n v="10"/>
    <n v="800"/>
    <n v="0.2"/>
    <s v="Transferencia"/>
    <s v="V-005"/>
    <x v="0"/>
    <n v="6400"/>
  </r>
  <r>
    <s v="V-1942"/>
    <n v="45714"/>
    <s v="C-002"/>
    <s v="P-001"/>
    <s v="Audífonos"/>
    <x v="0"/>
    <n v="37"/>
    <n v="50"/>
    <n v="0.1"/>
    <s v="Efectivo"/>
    <s v="V-003"/>
    <x v="2"/>
    <n v="1665"/>
  </r>
  <r>
    <s v="V-1943"/>
    <n v="45772"/>
    <s v="C-004"/>
    <s v="P-001"/>
    <s v="Audífonos"/>
    <x v="0"/>
    <n v="19"/>
    <n v="50"/>
    <n v="0.1"/>
    <s v="Efectivo"/>
    <s v="V-005"/>
    <x v="0"/>
    <n v="855"/>
  </r>
  <r>
    <s v="V-1944"/>
    <n v="45903"/>
    <s v="C-002"/>
    <s v="P-002"/>
    <s v="Laptop"/>
    <x v="2"/>
    <n v="25"/>
    <n v="1200"/>
    <n v="0.3"/>
    <s v="Transferencia"/>
    <s v="V-004"/>
    <x v="3"/>
    <n v="21000"/>
  </r>
  <r>
    <s v="V-1945"/>
    <n v="45992"/>
    <s v="C-003"/>
    <s v="P-004"/>
    <s v="Smart Phone"/>
    <x v="1"/>
    <n v="26"/>
    <n v="800"/>
    <n v="0.2"/>
    <s v="Transferencia"/>
    <s v="V-003"/>
    <x v="2"/>
    <n v="16640"/>
  </r>
  <r>
    <s v="V-1946"/>
    <n v="45898"/>
    <s v="C-004"/>
    <s v="P-003"/>
    <s v="Smart Watch"/>
    <x v="0"/>
    <n v="19"/>
    <n v="200"/>
    <n v="0.1"/>
    <s v="Transferencia"/>
    <s v="V-003"/>
    <x v="2"/>
    <n v="3420"/>
  </r>
  <r>
    <s v="V-1947"/>
    <n v="45889"/>
    <s v="C-002"/>
    <s v="P-004"/>
    <s v="Smart Phone"/>
    <x v="1"/>
    <n v="38"/>
    <n v="800"/>
    <n v="0.2"/>
    <s v="Efectivo"/>
    <s v="V-004"/>
    <x v="3"/>
    <n v="24320"/>
  </r>
  <r>
    <s v="V-1948"/>
    <n v="45938"/>
    <s v="C-004"/>
    <s v="P-003"/>
    <s v="Smart Watch"/>
    <x v="0"/>
    <n v="19"/>
    <n v="200"/>
    <n v="0.1"/>
    <s v="Efectivo"/>
    <s v="V-002"/>
    <x v="4"/>
    <n v="3420"/>
  </r>
  <r>
    <s v="V-1949"/>
    <n v="45923"/>
    <s v="C-001"/>
    <s v="P-002"/>
    <s v="Laptop"/>
    <x v="2"/>
    <n v="27"/>
    <n v="1200"/>
    <n v="0.3"/>
    <s v="Efectivo"/>
    <s v="V-003"/>
    <x v="2"/>
    <n v="22680"/>
  </r>
  <r>
    <s v="V-1950"/>
    <n v="45903"/>
    <s v="C-004"/>
    <s v="P-003"/>
    <s v="Smart Watch"/>
    <x v="0"/>
    <n v="44"/>
    <n v="200"/>
    <n v="0.1"/>
    <s v="Tarjeta"/>
    <s v="V-005"/>
    <x v="0"/>
    <n v="7920"/>
  </r>
  <r>
    <s v="V-1951"/>
    <n v="45743"/>
    <s v="C-004"/>
    <s v="P-004"/>
    <s v="Smart Phone"/>
    <x v="1"/>
    <n v="38"/>
    <n v="800"/>
    <n v="0.2"/>
    <s v="Transferencia"/>
    <s v="V-001"/>
    <x v="1"/>
    <n v="24320"/>
  </r>
  <r>
    <s v="V-1952"/>
    <n v="45823"/>
    <s v="C-004"/>
    <s v="P-003"/>
    <s v="Smart Watch"/>
    <x v="0"/>
    <n v="22"/>
    <n v="200"/>
    <n v="0.1"/>
    <s v="Efectivo"/>
    <s v="V-005"/>
    <x v="0"/>
    <n v="3960"/>
  </r>
  <r>
    <s v="V-1953"/>
    <n v="45742"/>
    <s v="C-003"/>
    <s v="P-003"/>
    <s v="Smart Watch"/>
    <x v="0"/>
    <n v="20"/>
    <n v="200"/>
    <n v="0.1"/>
    <s v="Transferencia"/>
    <s v="V-003"/>
    <x v="2"/>
    <n v="3600"/>
  </r>
  <r>
    <s v="V-1954"/>
    <n v="45837"/>
    <s v="C-003"/>
    <s v="P-001"/>
    <s v="Audífonos"/>
    <x v="0"/>
    <n v="7"/>
    <n v="50"/>
    <n v="0.1"/>
    <s v="Efectivo"/>
    <s v="V-001"/>
    <x v="1"/>
    <n v="315"/>
  </r>
  <r>
    <s v="V-1955"/>
    <n v="45801"/>
    <s v="C-002"/>
    <s v="P-001"/>
    <s v="Audífonos"/>
    <x v="0"/>
    <n v="11"/>
    <n v="50"/>
    <n v="0.1"/>
    <s v="Efectivo"/>
    <s v="V-002"/>
    <x v="4"/>
    <n v="495"/>
  </r>
  <r>
    <s v="V-1956"/>
    <n v="45944"/>
    <s v="C-001"/>
    <s v="P-004"/>
    <s v="Smart Phone"/>
    <x v="1"/>
    <n v="31"/>
    <n v="800"/>
    <n v="0.2"/>
    <s v="Efectivo"/>
    <s v="V-001"/>
    <x v="1"/>
    <n v="19840"/>
  </r>
  <r>
    <s v="V-1957"/>
    <n v="45856"/>
    <s v="C-002"/>
    <s v="P-001"/>
    <s v="Audífonos"/>
    <x v="0"/>
    <n v="26"/>
    <n v="50"/>
    <n v="0.1"/>
    <s v="Tarjeta"/>
    <s v="V-005"/>
    <x v="0"/>
    <n v="1170"/>
  </r>
  <r>
    <s v="V-1958"/>
    <n v="45915"/>
    <s v="C-001"/>
    <s v="P-003"/>
    <s v="Smart Watch"/>
    <x v="0"/>
    <n v="15"/>
    <n v="200"/>
    <n v="0.1"/>
    <s v="Transferencia"/>
    <s v="V-005"/>
    <x v="0"/>
    <n v="2700"/>
  </r>
  <r>
    <s v="V-1959"/>
    <n v="45678"/>
    <s v="C-001"/>
    <s v="P-001"/>
    <s v="Audífonos"/>
    <x v="0"/>
    <n v="26"/>
    <n v="50"/>
    <n v="0.1"/>
    <s v="Tarjeta"/>
    <s v="V-004"/>
    <x v="3"/>
    <n v="1170"/>
  </r>
  <r>
    <s v="V-1960"/>
    <n v="45816"/>
    <s v="C-001"/>
    <s v="P-003"/>
    <s v="Smart Watch"/>
    <x v="0"/>
    <n v="13"/>
    <n v="200"/>
    <n v="0.1"/>
    <s v="Efectivo"/>
    <s v="V-003"/>
    <x v="2"/>
    <n v="2340"/>
  </r>
  <r>
    <s v="V-1961"/>
    <n v="45693"/>
    <s v="C-003"/>
    <s v="P-004"/>
    <s v="Smart Phone"/>
    <x v="1"/>
    <n v="12"/>
    <n v="800"/>
    <n v="0.2"/>
    <s v="Tarjeta"/>
    <s v="V-004"/>
    <x v="3"/>
    <n v="7680"/>
  </r>
  <r>
    <s v="V-1962"/>
    <n v="45777"/>
    <s v="C-002"/>
    <s v="P-002"/>
    <s v="Laptop"/>
    <x v="2"/>
    <n v="42"/>
    <n v="1200"/>
    <n v="0.3"/>
    <s v="Tarjeta"/>
    <s v="V-005"/>
    <x v="0"/>
    <n v="35280"/>
  </r>
  <r>
    <s v="V-1963"/>
    <n v="45917"/>
    <s v="C-002"/>
    <s v="P-001"/>
    <s v="Audífonos"/>
    <x v="0"/>
    <n v="18"/>
    <n v="50"/>
    <n v="0.1"/>
    <s v="Efectivo"/>
    <s v="V-004"/>
    <x v="3"/>
    <n v="810"/>
  </r>
  <r>
    <s v="V-1964"/>
    <n v="45963"/>
    <s v="C-001"/>
    <s v="P-003"/>
    <s v="Smart Watch"/>
    <x v="0"/>
    <n v="44"/>
    <n v="200"/>
    <n v="0.1"/>
    <s v="Transferencia"/>
    <s v="V-004"/>
    <x v="3"/>
    <n v="7920"/>
  </r>
  <r>
    <s v="V-1965"/>
    <n v="45745"/>
    <s v="C-001"/>
    <s v="P-001"/>
    <s v="Audífonos"/>
    <x v="0"/>
    <n v="26"/>
    <n v="50"/>
    <n v="0.1"/>
    <s v="Efectivo"/>
    <s v="V-002"/>
    <x v="4"/>
    <n v="1170"/>
  </r>
  <r>
    <s v="V-1966"/>
    <n v="45808"/>
    <s v="C-004"/>
    <s v="P-004"/>
    <s v="Smart Phone"/>
    <x v="1"/>
    <n v="6"/>
    <n v="800"/>
    <n v="0.2"/>
    <s v="Tarjeta"/>
    <s v="V-002"/>
    <x v="4"/>
    <n v="3840"/>
  </r>
  <r>
    <s v="V-1967"/>
    <n v="45670"/>
    <s v="C-004"/>
    <s v="P-002"/>
    <s v="Laptop"/>
    <x v="2"/>
    <n v="9"/>
    <n v="1200"/>
    <n v="0.3"/>
    <s v="Transferencia"/>
    <s v="V-004"/>
    <x v="3"/>
    <n v="7559.9999999999991"/>
  </r>
  <r>
    <s v="V-1968"/>
    <n v="45854"/>
    <s v="C-002"/>
    <s v="P-004"/>
    <s v="Smart Phone"/>
    <x v="1"/>
    <n v="34"/>
    <n v="800"/>
    <n v="0.2"/>
    <s v="Tarjeta"/>
    <s v="V-003"/>
    <x v="2"/>
    <n v="21760"/>
  </r>
  <r>
    <s v="V-1969"/>
    <n v="45816"/>
    <s v="C-001"/>
    <s v="P-002"/>
    <s v="Laptop"/>
    <x v="2"/>
    <n v="37"/>
    <n v="1200"/>
    <n v="0.3"/>
    <s v="Efectivo"/>
    <s v="V-005"/>
    <x v="0"/>
    <n v="31079.999999999996"/>
  </r>
  <r>
    <s v="V-1970"/>
    <n v="45987"/>
    <s v="C-001"/>
    <s v="P-002"/>
    <s v="Laptop"/>
    <x v="2"/>
    <n v="39"/>
    <n v="1200"/>
    <n v="0.3"/>
    <s v="Tarjeta"/>
    <s v="V-002"/>
    <x v="4"/>
    <n v="32759.999999999996"/>
  </r>
  <r>
    <s v="V-1971"/>
    <n v="45767"/>
    <s v="C-001"/>
    <s v="P-003"/>
    <s v="Smart Watch"/>
    <x v="0"/>
    <n v="26"/>
    <n v="200"/>
    <n v="0.1"/>
    <s v="Tarjeta"/>
    <s v="V-003"/>
    <x v="2"/>
    <n v="4680"/>
  </r>
  <r>
    <s v="V-1972"/>
    <n v="45741"/>
    <s v="C-003"/>
    <s v="P-004"/>
    <s v="Smart Phone"/>
    <x v="1"/>
    <n v="24"/>
    <n v="800"/>
    <n v="0.2"/>
    <s v="Efectivo"/>
    <s v="V-001"/>
    <x v="1"/>
    <n v="15360"/>
  </r>
  <r>
    <s v="V-1973"/>
    <n v="45946"/>
    <s v="C-001"/>
    <s v="P-004"/>
    <s v="Smart Phone"/>
    <x v="1"/>
    <n v="25"/>
    <n v="800"/>
    <n v="0.2"/>
    <s v="Transferencia"/>
    <s v="V-001"/>
    <x v="1"/>
    <n v="16000"/>
  </r>
  <r>
    <s v="V-1974"/>
    <n v="45810"/>
    <s v="C-003"/>
    <s v="P-004"/>
    <s v="Smart Phone"/>
    <x v="1"/>
    <n v="6"/>
    <n v="800"/>
    <n v="0.2"/>
    <s v="Tarjeta"/>
    <s v="V-002"/>
    <x v="4"/>
    <n v="3840"/>
  </r>
  <r>
    <s v="V-1975"/>
    <n v="45893"/>
    <s v="C-001"/>
    <s v="P-001"/>
    <s v="Audífonos"/>
    <x v="0"/>
    <n v="14"/>
    <n v="50"/>
    <n v="0.1"/>
    <s v="Efectivo"/>
    <s v="V-002"/>
    <x v="4"/>
    <n v="630"/>
  </r>
  <r>
    <s v="V-1976"/>
    <n v="45994"/>
    <s v="C-002"/>
    <s v="P-003"/>
    <s v="Smart Watch"/>
    <x v="0"/>
    <n v="20"/>
    <n v="200"/>
    <n v="0.1"/>
    <s v="Transferencia"/>
    <s v="V-005"/>
    <x v="0"/>
    <n v="3600"/>
  </r>
  <r>
    <s v="V-1977"/>
    <n v="45963"/>
    <s v="C-004"/>
    <s v="P-003"/>
    <s v="Smart Watch"/>
    <x v="0"/>
    <n v="8"/>
    <n v="200"/>
    <n v="0.1"/>
    <s v="Transferencia"/>
    <s v="V-004"/>
    <x v="3"/>
    <n v="1440"/>
  </r>
  <r>
    <s v="V-1978"/>
    <n v="45903"/>
    <s v="C-002"/>
    <s v="P-004"/>
    <s v="Smart Phone"/>
    <x v="1"/>
    <n v="45"/>
    <n v="800"/>
    <n v="0.2"/>
    <s v="Transferencia"/>
    <s v="V-003"/>
    <x v="2"/>
    <n v="28800"/>
  </r>
  <r>
    <s v="V-1979"/>
    <n v="45963"/>
    <s v="C-001"/>
    <s v="P-002"/>
    <s v="Laptop"/>
    <x v="2"/>
    <n v="34"/>
    <n v="1200"/>
    <n v="0.3"/>
    <s v="Efectivo"/>
    <s v="V-004"/>
    <x v="3"/>
    <n v="28560"/>
  </r>
  <r>
    <s v="V-1980"/>
    <n v="45905"/>
    <s v="C-001"/>
    <s v="P-002"/>
    <s v="Laptop"/>
    <x v="2"/>
    <n v="39"/>
    <n v="1200"/>
    <n v="0.3"/>
    <s v="Tarjeta"/>
    <s v="V-004"/>
    <x v="3"/>
    <n v="32759.999999999996"/>
  </r>
  <r>
    <s v="V-1981"/>
    <n v="45723"/>
    <s v="C-004"/>
    <s v="P-004"/>
    <s v="Smart Phone"/>
    <x v="1"/>
    <n v="17"/>
    <n v="800"/>
    <n v="0.2"/>
    <s v="Efectivo"/>
    <s v="V-001"/>
    <x v="1"/>
    <n v="10880"/>
  </r>
  <r>
    <s v="V-1982"/>
    <n v="45681"/>
    <s v="C-001"/>
    <s v="P-003"/>
    <s v="Smart Watch"/>
    <x v="0"/>
    <n v="9"/>
    <n v="200"/>
    <n v="0.1"/>
    <s v="Transferencia"/>
    <s v="V-004"/>
    <x v="3"/>
    <n v="1620"/>
  </r>
  <r>
    <s v="V-1983"/>
    <n v="45938"/>
    <s v="C-002"/>
    <s v="P-003"/>
    <s v="Smart Watch"/>
    <x v="0"/>
    <n v="9"/>
    <n v="200"/>
    <n v="0.1"/>
    <s v="Tarjeta"/>
    <s v="V-002"/>
    <x v="4"/>
    <n v="1620"/>
  </r>
  <r>
    <s v="V-1984"/>
    <n v="45772"/>
    <s v="C-001"/>
    <s v="P-002"/>
    <s v="Laptop"/>
    <x v="2"/>
    <n v="25"/>
    <n v="1200"/>
    <n v="0.3"/>
    <s v="Transferencia"/>
    <s v="V-004"/>
    <x v="3"/>
    <n v="21000"/>
  </r>
  <r>
    <s v="V-1985"/>
    <n v="46022"/>
    <s v="C-003"/>
    <s v="P-004"/>
    <s v="Smart Phone"/>
    <x v="1"/>
    <n v="27"/>
    <n v="800"/>
    <n v="0.2"/>
    <s v="Tarjeta"/>
    <s v="V-003"/>
    <x v="2"/>
    <n v="17280"/>
  </r>
  <r>
    <s v="V-1986"/>
    <n v="45873"/>
    <s v="C-003"/>
    <s v="P-001"/>
    <s v="Audífonos"/>
    <x v="0"/>
    <n v="41"/>
    <n v="50"/>
    <n v="0.1"/>
    <s v="Tarjeta"/>
    <s v="V-002"/>
    <x v="4"/>
    <n v="1845"/>
  </r>
  <r>
    <s v="V-1987"/>
    <n v="45986"/>
    <s v="C-002"/>
    <s v="P-002"/>
    <s v="Laptop"/>
    <x v="2"/>
    <n v="25"/>
    <n v="1200"/>
    <n v="0.3"/>
    <s v="Transferencia"/>
    <s v="V-004"/>
    <x v="3"/>
    <n v="21000"/>
  </r>
  <r>
    <s v="V-1988"/>
    <n v="46005"/>
    <s v="C-002"/>
    <s v="P-002"/>
    <s v="Laptop"/>
    <x v="2"/>
    <n v="36"/>
    <n v="1200"/>
    <n v="0.3"/>
    <s v="Tarjeta"/>
    <s v="V-003"/>
    <x v="2"/>
    <n v="30239.999999999996"/>
  </r>
  <r>
    <s v="V-1989"/>
    <n v="45779"/>
    <s v="C-002"/>
    <s v="P-004"/>
    <s v="Smart Phone"/>
    <x v="1"/>
    <n v="26"/>
    <n v="800"/>
    <n v="0.2"/>
    <s v="Efectivo"/>
    <s v="V-001"/>
    <x v="1"/>
    <n v="16640"/>
  </r>
  <r>
    <s v="V-1990"/>
    <n v="45729"/>
    <s v="C-004"/>
    <s v="P-004"/>
    <s v="Smart Phone"/>
    <x v="1"/>
    <n v="22"/>
    <n v="800"/>
    <n v="0.2"/>
    <s v="Efectivo"/>
    <s v="V-002"/>
    <x v="4"/>
    <n v="14080"/>
  </r>
  <r>
    <s v="V-1991"/>
    <n v="45881"/>
    <s v="C-004"/>
    <s v="P-004"/>
    <s v="Smart Phone"/>
    <x v="1"/>
    <n v="38"/>
    <n v="800"/>
    <n v="0.2"/>
    <s v="Tarjeta"/>
    <s v="V-003"/>
    <x v="2"/>
    <n v="24320"/>
  </r>
  <r>
    <s v="V-1992"/>
    <n v="45706"/>
    <s v="C-004"/>
    <s v="P-004"/>
    <s v="Smart Phone"/>
    <x v="1"/>
    <n v="28"/>
    <n v="800"/>
    <n v="0.2"/>
    <s v="Tarjeta"/>
    <s v="V-003"/>
    <x v="2"/>
    <n v="17920"/>
  </r>
  <r>
    <s v="V-1993"/>
    <n v="46019"/>
    <s v="C-001"/>
    <s v="P-002"/>
    <s v="Laptop"/>
    <x v="2"/>
    <n v="13"/>
    <n v="1200"/>
    <n v="0.3"/>
    <s v="Tarjeta"/>
    <s v="V-005"/>
    <x v="0"/>
    <n v="10920"/>
  </r>
  <r>
    <s v="V-1994"/>
    <n v="45794"/>
    <s v="C-004"/>
    <s v="P-002"/>
    <s v="Laptop"/>
    <x v="2"/>
    <n v="9"/>
    <n v="1200"/>
    <n v="0.3"/>
    <s v="Efectivo"/>
    <s v="V-003"/>
    <x v="2"/>
    <n v="7559.9999999999991"/>
  </r>
  <r>
    <s v="V-1995"/>
    <n v="45682"/>
    <s v="C-004"/>
    <s v="P-002"/>
    <s v="Laptop"/>
    <x v="2"/>
    <n v="36"/>
    <n v="1200"/>
    <n v="0.3"/>
    <s v="Transferencia"/>
    <s v="V-004"/>
    <x v="3"/>
    <n v="30239.999999999996"/>
  </r>
  <r>
    <s v="V-1996"/>
    <n v="45700"/>
    <s v="C-001"/>
    <s v="P-001"/>
    <s v="Audífonos"/>
    <x v="0"/>
    <n v="17"/>
    <n v="50"/>
    <n v="0.1"/>
    <s v="Efectivo"/>
    <s v="V-002"/>
    <x v="4"/>
    <n v="765"/>
  </r>
  <r>
    <s v="V-1997"/>
    <n v="45809"/>
    <s v="C-004"/>
    <s v="P-002"/>
    <s v="Laptop"/>
    <x v="2"/>
    <n v="14"/>
    <n v="1200"/>
    <n v="0.3"/>
    <s v="Efectivo"/>
    <s v="V-001"/>
    <x v="1"/>
    <n v="11760"/>
  </r>
  <r>
    <s v="V-1998"/>
    <n v="45879"/>
    <s v="C-003"/>
    <s v="P-001"/>
    <s v="Audífonos"/>
    <x v="0"/>
    <n v="20"/>
    <n v="50"/>
    <n v="0.1"/>
    <s v="Transferencia"/>
    <s v="V-005"/>
    <x v="0"/>
    <n v="900"/>
  </r>
  <r>
    <s v="V-1999"/>
    <n v="45695"/>
    <s v="C-004"/>
    <s v="P-002"/>
    <s v="Laptop"/>
    <x v="2"/>
    <n v="6"/>
    <n v="1200"/>
    <n v="0.3"/>
    <s v="Tarjeta"/>
    <s v="V-003"/>
    <x v="2"/>
    <n v="5040"/>
  </r>
  <r>
    <s v="V-2000"/>
    <n v="45960"/>
    <s v="C-004"/>
    <s v="P-002"/>
    <s v="Laptop"/>
    <x v="2"/>
    <n v="33"/>
    <n v="1200"/>
    <n v="0.3"/>
    <s v="Transferencia"/>
    <s v="V-001"/>
    <x v="1"/>
    <n v="27720"/>
  </r>
  <r>
    <s v="V-2001"/>
    <n v="45712"/>
    <s v="C-002"/>
    <s v="P-002"/>
    <s v="Laptop"/>
    <x v="2"/>
    <n v="33"/>
    <n v="1200"/>
    <n v="0.3"/>
    <s v="Efectivo"/>
    <s v="V-005"/>
    <x v="0"/>
    <n v="27720"/>
  </r>
  <r>
    <s v="V-2002"/>
    <n v="45970"/>
    <s v="C-003"/>
    <s v="P-002"/>
    <s v="Laptop"/>
    <x v="2"/>
    <n v="18"/>
    <n v="1200"/>
    <n v="0.3"/>
    <s v="Efectivo"/>
    <s v="V-003"/>
    <x v="2"/>
    <n v="15119.999999999998"/>
  </r>
  <r>
    <s v="V-2003"/>
    <n v="45674"/>
    <s v="C-002"/>
    <s v="P-002"/>
    <s v="Laptop"/>
    <x v="2"/>
    <n v="25"/>
    <n v="1200"/>
    <n v="0.3"/>
    <s v="Efectivo"/>
    <s v="V-003"/>
    <x v="2"/>
    <n v="21000"/>
  </r>
  <r>
    <s v="V-2004"/>
    <n v="45872"/>
    <s v="C-004"/>
    <s v="P-003"/>
    <s v="Smart Watch"/>
    <x v="0"/>
    <n v="44"/>
    <n v="200"/>
    <n v="0.1"/>
    <s v="Transferencia"/>
    <s v="V-003"/>
    <x v="2"/>
    <n v="7920"/>
  </r>
  <r>
    <s v="V-2005"/>
    <n v="45797"/>
    <s v="C-004"/>
    <s v="P-001"/>
    <s v="Audífonos"/>
    <x v="0"/>
    <n v="13"/>
    <n v="50"/>
    <n v="0.1"/>
    <s v="Transferencia"/>
    <s v="V-003"/>
    <x v="2"/>
    <n v="585"/>
  </r>
  <r>
    <s v="V-2006"/>
    <n v="45843"/>
    <s v="C-004"/>
    <s v="P-004"/>
    <s v="Smart Phone"/>
    <x v="1"/>
    <n v="29"/>
    <n v="800"/>
    <n v="0.2"/>
    <s v="Transferencia"/>
    <s v="V-005"/>
    <x v="0"/>
    <n v="18560"/>
  </r>
  <r>
    <s v="V-2007"/>
    <n v="45658"/>
    <s v="C-004"/>
    <s v="P-003"/>
    <s v="Smart Watch"/>
    <x v="0"/>
    <n v="40"/>
    <n v="200"/>
    <n v="0.1"/>
    <s v="Transferencia"/>
    <s v="V-003"/>
    <x v="2"/>
    <n v="7200"/>
  </r>
  <r>
    <s v="V-2008"/>
    <n v="45789"/>
    <s v="C-004"/>
    <s v="P-001"/>
    <s v="Audífonos"/>
    <x v="0"/>
    <n v="11"/>
    <n v="50"/>
    <n v="0.1"/>
    <s v="Efectivo"/>
    <s v="V-005"/>
    <x v="0"/>
    <n v="495"/>
  </r>
  <r>
    <s v="V-2009"/>
    <n v="46010"/>
    <s v="C-004"/>
    <s v="P-002"/>
    <s v="Laptop"/>
    <x v="2"/>
    <n v="43"/>
    <n v="1200"/>
    <n v="0.3"/>
    <s v="Transferencia"/>
    <s v="V-002"/>
    <x v="4"/>
    <n v="36120"/>
  </r>
  <r>
    <s v="V-2010"/>
    <n v="45695"/>
    <s v="C-004"/>
    <s v="P-002"/>
    <s v="Laptop"/>
    <x v="2"/>
    <n v="35"/>
    <n v="1200"/>
    <n v="0.3"/>
    <s v="Tarjeta"/>
    <s v="V-005"/>
    <x v="0"/>
    <n v="29399.999999999996"/>
  </r>
  <r>
    <s v="V-2011"/>
    <n v="45883"/>
    <s v="C-002"/>
    <s v="P-001"/>
    <s v="Audífonos"/>
    <x v="0"/>
    <n v="23"/>
    <n v="50"/>
    <n v="0.1"/>
    <s v="Efectivo"/>
    <s v="V-002"/>
    <x v="4"/>
    <n v="1035"/>
  </r>
  <r>
    <s v="V-2012"/>
    <n v="45680"/>
    <s v="C-004"/>
    <s v="P-002"/>
    <s v="Laptop"/>
    <x v="2"/>
    <n v="42"/>
    <n v="1200"/>
    <n v="0.3"/>
    <s v="Tarjeta"/>
    <s v="V-005"/>
    <x v="0"/>
    <n v="35280"/>
  </r>
  <r>
    <s v="V-2013"/>
    <n v="45989"/>
    <s v="C-001"/>
    <s v="P-002"/>
    <s v="Laptop"/>
    <x v="2"/>
    <n v="29"/>
    <n v="1200"/>
    <n v="0.3"/>
    <s v="Tarjeta"/>
    <s v="V-003"/>
    <x v="2"/>
    <n v="24360"/>
  </r>
  <r>
    <s v="V-2014"/>
    <n v="45699"/>
    <s v="C-003"/>
    <s v="P-004"/>
    <s v="Smart Phone"/>
    <x v="1"/>
    <n v="45"/>
    <n v="800"/>
    <n v="0.2"/>
    <s v="Transferencia"/>
    <s v="V-004"/>
    <x v="3"/>
    <n v="28800"/>
  </r>
  <r>
    <s v="V-2015"/>
    <n v="45663"/>
    <s v="C-004"/>
    <s v="P-001"/>
    <s v="Audífonos"/>
    <x v="0"/>
    <n v="31"/>
    <n v="50"/>
    <n v="0.1"/>
    <s v="Efectivo"/>
    <s v="V-001"/>
    <x v="1"/>
    <n v="1395"/>
  </r>
  <r>
    <s v="V-2016"/>
    <n v="45898"/>
    <s v="C-002"/>
    <s v="P-001"/>
    <s v="Audífonos"/>
    <x v="0"/>
    <n v="23"/>
    <n v="50"/>
    <n v="0.1"/>
    <s v="Transferencia"/>
    <s v="V-004"/>
    <x v="3"/>
    <n v="1035"/>
  </r>
  <r>
    <s v="V-2017"/>
    <n v="45807"/>
    <s v="C-003"/>
    <s v="P-003"/>
    <s v="Smart Watch"/>
    <x v="0"/>
    <n v="38"/>
    <n v="200"/>
    <n v="0.1"/>
    <s v="Tarjeta"/>
    <s v="V-003"/>
    <x v="2"/>
    <n v="6840"/>
  </r>
  <r>
    <s v="V-2018"/>
    <n v="45771"/>
    <s v="C-003"/>
    <s v="P-002"/>
    <s v="Laptop"/>
    <x v="2"/>
    <n v="19"/>
    <n v="1200"/>
    <n v="0.3"/>
    <s v="Efectivo"/>
    <s v="V-001"/>
    <x v="1"/>
    <n v="15959.999999999998"/>
  </r>
  <r>
    <s v="V-2019"/>
    <n v="45750"/>
    <s v="C-004"/>
    <s v="P-001"/>
    <s v="Audífonos"/>
    <x v="0"/>
    <n v="43"/>
    <n v="50"/>
    <n v="0.1"/>
    <s v="Efectivo"/>
    <s v="V-003"/>
    <x v="2"/>
    <n v="1935"/>
  </r>
  <r>
    <s v="V-2020"/>
    <n v="45722"/>
    <s v="C-004"/>
    <s v="P-003"/>
    <s v="Smart Watch"/>
    <x v="0"/>
    <n v="34"/>
    <n v="200"/>
    <n v="0.1"/>
    <s v="Transferencia"/>
    <s v="V-003"/>
    <x v="2"/>
    <n v="6120"/>
  </r>
  <r>
    <s v="V-2021"/>
    <n v="45989"/>
    <s v="C-003"/>
    <s v="P-004"/>
    <s v="Smart Phone"/>
    <x v="1"/>
    <n v="43"/>
    <n v="800"/>
    <n v="0.2"/>
    <s v="Transferencia"/>
    <s v="V-005"/>
    <x v="0"/>
    <n v="27520"/>
  </r>
  <r>
    <s v="V-2022"/>
    <n v="45954"/>
    <s v="C-003"/>
    <s v="P-003"/>
    <s v="Smart Watch"/>
    <x v="0"/>
    <n v="36"/>
    <n v="200"/>
    <n v="0.1"/>
    <s v="Efectivo"/>
    <s v="V-003"/>
    <x v="2"/>
    <n v="6480"/>
  </r>
  <r>
    <s v="V-2023"/>
    <n v="45777"/>
    <s v="C-002"/>
    <s v="P-002"/>
    <s v="Laptop"/>
    <x v="2"/>
    <n v="20"/>
    <n v="1200"/>
    <n v="0.3"/>
    <s v="Efectivo"/>
    <s v="V-004"/>
    <x v="3"/>
    <n v="16800"/>
  </r>
  <r>
    <s v="V-2024"/>
    <n v="45826"/>
    <s v="C-002"/>
    <s v="P-004"/>
    <s v="Smart Phone"/>
    <x v="1"/>
    <n v="16"/>
    <n v="800"/>
    <n v="0.2"/>
    <s v="Efectivo"/>
    <s v="V-003"/>
    <x v="2"/>
    <n v="10240"/>
  </r>
  <r>
    <s v="V-2025"/>
    <n v="45958"/>
    <s v="C-001"/>
    <s v="P-003"/>
    <s v="Smart Watch"/>
    <x v="0"/>
    <n v="30"/>
    <n v="200"/>
    <n v="0.1"/>
    <s v="Tarjeta"/>
    <s v="V-002"/>
    <x v="4"/>
    <n v="5400"/>
  </r>
  <r>
    <s v="V-2026"/>
    <n v="45929"/>
    <s v="C-001"/>
    <s v="P-001"/>
    <s v="Audífonos"/>
    <x v="0"/>
    <n v="19"/>
    <n v="50"/>
    <n v="0.1"/>
    <s v="Transferencia"/>
    <s v="V-002"/>
    <x v="4"/>
    <n v="855"/>
  </r>
  <r>
    <s v="V-2027"/>
    <n v="45790"/>
    <s v="C-001"/>
    <s v="P-002"/>
    <s v="Laptop"/>
    <x v="2"/>
    <n v="14"/>
    <n v="1200"/>
    <n v="0.3"/>
    <s v="Efectivo"/>
    <s v="V-003"/>
    <x v="2"/>
    <n v="11760"/>
  </r>
  <r>
    <s v="V-2028"/>
    <n v="45760"/>
    <s v="C-003"/>
    <s v="P-004"/>
    <s v="Smart Phone"/>
    <x v="1"/>
    <n v="40"/>
    <n v="800"/>
    <n v="0.2"/>
    <s v="Efectivo"/>
    <s v="V-001"/>
    <x v="1"/>
    <n v="25600"/>
  </r>
  <r>
    <s v="V-2029"/>
    <n v="45826"/>
    <s v="C-003"/>
    <s v="P-004"/>
    <s v="Smart Phone"/>
    <x v="1"/>
    <n v="29"/>
    <n v="800"/>
    <n v="0.2"/>
    <s v="Efectivo"/>
    <s v="V-003"/>
    <x v="2"/>
    <n v="18560"/>
  </r>
  <r>
    <s v="V-2030"/>
    <n v="45842"/>
    <s v="C-003"/>
    <s v="P-004"/>
    <s v="Smart Phone"/>
    <x v="1"/>
    <n v="13"/>
    <n v="800"/>
    <n v="0.2"/>
    <s v="Transferencia"/>
    <s v="V-003"/>
    <x v="2"/>
    <n v="8320"/>
  </r>
  <r>
    <s v="V-2031"/>
    <n v="45868"/>
    <s v="C-002"/>
    <s v="P-001"/>
    <s v="Audífonos"/>
    <x v="0"/>
    <n v="45"/>
    <n v="50"/>
    <n v="0.1"/>
    <s v="Transferencia"/>
    <s v="V-005"/>
    <x v="0"/>
    <n v="2025"/>
  </r>
  <r>
    <s v="V-2032"/>
    <n v="45874"/>
    <s v="C-003"/>
    <s v="P-004"/>
    <s v="Smart Phone"/>
    <x v="1"/>
    <n v="24"/>
    <n v="800"/>
    <n v="0.2"/>
    <s v="Efectivo"/>
    <s v="V-003"/>
    <x v="2"/>
    <n v="15360"/>
  </r>
  <r>
    <s v="V-2033"/>
    <n v="45848"/>
    <s v="C-002"/>
    <s v="P-003"/>
    <s v="Smart Watch"/>
    <x v="0"/>
    <n v="30"/>
    <n v="200"/>
    <n v="0.1"/>
    <s v="Efectivo"/>
    <s v="V-002"/>
    <x v="4"/>
    <n v="5400"/>
  </r>
  <r>
    <s v="V-2034"/>
    <n v="45898"/>
    <s v="C-004"/>
    <s v="P-002"/>
    <s v="Laptop"/>
    <x v="2"/>
    <n v="39"/>
    <n v="1200"/>
    <n v="0.3"/>
    <s v="Efectivo"/>
    <s v="V-005"/>
    <x v="0"/>
    <n v="32759.999999999996"/>
  </r>
  <r>
    <s v="V-2035"/>
    <n v="45703"/>
    <s v="C-001"/>
    <s v="P-002"/>
    <s v="Laptop"/>
    <x v="2"/>
    <n v="19"/>
    <n v="1200"/>
    <n v="0.3"/>
    <s v="Efectivo"/>
    <s v="V-003"/>
    <x v="2"/>
    <n v="15959.999999999998"/>
  </r>
  <r>
    <s v="V-2036"/>
    <n v="45885"/>
    <s v="C-004"/>
    <s v="P-004"/>
    <s v="Smart Phone"/>
    <x v="1"/>
    <n v="13"/>
    <n v="800"/>
    <n v="0.2"/>
    <s v="Transferencia"/>
    <s v="V-004"/>
    <x v="3"/>
    <n v="8320"/>
  </r>
  <r>
    <s v="V-2037"/>
    <n v="45854"/>
    <s v="C-003"/>
    <s v="P-002"/>
    <s v="Laptop"/>
    <x v="2"/>
    <n v="7"/>
    <n v="1200"/>
    <n v="0.3"/>
    <s v="Efectivo"/>
    <s v="V-002"/>
    <x v="4"/>
    <n v="5880"/>
  </r>
  <r>
    <s v="V-2038"/>
    <n v="45849"/>
    <s v="C-003"/>
    <s v="P-003"/>
    <s v="Smart Watch"/>
    <x v="0"/>
    <n v="17"/>
    <n v="200"/>
    <n v="0.1"/>
    <s v="Efectivo"/>
    <s v="V-001"/>
    <x v="1"/>
    <n v="3060"/>
  </r>
  <r>
    <s v="V-2039"/>
    <n v="45972"/>
    <s v="C-004"/>
    <s v="P-004"/>
    <s v="Smart Phone"/>
    <x v="1"/>
    <n v="39"/>
    <n v="800"/>
    <n v="0.2"/>
    <s v="Transferencia"/>
    <s v="V-001"/>
    <x v="1"/>
    <n v="24960"/>
  </r>
  <r>
    <s v="V-2040"/>
    <n v="45985"/>
    <s v="C-001"/>
    <s v="P-001"/>
    <s v="Audífonos"/>
    <x v="0"/>
    <n v="37"/>
    <n v="50"/>
    <n v="0.1"/>
    <s v="Tarjeta"/>
    <s v="V-003"/>
    <x v="2"/>
    <n v="1665"/>
  </r>
  <r>
    <s v="V-2041"/>
    <n v="45711"/>
    <s v="C-003"/>
    <s v="P-002"/>
    <s v="Laptop"/>
    <x v="2"/>
    <n v="15"/>
    <n v="1200"/>
    <n v="0.3"/>
    <s v="Transferencia"/>
    <s v="V-005"/>
    <x v="0"/>
    <n v="12600"/>
  </r>
  <r>
    <s v="V-2042"/>
    <n v="46005"/>
    <s v="C-003"/>
    <s v="P-002"/>
    <s v="Laptop"/>
    <x v="2"/>
    <n v="42"/>
    <n v="1200"/>
    <n v="0.3"/>
    <s v="Efectivo"/>
    <s v="V-005"/>
    <x v="0"/>
    <n v="35280"/>
  </r>
  <r>
    <s v="V-2043"/>
    <n v="45796"/>
    <s v="C-004"/>
    <s v="P-002"/>
    <s v="Laptop"/>
    <x v="2"/>
    <n v="36"/>
    <n v="1200"/>
    <n v="0.3"/>
    <s v="Tarjeta"/>
    <s v="V-005"/>
    <x v="0"/>
    <n v="30239.999999999996"/>
  </r>
  <r>
    <s v="V-2044"/>
    <n v="45728"/>
    <s v="C-003"/>
    <s v="P-002"/>
    <s v="Laptop"/>
    <x v="2"/>
    <n v="43"/>
    <n v="1200"/>
    <n v="0.3"/>
    <s v="Efectivo"/>
    <s v="V-002"/>
    <x v="4"/>
    <n v="36120"/>
  </r>
  <r>
    <s v="V-2045"/>
    <n v="45670"/>
    <s v="C-004"/>
    <s v="P-002"/>
    <s v="Laptop"/>
    <x v="2"/>
    <n v="36"/>
    <n v="1200"/>
    <n v="0.3"/>
    <s v="Transferencia"/>
    <s v="V-002"/>
    <x v="4"/>
    <n v="30239.999999999996"/>
  </r>
  <r>
    <s v="V-2046"/>
    <n v="45908"/>
    <s v="C-002"/>
    <s v="P-003"/>
    <s v="Smart Watch"/>
    <x v="0"/>
    <n v="35"/>
    <n v="200"/>
    <n v="0.1"/>
    <s v="Tarjeta"/>
    <s v="V-001"/>
    <x v="1"/>
    <n v="6300"/>
  </r>
  <r>
    <s v="V-2047"/>
    <n v="45884"/>
    <s v="C-002"/>
    <s v="P-001"/>
    <s v="Audífonos"/>
    <x v="0"/>
    <n v="24"/>
    <n v="50"/>
    <n v="0.1"/>
    <s v="Transferencia"/>
    <s v="V-001"/>
    <x v="1"/>
    <n v="1080"/>
  </r>
  <r>
    <s v="V-2048"/>
    <n v="45739"/>
    <s v="C-003"/>
    <s v="P-002"/>
    <s v="Laptop"/>
    <x v="2"/>
    <n v="17"/>
    <n v="1200"/>
    <n v="0.3"/>
    <s v="Efectivo"/>
    <s v="V-005"/>
    <x v="0"/>
    <n v="14280"/>
  </r>
  <r>
    <s v="V-2049"/>
    <n v="45812"/>
    <s v="C-003"/>
    <s v="P-001"/>
    <s v="Audífonos"/>
    <x v="0"/>
    <n v="22"/>
    <n v="50"/>
    <n v="0.1"/>
    <s v="Efectivo"/>
    <s v="V-005"/>
    <x v="0"/>
    <n v="990"/>
  </r>
  <r>
    <s v="V-2050"/>
    <n v="45691"/>
    <s v="C-003"/>
    <s v="P-003"/>
    <s v="Smart Watch"/>
    <x v="0"/>
    <n v="37"/>
    <n v="200"/>
    <n v="0.1"/>
    <s v="Transferencia"/>
    <s v="V-003"/>
    <x v="2"/>
    <n v="6660"/>
  </r>
  <r>
    <s v="V-2051"/>
    <n v="45876"/>
    <s v="C-004"/>
    <s v="P-001"/>
    <s v="Audífonos"/>
    <x v="0"/>
    <n v="25"/>
    <n v="50"/>
    <n v="0.1"/>
    <s v="Tarjeta"/>
    <s v="V-001"/>
    <x v="1"/>
    <n v="1125"/>
  </r>
  <r>
    <s v="V-2052"/>
    <n v="45856"/>
    <s v="C-002"/>
    <s v="P-002"/>
    <s v="Laptop"/>
    <x v="2"/>
    <n v="8"/>
    <n v="1200"/>
    <n v="0.3"/>
    <s v="Transferencia"/>
    <s v="V-005"/>
    <x v="0"/>
    <n v="6720"/>
  </r>
  <r>
    <s v="V-2053"/>
    <n v="45950"/>
    <s v="C-002"/>
    <s v="P-002"/>
    <s v="Laptop"/>
    <x v="2"/>
    <n v="41"/>
    <n v="1200"/>
    <n v="0.3"/>
    <s v="Tarjeta"/>
    <s v="V-003"/>
    <x v="2"/>
    <n v="34440"/>
  </r>
  <r>
    <s v="V-2054"/>
    <n v="45898"/>
    <s v="C-002"/>
    <s v="P-002"/>
    <s v="Laptop"/>
    <x v="2"/>
    <n v="22"/>
    <n v="1200"/>
    <n v="0.3"/>
    <s v="Transferencia"/>
    <s v="V-001"/>
    <x v="1"/>
    <n v="18480"/>
  </r>
  <r>
    <s v="V-2055"/>
    <n v="45992"/>
    <s v="C-001"/>
    <s v="P-001"/>
    <s v="Audífonos"/>
    <x v="0"/>
    <n v="14"/>
    <n v="50"/>
    <n v="0.1"/>
    <s v="Transferencia"/>
    <s v="V-003"/>
    <x v="2"/>
    <n v="630"/>
  </r>
  <r>
    <s v="V-2056"/>
    <n v="45809"/>
    <s v="C-001"/>
    <s v="P-001"/>
    <s v="Audífonos"/>
    <x v="0"/>
    <n v="13"/>
    <n v="50"/>
    <n v="0.1"/>
    <s v="Tarjeta"/>
    <s v="V-002"/>
    <x v="4"/>
    <n v="585"/>
  </r>
  <r>
    <s v="V-2057"/>
    <n v="45805"/>
    <s v="C-001"/>
    <s v="P-001"/>
    <s v="Audífonos"/>
    <x v="0"/>
    <n v="32"/>
    <n v="50"/>
    <n v="0.1"/>
    <s v="Transferencia"/>
    <s v="V-004"/>
    <x v="3"/>
    <n v="1440"/>
  </r>
  <r>
    <s v="V-2058"/>
    <n v="45867"/>
    <s v="C-002"/>
    <s v="P-003"/>
    <s v="Smart Watch"/>
    <x v="0"/>
    <n v="16"/>
    <n v="200"/>
    <n v="0.1"/>
    <s v="Transferencia"/>
    <s v="V-003"/>
    <x v="2"/>
    <n v="2880"/>
  </r>
  <r>
    <s v="V-2059"/>
    <n v="45996"/>
    <s v="C-004"/>
    <s v="P-004"/>
    <s v="Smart Phone"/>
    <x v="1"/>
    <n v="30"/>
    <n v="800"/>
    <n v="0.2"/>
    <s v="Efectivo"/>
    <s v="V-003"/>
    <x v="2"/>
    <n v="19200"/>
  </r>
  <r>
    <s v="V-2060"/>
    <n v="45914"/>
    <s v="C-004"/>
    <s v="P-001"/>
    <s v="Audífonos"/>
    <x v="0"/>
    <n v="35"/>
    <n v="50"/>
    <n v="0.1"/>
    <s v="Efectivo"/>
    <s v="V-002"/>
    <x v="4"/>
    <n v="1575"/>
  </r>
  <r>
    <s v="V-2061"/>
    <n v="45773"/>
    <s v="C-002"/>
    <s v="P-003"/>
    <s v="Smart Watch"/>
    <x v="0"/>
    <n v="11"/>
    <n v="200"/>
    <n v="0.1"/>
    <s v="Tarjeta"/>
    <s v="V-003"/>
    <x v="2"/>
    <n v="1980"/>
  </r>
  <r>
    <s v="V-2062"/>
    <n v="45747"/>
    <s v="C-003"/>
    <s v="P-003"/>
    <s v="Smart Watch"/>
    <x v="0"/>
    <n v="27"/>
    <n v="200"/>
    <n v="0.1"/>
    <s v="Transferencia"/>
    <s v="V-005"/>
    <x v="0"/>
    <n v="4860"/>
  </r>
  <r>
    <s v="V-2063"/>
    <n v="45711"/>
    <s v="C-004"/>
    <s v="P-003"/>
    <s v="Smart Watch"/>
    <x v="0"/>
    <n v="35"/>
    <n v="200"/>
    <n v="0.1"/>
    <s v="Efectivo"/>
    <s v="V-003"/>
    <x v="2"/>
    <n v="6300"/>
  </r>
  <r>
    <s v="V-2064"/>
    <n v="45683"/>
    <s v="C-001"/>
    <s v="P-003"/>
    <s v="Smart Watch"/>
    <x v="0"/>
    <n v="30"/>
    <n v="200"/>
    <n v="0.1"/>
    <s v="Tarjeta"/>
    <s v="V-004"/>
    <x v="3"/>
    <n v="5400"/>
  </r>
  <r>
    <s v="V-2065"/>
    <n v="45719"/>
    <s v="C-003"/>
    <s v="P-001"/>
    <s v="Audífonos"/>
    <x v="0"/>
    <n v="27"/>
    <n v="50"/>
    <n v="0.1"/>
    <s v="Efectivo"/>
    <s v="V-005"/>
    <x v="0"/>
    <n v="1215"/>
  </r>
  <r>
    <s v="V-2066"/>
    <n v="45965"/>
    <s v="C-002"/>
    <s v="P-004"/>
    <s v="Smart Phone"/>
    <x v="1"/>
    <n v="6"/>
    <n v="800"/>
    <n v="0.2"/>
    <s v="Tarjeta"/>
    <s v="V-005"/>
    <x v="0"/>
    <n v="3840"/>
  </r>
  <r>
    <s v="V-2067"/>
    <n v="45849"/>
    <s v="C-003"/>
    <s v="P-003"/>
    <s v="Smart Watch"/>
    <x v="0"/>
    <n v="21"/>
    <n v="200"/>
    <n v="0.1"/>
    <s v="Transferencia"/>
    <s v="V-005"/>
    <x v="0"/>
    <n v="3780"/>
  </r>
  <r>
    <s v="V-2068"/>
    <n v="45833"/>
    <s v="C-002"/>
    <s v="P-002"/>
    <s v="Laptop"/>
    <x v="2"/>
    <n v="7"/>
    <n v="1200"/>
    <n v="0.3"/>
    <s v="Tarjeta"/>
    <s v="V-003"/>
    <x v="2"/>
    <n v="5880"/>
  </r>
  <r>
    <s v="V-2069"/>
    <n v="45721"/>
    <s v="C-004"/>
    <s v="P-004"/>
    <s v="Smart Phone"/>
    <x v="1"/>
    <n v="25"/>
    <n v="800"/>
    <n v="0.2"/>
    <s v="Tarjeta"/>
    <s v="V-002"/>
    <x v="4"/>
    <n v="16000"/>
  </r>
  <r>
    <s v="V-2070"/>
    <n v="45892"/>
    <s v="C-001"/>
    <s v="P-002"/>
    <s v="Laptop"/>
    <x v="2"/>
    <n v="43"/>
    <n v="1200"/>
    <n v="0.3"/>
    <s v="Efectivo"/>
    <s v="V-004"/>
    <x v="3"/>
    <n v="36120"/>
  </r>
  <r>
    <s v="V-2071"/>
    <n v="45976"/>
    <s v="C-004"/>
    <s v="P-001"/>
    <s v="Audífonos"/>
    <x v="0"/>
    <n v="32"/>
    <n v="50"/>
    <n v="0.1"/>
    <s v="Efectivo"/>
    <s v="V-005"/>
    <x v="0"/>
    <n v="1440"/>
  </r>
  <r>
    <s v="V-2072"/>
    <n v="45985"/>
    <s v="C-002"/>
    <s v="P-002"/>
    <s v="Laptop"/>
    <x v="2"/>
    <n v="36"/>
    <n v="1200"/>
    <n v="0.3"/>
    <s v="Efectivo"/>
    <s v="V-003"/>
    <x v="2"/>
    <n v="30239.999999999996"/>
  </r>
  <r>
    <s v="V-2073"/>
    <n v="46005"/>
    <s v="C-002"/>
    <s v="P-001"/>
    <s v="Audífonos"/>
    <x v="0"/>
    <n v="7"/>
    <n v="50"/>
    <n v="0.1"/>
    <s v="Transferencia"/>
    <s v="V-004"/>
    <x v="3"/>
    <n v="315"/>
  </r>
  <r>
    <s v="V-2074"/>
    <n v="45924"/>
    <s v="C-003"/>
    <s v="P-002"/>
    <s v="Laptop"/>
    <x v="2"/>
    <n v="11"/>
    <n v="1200"/>
    <n v="0.3"/>
    <s v="Efectivo"/>
    <s v="V-001"/>
    <x v="1"/>
    <n v="9240"/>
  </r>
  <r>
    <s v="V-2075"/>
    <n v="45931"/>
    <s v="C-004"/>
    <s v="P-003"/>
    <s v="Smart Watch"/>
    <x v="0"/>
    <n v="11"/>
    <n v="200"/>
    <n v="0.1"/>
    <s v="Transferencia"/>
    <s v="V-005"/>
    <x v="0"/>
    <n v="1980"/>
  </r>
  <r>
    <s v="V-2076"/>
    <n v="45969"/>
    <s v="C-003"/>
    <s v="P-004"/>
    <s v="Smart Phone"/>
    <x v="1"/>
    <n v="36"/>
    <n v="800"/>
    <n v="0.2"/>
    <s v="Efectivo"/>
    <s v="V-001"/>
    <x v="1"/>
    <n v="23040"/>
  </r>
  <r>
    <s v="V-2077"/>
    <n v="45727"/>
    <s v="C-002"/>
    <s v="P-003"/>
    <s v="Smart Watch"/>
    <x v="0"/>
    <n v="11"/>
    <n v="200"/>
    <n v="0.1"/>
    <s v="Tarjeta"/>
    <s v="V-004"/>
    <x v="3"/>
    <n v="1980"/>
  </r>
  <r>
    <s v="V-2078"/>
    <n v="45814"/>
    <s v="C-001"/>
    <s v="P-003"/>
    <s v="Smart Watch"/>
    <x v="0"/>
    <n v="41"/>
    <n v="200"/>
    <n v="0.1"/>
    <s v="Transferencia"/>
    <s v="V-004"/>
    <x v="3"/>
    <n v="7380"/>
  </r>
  <r>
    <s v="V-2079"/>
    <n v="45686"/>
    <s v="C-001"/>
    <s v="P-004"/>
    <s v="Smart Phone"/>
    <x v="1"/>
    <n v="11"/>
    <n v="800"/>
    <n v="0.2"/>
    <s v="Tarjeta"/>
    <s v="V-004"/>
    <x v="3"/>
    <n v="7040"/>
  </r>
  <r>
    <s v="V-2080"/>
    <n v="45868"/>
    <s v="C-001"/>
    <s v="P-001"/>
    <s v="Audífonos"/>
    <x v="0"/>
    <n v="18"/>
    <n v="50"/>
    <n v="0.1"/>
    <s v="Efectivo"/>
    <s v="V-001"/>
    <x v="1"/>
    <n v="810"/>
  </r>
  <r>
    <s v="V-2081"/>
    <n v="45949"/>
    <s v="C-003"/>
    <s v="P-001"/>
    <s v="Audífonos"/>
    <x v="0"/>
    <n v="10"/>
    <n v="50"/>
    <n v="0.1"/>
    <s v="Transferencia"/>
    <s v="V-003"/>
    <x v="2"/>
    <n v="450"/>
  </r>
  <r>
    <s v="V-2082"/>
    <n v="45918"/>
    <s v="C-002"/>
    <s v="P-003"/>
    <s v="Smart Watch"/>
    <x v="0"/>
    <n v="32"/>
    <n v="200"/>
    <n v="0.1"/>
    <s v="Tarjeta"/>
    <s v="V-004"/>
    <x v="3"/>
    <n v="5760"/>
  </r>
  <r>
    <s v="V-2083"/>
    <n v="45865"/>
    <s v="C-001"/>
    <s v="P-001"/>
    <s v="Audífonos"/>
    <x v="0"/>
    <n v="18"/>
    <n v="50"/>
    <n v="0.1"/>
    <s v="Tarjeta"/>
    <s v="V-004"/>
    <x v="3"/>
    <n v="810"/>
  </r>
  <r>
    <s v="V-2084"/>
    <n v="45674"/>
    <s v="C-004"/>
    <s v="P-004"/>
    <s v="Smart Phone"/>
    <x v="1"/>
    <n v="40"/>
    <n v="800"/>
    <n v="0.2"/>
    <s v="Transferencia"/>
    <s v="V-001"/>
    <x v="1"/>
    <n v="25600"/>
  </r>
  <r>
    <s v="V-2085"/>
    <n v="45741"/>
    <s v="C-003"/>
    <s v="P-003"/>
    <s v="Smart Watch"/>
    <x v="0"/>
    <n v="9"/>
    <n v="200"/>
    <n v="0.1"/>
    <s v="Transferencia"/>
    <s v="V-003"/>
    <x v="2"/>
    <n v="1620"/>
  </r>
  <r>
    <s v="V-2086"/>
    <n v="45947"/>
    <s v="C-003"/>
    <s v="P-004"/>
    <s v="Smart Phone"/>
    <x v="1"/>
    <n v="33"/>
    <n v="800"/>
    <n v="0.2"/>
    <s v="Efectivo"/>
    <s v="V-003"/>
    <x v="2"/>
    <n v="21120"/>
  </r>
  <r>
    <s v="V-2087"/>
    <n v="45943"/>
    <s v="C-004"/>
    <s v="P-002"/>
    <s v="Laptop"/>
    <x v="2"/>
    <n v="7"/>
    <n v="1200"/>
    <n v="0.3"/>
    <s v="Efectivo"/>
    <s v="V-002"/>
    <x v="4"/>
    <n v="5880"/>
  </r>
  <r>
    <s v="V-2088"/>
    <n v="45788"/>
    <s v="C-003"/>
    <s v="P-002"/>
    <s v="Laptop"/>
    <x v="2"/>
    <n v="43"/>
    <n v="1200"/>
    <n v="0.3"/>
    <s v="Transferencia"/>
    <s v="V-003"/>
    <x v="2"/>
    <n v="36120"/>
  </r>
  <r>
    <s v="V-2089"/>
    <n v="45796"/>
    <s v="C-002"/>
    <s v="P-004"/>
    <s v="Smart Phone"/>
    <x v="1"/>
    <n v="11"/>
    <n v="800"/>
    <n v="0.2"/>
    <s v="Transferencia"/>
    <s v="V-001"/>
    <x v="1"/>
    <n v="7040"/>
  </r>
  <r>
    <s v="V-2090"/>
    <n v="45840"/>
    <s v="C-003"/>
    <s v="P-002"/>
    <s v="Laptop"/>
    <x v="2"/>
    <n v="5"/>
    <n v="1200"/>
    <n v="0.3"/>
    <s v="Transferencia"/>
    <s v="V-002"/>
    <x v="4"/>
    <n v="4200"/>
  </r>
  <r>
    <s v="V-2091"/>
    <n v="45764"/>
    <s v="C-004"/>
    <s v="P-004"/>
    <s v="Smart Phone"/>
    <x v="1"/>
    <n v="5"/>
    <n v="800"/>
    <n v="0.2"/>
    <s v="Transferencia"/>
    <s v="V-005"/>
    <x v="0"/>
    <n v="3200"/>
  </r>
  <r>
    <s v="V-2092"/>
    <n v="45669"/>
    <s v="C-002"/>
    <s v="P-003"/>
    <s v="Smart Watch"/>
    <x v="0"/>
    <n v="35"/>
    <n v="200"/>
    <n v="0.1"/>
    <s v="Transferencia"/>
    <s v="V-004"/>
    <x v="3"/>
    <n v="6300"/>
  </r>
  <r>
    <s v="V-2093"/>
    <n v="46020"/>
    <s v="C-001"/>
    <s v="P-003"/>
    <s v="Smart Watch"/>
    <x v="0"/>
    <n v="40"/>
    <n v="200"/>
    <n v="0.1"/>
    <s v="Tarjeta"/>
    <s v="V-005"/>
    <x v="0"/>
    <n v="7200"/>
  </r>
  <r>
    <s v="V-2094"/>
    <n v="45660"/>
    <s v="C-001"/>
    <s v="P-003"/>
    <s v="Smart Watch"/>
    <x v="0"/>
    <n v="24"/>
    <n v="200"/>
    <n v="0.1"/>
    <s v="Tarjeta"/>
    <s v="V-001"/>
    <x v="1"/>
    <n v="4320"/>
  </r>
  <r>
    <s v="V-2095"/>
    <n v="45999"/>
    <s v="C-004"/>
    <s v="P-001"/>
    <s v="Audífonos"/>
    <x v="0"/>
    <n v="21"/>
    <n v="50"/>
    <n v="0.1"/>
    <s v="Transferencia"/>
    <s v="V-005"/>
    <x v="0"/>
    <n v="945"/>
  </r>
  <r>
    <s v="V-2096"/>
    <n v="45696"/>
    <s v="C-004"/>
    <s v="P-001"/>
    <s v="Audífonos"/>
    <x v="0"/>
    <n v="23"/>
    <n v="50"/>
    <n v="0.1"/>
    <s v="Efectivo"/>
    <s v="V-003"/>
    <x v="2"/>
    <n v="1035"/>
  </r>
  <r>
    <s v="V-2097"/>
    <n v="45939"/>
    <s v="C-001"/>
    <s v="P-001"/>
    <s v="Audífonos"/>
    <x v="0"/>
    <n v="17"/>
    <n v="50"/>
    <n v="0.1"/>
    <s v="Efectivo"/>
    <s v="V-003"/>
    <x v="2"/>
    <n v="765"/>
  </r>
  <r>
    <s v="V-2098"/>
    <n v="45953"/>
    <s v="C-001"/>
    <s v="P-002"/>
    <s v="Laptop"/>
    <x v="2"/>
    <n v="36"/>
    <n v="1200"/>
    <n v="0.3"/>
    <s v="Transferencia"/>
    <s v="V-005"/>
    <x v="0"/>
    <n v="30239.999999999996"/>
  </r>
  <r>
    <s v="V-2099"/>
    <n v="45735"/>
    <s v="C-002"/>
    <s v="P-002"/>
    <s v="Laptop"/>
    <x v="2"/>
    <n v="10"/>
    <n v="1200"/>
    <n v="0.3"/>
    <s v="Transferencia"/>
    <s v="V-004"/>
    <x v="3"/>
    <n v="8400"/>
  </r>
  <r>
    <s v="V-2100"/>
    <n v="45756"/>
    <s v="C-003"/>
    <s v="P-001"/>
    <s v="Audífonos"/>
    <x v="0"/>
    <n v="33"/>
    <n v="50"/>
    <n v="0.1"/>
    <s v="Tarjeta"/>
    <s v="V-001"/>
    <x v="1"/>
    <n v="1485"/>
  </r>
  <r>
    <s v="V-2101"/>
    <n v="45891"/>
    <s v="C-002"/>
    <s v="P-004"/>
    <s v="Smart Phone"/>
    <x v="1"/>
    <n v="25"/>
    <n v="800"/>
    <n v="0.2"/>
    <s v="Efectivo"/>
    <s v="V-002"/>
    <x v="4"/>
    <n v="16000"/>
  </r>
  <r>
    <s v="V-2102"/>
    <n v="46006"/>
    <s v="C-004"/>
    <s v="P-004"/>
    <s v="Smart Phone"/>
    <x v="1"/>
    <n v="29"/>
    <n v="800"/>
    <n v="0.2"/>
    <s v="Transferencia"/>
    <s v="V-001"/>
    <x v="1"/>
    <n v="18560"/>
  </r>
  <r>
    <s v="V-2103"/>
    <n v="45736"/>
    <s v="C-002"/>
    <s v="P-003"/>
    <s v="Smart Watch"/>
    <x v="0"/>
    <n v="27"/>
    <n v="200"/>
    <n v="0.1"/>
    <s v="Transferencia"/>
    <s v="V-002"/>
    <x v="4"/>
    <n v="4860"/>
  </r>
  <r>
    <s v="V-2104"/>
    <n v="45775"/>
    <s v="C-004"/>
    <s v="P-003"/>
    <s v="Smart Watch"/>
    <x v="0"/>
    <n v="8"/>
    <n v="200"/>
    <n v="0.1"/>
    <s v="Transferencia"/>
    <s v="V-001"/>
    <x v="1"/>
    <n v="1440"/>
  </r>
  <r>
    <s v="V-2105"/>
    <n v="45675"/>
    <s v="C-001"/>
    <s v="P-003"/>
    <s v="Smart Watch"/>
    <x v="0"/>
    <n v="14"/>
    <n v="200"/>
    <n v="0.1"/>
    <s v="Efectivo"/>
    <s v="V-002"/>
    <x v="4"/>
    <n v="2520"/>
  </r>
  <r>
    <s v="V-2106"/>
    <n v="45807"/>
    <s v="C-002"/>
    <s v="P-002"/>
    <s v="Laptop"/>
    <x v="2"/>
    <n v="27"/>
    <n v="1200"/>
    <n v="0.3"/>
    <s v="Efectivo"/>
    <s v="V-001"/>
    <x v="1"/>
    <n v="22680"/>
  </r>
  <r>
    <s v="V-2107"/>
    <n v="46004"/>
    <s v="C-002"/>
    <s v="P-002"/>
    <s v="Laptop"/>
    <x v="2"/>
    <n v="12"/>
    <n v="1200"/>
    <n v="0.3"/>
    <s v="Efectivo"/>
    <s v="V-004"/>
    <x v="3"/>
    <n v="10080"/>
  </r>
  <r>
    <s v="V-2108"/>
    <n v="46001"/>
    <s v="C-002"/>
    <s v="P-003"/>
    <s v="Smart Watch"/>
    <x v="0"/>
    <n v="9"/>
    <n v="200"/>
    <n v="0.1"/>
    <s v="Efectivo"/>
    <s v="V-005"/>
    <x v="0"/>
    <n v="1620"/>
  </r>
  <r>
    <s v="V-2109"/>
    <n v="45808"/>
    <s v="C-004"/>
    <s v="P-003"/>
    <s v="Smart Watch"/>
    <x v="0"/>
    <n v="25"/>
    <n v="200"/>
    <n v="0.1"/>
    <s v="Transferencia"/>
    <s v="V-005"/>
    <x v="0"/>
    <n v="4500"/>
  </r>
  <r>
    <s v="V-2110"/>
    <n v="45916"/>
    <s v="C-002"/>
    <s v="P-002"/>
    <s v="Laptop"/>
    <x v="2"/>
    <n v="20"/>
    <n v="1200"/>
    <n v="0.3"/>
    <s v="Efectivo"/>
    <s v="V-002"/>
    <x v="4"/>
    <n v="16800"/>
  </r>
  <r>
    <s v="V-2111"/>
    <n v="46003"/>
    <s v="C-001"/>
    <s v="P-003"/>
    <s v="Smart Watch"/>
    <x v="0"/>
    <n v="34"/>
    <n v="200"/>
    <n v="0.1"/>
    <s v="Tarjeta"/>
    <s v="V-002"/>
    <x v="4"/>
    <n v="6120"/>
  </r>
  <r>
    <s v="V-2112"/>
    <n v="45750"/>
    <s v="C-003"/>
    <s v="P-004"/>
    <s v="Smart Phone"/>
    <x v="1"/>
    <n v="21"/>
    <n v="800"/>
    <n v="0.2"/>
    <s v="Efectivo"/>
    <s v="V-001"/>
    <x v="1"/>
    <n v="13440"/>
  </r>
  <r>
    <s v="V-2113"/>
    <n v="45740"/>
    <s v="C-004"/>
    <s v="P-001"/>
    <s v="Audífonos"/>
    <x v="0"/>
    <n v="10"/>
    <n v="50"/>
    <n v="0.1"/>
    <s v="Tarjeta"/>
    <s v="V-005"/>
    <x v="0"/>
    <n v="450"/>
  </r>
  <r>
    <s v="V-2114"/>
    <n v="45692"/>
    <s v="C-004"/>
    <s v="P-001"/>
    <s v="Audífonos"/>
    <x v="0"/>
    <n v="28"/>
    <n v="50"/>
    <n v="0.1"/>
    <s v="Efectivo"/>
    <s v="V-001"/>
    <x v="1"/>
    <n v="1260"/>
  </r>
  <r>
    <s v="V-2115"/>
    <n v="45829"/>
    <s v="C-003"/>
    <s v="P-001"/>
    <s v="Audífonos"/>
    <x v="0"/>
    <n v="9"/>
    <n v="50"/>
    <n v="0.1"/>
    <s v="Transferencia"/>
    <s v="V-001"/>
    <x v="1"/>
    <n v="405"/>
  </r>
  <r>
    <s v="V-2116"/>
    <n v="45915"/>
    <s v="C-003"/>
    <s v="P-003"/>
    <s v="Smart Watch"/>
    <x v="0"/>
    <n v="38"/>
    <n v="200"/>
    <n v="0.1"/>
    <s v="Tarjeta"/>
    <s v="V-002"/>
    <x v="4"/>
    <n v="6840"/>
  </r>
  <r>
    <s v="V-2117"/>
    <n v="45970"/>
    <s v="C-002"/>
    <s v="P-002"/>
    <s v="Laptop"/>
    <x v="2"/>
    <n v="33"/>
    <n v="1200"/>
    <n v="0.3"/>
    <s v="Efectivo"/>
    <s v="V-004"/>
    <x v="3"/>
    <n v="27720"/>
  </r>
  <r>
    <s v="V-2118"/>
    <n v="45735"/>
    <s v="C-004"/>
    <s v="P-001"/>
    <s v="Audífonos"/>
    <x v="0"/>
    <n v="26"/>
    <n v="50"/>
    <n v="0.1"/>
    <s v="Transferencia"/>
    <s v="V-002"/>
    <x v="4"/>
    <n v="1170"/>
  </r>
  <r>
    <s v="V-2119"/>
    <n v="45693"/>
    <s v="C-004"/>
    <s v="P-004"/>
    <s v="Smart Phone"/>
    <x v="1"/>
    <n v="22"/>
    <n v="800"/>
    <n v="0.2"/>
    <s v="Efectivo"/>
    <s v="V-002"/>
    <x v="4"/>
    <n v="14080"/>
  </r>
  <r>
    <s v="V-2120"/>
    <n v="45714"/>
    <s v="C-004"/>
    <s v="P-003"/>
    <s v="Smart Watch"/>
    <x v="0"/>
    <n v="20"/>
    <n v="200"/>
    <n v="0.1"/>
    <s v="Efectivo"/>
    <s v="V-001"/>
    <x v="1"/>
    <n v="3600"/>
  </r>
  <r>
    <s v="V-2121"/>
    <n v="46014"/>
    <s v="C-002"/>
    <s v="P-003"/>
    <s v="Smart Watch"/>
    <x v="0"/>
    <n v="23"/>
    <n v="200"/>
    <n v="0.1"/>
    <s v="Efectivo"/>
    <s v="V-004"/>
    <x v="3"/>
    <n v="4140"/>
  </r>
  <r>
    <s v="V-2122"/>
    <n v="45891"/>
    <s v="C-003"/>
    <s v="P-003"/>
    <s v="Smart Watch"/>
    <x v="0"/>
    <n v="14"/>
    <n v="200"/>
    <n v="0.1"/>
    <s v="Tarjeta"/>
    <s v="V-004"/>
    <x v="3"/>
    <n v="2520"/>
  </r>
  <r>
    <s v="V-2123"/>
    <n v="45855"/>
    <s v="C-002"/>
    <s v="P-001"/>
    <s v="Audífonos"/>
    <x v="0"/>
    <n v="43"/>
    <n v="50"/>
    <n v="0.1"/>
    <s v="Tarjeta"/>
    <s v="V-003"/>
    <x v="2"/>
    <n v="1935"/>
  </r>
  <r>
    <s v="V-2124"/>
    <n v="45833"/>
    <s v="C-001"/>
    <s v="P-003"/>
    <s v="Smart Watch"/>
    <x v="0"/>
    <n v="34"/>
    <n v="200"/>
    <n v="0.1"/>
    <s v="Efectivo"/>
    <s v="V-003"/>
    <x v="2"/>
    <n v="6120"/>
  </r>
  <r>
    <s v="V-2125"/>
    <n v="45691"/>
    <s v="C-004"/>
    <s v="P-001"/>
    <s v="Audífonos"/>
    <x v="0"/>
    <n v="23"/>
    <n v="50"/>
    <n v="0.1"/>
    <s v="Transferencia"/>
    <s v="V-005"/>
    <x v="0"/>
    <n v="1035"/>
  </r>
  <r>
    <s v="V-2126"/>
    <n v="46020"/>
    <s v="C-002"/>
    <s v="P-003"/>
    <s v="Smart Watch"/>
    <x v="0"/>
    <n v="35"/>
    <n v="200"/>
    <n v="0.1"/>
    <s v="Efectivo"/>
    <s v="V-003"/>
    <x v="2"/>
    <n v="6300"/>
  </r>
  <r>
    <s v="V-2127"/>
    <n v="45953"/>
    <s v="C-001"/>
    <s v="P-004"/>
    <s v="Smart Phone"/>
    <x v="1"/>
    <n v="40"/>
    <n v="800"/>
    <n v="0.2"/>
    <s v="Tarjeta"/>
    <s v="V-002"/>
    <x v="4"/>
    <n v="25600"/>
  </r>
  <r>
    <s v="V-2128"/>
    <n v="46006"/>
    <s v="C-003"/>
    <s v="P-001"/>
    <s v="Audífonos"/>
    <x v="0"/>
    <n v="29"/>
    <n v="50"/>
    <n v="0.1"/>
    <s v="Transferencia"/>
    <s v="V-004"/>
    <x v="3"/>
    <n v="1305"/>
  </r>
  <r>
    <s v="V-2129"/>
    <n v="45743"/>
    <s v="C-002"/>
    <s v="P-004"/>
    <s v="Smart Phone"/>
    <x v="1"/>
    <n v="24"/>
    <n v="800"/>
    <n v="0.2"/>
    <s v="Tarjeta"/>
    <s v="V-004"/>
    <x v="3"/>
    <n v="15360"/>
  </r>
  <r>
    <s v="V-2130"/>
    <n v="45786"/>
    <s v="C-003"/>
    <s v="P-002"/>
    <s v="Laptop"/>
    <x v="2"/>
    <n v="30"/>
    <n v="1200"/>
    <n v="0.3"/>
    <s v="Efectivo"/>
    <s v="V-003"/>
    <x v="2"/>
    <n v="25200"/>
  </r>
  <r>
    <s v="V-2131"/>
    <n v="45673"/>
    <s v="C-003"/>
    <s v="P-002"/>
    <s v="Laptop"/>
    <x v="2"/>
    <n v="43"/>
    <n v="1200"/>
    <n v="0.3"/>
    <s v="Tarjeta"/>
    <s v="V-001"/>
    <x v="1"/>
    <n v="36120"/>
  </r>
  <r>
    <s v="V-2132"/>
    <n v="45756"/>
    <s v="C-002"/>
    <s v="P-001"/>
    <s v="Audífonos"/>
    <x v="0"/>
    <n v="32"/>
    <n v="50"/>
    <n v="0.1"/>
    <s v="Tarjeta"/>
    <s v="V-005"/>
    <x v="0"/>
    <n v="1440"/>
  </r>
  <r>
    <s v="V-2133"/>
    <n v="45857"/>
    <s v="C-002"/>
    <s v="P-003"/>
    <s v="Smart Watch"/>
    <x v="0"/>
    <n v="32"/>
    <n v="200"/>
    <n v="0.1"/>
    <s v="Tarjeta"/>
    <s v="V-003"/>
    <x v="2"/>
    <n v="5760"/>
  </r>
  <r>
    <s v="V-2134"/>
    <n v="45765"/>
    <s v="C-003"/>
    <s v="P-004"/>
    <s v="Smart Phone"/>
    <x v="1"/>
    <n v="15"/>
    <n v="800"/>
    <n v="0.2"/>
    <s v="Efectivo"/>
    <s v="V-002"/>
    <x v="4"/>
    <n v="9600"/>
  </r>
  <r>
    <s v="V-2135"/>
    <n v="45737"/>
    <s v="C-004"/>
    <s v="P-003"/>
    <s v="Smart Watch"/>
    <x v="0"/>
    <n v="43"/>
    <n v="200"/>
    <n v="0.1"/>
    <s v="Transferencia"/>
    <s v="V-004"/>
    <x v="3"/>
    <n v="7740"/>
  </r>
  <r>
    <s v="V-2136"/>
    <n v="45836"/>
    <s v="C-004"/>
    <s v="P-003"/>
    <s v="Smart Watch"/>
    <x v="0"/>
    <n v="7"/>
    <n v="200"/>
    <n v="0.1"/>
    <s v="Transferencia"/>
    <s v="V-001"/>
    <x v="1"/>
    <n v="1260"/>
  </r>
  <r>
    <s v="V-2137"/>
    <n v="45956"/>
    <s v="C-004"/>
    <s v="P-004"/>
    <s v="Smart Phone"/>
    <x v="1"/>
    <n v="13"/>
    <n v="800"/>
    <n v="0.2"/>
    <s v="Efectivo"/>
    <s v="V-001"/>
    <x v="1"/>
    <n v="8320"/>
  </r>
  <r>
    <s v="V-2138"/>
    <n v="45831"/>
    <s v="C-004"/>
    <s v="P-001"/>
    <s v="Audífonos"/>
    <x v="0"/>
    <n v="23"/>
    <n v="50"/>
    <n v="0.1"/>
    <s v="Tarjeta"/>
    <s v="V-002"/>
    <x v="4"/>
    <n v="1035"/>
  </r>
  <r>
    <s v="V-2139"/>
    <n v="45820"/>
    <s v="C-003"/>
    <s v="P-002"/>
    <s v="Laptop"/>
    <x v="2"/>
    <n v="16"/>
    <n v="1200"/>
    <n v="0.3"/>
    <s v="Transferencia"/>
    <s v="V-005"/>
    <x v="0"/>
    <n v="13440"/>
  </r>
  <r>
    <s v="V-2140"/>
    <n v="45774"/>
    <s v="C-002"/>
    <s v="P-003"/>
    <s v="Smart Watch"/>
    <x v="0"/>
    <n v="39"/>
    <n v="200"/>
    <n v="0.1"/>
    <s v="Tarjeta"/>
    <s v="V-001"/>
    <x v="1"/>
    <n v="7020"/>
  </r>
  <r>
    <s v="V-2141"/>
    <n v="45820"/>
    <s v="C-003"/>
    <s v="P-002"/>
    <s v="Laptop"/>
    <x v="2"/>
    <n v="38"/>
    <n v="1200"/>
    <n v="0.3"/>
    <s v="Transferencia"/>
    <s v="V-005"/>
    <x v="0"/>
    <n v="31919.999999999996"/>
  </r>
  <r>
    <s v="V-2142"/>
    <n v="45950"/>
    <s v="C-002"/>
    <s v="P-004"/>
    <s v="Smart Phone"/>
    <x v="1"/>
    <n v="6"/>
    <n v="800"/>
    <n v="0.2"/>
    <s v="Tarjeta"/>
    <s v="V-001"/>
    <x v="1"/>
    <n v="3840"/>
  </r>
  <r>
    <s v="V-2143"/>
    <n v="45683"/>
    <s v="C-001"/>
    <s v="P-003"/>
    <s v="Smart Watch"/>
    <x v="0"/>
    <n v="21"/>
    <n v="200"/>
    <n v="0.1"/>
    <s v="Transferencia"/>
    <s v="V-002"/>
    <x v="4"/>
    <n v="3780"/>
  </r>
  <r>
    <s v="V-2144"/>
    <n v="45877"/>
    <s v="C-004"/>
    <s v="P-004"/>
    <s v="Smart Phone"/>
    <x v="1"/>
    <n v="10"/>
    <n v="800"/>
    <n v="0.2"/>
    <s v="Tarjeta"/>
    <s v="V-005"/>
    <x v="0"/>
    <n v="6400"/>
  </r>
  <r>
    <s v="V-2145"/>
    <n v="45690"/>
    <s v="C-003"/>
    <s v="P-001"/>
    <s v="Audífonos"/>
    <x v="0"/>
    <n v="15"/>
    <n v="50"/>
    <n v="0.1"/>
    <s v="Efectivo"/>
    <s v="V-001"/>
    <x v="1"/>
    <n v="675"/>
  </r>
  <r>
    <s v="V-2146"/>
    <n v="45714"/>
    <s v="C-001"/>
    <s v="P-003"/>
    <s v="Smart Watch"/>
    <x v="0"/>
    <n v="9"/>
    <n v="200"/>
    <n v="0.1"/>
    <s v="Transferencia"/>
    <s v="V-001"/>
    <x v="1"/>
    <n v="1620"/>
  </r>
  <r>
    <s v="V-2147"/>
    <n v="45925"/>
    <s v="C-001"/>
    <s v="P-002"/>
    <s v="Laptop"/>
    <x v="2"/>
    <n v="37"/>
    <n v="1200"/>
    <n v="0.3"/>
    <s v="Tarjeta"/>
    <s v="V-003"/>
    <x v="2"/>
    <n v="31079.999999999996"/>
  </r>
  <r>
    <s v="V-2148"/>
    <n v="45733"/>
    <s v="C-002"/>
    <s v="P-002"/>
    <s v="Laptop"/>
    <x v="2"/>
    <n v="45"/>
    <n v="1200"/>
    <n v="0.3"/>
    <s v="Efectivo"/>
    <s v="V-001"/>
    <x v="1"/>
    <n v="37800"/>
  </r>
  <r>
    <s v="V-2149"/>
    <n v="45695"/>
    <s v="C-001"/>
    <s v="P-001"/>
    <s v="Audífonos"/>
    <x v="0"/>
    <n v="37"/>
    <n v="50"/>
    <n v="0.1"/>
    <s v="Tarjeta"/>
    <s v="V-004"/>
    <x v="3"/>
    <n v="1665"/>
  </r>
  <r>
    <s v="V-2150"/>
    <n v="45945"/>
    <s v="C-001"/>
    <s v="P-002"/>
    <s v="Laptop"/>
    <x v="2"/>
    <n v="33"/>
    <n v="1200"/>
    <n v="0.3"/>
    <s v="Tarjeta"/>
    <s v="V-005"/>
    <x v="0"/>
    <n v="27720"/>
  </r>
  <r>
    <s v="V-2151"/>
    <n v="45898"/>
    <s v="C-004"/>
    <s v="P-001"/>
    <s v="Audífonos"/>
    <x v="0"/>
    <n v="23"/>
    <n v="50"/>
    <n v="0.1"/>
    <s v="Efectivo"/>
    <s v="V-001"/>
    <x v="1"/>
    <n v="1035"/>
  </r>
  <r>
    <s v="V-2152"/>
    <n v="46015"/>
    <s v="C-003"/>
    <s v="P-004"/>
    <s v="Smart Phone"/>
    <x v="1"/>
    <n v="30"/>
    <n v="800"/>
    <n v="0.2"/>
    <s v="Transferencia"/>
    <s v="V-005"/>
    <x v="0"/>
    <n v="19200"/>
  </r>
  <r>
    <s v="V-2153"/>
    <n v="45730"/>
    <s v="C-001"/>
    <s v="P-004"/>
    <s v="Smart Phone"/>
    <x v="1"/>
    <n v="9"/>
    <n v="800"/>
    <n v="0.2"/>
    <s v="Tarjeta"/>
    <s v="V-003"/>
    <x v="2"/>
    <n v="5760"/>
  </r>
  <r>
    <s v="V-2154"/>
    <n v="45971"/>
    <s v="C-001"/>
    <s v="P-001"/>
    <s v="Audífonos"/>
    <x v="0"/>
    <n v="8"/>
    <n v="50"/>
    <n v="0.1"/>
    <s v="Tarjeta"/>
    <s v="V-003"/>
    <x v="2"/>
    <n v="360"/>
  </r>
  <r>
    <s v="V-2155"/>
    <n v="45798"/>
    <s v="C-001"/>
    <s v="P-003"/>
    <s v="Smart Watch"/>
    <x v="0"/>
    <n v="10"/>
    <n v="200"/>
    <n v="0.1"/>
    <s v="Transferencia"/>
    <s v="V-004"/>
    <x v="3"/>
    <n v="1800"/>
  </r>
  <r>
    <s v="V-2156"/>
    <n v="45965"/>
    <s v="C-001"/>
    <s v="P-004"/>
    <s v="Smart Phone"/>
    <x v="1"/>
    <n v="28"/>
    <n v="800"/>
    <n v="0.2"/>
    <s v="Transferencia"/>
    <s v="V-001"/>
    <x v="1"/>
    <n v="17920"/>
  </r>
  <r>
    <s v="V-2157"/>
    <n v="45872"/>
    <s v="C-001"/>
    <s v="P-002"/>
    <s v="Laptop"/>
    <x v="2"/>
    <n v="43"/>
    <n v="1200"/>
    <n v="0.3"/>
    <s v="Transferencia"/>
    <s v="V-003"/>
    <x v="2"/>
    <n v="36120"/>
  </r>
  <r>
    <s v="V-2158"/>
    <n v="45663"/>
    <s v="C-003"/>
    <s v="P-003"/>
    <s v="Smart Watch"/>
    <x v="0"/>
    <n v="15"/>
    <n v="200"/>
    <n v="0.1"/>
    <s v="Transferencia"/>
    <s v="V-003"/>
    <x v="2"/>
    <n v="2700"/>
  </r>
  <r>
    <s v="V-2159"/>
    <n v="45760"/>
    <s v="C-002"/>
    <s v="P-004"/>
    <s v="Smart Phone"/>
    <x v="1"/>
    <n v="23"/>
    <n v="800"/>
    <n v="0.2"/>
    <s v="Transferencia"/>
    <s v="V-004"/>
    <x v="3"/>
    <n v="14720"/>
  </r>
  <r>
    <s v="V-2160"/>
    <n v="45977"/>
    <s v="C-004"/>
    <s v="P-004"/>
    <s v="Smart Phone"/>
    <x v="1"/>
    <n v="6"/>
    <n v="800"/>
    <n v="0.2"/>
    <s v="Tarjeta"/>
    <s v="V-005"/>
    <x v="0"/>
    <n v="3840"/>
  </r>
  <r>
    <s v="V-2161"/>
    <n v="45749"/>
    <s v="C-001"/>
    <s v="P-001"/>
    <s v="Audífonos"/>
    <x v="0"/>
    <n v="33"/>
    <n v="50"/>
    <n v="0.1"/>
    <s v="Tarjeta"/>
    <s v="V-003"/>
    <x v="2"/>
    <n v="1485"/>
  </r>
  <r>
    <s v="V-2162"/>
    <n v="45825"/>
    <s v="C-004"/>
    <s v="P-004"/>
    <s v="Smart Phone"/>
    <x v="1"/>
    <n v="17"/>
    <n v="800"/>
    <n v="0.2"/>
    <s v="Efectivo"/>
    <s v="V-002"/>
    <x v="4"/>
    <n v="10880"/>
  </r>
  <r>
    <s v="V-2163"/>
    <n v="46010"/>
    <s v="C-002"/>
    <s v="P-001"/>
    <s v="Audífonos"/>
    <x v="0"/>
    <n v="6"/>
    <n v="50"/>
    <n v="0.1"/>
    <s v="Efectivo"/>
    <s v="V-003"/>
    <x v="2"/>
    <n v="270"/>
  </r>
  <r>
    <s v="V-2164"/>
    <n v="45796"/>
    <s v="C-001"/>
    <s v="P-003"/>
    <s v="Smart Watch"/>
    <x v="0"/>
    <n v="33"/>
    <n v="200"/>
    <n v="0.1"/>
    <s v="Transferencia"/>
    <s v="V-002"/>
    <x v="4"/>
    <n v="5940"/>
  </r>
  <r>
    <s v="V-2165"/>
    <n v="45811"/>
    <s v="C-004"/>
    <s v="P-003"/>
    <s v="Smart Watch"/>
    <x v="0"/>
    <n v="20"/>
    <n v="200"/>
    <n v="0.1"/>
    <s v="Tarjeta"/>
    <s v="V-003"/>
    <x v="2"/>
    <n v="3600"/>
  </r>
  <r>
    <s v="V-2166"/>
    <n v="45708"/>
    <s v="C-002"/>
    <s v="P-004"/>
    <s v="Smart Phone"/>
    <x v="1"/>
    <n v="30"/>
    <n v="800"/>
    <n v="0.2"/>
    <s v="Transferencia"/>
    <s v="V-005"/>
    <x v="0"/>
    <n v="19200"/>
  </r>
  <r>
    <s v="V-2167"/>
    <n v="45945"/>
    <s v="C-001"/>
    <s v="P-002"/>
    <s v="Laptop"/>
    <x v="2"/>
    <n v="13"/>
    <n v="1200"/>
    <n v="0.3"/>
    <s v="Efectivo"/>
    <s v="V-004"/>
    <x v="3"/>
    <n v="10920"/>
  </r>
  <r>
    <s v="V-2168"/>
    <n v="45902"/>
    <s v="C-002"/>
    <s v="P-001"/>
    <s v="Audífonos"/>
    <x v="0"/>
    <n v="30"/>
    <n v="50"/>
    <n v="0.1"/>
    <s v="Efectivo"/>
    <s v="V-003"/>
    <x v="2"/>
    <n v="1350"/>
  </r>
  <r>
    <s v="V-2169"/>
    <n v="45913"/>
    <s v="C-003"/>
    <s v="P-002"/>
    <s v="Laptop"/>
    <x v="2"/>
    <n v="14"/>
    <n v="1200"/>
    <n v="0.3"/>
    <s v="Tarjeta"/>
    <s v="V-002"/>
    <x v="4"/>
    <n v="11760"/>
  </r>
  <r>
    <s v="V-2170"/>
    <n v="45751"/>
    <s v="C-001"/>
    <s v="P-001"/>
    <s v="Audífonos"/>
    <x v="0"/>
    <n v="27"/>
    <n v="50"/>
    <n v="0.1"/>
    <s v="Efectivo"/>
    <s v="V-001"/>
    <x v="1"/>
    <n v="1215"/>
  </r>
  <r>
    <s v="V-2171"/>
    <n v="45674"/>
    <s v="C-004"/>
    <s v="P-001"/>
    <s v="Audífonos"/>
    <x v="0"/>
    <n v="37"/>
    <n v="50"/>
    <n v="0.1"/>
    <s v="Transferencia"/>
    <s v="V-005"/>
    <x v="0"/>
    <n v="1665"/>
  </r>
  <r>
    <s v="V-2172"/>
    <n v="45713"/>
    <s v="C-001"/>
    <s v="P-003"/>
    <s v="Smart Watch"/>
    <x v="0"/>
    <n v="30"/>
    <n v="200"/>
    <n v="0.1"/>
    <s v="Tarjeta"/>
    <s v="V-002"/>
    <x v="4"/>
    <n v="5400"/>
  </r>
  <r>
    <s v="V-2173"/>
    <n v="45886"/>
    <s v="C-002"/>
    <s v="P-004"/>
    <s v="Smart Phone"/>
    <x v="1"/>
    <n v="24"/>
    <n v="800"/>
    <n v="0.2"/>
    <s v="Transferencia"/>
    <s v="V-002"/>
    <x v="4"/>
    <n v="15360"/>
  </r>
  <r>
    <s v="V-2174"/>
    <n v="45753"/>
    <s v="C-001"/>
    <s v="P-004"/>
    <s v="Smart Phone"/>
    <x v="1"/>
    <n v="29"/>
    <n v="800"/>
    <n v="0.2"/>
    <s v="Transferencia"/>
    <s v="V-002"/>
    <x v="4"/>
    <n v="18560"/>
  </r>
  <r>
    <s v="V-2175"/>
    <n v="45811"/>
    <s v="C-001"/>
    <s v="P-003"/>
    <s v="Smart Watch"/>
    <x v="0"/>
    <n v="44"/>
    <n v="200"/>
    <n v="0.1"/>
    <s v="Efectivo"/>
    <s v="V-003"/>
    <x v="2"/>
    <n v="7920"/>
  </r>
  <r>
    <s v="V-2176"/>
    <n v="45740"/>
    <s v="C-002"/>
    <s v="P-002"/>
    <s v="Laptop"/>
    <x v="2"/>
    <n v="28"/>
    <n v="1200"/>
    <n v="0.3"/>
    <s v="Tarjeta"/>
    <s v="V-005"/>
    <x v="0"/>
    <n v="23520"/>
  </r>
  <r>
    <s v="V-2177"/>
    <n v="45902"/>
    <s v="C-004"/>
    <s v="P-001"/>
    <s v="Audífonos"/>
    <x v="0"/>
    <n v="23"/>
    <n v="50"/>
    <n v="0.1"/>
    <s v="Efectivo"/>
    <s v="V-003"/>
    <x v="2"/>
    <n v="1035"/>
  </r>
  <r>
    <s v="V-2178"/>
    <n v="45864"/>
    <s v="C-004"/>
    <s v="P-003"/>
    <s v="Smart Watch"/>
    <x v="0"/>
    <n v="39"/>
    <n v="200"/>
    <n v="0.1"/>
    <s v="Tarjeta"/>
    <s v="V-004"/>
    <x v="3"/>
    <n v="7020"/>
  </r>
  <r>
    <s v="V-2179"/>
    <n v="45885"/>
    <s v="C-002"/>
    <s v="P-002"/>
    <s v="Laptop"/>
    <x v="2"/>
    <n v="29"/>
    <n v="1200"/>
    <n v="0.3"/>
    <s v="Tarjeta"/>
    <s v="V-003"/>
    <x v="2"/>
    <n v="24360"/>
  </r>
  <r>
    <s v="V-2180"/>
    <n v="45770"/>
    <s v="C-002"/>
    <s v="P-002"/>
    <s v="Laptop"/>
    <x v="2"/>
    <n v="38"/>
    <n v="1200"/>
    <n v="0.3"/>
    <s v="Efectivo"/>
    <s v="V-002"/>
    <x v="4"/>
    <n v="31919.999999999996"/>
  </r>
  <r>
    <s v="V-2181"/>
    <n v="45905"/>
    <s v="C-001"/>
    <s v="P-002"/>
    <s v="Laptop"/>
    <x v="2"/>
    <n v="8"/>
    <n v="1200"/>
    <n v="0.3"/>
    <s v="Tarjeta"/>
    <s v="V-002"/>
    <x v="4"/>
    <n v="6720"/>
  </r>
  <r>
    <s v="V-2182"/>
    <n v="45997"/>
    <s v="C-003"/>
    <s v="P-004"/>
    <s v="Smart Phone"/>
    <x v="1"/>
    <n v="24"/>
    <n v="800"/>
    <n v="0.2"/>
    <s v="Tarjeta"/>
    <s v="V-002"/>
    <x v="4"/>
    <n v="15360"/>
  </r>
  <r>
    <s v="V-2183"/>
    <n v="45904"/>
    <s v="C-002"/>
    <s v="P-001"/>
    <s v="Audífonos"/>
    <x v="0"/>
    <n v="20"/>
    <n v="50"/>
    <n v="0.1"/>
    <s v="Efectivo"/>
    <s v="V-003"/>
    <x v="2"/>
    <n v="900"/>
  </r>
  <r>
    <s v="V-2184"/>
    <n v="45942"/>
    <s v="C-003"/>
    <s v="P-003"/>
    <s v="Smart Watch"/>
    <x v="0"/>
    <n v="44"/>
    <n v="200"/>
    <n v="0.1"/>
    <s v="Efectivo"/>
    <s v="V-005"/>
    <x v="0"/>
    <n v="7920"/>
  </r>
  <r>
    <s v="V-2185"/>
    <n v="46006"/>
    <s v="C-001"/>
    <s v="P-004"/>
    <s v="Smart Phone"/>
    <x v="1"/>
    <n v="32"/>
    <n v="800"/>
    <n v="0.2"/>
    <s v="Tarjeta"/>
    <s v="V-002"/>
    <x v="4"/>
    <n v="20480"/>
  </r>
  <r>
    <s v="V-2186"/>
    <n v="46014"/>
    <s v="C-003"/>
    <s v="P-002"/>
    <s v="Laptop"/>
    <x v="2"/>
    <n v="33"/>
    <n v="1200"/>
    <n v="0.3"/>
    <s v="Efectivo"/>
    <s v="V-001"/>
    <x v="1"/>
    <n v="27720"/>
  </r>
  <r>
    <s v="V-2187"/>
    <n v="45783"/>
    <s v="C-001"/>
    <s v="P-001"/>
    <s v="Audífonos"/>
    <x v="0"/>
    <n v="36"/>
    <n v="50"/>
    <n v="0.1"/>
    <s v="Transferencia"/>
    <s v="V-001"/>
    <x v="1"/>
    <n v="1620"/>
  </r>
  <r>
    <s v="V-2188"/>
    <n v="45977"/>
    <s v="C-001"/>
    <s v="P-003"/>
    <s v="Smart Watch"/>
    <x v="0"/>
    <n v="20"/>
    <n v="200"/>
    <n v="0.1"/>
    <s v="Tarjeta"/>
    <s v="V-005"/>
    <x v="0"/>
    <n v="3600"/>
  </r>
  <r>
    <s v="V-2189"/>
    <n v="45704"/>
    <s v="C-003"/>
    <s v="P-001"/>
    <s v="Audífonos"/>
    <x v="0"/>
    <n v="6"/>
    <n v="50"/>
    <n v="0.1"/>
    <s v="Transferencia"/>
    <s v="V-004"/>
    <x v="3"/>
    <n v="270"/>
  </r>
  <r>
    <s v="V-2190"/>
    <n v="45670"/>
    <s v="C-002"/>
    <s v="P-001"/>
    <s v="Audífonos"/>
    <x v="0"/>
    <n v="33"/>
    <n v="50"/>
    <n v="0.1"/>
    <s v="Efectivo"/>
    <s v="V-004"/>
    <x v="3"/>
    <n v="1485"/>
  </r>
  <r>
    <s v="V-2191"/>
    <n v="45784"/>
    <s v="C-003"/>
    <s v="P-004"/>
    <s v="Smart Phone"/>
    <x v="1"/>
    <n v="41"/>
    <n v="800"/>
    <n v="0.2"/>
    <s v="Tarjeta"/>
    <s v="V-003"/>
    <x v="2"/>
    <n v="26240"/>
  </r>
  <r>
    <s v="V-2192"/>
    <n v="45830"/>
    <s v="C-001"/>
    <s v="P-002"/>
    <s v="Laptop"/>
    <x v="2"/>
    <n v="16"/>
    <n v="1200"/>
    <n v="0.3"/>
    <s v="Transferencia"/>
    <s v="V-002"/>
    <x v="4"/>
    <n v="13440"/>
  </r>
  <r>
    <s v="V-2193"/>
    <n v="45670"/>
    <s v="C-003"/>
    <s v="P-002"/>
    <s v="Laptop"/>
    <x v="2"/>
    <n v="39"/>
    <n v="1200"/>
    <n v="0.3"/>
    <s v="Efectivo"/>
    <s v="V-003"/>
    <x v="2"/>
    <n v="32759.999999999996"/>
  </r>
  <r>
    <s v="V-2194"/>
    <n v="45858"/>
    <s v="C-003"/>
    <s v="P-001"/>
    <s v="Audífonos"/>
    <x v="0"/>
    <n v="30"/>
    <n v="50"/>
    <n v="0.1"/>
    <s v="Tarjeta"/>
    <s v="V-004"/>
    <x v="3"/>
    <n v="1350"/>
  </r>
  <r>
    <s v="V-2195"/>
    <n v="45730"/>
    <s v="C-003"/>
    <s v="P-001"/>
    <s v="Audífonos"/>
    <x v="0"/>
    <n v="9"/>
    <n v="50"/>
    <n v="0.1"/>
    <s v="Efectivo"/>
    <s v="V-003"/>
    <x v="2"/>
    <n v="405"/>
  </r>
  <r>
    <s v="V-2196"/>
    <n v="45811"/>
    <s v="C-003"/>
    <s v="P-002"/>
    <s v="Laptop"/>
    <x v="2"/>
    <n v="40"/>
    <n v="1200"/>
    <n v="0.3"/>
    <s v="Transferencia"/>
    <s v="V-004"/>
    <x v="3"/>
    <n v="33600"/>
  </r>
  <r>
    <s v="V-2197"/>
    <n v="45911"/>
    <s v="C-003"/>
    <s v="P-003"/>
    <s v="Smart Watch"/>
    <x v="0"/>
    <n v="12"/>
    <n v="200"/>
    <n v="0.1"/>
    <s v="Tarjeta"/>
    <s v="V-001"/>
    <x v="1"/>
    <n v="2160"/>
  </r>
  <r>
    <s v="V-2198"/>
    <n v="45865"/>
    <s v="C-001"/>
    <s v="P-003"/>
    <s v="Smart Watch"/>
    <x v="0"/>
    <n v="12"/>
    <n v="200"/>
    <n v="0.1"/>
    <s v="Efectivo"/>
    <s v="V-001"/>
    <x v="1"/>
    <n v="2160"/>
  </r>
  <r>
    <s v="V-2199"/>
    <n v="45876"/>
    <s v="C-004"/>
    <s v="P-002"/>
    <s v="Laptop"/>
    <x v="2"/>
    <n v="31"/>
    <n v="1200"/>
    <n v="0.3"/>
    <s v="Transferencia"/>
    <s v="V-001"/>
    <x v="1"/>
    <n v="26040"/>
  </r>
  <r>
    <s v="V-2200"/>
    <n v="45934"/>
    <s v="C-004"/>
    <s v="P-002"/>
    <s v="Laptop"/>
    <x v="2"/>
    <n v="40"/>
    <n v="1200"/>
    <n v="0.3"/>
    <s v="Efectivo"/>
    <s v="V-001"/>
    <x v="1"/>
    <n v="33600"/>
  </r>
  <r>
    <s v="V-2201"/>
    <n v="45693"/>
    <s v="C-002"/>
    <s v="P-003"/>
    <s v="Smart Watch"/>
    <x v="0"/>
    <n v="26"/>
    <n v="200"/>
    <n v="0.1"/>
    <s v="Efectivo"/>
    <s v="V-001"/>
    <x v="1"/>
    <n v="4680"/>
  </r>
  <r>
    <s v="V-2202"/>
    <n v="45785"/>
    <s v="C-002"/>
    <s v="P-004"/>
    <s v="Smart Phone"/>
    <x v="1"/>
    <n v="32"/>
    <n v="800"/>
    <n v="0.2"/>
    <s v="Transferencia"/>
    <s v="V-002"/>
    <x v="4"/>
    <n v="20480"/>
  </r>
  <r>
    <s v="V-2203"/>
    <n v="45845"/>
    <s v="C-001"/>
    <s v="P-004"/>
    <s v="Smart Phone"/>
    <x v="1"/>
    <n v="16"/>
    <n v="800"/>
    <n v="0.2"/>
    <s v="Tarjeta"/>
    <s v="V-005"/>
    <x v="0"/>
    <n v="10240"/>
  </r>
  <r>
    <s v="V-2204"/>
    <n v="45832"/>
    <s v="C-001"/>
    <s v="P-004"/>
    <s v="Smart Phone"/>
    <x v="1"/>
    <n v="45"/>
    <n v="800"/>
    <n v="0.2"/>
    <s v="Tarjeta"/>
    <s v="V-002"/>
    <x v="4"/>
    <n v="28800"/>
  </r>
  <r>
    <s v="V-2205"/>
    <n v="45994"/>
    <s v="C-003"/>
    <s v="P-004"/>
    <s v="Smart Phone"/>
    <x v="1"/>
    <n v="36"/>
    <n v="800"/>
    <n v="0.2"/>
    <s v="Tarjeta"/>
    <s v="V-002"/>
    <x v="4"/>
    <n v="23040"/>
  </r>
  <r>
    <s v="V-2206"/>
    <n v="45673"/>
    <s v="C-003"/>
    <s v="P-002"/>
    <s v="Laptop"/>
    <x v="2"/>
    <n v="43"/>
    <n v="1200"/>
    <n v="0.3"/>
    <s v="Transferencia"/>
    <s v="V-003"/>
    <x v="2"/>
    <n v="36120"/>
  </r>
  <r>
    <s v="V-2207"/>
    <n v="45848"/>
    <s v="C-001"/>
    <s v="P-002"/>
    <s v="Laptop"/>
    <x v="2"/>
    <n v="17"/>
    <n v="1200"/>
    <n v="0.3"/>
    <s v="Efectivo"/>
    <s v="V-002"/>
    <x v="4"/>
    <n v="14280"/>
  </r>
  <r>
    <s v="V-2208"/>
    <n v="45921"/>
    <s v="C-001"/>
    <s v="P-002"/>
    <s v="Laptop"/>
    <x v="2"/>
    <n v="14"/>
    <n v="1200"/>
    <n v="0.3"/>
    <s v="Transferencia"/>
    <s v="V-002"/>
    <x v="4"/>
    <n v="11760"/>
  </r>
  <r>
    <s v="V-2209"/>
    <n v="45927"/>
    <s v="C-004"/>
    <s v="P-001"/>
    <s v="Audífonos"/>
    <x v="0"/>
    <n v="21"/>
    <n v="50"/>
    <n v="0.1"/>
    <s v="Efectivo"/>
    <s v="V-001"/>
    <x v="1"/>
    <n v="945"/>
  </r>
  <r>
    <s v="V-2210"/>
    <n v="45963"/>
    <s v="C-002"/>
    <s v="P-002"/>
    <s v="Laptop"/>
    <x v="2"/>
    <n v="27"/>
    <n v="1200"/>
    <n v="0.3"/>
    <s v="Efectivo"/>
    <s v="V-003"/>
    <x v="2"/>
    <n v="22680"/>
  </r>
  <r>
    <s v="V-2211"/>
    <n v="45759"/>
    <s v="C-001"/>
    <s v="P-004"/>
    <s v="Smart Phone"/>
    <x v="1"/>
    <n v="27"/>
    <n v="800"/>
    <n v="0.2"/>
    <s v="Transferencia"/>
    <s v="V-001"/>
    <x v="1"/>
    <n v="17280"/>
  </r>
  <r>
    <s v="V-2212"/>
    <n v="45976"/>
    <s v="C-002"/>
    <s v="P-004"/>
    <s v="Smart Phone"/>
    <x v="1"/>
    <n v="23"/>
    <n v="800"/>
    <n v="0.2"/>
    <s v="Tarjeta"/>
    <s v="V-001"/>
    <x v="1"/>
    <n v="14720"/>
  </r>
  <r>
    <s v="V-2213"/>
    <n v="45864"/>
    <s v="C-002"/>
    <s v="P-003"/>
    <s v="Smart Watch"/>
    <x v="0"/>
    <n v="24"/>
    <n v="200"/>
    <n v="0.1"/>
    <s v="Transferencia"/>
    <s v="V-002"/>
    <x v="4"/>
    <n v="4320"/>
  </r>
  <r>
    <s v="V-2214"/>
    <n v="45777"/>
    <s v="C-001"/>
    <s v="P-001"/>
    <s v="Audífonos"/>
    <x v="0"/>
    <n v="32"/>
    <n v="50"/>
    <n v="0.1"/>
    <s v="Tarjeta"/>
    <s v="V-004"/>
    <x v="3"/>
    <n v="1440"/>
  </r>
  <r>
    <s v="V-2215"/>
    <n v="45818"/>
    <s v="C-001"/>
    <s v="P-003"/>
    <s v="Smart Watch"/>
    <x v="0"/>
    <n v="12"/>
    <n v="200"/>
    <n v="0.1"/>
    <s v="Efectivo"/>
    <s v="V-003"/>
    <x v="2"/>
    <n v="2160"/>
  </r>
  <r>
    <s v="V-2216"/>
    <n v="45827"/>
    <s v="C-002"/>
    <s v="P-003"/>
    <s v="Smart Watch"/>
    <x v="0"/>
    <n v="10"/>
    <n v="200"/>
    <n v="0.1"/>
    <s v="Tarjeta"/>
    <s v="V-001"/>
    <x v="1"/>
    <n v="1800"/>
  </r>
  <r>
    <s v="V-2217"/>
    <n v="45902"/>
    <s v="C-001"/>
    <s v="P-002"/>
    <s v="Laptop"/>
    <x v="2"/>
    <n v="33"/>
    <n v="1200"/>
    <n v="0.3"/>
    <s v="Tarjeta"/>
    <s v="V-004"/>
    <x v="3"/>
    <n v="27720"/>
  </r>
  <r>
    <s v="V-2218"/>
    <n v="45842"/>
    <s v="C-004"/>
    <s v="P-001"/>
    <s v="Audífonos"/>
    <x v="0"/>
    <n v="7"/>
    <n v="50"/>
    <n v="0.1"/>
    <s v="Transferencia"/>
    <s v="V-001"/>
    <x v="1"/>
    <n v="315"/>
  </r>
  <r>
    <s v="V-2219"/>
    <n v="45950"/>
    <s v="C-004"/>
    <s v="P-003"/>
    <s v="Smart Watch"/>
    <x v="0"/>
    <n v="24"/>
    <n v="200"/>
    <n v="0.1"/>
    <s v="Transferencia"/>
    <s v="V-001"/>
    <x v="1"/>
    <n v="4320"/>
  </r>
  <r>
    <s v="V-2220"/>
    <n v="45779"/>
    <s v="C-003"/>
    <s v="P-001"/>
    <s v="Audífonos"/>
    <x v="0"/>
    <n v="28"/>
    <n v="50"/>
    <n v="0.1"/>
    <s v="Tarjeta"/>
    <s v="V-003"/>
    <x v="2"/>
    <n v="1260"/>
  </r>
  <r>
    <s v="V-2221"/>
    <n v="46010"/>
    <s v="C-001"/>
    <s v="P-003"/>
    <s v="Smart Watch"/>
    <x v="0"/>
    <n v="6"/>
    <n v="200"/>
    <n v="0.1"/>
    <s v="Efectivo"/>
    <s v="V-001"/>
    <x v="1"/>
    <n v="1080"/>
  </r>
  <r>
    <s v="V-2222"/>
    <n v="45809"/>
    <s v="C-001"/>
    <s v="P-004"/>
    <s v="Smart Phone"/>
    <x v="1"/>
    <n v="24"/>
    <n v="800"/>
    <n v="0.2"/>
    <s v="Tarjeta"/>
    <s v="V-003"/>
    <x v="2"/>
    <n v="15360"/>
  </r>
  <r>
    <s v="V-2223"/>
    <n v="45881"/>
    <s v="C-004"/>
    <s v="P-002"/>
    <s v="Laptop"/>
    <x v="2"/>
    <n v="32"/>
    <n v="1200"/>
    <n v="0.3"/>
    <s v="Transferencia"/>
    <s v="V-002"/>
    <x v="4"/>
    <n v="26880"/>
  </r>
  <r>
    <s v="V-2224"/>
    <n v="45853"/>
    <s v="C-003"/>
    <s v="P-002"/>
    <s v="Laptop"/>
    <x v="2"/>
    <n v="18"/>
    <n v="1200"/>
    <n v="0.3"/>
    <s v="Efectivo"/>
    <s v="V-005"/>
    <x v="0"/>
    <n v="15119.999999999998"/>
  </r>
  <r>
    <s v="V-2225"/>
    <n v="45660"/>
    <s v="C-004"/>
    <s v="P-002"/>
    <s v="Laptop"/>
    <x v="2"/>
    <n v="34"/>
    <n v="1200"/>
    <n v="0.3"/>
    <s v="Transferencia"/>
    <s v="V-003"/>
    <x v="2"/>
    <n v="28560"/>
  </r>
  <r>
    <s v="V-2226"/>
    <n v="45877"/>
    <s v="C-004"/>
    <s v="P-003"/>
    <s v="Smart Watch"/>
    <x v="0"/>
    <n v="15"/>
    <n v="200"/>
    <n v="0.1"/>
    <s v="Efectivo"/>
    <s v="V-002"/>
    <x v="4"/>
    <n v="2700"/>
  </r>
  <r>
    <s v="V-2227"/>
    <n v="45766"/>
    <s v="C-004"/>
    <s v="P-004"/>
    <s v="Smart Phone"/>
    <x v="1"/>
    <n v="27"/>
    <n v="800"/>
    <n v="0.2"/>
    <s v="Efectivo"/>
    <s v="V-002"/>
    <x v="4"/>
    <n v="17280"/>
  </r>
  <r>
    <s v="V-2228"/>
    <n v="45805"/>
    <s v="C-004"/>
    <s v="P-004"/>
    <s v="Smart Phone"/>
    <x v="1"/>
    <n v="36"/>
    <n v="800"/>
    <n v="0.2"/>
    <s v="Transferencia"/>
    <s v="V-002"/>
    <x v="4"/>
    <n v="23040"/>
  </r>
  <r>
    <s v="V-2229"/>
    <n v="45963"/>
    <s v="C-001"/>
    <s v="P-003"/>
    <s v="Smart Watch"/>
    <x v="0"/>
    <n v="15"/>
    <n v="200"/>
    <n v="0.1"/>
    <s v="Tarjeta"/>
    <s v="V-002"/>
    <x v="4"/>
    <n v="2700"/>
  </r>
  <r>
    <s v="V-2230"/>
    <n v="45900"/>
    <s v="C-003"/>
    <s v="P-004"/>
    <s v="Smart Phone"/>
    <x v="1"/>
    <n v="6"/>
    <n v="800"/>
    <n v="0.2"/>
    <s v="Tarjeta"/>
    <s v="V-003"/>
    <x v="2"/>
    <n v="3840"/>
  </r>
  <r>
    <s v="V-2231"/>
    <n v="45709"/>
    <s v="C-002"/>
    <s v="P-001"/>
    <s v="Audífonos"/>
    <x v="0"/>
    <n v="39"/>
    <n v="50"/>
    <n v="0.1"/>
    <s v="Transferencia"/>
    <s v="V-005"/>
    <x v="0"/>
    <n v="1755"/>
  </r>
  <r>
    <s v="V-2232"/>
    <n v="45952"/>
    <s v="C-002"/>
    <s v="P-001"/>
    <s v="Audífonos"/>
    <x v="0"/>
    <n v="34"/>
    <n v="50"/>
    <n v="0.1"/>
    <s v="Tarjeta"/>
    <s v="V-004"/>
    <x v="3"/>
    <n v="1530"/>
  </r>
  <r>
    <s v="V-2233"/>
    <n v="45731"/>
    <s v="C-002"/>
    <s v="P-004"/>
    <s v="Smart Phone"/>
    <x v="1"/>
    <n v="23"/>
    <n v="800"/>
    <n v="0.2"/>
    <s v="Transferencia"/>
    <s v="V-004"/>
    <x v="3"/>
    <n v="14720"/>
  </r>
  <r>
    <s v="V-2234"/>
    <n v="45866"/>
    <s v="C-002"/>
    <s v="P-001"/>
    <s v="Audífonos"/>
    <x v="0"/>
    <n v="9"/>
    <n v="50"/>
    <n v="0.1"/>
    <s v="Efectivo"/>
    <s v="V-002"/>
    <x v="4"/>
    <n v="405"/>
  </r>
  <r>
    <s v="V-2235"/>
    <n v="45940"/>
    <s v="C-001"/>
    <s v="P-004"/>
    <s v="Smart Phone"/>
    <x v="1"/>
    <n v="35"/>
    <n v="800"/>
    <n v="0.2"/>
    <s v="Transferencia"/>
    <s v="V-003"/>
    <x v="2"/>
    <n v="22400"/>
  </r>
  <r>
    <s v="V-2236"/>
    <n v="45814"/>
    <s v="C-003"/>
    <s v="P-003"/>
    <s v="Smart Watch"/>
    <x v="0"/>
    <n v="30"/>
    <n v="200"/>
    <n v="0.1"/>
    <s v="Transferencia"/>
    <s v="V-001"/>
    <x v="1"/>
    <n v="5400"/>
  </r>
  <r>
    <s v="V-2237"/>
    <n v="45872"/>
    <s v="C-002"/>
    <s v="P-001"/>
    <s v="Audífonos"/>
    <x v="0"/>
    <n v="35"/>
    <n v="50"/>
    <n v="0.1"/>
    <s v="Efectivo"/>
    <s v="V-001"/>
    <x v="1"/>
    <n v="1575"/>
  </r>
  <r>
    <s v="V-2238"/>
    <n v="45848"/>
    <s v="C-003"/>
    <s v="P-004"/>
    <s v="Smart Phone"/>
    <x v="1"/>
    <n v="14"/>
    <n v="800"/>
    <n v="0.2"/>
    <s v="Transferencia"/>
    <s v="V-005"/>
    <x v="0"/>
    <n v="8960"/>
  </r>
  <r>
    <s v="V-2239"/>
    <n v="45818"/>
    <s v="C-001"/>
    <s v="P-003"/>
    <s v="Smart Watch"/>
    <x v="0"/>
    <n v="24"/>
    <n v="200"/>
    <n v="0.1"/>
    <s v="Transferencia"/>
    <s v="V-001"/>
    <x v="1"/>
    <n v="4320"/>
  </r>
  <r>
    <s v="V-2240"/>
    <n v="45985"/>
    <s v="C-004"/>
    <s v="P-001"/>
    <s v="Audífonos"/>
    <x v="0"/>
    <n v="23"/>
    <n v="50"/>
    <n v="0.1"/>
    <s v="Tarjeta"/>
    <s v="V-003"/>
    <x v="2"/>
    <n v="1035"/>
  </r>
  <r>
    <s v="V-2241"/>
    <n v="45863"/>
    <s v="C-004"/>
    <s v="P-001"/>
    <s v="Audífonos"/>
    <x v="0"/>
    <n v="24"/>
    <n v="50"/>
    <n v="0.1"/>
    <s v="Transferencia"/>
    <s v="V-003"/>
    <x v="2"/>
    <n v="1080"/>
  </r>
  <r>
    <s v="V-2242"/>
    <n v="45801"/>
    <s v="C-003"/>
    <s v="P-003"/>
    <s v="Smart Watch"/>
    <x v="0"/>
    <n v="43"/>
    <n v="200"/>
    <n v="0.1"/>
    <s v="Transferencia"/>
    <s v="V-004"/>
    <x v="3"/>
    <n v="7740"/>
  </r>
  <r>
    <s v="V-2243"/>
    <n v="45973"/>
    <s v="C-001"/>
    <s v="P-002"/>
    <s v="Laptop"/>
    <x v="2"/>
    <n v="41"/>
    <n v="1200"/>
    <n v="0.3"/>
    <s v="Transferencia"/>
    <s v="V-001"/>
    <x v="1"/>
    <n v="34440"/>
  </r>
  <r>
    <s v="V-2244"/>
    <n v="45904"/>
    <s v="C-003"/>
    <s v="P-001"/>
    <s v="Audífonos"/>
    <x v="0"/>
    <n v="23"/>
    <n v="50"/>
    <n v="0.1"/>
    <s v="Transferencia"/>
    <s v="V-003"/>
    <x v="2"/>
    <n v="1035"/>
  </r>
  <r>
    <s v="V-2245"/>
    <n v="45891"/>
    <s v="C-002"/>
    <s v="P-003"/>
    <s v="Smart Watch"/>
    <x v="0"/>
    <n v="10"/>
    <n v="200"/>
    <n v="0.1"/>
    <s v="Transferencia"/>
    <s v="V-003"/>
    <x v="2"/>
    <n v="1800"/>
  </r>
  <r>
    <s v="V-2246"/>
    <n v="45918"/>
    <s v="C-003"/>
    <s v="P-003"/>
    <s v="Smart Watch"/>
    <x v="0"/>
    <n v="8"/>
    <n v="200"/>
    <n v="0.1"/>
    <s v="Efectivo"/>
    <s v="V-003"/>
    <x v="2"/>
    <n v="1440"/>
  </r>
  <r>
    <s v="V-2247"/>
    <n v="45925"/>
    <s v="C-003"/>
    <s v="P-004"/>
    <s v="Smart Phone"/>
    <x v="1"/>
    <n v="12"/>
    <n v="800"/>
    <n v="0.2"/>
    <s v="Tarjeta"/>
    <s v="V-005"/>
    <x v="0"/>
    <n v="7680"/>
  </r>
  <r>
    <s v="V-2248"/>
    <n v="45762"/>
    <s v="C-004"/>
    <s v="P-003"/>
    <s v="Smart Watch"/>
    <x v="0"/>
    <n v="22"/>
    <n v="200"/>
    <n v="0.1"/>
    <s v="Efectivo"/>
    <s v="V-005"/>
    <x v="0"/>
    <n v="3960"/>
  </r>
  <r>
    <s v="V-2249"/>
    <n v="45766"/>
    <s v="C-002"/>
    <s v="P-004"/>
    <s v="Smart Phone"/>
    <x v="1"/>
    <n v="11"/>
    <n v="800"/>
    <n v="0.2"/>
    <s v="Efectivo"/>
    <s v="V-005"/>
    <x v="0"/>
    <n v="7040"/>
  </r>
  <r>
    <s v="V-2250"/>
    <n v="45753"/>
    <s v="C-002"/>
    <s v="P-004"/>
    <s v="Smart Phone"/>
    <x v="1"/>
    <n v="36"/>
    <n v="800"/>
    <n v="0.2"/>
    <s v="Tarjeta"/>
    <s v="V-004"/>
    <x v="3"/>
    <n v="23040"/>
  </r>
  <r>
    <s v="V-2251"/>
    <n v="45757"/>
    <s v="C-003"/>
    <s v="P-001"/>
    <s v="Audífonos"/>
    <x v="0"/>
    <n v="17"/>
    <n v="50"/>
    <n v="0.1"/>
    <s v="Efectivo"/>
    <s v="V-005"/>
    <x v="0"/>
    <n v="765"/>
  </r>
  <r>
    <s v="V-2252"/>
    <n v="45768"/>
    <s v="C-001"/>
    <s v="P-004"/>
    <s v="Smart Phone"/>
    <x v="1"/>
    <n v="7"/>
    <n v="800"/>
    <n v="0.2"/>
    <s v="Transferencia"/>
    <s v="V-005"/>
    <x v="0"/>
    <n v="4480"/>
  </r>
  <r>
    <s v="V-2253"/>
    <n v="45812"/>
    <s v="C-004"/>
    <s v="P-003"/>
    <s v="Smart Watch"/>
    <x v="0"/>
    <n v="44"/>
    <n v="200"/>
    <n v="0.1"/>
    <s v="Efectivo"/>
    <s v="V-005"/>
    <x v="0"/>
    <n v="7920"/>
  </r>
  <r>
    <s v="V-2254"/>
    <n v="45801"/>
    <s v="C-002"/>
    <s v="P-003"/>
    <s v="Smart Watch"/>
    <x v="0"/>
    <n v="9"/>
    <n v="200"/>
    <n v="0.1"/>
    <s v="Efectivo"/>
    <s v="V-002"/>
    <x v="4"/>
    <n v="1620"/>
  </r>
  <r>
    <s v="V-2255"/>
    <n v="45709"/>
    <s v="C-003"/>
    <s v="P-001"/>
    <s v="Audífonos"/>
    <x v="0"/>
    <n v="8"/>
    <n v="50"/>
    <n v="0.1"/>
    <s v="Efectivo"/>
    <s v="V-001"/>
    <x v="1"/>
    <n v="360"/>
  </r>
  <r>
    <s v="V-2256"/>
    <n v="45904"/>
    <s v="C-001"/>
    <s v="P-001"/>
    <s v="Audífonos"/>
    <x v="0"/>
    <n v="42"/>
    <n v="50"/>
    <n v="0.1"/>
    <s v="Transferencia"/>
    <s v="V-002"/>
    <x v="4"/>
    <n v="1890"/>
  </r>
  <r>
    <s v="V-2257"/>
    <n v="46014"/>
    <s v="C-002"/>
    <s v="P-004"/>
    <s v="Smart Phone"/>
    <x v="1"/>
    <n v="14"/>
    <n v="800"/>
    <n v="0.2"/>
    <s v="Tarjeta"/>
    <s v="V-005"/>
    <x v="0"/>
    <n v="8960"/>
  </r>
  <r>
    <s v="V-2258"/>
    <n v="45734"/>
    <s v="C-003"/>
    <s v="P-003"/>
    <s v="Smart Watch"/>
    <x v="0"/>
    <n v="29"/>
    <n v="200"/>
    <n v="0.1"/>
    <s v="Tarjeta"/>
    <s v="V-001"/>
    <x v="1"/>
    <n v="5220"/>
  </r>
  <r>
    <s v="V-2259"/>
    <n v="45943"/>
    <s v="C-002"/>
    <s v="P-001"/>
    <s v="Audífonos"/>
    <x v="0"/>
    <n v="14"/>
    <n v="50"/>
    <n v="0.1"/>
    <s v="Efectivo"/>
    <s v="V-005"/>
    <x v="0"/>
    <n v="630"/>
  </r>
  <r>
    <s v="V-2260"/>
    <n v="45694"/>
    <s v="C-003"/>
    <s v="P-001"/>
    <s v="Audífonos"/>
    <x v="0"/>
    <n v="21"/>
    <n v="50"/>
    <n v="0.1"/>
    <s v="Transferencia"/>
    <s v="V-002"/>
    <x v="4"/>
    <n v="945"/>
  </r>
  <r>
    <s v="V-2261"/>
    <n v="45832"/>
    <s v="C-003"/>
    <s v="P-003"/>
    <s v="Smart Watch"/>
    <x v="0"/>
    <n v="11"/>
    <n v="200"/>
    <n v="0.1"/>
    <s v="Transferencia"/>
    <s v="V-001"/>
    <x v="1"/>
    <n v="1980"/>
  </r>
  <r>
    <s v="V-2262"/>
    <n v="45893"/>
    <s v="C-001"/>
    <s v="P-004"/>
    <s v="Smart Phone"/>
    <x v="1"/>
    <n v="11"/>
    <n v="800"/>
    <n v="0.2"/>
    <s v="Transferencia"/>
    <s v="V-001"/>
    <x v="1"/>
    <n v="7040"/>
  </r>
  <r>
    <s v="V-2263"/>
    <n v="45958"/>
    <s v="C-002"/>
    <s v="P-001"/>
    <s v="Audífonos"/>
    <x v="0"/>
    <n v="23"/>
    <n v="50"/>
    <n v="0.1"/>
    <s v="Efectivo"/>
    <s v="V-005"/>
    <x v="0"/>
    <n v="1035"/>
  </r>
  <r>
    <s v="V-2264"/>
    <n v="45747"/>
    <s v="C-003"/>
    <s v="P-003"/>
    <s v="Smart Watch"/>
    <x v="0"/>
    <n v="32"/>
    <n v="200"/>
    <n v="0.1"/>
    <s v="Tarjeta"/>
    <s v="V-003"/>
    <x v="2"/>
    <n v="5760"/>
  </r>
  <r>
    <s v="V-2265"/>
    <n v="45739"/>
    <s v="C-002"/>
    <s v="P-001"/>
    <s v="Audífonos"/>
    <x v="0"/>
    <n v="36"/>
    <n v="50"/>
    <n v="0.1"/>
    <s v="Efectivo"/>
    <s v="V-004"/>
    <x v="3"/>
    <n v="1620"/>
  </r>
  <r>
    <s v="V-2266"/>
    <n v="45950"/>
    <s v="C-004"/>
    <s v="P-002"/>
    <s v="Laptop"/>
    <x v="2"/>
    <n v="5"/>
    <n v="1200"/>
    <n v="0.3"/>
    <s v="Tarjeta"/>
    <s v="V-005"/>
    <x v="0"/>
    <n v="4200"/>
  </r>
  <r>
    <s v="V-2267"/>
    <n v="45679"/>
    <s v="C-002"/>
    <s v="P-004"/>
    <s v="Smart Phone"/>
    <x v="1"/>
    <n v="18"/>
    <n v="800"/>
    <n v="0.2"/>
    <s v="Tarjeta"/>
    <s v="V-005"/>
    <x v="0"/>
    <n v="11520"/>
  </r>
  <r>
    <s v="V-2268"/>
    <n v="45756"/>
    <s v="C-002"/>
    <s v="P-004"/>
    <s v="Smart Phone"/>
    <x v="1"/>
    <n v="7"/>
    <n v="800"/>
    <n v="0.2"/>
    <s v="Transferencia"/>
    <s v="V-003"/>
    <x v="2"/>
    <n v="4480"/>
  </r>
  <r>
    <s v="V-2269"/>
    <n v="45968"/>
    <s v="C-001"/>
    <s v="P-004"/>
    <s v="Smart Phone"/>
    <x v="1"/>
    <n v="41"/>
    <n v="800"/>
    <n v="0.2"/>
    <s v="Tarjeta"/>
    <s v="V-003"/>
    <x v="2"/>
    <n v="26240"/>
  </r>
  <r>
    <s v="V-2270"/>
    <n v="45776"/>
    <s v="C-004"/>
    <s v="P-001"/>
    <s v="Audífonos"/>
    <x v="0"/>
    <n v="40"/>
    <n v="50"/>
    <n v="0.1"/>
    <s v="Transferencia"/>
    <s v="V-003"/>
    <x v="2"/>
    <n v="1800"/>
  </r>
  <r>
    <s v="V-2271"/>
    <n v="46013"/>
    <s v="C-003"/>
    <s v="P-004"/>
    <s v="Smart Phone"/>
    <x v="1"/>
    <n v="6"/>
    <n v="800"/>
    <n v="0.2"/>
    <s v="Tarjeta"/>
    <s v="V-001"/>
    <x v="1"/>
    <n v="3840"/>
  </r>
  <r>
    <s v="V-2272"/>
    <n v="45778"/>
    <s v="C-003"/>
    <s v="P-001"/>
    <s v="Audífonos"/>
    <x v="0"/>
    <n v="33"/>
    <n v="50"/>
    <n v="0.1"/>
    <s v="Tarjeta"/>
    <s v="V-001"/>
    <x v="1"/>
    <n v="1485"/>
  </r>
  <r>
    <s v="V-2273"/>
    <n v="45907"/>
    <s v="C-003"/>
    <s v="P-003"/>
    <s v="Smart Watch"/>
    <x v="0"/>
    <n v="25"/>
    <n v="200"/>
    <n v="0.1"/>
    <s v="Transferencia"/>
    <s v="V-004"/>
    <x v="3"/>
    <n v="4500"/>
  </r>
  <r>
    <s v="V-2274"/>
    <n v="45914"/>
    <s v="C-002"/>
    <s v="P-001"/>
    <s v="Audífonos"/>
    <x v="0"/>
    <n v="16"/>
    <n v="50"/>
    <n v="0.1"/>
    <s v="Tarjeta"/>
    <s v="V-005"/>
    <x v="0"/>
    <n v="720"/>
  </r>
  <r>
    <s v="V-2275"/>
    <n v="45747"/>
    <s v="C-003"/>
    <s v="P-004"/>
    <s v="Smart Phone"/>
    <x v="1"/>
    <n v="17"/>
    <n v="800"/>
    <n v="0.2"/>
    <s v="Efectivo"/>
    <s v="V-002"/>
    <x v="4"/>
    <n v="10880"/>
  </r>
  <r>
    <s v="V-2276"/>
    <n v="45992"/>
    <s v="C-002"/>
    <s v="P-001"/>
    <s v="Audífonos"/>
    <x v="0"/>
    <n v="27"/>
    <n v="50"/>
    <n v="0.1"/>
    <s v="Tarjeta"/>
    <s v="V-002"/>
    <x v="4"/>
    <n v="1215"/>
  </r>
  <r>
    <s v="V-2277"/>
    <n v="45700"/>
    <s v="C-003"/>
    <s v="P-002"/>
    <s v="Laptop"/>
    <x v="2"/>
    <n v="42"/>
    <n v="1200"/>
    <n v="0.3"/>
    <s v="Tarjeta"/>
    <s v="V-001"/>
    <x v="1"/>
    <n v="35280"/>
  </r>
  <r>
    <s v="V-2278"/>
    <n v="46002"/>
    <s v="C-003"/>
    <s v="P-004"/>
    <s v="Smart Phone"/>
    <x v="1"/>
    <n v="18"/>
    <n v="800"/>
    <n v="0.2"/>
    <s v="Tarjeta"/>
    <s v="V-001"/>
    <x v="1"/>
    <n v="11520"/>
  </r>
  <r>
    <s v="V-2279"/>
    <n v="45804"/>
    <s v="C-002"/>
    <s v="P-002"/>
    <s v="Laptop"/>
    <x v="2"/>
    <n v="8"/>
    <n v="1200"/>
    <n v="0.3"/>
    <s v="Transferencia"/>
    <s v="V-002"/>
    <x v="4"/>
    <n v="6720"/>
  </r>
  <r>
    <s v="V-2280"/>
    <n v="45979"/>
    <s v="C-003"/>
    <s v="P-001"/>
    <s v="Audífonos"/>
    <x v="0"/>
    <n v="23"/>
    <n v="50"/>
    <n v="0.1"/>
    <s v="Transferencia"/>
    <s v="V-005"/>
    <x v="0"/>
    <n v="1035"/>
  </r>
  <r>
    <s v="V-2281"/>
    <n v="45864"/>
    <s v="C-002"/>
    <s v="P-001"/>
    <s v="Audífonos"/>
    <x v="0"/>
    <n v="22"/>
    <n v="50"/>
    <n v="0.1"/>
    <s v="Tarjeta"/>
    <s v="V-005"/>
    <x v="0"/>
    <n v="990"/>
  </r>
  <r>
    <s v="V-2282"/>
    <n v="45995"/>
    <s v="C-004"/>
    <s v="P-004"/>
    <s v="Smart Phone"/>
    <x v="1"/>
    <n v="29"/>
    <n v="800"/>
    <n v="0.2"/>
    <s v="Efectivo"/>
    <s v="V-001"/>
    <x v="1"/>
    <n v="18560"/>
  </r>
  <r>
    <s v="V-2283"/>
    <n v="45996"/>
    <s v="C-002"/>
    <s v="P-004"/>
    <s v="Smart Phone"/>
    <x v="1"/>
    <n v="37"/>
    <n v="800"/>
    <n v="0.2"/>
    <s v="Transferencia"/>
    <s v="V-001"/>
    <x v="1"/>
    <n v="23680"/>
  </r>
  <r>
    <s v="V-2284"/>
    <n v="45887"/>
    <s v="C-002"/>
    <s v="P-003"/>
    <s v="Smart Watch"/>
    <x v="0"/>
    <n v="16"/>
    <n v="200"/>
    <n v="0.1"/>
    <s v="Tarjeta"/>
    <s v="V-003"/>
    <x v="2"/>
    <n v="2880"/>
  </r>
  <r>
    <s v="V-2285"/>
    <n v="45779"/>
    <s v="C-004"/>
    <s v="P-001"/>
    <s v="Audífonos"/>
    <x v="0"/>
    <n v="43"/>
    <n v="50"/>
    <n v="0.1"/>
    <s v="Efectivo"/>
    <s v="V-002"/>
    <x v="4"/>
    <n v="1935"/>
  </r>
  <r>
    <s v="V-2286"/>
    <n v="45876"/>
    <s v="C-004"/>
    <s v="P-001"/>
    <s v="Audífonos"/>
    <x v="0"/>
    <n v="19"/>
    <n v="50"/>
    <n v="0.1"/>
    <s v="Transferencia"/>
    <s v="V-005"/>
    <x v="0"/>
    <n v="855"/>
  </r>
  <r>
    <s v="V-2287"/>
    <n v="45977"/>
    <s v="C-003"/>
    <s v="P-001"/>
    <s v="Audífonos"/>
    <x v="0"/>
    <n v="33"/>
    <n v="50"/>
    <n v="0.1"/>
    <s v="Efectivo"/>
    <s v="V-005"/>
    <x v="0"/>
    <n v="1485"/>
  </r>
  <r>
    <s v="V-2288"/>
    <n v="45759"/>
    <s v="C-001"/>
    <s v="P-002"/>
    <s v="Laptop"/>
    <x v="2"/>
    <n v="14"/>
    <n v="1200"/>
    <n v="0.3"/>
    <s v="Tarjeta"/>
    <s v="V-003"/>
    <x v="2"/>
    <n v="11760"/>
  </r>
  <r>
    <s v="V-2289"/>
    <n v="45923"/>
    <s v="C-001"/>
    <s v="P-003"/>
    <s v="Smart Watch"/>
    <x v="0"/>
    <n v="5"/>
    <n v="200"/>
    <n v="0.1"/>
    <s v="Tarjeta"/>
    <s v="V-005"/>
    <x v="0"/>
    <n v="900"/>
  </r>
  <r>
    <s v="V-2290"/>
    <n v="45884"/>
    <s v="C-003"/>
    <s v="P-001"/>
    <s v="Audífonos"/>
    <x v="0"/>
    <n v="21"/>
    <n v="50"/>
    <n v="0.1"/>
    <s v="Tarjeta"/>
    <s v="V-002"/>
    <x v="4"/>
    <n v="945"/>
  </r>
  <r>
    <s v="V-2291"/>
    <n v="45714"/>
    <s v="C-004"/>
    <s v="P-001"/>
    <s v="Audífonos"/>
    <x v="0"/>
    <n v="13"/>
    <n v="50"/>
    <n v="0.1"/>
    <s v="Tarjeta"/>
    <s v="V-004"/>
    <x v="3"/>
    <n v="585"/>
  </r>
  <r>
    <s v="V-2292"/>
    <n v="45904"/>
    <s v="C-002"/>
    <s v="P-001"/>
    <s v="Audífonos"/>
    <x v="0"/>
    <n v="15"/>
    <n v="50"/>
    <n v="0.1"/>
    <s v="Transferencia"/>
    <s v="V-005"/>
    <x v="0"/>
    <n v="675"/>
  </r>
  <r>
    <s v="V-2293"/>
    <n v="45720"/>
    <s v="C-001"/>
    <s v="P-002"/>
    <s v="Laptop"/>
    <x v="2"/>
    <n v="34"/>
    <n v="1200"/>
    <n v="0.3"/>
    <s v="Transferencia"/>
    <s v="V-004"/>
    <x v="3"/>
    <n v="28560"/>
  </r>
  <r>
    <s v="V-2294"/>
    <n v="45890"/>
    <s v="C-001"/>
    <s v="P-004"/>
    <s v="Smart Phone"/>
    <x v="1"/>
    <n v="18"/>
    <n v="800"/>
    <n v="0.2"/>
    <s v="Efectivo"/>
    <s v="V-002"/>
    <x v="4"/>
    <n v="11520"/>
  </r>
  <r>
    <s v="V-2295"/>
    <n v="45908"/>
    <s v="C-003"/>
    <s v="P-003"/>
    <s v="Smart Watch"/>
    <x v="0"/>
    <n v="29"/>
    <n v="200"/>
    <n v="0.1"/>
    <s v="Tarjeta"/>
    <s v="V-004"/>
    <x v="3"/>
    <n v="5220"/>
  </r>
  <r>
    <s v="V-2296"/>
    <n v="45902"/>
    <s v="C-004"/>
    <s v="P-002"/>
    <s v="Laptop"/>
    <x v="2"/>
    <n v="38"/>
    <n v="1200"/>
    <n v="0.3"/>
    <s v="Transferencia"/>
    <s v="V-002"/>
    <x v="4"/>
    <n v="31919.999999999996"/>
  </r>
  <r>
    <s v="V-2297"/>
    <n v="45689"/>
    <s v="C-004"/>
    <s v="P-002"/>
    <s v="Laptop"/>
    <x v="2"/>
    <n v="43"/>
    <n v="1200"/>
    <n v="0.3"/>
    <s v="Tarjeta"/>
    <s v="V-004"/>
    <x v="3"/>
    <n v="36120"/>
  </r>
  <r>
    <s v="V-2298"/>
    <n v="45836"/>
    <s v="C-001"/>
    <s v="P-002"/>
    <s v="Laptop"/>
    <x v="2"/>
    <n v="31"/>
    <n v="1200"/>
    <n v="0.3"/>
    <s v="Transferencia"/>
    <s v="V-003"/>
    <x v="2"/>
    <n v="26040"/>
  </r>
  <r>
    <s v="V-2299"/>
    <n v="45743"/>
    <s v="C-001"/>
    <s v="P-001"/>
    <s v="Audífonos"/>
    <x v="0"/>
    <n v="42"/>
    <n v="50"/>
    <n v="0.1"/>
    <s v="Transferencia"/>
    <s v="V-001"/>
    <x v="1"/>
    <n v="1890"/>
  </r>
  <r>
    <s v="V-2300"/>
    <n v="45846"/>
    <s v="C-004"/>
    <s v="P-002"/>
    <s v="Laptop"/>
    <x v="2"/>
    <n v="35"/>
    <n v="1200"/>
    <n v="0.3"/>
    <s v="Transferencia"/>
    <s v="V-004"/>
    <x v="3"/>
    <n v="29399.999999999996"/>
  </r>
  <r>
    <s v="V-2301"/>
    <n v="45694"/>
    <s v="C-004"/>
    <s v="P-001"/>
    <s v="Audífonos"/>
    <x v="0"/>
    <n v="35"/>
    <n v="50"/>
    <n v="0.1"/>
    <s v="Transferencia"/>
    <s v="V-002"/>
    <x v="4"/>
    <n v="1575"/>
  </r>
  <r>
    <s v="V-2302"/>
    <n v="45792"/>
    <s v="C-002"/>
    <s v="P-001"/>
    <s v="Audífonos"/>
    <x v="0"/>
    <n v="18"/>
    <n v="50"/>
    <n v="0.1"/>
    <s v="Transferencia"/>
    <s v="V-002"/>
    <x v="4"/>
    <n v="810"/>
  </r>
  <r>
    <s v="V-2303"/>
    <n v="45842"/>
    <s v="C-004"/>
    <s v="P-004"/>
    <s v="Smart Phone"/>
    <x v="1"/>
    <n v="29"/>
    <n v="800"/>
    <n v="0.2"/>
    <s v="Tarjeta"/>
    <s v="V-001"/>
    <x v="1"/>
    <n v="18560"/>
  </r>
  <r>
    <s v="V-2304"/>
    <n v="45733"/>
    <s v="C-001"/>
    <s v="P-002"/>
    <s v="Laptop"/>
    <x v="2"/>
    <n v="37"/>
    <n v="1200"/>
    <n v="0.3"/>
    <s v="Tarjeta"/>
    <s v="V-002"/>
    <x v="4"/>
    <n v="31079.999999999996"/>
  </r>
  <r>
    <s v="V-2305"/>
    <n v="45700"/>
    <s v="C-004"/>
    <s v="P-001"/>
    <s v="Audífonos"/>
    <x v="0"/>
    <n v="30"/>
    <n v="50"/>
    <n v="0.1"/>
    <s v="Efectivo"/>
    <s v="V-003"/>
    <x v="2"/>
    <n v="1350"/>
  </r>
  <r>
    <s v="V-2306"/>
    <n v="45855"/>
    <s v="C-003"/>
    <s v="P-003"/>
    <s v="Smart Watch"/>
    <x v="0"/>
    <n v="40"/>
    <n v="200"/>
    <n v="0.1"/>
    <s v="Efectivo"/>
    <s v="V-001"/>
    <x v="1"/>
    <n v="7200"/>
  </r>
  <r>
    <s v="V-2307"/>
    <n v="45661"/>
    <s v="C-002"/>
    <s v="P-003"/>
    <s v="Smart Watch"/>
    <x v="0"/>
    <n v="16"/>
    <n v="200"/>
    <n v="0.1"/>
    <s v="Transferencia"/>
    <s v="V-002"/>
    <x v="4"/>
    <n v="2880"/>
  </r>
  <r>
    <s v="V-2308"/>
    <n v="45900"/>
    <s v="C-004"/>
    <s v="P-001"/>
    <s v="Audífonos"/>
    <x v="0"/>
    <n v="31"/>
    <n v="50"/>
    <n v="0.1"/>
    <s v="Efectivo"/>
    <s v="V-004"/>
    <x v="3"/>
    <n v="1395"/>
  </r>
  <r>
    <s v="V-2309"/>
    <n v="45961"/>
    <s v="C-003"/>
    <s v="P-002"/>
    <s v="Laptop"/>
    <x v="2"/>
    <n v="26"/>
    <n v="1200"/>
    <n v="0.3"/>
    <s v="Tarjeta"/>
    <s v="V-003"/>
    <x v="2"/>
    <n v="21840"/>
  </r>
  <r>
    <s v="V-2310"/>
    <n v="45937"/>
    <s v="C-003"/>
    <s v="P-004"/>
    <s v="Smart Phone"/>
    <x v="1"/>
    <n v="44"/>
    <n v="800"/>
    <n v="0.2"/>
    <s v="Transferencia"/>
    <s v="V-002"/>
    <x v="4"/>
    <n v="28160"/>
  </r>
  <r>
    <s v="V-2311"/>
    <n v="46016"/>
    <s v="C-004"/>
    <s v="P-004"/>
    <s v="Smart Phone"/>
    <x v="1"/>
    <n v="12"/>
    <n v="800"/>
    <n v="0.2"/>
    <s v="Efectivo"/>
    <s v="V-003"/>
    <x v="2"/>
    <n v="7680"/>
  </r>
  <r>
    <s v="V-2312"/>
    <n v="45773"/>
    <s v="C-003"/>
    <s v="P-003"/>
    <s v="Smart Watch"/>
    <x v="0"/>
    <n v="9"/>
    <n v="200"/>
    <n v="0.1"/>
    <s v="Tarjeta"/>
    <s v="V-003"/>
    <x v="2"/>
    <n v="1620"/>
  </r>
  <r>
    <s v="V-2313"/>
    <n v="45924"/>
    <s v="C-003"/>
    <s v="P-002"/>
    <s v="Laptop"/>
    <x v="2"/>
    <n v="32"/>
    <n v="1200"/>
    <n v="0.3"/>
    <s v="Tarjeta"/>
    <s v="V-003"/>
    <x v="2"/>
    <n v="26880"/>
  </r>
  <r>
    <s v="V-2314"/>
    <n v="45866"/>
    <s v="C-004"/>
    <s v="P-001"/>
    <s v="Audífonos"/>
    <x v="0"/>
    <n v="45"/>
    <n v="50"/>
    <n v="0.1"/>
    <s v="Transferencia"/>
    <s v="V-004"/>
    <x v="3"/>
    <n v="2025"/>
  </r>
  <r>
    <s v="V-2315"/>
    <n v="45812"/>
    <s v="C-004"/>
    <s v="P-004"/>
    <s v="Smart Phone"/>
    <x v="1"/>
    <n v="42"/>
    <n v="800"/>
    <n v="0.2"/>
    <s v="Transferencia"/>
    <s v="V-005"/>
    <x v="0"/>
    <n v="26880"/>
  </r>
  <r>
    <s v="V-2316"/>
    <n v="45966"/>
    <s v="C-004"/>
    <s v="P-001"/>
    <s v="Audífonos"/>
    <x v="0"/>
    <n v="23"/>
    <n v="50"/>
    <n v="0.1"/>
    <s v="Tarjeta"/>
    <s v="V-002"/>
    <x v="4"/>
    <n v="1035"/>
  </r>
  <r>
    <s v="V-2317"/>
    <n v="45676"/>
    <s v="C-002"/>
    <s v="P-001"/>
    <s v="Audífonos"/>
    <x v="0"/>
    <n v="42"/>
    <n v="50"/>
    <n v="0.1"/>
    <s v="Efectivo"/>
    <s v="V-004"/>
    <x v="3"/>
    <n v="1890"/>
  </r>
  <r>
    <s v="V-2318"/>
    <n v="45785"/>
    <s v="C-003"/>
    <s v="P-002"/>
    <s v="Laptop"/>
    <x v="2"/>
    <n v="43"/>
    <n v="1200"/>
    <n v="0.3"/>
    <s v="Transferencia"/>
    <s v="V-003"/>
    <x v="2"/>
    <n v="36120"/>
  </r>
  <r>
    <s v="V-2319"/>
    <n v="45900"/>
    <s v="C-001"/>
    <s v="P-001"/>
    <s v="Audífonos"/>
    <x v="0"/>
    <n v="42"/>
    <n v="50"/>
    <n v="0.1"/>
    <s v="Tarjeta"/>
    <s v="V-003"/>
    <x v="2"/>
    <n v="1890"/>
  </r>
  <r>
    <s v="V-2320"/>
    <n v="46000"/>
    <s v="C-003"/>
    <s v="P-001"/>
    <s v="Audífonos"/>
    <x v="0"/>
    <n v="17"/>
    <n v="50"/>
    <n v="0.1"/>
    <s v="Transferencia"/>
    <s v="V-004"/>
    <x v="3"/>
    <n v="765"/>
  </r>
  <r>
    <s v="V-2321"/>
    <n v="45922"/>
    <s v="C-004"/>
    <s v="P-001"/>
    <s v="Audífonos"/>
    <x v="0"/>
    <n v="31"/>
    <n v="50"/>
    <n v="0.1"/>
    <s v="Efectivo"/>
    <s v="V-002"/>
    <x v="4"/>
    <n v="1395"/>
  </r>
  <r>
    <s v="V-2322"/>
    <n v="45709"/>
    <s v="C-003"/>
    <s v="P-002"/>
    <s v="Laptop"/>
    <x v="2"/>
    <n v="17"/>
    <n v="1200"/>
    <n v="0.3"/>
    <s v="Transferencia"/>
    <s v="V-003"/>
    <x v="2"/>
    <n v="14280"/>
  </r>
  <r>
    <s v="V-2323"/>
    <n v="45814"/>
    <s v="C-002"/>
    <s v="P-001"/>
    <s v="Audífonos"/>
    <x v="0"/>
    <n v="25"/>
    <n v="50"/>
    <n v="0.1"/>
    <s v="Efectivo"/>
    <s v="V-005"/>
    <x v="0"/>
    <n v="1125"/>
  </r>
  <r>
    <s v="V-2324"/>
    <n v="45855"/>
    <s v="C-004"/>
    <s v="P-002"/>
    <s v="Laptop"/>
    <x v="2"/>
    <n v="20"/>
    <n v="1200"/>
    <n v="0.3"/>
    <s v="Tarjeta"/>
    <s v="V-005"/>
    <x v="0"/>
    <n v="16800"/>
  </r>
  <r>
    <s v="V-2325"/>
    <n v="45669"/>
    <s v="C-004"/>
    <s v="P-002"/>
    <s v="Laptop"/>
    <x v="2"/>
    <n v="27"/>
    <n v="1200"/>
    <n v="0.3"/>
    <s v="Tarjeta"/>
    <s v="V-005"/>
    <x v="0"/>
    <n v="22680"/>
  </r>
  <r>
    <s v="V-2326"/>
    <n v="45659"/>
    <s v="C-001"/>
    <s v="P-003"/>
    <s v="Smart Watch"/>
    <x v="0"/>
    <n v="32"/>
    <n v="200"/>
    <n v="0.1"/>
    <s v="Efectivo"/>
    <s v="V-002"/>
    <x v="4"/>
    <n v="5760"/>
  </r>
  <r>
    <s v="V-2327"/>
    <n v="46005"/>
    <s v="C-003"/>
    <s v="P-001"/>
    <s v="Audífonos"/>
    <x v="0"/>
    <n v="42"/>
    <n v="50"/>
    <n v="0.1"/>
    <s v="Transferencia"/>
    <s v="V-004"/>
    <x v="3"/>
    <n v="1890"/>
  </r>
  <r>
    <s v="V-2328"/>
    <n v="45813"/>
    <s v="C-002"/>
    <s v="P-003"/>
    <s v="Smart Watch"/>
    <x v="0"/>
    <n v="42"/>
    <n v="200"/>
    <n v="0.1"/>
    <s v="Tarjeta"/>
    <s v="V-005"/>
    <x v="0"/>
    <n v="7560"/>
  </r>
  <r>
    <s v="V-2329"/>
    <n v="46011"/>
    <s v="C-001"/>
    <s v="P-004"/>
    <s v="Smart Phone"/>
    <x v="1"/>
    <n v="26"/>
    <n v="800"/>
    <n v="0.2"/>
    <s v="Tarjeta"/>
    <s v="V-005"/>
    <x v="0"/>
    <n v="16640"/>
  </r>
  <r>
    <s v="V-2330"/>
    <n v="45898"/>
    <s v="C-002"/>
    <s v="P-002"/>
    <s v="Laptop"/>
    <x v="2"/>
    <n v="16"/>
    <n v="1200"/>
    <n v="0.3"/>
    <s v="Efectivo"/>
    <s v="V-002"/>
    <x v="4"/>
    <n v="13440"/>
  </r>
  <r>
    <s v="V-2331"/>
    <n v="45900"/>
    <s v="C-002"/>
    <s v="P-003"/>
    <s v="Smart Watch"/>
    <x v="0"/>
    <n v="10"/>
    <n v="200"/>
    <n v="0.1"/>
    <s v="Transferencia"/>
    <s v="V-001"/>
    <x v="1"/>
    <n v="1800"/>
  </r>
  <r>
    <s v="V-2332"/>
    <n v="45703"/>
    <s v="C-004"/>
    <s v="P-001"/>
    <s v="Audífonos"/>
    <x v="0"/>
    <n v="27"/>
    <n v="50"/>
    <n v="0.1"/>
    <s v="Tarjeta"/>
    <s v="V-005"/>
    <x v="0"/>
    <n v="1215"/>
  </r>
  <r>
    <s v="V-2333"/>
    <n v="45997"/>
    <s v="C-004"/>
    <s v="P-004"/>
    <s v="Smart Phone"/>
    <x v="1"/>
    <n v="42"/>
    <n v="800"/>
    <n v="0.2"/>
    <s v="Efectivo"/>
    <s v="V-001"/>
    <x v="1"/>
    <n v="26880"/>
  </r>
  <r>
    <s v="V-2334"/>
    <n v="45830"/>
    <s v="C-004"/>
    <s v="P-003"/>
    <s v="Smart Watch"/>
    <x v="0"/>
    <n v="15"/>
    <n v="200"/>
    <n v="0.1"/>
    <s v="Tarjeta"/>
    <s v="V-003"/>
    <x v="2"/>
    <n v="2700"/>
  </r>
  <r>
    <s v="V-2335"/>
    <n v="45844"/>
    <s v="C-003"/>
    <s v="P-002"/>
    <s v="Laptop"/>
    <x v="2"/>
    <n v="23"/>
    <n v="1200"/>
    <n v="0.3"/>
    <s v="Transferencia"/>
    <s v="V-002"/>
    <x v="4"/>
    <n v="19320"/>
  </r>
  <r>
    <s v="V-2336"/>
    <n v="45775"/>
    <s v="C-004"/>
    <s v="P-003"/>
    <s v="Smart Watch"/>
    <x v="0"/>
    <n v="28"/>
    <n v="200"/>
    <n v="0.1"/>
    <s v="Tarjeta"/>
    <s v="V-003"/>
    <x v="2"/>
    <n v="5040"/>
  </r>
  <r>
    <s v="V-2337"/>
    <n v="45827"/>
    <s v="C-004"/>
    <s v="P-003"/>
    <s v="Smart Watch"/>
    <x v="0"/>
    <n v="19"/>
    <n v="200"/>
    <n v="0.1"/>
    <s v="Transferencia"/>
    <s v="V-002"/>
    <x v="4"/>
    <n v="3420"/>
  </r>
  <r>
    <s v="V-2338"/>
    <n v="45921"/>
    <s v="C-002"/>
    <s v="P-003"/>
    <s v="Smart Watch"/>
    <x v="0"/>
    <n v="30"/>
    <n v="200"/>
    <n v="0.1"/>
    <s v="Transferencia"/>
    <s v="V-004"/>
    <x v="3"/>
    <n v="5400"/>
  </r>
  <r>
    <s v="V-2339"/>
    <n v="45858"/>
    <s v="C-003"/>
    <s v="P-004"/>
    <s v="Smart Phone"/>
    <x v="1"/>
    <n v="13"/>
    <n v="800"/>
    <n v="0.2"/>
    <s v="Transferencia"/>
    <s v="V-001"/>
    <x v="1"/>
    <n v="8320"/>
  </r>
  <r>
    <s v="V-2340"/>
    <n v="45712"/>
    <s v="C-003"/>
    <s v="P-004"/>
    <s v="Smart Phone"/>
    <x v="1"/>
    <n v="20"/>
    <n v="800"/>
    <n v="0.2"/>
    <s v="Tarjeta"/>
    <s v="V-004"/>
    <x v="3"/>
    <n v="12800"/>
  </r>
  <r>
    <s v="V-2341"/>
    <n v="45770"/>
    <s v="C-003"/>
    <s v="P-002"/>
    <s v="Laptop"/>
    <x v="2"/>
    <n v="17"/>
    <n v="1200"/>
    <n v="0.3"/>
    <s v="Transferencia"/>
    <s v="V-002"/>
    <x v="4"/>
    <n v="14280"/>
  </r>
  <r>
    <s v="V-2342"/>
    <n v="45797"/>
    <s v="C-003"/>
    <s v="P-003"/>
    <s v="Smart Watch"/>
    <x v="0"/>
    <n v="5"/>
    <n v="200"/>
    <n v="0.1"/>
    <s v="Transferencia"/>
    <s v="V-005"/>
    <x v="0"/>
    <n v="900"/>
  </r>
  <r>
    <s v="V-2343"/>
    <n v="46010"/>
    <s v="C-004"/>
    <s v="P-003"/>
    <s v="Smart Watch"/>
    <x v="0"/>
    <n v="34"/>
    <n v="200"/>
    <n v="0.1"/>
    <s v="Transferencia"/>
    <s v="V-004"/>
    <x v="3"/>
    <n v="6120"/>
  </r>
  <r>
    <s v="V-2344"/>
    <n v="45690"/>
    <s v="C-002"/>
    <s v="P-004"/>
    <s v="Smart Phone"/>
    <x v="1"/>
    <n v="13"/>
    <n v="800"/>
    <n v="0.2"/>
    <s v="Transferencia"/>
    <s v="V-003"/>
    <x v="2"/>
    <n v="8320"/>
  </r>
  <r>
    <s v="V-2345"/>
    <n v="45872"/>
    <s v="C-002"/>
    <s v="P-004"/>
    <s v="Smart Phone"/>
    <x v="1"/>
    <n v="26"/>
    <n v="800"/>
    <n v="0.2"/>
    <s v="Efectivo"/>
    <s v="V-004"/>
    <x v="3"/>
    <n v="16640"/>
  </r>
  <r>
    <s v="V-2346"/>
    <n v="46019"/>
    <s v="C-003"/>
    <s v="P-004"/>
    <s v="Smart Phone"/>
    <x v="1"/>
    <n v="16"/>
    <n v="800"/>
    <n v="0.2"/>
    <s v="Efectivo"/>
    <s v="V-005"/>
    <x v="0"/>
    <n v="10240"/>
  </r>
  <r>
    <s v="V-2347"/>
    <n v="45880"/>
    <s v="C-002"/>
    <s v="P-003"/>
    <s v="Smart Watch"/>
    <x v="0"/>
    <n v="13"/>
    <n v="200"/>
    <n v="0.1"/>
    <s v="Transferencia"/>
    <s v="V-003"/>
    <x v="2"/>
    <n v="2340"/>
  </r>
  <r>
    <s v="V-2348"/>
    <n v="46020"/>
    <s v="C-001"/>
    <s v="P-003"/>
    <s v="Smart Watch"/>
    <x v="0"/>
    <n v="41"/>
    <n v="200"/>
    <n v="0.1"/>
    <s v="Efectivo"/>
    <s v="V-005"/>
    <x v="0"/>
    <n v="7380"/>
  </r>
  <r>
    <s v="V-2349"/>
    <n v="45696"/>
    <s v="C-001"/>
    <s v="P-004"/>
    <s v="Smart Phone"/>
    <x v="1"/>
    <n v="26"/>
    <n v="800"/>
    <n v="0.2"/>
    <s v="Efectivo"/>
    <s v="V-004"/>
    <x v="3"/>
    <n v="16640"/>
  </r>
  <r>
    <s v="V-2350"/>
    <n v="45765"/>
    <s v="C-003"/>
    <s v="P-004"/>
    <s v="Smart Phone"/>
    <x v="1"/>
    <n v="25"/>
    <n v="800"/>
    <n v="0.2"/>
    <s v="Transferencia"/>
    <s v="V-001"/>
    <x v="1"/>
    <n v="16000"/>
  </r>
  <r>
    <s v="V-2351"/>
    <n v="45851"/>
    <s v="C-003"/>
    <s v="P-002"/>
    <s v="Laptop"/>
    <x v="2"/>
    <n v="22"/>
    <n v="1200"/>
    <n v="0.3"/>
    <s v="Efectivo"/>
    <s v="V-003"/>
    <x v="2"/>
    <n v="18480"/>
  </r>
  <r>
    <s v="V-2352"/>
    <n v="45787"/>
    <s v="C-002"/>
    <s v="P-002"/>
    <s v="Laptop"/>
    <x v="2"/>
    <n v="34"/>
    <n v="1200"/>
    <n v="0.3"/>
    <s v="Efectivo"/>
    <s v="V-005"/>
    <x v="0"/>
    <n v="28560"/>
  </r>
  <r>
    <s v="V-2353"/>
    <n v="45761"/>
    <s v="C-003"/>
    <s v="P-004"/>
    <s v="Smart Phone"/>
    <x v="1"/>
    <n v="32"/>
    <n v="800"/>
    <n v="0.2"/>
    <s v="Tarjeta"/>
    <s v="V-005"/>
    <x v="0"/>
    <n v="20480"/>
  </r>
  <r>
    <s v="V-2354"/>
    <n v="45914"/>
    <s v="C-004"/>
    <s v="P-001"/>
    <s v="Audífonos"/>
    <x v="0"/>
    <n v="20"/>
    <n v="50"/>
    <n v="0.1"/>
    <s v="Efectivo"/>
    <s v="V-005"/>
    <x v="0"/>
    <n v="900"/>
  </r>
  <r>
    <s v="V-2355"/>
    <n v="45834"/>
    <s v="C-003"/>
    <s v="P-003"/>
    <s v="Smart Watch"/>
    <x v="0"/>
    <n v="41"/>
    <n v="200"/>
    <n v="0.1"/>
    <s v="Tarjeta"/>
    <s v="V-004"/>
    <x v="3"/>
    <n v="7380"/>
  </r>
  <r>
    <s v="V-2356"/>
    <n v="45709"/>
    <s v="C-003"/>
    <s v="P-001"/>
    <s v="Audífonos"/>
    <x v="0"/>
    <n v="38"/>
    <n v="50"/>
    <n v="0.1"/>
    <s v="Tarjeta"/>
    <s v="V-001"/>
    <x v="1"/>
    <n v="1710"/>
  </r>
  <r>
    <s v="V-2357"/>
    <n v="45813"/>
    <s v="C-004"/>
    <s v="P-002"/>
    <s v="Laptop"/>
    <x v="2"/>
    <n v="23"/>
    <n v="1200"/>
    <n v="0.3"/>
    <s v="Tarjeta"/>
    <s v="V-005"/>
    <x v="0"/>
    <n v="19320"/>
  </r>
  <r>
    <s v="V-2358"/>
    <n v="45914"/>
    <s v="C-003"/>
    <s v="P-004"/>
    <s v="Smart Phone"/>
    <x v="1"/>
    <n v="11"/>
    <n v="800"/>
    <n v="0.2"/>
    <s v="Transferencia"/>
    <s v="V-003"/>
    <x v="2"/>
    <n v="7040"/>
  </r>
  <r>
    <s v="V-2359"/>
    <n v="45911"/>
    <s v="C-004"/>
    <s v="P-001"/>
    <s v="Audífonos"/>
    <x v="0"/>
    <n v="27"/>
    <n v="50"/>
    <n v="0.1"/>
    <s v="Tarjeta"/>
    <s v="V-005"/>
    <x v="0"/>
    <n v="1215"/>
  </r>
  <r>
    <s v="V-2360"/>
    <n v="45920"/>
    <s v="C-001"/>
    <s v="P-002"/>
    <s v="Laptop"/>
    <x v="2"/>
    <n v="17"/>
    <n v="1200"/>
    <n v="0.3"/>
    <s v="Transferencia"/>
    <s v="V-004"/>
    <x v="3"/>
    <n v="14280"/>
  </r>
  <r>
    <s v="V-2361"/>
    <n v="46001"/>
    <s v="C-002"/>
    <s v="P-002"/>
    <s v="Laptop"/>
    <x v="2"/>
    <n v="18"/>
    <n v="1200"/>
    <n v="0.3"/>
    <s v="Tarjeta"/>
    <s v="V-001"/>
    <x v="1"/>
    <n v="15119.999999999998"/>
  </r>
  <r>
    <s v="V-2362"/>
    <n v="45852"/>
    <s v="C-003"/>
    <s v="P-001"/>
    <s v="Audífonos"/>
    <x v="0"/>
    <n v="34"/>
    <n v="50"/>
    <n v="0.1"/>
    <s v="Transferencia"/>
    <s v="V-005"/>
    <x v="0"/>
    <n v="1530"/>
  </r>
  <r>
    <s v="V-2363"/>
    <n v="45662"/>
    <s v="C-003"/>
    <s v="P-003"/>
    <s v="Smart Watch"/>
    <x v="0"/>
    <n v="33"/>
    <n v="200"/>
    <n v="0.1"/>
    <s v="Transferencia"/>
    <s v="V-002"/>
    <x v="4"/>
    <n v="5940"/>
  </r>
  <r>
    <s v="V-2364"/>
    <n v="46021"/>
    <s v="C-004"/>
    <s v="P-001"/>
    <s v="Audífonos"/>
    <x v="0"/>
    <n v="35"/>
    <n v="50"/>
    <n v="0.1"/>
    <s v="Tarjeta"/>
    <s v="V-005"/>
    <x v="0"/>
    <n v="1575"/>
  </r>
  <r>
    <s v="V-2365"/>
    <n v="45839"/>
    <s v="C-001"/>
    <s v="P-002"/>
    <s v="Laptop"/>
    <x v="2"/>
    <n v="11"/>
    <n v="1200"/>
    <n v="0.3"/>
    <s v="Transferencia"/>
    <s v="V-001"/>
    <x v="1"/>
    <n v="9240"/>
  </r>
  <r>
    <s v="V-2366"/>
    <n v="45794"/>
    <s v="C-004"/>
    <s v="P-003"/>
    <s v="Smart Watch"/>
    <x v="0"/>
    <n v="38"/>
    <n v="200"/>
    <n v="0.1"/>
    <s v="Tarjeta"/>
    <s v="V-004"/>
    <x v="3"/>
    <n v="6840"/>
  </r>
  <r>
    <s v="V-2367"/>
    <n v="45904"/>
    <s v="C-004"/>
    <s v="P-002"/>
    <s v="Laptop"/>
    <x v="2"/>
    <n v="11"/>
    <n v="1200"/>
    <n v="0.3"/>
    <s v="Transferencia"/>
    <s v="V-004"/>
    <x v="3"/>
    <n v="9240"/>
  </r>
  <r>
    <s v="V-2368"/>
    <n v="45883"/>
    <s v="C-001"/>
    <s v="P-004"/>
    <s v="Smart Phone"/>
    <x v="1"/>
    <n v="36"/>
    <n v="800"/>
    <n v="0.2"/>
    <s v="Tarjeta"/>
    <s v="V-001"/>
    <x v="1"/>
    <n v="23040"/>
  </r>
  <r>
    <s v="V-2369"/>
    <n v="45857"/>
    <s v="C-002"/>
    <s v="P-003"/>
    <s v="Smart Watch"/>
    <x v="0"/>
    <n v="10"/>
    <n v="200"/>
    <n v="0.1"/>
    <s v="Tarjeta"/>
    <s v="V-001"/>
    <x v="1"/>
    <n v="1800"/>
  </r>
  <r>
    <s v="V-2370"/>
    <n v="45987"/>
    <s v="C-003"/>
    <s v="P-004"/>
    <s v="Smart Phone"/>
    <x v="1"/>
    <n v="13"/>
    <n v="800"/>
    <n v="0.2"/>
    <s v="Tarjeta"/>
    <s v="V-005"/>
    <x v="0"/>
    <n v="8320"/>
  </r>
  <r>
    <s v="V-2371"/>
    <n v="45844"/>
    <s v="C-004"/>
    <s v="P-004"/>
    <s v="Smart Phone"/>
    <x v="1"/>
    <n v="27"/>
    <n v="800"/>
    <n v="0.2"/>
    <s v="Transferencia"/>
    <s v="V-003"/>
    <x v="2"/>
    <n v="17280"/>
  </r>
  <r>
    <s v="V-2372"/>
    <n v="45847"/>
    <s v="C-002"/>
    <s v="P-002"/>
    <s v="Laptop"/>
    <x v="2"/>
    <n v="41"/>
    <n v="1200"/>
    <n v="0.3"/>
    <s v="Transferencia"/>
    <s v="V-005"/>
    <x v="0"/>
    <n v="34440"/>
  </r>
  <r>
    <s v="V-2373"/>
    <n v="45747"/>
    <s v="C-001"/>
    <s v="P-002"/>
    <s v="Laptop"/>
    <x v="2"/>
    <n v="36"/>
    <n v="1200"/>
    <n v="0.3"/>
    <s v="Tarjeta"/>
    <s v="V-004"/>
    <x v="3"/>
    <n v="30239.999999999996"/>
  </r>
  <r>
    <s v="V-2374"/>
    <n v="45969"/>
    <s v="C-004"/>
    <s v="P-002"/>
    <s v="Laptop"/>
    <x v="2"/>
    <n v="32"/>
    <n v="1200"/>
    <n v="0.3"/>
    <s v="Efectivo"/>
    <s v="V-002"/>
    <x v="4"/>
    <n v="26880"/>
  </r>
  <r>
    <s v="V-2375"/>
    <n v="45919"/>
    <s v="C-002"/>
    <s v="P-001"/>
    <s v="Audífonos"/>
    <x v="0"/>
    <n v="29"/>
    <n v="50"/>
    <n v="0.1"/>
    <s v="Transferencia"/>
    <s v="V-003"/>
    <x v="2"/>
    <n v="1305"/>
  </r>
  <r>
    <s v="V-2376"/>
    <n v="45716"/>
    <s v="C-003"/>
    <s v="P-001"/>
    <s v="Audífonos"/>
    <x v="0"/>
    <n v="44"/>
    <n v="50"/>
    <n v="0.1"/>
    <s v="Tarjeta"/>
    <s v="V-002"/>
    <x v="4"/>
    <n v="1980"/>
  </r>
  <r>
    <s v="V-2377"/>
    <n v="45672"/>
    <s v="C-002"/>
    <s v="P-001"/>
    <s v="Audífonos"/>
    <x v="0"/>
    <n v="18"/>
    <n v="50"/>
    <n v="0.1"/>
    <s v="Transferencia"/>
    <s v="V-003"/>
    <x v="2"/>
    <n v="810"/>
  </r>
  <r>
    <s v="V-2378"/>
    <n v="45694"/>
    <s v="C-002"/>
    <s v="P-002"/>
    <s v="Laptop"/>
    <x v="2"/>
    <n v="34"/>
    <n v="1200"/>
    <n v="0.3"/>
    <s v="Tarjeta"/>
    <s v="V-003"/>
    <x v="2"/>
    <n v="28560"/>
  </r>
  <r>
    <s v="V-2379"/>
    <n v="45779"/>
    <s v="C-004"/>
    <s v="P-001"/>
    <s v="Audífonos"/>
    <x v="0"/>
    <n v="38"/>
    <n v="50"/>
    <n v="0.1"/>
    <s v="Tarjeta"/>
    <s v="V-004"/>
    <x v="3"/>
    <n v="1710"/>
  </r>
  <r>
    <s v="V-2380"/>
    <n v="45738"/>
    <s v="C-001"/>
    <s v="P-001"/>
    <s v="Audífonos"/>
    <x v="0"/>
    <n v="32"/>
    <n v="50"/>
    <n v="0.1"/>
    <s v="Transferencia"/>
    <s v="V-003"/>
    <x v="2"/>
    <n v="1440"/>
  </r>
  <r>
    <s v="V-2381"/>
    <n v="46003"/>
    <s v="C-003"/>
    <s v="P-001"/>
    <s v="Audífonos"/>
    <x v="0"/>
    <n v="12"/>
    <n v="50"/>
    <n v="0.1"/>
    <s v="Efectivo"/>
    <s v="V-004"/>
    <x v="3"/>
    <n v="540"/>
  </r>
  <r>
    <s v="V-2382"/>
    <n v="45745"/>
    <s v="C-002"/>
    <s v="P-003"/>
    <s v="Smart Watch"/>
    <x v="0"/>
    <n v="15"/>
    <n v="200"/>
    <n v="0.1"/>
    <s v="Tarjeta"/>
    <s v="V-004"/>
    <x v="3"/>
    <n v="2700"/>
  </r>
  <r>
    <s v="V-2383"/>
    <n v="45901"/>
    <s v="C-003"/>
    <s v="P-001"/>
    <s v="Audífonos"/>
    <x v="0"/>
    <n v="42"/>
    <n v="50"/>
    <n v="0.1"/>
    <s v="Efectivo"/>
    <s v="V-001"/>
    <x v="1"/>
    <n v="1890"/>
  </r>
  <r>
    <s v="V-2384"/>
    <n v="45775"/>
    <s v="C-003"/>
    <s v="P-001"/>
    <s v="Audífonos"/>
    <x v="0"/>
    <n v="41"/>
    <n v="50"/>
    <n v="0.1"/>
    <s v="Transferencia"/>
    <s v="V-003"/>
    <x v="2"/>
    <n v="1845"/>
  </r>
  <r>
    <s v="V-2385"/>
    <n v="45948"/>
    <s v="C-001"/>
    <s v="P-002"/>
    <s v="Laptop"/>
    <x v="2"/>
    <n v="25"/>
    <n v="1200"/>
    <n v="0.3"/>
    <s v="Transferencia"/>
    <s v="V-003"/>
    <x v="2"/>
    <n v="21000"/>
  </r>
  <r>
    <s v="V-2386"/>
    <n v="45844"/>
    <s v="C-002"/>
    <s v="P-001"/>
    <s v="Audífonos"/>
    <x v="0"/>
    <n v="43"/>
    <n v="50"/>
    <n v="0.1"/>
    <s v="Tarjeta"/>
    <s v="V-002"/>
    <x v="4"/>
    <n v="1935"/>
  </r>
  <r>
    <s v="V-2387"/>
    <n v="45896"/>
    <s v="C-004"/>
    <s v="P-001"/>
    <s v="Audífonos"/>
    <x v="0"/>
    <n v="19"/>
    <n v="50"/>
    <n v="0.1"/>
    <s v="Tarjeta"/>
    <s v="V-005"/>
    <x v="0"/>
    <n v="855"/>
  </r>
  <r>
    <s v="V-2388"/>
    <n v="45686"/>
    <s v="C-004"/>
    <s v="P-002"/>
    <s v="Laptop"/>
    <x v="2"/>
    <n v="45"/>
    <n v="1200"/>
    <n v="0.3"/>
    <s v="Transferencia"/>
    <s v="V-004"/>
    <x v="3"/>
    <n v="37800"/>
  </r>
  <r>
    <s v="V-2389"/>
    <n v="45870"/>
    <s v="C-003"/>
    <s v="P-004"/>
    <s v="Smart Phone"/>
    <x v="1"/>
    <n v="7"/>
    <n v="800"/>
    <n v="0.2"/>
    <s v="Transferencia"/>
    <s v="V-002"/>
    <x v="4"/>
    <n v="4480"/>
  </r>
  <r>
    <s v="V-2390"/>
    <n v="45881"/>
    <s v="C-001"/>
    <s v="P-001"/>
    <s v="Audífonos"/>
    <x v="0"/>
    <n v="20"/>
    <n v="50"/>
    <n v="0.1"/>
    <s v="Transferencia"/>
    <s v="V-005"/>
    <x v="0"/>
    <n v="900"/>
  </r>
  <r>
    <s v="V-2391"/>
    <n v="45764"/>
    <s v="C-004"/>
    <s v="P-001"/>
    <s v="Audífonos"/>
    <x v="0"/>
    <n v="43"/>
    <n v="50"/>
    <n v="0.1"/>
    <s v="Transferencia"/>
    <s v="V-003"/>
    <x v="2"/>
    <n v="1935"/>
  </r>
  <r>
    <s v="V-2392"/>
    <n v="45720"/>
    <s v="C-002"/>
    <s v="P-002"/>
    <s v="Laptop"/>
    <x v="2"/>
    <n v="33"/>
    <n v="1200"/>
    <n v="0.3"/>
    <s v="Transferencia"/>
    <s v="V-002"/>
    <x v="4"/>
    <n v="27720"/>
  </r>
  <r>
    <s v="V-2393"/>
    <n v="45845"/>
    <s v="C-003"/>
    <s v="P-001"/>
    <s v="Audífonos"/>
    <x v="0"/>
    <n v="40"/>
    <n v="50"/>
    <n v="0.1"/>
    <s v="Transferencia"/>
    <s v="V-004"/>
    <x v="3"/>
    <n v="1800"/>
  </r>
  <r>
    <s v="V-2394"/>
    <n v="45866"/>
    <s v="C-001"/>
    <s v="P-004"/>
    <s v="Smart Phone"/>
    <x v="1"/>
    <n v="9"/>
    <n v="800"/>
    <n v="0.2"/>
    <s v="Tarjeta"/>
    <s v="V-003"/>
    <x v="2"/>
    <n v="5760"/>
  </r>
  <r>
    <s v="V-2395"/>
    <n v="45998"/>
    <s v="C-004"/>
    <s v="P-001"/>
    <s v="Audífonos"/>
    <x v="0"/>
    <n v="16"/>
    <n v="50"/>
    <n v="0.1"/>
    <s v="Tarjeta"/>
    <s v="V-005"/>
    <x v="0"/>
    <n v="720"/>
  </r>
  <r>
    <s v="V-2396"/>
    <n v="46019"/>
    <s v="C-003"/>
    <s v="P-004"/>
    <s v="Smart Phone"/>
    <x v="1"/>
    <n v="33"/>
    <n v="800"/>
    <n v="0.2"/>
    <s v="Tarjeta"/>
    <s v="V-001"/>
    <x v="1"/>
    <n v="21120"/>
  </r>
  <r>
    <s v="V-2397"/>
    <n v="45940"/>
    <s v="C-001"/>
    <s v="P-002"/>
    <s v="Laptop"/>
    <x v="2"/>
    <n v="10"/>
    <n v="1200"/>
    <n v="0.3"/>
    <s v="Tarjeta"/>
    <s v="V-001"/>
    <x v="1"/>
    <n v="8400"/>
  </r>
  <r>
    <s v="V-2398"/>
    <n v="45976"/>
    <s v="C-001"/>
    <s v="P-002"/>
    <s v="Laptop"/>
    <x v="2"/>
    <n v="38"/>
    <n v="1200"/>
    <n v="0.3"/>
    <s v="Transferencia"/>
    <s v="V-005"/>
    <x v="0"/>
    <n v="31919.999999999996"/>
  </r>
  <r>
    <s v="V-2399"/>
    <n v="45815"/>
    <s v="C-003"/>
    <s v="P-002"/>
    <s v="Laptop"/>
    <x v="2"/>
    <n v="24"/>
    <n v="1200"/>
    <n v="0.3"/>
    <s v="Transferencia"/>
    <s v="V-001"/>
    <x v="1"/>
    <n v="20160"/>
  </r>
  <r>
    <s v="V-2400"/>
    <n v="45663"/>
    <s v="C-004"/>
    <s v="P-001"/>
    <s v="Audífonos"/>
    <x v="0"/>
    <n v="18"/>
    <n v="50"/>
    <n v="0.1"/>
    <s v="Transferencia"/>
    <s v="V-003"/>
    <x v="2"/>
    <n v="810"/>
  </r>
  <r>
    <s v="V-2401"/>
    <n v="45817"/>
    <s v="C-004"/>
    <s v="P-003"/>
    <s v="Smart Watch"/>
    <x v="0"/>
    <n v="12"/>
    <n v="200"/>
    <n v="0.1"/>
    <s v="Efectivo"/>
    <s v="V-002"/>
    <x v="4"/>
    <n v="2160"/>
  </r>
  <r>
    <s v="V-2402"/>
    <n v="46022"/>
    <s v="C-001"/>
    <s v="P-003"/>
    <s v="Smart Watch"/>
    <x v="0"/>
    <n v="6"/>
    <n v="200"/>
    <n v="0.1"/>
    <s v="Efectivo"/>
    <s v="V-004"/>
    <x v="3"/>
    <n v="1080"/>
  </r>
  <r>
    <s v="V-2403"/>
    <n v="45670"/>
    <s v="C-003"/>
    <s v="P-004"/>
    <s v="Smart Phone"/>
    <x v="1"/>
    <n v="30"/>
    <n v="800"/>
    <n v="0.2"/>
    <s v="Efectivo"/>
    <s v="V-001"/>
    <x v="1"/>
    <n v="19200"/>
  </r>
  <r>
    <s v="V-2404"/>
    <n v="45723"/>
    <s v="C-002"/>
    <s v="P-002"/>
    <s v="Laptop"/>
    <x v="2"/>
    <n v="30"/>
    <n v="1200"/>
    <n v="0.3"/>
    <s v="Efectivo"/>
    <s v="V-005"/>
    <x v="0"/>
    <n v="25200"/>
  </r>
  <r>
    <s v="V-2405"/>
    <n v="45932"/>
    <s v="C-001"/>
    <s v="P-003"/>
    <s v="Smart Watch"/>
    <x v="0"/>
    <n v="43"/>
    <n v="200"/>
    <n v="0.1"/>
    <s v="Tarjeta"/>
    <s v="V-003"/>
    <x v="2"/>
    <n v="7740"/>
  </r>
  <r>
    <s v="V-2406"/>
    <n v="45742"/>
    <s v="C-001"/>
    <s v="P-002"/>
    <s v="Laptop"/>
    <x v="2"/>
    <n v="40"/>
    <n v="1200"/>
    <n v="0.3"/>
    <s v="Efectivo"/>
    <s v="V-004"/>
    <x v="3"/>
    <n v="33600"/>
  </r>
  <r>
    <s v="V-2407"/>
    <n v="45681"/>
    <s v="C-001"/>
    <s v="P-002"/>
    <s v="Laptop"/>
    <x v="2"/>
    <n v="10"/>
    <n v="1200"/>
    <n v="0.3"/>
    <s v="Tarjeta"/>
    <s v="V-001"/>
    <x v="1"/>
    <n v="8400"/>
  </r>
  <r>
    <s v="V-2408"/>
    <n v="45722"/>
    <s v="C-002"/>
    <s v="P-004"/>
    <s v="Smart Phone"/>
    <x v="1"/>
    <n v="44"/>
    <n v="800"/>
    <n v="0.2"/>
    <s v="Efectivo"/>
    <s v="V-003"/>
    <x v="2"/>
    <n v="28160"/>
  </r>
  <r>
    <s v="V-2409"/>
    <n v="45714"/>
    <s v="C-002"/>
    <s v="P-003"/>
    <s v="Smart Watch"/>
    <x v="0"/>
    <n v="14"/>
    <n v="200"/>
    <n v="0.1"/>
    <s v="Efectivo"/>
    <s v="V-004"/>
    <x v="3"/>
    <n v="2520"/>
  </r>
  <r>
    <s v="V-2410"/>
    <n v="45801"/>
    <s v="C-003"/>
    <s v="P-001"/>
    <s v="Audífonos"/>
    <x v="0"/>
    <n v="42"/>
    <n v="50"/>
    <n v="0.1"/>
    <s v="Tarjeta"/>
    <s v="V-003"/>
    <x v="2"/>
    <n v="1890"/>
  </r>
  <r>
    <s v="V-2411"/>
    <n v="45710"/>
    <s v="C-002"/>
    <s v="P-001"/>
    <s v="Audífonos"/>
    <x v="0"/>
    <n v="30"/>
    <n v="50"/>
    <n v="0.1"/>
    <s v="Tarjeta"/>
    <s v="V-005"/>
    <x v="0"/>
    <n v="1350"/>
  </r>
  <r>
    <s v="V-2412"/>
    <n v="45770"/>
    <s v="C-001"/>
    <s v="P-001"/>
    <s v="Audífonos"/>
    <x v="0"/>
    <n v="32"/>
    <n v="50"/>
    <n v="0.1"/>
    <s v="Tarjeta"/>
    <s v="V-002"/>
    <x v="4"/>
    <n v="1440"/>
  </r>
  <r>
    <s v="V-2413"/>
    <n v="46020"/>
    <s v="C-001"/>
    <s v="P-004"/>
    <s v="Smart Phone"/>
    <x v="1"/>
    <n v="33"/>
    <n v="800"/>
    <n v="0.2"/>
    <s v="Tarjeta"/>
    <s v="V-004"/>
    <x v="3"/>
    <n v="21120"/>
  </r>
  <r>
    <s v="V-2414"/>
    <n v="45824"/>
    <s v="C-001"/>
    <s v="P-002"/>
    <s v="Laptop"/>
    <x v="2"/>
    <n v="30"/>
    <n v="1200"/>
    <n v="0.3"/>
    <s v="Efectivo"/>
    <s v="V-004"/>
    <x v="3"/>
    <n v="25200"/>
  </r>
  <r>
    <s v="V-2415"/>
    <n v="45954"/>
    <s v="C-003"/>
    <s v="P-002"/>
    <s v="Laptop"/>
    <x v="2"/>
    <n v="10"/>
    <n v="1200"/>
    <n v="0.3"/>
    <s v="Efectivo"/>
    <s v="V-004"/>
    <x v="3"/>
    <n v="8400"/>
  </r>
  <r>
    <s v="V-2416"/>
    <n v="45863"/>
    <s v="C-003"/>
    <s v="P-003"/>
    <s v="Smart Watch"/>
    <x v="0"/>
    <n v="38"/>
    <n v="200"/>
    <n v="0.1"/>
    <s v="Efectivo"/>
    <s v="V-001"/>
    <x v="1"/>
    <n v="6840"/>
  </r>
  <r>
    <s v="V-2417"/>
    <n v="45880"/>
    <s v="C-004"/>
    <s v="P-002"/>
    <s v="Laptop"/>
    <x v="2"/>
    <n v="20"/>
    <n v="1200"/>
    <n v="0.3"/>
    <s v="Efectivo"/>
    <s v="V-001"/>
    <x v="1"/>
    <n v="16800"/>
  </r>
  <r>
    <s v="V-2418"/>
    <n v="45785"/>
    <s v="C-001"/>
    <s v="P-001"/>
    <s v="Audífonos"/>
    <x v="0"/>
    <n v="33"/>
    <n v="50"/>
    <n v="0.1"/>
    <s v="Efectivo"/>
    <s v="V-001"/>
    <x v="1"/>
    <n v="1485"/>
  </r>
  <r>
    <s v="V-2419"/>
    <n v="45958"/>
    <s v="C-003"/>
    <s v="P-001"/>
    <s v="Audífonos"/>
    <x v="0"/>
    <n v="18"/>
    <n v="50"/>
    <n v="0.1"/>
    <s v="Efectivo"/>
    <s v="V-004"/>
    <x v="3"/>
    <n v="810"/>
  </r>
  <r>
    <s v="V-2420"/>
    <n v="45942"/>
    <s v="C-003"/>
    <s v="P-004"/>
    <s v="Smart Phone"/>
    <x v="1"/>
    <n v="5"/>
    <n v="800"/>
    <n v="0.2"/>
    <s v="Efectivo"/>
    <s v="V-001"/>
    <x v="1"/>
    <n v="3200"/>
  </r>
  <r>
    <s v="V-2421"/>
    <n v="45946"/>
    <s v="C-003"/>
    <s v="P-003"/>
    <s v="Smart Watch"/>
    <x v="0"/>
    <n v="22"/>
    <n v="200"/>
    <n v="0.1"/>
    <s v="Tarjeta"/>
    <s v="V-003"/>
    <x v="2"/>
    <n v="3960"/>
  </r>
  <r>
    <s v="V-2422"/>
    <n v="45818"/>
    <s v="C-003"/>
    <s v="P-003"/>
    <s v="Smart Watch"/>
    <x v="0"/>
    <n v="24"/>
    <n v="200"/>
    <n v="0.1"/>
    <s v="Transferencia"/>
    <s v="V-005"/>
    <x v="0"/>
    <n v="4320"/>
  </r>
  <r>
    <s v="V-2423"/>
    <n v="45754"/>
    <s v="C-002"/>
    <s v="P-002"/>
    <s v="Laptop"/>
    <x v="2"/>
    <n v="32"/>
    <n v="1200"/>
    <n v="0.3"/>
    <s v="Transferencia"/>
    <s v="V-004"/>
    <x v="3"/>
    <n v="26880"/>
  </r>
  <r>
    <s v="V-2424"/>
    <n v="45838"/>
    <s v="C-002"/>
    <s v="P-001"/>
    <s v="Audífonos"/>
    <x v="0"/>
    <n v="10"/>
    <n v="50"/>
    <n v="0.1"/>
    <s v="Tarjeta"/>
    <s v="V-004"/>
    <x v="3"/>
    <n v="450"/>
  </r>
  <r>
    <s v="V-2425"/>
    <n v="45772"/>
    <s v="C-003"/>
    <s v="P-002"/>
    <s v="Laptop"/>
    <x v="2"/>
    <n v="42"/>
    <n v="1200"/>
    <n v="0.3"/>
    <s v="Tarjeta"/>
    <s v="V-001"/>
    <x v="1"/>
    <n v="35280"/>
  </r>
  <r>
    <s v="V-2426"/>
    <n v="45899"/>
    <s v="C-001"/>
    <s v="P-001"/>
    <s v="Audífonos"/>
    <x v="0"/>
    <n v="31"/>
    <n v="50"/>
    <n v="0.1"/>
    <s v="Efectivo"/>
    <s v="V-004"/>
    <x v="3"/>
    <n v="1395"/>
  </r>
  <r>
    <s v="V-2427"/>
    <n v="46001"/>
    <s v="C-002"/>
    <s v="P-004"/>
    <s v="Smart Phone"/>
    <x v="1"/>
    <n v="41"/>
    <n v="800"/>
    <n v="0.2"/>
    <s v="Transferencia"/>
    <s v="V-005"/>
    <x v="0"/>
    <n v="26240"/>
  </r>
  <r>
    <s v="V-2428"/>
    <n v="45886"/>
    <s v="C-001"/>
    <s v="P-002"/>
    <s v="Laptop"/>
    <x v="2"/>
    <n v="16"/>
    <n v="1200"/>
    <n v="0.3"/>
    <s v="Efectivo"/>
    <s v="V-003"/>
    <x v="2"/>
    <n v="13440"/>
  </r>
  <r>
    <s v="V-2429"/>
    <n v="45686"/>
    <s v="C-002"/>
    <s v="P-002"/>
    <s v="Laptop"/>
    <x v="2"/>
    <n v="27"/>
    <n v="1200"/>
    <n v="0.3"/>
    <s v="Transferencia"/>
    <s v="V-005"/>
    <x v="0"/>
    <n v="22680"/>
  </r>
  <r>
    <s v="V-2430"/>
    <n v="45997"/>
    <s v="C-004"/>
    <s v="P-004"/>
    <s v="Smart Phone"/>
    <x v="1"/>
    <n v="32"/>
    <n v="800"/>
    <n v="0.2"/>
    <s v="Efectivo"/>
    <s v="V-001"/>
    <x v="1"/>
    <n v="20480"/>
  </r>
  <r>
    <s v="V-2431"/>
    <n v="45960"/>
    <s v="C-001"/>
    <s v="P-003"/>
    <s v="Smart Watch"/>
    <x v="0"/>
    <n v="38"/>
    <n v="200"/>
    <n v="0.1"/>
    <s v="Efectivo"/>
    <s v="V-001"/>
    <x v="1"/>
    <n v="6840"/>
  </r>
  <r>
    <s v="V-2432"/>
    <n v="45689"/>
    <s v="C-002"/>
    <s v="P-003"/>
    <s v="Smart Watch"/>
    <x v="0"/>
    <n v="14"/>
    <n v="200"/>
    <n v="0.1"/>
    <s v="Efectivo"/>
    <s v="V-004"/>
    <x v="3"/>
    <n v="2520"/>
  </r>
  <r>
    <s v="V-2433"/>
    <n v="45738"/>
    <s v="C-003"/>
    <s v="P-002"/>
    <s v="Laptop"/>
    <x v="2"/>
    <n v="7"/>
    <n v="1200"/>
    <n v="0.3"/>
    <s v="Transferencia"/>
    <s v="V-004"/>
    <x v="3"/>
    <n v="5880"/>
  </r>
  <r>
    <s v="V-2434"/>
    <n v="45677"/>
    <s v="C-004"/>
    <s v="P-001"/>
    <s v="Audífonos"/>
    <x v="0"/>
    <n v="17"/>
    <n v="50"/>
    <n v="0.1"/>
    <s v="Transferencia"/>
    <s v="V-002"/>
    <x v="4"/>
    <n v="765"/>
  </r>
  <r>
    <s v="V-2435"/>
    <n v="45794"/>
    <s v="C-003"/>
    <s v="P-003"/>
    <s v="Smart Watch"/>
    <x v="0"/>
    <n v="44"/>
    <n v="200"/>
    <n v="0.1"/>
    <s v="Transferencia"/>
    <s v="V-005"/>
    <x v="0"/>
    <n v="7920"/>
  </r>
  <r>
    <s v="V-2436"/>
    <n v="45886"/>
    <s v="C-002"/>
    <s v="P-001"/>
    <s v="Audífonos"/>
    <x v="0"/>
    <n v="38"/>
    <n v="50"/>
    <n v="0.1"/>
    <s v="Efectivo"/>
    <s v="V-004"/>
    <x v="3"/>
    <n v="1710"/>
  </r>
  <r>
    <s v="V-2437"/>
    <n v="45804"/>
    <s v="C-001"/>
    <s v="P-001"/>
    <s v="Audífonos"/>
    <x v="0"/>
    <n v="11"/>
    <n v="50"/>
    <n v="0.1"/>
    <s v="Transferencia"/>
    <s v="V-001"/>
    <x v="1"/>
    <n v="495"/>
  </r>
  <r>
    <s v="V-2438"/>
    <n v="45924"/>
    <s v="C-003"/>
    <s v="P-004"/>
    <s v="Smart Phone"/>
    <x v="1"/>
    <n v="44"/>
    <n v="800"/>
    <n v="0.2"/>
    <s v="Transferencia"/>
    <s v="V-003"/>
    <x v="2"/>
    <n v="28160"/>
  </r>
  <r>
    <s v="V-2439"/>
    <n v="45789"/>
    <s v="C-002"/>
    <s v="P-002"/>
    <s v="Laptop"/>
    <x v="2"/>
    <n v="15"/>
    <n v="1200"/>
    <n v="0.3"/>
    <s v="Efectivo"/>
    <s v="V-003"/>
    <x v="2"/>
    <n v="12600"/>
  </r>
  <r>
    <s v="V-2440"/>
    <n v="45788"/>
    <s v="C-004"/>
    <s v="P-003"/>
    <s v="Smart Watch"/>
    <x v="0"/>
    <n v="29"/>
    <n v="200"/>
    <n v="0.1"/>
    <s v="Transferencia"/>
    <s v="V-003"/>
    <x v="2"/>
    <n v="5220"/>
  </r>
  <r>
    <s v="V-2441"/>
    <n v="45739"/>
    <s v="C-004"/>
    <s v="P-004"/>
    <s v="Smart Phone"/>
    <x v="1"/>
    <n v="43"/>
    <n v="800"/>
    <n v="0.2"/>
    <s v="Transferencia"/>
    <s v="V-004"/>
    <x v="3"/>
    <n v="27520"/>
  </r>
  <r>
    <s v="V-2442"/>
    <n v="46017"/>
    <s v="C-004"/>
    <s v="P-004"/>
    <s v="Smart Phone"/>
    <x v="1"/>
    <n v="27"/>
    <n v="800"/>
    <n v="0.2"/>
    <s v="Transferencia"/>
    <s v="V-003"/>
    <x v="2"/>
    <n v="17280"/>
  </r>
  <r>
    <s v="V-2443"/>
    <n v="45758"/>
    <s v="C-002"/>
    <s v="P-004"/>
    <s v="Smart Phone"/>
    <x v="1"/>
    <n v="13"/>
    <n v="800"/>
    <n v="0.2"/>
    <s v="Transferencia"/>
    <s v="V-002"/>
    <x v="4"/>
    <n v="8320"/>
  </r>
  <r>
    <s v="V-2444"/>
    <n v="45862"/>
    <s v="C-001"/>
    <s v="P-004"/>
    <s v="Smart Phone"/>
    <x v="1"/>
    <n v="27"/>
    <n v="800"/>
    <n v="0.2"/>
    <s v="Transferencia"/>
    <s v="V-003"/>
    <x v="2"/>
    <n v="17280"/>
  </r>
  <r>
    <s v="V-2445"/>
    <n v="45968"/>
    <s v="C-002"/>
    <s v="P-004"/>
    <s v="Smart Phone"/>
    <x v="1"/>
    <n v="18"/>
    <n v="800"/>
    <n v="0.2"/>
    <s v="Tarjeta"/>
    <s v="V-004"/>
    <x v="3"/>
    <n v="11520"/>
  </r>
  <r>
    <s v="V-2446"/>
    <n v="45932"/>
    <s v="C-001"/>
    <s v="P-002"/>
    <s v="Laptop"/>
    <x v="2"/>
    <n v="42"/>
    <n v="1200"/>
    <n v="0.3"/>
    <s v="Efectivo"/>
    <s v="V-004"/>
    <x v="3"/>
    <n v="35280"/>
  </r>
  <r>
    <s v="V-2447"/>
    <n v="45958"/>
    <s v="C-003"/>
    <s v="P-003"/>
    <s v="Smart Watch"/>
    <x v="0"/>
    <n v="16"/>
    <n v="200"/>
    <n v="0.1"/>
    <s v="Transferencia"/>
    <s v="V-005"/>
    <x v="0"/>
    <n v="2880"/>
  </r>
  <r>
    <s v="V-2448"/>
    <n v="45994"/>
    <s v="C-004"/>
    <s v="P-004"/>
    <s v="Smart Phone"/>
    <x v="1"/>
    <n v="5"/>
    <n v="800"/>
    <n v="0.2"/>
    <s v="Transferencia"/>
    <s v="V-001"/>
    <x v="1"/>
    <n v="3200"/>
  </r>
  <r>
    <s v="V-2449"/>
    <n v="45960"/>
    <s v="C-002"/>
    <s v="P-002"/>
    <s v="Laptop"/>
    <x v="2"/>
    <n v="37"/>
    <n v="1200"/>
    <n v="0.3"/>
    <s v="Efectivo"/>
    <s v="V-003"/>
    <x v="2"/>
    <n v="31079.999999999996"/>
  </r>
  <r>
    <s v="V-2450"/>
    <n v="45722"/>
    <s v="C-002"/>
    <s v="P-003"/>
    <s v="Smart Watch"/>
    <x v="0"/>
    <n v="40"/>
    <n v="200"/>
    <n v="0.1"/>
    <s v="Tarjeta"/>
    <s v="V-005"/>
    <x v="0"/>
    <n v="7200"/>
  </r>
  <r>
    <s v="V-2451"/>
    <n v="46022"/>
    <s v="C-002"/>
    <s v="P-002"/>
    <s v="Laptop"/>
    <x v="2"/>
    <n v="14"/>
    <n v="1200"/>
    <n v="0.3"/>
    <s v="Efectivo"/>
    <s v="V-005"/>
    <x v="0"/>
    <n v="11760"/>
  </r>
  <r>
    <s v="V-2452"/>
    <n v="45994"/>
    <s v="C-003"/>
    <s v="P-002"/>
    <s v="Laptop"/>
    <x v="2"/>
    <n v="44"/>
    <n v="1200"/>
    <n v="0.3"/>
    <s v="Tarjeta"/>
    <s v="V-005"/>
    <x v="0"/>
    <n v="36960"/>
  </r>
  <r>
    <s v="V-2453"/>
    <n v="45875"/>
    <s v="C-001"/>
    <s v="P-001"/>
    <s v="Audífonos"/>
    <x v="0"/>
    <n v="6"/>
    <n v="50"/>
    <n v="0.1"/>
    <s v="Transferencia"/>
    <s v="V-005"/>
    <x v="0"/>
    <n v="270"/>
  </r>
  <r>
    <s v="V-2454"/>
    <n v="45937"/>
    <s v="C-002"/>
    <s v="P-002"/>
    <s v="Laptop"/>
    <x v="2"/>
    <n v="8"/>
    <n v="1200"/>
    <n v="0.3"/>
    <s v="Tarjeta"/>
    <s v="V-004"/>
    <x v="3"/>
    <n v="6720"/>
  </r>
  <r>
    <s v="V-2455"/>
    <n v="45816"/>
    <s v="C-003"/>
    <s v="P-001"/>
    <s v="Audífonos"/>
    <x v="0"/>
    <n v="42"/>
    <n v="50"/>
    <n v="0.1"/>
    <s v="Tarjeta"/>
    <s v="V-001"/>
    <x v="1"/>
    <n v="1890"/>
  </r>
  <r>
    <s v="V-2456"/>
    <n v="45776"/>
    <s v="C-002"/>
    <s v="P-001"/>
    <s v="Audífonos"/>
    <x v="0"/>
    <n v="41"/>
    <n v="50"/>
    <n v="0.1"/>
    <s v="Transferencia"/>
    <s v="V-004"/>
    <x v="3"/>
    <n v="1845"/>
  </r>
  <r>
    <s v="V-2457"/>
    <n v="46008"/>
    <s v="C-004"/>
    <s v="P-004"/>
    <s v="Smart Phone"/>
    <x v="1"/>
    <n v="32"/>
    <n v="800"/>
    <n v="0.2"/>
    <s v="Transferencia"/>
    <s v="V-002"/>
    <x v="4"/>
    <n v="20480"/>
  </r>
  <r>
    <s v="V-2458"/>
    <n v="45944"/>
    <s v="C-002"/>
    <s v="P-001"/>
    <s v="Audífonos"/>
    <x v="0"/>
    <n v="28"/>
    <n v="50"/>
    <n v="0.1"/>
    <s v="Efectivo"/>
    <s v="V-004"/>
    <x v="3"/>
    <n v="1260"/>
  </r>
  <r>
    <s v="V-2459"/>
    <n v="45680"/>
    <s v="C-002"/>
    <s v="P-001"/>
    <s v="Audífonos"/>
    <x v="0"/>
    <n v="38"/>
    <n v="50"/>
    <n v="0.1"/>
    <s v="Tarjeta"/>
    <s v="V-004"/>
    <x v="3"/>
    <n v="1710"/>
  </r>
  <r>
    <s v="V-2460"/>
    <n v="45746"/>
    <s v="C-002"/>
    <s v="P-004"/>
    <s v="Smart Phone"/>
    <x v="1"/>
    <n v="6"/>
    <n v="800"/>
    <n v="0.2"/>
    <s v="Efectivo"/>
    <s v="V-002"/>
    <x v="4"/>
    <n v="3840"/>
  </r>
  <r>
    <s v="V-2461"/>
    <n v="45841"/>
    <s v="C-002"/>
    <s v="P-001"/>
    <s v="Audífonos"/>
    <x v="0"/>
    <n v="24"/>
    <n v="50"/>
    <n v="0.1"/>
    <s v="Efectivo"/>
    <s v="V-004"/>
    <x v="3"/>
    <n v="1080"/>
  </r>
  <r>
    <s v="V-2462"/>
    <n v="45686"/>
    <s v="C-003"/>
    <s v="P-002"/>
    <s v="Laptop"/>
    <x v="2"/>
    <n v="17"/>
    <n v="1200"/>
    <n v="0.3"/>
    <s v="Tarjeta"/>
    <s v="V-004"/>
    <x v="3"/>
    <n v="14280"/>
  </r>
  <r>
    <s v="V-2463"/>
    <n v="45921"/>
    <s v="C-002"/>
    <s v="P-004"/>
    <s v="Smart Phone"/>
    <x v="1"/>
    <n v="13"/>
    <n v="800"/>
    <n v="0.2"/>
    <s v="Transferencia"/>
    <s v="V-005"/>
    <x v="0"/>
    <n v="8320"/>
  </r>
  <r>
    <s v="V-2464"/>
    <n v="45679"/>
    <s v="C-002"/>
    <s v="P-001"/>
    <s v="Audífonos"/>
    <x v="0"/>
    <n v="16"/>
    <n v="50"/>
    <n v="0.1"/>
    <s v="Tarjeta"/>
    <s v="V-003"/>
    <x v="2"/>
    <n v="720"/>
  </r>
  <r>
    <s v="V-2465"/>
    <n v="45938"/>
    <s v="C-002"/>
    <s v="P-003"/>
    <s v="Smart Watch"/>
    <x v="0"/>
    <n v="40"/>
    <n v="200"/>
    <n v="0.1"/>
    <s v="Efectivo"/>
    <s v="V-004"/>
    <x v="3"/>
    <n v="7200"/>
  </r>
  <r>
    <s v="V-2466"/>
    <n v="45854"/>
    <s v="C-003"/>
    <s v="P-003"/>
    <s v="Smart Watch"/>
    <x v="0"/>
    <n v="14"/>
    <n v="200"/>
    <n v="0.1"/>
    <s v="Tarjeta"/>
    <s v="V-002"/>
    <x v="4"/>
    <n v="2520"/>
  </r>
  <r>
    <s v="V-2467"/>
    <n v="46011"/>
    <s v="C-001"/>
    <s v="P-004"/>
    <s v="Smart Phone"/>
    <x v="1"/>
    <n v="10"/>
    <n v="800"/>
    <n v="0.2"/>
    <s v="Efectivo"/>
    <s v="V-003"/>
    <x v="2"/>
    <n v="6400"/>
  </r>
  <r>
    <s v="V-2468"/>
    <n v="45699"/>
    <s v="C-001"/>
    <s v="P-003"/>
    <s v="Smart Watch"/>
    <x v="0"/>
    <n v="28"/>
    <n v="200"/>
    <n v="0.1"/>
    <s v="Transferencia"/>
    <s v="V-002"/>
    <x v="4"/>
    <n v="5040"/>
  </r>
  <r>
    <s v="V-2469"/>
    <n v="45769"/>
    <s v="C-003"/>
    <s v="P-002"/>
    <s v="Laptop"/>
    <x v="2"/>
    <n v="12"/>
    <n v="1200"/>
    <n v="0.3"/>
    <s v="Efectivo"/>
    <s v="V-001"/>
    <x v="1"/>
    <n v="10080"/>
  </r>
  <r>
    <s v="V-2470"/>
    <n v="45982"/>
    <s v="C-002"/>
    <s v="P-003"/>
    <s v="Smart Watch"/>
    <x v="0"/>
    <n v="17"/>
    <n v="200"/>
    <n v="0.1"/>
    <s v="Tarjeta"/>
    <s v="V-002"/>
    <x v="4"/>
    <n v="3060"/>
  </r>
  <r>
    <s v="V-2471"/>
    <n v="45963"/>
    <s v="C-002"/>
    <s v="P-001"/>
    <s v="Audífonos"/>
    <x v="0"/>
    <n v="33"/>
    <n v="50"/>
    <n v="0.1"/>
    <s v="Efectivo"/>
    <s v="V-003"/>
    <x v="2"/>
    <n v="1485"/>
  </r>
  <r>
    <s v="V-2472"/>
    <n v="45856"/>
    <s v="C-002"/>
    <s v="P-003"/>
    <s v="Smart Watch"/>
    <x v="0"/>
    <n v="45"/>
    <n v="200"/>
    <n v="0.1"/>
    <s v="Efectivo"/>
    <s v="V-001"/>
    <x v="1"/>
    <n v="8100"/>
  </r>
  <r>
    <s v="V-2473"/>
    <n v="45660"/>
    <s v="C-001"/>
    <s v="P-003"/>
    <s v="Smart Watch"/>
    <x v="0"/>
    <n v="24"/>
    <n v="200"/>
    <n v="0.1"/>
    <s v="Efectivo"/>
    <s v="V-001"/>
    <x v="1"/>
    <n v="4320"/>
  </r>
  <r>
    <s v="V-2474"/>
    <n v="45934"/>
    <s v="C-004"/>
    <s v="P-003"/>
    <s v="Smart Watch"/>
    <x v="0"/>
    <n v="20"/>
    <n v="200"/>
    <n v="0.1"/>
    <s v="Transferencia"/>
    <s v="V-002"/>
    <x v="4"/>
    <n v="3600"/>
  </r>
  <r>
    <s v="V-2475"/>
    <n v="45684"/>
    <s v="C-001"/>
    <s v="P-001"/>
    <s v="Audífonos"/>
    <x v="0"/>
    <n v="33"/>
    <n v="50"/>
    <n v="0.1"/>
    <s v="Efectivo"/>
    <s v="V-003"/>
    <x v="2"/>
    <n v="1485"/>
  </r>
  <r>
    <s v="V-2476"/>
    <n v="45815"/>
    <s v="C-001"/>
    <s v="P-003"/>
    <s v="Smart Watch"/>
    <x v="0"/>
    <n v="13"/>
    <n v="200"/>
    <n v="0.1"/>
    <s v="Efectivo"/>
    <s v="V-002"/>
    <x v="4"/>
    <n v="2340"/>
  </r>
  <r>
    <s v="V-2477"/>
    <n v="46009"/>
    <s v="C-004"/>
    <s v="P-001"/>
    <s v="Audífonos"/>
    <x v="0"/>
    <n v="28"/>
    <n v="50"/>
    <n v="0.1"/>
    <s v="Transferencia"/>
    <s v="V-005"/>
    <x v="0"/>
    <n v="1260"/>
  </r>
  <r>
    <s v="V-2478"/>
    <n v="45889"/>
    <s v="C-002"/>
    <s v="P-002"/>
    <s v="Laptop"/>
    <x v="2"/>
    <n v="45"/>
    <n v="1200"/>
    <n v="0.3"/>
    <s v="Tarjeta"/>
    <s v="V-004"/>
    <x v="3"/>
    <n v="37800"/>
  </r>
  <r>
    <s v="V-2479"/>
    <n v="45990"/>
    <s v="C-003"/>
    <s v="P-003"/>
    <s v="Smart Watch"/>
    <x v="0"/>
    <n v="26"/>
    <n v="200"/>
    <n v="0.1"/>
    <s v="Tarjeta"/>
    <s v="V-002"/>
    <x v="4"/>
    <n v="4680"/>
  </r>
  <r>
    <s v="V-2480"/>
    <n v="45715"/>
    <s v="C-002"/>
    <s v="P-001"/>
    <s v="Audífonos"/>
    <x v="0"/>
    <n v="9"/>
    <n v="50"/>
    <n v="0.1"/>
    <s v="Transferencia"/>
    <s v="V-005"/>
    <x v="0"/>
    <n v="405"/>
  </r>
  <r>
    <s v="V-2481"/>
    <n v="45982"/>
    <s v="C-002"/>
    <s v="P-003"/>
    <s v="Smart Watch"/>
    <x v="0"/>
    <n v="40"/>
    <n v="200"/>
    <n v="0.1"/>
    <s v="Transferencia"/>
    <s v="V-005"/>
    <x v="0"/>
    <n v="7200"/>
  </r>
  <r>
    <s v="V-2482"/>
    <n v="45678"/>
    <s v="C-002"/>
    <s v="P-002"/>
    <s v="Laptop"/>
    <x v="2"/>
    <n v="28"/>
    <n v="1200"/>
    <n v="0.3"/>
    <s v="Efectivo"/>
    <s v="V-005"/>
    <x v="0"/>
    <n v="23520"/>
  </r>
  <r>
    <s v="V-2483"/>
    <n v="46003"/>
    <s v="C-001"/>
    <s v="P-001"/>
    <s v="Audífonos"/>
    <x v="0"/>
    <n v="17"/>
    <n v="50"/>
    <n v="0.1"/>
    <s v="Transferencia"/>
    <s v="V-003"/>
    <x v="2"/>
    <n v="765"/>
  </r>
  <r>
    <s v="V-2484"/>
    <n v="45995"/>
    <s v="C-003"/>
    <s v="P-002"/>
    <s v="Laptop"/>
    <x v="2"/>
    <n v="21"/>
    <n v="1200"/>
    <n v="0.3"/>
    <s v="Transferencia"/>
    <s v="V-005"/>
    <x v="0"/>
    <n v="17640"/>
  </r>
  <r>
    <s v="V-2485"/>
    <n v="45745"/>
    <s v="C-004"/>
    <s v="P-003"/>
    <s v="Smart Watch"/>
    <x v="0"/>
    <n v="6"/>
    <n v="200"/>
    <n v="0.1"/>
    <s v="Tarjeta"/>
    <s v="V-001"/>
    <x v="1"/>
    <n v="1080"/>
  </r>
  <r>
    <s v="V-2486"/>
    <n v="45669"/>
    <s v="C-003"/>
    <s v="P-004"/>
    <s v="Smart Phone"/>
    <x v="1"/>
    <n v="32"/>
    <n v="800"/>
    <n v="0.2"/>
    <s v="Transferencia"/>
    <s v="V-004"/>
    <x v="3"/>
    <n v="20480"/>
  </r>
  <r>
    <s v="V-2487"/>
    <n v="45998"/>
    <s v="C-004"/>
    <s v="P-001"/>
    <s v="Audífonos"/>
    <x v="0"/>
    <n v="11"/>
    <n v="50"/>
    <n v="0.1"/>
    <s v="Transferencia"/>
    <s v="V-001"/>
    <x v="1"/>
    <n v="495"/>
  </r>
  <r>
    <s v="V-2488"/>
    <n v="45807"/>
    <s v="C-001"/>
    <s v="P-001"/>
    <s v="Audífonos"/>
    <x v="0"/>
    <n v="5"/>
    <n v="50"/>
    <n v="0.1"/>
    <s v="Tarjeta"/>
    <s v="V-001"/>
    <x v="1"/>
    <n v="225"/>
  </r>
  <r>
    <s v="V-2489"/>
    <n v="45791"/>
    <s v="C-002"/>
    <s v="P-003"/>
    <s v="Smart Watch"/>
    <x v="0"/>
    <n v="22"/>
    <n v="200"/>
    <n v="0.1"/>
    <s v="Tarjeta"/>
    <s v="V-004"/>
    <x v="3"/>
    <n v="3960"/>
  </r>
  <r>
    <s v="V-2490"/>
    <n v="45720"/>
    <s v="C-001"/>
    <s v="P-004"/>
    <s v="Smart Phone"/>
    <x v="1"/>
    <n v="29"/>
    <n v="800"/>
    <n v="0.2"/>
    <s v="Efectivo"/>
    <s v="V-005"/>
    <x v="0"/>
    <n v="18560"/>
  </r>
  <r>
    <s v="V-2491"/>
    <n v="45856"/>
    <s v="C-004"/>
    <s v="P-002"/>
    <s v="Laptop"/>
    <x v="2"/>
    <n v="26"/>
    <n v="1200"/>
    <n v="0.3"/>
    <s v="Tarjeta"/>
    <s v="V-001"/>
    <x v="1"/>
    <n v="21840"/>
  </r>
  <r>
    <s v="V-2492"/>
    <n v="45836"/>
    <s v="C-004"/>
    <s v="P-004"/>
    <s v="Smart Phone"/>
    <x v="1"/>
    <n v="26"/>
    <n v="800"/>
    <n v="0.2"/>
    <s v="Tarjeta"/>
    <s v="V-005"/>
    <x v="0"/>
    <n v="16640"/>
  </r>
  <r>
    <s v="V-2493"/>
    <n v="45886"/>
    <s v="C-004"/>
    <s v="P-003"/>
    <s v="Smart Watch"/>
    <x v="0"/>
    <n v="44"/>
    <n v="200"/>
    <n v="0.1"/>
    <s v="Tarjeta"/>
    <s v="V-005"/>
    <x v="0"/>
    <n v="7920"/>
  </r>
  <r>
    <s v="V-2494"/>
    <n v="46017"/>
    <s v="C-002"/>
    <s v="P-001"/>
    <s v="Audífonos"/>
    <x v="0"/>
    <n v="12"/>
    <n v="50"/>
    <n v="0.1"/>
    <s v="Transferencia"/>
    <s v="V-001"/>
    <x v="1"/>
    <n v="540"/>
  </r>
  <r>
    <s v="V-2495"/>
    <n v="45989"/>
    <s v="C-002"/>
    <s v="P-004"/>
    <s v="Smart Phone"/>
    <x v="1"/>
    <n v="26"/>
    <n v="800"/>
    <n v="0.2"/>
    <s v="Transferencia"/>
    <s v="V-002"/>
    <x v="4"/>
    <n v="16640"/>
  </r>
  <r>
    <s v="V-2496"/>
    <n v="45958"/>
    <s v="C-004"/>
    <s v="P-001"/>
    <s v="Audífonos"/>
    <x v="0"/>
    <n v="27"/>
    <n v="50"/>
    <n v="0.1"/>
    <s v="Transferencia"/>
    <s v="V-003"/>
    <x v="2"/>
    <n v="1215"/>
  </r>
  <r>
    <s v="V-2497"/>
    <n v="45987"/>
    <s v="C-004"/>
    <s v="P-003"/>
    <s v="Smart Watch"/>
    <x v="0"/>
    <n v="12"/>
    <n v="200"/>
    <n v="0.1"/>
    <s v="Efectivo"/>
    <s v="V-002"/>
    <x v="4"/>
    <n v="2160"/>
  </r>
  <r>
    <s v="V-2498"/>
    <n v="45981"/>
    <s v="C-002"/>
    <s v="P-003"/>
    <s v="Smart Watch"/>
    <x v="0"/>
    <n v="19"/>
    <n v="200"/>
    <n v="0.1"/>
    <s v="Transferencia"/>
    <s v="V-004"/>
    <x v="3"/>
    <n v="3420"/>
  </r>
  <r>
    <s v="V-2499"/>
    <n v="45718"/>
    <s v="C-003"/>
    <s v="P-002"/>
    <s v="Laptop"/>
    <x v="2"/>
    <n v="36"/>
    <n v="1200"/>
    <n v="0.3"/>
    <s v="Transferencia"/>
    <s v="V-001"/>
    <x v="1"/>
    <n v="30239.999999999996"/>
  </r>
  <r>
    <s v="V-2500"/>
    <n v="45739"/>
    <s v="C-004"/>
    <s v="P-004"/>
    <s v="Smart Phone"/>
    <x v="1"/>
    <n v="12"/>
    <n v="800"/>
    <n v="0.2"/>
    <s v="Transferencia"/>
    <s v="V-005"/>
    <x v="0"/>
    <n v="7680"/>
  </r>
  <r>
    <s v="V-2501"/>
    <n v="45961"/>
    <s v="C-001"/>
    <s v="P-004"/>
    <s v="Smart Phone"/>
    <x v="1"/>
    <n v="29"/>
    <n v="800"/>
    <n v="0.2"/>
    <s v="Efectivo"/>
    <s v="V-003"/>
    <x v="2"/>
    <n v="18560"/>
  </r>
  <r>
    <s v="V-2502"/>
    <n v="45753"/>
    <s v="C-002"/>
    <s v="P-002"/>
    <s v="Laptop"/>
    <x v="2"/>
    <n v="21"/>
    <n v="1200"/>
    <n v="0.3"/>
    <s v="Tarjeta"/>
    <s v="V-002"/>
    <x v="4"/>
    <n v="17640"/>
  </r>
  <r>
    <s v="V-2503"/>
    <n v="45854"/>
    <s v="C-004"/>
    <s v="P-001"/>
    <s v="Audífonos"/>
    <x v="0"/>
    <n v="12"/>
    <n v="50"/>
    <n v="0.1"/>
    <s v="Efectivo"/>
    <s v="V-002"/>
    <x v="4"/>
    <n v="540"/>
  </r>
  <r>
    <s v="V-2504"/>
    <n v="45817"/>
    <s v="C-001"/>
    <s v="P-001"/>
    <s v="Audífonos"/>
    <x v="0"/>
    <n v="8"/>
    <n v="50"/>
    <n v="0.1"/>
    <s v="Transferencia"/>
    <s v="V-003"/>
    <x v="2"/>
    <n v="360"/>
  </r>
  <r>
    <s v="V-2505"/>
    <n v="45940"/>
    <s v="C-002"/>
    <s v="P-002"/>
    <s v="Laptop"/>
    <x v="2"/>
    <n v="8"/>
    <n v="1200"/>
    <n v="0.3"/>
    <s v="Transferencia"/>
    <s v="V-002"/>
    <x v="4"/>
    <n v="6720"/>
  </r>
  <r>
    <s v="V-2506"/>
    <n v="45712"/>
    <s v="C-001"/>
    <s v="P-001"/>
    <s v="Audífonos"/>
    <x v="0"/>
    <n v="44"/>
    <n v="50"/>
    <n v="0.1"/>
    <s v="Transferencia"/>
    <s v="V-004"/>
    <x v="3"/>
    <n v="1980"/>
  </r>
  <r>
    <s v="V-2507"/>
    <n v="45995"/>
    <s v="C-004"/>
    <s v="P-002"/>
    <s v="Laptop"/>
    <x v="2"/>
    <n v="20"/>
    <n v="1200"/>
    <n v="0.3"/>
    <s v="Tarjeta"/>
    <s v="V-004"/>
    <x v="3"/>
    <n v="16800"/>
  </r>
  <r>
    <s v="V-2508"/>
    <n v="45904"/>
    <s v="C-002"/>
    <s v="P-002"/>
    <s v="Laptop"/>
    <x v="2"/>
    <n v="13"/>
    <n v="1200"/>
    <n v="0.3"/>
    <s v="Tarjeta"/>
    <s v="V-003"/>
    <x v="2"/>
    <n v="10920"/>
  </r>
  <r>
    <s v="V-2509"/>
    <n v="45714"/>
    <s v="C-003"/>
    <s v="P-001"/>
    <s v="Audífonos"/>
    <x v="0"/>
    <n v="5"/>
    <n v="50"/>
    <n v="0.1"/>
    <s v="Efectivo"/>
    <s v="V-005"/>
    <x v="0"/>
    <n v="225"/>
  </r>
  <r>
    <s v="V-2510"/>
    <n v="45762"/>
    <s v="C-002"/>
    <s v="P-003"/>
    <s v="Smart Watch"/>
    <x v="0"/>
    <n v="21"/>
    <n v="200"/>
    <n v="0.1"/>
    <s v="Efectivo"/>
    <s v="V-005"/>
    <x v="0"/>
    <n v="3780"/>
  </r>
  <r>
    <s v="V-2511"/>
    <n v="45948"/>
    <s v="C-001"/>
    <s v="P-002"/>
    <s v="Laptop"/>
    <x v="2"/>
    <n v="25"/>
    <n v="1200"/>
    <n v="0.3"/>
    <s v="Efectivo"/>
    <s v="V-004"/>
    <x v="3"/>
    <n v="21000"/>
  </r>
  <r>
    <s v="V-2512"/>
    <n v="45665"/>
    <s v="C-004"/>
    <s v="P-001"/>
    <s v="Audífonos"/>
    <x v="0"/>
    <n v="10"/>
    <n v="50"/>
    <n v="0.1"/>
    <s v="Transferencia"/>
    <s v="V-003"/>
    <x v="2"/>
    <n v="450"/>
  </r>
  <r>
    <s v="V-2513"/>
    <n v="45921"/>
    <s v="C-001"/>
    <s v="P-003"/>
    <s v="Smart Watch"/>
    <x v="0"/>
    <n v="5"/>
    <n v="200"/>
    <n v="0.1"/>
    <s v="Efectivo"/>
    <s v="V-004"/>
    <x v="3"/>
    <n v="900"/>
  </r>
  <r>
    <s v="V-2514"/>
    <n v="45917"/>
    <s v="C-002"/>
    <s v="P-001"/>
    <s v="Audífonos"/>
    <x v="0"/>
    <n v="8"/>
    <n v="50"/>
    <n v="0.1"/>
    <s v="Efectivo"/>
    <s v="V-002"/>
    <x v="4"/>
    <n v="360"/>
  </r>
  <r>
    <s v="V-2515"/>
    <n v="45946"/>
    <s v="C-003"/>
    <s v="P-002"/>
    <s v="Laptop"/>
    <x v="2"/>
    <n v="26"/>
    <n v="1200"/>
    <n v="0.3"/>
    <s v="Transferencia"/>
    <s v="V-001"/>
    <x v="1"/>
    <n v="21840"/>
  </r>
  <r>
    <s v="V-2516"/>
    <n v="45881"/>
    <s v="C-003"/>
    <s v="P-004"/>
    <s v="Smart Phone"/>
    <x v="1"/>
    <n v="30"/>
    <n v="800"/>
    <n v="0.2"/>
    <s v="Transferencia"/>
    <s v="V-005"/>
    <x v="0"/>
    <n v="19200"/>
  </r>
  <r>
    <s v="V-2517"/>
    <n v="45846"/>
    <s v="C-004"/>
    <s v="P-001"/>
    <s v="Audífonos"/>
    <x v="0"/>
    <n v="8"/>
    <n v="50"/>
    <n v="0.1"/>
    <s v="Transferencia"/>
    <s v="V-003"/>
    <x v="2"/>
    <n v="360"/>
  </r>
  <r>
    <s v="V-2518"/>
    <n v="45869"/>
    <s v="C-002"/>
    <s v="P-004"/>
    <s v="Smart Phone"/>
    <x v="1"/>
    <n v="16"/>
    <n v="800"/>
    <n v="0.2"/>
    <s v="Transferencia"/>
    <s v="V-004"/>
    <x v="3"/>
    <n v="10240"/>
  </r>
  <r>
    <s v="V-2519"/>
    <n v="45752"/>
    <s v="C-003"/>
    <s v="P-003"/>
    <s v="Smart Watch"/>
    <x v="0"/>
    <n v="20"/>
    <n v="200"/>
    <n v="0.1"/>
    <s v="Transferencia"/>
    <s v="V-005"/>
    <x v="0"/>
    <n v="3600"/>
  </r>
  <r>
    <s v="V-2520"/>
    <n v="45973"/>
    <s v="C-004"/>
    <s v="P-004"/>
    <s v="Smart Phone"/>
    <x v="1"/>
    <n v="30"/>
    <n v="800"/>
    <n v="0.2"/>
    <s v="Efectivo"/>
    <s v="V-003"/>
    <x v="2"/>
    <n v="19200"/>
  </r>
  <r>
    <s v="V-2521"/>
    <n v="45962"/>
    <s v="C-004"/>
    <s v="P-002"/>
    <s v="Laptop"/>
    <x v="2"/>
    <n v="38"/>
    <n v="1200"/>
    <n v="0.3"/>
    <s v="Efectivo"/>
    <s v="V-002"/>
    <x v="4"/>
    <n v="31919.999999999996"/>
  </r>
  <r>
    <s v="V-2522"/>
    <n v="45900"/>
    <s v="C-002"/>
    <s v="P-003"/>
    <s v="Smart Watch"/>
    <x v="0"/>
    <n v="27"/>
    <n v="200"/>
    <n v="0.1"/>
    <s v="Tarjeta"/>
    <s v="V-005"/>
    <x v="0"/>
    <n v="4860"/>
  </r>
  <r>
    <s v="V-2523"/>
    <n v="45763"/>
    <s v="C-004"/>
    <s v="P-002"/>
    <s v="Laptop"/>
    <x v="2"/>
    <n v="34"/>
    <n v="1200"/>
    <n v="0.3"/>
    <s v="Transferencia"/>
    <s v="V-005"/>
    <x v="0"/>
    <n v="28560"/>
  </r>
  <r>
    <s v="V-2524"/>
    <n v="45953"/>
    <s v="C-003"/>
    <s v="P-002"/>
    <s v="Laptop"/>
    <x v="2"/>
    <n v="33"/>
    <n v="1200"/>
    <n v="0.3"/>
    <s v="Transferencia"/>
    <s v="V-005"/>
    <x v="0"/>
    <n v="27720"/>
  </r>
  <r>
    <s v="V-2525"/>
    <n v="45965"/>
    <s v="C-001"/>
    <s v="P-004"/>
    <s v="Smart Phone"/>
    <x v="1"/>
    <n v="42"/>
    <n v="800"/>
    <n v="0.2"/>
    <s v="Transferencia"/>
    <s v="V-005"/>
    <x v="0"/>
    <n v="26880"/>
  </r>
  <r>
    <s v="V-2526"/>
    <n v="45828"/>
    <s v="C-001"/>
    <s v="P-001"/>
    <s v="Audífonos"/>
    <x v="0"/>
    <n v="23"/>
    <n v="50"/>
    <n v="0.1"/>
    <s v="Transferencia"/>
    <s v="V-001"/>
    <x v="1"/>
    <n v="1035"/>
  </r>
  <r>
    <s v="V-2527"/>
    <n v="45659"/>
    <s v="C-001"/>
    <s v="P-002"/>
    <s v="Laptop"/>
    <x v="2"/>
    <n v="10"/>
    <n v="1200"/>
    <n v="0.3"/>
    <s v="Transferencia"/>
    <s v="V-002"/>
    <x v="4"/>
    <n v="8400"/>
  </r>
  <r>
    <s v="V-2528"/>
    <n v="45728"/>
    <s v="C-003"/>
    <s v="P-003"/>
    <s v="Smart Watch"/>
    <x v="0"/>
    <n v="26"/>
    <n v="200"/>
    <n v="0.1"/>
    <s v="Transferencia"/>
    <s v="V-003"/>
    <x v="2"/>
    <n v="4680"/>
  </r>
  <r>
    <s v="V-2529"/>
    <n v="45897"/>
    <s v="C-004"/>
    <s v="P-002"/>
    <s v="Laptop"/>
    <x v="2"/>
    <n v="11"/>
    <n v="1200"/>
    <n v="0.3"/>
    <s v="Transferencia"/>
    <s v="V-001"/>
    <x v="1"/>
    <n v="9240"/>
  </r>
  <r>
    <s v="V-2530"/>
    <n v="45686"/>
    <s v="C-004"/>
    <s v="P-004"/>
    <s v="Smart Phone"/>
    <x v="1"/>
    <n v="23"/>
    <n v="800"/>
    <n v="0.2"/>
    <s v="Efectivo"/>
    <s v="V-002"/>
    <x v="4"/>
    <n v="14720"/>
  </r>
  <r>
    <s v="V-2531"/>
    <n v="45949"/>
    <s v="C-004"/>
    <s v="P-004"/>
    <s v="Smart Phone"/>
    <x v="1"/>
    <n v="26"/>
    <n v="800"/>
    <n v="0.2"/>
    <s v="Transferencia"/>
    <s v="V-001"/>
    <x v="1"/>
    <n v="16640"/>
  </r>
  <r>
    <s v="V-2532"/>
    <n v="45826"/>
    <s v="C-004"/>
    <s v="P-001"/>
    <s v="Audífonos"/>
    <x v="0"/>
    <n v="28"/>
    <n v="50"/>
    <n v="0.1"/>
    <s v="Efectivo"/>
    <s v="V-001"/>
    <x v="1"/>
    <n v="1260"/>
  </r>
  <r>
    <s v="V-2533"/>
    <n v="45875"/>
    <s v="C-002"/>
    <s v="P-003"/>
    <s v="Smart Watch"/>
    <x v="0"/>
    <n v="12"/>
    <n v="200"/>
    <n v="0.1"/>
    <s v="Efectivo"/>
    <s v="V-002"/>
    <x v="4"/>
    <n v="2160"/>
  </r>
  <r>
    <s v="V-2534"/>
    <n v="45828"/>
    <s v="C-001"/>
    <s v="P-002"/>
    <s v="Laptop"/>
    <x v="2"/>
    <n v="19"/>
    <n v="1200"/>
    <n v="0.3"/>
    <s v="Tarjeta"/>
    <s v="V-003"/>
    <x v="2"/>
    <n v="15959.999999999998"/>
  </r>
  <r>
    <s v="V-2535"/>
    <n v="45679"/>
    <s v="C-003"/>
    <s v="P-001"/>
    <s v="Audífonos"/>
    <x v="0"/>
    <n v="23"/>
    <n v="50"/>
    <n v="0.1"/>
    <s v="Transferencia"/>
    <s v="V-002"/>
    <x v="4"/>
    <n v="1035"/>
  </r>
  <r>
    <s v="V-2536"/>
    <n v="45837"/>
    <s v="C-003"/>
    <s v="P-002"/>
    <s v="Laptop"/>
    <x v="2"/>
    <n v="39"/>
    <n v="1200"/>
    <n v="0.3"/>
    <s v="Tarjeta"/>
    <s v="V-004"/>
    <x v="3"/>
    <n v="32759.999999999996"/>
  </r>
  <r>
    <s v="V-2537"/>
    <n v="45809"/>
    <s v="C-002"/>
    <s v="P-001"/>
    <s v="Audífonos"/>
    <x v="0"/>
    <n v="36"/>
    <n v="50"/>
    <n v="0.1"/>
    <s v="Efectivo"/>
    <s v="V-005"/>
    <x v="0"/>
    <n v="1620"/>
  </r>
  <r>
    <s v="V-2538"/>
    <n v="45704"/>
    <s v="C-001"/>
    <s v="P-002"/>
    <s v="Laptop"/>
    <x v="2"/>
    <n v="29"/>
    <n v="1200"/>
    <n v="0.3"/>
    <s v="Efectivo"/>
    <s v="V-001"/>
    <x v="1"/>
    <n v="24360"/>
  </r>
  <r>
    <s v="V-2539"/>
    <n v="45959"/>
    <s v="C-004"/>
    <s v="P-002"/>
    <s v="Laptop"/>
    <x v="2"/>
    <n v="41"/>
    <n v="1200"/>
    <n v="0.3"/>
    <s v="Tarjeta"/>
    <s v="V-003"/>
    <x v="2"/>
    <n v="34440"/>
  </r>
  <r>
    <s v="V-2540"/>
    <n v="45988"/>
    <s v="C-001"/>
    <s v="P-003"/>
    <s v="Smart Watch"/>
    <x v="0"/>
    <n v="21"/>
    <n v="200"/>
    <n v="0.1"/>
    <s v="Tarjeta"/>
    <s v="V-005"/>
    <x v="0"/>
    <n v="3780"/>
  </r>
  <r>
    <s v="V-2541"/>
    <n v="45814"/>
    <s v="C-003"/>
    <s v="P-004"/>
    <s v="Smart Phone"/>
    <x v="1"/>
    <n v="36"/>
    <n v="800"/>
    <n v="0.2"/>
    <s v="Tarjeta"/>
    <s v="V-004"/>
    <x v="3"/>
    <n v="23040"/>
  </r>
  <r>
    <s v="V-2542"/>
    <n v="45759"/>
    <s v="C-003"/>
    <s v="P-004"/>
    <s v="Smart Phone"/>
    <x v="1"/>
    <n v="9"/>
    <n v="800"/>
    <n v="0.2"/>
    <s v="Tarjeta"/>
    <s v="V-005"/>
    <x v="0"/>
    <n v="5760"/>
  </r>
  <r>
    <s v="V-2543"/>
    <n v="45970"/>
    <s v="C-001"/>
    <s v="P-004"/>
    <s v="Smart Phone"/>
    <x v="1"/>
    <n v="28"/>
    <n v="800"/>
    <n v="0.2"/>
    <s v="Efectivo"/>
    <s v="V-001"/>
    <x v="1"/>
    <n v="17920"/>
  </r>
  <r>
    <s v="V-2544"/>
    <n v="45896"/>
    <s v="C-003"/>
    <s v="P-002"/>
    <s v="Laptop"/>
    <x v="2"/>
    <n v="11"/>
    <n v="1200"/>
    <n v="0.3"/>
    <s v="Transferencia"/>
    <s v="V-001"/>
    <x v="1"/>
    <n v="9240"/>
  </r>
  <r>
    <s v="V-2545"/>
    <n v="45908"/>
    <s v="C-003"/>
    <s v="P-003"/>
    <s v="Smart Watch"/>
    <x v="0"/>
    <n v="16"/>
    <n v="200"/>
    <n v="0.1"/>
    <s v="Tarjeta"/>
    <s v="V-002"/>
    <x v="4"/>
    <n v="2880"/>
  </r>
  <r>
    <s v="V-2546"/>
    <n v="45875"/>
    <s v="C-001"/>
    <s v="P-002"/>
    <s v="Laptop"/>
    <x v="2"/>
    <n v="41"/>
    <n v="1200"/>
    <n v="0.3"/>
    <s v="Efectivo"/>
    <s v="V-004"/>
    <x v="3"/>
    <n v="34440"/>
  </r>
  <r>
    <s v="V-2547"/>
    <n v="45861"/>
    <s v="C-004"/>
    <s v="P-003"/>
    <s v="Smart Watch"/>
    <x v="0"/>
    <n v="25"/>
    <n v="200"/>
    <n v="0.1"/>
    <s v="Tarjeta"/>
    <s v="V-003"/>
    <x v="2"/>
    <n v="4500"/>
  </r>
  <r>
    <s v="V-2548"/>
    <n v="45952"/>
    <s v="C-002"/>
    <s v="P-003"/>
    <s v="Smart Watch"/>
    <x v="0"/>
    <n v="7"/>
    <n v="200"/>
    <n v="0.1"/>
    <s v="Transferencia"/>
    <s v="V-001"/>
    <x v="1"/>
    <n v="1260"/>
  </r>
  <r>
    <s v="V-2549"/>
    <n v="45994"/>
    <s v="C-004"/>
    <s v="P-003"/>
    <s v="Smart Watch"/>
    <x v="0"/>
    <n v="19"/>
    <n v="200"/>
    <n v="0.1"/>
    <s v="Tarjeta"/>
    <s v="V-003"/>
    <x v="2"/>
    <n v="3420"/>
  </r>
  <r>
    <s v="V-2550"/>
    <n v="45759"/>
    <s v="C-001"/>
    <s v="P-003"/>
    <s v="Smart Watch"/>
    <x v="0"/>
    <n v="27"/>
    <n v="200"/>
    <n v="0.1"/>
    <s v="Transferencia"/>
    <s v="V-001"/>
    <x v="1"/>
    <n v="4860"/>
  </r>
  <r>
    <s v="V-2551"/>
    <n v="45720"/>
    <s v="C-003"/>
    <s v="P-001"/>
    <s v="Audífonos"/>
    <x v="0"/>
    <n v="35"/>
    <n v="50"/>
    <n v="0.1"/>
    <s v="Efectivo"/>
    <s v="V-002"/>
    <x v="4"/>
    <n v="1575"/>
  </r>
  <r>
    <s v="V-2552"/>
    <n v="45996"/>
    <s v="C-003"/>
    <s v="P-004"/>
    <s v="Smart Phone"/>
    <x v="1"/>
    <n v="17"/>
    <n v="800"/>
    <n v="0.2"/>
    <s v="Transferencia"/>
    <s v="V-005"/>
    <x v="0"/>
    <n v="10880"/>
  </r>
  <r>
    <s v="V-2553"/>
    <n v="45789"/>
    <s v="C-002"/>
    <s v="P-002"/>
    <s v="Laptop"/>
    <x v="2"/>
    <n v="9"/>
    <n v="1200"/>
    <n v="0.3"/>
    <s v="Efectivo"/>
    <s v="V-001"/>
    <x v="1"/>
    <n v="7559.9999999999991"/>
  </r>
  <r>
    <s v="V-2554"/>
    <n v="45750"/>
    <s v="C-001"/>
    <s v="P-003"/>
    <s v="Smart Watch"/>
    <x v="0"/>
    <n v="39"/>
    <n v="200"/>
    <n v="0.1"/>
    <s v="Transferencia"/>
    <s v="V-004"/>
    <x v="3"/>
    <n v="7020"/>
  </r>
  <r>
    <s v="V-2555"/>
    <n v="45728"/>
    <s v="C-003"/>
    <s v="P-002"/>
    <s v="Laptop"/>
    <x v="2"/>
    <n v="28"/>
    <n v="1200"/>
    <n v="0.3"/>
    <s v="Efectivo"/>
    <s v="V-003"/>
    <x v="2"/>
    <n v="23520"/>
  </r>
  <r>
    <s v="V-2556"/>
    <n v="45749"/>
    <s v="C-001"/>
    <s v="P-004"/>
    <s v="Smart Phone"/>
    <x v="1"/>
    <n v="44"/>
    <n v="800"/>
    <n v="0.2"/>
    <s v="Efectivo"/>
    <s v="V-001"/>
    <x v="1"/>
    <n v="28160"/>
  </r>
  <r>
    <s v="V-2557"/>
    <n v="45960"/>
    <s v="C-001"/>
    <s v="P-001"/>
    <s v="Audífonos"/>
    <x v="0"/>
    <n v="37"/>
    <n v="50"/>
    <n v="0.1"/>
    <s v="Efectivo"/>
    <s v="V-004"/>
    <x v="3"/>
    <n v="1665"/>
  </r>
  <r>
    <s v="V-2558"/>
    <n v="45957"/>
    <s v="C-003"/>
    <s v="P-002"/>
    <s v="Laptop"/>
    <x v="2"/>
    <n v="13"/>
    <n v="1200"/>
    <n v="0.3"/>
    <s v="Tarjeta"/>
    <s v="V-004"/>
    <x v="3"/>
    <n v="10920"/>
  </r>
  <r>
    <s v="V-2559"/>
    <n v="45922"/>
    <s v="C-004"/>
    <s v="P-002"/>
    <s v="Laptop"/>
    <x v="2"/>
    <n v="30"/>
    <n v="1200"/>
    <n v="0.3"/>
    <s v="Transferencia"/>
    <s v="V-002"/>
    <x v="4"/>
    <n v="25200"/>
  </r>
  <r>
    <s v="V-2560"/>
    <n v="45723"/>
    <s v="C-003"/>
    <s v="P-002"/>
    <s v="Laptop"/>
    <x v="2"/>
    <n v="43"/>
    <n v="1200"/>
    <n v="0.3"/>
    <s v="Tarjeta"/>
    <s v="V-001"/>
    <x v="1"/>
    <n v="36120"/>
  </r>
  <r>
    <s v="V-2561"/>
    <n v="45877"/>
    <s v="C-002"/>
    <s v="P-002"/>
    <s v="Laptop"/>
    <x v="2"/>
    <n v="41"/>
    <n v="1200"/>
    <n v="0.3"/>
    <s v="Tarjeta"/>
    <s v="V-004"/>
    <x v="3"/>
    <n v="34440"/>
  </r>
  <r>
    <s v="V-2562"/>
    <n v="45777"/>
    <s v="C-004"/>
    <s v="P-003"/>
    <s v="Smart Watch"/>
    <x v="0"/>
    <n v="22"/>
    <n v="200"/>
    <n v="0.1"/>
    <s v="Transferencia"/>
    <s v="V-002"/>
    <x v="4"/>
    <n v="3960"/>
  </r>
  <r>
    <s v="V-2563"/>
    <n v="45755"/>
    <s v="C-002"/>
    <s v="P-003"/>
    <s v="Smart Watch"/>
    <x v="0"/>
    <n v="25"/>
    <n v="200"/>
    <n v="0.1"/>
    <s v="Efectivo"/>
    <s v="V-003"/>
    <x v="2"/>
    <n v="4500"/>
  </r>
  <r>
    <s v="V-2564"/>
    <n v="45678"/>
    <s v="C-004"/>
    <s v="P-001"/>
    <s v="Audífonos"/>
    <x v="0"/>
    <n v="11"/>
    <n v="50"/>
    <n v="0.1"/>
    <s v="Efectivo"/>
    <s v="V-001"/>
    <x v="1"/>
    <n v="495"/>
  </r>
  <r>
    <s v="V-2565"/>
    <n v="45771"/>
    <s v="C-001"/>
    <s v="P-001"/>
    <s v="Audífonos"/>
    <x v="0"/>
    <n v="34"/>
    <n v="50"/>
    <n v="0.1"/>
    <s v="Efectivo"/>
    <s v="V-003"/>
    <x v="2"/>
    <n v="1530"/>
  </r>
  <r>
    <s v="V-2566"/>
    <n v="45715"/>
    <s v="C-002"/>
    <s v="P-003"/>
    <s v="Smart Watch"/>
    <x v="0"/>
    <n v="42"/>
    <n v="200"/>
    <n v="0.1"/>
    <s v="Tarjeta"/>
    <s v="V-004"/>
    <x v="3"/>
    <n v="7560"/>
  </r>
  <r>
    <s v="V-2567"/>
    <n v="45800"/>
    <s v="C-002"/>
    <s v="P-004"/>
    <s v="Smart Phone"/>
    <x v="1"/>
    <n v="13"/>
    <n v="800"/>
    <n v="0.2"/>
    <s v="Efectivo"/>
    <s v="V-002"/>
    <x v="4"/>
    <n v="8320"/>
  </r>
  <r>
    <s v="V-2568"/>
    <n v="45675"/>
    <s v="C-001"/>
    <s v="P-002"/>
    <s v="Laptop"/>
    <x v="2"/>
    <n v="38"/>
    <n v="1200"/>
    <n v="0.3"/>
    <s v="Efectivo"/>
    <s v="V-005"/>
    <x v="0"/>
    <n v="31919.999999999996"/>
  </r>
  <r>
    <s v="V-2569"/>
    <n v="45677"/>
    <s v="C-002"/>
    <s v="P-003"/>
    <s v="Smart Watch"/>
    <x v="0"/>
    <n v="41"/>
    <n v="200"/>
    <n v="0.1"/>
    <s v="Tarjeta"/>
    <s v="V-004"/>
    <x v="3"/>
    <n v="7380"/>
  </r>
  <r>
    <s v="V-2570"/>
    <n v="45914"/>
    <s v="C-002"/>
    <s v="P-004"/>
    <s v="Smart Phone"/>
    <x v="1"/>
    <n v="31"/>
    <n v="800"/>
    <n v="0.2"/>
    <s v="Tarjeta"/>
    <s v="V-001"/>
    <x v="1"/>
    <n v="19840"/>
  </r>
  <r>
    <s v="V-2571"/>
    <n v="45926"/>
    <s v="C-003"/>
    <s v="P-002"/>
    <s v="Laptop"/>
    <x v="2"/>
    <n v="18"/>
    <n v="1200"/>
    <n v="0.3"/>
    <s v="Efectivo"/>
    <s v="V-003"/>
    <x v="2"/>
    <n v="15119.999999999998"/>
  </r>
  <r>
    <s v="V-2572"/>
    <n v="46007"/>
    <s v="C-001"/>
    <s v="P-001"/>
    <s v="Audífonos"/>
    <x v="0"/>
    <n v="24"/>
    <n v="50"/>
    <n v="0.1"/>
    <s v="Transferencia"/>
    <s v="V-001"/>
    <x v="1"/>
    <n v="1080"/>
  </r>
  <r>
    <s v="V-2573"/>
    <n v="45680"/>
    <s v="C-001"/>
    <s v="P-003"/>
    <s v="Smart Watch"/>
    <x v="0"/>
    <n v="14"/>
    <n v="200"/>
    <n v="0.1"/>
    <s v="Tarjeta"/>
    <s v="V-002"/>
    <x v="4"/>
    <n v="2520"/>
  </r>
  <r>
    <s v="V-2574"/>
    <n v="46005"/>
    <s v="C-004"/>
    <s v="P-002"/>
    <s v="Laptop"/>
    <x v="2"/>
    <n v="26"/>
    <n v="1200"/>
    <n v="0.3"/>
    <s v="Efectivo"/>
    <s v="V-005"/>
    <x v="0"/>
    <n v="21840"/>
  </r>
  <r>
    <s v="V-2575"/>
    <n v="45997"/>
    <s v="C-003"/>
    <s v="P-003"/>
    <s v="Smart Watch"/>
    <x v="0"/>
    <n v="15"/>
    <n v="200"/>
    <n v="0.1"/>
    <s v="Tarjeta"/>
    <s v="V-004"/>
    <x v="3"/>
    <n v="2700"/>
  </r>
  <r>
    <s v="V-2576"/>
    <n v="45801"/>
    <s v="C-001"/>
    <s v="P-003"/>
    <s v="Smart Watch"/>
    <x v="0"/>
    <n v="11"/>
    <n v="200"/>
    <n v="0.1"/>
    <s v="Tarjeta"/>
    <s v="V-002"/>
    <x v="4"/>
    <n v="1980"/>
  </r>
  <r>
    <s v="V-2577"/>
    <n v="45751"/>
    <s v="C-003"/>
    <s v="P-003"/>
    <s v="Smart Watch"/>
    <x v="0"/>
    <n v="26"/>
    <n v="200"/>
    <n v="0.1"/>
    <s v="Tarjeta"/>
    <s v="V-005"/>
    <x v="0"/>
    <n v="4680"/>
  </r>
  <r>
    <s v="V-2578"/>
    <n v="45850"/>
    <s v="C-001"/>
    <s v="P-004"/>
    <s v="Smart Phone"/>
    <x v="1"/>
    <n v="8"/>
    <n v="800"/>
    <n v="0.2"/>
    <s v="Efectivo"/>
    <s v="V-004"/>
    <x v="3"/>
    <n v="5120"/>
  </r>
  <r>
    <s v="V-2579"/>
    <n v="45787"/>
    <s v="C-004"/>
    <s v="P-002"/>
    <s v="Laptop"/>
    <x v="2"/>
    <n v="24"/>
    <n v="1200"/>
    <n v="0.3"/>
    <s v="Transferencia"/>
    <s v="V-003"/>
    <x v="2"/>
    <n v="20160"/>
  </r>
  <r>
    <s v="V-2580"/>
    <n v="45674"/>
    <s v="C-003"/>
    <s v="P-003"/>
    <s v="Smart Watch"/>
    <x v="0"/>
    <n v="8"/>
    <n v="200"/>
    <n v="0.1"/>
    <s v="Efectivo"/>
    <s v="V-003"/>
    <x v="2"/>
    <n v="1440"/>
  </r>
  <r>
    <s v="V-2581"/>
    <n v="45826"/>
    <s v="C-003"/>
    <s v="P-004"/>
    <s v="Smart Phone"/>
    <x v="1"/>
    <n v="44"/>
    <n v="800"/>
    <n v="0.2"/>
    <s v="Transferencia"/>
    <s v="V-001"/>
    <x v="1"/>
    <n v="28160"/>
  </r>
  <r>
    <s v="V-2582"/>
    <n v="45699"/>
    <s v="C-004"/>
    <s v="P-004"/>
    <s v="Smart Phone"/>
    <x v="1"/>
    <n v="36"/>
    <n v="800"/>
    <n v="0.2"/>
    <s v="Efectivo"/>
    <s v="V-003"/>
    <x v="2"/>
    <n v="23040"/>
  </r>
  <r>
    <s v="V-2583"/>
    <n v="45945"/>
    <s v="C-003"/>
    <s v="P-002"/>
    <s v="Laptop"/>
    <x v="2"/>
    <n v="21"/>
    <n v="1200"/>
    <n v="0.3"/>
    <s v="Efectivo"/>
    <s v="V-001"/>
    <x v="1"/>
    <n v="17640"/>
  </r>
  <r>
    <s v="V-2584"/>
    <n v="45998"/>
    <s v="C-004"/>
    <s v="P-001"/>
    <s v="Audífonos"/>
    <x v="0"/>
    <n v="18"/>
    <n v="50"/>
    <n v="0.1"/>
    <s v="Tarjeta"/>
    <s v="V-001"/>
    <x v="1"/>
    <n v="810"/>
  </r>
  <r>
    <s v="V-2585"/>
    <n v="45677"/>
    <s v="C-003"/>
    <s v="P-003"/>
    <s v="Smart Watch"/>
    <x v="0"/>
    <n v="8"/>
    <n v="200"/>
    <n v="0.1"/>
    <s v="Transferencia"/>
    <s v="V-003"/>
    <x v="2"/>
    <n v="1440"/>
  </r>
  <r>
    <s v="V-2586"/>
    <n v="45723"/>
    <s v="C-002"/>
    <s v="P-003"/>
    <s v="Smart Watch"/>
    <x v="0"/>
    <n v="31"/>
    <n v="200"/>
    <n v="0.1"/>
    <s v="Efectivo"/>
    <s v="V-005"/>
    <x v="0"/>
    <n v="5580"/>
  </r>
  <r>
    <s v="V-2587"/>
    <n v="45836"/>
    <s v="C-001"/>
    <s v="P-004"/>
    <s v="Smart Phone"/>
    <x v="1"/>
    <n v="37"/>
    <n v="800"/>
    <n v="0.2"/>
    <s v="Efectivo"/>
    <s v="V-001"/>
    <x v="1"/>
    <n v="23680"/>
  </r>
  <r>
    <s v="V-2588"/>
    <n v="45663"/>
    <s v="C-003"/>
    <s v="P-001"/>
    <s v="Audífonos"/>
    <x v="0"/>
    <n v="17"/>
    <n v="50"/>
    <n v="0.1"/>
    <s v="Tarjeta"/>
    <s v="V-005"/>
    <x v="0"/>
    <n v="765"/>
  </r>
  <r>
    <s v="V-2589"/>
    <n v="45846"/>
    <s v="C-004"/>
    <s v="P-004"/>
    <s v="Smart Phone"/>
    <x v="1"/>
    <n v="5"/>
    <n v="800"/>
    <n v="0.2"/>
    <s v="Transferencia"/>
    <s v="V-004"/>
    <x v="3"/>
    <n v="3200"/>
  </r>
  <r>
    <s v="V-2590"/>
    <n v="45917"/>
    <s v="C-004"/>
    <s v="P-001"/>
    <s v="Audífonos"/>
    <x v="0"/>
    <n v="20"/>
    <n v="50"/>
    <n v="0.1"/>
    <s v="Transferencia"/>
    <s v="V-005"/>
    <x v="0"/>
    <n v="900"/>
  </r>
  <r>
    <s v="V-2591"/>
    <n v="45772"/>
    <s v="C-001"/>
    <s v="P-002"/>
    <s v="Laptop"/>
    <x v="2"/>
    <n v="19"/>
    <n v="1200"/>
    <n v="0.3"/>
    <s v="Tarjeta"/>
    <s v="V-003"/>
    <x v="2"/>
    <n v="15959.999999999998"/>
  </r>
  <r>
    <s v="V-2592"/>
    <n v="46014"/>
    <s v="C-004"/>
    <s v="P-002"/>
    <s v="Laptop"/>
    <x v="2"/>
    <n v="15"/>
    <n v="1200"/>
    <n v="0.3"/>
    <s v="Efectivo"/>
    <s v="V-002"/>
    <x v="4"/>
    <n v="12600"/>
  </r>
  <r>
    <s v="V-2593"/>
    <n v="45963"/>
    <s v="C-001"/>
    <s v="P-004"/>
    <s v="Smart Phone"/>
    <x v="1"/>
    <n v="14"/>
    <n v="800"/>
    <n v="0.2"/>
    <s v="Tarjeta"/>
    <s v="V-002"/>
    <x v="4"/>
    <n v="8960"/>
  </r>
  <r>
    <s v="V-2594"/>
    <n v="45773"/>
    <s v="C-002"/>
    <s v="P-003"/>
    <s v="Smart Watch"/>
    <x v="0"/>
    <n v="26"/>
    <n v="200"/>
    <n v="0.1"/>
    <s v="Transferencia"/>
    <s v="V-002"/>
    <x v="4"/>
    <n v="4680"/>
  </r>
  <r>
    <s v="V-2595"/>
    <n v="46008"/>
    <s v="C-004"/>
    <s v="P-003"/>
    <s v="Smart Watch"/>
    <x v="0"/>
    <n v="41"/>
    <n v="200"/>
    <n v="0.1"/>
    <s v="Efectivo"/>
    <s v="V-002"/>
    <x v="4"/>
    <n v="7380"/>
  </r>
  <r>
    <s v="V-2596"/>
    <n v="45680"/>
    <s v="C-002"/>
    <s v="P-002"/>
    <s v="Laptop"/>
    <x v="2"/>
    <n v="24"/>
    <n v="1200"/>
    <n v="0.3"/>
    <s v="Tarjeta"/>
    <s v="V-003"/>
    <x v="2"/>
    <n v="20160"/>
  </r>
  <r>
    <s v="V-2597"/>
    <n v="45795"/>
    <s v="C-001"/>
    <s v="P-001"/>
    <s v="Audífonos"/>
    <x v="0"/>
    <n v="35"/>
    <n v="50"/>
    <n v="0.1"/>
    <s v="Efectivo"/>
    <s v="V-004"/>
    <x v="3"/>
    <n v="1575"/>
  </r>
  <r>
    <s v="V-2598"/>
    <n v="45738"/>
    <s v="C-003"/>
    <s v="P-001"/>
    <s v="Audífonos"/>
    <x v="0"/>
    <n v="13"/>
    <n v="50"/>
    <n v="0.1"/>
    <s v="Tarjeta"/>
    <s v="V-002"/>
    <x v="4"/>
    <n v="585"/>
  </r>
  <r>
    <s v="V-2599"/>
    <n v="45992"/>
    <s v="C-001"/>
    <s v="P-001"/>
    <s v="Audífonos"/>
    <x v="0"/>
    <n v="36"/>
    <n v="50"/>
    <n v="0.1"/>
    <s v="Efectivo"/>
    <s v="V-001"/>
    <x v="1"/>
    <n v="1620"/>
  </r>
  <r>
    <s v="V-2600"/>
    <n v="45673"/>
    <s v="C-001"/>
    <s v="P-002"/>
    <s v="Laptop"/>
    <x v="2"/>
    <n v="24"/>
    <n v="1200"/>
    <n v="0.3"/>
    <s v="Tarjeta"/>
    <s v="V-003"/>
    <x v="2"/>
    <n v="20160"/>
  </r>
  <r>
    <s v="V-2601"/>
    <n v="45958"/>
    <s v="C-004"/>
    <s v="P-004"/>
    <s v="Smart Phone"/>
    <x v="1"/>
    <n v="28"/>
    <n v="800"/>
    <n v="0.2"/>
    <s v="Efectivo"/>
    <s v="V-001"/>
    <x v="1"/>
    <n v="17920"/>
  </r>
  <r>
    <s v="V-2602"/>
    <n v="45942"/>
    <s v="C-001"/>
    <s v="P-003"/>
    <s v="Smart Watch"/>
    <x v="0"/>
    <n v="27"/>
    <n v="200"/>
    <n v="0.1"/>
    <s v="Efectivo"/>
    <s v="V-003"/>
    <x v="2"/>
    <n v="4860"/>
  </r>
  <r>
    <s v="V-2603"/>
    <n v="45880"/>
    <s v="C-001"/>
    <s v="P-002"/>
    <s v="Laptop"/>
    <x v="2"/>
    <n v="7"/>
    <n v="1200"/>
    <n v="0.3"/>
    <s v="Tarjeta"/>
    <s v="V-005"/>
    <x v="0"/>
    <n v="5880"/>
  </r>
  <r>
    <s v="V-2604"/>
    <n v="45919"/>
    <s v="C-001"/>
    <s v="P-004"/>
    <s v="Smart Phone"/>
    <x v="1"/>
    <n v="14"/>
    <n v="800"/>
    <n v="0.2"/>
    <s v="Efectivo"/>
    <s v="V-002"/>
    <x v="4"/>
    <n v="8960"/>
  </r>
  <r>
    <s v="V-2605"/>
    <n v="45658"/>
    <s v="C-004"/>
    <s v="P-001"/>
    <s v="Audífonos"/>
    <x v="0"/>
    <n v="33"/>
    <n v="50"/>
    <n v="0.1"/>
    <s v="Efectivo"/>
    <s v="V-002"/>
    <x v="4"/>
    <n v="1485"/>
  </r>
  <r>
    <s v="V-2606"/>
    <n v="45673"/>
    <s v="C-002"/>
    <s v="P-004"/>
    <s v="Smart Phone"/>
    <x v="1"/>
    <n v="25"/>
    <n v="800"/>
    <n v="0.2"/>
    <s v="Transferencia"/>
    <s v="V-003"/>
    <x v="2"/>
    <n v="16000"/>
  </r>
  <r>
    <s v="V-2607"/>
    <n v="45766"/>
    <s v="C-001"/>
    <s v="P-002"/>
    <s v="Laptop"/>
    <x v="2"/>
    <n v="29"/>
    <n v="1200"/>
    <n v="0.3"/>
    <s v="Efectivo"/>
    <s v="V-003"/>
    <x v="2"/>
    <n v="24360"/>
  </r>
  <r>
    <s v="V-2608"/>
    <n v="45996"/>
    <s v="C-003"/>
    <s v="P-003"/>
    <s v="Smart Watch"/>
    <x v="0"/>
    <n v="22"/>
    <n v="200"/>
    <n v="0.1"/>
    <s v="Transferencia"/>
    <s v="V-005"/>
    <x v="0"/>
    <n v="3960"/>
  </r>
  <r>
    <s v="V-2609"/>
    <n v="45976"/>
    <s v="C-003"/>
    <s v="P-003"/>
    <s v="Smart Watch"/>
    <x v="0"/>
    <n v="24"/>
    <n v="200"/>
    <n v="0.1"/>
    <s v="Efectivo"/>
    <s v="V-004"/>
    <x v="3"/>
    <n v="4320"/>
  </r>
  <r>
    <s v="V-2610"/>
    <n v="45690"/>
    <s v="C-004"/>
    <s v="P-003"/>
    <s v="Smart Watch"/>
    <x v="0"/>
    <n v="32"/>
    <n v="200"/>
    <n v="0.1"/>
    <s v="Transferencia"/>
    <s v="V-004"/>
    <x v="3"/>
    <n v="5760"/>
  </r>
  <r>
    <s v="V-2611"/>
    <n v="45953"/>
    <s v="C-004"/>
    <s v="P-004"/>
    <s v="Smart Phone"/>
    <x v="1"/>
    <n v="26"/>
    <n v="800"/>
    <n v="0.2"/>
    <s v="Transferencia"/>
    <s v="V-004"/>
    <x v="3"/>
    <n v="16640"/>
  </r>
  <r>
    <s v="V-2612"/>
    <n v="45701"/>
    <s v="C-001"/>
    <s v="P-001"/>
    <s v="Audífonos"/>
    <x v="0"/>
    <n v="24"/>
    <n v="50"/>
    <n v="0.1"/>
    <s v="Transferencia"/>
    <s v="V-004"/>
    <x v="3"/>
    <n v="1080"/>
  </r>
  <r>
    <s v="V-2613"/>
    <n v="45994"/>
    <s v="C-002"/>
    <s v="P-003"/>
    <s v="Smart Watch"/>
    <x v="0"/>
    <n v="16"/>
    <n v="200"/>
    <n v="0.1"/>
    <s v="Tarjeta"/>
    <s v="V-003"/>
    <x v="2"/>
    <n v="2880"/>
  </r>
  <r>
    <s v="V-2614"/>
    <n v="45812"/>
    <s v="C-003"/>
    <s v="P-003"/>
    <s v="Smart Watch"/>
    <x v="0"/>
    <n v="17"/>
    <n v="200"/>
    <n v="0.1"/>
    <s v="Tarjeta"/>
    <s v="V-005"/>
    <x v="0"/>
    <n v="3060"/>
  </r>
  <r>
    <s v="V-2615"/>
    <n v="45993"/>
    <s v="C-001"/>
    <s v="P-001"/>
    <s v="Audífonos"/>
    <x v="0"/>
    <n v="22"/>
    <n v="50"/>
    <n v="0.1"/>
    <s v="Tarjeta"/>
    <s v="V-005"/>
    <x v="0"/>
    <n v="990"/>
  </r>
  <r>
    <s v="V-2616"/>
    <n v="45904"/>
    <s v="C-004"/>
    <s v="P-002"/>
    <s v="Laptop"/>
    <x v="2"/>
    <n v="38"/>
    <n v="1200"/>
    <n v="0.3"/>
    <s v="Tarjeta"/>
    <s v="V-004"/>
    <x v="3"/>
    <n v="31919.999999999996"/>
  </r>
  <r>
    <s v="V-2617"/>
    <n v="45699"/>
    <s v="C-004"/>
    <s v="P-001"/>
    <s v="Audífonos"/>
    <x v="0"/>
    <n v="30"/>
    <n v="50"/>
    <n v="0.1"/>
    <s v="Tarjeta"/>
    <s v="V-002"/>
    <x v="4"/>
    <n v="1350"/>
  </r>
  <r>
    <s v="V-2618"/>
    <n v="45882"/>
    <s v="C-004"/>
    <s v="P-001"/>
    <s v="Audífonos"/>
    <x v="0"/>
    <n v="5"/>
    <n v="50"/>
    <n v="0.1"/>
    <s v="Efectivo"/>
    <s v="V-002"/>
    <x v="4"/>
    <n v="225"/>
  </r>
  <r>
    <s v="V-2619"/>
    <n v="45744"/>
    <s v="C-002"/>
    <s v="P-003"/>
    <s v="Smart Watch"/>
    <x v="0"/>
    <n v="21"/>
    <n v="200"/>
    <n v="0.1"/>
    <s v="Tarjeta"/>
    <s v="V-003"/>
    <x v="2"/>
    <n v="3780"/>
  </r>
  <r>
    <s v="V-2620"/>
    <n v="45906"/>
    <s v="C-003"/>
    <s v="P-002"/>
    <s v="Laptop"/>
    <x v="2"/>
    <n v="32"/>
    <n v="1200"/>
    <n v="0.3"/>
    <s v="Transferencia"/>
    <s v="V-005"/>
    <x v="0"/>
    <n v="26880"/>
  </r>
  <r>
    <s v="V-2621"/>
    <n v="45966"/>
    <s v="C-001"/>
    <s v="P-001"/>
    <s v="Audífonos"/>
    <x v="0"/>
    <n v="40"/>
    <n v="50"/>
    <n v="0.1"/>
    <s v="Tarjeta"/>
    <s v="V-003"/>
    <x v="2"/>
    <n v="1800"/>
  </r>
  <r>
    <s v="V-2622"/>
    <n v="45871"/>
    <s v="C-001"/>
    <s v="P-001"/>
    <s v="Audífonos"/>
    <x v="0"/>
    <n v="39"/>
    <n v="50"/>
    <n v="0.1"/>
    <s v="Transferencia"/>
    <s v="V-001"/>
    <x v="1"/>
    <n v="1755"/>
  </r>
  <r>
    <s v="V-2623"/>
    <n v="45730"/>
    <s v="C-002"/>
    <s v="P-004"/>
    <s v="Smart Phone"/>
    <x v="1"/>
    <n v="13"/>
    <n v="800"/>
    <n v="0.2"/>
    <s v="Efectivo"/>
    <s v="V-001"/>
    <x v="1"/>
    <n v="8320"/>
  </r>
  <r>
    <s v="V-2624"/>
    <n v="45776"/>
    <s v="C-004"/>
    <s v="P-004"/>
    <s v="Smart Phone"/>
    <x v="1"/>
    <n v="22"/>
    <n v="800"/>
    <n v="0.2"/>
    <s v="Transferencia"/>
    <s v="V-004"/>
    <x v="3"/>
    <n v="14080"/>
  </r>
  <r>
    <s v="V-2625"/>
    <n v="45867"/>
    <s v="C-003"/>
    <s v="P-002"/>
    <s v="Laptop"/>
    <x v="2"/>
    <n v="24"/>
    <n v="1200"/>
    <n v="0.3"/>
    <s v="Efectivo"/>
    <s v="V-001"/>
    <x v="1"/>
    <n v="20160"/>
  </r>
  <r>
    <s v="V-2626"/>
    <n v="46009"/>
    <s v="C-003"/>
    <s v="P-003"/>
    <s v="Smart Watch"/>
    <x v="0"/>
    <n v="37"/>
    <n v="200"/>
    <n v="0.1"/>
    <s v="Efectivo"/>
    <s v="V-005"/>
    <x v="0"/>
    <n v="6660"/>
  </r>
  <r>
    <s v="V-2627"/>
    <n v="45843"/>
    <s v="C-004"/>
    <s v="P-002"/>
    <s v="Laptop"/>
    <x v="2"/>
    <n v="18"/>
    <n v="1200"/>
    <n v="0.3"/>
    <s v="Transferencia"/>
    <s v="V-002"/>
    <x v="4"/>
    <n v="15119.999999999998"/>
  </r>
  <r>
    <s v="V-2628"/>
    <n v="45789"/>
    <s v="C-001"/>
    <s v="P-002"/>
    <s v="Laptop"/>
    <x v="2"/>
    <n v="37"/>
    <n v="1200"/>
    <n v="0.3"/>
    <s v="Tarjeta"/>
    <s v="V-004"/>
    <x v="3"/>
    <n v="31079.999999999996"/>
  </r>
  <r>
    <s v="V-2629"/>
    <n v="45740"/>
    <s v="C-001"/>
    <s v="P-002"/>
    <s v="Laptop"/>
    <x v="2"/>
    <n v="22"/>
    <n v="1200"/>
    <n v="0.3"/>
    <s v="Transferencia"/>
    <s v="V-002"/>
    <x v="4"/>
    <n v="18480"/>
  </r>
  <r>
    <s v="V-2630"/>
    <n v="45973"/>
    <s v="C-004"/>
    <s v="P-001"/>
    <s v="Audífonos"/>
    <x v="0"/>
    <n v="42"/>
    <n v="50"/>
    <n v="0.1"/>
    <s v="Efectivo"/>
    <s v="V-002"/>
    <x v="4"/>
    <n v="1890"/>
  </r>
  <r>
    <s v="V-2631"/>
    <n v="45793"/>
    <s v="C-003"/>
    <s v="P-004"/>
    <s v="Smart Phone"/>
    <x v="1"/>
    <n v="8"/>
    <n v="800"/>
    <n v="0.2"/>
    <s v="Efectivo"/>
    <s v="V-001"/>
    <x v="1"/>
    <n v="5120"/>
  </r>
  <r>
    <s v="V-2632"/>
    <n v="45753"/>
    <s v="C-003"/>
    <s v="P-003"/>
    <s v="Smart Watch"/>
    <x v="0"/>
    <n v="25"/>
    <n v="200"/>
    <n v="0.1"/>
    <s v="Tarjeta"/>
    <s v="V-003"/>
    <x v="2"/>
    <n v="4500"/>
  </r>
  <r>
    <s v="V-2633"/>
    <n v="45839"/>
    <s v="C-003"/>
    <s v="P-004"/>
    <s v="Smart Phone"/>
    <x v="1"/>
    <n v="35"/>
    <n v="800"/>
    <n v="0.2"/>
    <s v="Tarjeta"/>
    <s v="V-004"/>
    <x v="3"/>
    <n v="22400"/>
  </r>
  <r>
    <s v="V-2634"/>
    <n v="46002"/>
    <s v="C-003"/>
    <s v="P-004"/>
    <s v="Smart Phone"/>
    <x v="1"/>
    <n v="45"/>
    <n v="800"/>
    <n v="0.2"/>
    <s v="Efectivo"/>
    <s v="V-005"/>
    <x v="0"/>
    <n v="28800"/>
  </r>
  <r>
    <s v="V-2635"/>
    <n v="45702"/>
    <s v="C-001"/>
    <s v="P-002"/>
    <s v="Laptop"/>
    <x v="2"/>
    <n v="40"/>
    <n v="1200"/>
    <n v="0.3"/>
    <s v="Efectivo"/>
    <s v="V-004"/>
    <x v="3"/>
    <n v="33600"/>
  </r>
  <r>
    <s v="V-2636"/>
    <n v="45846"/>
    <s v="C-004"/>
    <s v="P-004"/>
    <s v="Smart Phone"/>
    <x v="1"/>
    <n v="27"/>
    <n v="800"/>
    <n v="0.2"/>
    <s v="Efectivo"/>
    <s v="V-005"/>
    <x v="0"/>
    <n v="17280"/>
  </r>
  <r>
    <s v="V-2637"/>
    <n v="45661"/>
    <s v="C-002"/>
    <s v="P-004"/>
    <s v="Smart Phone"/>
    <x v="1"/>
    <n v="45"/>
    <n v="800"/>
    <n v="0.2"/>
    <s v="Efectivo"/>
    <s v="V-003"/>
    <x v="2"/>
    <n v="28800"/>
  </r>
  <r>
    <s v="V-2638"/>
    <n v="45987"/>
    <s v="C-001"/>
    <s v="P-003"/>
    <s v="Smart Watch"/>
    <x v="0"/>
    <n v="32"/>
    <n v="200"/>
    <n v="0.1"/>
    <s v="Tarjeta"/>
    <s v="V-005"/>
    <x v="0"/>
    <n v="5760"/>
  </r>
  <r>
    <s v="V-2639"/>
    <n v="45980"/>
    <s v="C-003"/>
    <s v="P-001"/>
    <s v="Audífonos"/>
    <x v="0"/>
    <n v="30"/>
    <n v="50"/>
    <n v="0.1"/>
    <s v="Tarjeta"/>
    <s v="V-004"/>
    <x v="3"/>
    <n v="1350"/>
  </r>
  <r>
    <s v="V-2640"/>
    <n v="45848"/>
    <s v="C-003"/>
    <s v="P-002"/>
    <s v="Laptop"/>
    <x v="2"/>
    <n v="10"/>
    <n v="1200"/>
    <n v="0.3"/>
    <s v="Tarjeta"/>
    <s v="V-005"/>
    <x v="0"/>
    <n v="8400"/>
  </r>
  <r>
    <s v="V-2641"/>
    <n v="45849"/>
    <s v="C-003"/>
    <s v="P-002"/>
    <s v="Laptop"/>
    <x v="2"/>
    <n v="11"/>
    <n v="1200"/>
    <n v="0.3"/>
    <s v="Efectivo"/>
    <s v="V-001"/>
    <x v="1"/>
    <n v="9240"/>
  </r>
  <r>
    <s v="V-2642"/>
    <n v="45693"/>
    <s v="C-004"/>
    <s v="P-002"/>
    <s v="Laptop"/>
    <x v="2"/>
    <n v="43"/>
    <n v="1200"/>
    <n v="0.3"/>
    <s v="Transferencia"/>
    <s v="V-005"/>
    <x v="0"/>
    <n v="36120"/>
  </r>
  <r>
    <s v="V-2643"/>
    <n v="45754"/>
    <s v="C-004"/>
    <s v="P-004"/>
    <s v="Smart Phone"/>
    <x v="1"/>
    <n v="10"/>
    <n v="800"/>
    <n v="0.2"/>
    <s v="Tarjeta"/>
    <s v="V-003"/>
    <x v="2"/>
    <n v="6400"/>
  </r>
  <r>
    <s v="V-2644"/>
    <n v="45987"/>
    <s v="C-003"/>
    <s v="P-004"/>
    <s v="Smart Phone"/>
    <x v="1"/>
    <n v="18"/>
    <n v="800"/>
    <n v="0.2"/>
    <s v="Tarjeta"/>
    <s v="V-005"/>
    <x v="0"/>
    <n v="11520"/>
  </r>
  <r>
    <s v="V-2645"/>
    <n v="45896"/>
    <s v="C-001"/>
    <s v="P-001"/>
    <s v="Audífonos"/>
    <x v="0"/>
    <n v="39"/>
    <n v="50"/>
    <n v="0.1"/>
    <s v="Transferencia"/>
    <s v="V-005"/>
    <x v="0"/>
    <n v="1755"/>
  </r>
  <r>
    <s v="V-2646"/>
    <n v="45911"/>
    <s v="C-001"/>
    <s v="P-002"/>
    <s v="Laptop"/>
    <x v="2"/>
    <n v="21"/>
    <n v="1200"/>
    <n v="0.3"/>
    <s v="Tarjeta"/>
    <s v="V-004"/>
    <x v="3"/>
    <n v="17640"/>
  </r>
  <r>
    <s v="V-2647"/>
    <n v="46021"/>
    <s v="C-003"/>
    <s v="P-001"/>
    <s v="Audífonos"/>
    <x v="0"/>
    <n v="24"/>
    <n v="50"/>
    <n v="0.1"/>
    <s v="Transferencia"/>
    <s v="V-005"/>
    <x v="0"/>
    <n v="1080"/>
  </r>
  <r>
    <s v="V-2648"/>
    <n v="45979"/>
    <s v="C-001"/>
    <s v="P-003"/>
    <s v="Smart Watch"/>
    <x v="0"/>
    <n v="12"/>
    <n v="200"/>
    <n v="0.1"/>
    <s v="Tarjeta"/>
    <s v="V-002"/>
    <x v="4"/>
    <n v="2160"/>
  </r>
  <r>
    <s v="V-2649"/>
    <n v="45787"/>
    <s v="C-003"/>
    <s v="P-002"/>
    <s v="Laptop"/>
    <x v="2"/>
    <n v="39"/>
    <n v="1200"/>
    <n v="0.3"/>
    <s v="Efectivo"/>
    <s v="V-001"/>
    <x v="1"/>
    <n v="32759.999999999996"/>
  </r>
  <r>
    <s v="V-2650"/>
    <n v="45897"/>
    <s v="C-001"/>
    <s v="P-001"/>
    <s v="Audífonos"/>
    <x v="0"/>
    <n v="8"/>
    <n v="50"/>
    <n v="0.1"/>
    <s v="Transferencia"/>
    <s v="V-005"/>
    <x v="0"/>
    <n v="360"/>
  </r>
  <r>
    <s v="V-2651"/>
    <n v="45947"/>
    <s v="C-001"/>
    <s v="P-004"/>
    <s v="Smart Phone"/>
    <x v="1"/>
    <n v="18"/>
    <n v="800"/>
    <n v="0.2"/>
    <s v="Efectivo"/>
    <s v="V-001"/>
    <x v="1"/>
    <n v="11520"/>
  </r>
  <r>
    <s v="V-2652"/>
    <n v="46016"/>
    <s v="C-003"/>
    <s v="P-002"/>
    <s v="Laptop"/>
    <x v="2"/>
    <n v="33"/>
    <n v="1200"/>
    <n v="0.3"/>
    <s v="Transferencia"/>
    <s v="V-003"/>
    <x v="2"/>
    <n v="27720"/>
  </r>
  <r>
    <s v="V-2653"/>
    <n v="45767"/>
    <s v="C-004"/>
    <s v="P-004"/>
    <s v="Smart Phone"/>
    <x v="1"/>
    <n v="39"/>
    <n v="800"/>
    <n v="0.2"/>
    <s v="Tarjeta"/>
    <s v="V-005"/>
    <x v="0"/>
    <n v="24960"/>
  </r>
  <r>
    <s v="V-2654"/>
    <n v="46012"/>
    <s v="C-004"/>
    <s v="P-002"/>
    <s v="Laptop"/>
    <x v="2"/>
    <n v="10"/>
    <n v="1200"/>
    <n v="0.3"/>
    <s v="Transferencia"/>
    <s v="V-003"/>
    <x v="2"/>
    <n v="8400"/>
  </r>
  <r>
    <s v="V-2655"/>
    <n v="45746"/>
    <s v="C-004"/>
    <s v="P-002"/>
    <s v="Laptop"/>
    <x v="2"/>
    <n v="33"/>
    <n v="1200"/>
    <n v="0.3"/>
    <s v="Efectivo"/>
    <s v="V-004"/>
    <x v="3"/>
    <n v="27720"/>
  </r>
  <r>
    <s v="V-2656"/>
    <n v="46020"/>
    <s v="C-003"/>
    <s v="P-003"/>
    <s v="Smart Watch"/>
    <x v="0"/>
    <n v="41"/>
    <n v="200"/>
    <n v="0.1"/>
    <s v="Tarjeta"/>
    <s v="V-003"/>
    <x v="2"/>
    <n v="7380"/>
  </r>
  <r>
    <s v="V-2657"/>
    <n v="45969"/>
    <s v="C-003"/>
    <s v="P-004"/>
    <s v="Smart Phone"/>
    <x v="1"/>
    <n v="38"/>
    <n v="800"/>
    <n v="0.2"/>
    <s v="Tarjeta"/>
    <s v="V-002"/>
    <x v="4"/>
    <n v="24320"/>
  </r>
  <r>
    <s v="V-2658"/>
    <n v="45678"/>
    <s v="C-004"/>
    <s v="P-003"/>
    <s v="Smart Watch"/>
    <x v="0"/>
    <n v="13"/>
    <n v="200"/>
    <n v="0.1"/>
    <s v="Transferencia"/>
    <s v="V-005"/>
    <x v="0"/>
    <n v="2340"/>
  </r>
  <r>
    <s v="V-2659"/>
    <n v="45871"/>
    <s v="C-003"/>
    <s v="P-003"/>
    <s v="Smart Watch"/>
    <x v="0"/>
    <n v="20"/>
    <n v="200"/>
    <n v="0.1"/>
    <s v="Efectivo"/>
    <s v="V-005"/>
    <x v="0"/>
    <n v="3600"/>
  </r>
  <r>
    <s v="V-2660"/>
    <n v="45992"/>
    <s v="C-001"/>
    <s v="P-003"/>
    <s v="Smart Watch"/>
    <x v="0"/>
    <n v="11"/>
    <n v="200"/>
    <n v="0.1"/>
    <s v="Transferencia"/>
    <s v="V-005"/>
    <x v="0"/>
    <n v="1980"/>
  </r>
  <r>
    <s v="V-2661"/>
    <n v="45923"/>
    <s v="C-003"/>
    <s v="P-004"/>
    <s v="Smart Phone"/>
    <x v="1"/>
    <n v="17"/>
    <n v="800"/>
    <n v="0.2"/>
    <s v="Transferencia"/>
    <s v="V-001"/>
    <x v="1"/>
    <n v="10880"/>
  </r>
  <r>
    <s v="V-2662"/>
    <n v="45858"/>
    <s v="C-003"/>
    <s v="P-004"/>
    <s v="Smart Phone"/>
    <x v="1"/>
    <n v="23"/>
    <n v="800"/>
    <n v="0.2"/>
    <s v="Transferencia"/>
    <s v="V-005"/>
    <x v="0"/>
    <n v="14720"/>
  </r>
  <r>
    <s v="V-2663"/>
    <n v="45994"/>
    <s v="C-002"/>
    <s v="P-004"/>
    <s v="Smart Phone"/>
    <x v="1"/>
    <n v="45"/>
    <n v="800"/>
    <n v="0.2"/>
    <s v="Tarjeta"/>
    <s v="V-004"/>
    <x v="3"/>
    <n v="28800"/>
  </r>
  <r>
    <s v="V-2664"/>
    <n v="45746"/>
    <s v="C-002"/>
    <s v="P-001"/>
    <s v="Audífonos"/>
    <x v="0"/>
    <n v="28"/>
    <n v="50"/>
    <n v="0.1"/>
    <s v="Tarjeta"/>
    <s v="V-002"/>
    <x v="4"/>
    <n v="1260"/>
  </r>
  <r>
    <s v="V-2665"/>
    <n v="45971"/>
    <s v="C-004"/>
    <s v="P-004"/>
    <s v="Smart Phone"/>
    <x v="1"/>
    <n v="40"/>
    <n v="800"/>
    <n v="0.2"/>
    <s v="Tarjeta"/>
    <s v="V-001"/>
    <x v="1"/>
    <n v="25600"/>
  </r>
  <r>
    <s v="V-2666"/>
    <n v="45729"/>
    <s v="C-004"/>
    <s v="P-002"/>
    <s v="Laptop"/>
    <x v="2"/>
    <n v="5"/>
    <n v="1200"/>
    <n v="0.3"/>
    <s v="Tarjeta"/>
    <s v="V-005"/>
    <x v="0"/>
    <n v="4200"/>
  </r>
  <r>
    <s v="V-2667"/>
    <n v="45789"/>
    <s v="C-002"/>
    <s v="P-002"/>
    <s v="Laptop"/>
    <x v="2"/>
    <n v="41"/>
    <n v="1200"/>
    <n v="0.3"/>
    <s v="Transferencia"/>
    <s v="V-004"/>
    <x v="3"/>
    <n v="34440"/>
  </r>
  <r>
    <s v="V-2668"/>
    <n v="45727"/>
    <s v="C-002"/>
    <s v="P-004"/>
    <s v="Smart Phone"/>
    <x v="1"/>
    <n v="40"/>
    <n v="800"/>
    <n v="0.2"/>
    <s v="Transferencia"/>
    <s v="V-005"/>
    <x v="0"/>
    <n v="25600"/>
  </r>
  <r>
    <s v="V-2669"/>
    <n v="45735"/>
    <s v="C-004"/>
    <s v="P-004"/>
    <s v="Smart Phone"/>
    <x v="1"/>
    <n v="40"/>
    <n v="800"/>
    <n v="0.2"/>
    <s v="Tarjeta"/>
    <s v="V-001"/>
    <x v="1"/>
    <n v="25600"/>
  </r>
  <r>
    <s v="V-2670"/>
    <n v="45893"/>
    <s v="C-002"/>
    <s v="P-001"/>
    <s v="Audífonos"/>
    <x v="0"/>
    <n v="39"/>
    <n v="50"/>
    <n v="0.1"/>
    <s v="Transferencia"/>
    <s v="V-001"/>
    <x v="1"/>
    <n v="1755"/>
  </r>
  <r>
    <s v="V-2671"/>
    <n v="45933"/>
    <s v="C-004"/>
    <s v="P-002"/>
    <s v="Laptop"/>
    <x v="2"/>
    <n v="13"/>
    <n v="1200"/>
    <n v="0.3"/>
    <s v="Efectivo"/>
    <s v="V-001"/>
    <x v="1"/>
    <n v="10920"/>
  </r>
  <r>
    <s v="V-2672"/>
    <n v="45852"/>
    <s v="C-002"/>
    <s v="P-004"/>
    <s v="Smart Phone"/>
    <x v="1"/>
    <n v="33"/>
    <n v="800"/>
    <n v="0.2"/>
    <s v="Transferencia"/>
    <s v="V-002"/>
    <x v="4"/>
    <n v="21120"/>
  </r>
  <r>
    <s v="V-2673"/>
    <n v="45828"/>
    <s v="C-002"/>
    <s v="P-003"/>
    <s v="Smart Watch"/>
    <x v="0"/>
    <n v="14"/>
    <n v="200"/>
    <n v="0.1"/>
    <s v="Efectivo"/>
    <s v="V-002"/>
    <x v="4"/>
    <n v="2520"/>
  </r>
  <r>
    <s v="V-2674"/>
    <n v="45743"/>
    <s v="C-001"/>
    <s v="P-003"/>
    <s v="Smart Watch"/>
    <x v="0"/>
    <n v="7"/>
    <n v="200"/>
    <n v="0.1"/>
    <s v="Transferencia"/>
    <s v="V-002"/>
    <x v="4"/>
    <n v="1260"/>
  </r>
  <r>
    <s v="V-2675"/>
    <n v="45714"/>
    <s v="C-004"/>
    <s v="P-002"/>
    <s v="Laptop"/>
    <x v="2"/>
    <n v="35"/>
    <n v="1200"/>
    <n v="0.3"/>
    <s v="Transferencia"/>
    <s v="V-004"/>
    <x v="3"/>
    <n v="29399.999999999996"/>
  </r>
  <r>
    <s v="V-2676"/>
    <n v="45923"/>
    <s v="C-004"/>
    <s v="P-003"/>
    <s v="Smart Watch"/>
    <x v="0"/>
    <n v="43"/>
    <n v="200"/>
    <n v="0.1"/>
    <s v="Transferencia"/>
    <s v="V-004"/>
    <x v="3"/>
    <n v="7740"/>
  </r>
  <r>
    <s v="V-2677"/>
    <n v="45736"/>
    <s v="C-001"/>
    <s v="P-004"/>
    <s v="Smart Phone"/>
    <x v="1"/>
    <n v="7"/>
    <n v="800"/>
    <n v="0.2"/>
    <s v="Efectivo"/>
    <s v="V-005"/>
    <x v="0"/>
    <n v="4480"/>
  </r>
  <r>
    <s v="V-2678"/>
    <n v="45959"/>
    <s v="C-003"/>
    <s v="P-004"/>
    <s v="Smart Phone"/>
    <x v="1"/>
    <n v="39"/>
    <n v="800"/>
    <n v="0.2"/>
    <s v="Efectivo"/>
    <s v="V-005"/>
    <x v="0"/>
    <n v="24960"/>
  </r>
  <r>
    <s v="V-2679"/>
    <n v="45856"/>
    <s v="C-004"/>
    <s v="P-003"/>
    <s v="Smart Watch"/>
    <x v="0"/>
    <n v="5"/>
    <n v="200"/>
    <n v="0.1"/>
    <s v="Efectivo"/>
    <s v="V-005"/>
    <x v="0"/>
    <n v="900"/>
  </r>
  <r>
    <s v="V-2680"/>
    <n v="45937"/>
    <s v="C-001"/>
    <s v="P-004"/>
    <s v="Smart Phone"/>
    <x v="1"/>
    <n v="18"/>
    <n v="800"/>
    <n v="0.2"/>
    <s v="Transferencia"/>
    <s v="V-003"/>
    <x v="2"/>
    <n v="11520"/>
  </r>
  <r>
    <s v="V-2681"/>
    <n v="45848"/>
    <s v="C-004"/>
    <s v="P-004"/>
    <s v="Smart Phone"/>
    <x v="1"/>
    <n v="6"/>
    <n v="800"/>
    <n v="0.2"/>
    <s v="Transferencia"/>
    <s v="V-003"/>
    <x v="2"/>
    <n v="3840"/>
  </r>
  <r>
    <s v="V-2682"/>
    <n v="45936"/>
    <s v="C-004"/>
    <s v="P-002"/>
    <s v="Laptop"/>
    <x v="2"/>
    <n v="8"/>
    <n v="1200"/>
    <n v="0.3"/>
    <s v="Tarjeta"/>
    <s v="V-003"/>
    <x v="2"/>
    <n v="6720"/>
  </r>
  <r>
    <s v="V-2683"/>
    <n v="45902"/>
    <s v="C-004"/>
    <s v="P-001"/>
    <s v="Audífonos"/>
    <x v="0"/>
    <n v="8"/>
    <n v="50"/>
    <n v="0.1"/>
    <s v="Tarjeta"/>
    <s v="V-003"/>
    <x v="2"/>
    <n v="360"/>
  </r>
  <r>
    <s v="V-2684"/>
    <n v="45884"/>
    <s v="C-001"/>
    <s v="P-002"/>
    <s v="Laptop"/>
    <x v="2"/>
    <n v="44"/>
    <n v="1200"/>
    <n v="0.3"/>
    <s v="Efectivo"/>
    <s v="V-003"/>
    <x v="2"/>
    <n v="36960"/>
  </r>
  <r>
    <s v="V-2685"/>
    <n v="45879"/>
    <s v="C-003"/>
    <s v="P-001"/>
    <s v="Audífonos"/>
    <x v="0"/>
    <n v="43"/>
    <n v="50"/>
    <n v="0.1"/>
    <s v="Efectivo"/>
    <s v="V-004"/>
    <x v="3"/>
    <n v="1935"/>
  </r>
  <r>
    <s v="V-2686"/>
    <n v="45677"/>
    <s v="C-003"/>
    <s v="P-003"/>
    <s v="Smart Watch"/>
    <x v="0"/>
    <n v="33"/>
    <n v="200"/>
    <n v="0.1"/>
    <s v="Tarjeta"/>
    <s v="V-001"/>
    <x v="1"/>
    <n v="5940"/>
  </r>
  <r>
    <s v="V-2687"/>
    <n v="45766"/>
    <s v="C-001"/>
    <s v="P-002"/>
    <s v="Laptop"/>
    <x v="2"/>
    <n v="11"/>
    <n v="1200"/>
    <n v="0.3"/>
    <s v="Efectivo"/>
    <s v="V-003"/>
    <x v="2"/>
    <n v="9240"/>
  </r>
  <r>
    <s v="V-2688"/>
    <n v="45721"/>
    <s v="C-004"/>
    <s v="P-001"/>
    <s v="Audífonos"/>
    <x v="0"/>
    <n v="15"/>
    <n v="50"/>
    <n v="0.1"/>
    <s v="Efectivo"/>
    <s v="V-005"/>
    <x v="0"/>
    <n v="675"/>
  </r>
  <r>
    <s v="V-2689"/>
    <n v="45772"/>
    <s v="C-002"/>
    <s v="P-001"/>
    <s v="Audífonos"/>
    <x v="0"/>
    <n v="39"/>
    <n v="50"/>
    <n v="0.1"/>
    <s v="Tarjeta"/>
    <s v="V-004"/>
    <x v="3"/>
    <n v="1755"/>
  </r>
  <r>
    <s v="V-2690"/>
    <n v="45688"/>
    <s v="C-001"/>
    <s v="P-003"/>
    <s v="Smart Watch"/>
    <x v="0"/>
    <n v="33"/>
    <n v="200"/>
    <n v="0.1"/>
    <s v="Tarjeta"/>
    <s v="V-005"/>
    <x v="0"/>
    <n v="5940"/>
  </r>
  <r>
    <s v="V-2691"/>
    <n v="45673"/>
    <s v="C-004"/>
    <s v="P-001"/>
    <s v="Audífonos"/>
    <x v="0"/>
    <n v="19"/>
    <n v="50"/>
    <n v="0.1"/>
    <s v="Efectivo"/>
    <s v="V-002"/>
    <x v="4"/>
    <n v="855"/>
  </r>
  <r>
    <s v="V-2692"/>
    <n v="45885"/>
    <s v="C-002"/>
    <s v="P-003"/>
    <s v="Smart Watch"/>
    <x v="0"/>
    <n v="13"/>
    <n v="200"/>
    <n v="0.1"/>
    <s v="Transferencia"/>
    <s v="V-005"/>
    <x v="0"/>
    <n v="2340"/>
  </r>
  <r>
    <s v="V-2693"/>
    <n v="45709"/>
    <s v="C-003"/>
    <s v="P-002"/>
    <s v="Laptop"/>
    <x v="2"/>
    <n v="31"/>
    <n v="1200"/>
    <n v="0.3"/>
    <s v="Efectivo"/>
    <s v="V-004"/>
    <x v="3"/>
    <n v="26040"/>
  </r>
  <r>
    <s v="V-2694"/>
    <n v="45812"/>
    <s v="C-001"/>
    <s v="P-003"/>
    <s v="Smart Watch"/>
    <x v="0"/>
    <n v="40"/>
    <n v="200"/>
    <n v="0.1"/>
    <s v="Transferencia"/>
    <s v="V-004"/>
    <x v="3"/>
    <n v="7200"/>
  </r>
  <r>
    <s v="V-2695"/>
    <n v="45737"/>
    <s v="C-004"/>
    <s v="P-003"/>
    <s v="Smart Watch"/>
    <x v="0"/>
    <n v="26"/>
    <n v="200"/>
    <n v="0.1"/>
    <s v="Tarjeta"/>
    <s v="V-001"/>
    <x v="1"/>
    <n v="4680"/>
  </r>
  <r>
    <s v="V-2696"/>
    <n v="45767"/>
    <s v="C-002"/>
    <s v="P-004"/>
    <s v="Smart Phone"/>
    <x v="1"/>
    <n v="38"/>
    <n v="800"/>
    <n v="0.2"/>
    <s v="Transferencia"/>
    <s v="V-004"/>
    <x v="3"/>
    <n v="24320"/>
  </r>
  <r>
    <s v="V-2697"/>
    <n v="45700"/>
    <s v="C-003"/>
    <s v="P-001"/>
    <s v="Audífonos"/>
    <x v="0"/>
    <n v="15"/>
    <n v="50"/>
    <n v="0.1"/>
    <s v="Efectivo"/>
    <s v="V-005"/>
    <x v="0"/>
    <n v="675"/>
  </r>
  <r>
    <s v="V-2698"/>
    <n v="45856"/>
    <s v="C-001"/>
    <s v="P-003"/>
    <s v="Smart Watch"/>
    <x v="0"/>
    <n v="30"/>
    <n v="200"/>
    <n v="0.1"/>
    <s v="Transferencia"/>
    <s v="V-001"/>
    <x v="1"/>
    <n v="5400"/>
  </r>
  <r>
    <s v="V-2699"/>
    <n v="45925"/>
    <s v="C-002"/>
    <s v="P-001"/>
    <s v="Audífonos"/>
    <x v="0"/>
    <n v="45"/>
    <n v="50"/>
    <n v="0.1"/>
    <s v="Transferencia"/>
    <s v="V-005"/>
    <x v="0"/>
    <n v="2025"/>
  </r>
  <r>
    <s v="V-2700"/>
    <n v="45998"/>
    <s v="C-001"/>
    <s v="P-002"/>
    <s v="Laptop"/>
    <x v="2"/>
    <n v="16"/>
    <n v="1200"/>
    <n v="0.3"/>
    <s v="Transferencia"/>
    <s v="V-004"/>
    <x v="3"/>
    <n v="13440"/>
  </r>
  <r>
    <s v="V-2701"/>
    <n v="45912"/>
    <s v="C-002"/>
    <s v="P-004"/>
    <s v="Smart Phone"/>
    <x v="1"/>
    <n v="21"/>
    <n v="800"/>
    <n v="0.2"/>
    <s v="Transferencia"/>
    <s v="V-004"/>
    <x v="3"/>
    <n v="13440"/>
  </r>
  <r>
    <s v="V-2702"/>
    <n v="45856"/>
    <s v="C-004"/>
    <s v="P-003"/>
    <s v="Smart Watch"/>
    <x v="0"/>
    <n v="22"/>
    <n v="200"/>
    <n v="0.1"/>
    <s v="Transferencia"/>
    <s v="V-002"/>
    <x v="4"/>
    <n v="3960"/>
  </r>
  <r>
    <s v="V-2703"/>
    <n v="45969"/>
    <s v="C-003"/>
    <s v="P-001"/>
    <s v="Audífonos"/>
    <x v="0"/>
    <n v="30"/>
    <n v="50"/>
    <n v="0.1"/>
    <s v="Efectivo"/>
    <s v="V-004"/>
    <x v="3"/>
    <n v="1350"/>
  </r>
  <r>
    <s v="V-2704"/>
    <n v="45944"/>
    <s v="C-002"/>
    <s v="P-001"/>
    <s v="Audífonos"/>
    <x v="0"/>
    <n v="21"/>
    <n v="50"/>
    <n v="0.1"/>
    <s v="Transferencia"/>
    <s v="V-005"/>
    <x v="0"/>
    <n v="945"/>
  </r>
  <r>
    <s v="V-2705"/>
    <n v="45874"/>
    <s v="C-004"/>
    <s v="P-004"/>
    <s v="Smart Phone"/>
    <x v="1"/>
    <n v="39"/>
    <n v="800"/>
    <n v="0.2"/>
    <s v="Transferencia"/>
    <s v="V-002"/>
    <x v="4"/>
    <n v="24960"/>
  </r>
  <r>
    <s v="V-2706"/>
    <n v="45840"/>
    <s v="C-002"/>
    <s v="P-002"/>
    <s v="Laptop"/>
    <x v="2"/>
    <n v="36"/>
    <n v="1200"/>
    <n v="0.3"/>
    <s v="Transferencia"/>
    <s v="V-001"/>
    <x v="1"/>
    <n v="30239.999999999996"/>
  </r>
  <r>
    <s v="V-2707"/>
    <n v="45691"/>
    <s v="C-003"/>
    <s v="P-003"/>
    <s v="Smart Watch"/>
    <x v="0"/>
    <n v="33"/>
    <n v="200"/>
    <n v="0.1"/>
    <s v="Tarjeta"/>
    <s v="V-002"/>
    <x v="4"/>
    <n v="5940"/>
  </r>
  <r>
    <s v="V-2708"/>
    <n v="45945"/>
    <s v="C-004"/>
    <s v="P-002"/>
    <s v="Laptop"/>
    <x v="2"/>
    <n v="24"/>
    <n v="1200"/>
    <n v="0.3"/>
    <s v="Tarjeta"/>
    <s v="V-003"/>
    <x v="2"/>
    <n v="20160"/>
  </r>
  <r>
    <s v="V-2709"/>
    <n v="45751"/>
    <s v="C-004"/>
    <s v="P-002"/>
    <s v="Laptop"/>
    <x v="2"/>
    <n v="15"/>
    <n v="1200"/>
    <n v="0.3"/>
    <s v="Efectivo"/>
    <s v="V-004"/>
    <x v="3"/>
    <n v="12600"/>
  </r>
  <r>
    <s v="V-2710"/>
    <n v="45752"/>
    <s v="C-002"/>
    <s v="P-004"/>
    <s v="Smart Phone"/>
    <x v="1"/>
    <n v="21"/>
    <n v="800"/>
    <n v="0.2"/>
    <s v="Efectivo"/>
    <s v="V-003"/>
    <x v="2"/>
    <n v="13440"/>
  </r>
  <r>
    <s v="V-2711"/>
    <n v="46004"/>
    <s v="C-001"/>
    <s v="P-003"/>
    <s v="Smart Watch"/>
    <x v="0"/>
    <n v="13"/>
    <n v="200"/>
    <n v="0.1"/>
    <s v="Tarjeta"/>
    <s v="V-002"/>
    <x v="4"/>
    <n v="2340"/>
  </r>
  <r>
    <s v="V-2712"/>
    <n v="45911"/>
    <s v="C-004"/>
    <s v="P-004"/>
    <s v="Smart Phone"/>
    <x v="1"/>
    <n v="23"/>
    <n v="800"/>
    <n v="0.2"/>
    <s v="Transferencia"/>
    <s v="V-004"/>
    <x v="3"/>
    <n v="14720"/>
  </r>
  <r>
    <s v="V-2713"/>
    <n v="45875"/>
    <s v="C-004"/>
    <s v="P-004"/>
    <s v="Smart Phone"/>
    <x v="1"/>
    <n v="36"/>
    <n v="800"/>
    <n v="0.2"/>
    <s v="Tarjeta"/>
    <s v="V-004"/>
    <x v="3"/>
    <n v="23040"/>
  </r>
  <r>
    <s v="V-2714"/>
    <n v="45735"/>
    <s v="C-003"/>
    <s v="P-002"/>
    <s v="Laptop"/>
    <x v="2"/>
    <n v="20"/>
    <n v="1200"/>
    <n v="0.3"/>
    <s v="Transferencia"/>
    <s v="V-005"/>
    <x v="0"/>
    <n v="16800"/>
  </r>
  <r>
    <s v="V-2715"/>
    <n v="45891"/>
    <s v="C-004"/>
    <s v="P-003"/>
    <s v="Smart Watch"/>
    <x v="0"/>
    <n v="22"/>
    <n v="200"/>
    <n v="0.1"/>
    <s v="Efectivo"/>
    <s v="V-001"/>
    <x v="1"/>
    <n v="3960"/>
  </r>
  <r>
    <s v="V-2716"/>
    <n v="45838"/>
    <s v="C-001"/>
    <s v="P-003"/>
    <s v="Smart Watch"/>
    <x v="0"/>
    <n v="30"/>
    <n v="200"/>
    <n v="0.1"/>
    <s v="Efectivo"/>
    <s v="V-003"/>
    <x v="2"/>
    <n v="5400"/>
  </r>
  <r>
    <s v="V-2717"/>
    <n v="45822"/>
    <s v="C-002"/>
    <s v="P-004"/>
    <s v="Smart Phone"/>
    <x v="1"/>
    <n v="21"/>
    <n v="800"/>
    <n v="0.2"/>
    <s v="Tarjeta"/>
    <s v="V-004"/>
    <x v="3"/>
    <n v="13440"/>
  </r>
  <r>
    <s v="V-2718"/>
    <n v="45994"/>
    <s v="C-004"/>
    <s v="P-004"/>
    <s v="Smart Phone"/>
    <x v="1"/>
    <n v="42"/>
    <n v="800"/>
    <n v="0.2"/>
    <s v="Efectivo"/>
    <s v="V-004"/>
    <x v="3"/>
    <n v="26880"/>
  </r>
  <r>
    <s v="V-2719"/>
    <n v="45775"/>
    <s v="C-003"/>
    <s v="P-003"/>
    <s v="Smart Watch"/>
    <x v="0"/>
    <n v="14"/>
    <n v="200"/>
    <n v="0.1"/>
    <s v="Transferencia"/>
    <s v="V-004"/>
    <x v="3"/>
    <n v="2520"/>
  </r>
  <r>
    <s v="V-2720"/>
    <n v="45696"/>
    <s v="C-003"/>
    <s v="P-002"/>
    <s v="Laptop"/>
    <x v="2"/>
    <n v="16"/>
    <n v="1200"/>
    <n v="0.3"/>
    <s v="Tarjeta"/>
    <s v="V-002"/>
    <x v="4"/>
    <n v="13440"/>
  </r>
  <r>
    <s v="V-2721"/>
    <n v="46008"/>
    <s v="C-002"/>
    <s v="P-003"/>
    <s v="Smart Watch"/>
    <x v="0"/>
    <n v="26"/>
    <n v="200"/>
    <n v="0.1"/>
    <s v="Efectivo"/>
    <s v="V-001"/>
    <x v="1"/>
    <n v="4680"/>
  </r>
  <r>
    <s v="V-2722"/>
    <n v="45771"/>
    <s v="C-004"/>
    <s v="P-004"/>
    <s v="Smart Phone"/>
    <x v="1"/>
    <n v="16"/>
    <n v="800"/>
    <n v="0.2"/>
    <s v="Efectivo"/>
    <s v="V-001"/>
    <x v="1"/>
    <n v="10240"/>
  </r>
  <r>
    <s v="V-2723"/>
    <n v="45757"/>
    <s v="C-003"/>
    <s v="P-001"/>
    <s v="Audífonos"/>
    <x v="0"/>
    <n v="38"/>
    <n v="50"/>
    <n v="0.1"/>
    <s v="Efectivo"/>
    <s v="V-002"/>
    <x v="4"/>
    <n v="1710"/>
  </r>
  <r>
    <s v="V-2724"/>
    <n v="45732"/>
    <s v="C-003"/>
    <s v="P-004"/>
    <s v="Smart Phone"/>
    <x v="1"/>
    <n v="28"/>
    <n v="800"/>
    <n v="0.2"/>
    <s v="Transferencia"/>
    <s v="V-003"/>
    <x v="2"/>
    <n v="17920"/>
  </r>
  <r>
    <s v="V-2725"/>
    <n v="45955"/>
    <s v="C-003"/>
    <s v="P-004"/>
    <s v="Smart Phone"/>
    <x v="1"/>
    <n v="14"/>
    <n v="800"/>
    <n v="0.2"/>
    <s v="Tarjeta"/>
    <s v="V-004"/>
    <x v="3"/>
    <n v="8960"/>
  </r>
  <r>
    <s v="V-2726"/>
    <n v="45900"/>
    <s v="C-001"/>
    <s v="P-004"/>
    <s v="Smart Phone"/>
    <x v="1"/>
    <n v="10"/>
    <n v="800"/>
    <n v="0.2"/>
    <s v="Efectivo"/>
    <s v="V-005"/>
    <x v="0"/>
    <n v="6400"/>
  </r>
  <r>
    <s v="V-2727"/>
    <n v="45946"/>
    <s v="C-004"/>
    <s v="P-001"/>
    <s v="Audífonos"/>
    <x v="0"/>
    <n v="37"/>
    <n v="50"/>
    <n v="0.1"/>
    <s v="Tarjeta"/>
    <s v="V-005"/>
    <x v="0"/>
    <n v="1665"/>
  </r>
  <r>
    <s v="V-2728"/>
    <n v="45983"/>
    <s v="C-003"/>
    <s v="P-004"/>
    <s v="Smart Phone"/>
    <x v="1"/>
    <n v="26"/>
    <n v="800"/>
    <n v="0.2"/>
    <s v="Efectivo"/>
    <s v="V-005"/>
    <x v="0"/>
    <n v="16640"/>
  </r>
  <r>
    <s v="V-2729"/>
    <n v="45870"/>
    <s v="C-004"/>
    <s v="P-004"/>
    <s v="Smart Phone"/>
    <x v="1"/>
    <n v="26"/>
    <n v="800"/>
    <n v="0.2"/>
    <s v="Efectivo"/>
    <s v="V-005"/>
    <x v="0"/>
    <n v="16640"/>
  </r>
  <r>
    <s v="V-2730"/>
    <n v="45955"/>
    <s v="C-002"/>
    <s v="P-002"/>
    <s v="Laptop"/>
    <x v="2"/>
    <n v="44"/>
    <n v="1200"/>
    <n v="0.3"/>
    <s v="Tarjeta"/>
    <s v="V-001"/>
    <x v="1"/>
    <n v="36960"/>
  </r>
  <r>
    <s v="V-2731"/>
    <n v="45690"/>
    <s v="C-002"/>
    <s v="P-004"/>
    <s v="Smart Phone"/>
    <x v="1"/>
    <n v="41"/>
    <n v="800"/>
    <n v="0.2"/>
    <s v="Tarjeta"/>
    <s v="V-001"/>
    <x v="1"/>
    <n v="26240"/>
  </r>
  <r>
    <s v="V-2732"/>
    <n v="45930"/>
    <s v="C-001"/>
    <s v="P-004"/>
    <s v="Smart Phone"/>
    <x v="1"/>
    <n v="11"/>
    <n v="800"/>
    <n v="0.2"/>
    <s v="Efectivo"/>
    <s v="V-005"/>
    <x v="0"/>
    <n v="7040"/>
  </r>
  <r>
    <s v="V-2733"/>
    <n v="45982"/>
    <s v="C-001"/>
    <s v="P-003"/>
    <s v="Smart Watch"/>
    <x v="0"/>
    <n v="35"/>
    <n v="200"/>
    <n v="0.1"/>
    <s v="Tarjeta"/>
    <s v="V-003"/>
    <x v="2"/>
    <n v="6300"/>
  </r>
  <r>
    <s v="V-2734"/>
    <n v="45822"/>
    <s v="C-002"/>
    <s v="P-004"/>
    <s v="Smart Phone"/>
    <x v="1"/>
    <n v="25"/>
    <n v="800"/>
    <n v="0.2"/>
    <s v="Transferencia"/>
    <s v="V-005"/>
    <x v="0"/>
    <n v="16000"/>
  </r>
  <r>
    <s v="V-2735"/>
    <n v="46004"/>
    <s v="C-002"/>
    <s v="P-002"/>
    <s v="Laptop"/>
    <x v="2"/>
    <n v="23"/>
    <n v="1200"/>
    <n v="0.3"/>
    <s v="Tarjeta"/>
    <s v="V-003"/>
    <x v="2"/>
    <n v="19320"/>
  </r>
  <r>
    <s v="V-2736"/>
    <n v="45783"/>
    <s v="C-003"/>
    <s v="P-002"/>
    <s v="Laptop"/>
    <x v="2"/>
    <n v="11"/>
    <n v="1200"/>
    <n v="0.3"/>
    <s v="Efectivo"/>
    <s v="V-004"/>
    <x v="3"/>
    <n v="9240"/>
  </r>
  <r>
    <s v="V-2737"/>
    <n v="45795"/>
    <s v="C-001"/>
    <s v="P-002"/>
    <s v="Laptop"/>
    <x v="2"/>
    <n v="21"/>
    <n v="1200"/>
    <n v="0.3"/>
    <s v="Efectivo"/>
    <s v="V-004"/>
    <x v="3"/>
    <n v="17640"/>
  </r>
  <r>
    <s v="V-2738"/>
    <n v="45976"/>
    <s v="C-003"/>
    <s v="P-002"/>
    <s v="Laptop"/>
    <x v="2"/>
    <n v="41"/>
    <n v="1200"/>
    <n v="0.3"/>
    <s v="Transferencia"/>
    <s v="V-003"/>
    <x v="2"/>
    <n v="34440"/>
  </r>
  <r>
    <s v="V-2739"/>
    <n v="45978"/>
    <s v="C-002"/>
    <s v="P-003"/>
    <s v="Smart Watch"/>
    <x v="0"/>
    <n v="44"/>
    <n v="200"/>
    <n v="0.1"/>
    <s v="Tarjeta"/>
    <s v="V-001"/>
    <x v="1"/>
    <n v="7920"/>
  </r>
  <r>
    <s v="V-2740"/>
    <n v="45849"/>
    <s v="C-004"/>
    <s v="P-001"/>
    <s v="Audífonos"/>
    <x v="0"/>
    <n v="31"/>
    <n v="50"/>
    <n v="0.1"/>
    <s v="Efectivo"/>
    <s v="V-004"/>
    <x v="3"/>
    <n v="1395"/>
  </r>
  <r>
    <s v="V-2741"/>
    <n v="45958"/>
    <s v="C-003"/>
    <s v="P-003"/>
    <s v="Smart Watch"/>
    <x v="0"/>
    <n v="26"/>
    <n v="200"/>
    <n v="0.1"/>
    <s v="Efectivo"/>
    <s v="V-003"/>
    <x v="2"/>
    <n v="4680"/>
  </r>
  <r>
    <s v="V-2742"/>
    <n v="45770"/>
    <s v="C-004"/>
    <s v="P-001"/>
    <s v="Audífonos"/>
    <x v="0"/>
    <n v="29"/>
    <n v="50"/>
    <n v="0.1"/>
    <s v="Efectivo"/>
    <s v="V-003"/>
    <x v="2"/>
    <n v="1305"/>
  </r>
  <r>
    <s v="V-2743"/>
    <n v="45692"/>
    <s v="C-003"/>
    <s v="P-002"/>
    <s v="Laptop"/>
    <x v="2"/>
    <n v="41"/>
    <n v="1200"/>
    <n v="0.3"/>
    <s v="Transferencia"/>
    <s v="V-004"/>
    <x v="3"/>
    <n v="34440"/>
  </r>
  <r>
    <s v="V-2744"/>
    <n v="45777"/>
    <s v="C-003"/>
    <s v="P-003"/>
    <s v="Smart Watch"/>
    <x v="0"/>
    <n v="25"/>
    <n v="200"/>
    <n v="0.1"/>
    <s v="Efectivo"/>
    <s v="V-002"/>
    <x v="4"/>
    <n v="4500"/>
  </r>
  <r>
    <s v="V-2745"/>
    <n v="46011"/>
    <s v="C-001"/>
    <s v="P-003"/>
    <s v="Smart Watch"/>
    <x v="0"/>
    <n v="43"/>
    <n v="200"/>
    <n v="0.1"/>
    <s v="Tarjeta"/>
    <s v="V-001"/>
    <x v="1"/>
    <n v="7740"/>
  </r>
  <r>
    <s v="V-2746"/>
    <n v="45983"/>
    <s v="C-002"/>
    <s v="P-003"/>
    <s v="Smart Watch"/>
    <x v="0"/>
    <n v="28"/>
    <n v="200"/>
    <n v="0.1"/>
    <s v="Transferencia"/>
    <s v="V-001"/>
    <x v="1"/>
    <n v="5040"/>
  </r>
  <r>
    <s v="V-2747"/>
    <n v="45758"/>
    <s v="C-001"/>
    <s v="P-001"/>
    <s v="Audífonos"/>
    <x v="0"/>
    <n v="22"/>
    <n v="50"/>
    <n v="0.1"/>
    <s v="Efectivo"/>
    <s v="V-005"/>
    <x v="0"/>
    <n v="990"/>
  </r>
  <r>
    <s v="V-2748"/>
    <n v="45831"/>
    <s v="C-001"/>
    <s v="P-001"/>
    <s v="Audífonos"/>
    <x v="0"/>
    <n v="34"/>
    <n v="50"/>
    <n v="0.1"/>
    <s v="Transferencia"/>
    <s v="V-005"/>
    <x v="0"/>
    <n v="1530"/>
  </r>
  <r>
    <s v="V-2749"/>
    <n v="45661"/>
    <s v="C-001"/>
    <s v="P-004"/>
    <s v="Smart Phone"/>
    <x v="1"/>
    <n v="23"/>
    <n v="800"/>
    <n v="0.2"/>
    <s v="Transferencia"/>
    <s v="V-004"/>
    <x v="3"/>
    <n v="14720"/>
  </r>
  <r>
    <s v="V-2750"/>
    <n v="45792"/>
    <s v="C-004"/>
    <s v="P-003"/>
    <s v="Smart Watch"/>
    <x v="0"/>
    <n v="24"/>
    <n v="200"/>
    <n v="0.1"/>
    <s v="Tarjeta"/>
    <s v="V-005"/>
    <x v="0"/>
    <n v="4320"/>
  </r>
  <r>
    <s v="V-2751"/>
    <n v="45812"/>
    <s v="C-001"/>
    <s v="P-002"/>
    <s v="Laptop"/>
    <x v="2"/>
    <n v="26"/>
    <n v="1200"/>
    <n v="0.3"/>
    <s v="Efectivo"/>
    <s v="V-004"/>
    <x v="3"/>
    <n v="21840"/>
  </r>
  <r>
    <s v="V-2752"/>
    <n v="45983"/>
    <s v="C-002"/>
    <s v="P-002"/>
    <s v="Laptop"/>
    <x v="2"/>
    <n v="25"/>
    <n v="1200"/>
    <n v="0.3"/>
    <s v="Tarjeta"/>
    <s v="V-003"/>
    <x v="2"/>
    <n v="21000"/>
  </r>
  <r>
    <s v="V-2753"/>
    <n v="45896"/>
    <s v="C-002"/>
    <s v="P-002"/>
    <s v="Laptop"/>
    <x v="2"/>
    <n v="16"/>
    <n v="1200"/>
    <n v="0.3"/>
    <s v="Tarjeta"/>
    <s v="V-001"/>
    <x v="1"/>
    <n v="13440"/>
  </r>
  <r>
    <s v="V-2754"/>
    <n v="45925"/>
    <s v="C-003"/>
    <s v="P-001"/>
    <s v="Audífonos"/>
    <x v="0"/>
    <n v="24"/>
    <n v="50"/>
    <n v="0.1"/>
    <s v="Tarjeta"/>
    <s v="V-003"/>
    <x v="2"/>
    <n v="1080"/>
  </r>
  <r>
    <s v="V-2755"/>
    <n v="45685"/>
    <s v="C-004"/>
    <s v="P-003"/>
    <s v="Smart Watch"/>
    <x v="0"/>
    <n v="10"/>
    <n v="200"/>
    <n v="0.1"/>
    <s v="Tarjeta"/>
    <s v="V-002"/>
    <x v="4"/>
    <n v="1800"/>
  </r>
  <r>
    <s v="V-2756"/>
    <n v="45667"/>
    <s v="C-004"/>
    <s v="P-002"/>
    <s v="Laptop"/>
    <x v="2"/>
    <n v="20"/>
    <n v="1200"/>
    <n v="0.3"/>
    <s v="Tarjeta"/>
    <s v="V-005"/>
    <x v="0"/>
    <n v="16800"/>
  </r>
  <r>
    <s v="V-2757"/>
    <n v="45808"/>
    <s v="C-001"/>
    <s v="P-002"/>
    <s v="Laptop"/>
    <x v="2"/>
    <n v="35"/>
    <n v="1200"/>
    <n v="0.3"/>
    <s v="Transferencia"/>
    <s v="V-005"/>
    <x v="0"/>
    <n v="29399.999999999996"/>
  </r>
  <r>
    <s v="V-2758"/>
    <n v="45804"/>
    <s v="C-002"/>
    <s v="P-001"/>
    <s v="Audífonos"/>
    <x v="0"/>
    <n v="15"/>
    <n v="50"/>
    <n v="0.1"/>
    <s v="Tarjeta"/>
    <s v="V-002"/>
    <x v="4"/>
    <n v="675"/>
  </r>
  <r>
    <s v="V-2759"/>
    <n v="45883"/>
    <s v="C-001"/>
    <s v="P-004"/>
    <s v="Smart Phone"/>
    <x v="1"/>
    <n v="42"/>
    <n v="800"/>
    <n v="0.2"/>
    <s v="Tarjeta"/>
    <s v="V-003"/>
    <x v="2"/>
    <n v="26880"/>
  </r>
  <r>
    <s v="V-2760"/>
    <n v="45755"/>
    <s v="C-003"/>
    <s v="P-002"/>
    <s v="Laptop"/>
    <x v="2"/>
    <n v="5"/>
    <n v="1200"/>
    <n v="0.3"/>
    <s v="Efectivo"/>
    <s v="V-005"/>
    <x v="0"/>
    <n v="4200"/>
  </r>
  <r>
    <s v="V-2761"/>
    <n v="45875"/>
    <s v="C-003"/>
    <s v="P-004"/>
    <s v="Smart Phone"/>
    <x v="1"/>
    <n v="26"/>
    <n v="800"/>
    <n v="0.2"/>
    <s v="Tarjeta"/>
    <s v="V-003"/>
    <x v="2"/>
    <n v="16640"/>
  </r>
  <r>
    <s v="V-2762"/>
    <n v="45874"/>
    <s v="C-002"/>
    <s v="P-001"/>
    <s v="Audífonos"/>
    <x v="0"/>
    <n v="18"/>
    <n v="50"/>
    <n v="0.1"/>
    <s v="Efectivo"/>
    <s v="V-003"/>
    <x v="2"/>
    <n v="810"/>
  </r>
  <r>
    <s v="V-2763"/>
    <n v="45874"/>
    <s v="C-002"/>
    <s v="P-003"/>
    <s v="Smart Watch"/>
    <x v="0"/>
    <n v="15"/>
    <n v="200"/>
    <n v="0.1"/>
    <s v="Tarjeta"/>
    <s v="V-001"/>
    <x v="1"/>
    <n v="2700"/>
  </r>
  <r>
    <s v="V-2764"/>
    <n v="45841"/>
    <s v="C-003"/>
    <s v="P-004"/>
    <s v="Smart Phone"/>
    <x v="1"/>
    <n v="9"/>
    <n v="800"/>
    <n v="0.2"/>
    <s v="Efectivo"/>
    <s v="V-004"/>
    <x v="3"/>
    <n v="5760"/>
  </r>
  <r>
    <s v="V-2765"/>
    <n v="45834"/>
    <s v="C-001"/>
    <s v="P-002"/>
    <s v="Laptop"/>
    <x v="2"/>
    <n v="30"/>
    <n v="1200"/>
    <n v="0.3"/>
    <s v="Efectivo"/>
    <s v="V-001"/>
    <x v="1"/>
    <n v="25200"/>
  </r>
  <r>
    <s v="V-2766"/>
    <n v="45858"/>
    <s v="C-004"/>
    <s v="P-002"/>
    <s v="Laptop"/>
    <x v="2"/>
    <n v="33"/>
    <n v="1200"/>
    <n v="0.3"/>
    <s v="Tarjeta"/>
    <s v="V-005"/>
    <x v="0"/>
    <n v="27720"/>
  </r>
  <r>
    <s v="V-2767"/>
    <n v="45862"/>
    <s v="C-003"/>
    <s v="P-003"/>
    <s v="Smart Watch"/>
    <x v="0"/>
    <n v="28"/>
    <n v="200"/>
    <n v="0.1"/>
    <s v="Efectivo"/>
    <s v="V-002"/>
    <x v="4"/>
    <n v="5040"/>
  </r>
  <r>
    <s v="V-2768"/>
    <n v="45855"/>
    <s v="C-003"/>
    <s v="P-001"/>
    <s v="Audífonos"/>
    <x v="0"/>
    <n v="28"/>
    <n v="50"/>
    <n v="0.1"/>
    <s v="Tarjeta"/>
    <s v="V-003"/>
    <x v="2"/>
    <n v="1260"/>
  </r>
  <r>
    <s v="V-2769"/>
    <n v="45933"/>
    <s v="C-004"/>
    <s v="P-001"/>
    <s v="Audífonos"/>
    <x v="0"/>
    <n v="10"/>
    <n v="50"/>
    <n v="0.1"/>
    <s v="Tarjeta"/>
    <s v="V-002"/>
    <x v="4"/>
    <n v="450"/>
  </r>
  <r>
    <s v="V-2770"/>
    <n v="46020"/>
    <s v="C-003"/>
    <s v="P-001"/>
    <s v="Audífonos"/>
    <x v="0"/>
    <n v="15"/>
    <n v="50"/>
    <n v="0.1"/>
    <s v="Transferencia"/>
    <s v="V-001"/>
    <x v="1"/>
    <n v="675"/>
  </r>
  <r>
    <s v="V-2771"/>
    <n v="45924"/>
    <s v="C-001"/>
    <s v="P-001"/>
    <s v="Audífonos"/>
    <x v="0"/>
    <n v="40"/>
    <n v="50"/>
    <n v="0.1"/>
    <s v="Transferencia"/>
    <s v="V-003"/>
    <x v="2"/>
    <n v="1800"/>
  </r>
  <r>
    <s v="V-2772"/>
    <n v="45899"/>
    <s v="C-001"/>
    <s v="P-002"/>
    <s v="Laptop"/>
    <x v="2"/>
    <n v="36"/>
    <n v="1200"/>
    <n v="0.3"/>
    <s v="Tarjeta"/>
    <s v="V-002"/>
    <x v="4"/>
    <n v="30239.999999999996"/>
  </r>
  <r>
    <s v="V-2773"/>
    <n v="45797"/>
    <s v="C-004"/>
    <s v="P-002"/>
    <s v="Laptop"/>
    <x v="2"/>
    <n v="8"/>
    <n v="1200"/>
    <n v="0.3"/>
    <s v="Transferencia"/>
    <s v="V-002"/>
    <x v="4"/>
    <n v="6720"/>
  </r>
  <r>
    <s v="V-2774"/>
    <n v="46016"/>
    <s v="C-003"/>
    <s v="P-002"/>
    <s v="Laptop"/>
    <x v="2"/>
    <n v="17"/>
    <n v="1200"/>
    <n v="0.3"/>
    <s v="Tarjeta"/>
    <s v="V-001"/>
    <x v="1"/>
    <n v="14280"/>
  </r>
  <r>
    <s v="V-2775"/>
    <n v="45729"/>
    <s v="C-004"/>
    <s v="P-003"/>
    <s v="Smart Watch"/>
    <x v="0"/>
    <n v="25"/>
    <n v="200"/>
    <n v="0.1"/>
    <s v="Transferencia"/>
    <s v="V-002"/>
    <x v="4"/>
    <n v="4500"/>
  </r>
  <r>
    <s v="V-2776"/>
    <n v="45866"/>
    <s v="C-003"/>
    <s v="P-001"/>
    <s v="Audífonos"/>
    <x v="0"/>
    <n v="17"/>
    <n v="50"/>
    <n v="0.1"/>
    <s v="Tarjeta"/>
    <s v="V-005"/>
    <x v="0"/>
    <n v="765"/>
  </r>
  <r>
    <s v="V-2777"/>
    <n v="45744"/>
    <s v="C-002"/>
    <s v="P-001"/>
    <s v="Audífonos"/>
    <x v="0"/>
    <n v="35"/>
    <n v="50"/>
    <n v="0.1"/>
    <s v="Tarjeta"/>
    <s v="V-001"/>
    <x v="1"/>
    <n v="1575"/>
  </r>
  <r>
    <s v="V-2778"/>
    <n v="45907"/>
    <s v="C-001"/>
    <s v="P-003"/>
    <s v="Smart Watch"/>
    <x v="0"/>
    <n v="44"/>
    <n v="200"/>
    <n v="0.1"/>
    <s v="Transferencia"/>
    <s v="V-002"/>
    <x v="4"/>
    <n v="7920"/>
  </r>
  <r>
    <s v="V-2779"/>
    <n v="46017"/>
    <s v="C-001"/>
    <s v="P-001"/>
    <s v="Audífonos"/>
    <x v="0"/>
    <n v="44"/>
    <n v="50"/>
    <n v="0.1"/>
    <s v="Efectivo"/>
    <s v="V-004"/>
    <x v="3"/>
    <n v="1980"/>
  </r>
  <r>
    <s v="V-2780"/>
    <n v="45975"/>
    <s v="C-002"/>
    <s v="P-003"/>
    <s v="Smart Watch"/>
    <x v="0"/>
    <n v="30"/>
    <n v="200"/>
    <n v="0.1"/>
    <s v="Transferencia"/>
    <s v="V-005"/>
    <x v="0"/>
    <n v="5400"/>
  </r>
  <r>
    <s v="V-2781"/>
    <n v="45796"/>
    <s v="C-003"/>
    <s v="P-004"/>
    <s v="Smart Phone"/>
    <x v="1"/>
    <n v="8"/>
    <n v="800"/>
    <n v="0.2"/>
    <s v="Transferencia"/>
    <s v="V-002"/>
    <x v="4"/>
    <n v="5120"/>
  </r>
  <r>
    <s v="V-2782"/>
    <n v="45901"/>
    <s v="C-003"/>
    <s v="P-003"/>
    <s v="Smart Watch"/>
    <x v="0"/>
    <n v="22"/>
    <n v="200"/>
    <n v="0.1"/>
    <s v="Efectivo"/>
    <s v="V-003"/>
    <x v="2"/>
    <n v="3960"/>
  </r>
  <r>
    <s v="V-2783"/>
    <n v="45946"/>
    <s v="C-001"/>
    <s v="P-001"/>
    <s v="Audífonos"/>
    <x v="0"/>
    <n v="20"/>
    <n v="50"/>
    <n v="0.1"/>
    <s v="Efectivo"/>
    <s v="V-001"/>
    <x v="1"/>
    <n v="900"/>
  </r>
  <r>
    <s v="V-2784"/>
    <n v="45978"/>
    <s v="C-003"/>
    <s v="P-002"/>
    <s v="Laptop"/>
    <x v="2"/>
    <n v="23"/>
    <n v="1200"/>
    <n v="0.3"/>
    <s v="Tarjeta"/>
    <s v="V-001"/>
    <x v="1"/>
    <n v="19320"/>
  </r>
  <r>
    <s v="V-2785"/>
    <n v="45881"/>
    <s v="C-004"/>
    <s v="P-001"/>
    <s v="Audífonos"/>
    <x v="0"/>
    <n v="41"/>
    <n v="50"/>
    <n v="0.1"/>
    <s v="Efectivo"/>
    <s v="V-005"/>
    <x v="0"/>
    <n v="1845"/>
  </r>
  <r>
    <s v="V-2786"/>
    <n v="45720"/>
    <s v="C-003"/>
    <s v="P-004"/>
    <s v="Smart Phone"/>
    <x v="1"/>
    <n v="22"/>
    <n v="800"/>
    <n v="0.2"/>
    <s v="Efectivo"/>
    <s v="V-005"/>
    <x v="0"/>
    <n v="14080"/>
  </r>
  <r>
    <s v="V-2787"/>
    <n v="45720"/>
    <s v="C-001"/>
    <s v="P-002"/>
    <s v="Laptop"/>
    <x v="2"/>
    <n v="9"/>
    <n v="1200"/>
    <n v="0.3"/>
    <s v="Tarjeta"/>
    <s v="V-001"/>
    <x v="1"/>
    <n v="7559.9999999999991"/>
  </r>
  <r>
    <s v="V-2788"/>
    <n v="45791"/>
    <s v="C-001"/>
    <s v="P-001"/>
    <s v="Audífonos"/>
    <x v="0"/>
    <n v="8"/>
    <n v="50"/>
    <n v="0.1"/>
    <s v="Efectivo"/>
    <s v="V-002"/>
    <x v="4"/>
    <n v="360"/>
  </r>
  <r>
    <s v="V-2789"/>
    <n v="45692"/>
    <s v="C-002"/>
    <s v="P-004"/>
    <s v="Smart Phone"/>
    <x v="1"/>
    <n v="13"/>
    <n v="800"/>
    <n v="0.2"/>
    <s v="Tarjeta"/>
    <s v="V-005"/>
    <x v="0"/>
    <n v="8320"/>
  </r>
  <r>
    <s v="V-2790"/>
    <n v="46016"/>
    <s v="C-004"/>
    <s v="P-004"/>
    <s v="Smart Phone"/>
    <x v="1"/>
    <n v="20"/>
    <n v="800"/>
    <n v="0.2"/>
    <s v="Tarjeta"/>
    <s v="V-001"/>
    <x v="1"/>
    <n v="12800"/>
  </r>
  <r>
    <s v="V-2791"/>
    <n v="45824"/>
    <s v="C-003"/>
    <s v="P-001"/>
    <s v="Audífonos"/>
    <x v="0"/>
    <n v="7"/>
    <n v="50"/>
    <n v="0.1"/>
    <s v="Efectivo"/>
    <s v="V-002"/>
    <x v="4"/>
    <n v="315"/>
  </r>
  <r>
    <s v="V-2792"/>
    <n v="45831"/>
    <s v="C-002"/>
    <s v="P-001"/>
    <s v="Audífonos"/>
    <x v="0"/>
    <n v="40"/>
    <n v="50"/>
    <n v="0.1"/>
    <s v="Tarjeta"/>
    <s v="V-003"/>
    <x v="2"/>
    <n v="1800"/>
  </r>
  <r>
    <s v="V-2793"/>
    <n v="46008"/>
    <s v="C-002"/>
    <s v="P-003"/>
    <s v="Smart Watch"/>
    <x v="0"/>
    <n v="39"/>
    <n v="200"/>
    <n v="0.1"/>
    <s v="Efectivo"/>
    <s v="V-001"/>
    <x v="1"/>
    <n v="7020"/>
  </r>
  <r>
    <s v="V-2794"/>
    <n v="45945"/>
    <s v="C-002"/>
    <s v="P-002"/>
    <s v="Laptop"/>
    <x v="2"/>
    <n v="18"/>
    <n v="1200"/>
    <n v="0.3"/>
    <s v="Efectivo"/>
    <s v="V-005"/>
    <x v="0"/>
    <n v="15119.999999999998"/>
  </r>
  <r>
    <s v="V-2795"/>
    <n v="46010"/>
    <s v="C-001"/>
    <s v="P-004"/>
    <s v="Smart Phone"/>
    <x v="1"/>
    <n v="23"/>
    <n v="800"/>
    <n v="0.2"/>
    <s v="Tarjeta"/>
    <s v="V-003"/>
    <x v="2"/>
    <n v="14720"/>
  </r>
  <r>
    <s v="V-2796"/>
    <n v="45842"/>
    <s v="C-003"/>
    <s v="P-003"/>
    <s v="Smart Watch"/>
    <x v="0"/>
    <n v="19"/>
    <n v="200"/>
    <n v="0.1"/>
    <s v="Tarjeta"/>
    <s v="V-003"/>
    <x v="2"/>
    <n v="3420"/>
  </r>
  <r>
    <s v="V-2797"/>
    <n v="45837"/>
    <s v="C-003"/>
    <s v="P-003"/>
    <s v="Smart Watch"/>
    <x v="0"/>
    <n v="7"/>
    <n v="200"/>
    <n v="0.1"/>
    <s v="Efectivo"/>
    <s v="V-004"/>
    <x v="3"/>
    <n v="1260"/>
  </r>
  <r>
    <s v="V-2798"/>
    <n v="45714"/>
    <s v="C-004"/>
    <s v="P-002"/>
    <s v="Laptop"/>
    <x v="2"/>
    <n v="29"/>
    <n v="1200"/>
    <n v="0.3"/>
    <s v="Transferencia"/>
    <s v="V-004"/>
    <x v="3"/>
    <n v="24360"/>
  </r>
  <r>
    <s v="V-2799"/>
    <n v="45951"/>
    <s v="C-001"/>
    <s v="P-004"/>
    <s v="Smart Phone"/>
    <x v="1"/>
    <n v="18"/>
    <n v="800"/>
    <n v="0.2"/>
    <s v="Tarjeta"/>
    <s v="V-002"/>
    <x v="4"/>
    <n v="11520"/>
  </r>
  <r>
    <s v="V-2800"/>
    <n v="45800"/>
    <s v="C-001"/>
    <s v="P-001"/>
    <s v="Audífonos"/>
    <x v="0"/>
    <n v="18"/>
    <n v="50"/>
    <n v="0.1"/>
    <s v="Tarjeta"/>
    <s v="V-005"/>
    <x v="0"/>
    <n v="810"/>
  </r>
  <r>
    <s v="V-2801"/>
    <n v="45980"/>
    <s v="C-004"/>
    <s v="P-003"/>
    <s v="Smart Watch"/>
    <x v="0"/>
    <n v="11"/>
    <n v="200"/>
    <n v="0.1"/>
    <s v="Efectivo"/>
    <s v="V-003"/>
    <x v="2"/>
    <n v="1980"/>
  </r>
  <r>
    <s v="V-2802"/>
    <n v="46006"/>
    <s v="C-001"/>
    <s v="P-002"/>
    <s v="Laptop"/>
    <x v="2"/>
    <n v="8"/>
    <n v="1200"/>
    <n v="0.3"/>
    <s v="Efectivo"/>
    <s v="V-005"/>
    <x v="0"/>
    <n v="6720"/>
  </r>
  <r>
    <s v="V-2803"/>
    <n v="45817"/>
    <s v="C-004"/>
    <s v="P-004"/>
    <s v="Smart Phone"/>
    <x v="1"/>
    <n v="20"/>
    <n v="800"/>
    <n v="0.2"/>
    <s v="Tarjeta"/>
    <s v="V-001"/>
    <x v="1"/>
    <n v="12800"/>
  </r>
  <r>
    <s v="V-2804"/>
    <n v="45703"/>
    <s v="C-001"/>
    <s v="P-001"/>
    <s v="Audífonos"/>
    <x v="0"/>
    <n v="10"/>
    <n v="50"/>
    <n v="0.1"/>
    <s v="Efectivo"/>
    <s v="V-004"/>
    <x v="3"/>
    <n v="450"/>
  </r>
  <r>
    <s v="V-2805"/>
    <n v="46015"/>
    <s v="C-004"/>
    <s v="P-004"/>
    <s v="Smart Phone"/>
    <x v="1"/>
    <n v="29"/>
    <n v="800"/>
    <n v="0.2"/>
    <s v="Transferencia"/>
    <s v="V-001"/>
    <x v="1"/>
    <n v="18560"/>
  </r>
  <r>
    <s v="V-2806"/>
    <n v="45857"/>
    <s v="C-001"/>
    <s v="P-002"/>
    <s v="Laptop"/>
    <x v="2"/>
    <n v="27"/>
    <n v="1200"/>
    <n v="0.3"/>
    <s v="Tarjeta"/>
    <s v="V-001"/>
    <x v="1"/>
    <n v="22680"/>
  </r>
  <r>
    <s v="V-2807"/>
    <n v="45681"/>
    <s v="C-001"/>
    <s v="P-004"/>
    <s v="Smart Phone"/>
    <x v="1"/>
    <n v="28"/>
    <n v="800"/>
    <n v="0.2"/>
    <s v="Efectivo"/>
    <s v="V-003"/>
    <x v="2"/>
    <n v="17920"/>
  </r>
  <r>
    <s v="V-2808"/>
    <n v="45722"/>
    <s v="C-003"/>
    <s v="P-004"/>
    <s v="Smart Phone"/>
    <x v="1"/>
    <n v="21"/>
    <n v="800"/>
    <n v="0.2"/>
    <s v="Tarjeta"/>
    <s v="V-004"/>
    <x v="3"/>
    <n v="13440"/>
  </r>
  <r>
    <s v="V-2809"/>
    <n v="45709"/>
    <s v="C-004"/>
    <s v="P-004"/>
    <s v="Smart Phone"/>
    <x v="1"/>
    <n v="37"/>
    <n v="800"/>
    <n v="0.2"/>
    <s v="Tarjeta"/>
    <s v="V-001"/>
    <x v="1"/>
    <n v="23680"/>
  </r>
  <r>
    <s v="V-2810"/>
    <n v="45660"/>
    <s v="C-002"/>
    <s v="P-002"/>
    <s v="Laptop"/>
    <x v="2"/>
    <n v="5"/>
    <n v="1200"/>
    <n v="0.3"/>
    <s v="Transferencia"/>
    <s v="V-004"/>
    <x v="3"/>
    <n v="4200"/>
  </r>
  <r>
    <s v="V-2811"/>
    <n v="45788"/>
    <s v="C-003"/>
    <s v="P-002"/>
    <s v="Laptop"/>
    <x v="2"/>
    <n v="25"/>
    <n v="1200"/>
    <n v="0.3"/>
    <s v="Transferencia"/>
    <s v="V-001"/>
    <x v="1"/>
    <n v="21000"/>
  </r>
  <r>
    <s v="V-2812"/>
    <n v="45763"/>
    <s v="C-003"/>
    <s v="P-001"/>
    <s v="Audífonos"/>
    <x v="0"/>
    <n v="10"/>
    <n v="50"/>
    <n v="0.1"/>
    <s v="Tarjeta"/>
    <s v="V-005"/>
    <x v="0"/>
    <n v="450"/>
  </r>
  <r>
    <s v="V-2813"/>
    <n v="46017"/>
    <s v="C-001"/>
    <s v="P-003"/>
    <s v="Smart Watch"/>
    <x v="0"/>
    <n v="45"/>
    <n v="200"/>
    <n v="0.1"/>
    <s v="Tarjeta"/>
    <s v="V-005"/>
    <x v="0"/>
    <n v="8100"/>
  </r>
  <r>
    <s v="V-2814"/>
    <n v="45941"/>
    <s v="C-001"/>
    <s v="P-003"/>
    <s v="Smart Watch"/>
    <x v="0"/>
    <n v="15"/>
    <n v="200"/>
    <n v="0.1"/>
    <s v="Efectivo"/>
    <s v="V-001"/>
    <x v="1"/>
    <n v="2700"/>
  </r>
  <r>
    <s v="V-2815"/>
    <n v="45708"/>
    <s v="C-001"/>
    <s v="P-002"/>
    <s v="Laptop"/>
    <x v="2"/>
    <n v="13"/>
    <n v="1200"/>
    <n v="0.3"/>
    <s v="Transferencia"/>
    <s v="V-001"/>
    <x v="1"/>
    <n v="10920"/>
  </r>
  <r>
    <s v="V-2816"/>
    <n v="45827"/>
    <s v="C-003"/>
    <s v="P-003"/>
    <s v="Smart Watch"/>
    <x v="0"/>
    <n v="39"/>
    <n v="200"/>
    <n v="0.1"/>
    <s v="Transferencia"/>
    <s v="V-002"/>
    <x v="4"/>
    <n v="7020"/>
  </r>
  <r>
    <s v="V-2817"/>
    <n v="45912"/>
    <s v="C-004"/>
    <s v="P-003"/>
    <s v="Smart Watch"/>
    <x v="0"/>
    <n v="33"/>
    <n v="200"/>
    <n v="0.1"/>
    <s v="Tarjeta"/>
    <s v="V-002"/>
    <x v="4"/>
    <n v="5940"/>
  </r>
  <r>
    <s v="V-2818"/>
    <n v="45911"/>
    <s v="C-004"/>
    <s v="P-001"/>
    <s v="Audífonos"/>
    <x v="0"/>
    <n v="8"/>
    <n v="50"/>
    <n v="0.1"/>
    <s v="Tarjeta"/>
    <s v="V-005"/>
    <x v="0"/>
    <n v="360"/>
  </r>
  <r>
    <s v="V-2819"/>
    <n v="45866"/>
    <s v="C-003"/>
    <s v="P-004"/>
    <s v="Smart Phone"/>
    <x v="1"/>
    <n v="18"/>
    <n v="800"/>
    <n v="0.2"/>
    <s v="Tarjeta"/>
    <s v="V-003"/>
    <x v="2"/>
    <n v="11520"/>
  </r>
  <r>
    <s v="V-2820"/>
    <n v="45843"/>
    <s v="C-002"/>
    <s v="P-002"/>
    <s v="Laptop"/>
    <x v="2"/>
    <n v="29"/>
    <n v="1200"/>
    <n v="0.3"/>
    <s v="Transferencia"/>
    <s v="V-004"/>
    <x v="3"/>
    <n v="24360"/>
  </r>
  <r>
    <s v="V-2821"/>
    <n v="45680"/>
    <s v="C-003"/>
    <s v="P-001"/>
    <s v="Audífonos"/>
    <x v="0"/>
    <n v="14"/>
    <n v="50"/>
    <n v="0.1"/>
    <s v="Transferencia"/>
    <s v="V-001"/>
    <x v="1"/>
    <n v="630"/>
  </r>
  <r>
    <s v="V-2822"/>
    <n v="45773"/>
    <s v="C-001"/>
    <s v="P-004"/>
    <s v="Smart Phone"/>
    <x v="1"/>
    <n v="9"/>
    <n v="800"/>
    <n v="0.2"/>
    <s v="Transferencia"/>
    <s v="V-001"/>
    <x v="1"/>
    <n v="5760"/>
  </r>
  <r>
    <s v="V-2823"/>
    <n v="45867"/>
    <s v="C-002"/>
    <s v="P-003"/>
    <s v="Smart Watch"/>
    <x v="0"/>
    <n v="15"/>
    <n v="200"/>
    <n v="0.1"/>
    <s v="Efectivo"/>
    <s v="V-005"/>
    <x v="0"/>
    <n v="2700"/>
  </r>
  <r>
    <s v="V-2824"/>
    <n v="45965"/>
    <s v="C-004"/>
    <s v="P-004"/>
    <s v="Smart Phone"/>
    <x v="1"/>
    <n v="45"/>
    <n v="800"/>
    <n v="0.2"/>
    <s v="Tarjeta"/>
    <s v="V-002"/>
    <x v="4"/>
    <n v="28800"/>
  </r>
  <r>
    <s v="V-2825"/>
    <n v="46014"/>
    <s v="C-001"/>
    <s v="P-003"/>
    <s v="Smart Watch"/>
    <x v="0"/>
    <n v="5"/>
    <n v="200"/>
    <n v="0.1"/>
    <s v="Efectivo"/>
    <s v="V-002"/>
    <x v="4"/>
    <n v="900"/>
  </r>
  <r>
    <s v="V-2826"/>
    <n v="45917"/>
    <s v="C-003"/>
    <s v="P-004"/>
    <s v="Smart Phone"/>
    <x v="1"/>
    <n v="33"/>
    <n v="800"/>
    <n v="0.2"/>
    <s v="Tarjeta"/>
    <s v="V-005"/>
    <x v="0"/>
    <n v="21120"/>
  </r>
  <r>
    <s v="V-2827"/>
    <n v="45925"/>
    <s v="C-003"/>
    <s v="P-003"/>
    <s v="Smart Watch"/>
    <x v="0"/>
    <n v="9"/>
    <n v="200"/>
    <n v="0.1"/>
    <s v="Transferencia"/>
    <s v="V-003"/>
    <x v="2"/>
    <n v="1620"/>
  </r>
  <r>
    <s v="V-2828"/>
    <n v="45993"/>
    <s v="C-003"/>
    <s v="P-003"/>
    <s v="Smart Watch"/>
    <x v="0"/>
    <n v="23"/>
    <n v="200"/>
    <n v="0.1"/>
    <s v="Transferencia"/>
    <s v="V-005"/>
    <x v="0"/>
    <n v="4140"/>
  </r>
  <r>
    <s v="V-2829"/>
    <n v="45932"/>
    <s v="C-003"/>
    <s v="P-004"/>
    <s v="Smart Phone"/>
    <x v="1"/>
    <n v="41"/>
    <n v="800"/>
    <n v="0.2"/>
    <s v="Tarjeta"/>
    <s v="V-002"/>
    <x v="4"/>
    <n v="26240"/>
  </r>
  <r>
    <s v="V-2830"/>
    <n v="45821"/>
    <s v="C-004"/>
    <s v="P-001"/>
    <s v="Audífonos"/>
    <x v="0"/>
    <n v="16"/>
    <n v="50"/>
    <n v="0.1"/>
    <s v="Tarjeta"/>
    <s v="V-003"/>
    <x v="2"/>
    <n v="720"/>
  </r>
  <r>
    <s v="V-2831"/>
    <n v="45968"/>
    <s v="C-002"/>
    <s v="P-002"/>
    <s v="Laptop"/>
    <x v="2"/>
    <n v="42"/>
    <n v="1200"/>
    <n v="0.3"/>
    <s v="Transferencia"/>
    <s v="V-001"/>
    <x v="1"/>
    <n v="35280"/>
  </r>
  <r>
    <s v="V-2832"/>
    <n v="45928"/>
    <s v="C-001"/>
    <s v="P-002"/>
    <s v="Laptop"/>
    <x v="2"/>
    <n v="44"/>
    <n v="1200"/>
    <n v="0.3"/>
    <s v="Efectivo"/>
    <s v="V-001"/>
    <x v="1"/>
    <n v="36960"/>
  </r>
  <r>
    <s v="V-2833"/>
    <n v="45920"/>
    <s v="C-003"/>
    <s v="P-002"/>
    <s v="Laptop"/>
    <x v="2"/>
    <n v="42"/>
    <n v="1200"/>
    <n v="0.3"/>
    <s v="Efectivo"/>
    <s v="V-001"/>
    <x v="1"/>
    <n v="35280"/>
  </r>
  <r>
    <s v="V-2834"/>
    <n v="45959"/>
    <s v="C-001"/>
    <s v="P-002"/>
    <s v="Laptop"/>
    <x v="2"/>
    <n v="43"/>
    <n v="1200"/>
    <n v="0.3"/>
    <s v="Efectivo"/>
    <s v="V-003"/>
    <x v="2"/>
    <n v="36120"/>
  </r>
  <r>
    <s v="V-2835"/>
    <n v="45738"/>
    <s v="C-003"/>
    <s v="P-004"/>
    <s v="Smart Phone"/>
    <x v="1"/>
    <n v="29"/>
    <n v="800"/>
    <n v="0.2"/>
    <s v="Tarjeta"/>
    <s v="V-001"/>
    <x v="1"/>
    <n v="18560"/>
  </r>
  <r>
    <s v="V-2836"/>
    <n v="45695"/>
    <s v="C-003"/>
    <s v="P-001"/>
    <s v="Audífonos"/>
    <x v="0"/>
    <n v="22"/>
    <n v="50"/>
    <n v="0.1"/>
    <s v="Transferencia"/>
    <s v="V-003"/>
    <x v="2"/>
    <n v="990"/>
  </r>
  <r>
    <s v="V-2837"/>
    <n v="45964"/>
    <s v="C-002"/>
    <s v="P-001"/>
    <s v="Audífonos"/>
    <x v="0"/>
    <n v="15"/>
    <n v="50"/>
    <n v="0.1"/>
    <s v="Efectivo"/>
    <s v="V-003"/>
    <x v="2"/>
    <n v="675"/>
  </r>
  <r>
    <s v="V-2838"/>
    <n v="45987"/>
    <s v="C-002"/>
    <s v="P-001"/>
    <s v="Audífonos"/>
    <x v="0"/>
    <n v="32"/>
    <n v="50"/>
    <n v="0.1"/>
    <s v="Tarjeta"/>
    <s v="V-002"/>
    <x v="4"/>
    <n v="1440"/>
  </r>
  <r>
    <s v="V-2839"/>
    <n v="45674"/>
    <s v="C-004"/>
    <s v="P-002"/>
    <s v="Laptop"/>
    <x v="2"/>
    <n v="34"/>
    <n v="1200"/>
    <n v="0.3"/>
    <s v="Efectivo"/>
    <s v="V-003"/>
    <x v="2"/>
    <n v="28560"/>
  </r>
  <r>
    <s v="V-2840"/>
    <n v="45707"/>
    <s v="C-003"/>
    <s v="P-003"/>
    <s v="Smart Watch"/>
    <x v="0"/>
    <n v="23"/>
    <n v="200"/>
    <n v="0.1"/>
    <s v="Transferencia"/>
    <s v="V-001"/>
    <x v="1"/>
    <n v="4140"/>
  </r>
  <r>
    <s v="V-2841"/>
    <n v="45999"/>
    <s v="C-004"/>
    <s v="P-001"/>
    <s v="Audífonos"/>
    <x v="0"/>
    <n v="9"/>
    <n v="50"/>
    <n v="0.1"/>
    <s v="Transferencia"/>
    <s v="V-003"/>
    <x v="2"/>
    <n v="405"/>
  </r>
  <r>
    <s v="V-2842"/>
    <n v="45658"/>
    <s v="C-001"/>
    <s v="P-004"/>
    <s v="Smart Phone"/>
    <x v="1"/>
    <n v="29"/>
    <n v="800"/>
    <n v="0.2"/>
    <s v="Transferencia"/>
    <s v="V-002"/>
    <x v="4"/>
    <n v="18560"/>
  </r>
  <r>
    <s v="V-2843"/>
    <n v="45795"/>
    <s v="C-002"/>
    <s v="P-003"/>
    <s v="Smart Watch"/>
    <x v="0"/>
    <n v="31"/>
    <n v="200"/>
    <n v="0.1"/>
    <s v="Transferencia"/>
    <s v="V-004"/>
    <x v="3"/>
    <n v="5580"/>
  </r>
  <r>
    <s v="V-2844"/>
    <n v="45987"/>
    <s v="C-003"/>
    <s v="P-004"/>
    <s v="Smart Phone"/>
    <x v="1"/>
    <n v="8"/>
    <n v="800"/>
    <n v="0.2"/>
    <s v="Efectivo"/>
    <s v="V-003"/>
    <x v="2"/>
    <n v="5120"/>
  </r>
  <r>
    <s v="V-2845"/>
    <n v="45914"/>
    <s v="C-001"/>
    <s v="P-004"/>
    <s v="Smart Phone"/>
    <x v="1"/>
    <n v="33"/>
    <n v="800"/>
    <n v="0.2"/>
    <s v="Efectivo"/>
    <s v="V-002"/>
    <x v="4"/>
    <n v="21120"/>
  </r>
  <r>
    <s v="V-2846"/>
    <n v="45759"/>
    <s v="C-001"/>
    <s v="P-003"/>
    <s v="Smart Watch"/>
    <x v="0"/>
    <n v="18"/>
    <n v="200"/>
    <n v="0.1"/>
    <s v="Transferencia"/>
    <s v="V-003"/>
    <x v="2"/>
    <n v="3240"/>
  </r>
  <r>
    <s v="V-2847"/>
    <n v="45784"/>
    <s v="C-001"/>
    <s v="P-004"/>
    <s v="Smart Phone"/>
    <x v="1"/>
    <n v="41"/>
    <n v="800"/>
    <n v="0.2"/>
    <s v="Efectivo"/>
    <s v="V-001"/>
    <x v="1"/>
    <n v="26240"/>
  </r>
  <r>
    <s v="V-2848"/>
    <n v="45715"/>
    <s v="C-001"/>
    <s v="P-002"/>
    <s v="Laptop"/>
    <x v="2"/>
    <n v="45"/>
    <n v="1200"/>
    <n v="0.3"/>
    <s v="Tarjeta"/>
    <s v="V-005"/>
    <x v="0"/>
    <n v="37800"/>
  </r>
  <r>
    <s v="V-2849"/>
    <n v="45903"/>
    <s v="C-003"/>
    <s v="P-001"/>
    <s v="Audífonos"/>
    <x v="0"/>
    <n v="29"/>
    <n v="50"/>
    <n v="0.1"/>
    <s v="Efectivo"/>
    <s v="V-004"/>
    <x v="3"/>
    <n v="1305"/>
  </r>
  <r>
    <s v="V-2850"/>
    <n v="45875"/>
    <s v="C-003"/>
    <s v="P-003"/>
    <s v="Smart Watch"/>
    <x v="0"/>
    <n v="39"/>
    <n v="200"/>
    <n v="0.1"/>
    <s v="Efectivo"/>
    <s v="V-005"/>
    <x v="0"/>
    <n v="7020"/>
  </r>
  <r>
    <s v="V-2851"/>
    <n v="45736"/>
    <s v="C-002"/>
    <s v="P-002"/>
    <s v="Laptop"/>
    <x v="2"/>
    <n v="30"/>
    <n v="1200"/>
    <n v="0.3"/>
    <s v="Tarjeta"/>
    <s v="V-005"/>
    <x v="0"/>
    <n v="25200"/>
  </r>
  <r>
    <s v="V-2852"/>
    <n v="45821"/>
    <s v="C-001"/>
    <s v="P-002"/>
    <s v="Laptop"/>
    <x v="2"/>
    <n v="39"/>
    <n v="1200"/>
    <n v="0.3"/>
    <s v="Efectivo"/>
    <s v="V-002"/>
    <x v="4"/>
    <n v="32759.999999999996"/>
  </r>
  <r>
    <s v="V-2853"/>
    <n v="45693"/>
    <s v="C-001"/>
    <s v="P-001"/>
    <s v="Audífonos"/>
    <x v="0"/>
    <n v="43"/>
    <n v="50"/>
    <n v="0.1"/>
    <s v="Transferencia"/>
    <s v="V-001"/>
    <x v="1"/>
    <n v="1935"/>
  </r>
  <r>
    <s v="V-2854"/>
    <n v="45778"/>
    <s v="C-001"/>
    <s v="P-004"/>
    <s v="Smart Phone"/>
    <x v="1"/>
    <n v="14"/>
    <n v="800"/>
    <n v="0.2"/>
    <s v="Efectivo"/>
    <s v="V-001"/>
    <x v="1"/>
    <n v="8960"/>
  </r>
  <r>
    <s v="V-2855"/>
    <n v="45853"/>
    <s v="C-002"/>
    <s v="P-004"/>
    <s v="Smart Phone"/>
    <x v="1"/>
    <n v="29"/>
    <n v="800"/>
    <n v="0.2"/>
    <s v="Efectivo"/>
    <s v="V-005"/>
    <x v="0"/>
    <n v="18560"/>
  </r>
  <r>
    <s v="V-2856"/>
    <n v="46000"/>
    <s v="C-002"/>
    <s v="P-004"/>
    <s v="Smart Phone"/>
    <x v="1"/>
    <n v="45"/>
    <n v="800"/>
    <n v="0.2"/>
    <s v="Efectivo"/>
    <s v="V-004"/>
    <x v="3"/>
    <n v="28800"/>
  </r>
  <r>
    <s v="V-2857"/>
    <n v="45837"/>
    <s v="C-003"/>
    <s v="P-002"/>
    <s v="Laptop"/>
    <x v="2"/>
    <n v="37"/>
    <n v="1200"/>
    <n v="0.3"/>
    <s v="Tarjeta"/>
    <s v="V-001"/>
    <x v="1"/>
    <n v="31079.999999999996"/>
  </r>
  <r>
    <s v="V-2858"/>
    <n v="45796"/>
    <s v="C-004"/>
    <s v="P-004"/>
    <s v="Smart Phone"/>
    <x v="1"/>
    <n v="25"/>
    <n v="800"/>
    <n v="0.2"/>
    <s v="Tarjeta"/>
    <s v="V-002"/>
    <x v="4"/>
    <n v="16000"/>
  </r>
  <r>
    <s v="V-2859"/>
    <n v="45821"/>
    <s v="C-001"/>
    <s v="P-004"/>
    <s v="Smart Phone"/>
    <x v="1"/>
    <n v="14"/>
    <n v="800"/>
    <n v="0.2"/>
    <s v="Tarjeta"/>
    <s v="V-005"/>
    <x v="0"/>
    <n v="8960"/>
  </r>
  <r>
    <s v="V-2860"/>
    <n v="45806"/>
    <s v="C-001"/>
    <s v="P-001"/>
    <s v="Audífonos"/>
    <x v="0"/>
    <n v="9"/>
    <n v="50"/>
    <n v="0.1"/>
    <s v="Efectivo"/>
    <s v="V-005"/>
    <x v="0"/>
    <n v="405"/>
  </r>
  <r>
    <s v="V-2861"/>
    <n v="45738"/>
    <s v="C-004"/>
    <s v="P-002"/>
    <s v="Laptop"/>
    <x v="2"/>
    <n v="18"/>
    <n v="1200"/>
    <n v="0.3"/>
    <s v="Tarjeta"/>
    <s v="V-005"/>
    <x v="0"/>
    <n v="15119.999999999998"/>
  </r>
  <r>
    <s v="V-2862"/>
    <n v="45818"/>
    <s v="C-001"/>
    <s v="P-001"/>
    <s v="Audífonos"/>
    <x v="0"/>
    <n v="12"/>
    <n v="50"/>
    <n v="0.1"/>
    <s v="Transferencia"/>
    <s v="V-004"/>
    <x v="3"/>
    <n v="540"/>
  </r>
  <r>
    <s v="V-2863"/>
    <n v="45713"/>
    <s v="C-004"/>
    <s v="P-004"/>
    <s v="Smart Phone"/>
    <x v="1"/>
    <n v="45"/>
    <n v="800"/>
    <n v="0.2"/>
    <s v="Transferencia"/>
    <s v="V-005"/>
    <x v="0"/>
    <n v="28800"/>
  </r>
  <r>
    <s v="V-2864"/>
    <n v="45748"/>
    <s v="C-001"/>
    <s v="P-004"/>
    <s v="Smart Phone"/>
    <x v="1"/>
    <n v="10"/>
    <n v="800"/>
    <n v="0.2"/>
    <s v="Tarjeta"/>
    <s v="V-002"/>
    <x v="4"/>
    <n v="6400"/>
  </r>
  <r>
    <s v="V-2865"/>
    <n v="45705"/>
    <s v="C-004"/>
    <s v="P-002"/>
    <s v="Laptop"/>
    <x v="2"/>
    <n v="42"/>
    <n v="1200"/>
    <n v="0.3"/>
    <s v="Tarjeta"/>
    <s v="V-004"/>
    <x v="3"/>
    <n v="35280"/>
  </r>
  <r>
    <s v="V-2866"/>
    <n v="45870"/>
    <s v="C-004"/>
    <s v="P-002"/>
    <s v="Laptop"/>
    <x v="2"/>
    <n v="25"/>
    <n v="1200"/>
    <n v="0.3"/>
    <s v="Transferencia"/>
    <s v="V-003"/>
    <x v="2"/>
    <n v="21000"/>
  </r>
  <r>
    <s v="V-2867"/>
    <n v="45945"/>
    <s v="C-001"/>
    <s v="P-004"/>
    <s v="Smart Phone"/>
    <x v="1"/>
    <n v="43"/>
    <n v="800"/>
    <n v="0.2"/>
    <s v="Efectivo"/>
    <s v="V-001"/>
    <x v="1"/>
    <n v="27520"/>
  </r>
  <r>
    <s v="V-2868"/>
    <n v="46017"/>
    <s v="C-004"/>
    <s v="P-004"/>
    <s v="Smart Phone"/>
    <x v="1"/>
    <n v="20"/>
    <n v="800"/>
    <n v="0.2"/>
    <s v="Efectivo"/>
    <s v="V-004"/>
    <x v="3"/>
    <n v="12800"/>
  </r>
  <r>
    <s v="V-2869"/>
    <n v="45832"/>
    <s v="C-002"/>
    <s v="P-003"/>
    <s v="Smart Watch"/>
    <x v="0"/>
    <n v="5"/>
    <n v="200"/>
    <n v="0.1"/>
    <s v="Tarjeta"/>
    <s v="V-003"/>
    <x v="2"/>
    <n v="900"/>
  </r>
  <r>
    <s v="V-2870"/>
    <n v="45875"/>
    <s v="C-001"/>
    <s v="P-001"/>
    <s v="Audífonos"/>
    <x v="0"/>
    <n v="37"/>
    <n v="50"/>
    <n v="0.1"/>
    <s v="Tarjeta"/>
    <s v="V-002"/>
    <x v="4"/>
    <n v="1665"/>
  </r>
  <r>
    <s v="V-2871"/>
    <n v="45966"/>
    <s v="C-003"/>
    <s v="P-004"/>
    <s v="Smart Phone"/>
    <x v="1"/>
    <n v="25"/>
    <n v="800"/>
    <n v="0.2"/>
    <s v="Transferencia"/>
    <s v="V-004"/>
    <x v="3"/>
    <n v="16000"/>
  </r>
  <r>
    <s v="V-2872"/>
    <n v="45972"/>
    <s v="C-003"/>
    <s v="P-001"/>
    <s v="Audífonos"/>
    <x v="0"/>
    <n v="31"/>
    <n v="50"/>
    <n v="0.1"/>
    <s v="Efectivo"/>
    <s v="V-003"/>
    <x v="2"/>
    <n v="1395"/>
  </r>
  <r>
    <s v="V-2873"/>
    <n v="45759"/>
    <s v="C-003"/>
    <s v="P-004"/>
    <s v="Smart Phone"/>
    <x v="1"/>
    <n v="42"/>
    <n v="800"/>
    <n v="0.2"/>
    <s v="Tarjeta"/>
    <s v="V-005"/>
    <x v="0"/>
    <n v="26880"/>
  </r>
  <r>
    <s v="V-2874"/>
    <n v="45767"/>
    <s v="C-004"/>
    <s v="P-002"/>
    <s v="Laptop"/>
    <x v="2"/>
    <n v="18"/>
    <n v="1200"/>
    <n v="0.3"/>
    <s v="Transferencia"/>
    <s v="V-001"/>
    <x v="1"/>
    <n v="15119.999999999998"/>
  </r>
  <r>
    <s v="V-2875"/>
    <n v="45708"/>
    <s v="C-001"/>
    <s v="P-001"/>
    <s v="Audífonos"/>
    <x v="0"/>
    <n v="24"/>
    <n v="50"/>
    <n v="0.1"/>
    <s v="Transferencia"/>
    <s v="V-004"/>
    <x v="3"/>
    <n v="1080"/>
  </r>
  <r>
    <s v="V-2876"/>
    <n v="45994"/>
    <s v="C-001"/>
    <s v="P-002"/>
    <s v="Laptop"/>
    <x v="2"/>
    <n v="16"/>
    <n v="1200"/>
    <n v="0.3"/>
    <s v="Tarjeta"/>
    <s v="V-003"/>
    <x v="2"/>
    <n v="13440"/>
  </r>
  <r>
    <s v="V-2877"/>
    <n v="45942"/>
    <s v="C-003"/>
    <s v="P-003"/>
    <s v="Smart Watch"/>
    <x v="0"/>
    <n v="27"/>
    <n v="200"/>
    <n v="0.1"/>
    <s v="Transferencia"/>
    <s v="V-003"/>
    <x v="2"/>
    <n v="4860"/>
  </r>
  <r>
    <s v="V-2878"/>
    <n v="45848"/>
    <s v="C-001"/>
    <s v="P-004"/>
    <s v="Smart Phone"/>
    <x v="1"/>
    <n v="5"/>
    <n v="800"/>
    <n v="0.2"/>
    <s v="Efectivo"/>
    <s v="V-004"/>
    <x v="3"/>
    <n v="3200"/>
  </r>
  <r>
    <s v="V-2879"/>
    <n v="45768"/>
    <s v="C-003"/>
    <s v="P-001"/>
    <s v="Audífonos"/>
    <x v="0"/>
    <n v="19"/>
    <n v="50"/>
    <n v="0.1"/>
    <s v="Transferencia"/>
    <s v="V-005"/>
    <x v="0"/>
    <n v="855"/>
  </r>
  <r>
    <s v="V-2880"/>
    <n v="45929"/>
    <s v="C-003"/>
    <s v="P-002"/>
    <s v="Laptop"/>
    <x v="2"/>
    <n v="16"/>
    <n v="1200"/>
    <n v="0.3"/>
    <s v="Efectivo"/>
    <s v="V-004"/>
    <x v="3"/>
    <n v="13440"/>
  </r>
  <r>
    <s v="V-2881"/>
    <n v="45990"/>
    <s v="C-001"/>
    <s v="P-002"/>
    <s v="Laptop"/>
    <x v="2"/>
    <n v="36"/>
    <n v="1200"/>
    <n v="0.3"/>
    <s v="Transferencia"/>
    <s v="V-003"/>
    <x v="2"/>
    <n v="30239.999999999996"/>
  </r>
  <r>
    <s v="V-2882"/>
    <n v="45693"/>
    <s v="C-004"/>
    <s v="P-001"/>
    <s v="Audífonos"/>
    <x v="0"/>
    <n v="12"/>
    <n v="50"/>
    <n v="0.1"/>
    <s v="Tarjeta"/>
    <s v="V-005"/>
    <x v="0"/>
    <n v="540"/>
  </r>
  <r>
    <s v="V-2883"/>
    <n v="45774"/>
    <s v="C-001"/>
    <s v="P-003"/>
    <s v="Smart Watch"/>
    <x v="0"/>
    <n v="18"/>
    <n v="200"/>
    <n v="0.1"/>
    <s v="Efectivo"/>
    <s v="V-002"/>
    <x v="4"/>
    <n v="3240"/>
  </r>
  <r>
    <s v="V-2884"/>
    <n v="46006"/>
    <s v="C-002"/>
    <s v="P-004"/>
    <s v="Smart Phone"/>
    <x v="1"/>
    <n v="33"/>
    <n v="800"/>
    <n v="0.2"/>
    <s v="Tarjeta"/>
    <s v="V-003"/>
    <x v="2"/>
    <n v="21120"/>
  </r>
  <r>
    <s v="V-2885"/>
    <n v="45897"/>
    <s v="C-002"/>
    <s v="P-001"/>
    <s v="Audífonos"/>
    <x v="0"/>
    <n v="28"/>
    <n v="50"/>
    <n v="0.1"/>
    <s v="Tarjeta"/>
    <s v="V-001"/>
    <x v="1"/>
    <n v="1260"/>
  </r>
  <r>
    <s v="V-2886"/>
    <n v="45730"/>
    <s v="C-002"/>
    <s v="P-004"/>
    <s v="Smart Phone"/>
    <x v="1"/>
    <n v="36"/>
    <n v="800"/>
    <n v="0.2"/>
    <s v="Transferencia"/>
    <s v="V-001"/>
    <x v="1"/>
    <n v="23040"/>
  </r>
  <r>
    <s v="V-2887"/>
    <n v="45761"/>
    <s v="C-004"/>
    <s v="P-001"/>
    <s v="Audífonos"/>
    <x v="0"/>
    <n v="7"/>
    <n v="50"/>
    <n v="0.1"/>
    <s v="Tarjeta"/>
    <s v="V-002"/>
    <x v="4"/>
    <n v="315"/>
  </r>
  <r>
    <s v="V-2888"/>
    <n v="45866"/>
    <s v="C-001"/>
    <s v="P-001"/>
    <s v="Audífonos"/>
    <x v="0"/>
    <n v="5"/>
    <n v="50"/>
    <n v="0.1"/>
    <s v="Efectivo"/>
    <s v="V-003"/>
    <x v="2"/>
    <n v="225"/>
  </r>
  <r>
    <s v="V-2889"/>
    <n v="45843"/>
    <s v="C-001"/>
    <s v="P-003"/>
    <s v="Smart Watch"/>
    <x v="0"/>
    <n v="18"/>
    <n v="200"/>
    <n v="0.1"/>
    <s v="Transferencia"/>
    <s v="V-004"/>
    <x v="3"/>
    <n v="3240"/>
  </r>
  <r>
    <s v="V-2890"/>
    <n v="45759"/>
    <s v="C-004"/>
    <s v="P-001"/>
    <s v="Audífonos"/>
    <x v="0"/>
    <n v="6"/>
    <n v="50"/>
    <n v="0.1"/>
    <s v="Tarjeta"/>
    <s v="V-004"/>
    <x v="3"/>
    <n v="270"/>
  </r>
  <r>
    <s v="V-2891"/>
    <n v="45868"/>
    <s v="C-003"/>
    <s v="P-002"/>
    <s v="Laptop"/>
    <x v="2"/>
    <n v="35"/>
    <n v="1200"/>
    <n v="0.3"/>
    <s v="Efectivo"/>
    <s v="V-005"/>
    <x v="0"/>
    <n v="29399.999999999996"/>
  </r>
  <r>
    <s v="V-2892"/>
    <n v="45940"/>
    <s v="C-001"/>
    <s v="P-004"/>
    <s v="Smart Phone"/>
    <x v="1"/>
    <n v="9"/>
    <n v="800"/>
    <n v="0.2"/>
    <s v="Tarjeta"/>
    <s v="V-001"/>
    <x v="1"/>
    <n v="5760"/>
  </r>
  <r>
    <s v="V-2893"/>
    <n v="45734"/>
    <s v="C-003"/>
    <s v="P-001"/>
    <s v="Audífonos"/>
    <x v="0"/>
    <n v="7"/>
    <n v="50"/>
    <n v="0.1"/>
    <s v="Tarjeta"/>
    <s v="V-004"/>
    <x v="3"/>
    <n v="315"/>
  </r>
  <r>
    <s v="V-2894"/>
    <n v="45714"/>
    <s v="C-003"/>
    <s v="P-003"/>
    <s v="Smart Watch"/>
    <x v="0"/>
    <n v="9"/>
    <n v="200"/>
    <n v="0.1"/>
    <s v="Transferencia"/>
    <s v="V-004"/>
    <x v="3"/>
    <n v="1620"/>
  </r>
  <r>
    <s v="V-2895"/>
    <n v="46005"/>
    <s v="C-001"/>
    <s v="P-002"/>
    <s v="Laptop"/>
    <x v="2"/>
    <n v="39"/>
    <n v="1200"/>
    <n v="0.3"/>
    <s v="Efectivo"/>
    <s v="V-003"/>
    <x v="2"/>
    <n v="32759.999999999996"/>
  </r>
  <r>
    <s v="V-2896"/>
    <n v="45868"/>
    <s v="C-004"/>
    <s v="P-002"/>
    <s v="Laptop"/>
    <x v="2"/>
    <n v="6"/>
    <n v="1200"/>
    <n v="0.3"/>
    <s v="Transferencia"/>
    <s v="V-002"/>
    <x v="4"/>
    <n v="5040"/>
  </r>
  <r>
    <s v="V-2897"/>
    <n v="45745"/>
    <s v="C-001"/>
    <s v="P-001"/>
    <s v="Audífonos"/>
    <x v="0"/>
    <n v="38"/>
    <n v="50"/>
    <n v="0.1"/>
    <s v="Transferencia"/>
    <s v="V-002"/>
    <x v="4"/>
    <n v="1710"/>
  </r>
  <r>
    <s v="V-2898"/>
    <n v="45990"/>
    <s v="C-003"/>
    <s v="P-001"/>
    <s v="Audífonos"/>
    <x v="0"/>
    <n v="40"/>
    <n v="50"/>
    <n v="0.1"/>
    <s v="Efectivo"/>
    <s v="V-002"/>
    <x v="4"/>
    <n v="1800"/>
  </r>
  <r>
    <s v="V-2899"/>
    <n v="45840"/>
    <s v="C-001"/>
    <s v="P-001"/>
    <s v="Audífonos"/>
    <x v="0"/>
    <n v="21"/>
    <n v="50"/>
    <n v="0.1"/>
    <s v="Efectivo"/>
    <s v="V-005"/>
    <x v="0"/>
    <n v="945"/>
  </r>
  <r>
    <s v="V-2900"/>
    <n v="45757"/>
    <s v="C-002"/>
    <s v="P-001"/>
    <s v="Audífonos"/>
    <x v="0"/>
    <n v="6"/>
    <n v="50"/>
    <n v="0.1"/>
    <s v="Tarjeta"/>
    <s v="V-004"/>
    <x v="3"/>
    <n v="270"/>
  </r>
  <r>
    <s v="V-2901"/>
    <n v="45981"/>
    <s v="C-004"/>
    <s v="P-002"/>
    <s v="Laptop"/>
    <x v="2"/>
    <n v="5"/>
    <n v="1200"/>
    <n v="0.3"/>
    <s v="Efectivo"/>
    <s v="V-004"/>
    <x v="3"/>
    <n v="4200"/>
  </r>
  <r>
    <s v="V-2902"/>
    <n v="45854"/>
    <s v="C-003"/>
    <s v="P-003"/>
    <s v="Smart Watch"/>
    <x v="0"/>
    <n v="7"/>
    <n v="200"/>
    <n v="0.1"/>
    <s v="Tarjeta"/>
    <s v="V-005"/>
    <x v="0"/>
    <n v="1260"/>
  </r>
  <r>
    <s v="V-2903"/>
    <n v="45758"/>
    <s v="C-003"/>
    <s v="P-002"/>
    <s v="Laptop"/>
    <x v="2"/>
    <n v="21"/>
    <n v="1200"/>
    <n v="0.3"/>
    <s v="Tarjeta"/>
    <s v="V-004"/>
    <x v="3"/>
    <n v="17640"/>
  </r>
  <r>
    <s v="V-2904"/>
    <n v="45852"/>
    <s v="C-001"/>
    <s v="P-003"/>
    <s v="Smart Watch"/>
    <x v="0"/>
    <n v="11"/>
    <n v="200"/>
    <n v="0.1"/>
    <s v="Transferencia"/>
    <s v="V-005"/>
    <x v="0"/>
    <n v="1980"/>
  </r>
  <r>
    <s v="V-2905"/>
    <n v="45690"/>
    <s v="C-002"/>
    <s v="P-001"/>
    <s v="Audífonos"/>
    <x v="0"/>
    <n v="14"/>
    <n v="50"/>
    <n v="0.1"/>
    <s v="Transferencia"/>
    <s v="V-002"/>
    <x v="4"/>
    <n v="630"/>
  </r>
  <r>
    <s v="V-2906"/>
    <n v="45836"/>
    <s v="C-001"/>
    <s v="P-002"/>
    <s v="Laptop"/>
    <x v="2"/>
    <n v="34"/>
    <n v="1200"/>
    <n v="0.3"/>
    <s v="Tarjeta"/>
    <s v="V-002"/>
    <x v="4"/>
    <n v="28560"/>
  </r>
  <r>
    <s v="V-2907"/>
    <n v="45972"/>
    <s v="C-001"/>
    <s v="P-004"/>
    <s v="Smart Phone"/>
    <x v="1"/>
    <n v="42"/>
    <n v="800"/>
    <n v="0.2"/>
    <s v="Tarjeta"/>
    <s v="V-003"/>
    <x v="2"/>
    <n v="26880"/>
  </r>
  <r>
    <s v="V-2908"/>
    <n v="45679"/>
    <s v="C-004"/>
    <s v="P-003"/>
    <s v="Smart Watch"/>
    <x v="0"/>
    <n v="6"/>
    <n v="200"/>
    <n v="0.1"/>
    <s v="Tarjeta"/>
    <s v="V-004"/>
    <x v="3"/>
    <n v="1080"/>
  </r>
  <r>
    <s v="V-2909"/>
    <n v="45700"/>
    <s v="C-004"/>
    <s v="P-003"/>
    <s v="Smart Watch"/>
    <x v="0"/>
    <n v="19"/>
    <n v="200"/>
    <n v="0.1"/>
    <s v="Efectivo"/>
    <s v="V-005"/>
    <x v="0"/>
    <n v="3420"/>
  </r>
  <r>
    <s v="V-2910"/>
    <n v="45806"/>
    <s v="C-002"/>
    <s v="P-003"/>
    <s v="Smart Watch"/>
    <x v="0"/>
    <n v="39"/>
    <n v="200"/>
    <n v="0.1"/>
    <s v="Transferencia"/>
    <s v="V-002"/>
    <x v="4"/>
    <n v="7020"/>
  </r>
  <r>
    <s v="V-2911"/>
    <n v="45819"/>
    <s v="C-002"/>
    <s v="P-001"/>
    <s v="Audífonos"/>
    <x v="0"/>
    <n v="44"/>
    <n v="50"/>
    <n v="0.1"/>
    <s v="Transferencia"/>
    <s v="V-005"/>
    <x v="0"/>
    <n v="1980"/>
  </r>
  <r>
    <s v="V-2912"/>
    <n v="45843"/>
    <s v="C-004"/>
    <s v="P-002"/>
    <s v="Laptop"/>
    <x v="2"/>
    <n v="19"/>
    <n v="1200"/>
    <n v="0.3"/>
    <s v="Efectivo"/>
    <s v="V-003"/>
    <x v="2"/>
    <n v="15959.999999999998"/>
  </r>
  <r>
    <s v="V-2913"/>
    <n v="45812"/>
    <s v="C-004"/>
    <s v="P-004"/>
    <s v="Smart Phone"/>
    <x v="1"/>
    <n v="6"/>
    <n v="800"/>
    <n v="0.2"/>
    <s v="Efectivo"/>
    <s v="V-005"/>
    <x v="0"/>
    <n v="3840"/>
  </r>
  <r>
    <s v="V-2914"/>
    <n v="45805"/>
    <s v="C-003"/>
    <s v="P-002"/>
    <s v="Laptop"/>
    <x v="2"/>
    <n v="25"/>
    <n v="1200"/>
    <n v="0.3"/>
    <s v="Transferencia"/>
    <s v="V-005"/>
    <x v="0"/>
    <n v="21000"/>
  </r>
  <r>
    <s v="V-2915"/>
    <n v="45755"/>
    <s v="C-003"/>
    <s v="P-002"/>
    <s v="Laptop"/>
    <x v="2"/>
    <n v="36"/>
    <n v="1200"/>
    <n v="0.3"/>
    <s v="Tarjeta"/>
    <s v="V-003"/>
    <x v="2"/>
    <n v="30239.999999999996"/>
  </r>
  <r>
    <s v="V-2916"/>
    <n v="45841"/>
    <s v="C-002"/>
    <s v="P-003"/>
    <s v="Smart Watch"/>
    <x v="0"/>
    <n v="16"/>
    <n v="200"/>
    <n v="0.1"/>
    <s v="Tarjeta"/>
    <s v="V-002"/>
    <x v="4"/>
    <n v="2880"/>
  </r>
  <r>
    <s v="V-2917"/>
    <n v="45958"/>
    <s v="C-002"/>
    <s v="P-001"/>
    <s v="Audífonos"/>
    <x v="0"/>
    <n v="16"/>
    <n v="50"/>
    <n v="0.1"/>
    <s v="Transferencia"/>
    <s v="V-002"/>
    <x v="4"/>
    <n v="720"/>
  </r>
  <r>
    <s v="V-2918"/>
    <n v="45722"/>
    <s v="C-003"/>
    <s v="P-001"/>
    <s v="Audífonos"/>
    <x v="0"/>
    <n v="26"/>
    <n v="50"/>
    <n v="0.1"/>
    <s v="Tarjeta"/>
    <s v="V-003"/>
    <x v="2"/>
    <n v="1170"/>
  </r>
  <r>
    <s v="V-2919"/>
    <n v="45711"/>
    <s v="C-004"/>
    <s v="P-002"/>
    <s v="Laptop"/>
    <x v="2"/>
    <n v="12"/>
    <n v="1200"/>
    <n v="0.3"/>
    <s v="Tarjeta"/>
    <s v="V-005"/>
    <x v="0"/>
    <n v="10080"/>
  </r>
  <r>
    <s v="V-2920"/>
    <n v="45786"/>
    <s v="C-003"/>
    <s v="P-004"/>
    <s v="Smart Phone"/>
    <x v="1"/>
    <n v="11"/>
    <n v="800"/>
    <n v="0.2"/>
    <s v="Efectivo"/>
    <s v="V-002"/>
    <x v="4"/>
    <n v="7040"/>
  </r>
  <r>
    <s v="V-2921"/>
    <n v="45907"/>
    <s v="C-004"/>
    <s v="P-003"/>
    <s v="Smart Watch"/>
    <x v="0"/>
    <n v="12"/>
    <n v="200"/>
    <n v="0.1"/>
    <s v="Efectivo"/>
    <s v="V-005"/>
    <x v="0"/>
    <n v="2160"/>
  </r>
  <r>
    <s v="V-2922"/>
    <n v="45821"/>
    <s v="C-001"/>
    <s v="P-001"/>
    <s v="Audífonos"/>
    <x v="0"/>
    <n v="26"/>
    <n v="50"/>
    <n v="0.1"/>
    <s v="Transferencia"/>
    <s v="V-003"/>
    <x v="2"/>
    <n v="1170"/>
  </r>
  <r>
    <s v="V-2923"/>
    <n v="45684"/>
    <s v="C-002"/>
    <s v="P-001"/>
    <s v="Audífonos"/>
    <x v="0"/>
    <n v="37"/>
    <n v="50"/>
    <n v="0.1"/>
    <s v="Transferencia"/>
    <s v="V-004"/>
    <x v="3"/>
    <n v="1665"/>
  </r>
  <r>
    <s v="V-2924"/>
    <n v="46011"/>
    <s v="C-004"/>
    <s v="P-003"/>
    <s v="Smart Watch"/>
    <x v="0"/>
    <n v="30"/>
    <n v="200"/>
    <n v="0.1"/>
    <s v="Efectivo"/>
    <s v="V-002"/>
    <x v="4"/>
    <n v="5400"/>
  </r>
  <r>
    <s v="V-2925"/>
    <n v="45791"/>
    <s v="C-003"/>
    <s v="P-001"/>
    <s v="Audífonos"/>
    <x v="0"/>
    <n v="43"/>
    <n v="50"/>
    <n v="0.1"/>
    <s v="Efectivo"/>
    <s v="V-005"/>
    <x v="0"/>
    <n v="1935"/>
  </r>
  <r>
    <s v="V-2926"/>
    <n v="45746"/>
    <s v="C-004"/>
    <s v="P-003"/>
    <s v="Smart Watch"/>
    <x v="0"/>
    <n v="18"/>
    <n v="200"/>
    <n v="0.1"/>
    <s v="Transferencia"/>
    <s v="V-001"/>
    <x v="1"/>
    <n v="3240"/>
  </r>
  <r>
    <s v="V-2927"/>
    <n v="45707"/>
    <s v="C-001"/>
    <s v="P-003"/>
    <s v="Smart Watch"/>
    <x v="0"/>
    <n v="27"/>
    <n v="200"/>
    <n v="0.1"/>
    <s v="Transferencia"/>
    <s v="V-003"/>
    <x v="2"/>
    <n v="4860"/>
  </r>
  <r>
    <s v="V-2928"/>
    <n v="45999"/>
    <s v="C-004"/>
    <s v="P-001"/>
    <s v="Audífonos"/>
    <x v="0"/>
    <n v="36"/>
    <n v="50"/>
    <n v="0.1"/>
    <s v="Tarjeta"/>
    <s v="V-005"/>
    <x v="0"/>
    <n v="1620"/>
  </r>
  <r>
    <s v="V-2929"/>
    <n v="45839"/>
    <s v="C-001"/>
    <s v="P-004"/>
    <s v="Smart Phone"/>
    <x v="1"/>
    <n v="42"/>
    <n v="800"/>
    <n v="0.2"/>
    <s v="Efectivo"/>
    <s v="V-002"/>
    <x v="4"/>
    <n v="26880"/>
  </r>
  <r>
    <s v="V-2930"/>
    <n v="45807"/>
    <s v="C-002"/>
    <s v="P-001"/>
    <s v="Audífonos"/>
    <x v="0"/>
    <n v="15"/>
    <n v="50"/>
    <n v="0.1"/>
    <s v="Tarjeta"/>
    <s v="V-001"/>
    <x v="1"/>
    <n v="675"/>
  </r>
  <r>
    <s v="V-2931"/>
    <n v="45826"/>
    <s v="C-004"/>
    <s v="P-003"/>
    <s v="Smart Watch"/>
    <x v="0"/>
    <n v="38"/>
    <n v="200"/>
    <n v="0.1"/>
    <s v="Efectivo"/>
    <s v="V-005"/>
    <x v="0"/>
    <n v="6840"/>
  </r>
  <r>
    <s v="V-2932"/>
    <n v="46018"/>
    <s v="C-004"/>
    <s v="P-003"/>
    <s v="Smart Watch"/>
    <x v="0"/>
    <n v="26"/>
    <n v="200"/>
    <n v="0.1"/>
    <s v="Efectivo"/>
    <s v="V-004"/>
    <x v="3"/>
    <n v="4680"/>
  </r>
  <r>
    <s v="V-2933"/>
    <n v="45701"/>
    <s v="C-002"/>
    <s v="P-001"/>
    <s v="Audífonos"/>
    <x v="0"/>
    <n v="11"/>
    <n v="50"/>
    <n v="0.1"/>
    <s v="Efectivo"/>
    <s v="V-004"/>
    <x v="3"/>
    <n v="495"/>
  </r>
  <r>
    <s v="V-2934"/>
    <n v="45699"/>
    <s v="C-004"/>
    <s v="P-004"/>
    <s v="Smart Phone"/>
    <x v="1"/>
    <n v="7"/>
    <n v="800"/>
    <n v="0.2"/>
    <s v="Tarjeta"/>
    <s v="V-004"/>
    <x v="3"/>
    <n v="4480"/>
  </r>
  <r>
    <s v="V-2935"/>
    <n v="45716"/>
    <s v="C-004"/>
    <s v="P-004"/>
    <s v="Smart Phone"/>
    <x v="1"/>
    <n v="39"/>
    <n v="800"/>
    <n v="0.2"/>
    <s v="Transferencia"/>
    <s v="V-001"/>
    <x v="1"/>
    <n v="24960"/>
  </r>
  <r>
    <s v="V-2936"/>
    <n v="45920"/>
    <s v="C-003"/>
    <s v="P-002"/>
    <s v="Laptop"/>
    <x v="2"/>
    <n v="29"/>
    <n v="1200"/>
    <n v="0.3"/>
    <s v="Tarjeta"/>
    <s v="V-003"/>
    <x v="2"/>
    <n v="24360"/>
  </r>
  <r>
    <s v="V-2937"/>
    <n v="45855"/>
    <s v="C-004"/>
    <s v="P-004"/>
    <s v="Smart Phone"/>
    <x v="1"/>
    <n v="39"/>
    <n v="800"/>
    <n v="0.2"/>
    <s v="Tarjeta"/>
    <s v="V-002"/>
    <x v="4"/>
    <n v="24960"/>
  </r>
  <r>
    <s v="V-2938"/>
    <n v="45787"/>
    <s v="C-004"/>
    <s v="P-001"/>
    <s v="Audífonos"/>
    <x v="0"/>
    <n v="8"/>
    <n v="50"/>
    <n v="0.1"/>
    <s v="Tarjeta"/>
    <s v="V-004"/>
    <x v="3"/>
    <n v="360"/>
  </r>
  <r>
    <s v="V-2939"/>
    <n v="46008"/>
    <s v="C-003"/>
    <s v="P-003"/>
    <s v="Smart Watch"/>
    <x v="0"/>
    <n v="15"/>
    <n v="200"/>
    <n v="0.1"/>
    <s v="Efectivo"/>
    <s v="V-003"/>
    <x v="2"/>
    <n v="2700"/>
  </r>
  <r>
    <s v="V-2940"/>
    <n v="45963"/>
    <s v="C-002"/>
    <s v="P-003"/>
    <s v="Smart Watch"/>
    <x v="0"/>
    <n v="24"/>
    <n v="200"/>
    <n v="0.1"/>
    <s v="Tarjeta"/>
    <s v="V-003"/>
    <x v="2"/>
    <n v="4320"/>
  </r>
  <r>
    <s v="V-2941"/>
    <n v="45736"/>
    <s v="C-004"/>
    <s v="P-001"/>
    <s v="Audífonos"/>
    <x v="0"/>
    <n v="19"/>
    <n v="50"/>
    <n v="0.1"/>
    <s v="Transferencia"/>
    <s v="V-005"/>
    <x v="0"/>
    <n v="855"/>
  </r>
  <r>
    <s v="V-2942"/>
    <n v="45912"/>
    <s v="C-001"/>
    <s v="P-004"/>
    <s v="Smart Phone"/>
    <x v="1"/>
    <n v="16"/>
    <n v="800"/>
    <n v="0.2"/>
    <s v="Efectivo"/>
    <s v="V-004"/>
    <x v="3"/>
    <n v="10240"/>
  </r>
  <r>
    <s v="V-2943"/>
    <n v="45921"/>
    <s v="C-001"/>
    <s v="P-004"/>
    <s v="Smart Phone"/>
    <x v="1"/>
    <n v="42"/>
    <n v="800"/>
    <n v="0.2"/>
    <s v="Transferencia"/>
    <s v="V-002"/>
    <x v="4"/>
    <n v="26880"/>
  </r>
  <r>
    <s v="V-2944"/>
    <n v="45701"/>
    <s v="C-002"/>
    <s v="P-004"/>
    <s v="Smart Phone"/>
    <x v="1"/>
    <n v="45"/>
    <n v="800"/>
    <n v="0.2"/>
    <s v="Tarjeta"/>
    <s v="V-001"/>
    <x v="1"/>
    <n v="28800"/>
  </r>
  <r>
    <s v="V-2945"/>
    <n v="45978"/>
    <s v="C-001"/>
    <s v="P-001"/>
    <s v="Audífonos"/>
    <x v="0"/>
    <n v="34"/>
    <n v="50"/>
    <n v="0.1"/>
    <s v="Tarjeta"/>
    <s v="V-002"/>
    <x v="4"/>
    <n v="1530"/>
  </r>
  <r>
    <s v="V-2946"/>
    <n v="45804"/>
    <s v="C-003"/>
    <s v="P-004"/>
    <s v="Smart Phone"/>
    <x v="1"/>
    <n v="35"/>
    <n v="800"/>
    <n v="0.2"/>
    <s v="Efectivo"/>
    <s v="V-005"/>
    <x v="0"/>
    <n v="22400"/>
  </r>
  <r>
    <s v="V-2947"/>
    <n v="45833"/>
    <s v="C-003"/>
    <s v="P-001"/>
    <s v="Audífonos"/>
    <x v="0"/>
    <n v="14"/>
    <n v="50"/>
    <n v="0.1"/>
    <s v="Transferencia"/>
    <s v="V-003"/>
    <x v="2"/>
    <n v="630"/>
  </r>
  <r>
    <s v="V-2948"/>
    <n v="46016"/>
    <s v="C-002"/>
    <s v="P-002"/>
    <s v="Laptop"/>
    <x v="2"/>
    <n v="19"/>
    <n v="1200"/>
    <n v="0.3"/>
    <s v="Tarjeta"/>
    <s v="V-004"/>
    <x v="3"/>
    <n v="15959.999999999998"/>
  </r>
  <r>
    <s v="V-2949"/>
    <n v="45675"/>
    <s v="C-002"/>
    <s v="P-003"/>
    <s v="Smart Watch"/>
    <x v="0"/>
    <n v="42"/>
    <n v="200"/>
    <n v="0.1"/>
    <s v="Transferencia"/>
    <s v="V-004"/>
    <x v="3"/>
    <n v="7560"/>
  </r>
  <r>
    <s v="V-2950"/>
    <n v="45850"/>
    <s v="C-004"/>
    <s v="P-003"/>
    <s v="Smart Watch"/>
    <x v="0"/>
    <n v="30"/>
    <n v="200"/>
    <n v="0.1"/>
    <s v="Transferencia"/>
    <s v="V-004"/>
    <x v="3"/>
    <n v="5400"/>
  </r>
  <r>
    <s v="V-2951"/>
    <n v="45991"/>
    <s v="C-004"/>
    <s v="P-004"/>
    <s v="Smart Phone"/>
    <x v="1"/>
    <n v="25"/>
    <n v="800"/>
    <n v="0.2"/>
    <s v="Efectivo"/>
    <s v="V-005"/>
    <x v="0"/>
    <n v="16000"/>
  </r>
  <r>
    <s v="V-2952"/>
    <n v="45723"/>
    <s v="C-004"/>
    <s v="P-003"/>
    <s v="Smart Watch"/>
    <x v="0"/>
    <n v="29"/>
    <n v="200"/>
    <n v="0.1"/>
    <s v="Efectivo"/>
    <s v="V-003"/>
    <x v="2"/>
    <n v="5220"/>
  </r>
  <r>
    <s v="V-2953"/>
    <n v="45745"/>
    <s v="C-003"/>
    <s v="P-003"/>
    <s v="Smart Watch"/>
    <x v="0"/>
    <n v="22"/>
    <n v="200"/>
    <n v="0.1"/>
    <s v="Transferencia"/>
    <s v="V-002"/>
    <x v="4"/>
    <n v="3960"/>
  </r>
  <r>
    <s v="V-2954"/>
    <n v="45841"/>
    <s v="C-004"/>
    <s v="P-004"/>
    <s v="Smart Phone"/>
    <x v="1"/>
    <n v="35"/>
    <n v="800"/>
    <n v="0.2"/>
    <s v="Transferencia"/>
    <s v="V-001"/>
    <x v="1"/>
    <n v="22400"/>
  </r>
  <r>
    <s v="V-2955"/>
    <n v="45947"/>
    <s v="C-001"/>
    <s v="P-001"/>
    <s v="Audífonos"/>
    <x v="0"/>
    <n v="40"/>
    <n v="50"/>
    <n v="0.1"/>
    <s v="Efectivo"/>
    <s v="V-002"/>
    <x v="4"/>
    <n v="1800"/>
  </r>
  <r>
    <s v="V-2956"/>
    <n v="45843"/>
    <s v="C-004"/>
    <s v="P-004"/>
    <s v="Smart Phone"/>
    <x v="1"/>
    <n v="19"/>
    <n v="800"/>
    <n v="0.2"/>
    <s v="Tarjeta"/>
    <s v="V-002"/>
    <x v="4"/>
    <n v="12160"/>
  </r>
  <r>
    <s v="V-2957"/>
    <n v="45902"/>
    <s v="C-004"/>
    <s v="P-001"/>
    <s v="Audífonos"/>
    <x v="0"/>
    <n v="5"/>
    <n v="50"/>
    <n v="0.1"/>
    <s v="Efectivo"/>
    <s v="V-005"/>
    <x v="0"/>
    <n v="225"/>
  </r>
  <r>
    <s v="V-2958"/>
    <n v="45779"/>
    <s v="C-003"/>
    <s v="P-002"/>
    <s v="Laptop"/>
    <x v="2"/>
    <n v="17"/>
    <n v="1200"/>
    <n v="0.3"/>
    <s v="Transferencia"/>
    <s v="V-002"/>
    <x v="4"/>
    <n v="14280"/>
  </r>
  <r>
    <s v="V-2959"/>
    <n v="45670"/>
    <s v="C-004"/>
    <s v="P-001"/>
    <s v="Audífonos"/>
    <x v="0"/>
    <n v="15"/>
    <n v="50"/>
    <n v="0.1"/>
    <s v="Efectivo"/>
    <s v="V-005"/>
    <x v="0"/>
    <n v="675"/>
  </r>
  <r>
    <s v="V-2960"/>
    <n v="45884"/>
    <s v="C-004"/>
    <s v="P-001"/>
    <s v="Audífonos"/>
    <x v="0"/>
    <n v="32"/>
    <n v="50"/>
    <n v="0.1"/>
    <s v="Transferencia"/>
    <s v="V-002"/>
    <x v="4"/>
    <n v="1440"/>
  </r>
  <r>
    <s v="V-2961"/>
    <n v="45810"/>
    <s v="C-001"/>
    <s v="P-004"/>
    <s v="Smart Phone"/>
    <x v="1"/>
    <n v="15"/>
    <n v="800"/>
    <n v="0.2"/>
    <s v="Efectivo"/>
    <s v="V-005"/>
    <x v="0"/>
    <n v="9600"/>
  </r>
  <r>
    <s v="V-2962"/>
    <n v="45712"/>
    <s v="C-001"/>
    <s v="P-001"/>
    <s v="Audífonos"/>
    <x v="0"/>
    <n v="11"/>
    <n v="50"/>
    <n v="0.1"/>
    <s v="Efectivo"/>
    <s v="V-005"/>
    <x v="0"/>
    <n v="495"/>
  </r>
  <r>
    <s v="V-2963"/>
    <n v="45670"/>
    <s v="C-003"/>
    <s v="P-001"/>
    <s v="Audífonos"/>
    <x v="0"/>
    <n v="18"/>
    <n v="50"/>
    <n v="0.1"/>
    <s v="Efectivo"/>
    <s v="V-003"/>
    <x v="2"/>
    <n v="810"/>
  </r>
  <r>
    <s v="V-2964"/>
    <n v="45679"/>
    <s v="C-001"/>
    <s v="P-002"/>
    <s v="Laptop"/>
    <x v="2"/>
    <n v="11"/>
    <n v="1200"/>
    <n v="0.3"/>
    <s v="Tarjeta"/>
    <s v="V-001"/>
    <x v="1"/>
    <n v="9240"/>
  </r>
  <r>
    <s v="V-2965"/>
    <n v="45752"/>
    <s v="C-001"/>
    <s v="P-001"/>
    <s v="Audífonos"/>
    <x v="0"/>
    <n v="28"/>
    <n v="50"/>
    <n v="0.1"/>
    <s v="Transferencia"/>
    <s v="V-001"/>
    <x v="1"/>
    <n v="1260"/>
  </r>
  <r>
    <s v="V-2966"/>
    <n v="45927"/>
    <s v="C-002"/>
    <s v="P-004"/>
    <s v="Smart Phone"/>
    <x v="1"/>
    <n v="28"/>
    <n v="800"/>
    <n v="0.2"/>
    <s v="Tarjeta"/>
    <s v="V-004"/>
    <x v="3"/>
    <n v="17920"/>
  </r>
  <r>
    <s v="V-2967"/>
    <n v="45825"/>
    <s v="C-001"/>
    <s v="P-002"/>
    <s v="Laptop"/>
    <x v="2"/>
    <n v="19"/>
    <n v="1200"/>
    <n v="0.3"/>
    <s v="Transferencia"/>
    <s v="V-002"/>
    <x v="4"/>
    <n v="15959.999999999998"/>
  </r>
  <r>
    <s v="V-2968"/>
    <n v="45690"/>
    <s v="C-003"/>
    <s v="P-001"/>
    <s v="Audífonos"/>
    <x v="0"/>
    <n v="7"/>
    <n v="50"/>
    <n v="0.1"/>
    <s v="Efectivo"/>
    <s v="V-004"/>
    <x v="3"/>
    <n v="315"/>
  </r>
  <r>
    <s v="V-2969"/>
    <n v="45810"/>
    <s v="C-002"/>
    <s v="P-004"/>
    <s v="Smart Phone"/>
    <x v="1"/>
    <n v="28"/>
    <n v="800"/>
    <n v="0.2"/>
    <s v="Tarjeta"/>
    <s v="V-005"/>
    <x v="0"/>
    <n v="17920"/>
  </r>
  <r>
    <s v="V-2970"/>
    <n v="45754"/>
    <s v="C-001"/>
    <s v="P-002"/>
    <s v="Laptop"/>
    <x v="2"/>
    <n v="27"/>
    <n v="1200"/>
    <n v="0.3"/>
    <s v="Efectivo"/>
    <s v="V-002"/>
    <x v="4"/>
    <n v="22680"/>
  </r>
  <r>
    <s v="V-2971"/>
    <n v="45794"/>
    <s v="C-003"/>
    <s v="P-001"/>
    <s v="Audífonos"/>
    <x v="0"/>
    <n v="39"/>
    <n v="50"/>
    <n v="0.1"/>
    <s v="Efectivo"/>
    <s v="V-004"/>
    <x v="3"/>
    <n v="1755"/>
  </r>
  <r>
    <s v="V-2972"/>
    <n v="45694"/>
    <s v="C-002"/>
    <s v="P-001"/>
    <s v="Audífonos"/>
    <x v="0"/>
    <n v="44"/>
    <n v="50"/>
    <n v="0.1"/>
    <s v="Efectivo"/>
    <s v="V-003"/>
    <x v="2"/>
    <n v="1980"/>
  </r>
  <r>
    <s v="V-2973"/>
    <n v="45911"/>
    <s v="C-003"/>
    <s v="P-003"/>
    <s v="Smart Watch"/>
    <x v="0"/>
    <n v="22"/>
    <n v="200"/>
    <n v="0.1"/>
    <s v="Tarjeta"/>
    <s v="V-003"/>
    <x v="2"/>
    <n v="3960"/>
  </r>
  <r>
    <s v="V-2974"/>
    <n v="45830"/>
    <s v="C-004"/>
    <s v="P-004"/>
    <s v="Smart Phone"/>
    <x v="1"/>
    <n v="37"/>
    <n v="800"/>
    <n v="0.2"/>
    <s v="Efectivo"/>
    <s v="V-003"/>
    <x v="2"/>
    <n v="23680"/>
  </r>
  <r>
    <s v="V-2975"/>
    <n v="45997"/>
    <s v="C-004"/>
    <s v="P-002"/>
    <s v="Laptop"/>
    <x v="2"/>
    <n v="25"/>
    <n v="1200"/>
    <n v="0.3"/>
    <s v="Efectivo"/>
    <s v="V-004"/>
    <x v="3"/>
    <n v="21000"/>
  </r>
  <r>
    <s v="V-2976"/>
    <n v="45722"/>
    <s v="C-002"/>
    <s v="P-003"/>
    <s v="Smart Watch"/>
    <x v="0"/>
    <n v="11"/>
    <n v="200"/>
    <n v="0.1"/>
    <s v="Transferencia"/>
    <s v="V-001"/>
    <x v="1"/>
    <n v="1980"/>
  </r>
  <r>
    <s v="V-2977"/>
    <n v="45912"/>
    <s v="C-001"/>
    <s v="P-002"/>
    <s v="Laptop"/>
    <x v="2"/>
    <n v="40"/>
    <n v="1200"/>
    <n v="0.3"/>
    <s v="Efectivo"/>
    <s v="V-002"/>
    <x v="4"/>
    <n v="33600"/>
  </r>
  <r>
    <s v="V-2978"/>
    <n v="46001"/>
    <s v="C-003"/>
    <s v="P-002"/>
    <s v="Laptop"/>
    <x v="2"/>
    <n v="27"/>
    <n v="1200"/>
    <n v="0.3"/>
    <s v="Tarjeta"/>
    <s v="V-003"/>
    <x v="2"/>
    <n v="22680"/>
  </r>
  <r>
    <s v="V-2979"/>
    <n v="45812"/>
    <s v="C-004"/>
    <s v="P-004"/>
    <s v="Smart Phone"/>
    <x v="1"/>
    <n v="17"/>
    <n v="800"/>
    <n v="0.2"/>
    <s v="Transferencia"/>
    <s v="V-003"/>
    <x v="2"/>
    <n v="10880"/>
  </r>
  <r>
    <s v="V-2980"/>
    <n v="46002"/>
    <s v="C-002"/>
    <s v="P-002"/>
    <s v="Laptop"/>
    <x v="2"/>
    <n v="29"/>
    <n v="1200"/>
    <n v="0.3"/>
    <s v="Efectivo"/>
    <s v="V-001"/>
    <x v="1"/>
    <n v="24360"/>
  </r>
  <r>
    <s v="V-2981"/>
    <n v="45831"/>
    <s v="C-001"/>
    <s v="P-002"/>
    <s v="Laptop"/>
    <x v="2"/>
    <n v="15"/>
    <n v="1200"/>
    <n v="0.3"/>
    <s v="Efectivo"/>
    <s v="V-001"/>
    <x v="1"/>
    <n v="12600"/>
  </r>
  <r>
    <s v="V-2982"/>
    <n v="45782"/>
    <s v="C-003"/>
    <s v="P-003"/>
    <s v="Smart Watch"/>
    <x v="0"/>
    <n v="38"/>
    <n v="200"/>
    <n v="0.1"/>
    <s v="Tarjeta"/>
    <s v="V-003"/>
    <x v="2"/>
    <n v="6840"/>
  </r>
  <r>
    <s v="V-2983"/>
    <n v="45856"/>
    <s v="C-002"/>
    <s v="P-003"/>
    <s v="Smart Watch"/>
    <x v="0"/>
    <n v="5"/>
    <n v="200"/>
    <n v="0.1"/>
    <s v="Transferencia"/>
    <s v="V-003"/>
    <x v="2"/>
    <n v="900"/>
  </r>
  <r>
    <s v="V-2984"/>
    <n v="45667"/>
    <s v="C-004"/>
    <s v="P-003"/>
    <s v="Smart Watch"/>
    <x v="0"/>
    <n v="14"/>
    <n v="200"/>
    <n v="0.1"/>
    <s v="Efectivo"/>
    <s v="V-003"/>
    <x v="2"/>
    <n v="2520"/>
  </r>
  <r>
    <s v="V-2985"/>
    <n v="45751"/>
    <s v="C-003"/>
    <s v="P-004"/>
    <s v="Smart Phone"/>
    <x v="1"/>
    <n v="42"/>
    <n v="800"/>
    <n v="0.2"/>
    <s v="Efectivo"/>
    <s v="V-001"/>
    <x v="1"/>
    <n v="26880"/>
  </r>
  <r>
    <s v="V-2986"/>
    <n v="45840"/>
    <s v="C-001"/>
    <s v="P-003"/>
    <s v="Smart Watch"/>
    <x v="0"/>
    <n v="23"/>
    <n v="200"/>
    <n v="0.1"/>
    <s v="Transferencia"/>
    <s v="V-002"/>
    <x v="4"/>
    <n v="4140"/>
  </r>
  <r>
    <s v="V-2987"/>
    <n v="45974"/>
    <s v="C-002"/>
    <s v="P-001"/>
    <s v="Audífonos"/>
    <x v="0"/>
    <n v="39"/>
    <n v="50"/>
    <n v="0.1"/>
    <s v="Transferencia"/>
    <s v="V-003"/>
    <x v="2"/>
    <n v="1755"/>
  </r>
  <r>
    <s v="V-2988"/>
    <n v="45924"/>
    <s v="C-004"/>
    <s v="P-004"/>
    <s v="Smart Phone"/>
    <x v="1"/>
    <n v="41"/>
    <n v="800"/>
    <n v="0.2"/>
    <s v="Tarjeta"/>
    <s v="V-001"/>
    <x v="1"/>
    <n v="26240"/>
  </r>
  <r>
    <s v="V-2989"/>
    <n v="45867"/>
    <s v="C-001"/>
    <s v="P-004"/>
    <s v="Smart Phone"/>
    <x v="1"/>
    <n v="18"/>
    <n v="800"/>
    <n v="0.2"/>
    <s v="Transferencia"/>
    <s v="V-004"/>
    <x v="3"/>
    <n v="11520"/>
  </r>
  <r>
    <s v="V-2990"/>
    <n v="45903"/>
    <s v="C-002"/>
    <s v="P-003"/>
    <s v="Smart Watch"/>
    <x v="0"/>
    <n v="12"/>
    <n v="200"/>
    <n v="0.1"/>
    <s v="Transferencia"/>
    <s v="V-003"/>
    <x v="2"/>
    <n v="2160"/>
  </r>
  <r>
    <s v="V-2991"/>
    <n v="45785"/>
    <s v="C-004"/>
    <s v="P-003"/>
    <s v="Smart Watch"/>
    <x v="0"/>
    <n v="13"/>
    <n v="200"/>
    <n v="0.1"/>
    <s v="Efectivo"/>
    <s v="V-003"/>
    <x v="2"/>
    <n v="2340"/>
  </r>
  <r>
    <s v="V-2992"/>
    <n v="45737"/>
    <s v="C-001"/>
    <s v="P-001"/>
    <s v="Audífonos"/>
    <x v="0"/>
    <n v="31"/>
    <n v="50"/>
    <n v="0.1"/>
    <s v="Tarjeta"/>
    <s v="V-004"/>
    <x v="3"/>
    <n v="1395"/>
  </r>
  <r>
    <s v="V-2993"/>
    <n v="45821"/>
    <s v="C-004"/>
    <s v="P-004"/>
    <s v="Smart Phone"/>
    <x v="1"/>
    <n v="9"/>
    <n v="800"/>
    <n v="0.2"/>
    <s v="Transferencia"/>
    <s v="V-001"/>
    <x v="1"/>
    <n v="5760"/>
  </r>
  <r>
    <s v="V-2994"/>
    <n v="45879"/>
    <s v="C-003"/>
    <s v="P-003"/>
    <s v="Smart Watch"/>
    <x v="0"/>
    <n v="37"/>
    <n v="200"/>
    <n v="0.1"/>
    <s v="Tarjeta"/>
    <s v="V-004"/>
    <x v="3"/>
    <n v="6660"/>
  </r>
  <r>
    <s v="V-2995"/>
    <n v="45935"/>
    <s v="C-001"/>
    <s v="P-004"/>
    <s v="Smart Phone"/>
    <x v="1"/>
    <n v="36"/>
    <n v="800"/>
    <n v="0.2"/>
    <s v="Tarjeta"/>
    <s v="V-002"/>
    <x v="4"/>
    <n v="23040"/>
  </r>
  <r>
    <s v="V-2996"/>
    <n v="45675"/>
    <s v="C-003"/>
    <s v="P-001"/>
    <s v="Audífonos"/>
    <x v="0"/>
    <n v="16"/>
    <n v="50"/>
    <n v="0.1"/>
    <s v="Efectivo"/>
    <s v="V-002"/>
    <x v="4"/>
    <n v="720"/>
  </r>
  <r>
    <s v="V-2997"/>
    <n v="45717"/>
    <s v="C-001"/>
    <s v="P-001"/>
    <s v="Audífonos"/>
    <x v="0"/>
    <n v="38"/>
    <n v="50"/>
    <n v="0.1"/>
    <s v="Tarjeta"/>
    <s v="V-003"/>
    <x v="2"/>
    <n v="1710"/>
  </r>
  <r>
    <s v="V-2998"/>
    <n v="45841"/>
    <s v="C-001"/>
    <s v="P-001"/>
    <s v="Audífonos"/>
    <x v="0"/>
    <n v="23"/>
    <n v="50"/>
    <n v="0.1"/>
    <s v="Tarjeta"/>
    <s v="V-005"/>
    <x v="0"/>
    <n v="1035"/>
  </r>
  <r>
    <s v="V-2999"/>
    <n v="46004"/>
    <s v="C-004"/>
    <s v="P-001"/>
    <s v="Audífonos"/>
    <x v="0"/>
    <n v="40"/>
    <n v="50"/>
    <n v="0.1"/>
    <s v="Tarjeta"/>
    <s v="V-003"/>
    <x v="2"/>
    <n v="1800"/>
  </r>
  <r>
    <s v="V-3000"/>
    <n v="45975"/>
    <s v="C-001"/>
    <s v="P-002"/>
    <s v="Laptop"/>
    <x v="2"/>
    <n v="24"/>
    <n v="1200"/>
    <n v="0.3"/>
    <s v="Tarjeta"/>
    <s v="V-003"/>
    <x v="2"/>
    <n v="20160"/>
  </r>
  <r>
    <s v="V-3001"/>
    <n v="45785"/>
    <s v="C-004"/>
    <s v="P-003"/>
    <s v="Smart Watch"/>
    <x v="0"/>
    <n v="13"/>
    <n v="200"/>
    <n v="0.1"/>
    <s v="Transferencia"/>
    <s v="V-005"/>
    <x v="0"/>
    <n v="2340"/>
  </r>
  <r>
    <s v="V-3002"/>
    <n v="45967"/>
    <s v="C-001"/>
    <s v="P-002"/>
    <s v="Laptop"/>
    <x v="2"/>
    <n v="13"/>
    <n v="1200"/>
    <n v="0.3"/>
    <s v="Transferencia"/>
    <s v="V-004"/>
    <x v="3"/>
    <n v="10920"/>
  </r>
  <r>
    <s v="V-3003"/>
    <n v="45849"/>
    <s v="C-003"/>
    <s v="P-003"/>
    <s v="Smart Watch"/>
    <x v="0"/>
    <n v="43"/>
    <n v="200"/>
    <n v="0.1"/>
    <s v="Transferencia"/>
    <s v="V-002"/>
    <x v="4"/>
    <n v="7740"/>
  </r>
  <r>
    <s v="V-3004"/>
    <n v="46019"/>
    <s v="C-002"/>
    <s v="P-001"/>
    <s v="Audífonos"/>
    <x v="0"/>
    <n v="45"/>
    <n v="50"/>
    <n v="0.1"/>
    <s v="Transferencia"/>
    <s v="V-004"/>
    <x v="3"/>
    <n v="2025"/>
  </r>
  <r>
    <s v="V-3005"/>
    <n v="45892"/>
    <s v="C-002"/>
    <s v="P-002"/>
    <s v="Laptop"/>
    <x v="2"/>
    <n v="18"/>
    <n v="1200"/>
    <n v="0.3"/>
    <s v="Tarjeta"/>
    <s v="V-001"/>
    <x v="1"/>
    <n v="15119.999999999998"/>
  </r>
  <r>
    <s v="V-3006"/>
    <n v="45902"/>
    <s v="C-002"/>
    <s v="P-003"/>
    <s v="Smart Watch"/>
    <x v="0"/>
    <n v="42"/>
    <n v="200"/>
    <n v="0.1"/>
    <s v="Efectivo"/>
    <s v="V-004"/>
    <x v="3"/>
    <n v="7560"/>
  </r>
  <r>
    <s v="V-3007"/>
    <n v="45771"/>
    <s v="C-003"/>
    <s v="P-001"/>
    <s v="Audífonos"/>
    <x v="0"/>
    <n v="21"/>
    <n v="50"/>
    <n v="0.1"/>
    <s v="Transferencia"/>
    <s v="V-002"/>
    <x v="4"/>
    <n v="945"/>
  </r>
  <r>
    <s v="V-3008"/>
    <n v="45741"/>
    <s v="C-003"/>
    <s v="P-001"/>
    <s v="Audífonos"/>
    <x v="0"/>
    <n v="39"/>
    <n v="50"/>
    <n v="0.1"/>
    <s v="Transferencia"/>
    <s v="V-003"/>
    <x v="2"/>
    <n v="1755"/>
  </r>
  <r>
    <s v="V-3009"/>
    <n v="45768"/>
    <s v="C-002"/>
    <s v="P-002"/>
    <s v="Laptop"/>
    <x v="2"/>
    <n v="34"/>
    <n v="1200"/>
    <n v="0.3"/>
    <s v="Efectivo"/>
    <s v="V-003"/>
    <x v="2"/>
    <n v="28560"/>
  </r>
  <r>
    <s v="V-3010"/>
    <n v="45688"/>
    <s v="C-002"/>
    <s v="P-003"/>
    <s v="Smart Watch"/>
    <x v="0"/>
    <n v="21"/>
    <n v="200"/>
    <n v="0.1"/>
    <s v="Efectivo"/>
    <s v="V-004"/>
    <x v="3"/>
    <n v="3780"/>
  </r>
  <r>
    <s v="V-3011"/>
    <n v="45835"/>
    <s v="C-004"/>
    <s v="P-003"/>
    <s v="Smart Watch"/>
    <x v="0"/>
    <n v="42"/>
    <n v="200"/>
    <n v="0.1"/>
    <s v="Transferencia"/>
    <s v="V-005"/>
    <x v="0"/>
    <n v="7560"/>
  </r>
  <r>
    <s v="V-3012"/>
    <n v="45838"/>
    <s v="C-002"/>
    <s v="P-003"/>
    <s v="Smart Watch"/>
    <x v="0"/>
    <n v="40"/>
    <n v="200"/>
    <n v="0.1"/>
    <s v="Tarjeta"/>
    <s v="V-003"/>
    <x v="2"/>
    <n v="7200"/>
  </r>
  <r>
    <s v="V-3013"/>
    <n v="45704"/>
    <s v="C-001"/>
    <s v="P-003"/>
    <s v="Smart Watch"/>
    <x v="0"/>
    <n v="44"/>
    <n v="200"/>
    <n v="0.1"/>
    <s v="Tarjeta"/>
    <s v="V-004"/>
    <x v="3"/>
    <n v="7920"/>
  </r>
  <r>
    <s v="V-3014"/>
    <n v="45757"/>
    <s v="C-002"/>
    <s v="P-003"/>
    <s v="Smart Watch"/>
    <x v="0"/>
    <n v="13"/>
    <n v="200"/>
    <n v="0.1"/>
    <s v="Transferencia"/>
    <s v="V-005"/>
    <x v="0"/>
    <n v="2340"/>
  </r>
  <r>
    <s v="V-3015"/>
    <n v="45774"/>
    <s v="C-003"/>
    <s v="P-002"/>
    <s v="Laptop"/>
    <x v="2"/>
    <n v="41"/>
    <n v="1200"/>
    <n v="0.3"/>
    <s v="Transferencia"/>
    <s v="V-004"/>
    <x v="3"/>
    <n v="34440"/>
  </r>
  <r>
    <s v="V-3016"/>
    <n v="45670"/>
    <s v="C-004"/>
    <s v="P-004"/>
    <s v="Smart Phone"/>
    <x v="1"/>
    <n v="16"/>
    <n v="800"/>
    <n v="0.2"/>
    <s v="Transferencia"/>
    <s v="V-002"/>
    <x v="4"/>
    <n v="10240"/>
  </r>
  <r>
    <s v="V-3017"/>
    <n v="45938"/>
    <s v="C-002"/>
    <s v="P-003"/>
    <s v="Smart Watch"/>
    <x v="0"/>
    <n v="11"/>
    <n v="200"/>
    <n v="0.1"/>
    <s v="Transferencia"/>
    <s v="V-004"/>
    <x v="3"/>
    <n v="1980"/>
  </r>
  <r>
    <s v="V-3018"/>
    <n v="45681"/>
    <s v="C-002"/>
    <s v="P-004"/>
    <s v="Smart Phone"/>
    <x v="1"/>
    <n v="26"/>
    <n v="800"/>
    <n v="0.2"/>
    <s v="Tarjeta"/>
    <s v="V-001"/>
    <x v="1"/>
    <n v="16640"/>
  </r>
  <r>
    <s v="V-3019"/>
    <n v="45749"/>
    <s v="C-003"/>
    <s v="P-004"/>
    <s v="Smart Phone"/>
    <x v="1"/>
    <n v="43"/>
    <n v="800"/>
    <n v="0.2"/>
    <s v="Tarjeta"/>
    <s v="V-005"/>
    <x v="0"/>
    <n v="27520"/>
  </r>
  <r>
    <s v="V-3020"/>
    <n v="45750"/>
    <s v="C-001"/>
    <s v="P-002"/>
    <s v="Laptop"/>
    <x v="2"/>
    <n v="20"/>
    <n v="1200"/>
    <n v="0.3"/>
    <s v="Transferencia"/>
    <s v="V-001"/>
    <x v="1"/>
    <n v="16800"/>
  </r>
  <r>
    <s v="V-3021"/>
    <n v="45823"/>
    <s v="C-002"/>
    <s v="P-002"/>
    <s v="Laptop"/>
    <x v="2"/>
    <n v="18"/>
    <n v="1200"/>
    <n v="0.3"/>
    <s v="Transferencia"/>
    <s v="V-005"/>
    <x v="0"/>
    <n v="15119.999999999998"/>
  </r>
  <r>
    <s v="V-3022"/>
    <n v="45804"/>
    <s v="C-004"/>
    <s v="P-004"/>
    <s v="Smart Phone"/>
    <x v="1"/>
    <n v="36"/>
    <n v="800"/>
    <n v="0.2"/>
    <s v="Transferencia"/>
    <s v="V-005"/>
    <x v="0"/>
    <n v="23040"/>
  </r>
  <r>
    <s v="V-3023"/>
    <n v="45836"/>
    <s v="C-001"/>
    <s v="P-002"/>
    <s v="Laptop"/>
    <x v="2"/>
    <n v="41"/>
    <n v="1200"/>
    <n v="0.3"/>
    <s v="Efectivo"/>
    <s v="V-001"/>
    <x v="1"/>
    <n v="34440"/>
  </r>
  <r>
    <s v="V-3024"/>
    <n v="45859"/>
    <s v="C-004"/>
    <s v="P-001"/>
    <s v="Audífonos"/>
    <x v="0"/>
    <n v="32"/>
    <n v="50"/>
    <n v="0.1"/>
    <s v="Efectivo"/>
    <s v="V-005"/>
    <x v="0"/>
    <n v="1440"/>
  </r>
  <r>
    <s v="V-3025"/>
    <n v="45729"/>
    <s v="C-002"/>
    <s v="P-001"/>
    <s v="Audífonos"/>
    <x v="0"/>
    <n v="45"/>
    <n v="50"/>
    <n v="0.1"/>
    <s v="Efectivo"/>
    <s v="V-001"/>
    <x v="1"/>
    <n v="2025"/>
  </r>
  <r>
    <s v="V-3026"/>
    <n v="45706"/>
    <s v="C-003"/>
    <s v="P-001"/>
    <s v="Audífonos"/>
    <x v="0"/>
    <n v="7"/>
    <n v="50"/>
    <n v="0.1"/>
    <s v="Tarjeta"/>
    <s v="V-004"/>
    <x v="3"/>
    <n v="315"/>
  </r>
  <r>
    <s v="V-3027"/>
    <n v="45711"/>
    <s v="C-003"/>
    <s v="P-002"/>
    <s v="Laptop"/>
    <x v="2"/>
    <n v="20"/>
    <n v="1200"/>
    <n v="0.3"/>
    <s v="Transferencia"/>
    <s v="V-004"/>
    <x v="3"/>
    <n v="16800"/>
  </r>
  <r>
    <s v="V-3028"/>
    <n v="45749"/>
    <s v="C-004"/>
    <s v="P-003"/>
    <s v="Smart Watch"/>
    <x v="0"/>
    <n v="20"/>
    <n v="200"/>
    <n v="0.1"/>
    <s v="Transferencia"/>
    <s v="V-003"/>
    <x v="2"/>
    <n v="3600"/>
  </r>
  <r>
    <s v="V-3029"/>
    <n v="45909"/>
    <s v="C-004"/>
    <s v="P-004"/>
    <s v="Smart Phone"/>
    <x v="1"/>
    <n v="37"/>
    <n v="800"/>
    <n v="0.2"/>
    <s v="Efectivo"/>
    <s v="V-004"/>
    <x v="3"/>
    <n v="23680"/>
  </r>
  <r>
    <s v="V-3030"/>
    <n v="45694"/>
    <s v="C-002"/>
    <s v="P-001"/>
    <s v="Audífonos"/>
    <x v="0"/>
    <n v="6"/>
    <n v="50"/>
    <n v="0.1"/>
    <s v="Efectivo"/>
    <s v="V-001"/>
    <x v="1"/>
    <n v="270"/>
  </r>
  <r>
    <s v="V-3031"/>
    <n v="45869"/>
    <s v="C-001"/>
    <s v="P-004"/>
    <s v="Smart Phone"/>
    <x v="1"/>
    <n v="16"/>
    <n v="800"/>
    <n v="0.2"/>
    <s v="Transferencia"/>
    <s v="V-005"/>
    <x v="0"/>
    <n v="10240"/>
  </r>
  <r>
    <s v="V-3032"/>
    <n v="45824"/>
    <s v="C-001"/>
    <s v="P-004"/>
    <s v="Smart Phone"/>
    <x v="1"/>
    <n v="22"/>
    <n v="800"/>
    <n v="0.2"/>
    <s v="Transferencia"/>
    <s v="V-001"/>
    <x v="1"/>
    <n v="14080"/>
  </r>
  <r>
    <s v="V-3033"/>
    <n v="45934"/>
    <s v="C-004"/>
    <s v="P-004"/>
    <s v="Smart Phone"/>
    <x v="1"/>
    <n v="38"/>
    <n v="800"/>
    <n v="0.2"/>
    <s v="Efectivo"/>
    <s v="V-005"/>
    <x v="0"/>
    <n v="24320"/>
  </r>
  <r>
    <s v="V-3034"/>
    <n v="45915"/>
    <s v="C-001"/>
    <s v="P-003"/>
    <s v="Smart Watch"/>
    <x v="0"/>
    <n v="19"/>
    <n v="200"/>
    <n v="0.1"/>
    <s v="Tarjeta"/>
    <s v="V-004"/>
    <x v="3"/>
    <n v="3420"/>
  </r>
  <r>
    <s v="V-3035"/>
    <n v="45737"/>
    <s v="C-003"/>
    <s v="P-003"/>
    <s v="Smart Watch"/>
    <x v="0"/>
    <n v="6"/>
    <n v="200"/>
    <n v="0.1"/>
    <s v="Transferencia"/>
    <s v="V-002"/>
    <x v="4"/>
    <n v="1080"/>
  </r>
  <r>
    <s v="V-3036"/>
    <n v="45696"/>
    <s v="C-004"/>
    <s v="P-002"/>
    <s v="Laptop"/>
    <x v="2"/>
    <n v="33"/>
    <n v="1200"/>
    <n v="0.3"/>
    <s v="Tarjeta"/>
    <s v="V-004"/>
    <x v="3"/>
    <n v="27720"/>
  </r>
  <r>
    <s v="V-3037"/>
    <n v="45942"/>
    <s v="C-004"/>
    <s v="P-003"/>
    <s v="Smart Watch"/>
    <x v="0"/>
    <n v="40"/>
    <n v="200"/>
    <n v="0.1"/>
    <s v="Transferencia"/>
    <s v="V-003"/>
    <x v="2"/>
    <n v="7200"/>
  </r>
  <r>
    <s v="V-3038"/>
    <n v="45751"/>
    <s v="C-003"/>
    <s v="P-002"/>
    <s v="Laptop"/>
    <x v="2"/>
    <n v="16"/>
    <n v="1200"/>
    <n v="0.3"/>
    <s v="Efectivo"/>
    <s v="V-004"/>
    <x v="3"/>
    <n v="13440"/>
  </r>
  <r>
    <s v="V-3039"/>
    <n v="45807"/>
    <s v="C-001"/>
    <s v="P-001"/>
    <s v="Audífonos"/>
    <x v="0"/>
    <n v="35"/>
    <n v="50"/>
    <n v="0.1"/>
    <s v="Tarjeta"/>
    <s v="V-001"/>
    <x v="1"/>
    <n v="1575"/>
  </r>
  <r>
    <s v="V-3040"/>
    <n v="45775"/>
    <s v="C-003"/>
    <s v="P-003"/>
    <s v="Smart Watch"/>
    <x v="0"/>
    <n v="19"/>
    <n v="200"/>
    <n v="0.1"/>
    <s v="Transferencia"/>
    <s v="V-003"/>
    <x v="2"/>
    <n v="3420"/>
  </r>
  <r>
    <s v="V-3041"/>
    <n v="45720"/>
    <s v="C-004"/>
    <s v="P-001"/>
    <s v="Audífonos"/>
    <x v="0"/>
    <n v="12"/>
    <n v="50"/>
    <n v="0.1"/>
    <s v="Efectivo"/>
    <s v="V-001"/>
    <x v="1"/>
    <n v="540"/>
  </r>
  <r>
    <s v="V-3042"/>
    <n v="45828"/>
    <s v="C-004"/>
    <s v="P-004"/>
    <s v="Smart Phone"/>
    <x v="1"/>
    <n v="16"/>
    <n v="800"/>
    <n v="0.2"/>
    <s v="Efectivo"/>
    <s v="V-004"/>
    <x v="3"/>
    <n v="10240"/>
  </r>
  <r>
    <s v="V-3043"/>
    <n v="45951"/>
    <s v="C-001"/>
    <s v="P-001"/>
    <s v="Audífonos"/>
    <x v="0"/>
    <n v="39"/>
    <n v="50"/>
    <n v="0.1"/>
    <s v="Tarjeta"/>
    <s v="V-001"/>
    <x v="1"/>
    <n v="1755"/>
  </r>
  <r>
    <s v="V-3044"/>
    <n v="45824"/>
    <s v="C-001"/>
    <s v="P-004"/>
    <s v="Smart Phone"/>
    <x v="1"/>
    <n v="21"/>
    <n v="800"/>
    <n v="0.2"/>
    <s v="Transferencia"/>
    <s v="V-002"/>
    <x v="4"/>
    <n v="13440"/>
  </r>
  <r>
    <s v="V-3045"/>
    <n v="45922"/>
    <s v="C-002"/>
    <s v="P-004"/>
    <s v="Smart Phone"/>
    <x v="1"/>
    <n v="19"/>
    <n v="800"/>
    <n v="0.2"/>
    <s v="Transferencia"/>
    <s v="V-003"/>
    <x v="2"/>
    <n v="12160"/>
  </r>
  <r>
    <s v="V-3046"/>
    <n v="45728"/>
    <s v="C-001"/>
    <s v="P-001"/>
    <s v="Audífonos"/>
    <x v="0"/>
    <n v="43"/>
    <n v="50"/>
    <n v="0.1"/>
    <s v="Tarjeta"/>
    <s v="V-004"/>
    <x v="3"/>
    <n v="1935"/>
  </r>
  <r>
    <s v="V-3047"/>
    <n v="45982"/>
    <s v="C-003"/>
    <s v="P-003"/>
    <s v="Smart Watch"/>
    <x v="0"/>
    <n v="43"/>
    <n v="200"/>
    <n v="0.1"/>
    <s v="Transferencia"/>
    <s v="V-002"/>
    <x v="4"/>
    <n v="7740"/>
  </r>
  <r>
    <s v="V-3048"/>
    <n v="45772"/>
    <s v="C-002"/>
    <s v="P-003"/>
    <s v="Smart Watch"/>
    <x v="0"/>
    <n v="18"/>
    <n v="200"/>
    <n v="0.1"/>
    <s v="Tarjeta"/>
    <s v="V-004"/>
    <x v="3"/>
    <n v="3240"/>
  </r>
  <r>
    <s v="V-3049"/>
    <n v="45977"/>
    <s v="C-003"/>
    <s v="P-002"/>
    <s v="Laptop"/>
    <x v="2"/>
    <n v="6"/>
    <n v="1200"/>
    <n v="0.3"/>
    <s v="Tarjeta"/>
    <s v="V-003"/>
    <x v="2"/>
    <n v="5040"/>
  </r>
  <r>
    <s v="V-3050"/>
    <n v="45861"/>
    <s v="C-004"/>
    <s v="P-002"/>
    <s v="Laptop"/>
    <x v="2"/>
    <n v="13"/>
    <n v="1200"/>
    <n v="0.3"/>
    <s v="Transferencia"/>
    <s v="V-005"/>
    <x v="0"/>
    <n v="10920"/>
  </r>
  <r>
    <s v="V-3051"/>
    <n v="45839"/>
    <s v="C-003"/>
    <s v="P-001"/>
    <s v="Audífonos"/>
    <x v="0"/>
    <n v="28"/>
    <n v="50"/>
    <n v="0.1"/>
    <s v="Transferencia"/>
    <s v="V-005"/>
    <x v="0"/>
    <n v="1260"/>
  </r>
  <r>
    <s v="V-3052"/>
    <n v="46008"/>
    <s v="C-001"/>
    <s v="P-003"/>
    <s v="Smart Watch"/>
    <x v="0"/>
    <n v="32"/>
    <n v="200"/>
    <n v="0.1"/>
    <s v="Efectivo"/>
    <s v="V-004"/>
    <x v="3"/>
    <n v="5760"/>
  </r>
  <r>
    <s v="V-3053"/>
    <n v="45988"/>
    <s v="C-001"/>
    <s v="P-003"/>
    <s v="Smart Watch"/>
    <x v="0"/>
    <n v="22"/>
    <n v="200"/>
    <n v="0.1"/>
    <s v="Efectivo"/>
    <s v="V-004"/>
    <x v="3"/>
    <n v="3960"/>
  </r>
  <r>
    <s v="V-3054"/>
    <n v="45797"/>
    <s v="C-003"/>
    <s v="P-004"/>
    <s v="Smart Phone"/>
    <x v="1"/>
    <n v="33"/>
    <n v="800"/>
    <n v="0.2"/>
    <s v="Transferencia"/>
    <s v="V-001"/>
    <x v="1"/>
    <n v="21120"/>
  </r>
  <r>
    <s v="V-3055"/>
    <n v="45826"/>
    <s v="C-002"/>
    <s v="P-004"/>
    <s v="Smart Phone"/>
    <x v="1"/>
    <n v="5"/>
    <n v="800"/>
    <n v="0.2"/>
    <s v="Tarjeta"/>
    <s v="V-002"/>
    <x v="4"/>
    <n v="3200"/>
  </r>
  <r>
    <s v="V-3056"/>
    <n v="45989"/>
    <s v="C-003"/>
    <s v="P-003"/>
    <s v="Smart Watch"/>
    <x v="0"/>
    <n v="28"/>
    <n v="200"/>
    <n v="0.1"/>
    <s v="Tarjeta"/>
    <s v="V-002"/>
    <x v="4"/>
    <n v="5040"/>
  </r>
  <r>
    <s v="V-3057"/>
    <n v="45756"/>
    <s v="C-004"/>
    <s v="P-004"/>
    <s v="Smart Phone"/>
    <x v="1"/>
    <n v="20"/>
    <n v="800"/>
    <n v="0.2"/>
    <s v="Tarjeta"/>
    <s v="V-001"/>
    <x v="1"/>
    <n v="12800"/>
  </r>
  <r>
    <s v="V-3058"/>
    <n v="45898"/>
    <s v="C-001"/>
    <s v="P-002"/>
    <s v="Laptop"/>
    <x v="2"/>
    <n v="23"/>
    <n v="1200"/>
    <n v="0.3"/>
    <s v="Tarjeta"/>
    <s v="V-001"/>
    <x v="1"/>
    <n v="19320"/>
  </r>
  <r>
    <s v="V-3059"/>
    <n v="45879"/>
    <s v="C-002"/>
    <s v="P-001"/>
    <s v="Audífonos"/>
    <x v="0"/>
    <n v="16"/>
    <n v="50"/>
    <n v="0.1"/>
    <s v="Transferencia"/>
    <s v="V-005"/>
    <x v="0"/>
    <n v="720"/>
  </r>
  <r>
    <s v="V-3060"/>
    <n v="45829"/>
    <s v="C-004"/>
    <s v="P-004"/>
    <s v="Smart Phone"/>
    <x v="1"/>
    <n v="38"/>
    <n v="800"/>
    <n v="0.2"/>
    <s v="Transferencia"/>
    <s v="V-005"/>
    <x v="0"/>
    <n v="24320"/>
  </r>
  <r>
    <s v="V-3061"/>
    <n v="45693"/>
    <s v="C-003"/>
    <s v="P-003"/>
    <s v="Smart Watch"/>
    <x v="0"/>
    <n v="44"/>
    <n v="200"/>
    <n v="0.1"/>
    <s v="Efectivo"/>
    <s v="V-003"/>
    <x v="2"/>
    <n v="7920"/>
  </r>
  <r>
    <s v="V-3062"/>
    <n v="45690"/>
    <s v="C-001"/>
    <s v="P-003"/>
    <s v="Smart Watch"/>
    <x v="0"/>
    <n v="29"/>
    <n v="200"/>
    <n v="0.1"/>
    <s v="Efectivo"/>
    <s v="V-005"/>
    <x v="0"/>
    <n v="5220"/>
  </r>
  <r>
    <s v="V-3063"/>
    <n v="45749"/>
    <s v="C-001"/>
    <s v="P-003"/>
    <s v="Smart Watch"/>
    <x v="0"/>
    <n v="37"/>
    <n v="200"/>
    <n v="0.1"/>
    <s v="Efectivo"/>
    <s v="V-005"/>
    <x v="0"/>
    <n v="6660"/>
  </r>
  <r>
    <s v="V-3064"/>
    <n v="45722"/>
    <s v="C-001"/>
    <s v="P-003"/>
    <s v="Smart Watch"/>
    <x v="0"/>
    <n v="11"/>
    <n v="200"/>
    <n v="0.1"/>
    <s v="Transferencia"/>
    <s v="V-005"/>
    <x v="0"/>
    <n v="1980"/>
  </r>
  <r>
    <s v="V-3065"/>
    <n v="45997"/>
    <s v="C-001"/>
    <s v="P-001"/>
    <s v="Audífonos"/>
    <x v="0"/>
    <n v="6"/>
    <n v="50"/>
    <n v="0.1"/>
    <s v="Tarjeta"/>
    <s v="V-003"/>
    <x v="2"/>
    <n v="270"/>
  </r>
  <r>
    <s v="V-3066"/>
    <n v="45859"/>
    <s v="C-003"/>
    <s v="P-002"/>
    <s v="Laptop"/>
    <x v="2"/>
    <n v="6"/>
    <n v="1200"/>
    <n v="0.3"/>
    <s v="Tarjeta"/>
    <s v="V-002"/>
    <x v="4"/>
    <n v="5040"/>
  </r>
  <r>
    <s v="V-3067"/>
    <n v="45702"/>
    <s v="C-004"/>
    <s v="P-001"/>
    <s v="Audífonos"/>
    <x v="0"/>
    <n v="45"/>
    <n v="50"/>
    <n v="0.1"/>
    <s v="Transferencia"/>
    <s v="V-003"/>
    <x v="2"/>
    <n v="2025"/>
  </r>
  <r>
    <s v="V-3068"/>
    <n v="45779"/>
    <s v="C-004"/>
    <s v="P-002"/>
    <s v="Laptop"/>
    <x v="2"/>
    <n v="37"/>
    <n v="1200"/>
    <n v="0.3"/>
    <s v="Efectivo"/>
    <s v="V-003"/>
    <x v="2"/>
    <n v="31079.999999999996"/>
  </r>
  <r>
    <s v="V-3069"/>
    <n v="45699"/>
    <s v="C-004"/>
    <s v="P-001"/>
    <s v="Audífonos"/>
    <x v="0"/>
    <n v="20"/>
    <n v="50"/>
    <n v="0.1"/>
    <s v="Tarjeta"/>
    <s v="V-001"/>
    <x v="1"/>
    <n v="900"/>
  </r>
  <r>
    <s v="V-3070"/>
    <n v="45695"/>
    <s v="C-004"/>
    <s v="P-003"/>
    <s v="Smart Watch"/>
    <x v="0"/>
    <n v="13"/>
    <n v="200"/>
    <n v="0.1"/>
    <s v="Tarjeta"/>
    <s v="V-005"/>
    <x v="0"/>
    <n v="2340"/>
  </r>
  <r>
    <s v="V-3071"/>
    <n v="45966"/>
    <s v="C-001"/>
    <s v="P-002"/>
    <s v="Laptop"/>
    <x v="2"/>
    <n v="19"/>
    <n v="1200"/>
    <n v="0.3"/>
    <s v="Transferencia"/>
    <s v="V-004"/>
    <x v="3"/>
    <n v="15959.999999999998"/>
  </r>
  <r>
    <s v="V-3072"/>
    <n v="45682"/>
    <s v="C-002"/>
    <s v="P-003"/>
    <s v="Smart Watch"/>
    <x v="0"/>
    <n v="26"/>
    <n v="200"/>
    <n v="0.1"/>
    <s v="Transferencia"/>
    <s v="V-001"/>
    <x v="1"/>
    <n v="4680"/>
  </r>
  <r>
    <s v="V-3073"/>
    <n v="45999"/>
    <s v="C-001"/>
    <s v="P-002"/>
    <s v="Laptop"/>
    <x v="2"/>
    <n v="42"/>
    <n v="1200"/>
    <n v="0.3"/>
    <s v="Efectivo"/>
    <s v="V-005"/>
    <x v="0"/>
    <n v="35280"/>
  </r>
  <r>
    <s v="V-3074"/>
    <n v="45822"/>
    <s v="C-003"/>
    <s v="P-001"/>
    <s v="Audífonos"/>
    <x v="0"/>
    <n v="17"/>
    <n v="50"/>
    <n v="0.1"/>
    <s v="Efectivo"/>
    <s v="V-004"/>
    <x v="3"/>
    <n v="765"/>
  </r>
  <r>
    <s v="V-3075"/>
    <n v="45757"/>
    <s v="C-001"/>
    <s v="P-003"/>
    <s v="Smart Watch"/>
    <x v="0"/>
    <n v="19"/>
    <n v="200"/>
    <n v="0.1"/>
    <s v="Tarjeta"/>
    <s v="V-001"/>
    <x v="1"/>
    <n v="3420"/>
  </r>
  <r>
    <s v="V-3076"/>
    <n v="45990"/>
    <s v="C-001"/>
    <s v="P-004"/>
    <s v="Smart Phone"/>
    <x v="1"/>
    <n v="36"/>
    <n v="800"/>
    <n v="0.2"/>
    <s v="Transferencia"/>
    <s v="V-001"/>
    <x v="1"/>
    <n v="23040"/>
  </r>
  <r>
    <s v="V-3077"/>
    <n v="45915"/>
    <s v="C-003"/>
    <s v="P-001"/>
    <s v="Audífonos"/>
    <x v="0"/>
    <n v="14"/>
    <n v="50"/>
    <n v="0.1"/>
    <s v="Efectivo"/>
    <s v="V-002"/>
    <x v="4"/>
    <n v="630"/>
  </r>
  <r>
    <s v="V-3078"/>
    <n v="45843"/>
    <s v="C-002"/>
    <s v="P-002"/>
    <s v="Laptop"/>
    <x v="2"/>
    <n v="23"/>
    <n v="1200"/>
    <n v="0.3"/>
    <s v="Efectivo"/>
    <s v="V-005"/>
    <x v="0"/>
    <n v="19320"/>
  </r>
  <r>
    <s v="V-3079"/>
    <n v="45779"/>
    <s v="C-001"/>
    <s v="P-001"/>
    <s v="Audífonos"/>
    <x v="0"/>
    <n v="23"/>
    <n v="50"/>
    <n v="0.1"/>
    <s v="Transferencia"/>
    <s v="V-004"/>
    <x v="3"/>
    <n v="1035"/>
  </r>
  <r>
    <s v="V-3080"/>
    <n v="45840"/>
    <s v="C-002"/>
    <s v="P-004"/>
    <s v="Smart Phone"/>
    <x v="1"/>
    <n v="16"/>
    <n v="800"/>
    <n v="0.2"/>
    <s v="Transferencia"/>
    <s v="V-003"/>
    <x v="2"/>
    <n v="10240"/>
  </r>
  <r>
    <s v="V-3081"/>
    <n v="46009"/>
    <s v="C-002"/>
    <s v="P-003"/>
    <s v="Smart Watch"/>
    <x v="0"/>
    <n v="24"/>
    <n v="200"/>
    <n v="0.1"/>
    <s v="Tarjeta"/>
    <s v="V-002"/>
    <x v="4"/>
    <n v="4320"/>
  </r>
  <r>
    <s v="V-3082"/>
    <n v="45986"/>
    <s v="C-003"/>
    <s v="P-004"/>
    <s v="Smart Phone"/>
    <x v="1"/>
    <n v="9"/>
    <n v="800"/>
    <n v="0.2"/>
    <s v="Tarjeta"/>
    <s v="V-004"/>
    <x v="3"/>
    <n v="5760"/>
  </r>
  <r>
    <s v="V-3083"/>
    <n v="45860"/>
    <s v="C-001"/>
    <s v="P-003"/>
    <s v="Smart Watch"/>
    <x v="0"/>
    <n v="17"/>
    <n v="200"/>
    <n v="0.1"/>
    <s v="Tarjeta"/>
    <s v="V-004"/>
    <x v="3"/>
    <n v="3060"/>
  </r>
  <r>
    <s v="V-3084"/>
    <n v="45764"/>
    <s v="C-003"/>
    <s v="P-001"/>
    <s v="Audífonos"/>
    <x v="0"/>
    <n v="30"/>
    <n v="50"/>
    <n v="0.1"/>
    <s v="Tarjeta"/>
    <s v="V-003"/>
    <x v="2"/>
    <n v="1350"/>
  </r>
  <r>
    <s v="V-3085"/>
    <n v="45812"/>
    <s v="C-002"/>
    <s v="P-004"/>
    <s v="Smart Phone"/>
    <x v="1"/>
    <n v="21"/>
    <n v="800"/>
    <n v="0.2"/>
    <s v="Transferencia"/>
    <s v="V-003"/>
    <x v="2"/>
    <n v="13440"/>
  </r>
  <r>
    <s v="V-3086"/>
    <n v="45799"/>
    <s v="C-001"/>
    <s v="P-001"/>
    <s v="Audífonos"/>
    <x v="0"/>
    <n v="8"/>
    <n v="50"/>
    <n v="0.1"/>
    <s v="Tarjeta"/>
    <s v="V-003"/>
    <x v="2"/>
    <n v="360"/>
  </r>
  <r>
    <s v="V-3087"/>
    <n v="45665"/>
    <s v="C-004"/>
    <s v="P-004"/>
    <s v="Smart Phone"/>
    <x v="1"/>
    <n v="23"/>
    <n v="800"/>
    <n v="0.2"/>
    <s v="Efectivo"/>
    <s v="V-005"/>
    <x v="0"/>
    <n v="14720"/>
  </r>
  <r>
    <s v="V-3088"/>
    <n v="45874"/>
    <s v="C-002"/>
    <s v="P-002"/>
    <s v="Laptop"/>
    <x v="2"/>
    <n v="41"/>
    <n v="1200"/>
    <n v="0.3"/>
    <s v="Efectivo"/>
    <s v="V-002"/>
    <x v="4"/>
    <n v="34440"/>
  </r>
  <r>
    <s v="V-3089"/>
    <n v="45848"/>
    <s v="C-003"/>
    <s v="P-003"/>
    <s v="Smart Watch"/>
    <x v="0"/>
    <n v="44"/>
    <n v="200"/>
    <n v="0.1"/>
    <s v="Efectivo"/>
    <s v="V-005"/>
    <x v="0"/>
    <n v="7920"/>
  </r>
  <r>
    <s v="V-3090"/>
    <n v="45781"/>
    <s v="C-002"/>
    <s v="P-002"/>
    <s v="Laptop"/>
    <x v="2"/>
    <n v="19"/>
    <n v="1200"/>
    <n v="0.3"/>
    <s v="Transferencia"/>
    <s v="V-003"/>
    <x v="2"/>
    <n v="15959.999999999998"/>
  </r>
  <r>
    <s v="V-3091"/>
    <n v="45685"/>
    <s v="C-004"/>
    <s v="P-004"/>
    <s v="Smart Phone"/>
    <x v="1"/>
    <n v="32"/>
    <n v="800"/>
    <n v="0.2"/>
    <s v="Efectivo"/>
    <s v="V-004"/>
    <x v="3"/>
    <n v="20480"/>
  </r>
  <r>
    <s v="V-3092"/>
    <n v="45983"/>
    <s v="C-004"/>
    <s v="P-001"/>
    <s v="Audífonos"/>
    <x v="0"/>
    <n v="26"/>
    <n v="50"/>
    <n v="0.1"/>
    <s v="Tarjeta"/>
    <s v="V-003"/>
    <x v="2"/>
    <n v="1170"/>
  </r>
  <r>
    <s v="V-3093"/>
    <n v="45740"/>
    <s v="C-003"/>
    <s v="P-001"/>
    <s v="Audífonos"/>
    <x v="0"/>
    <n v="35"/>
    <n v="50"/>
    <n v="0.1"/>
    <s v="Tarjeta"/>
    <s v="V-004"/>
    <x v="3"/>
    <n v="1575"/>
  </r>
  <r>
    <s v="V-3094"/>
    <n v="45924"/>
    <s v="C-002"/>
    <s v="P-004"/>
    <s v="Smart Phone"/>
    <x v="1"/>
    <n v="5"/>
    <n v="800"/>
    <n v="0.2"/>
    <s v="Transferencia"/>
    <s v="V-005"/>
    <x v="0"/>
    <n v="3200"/>
  </r>
  <r>
    <s v="V-3095"/>
    <n v="45697"/>
    <s v="C-002"/>
    <s v="P-002"/>
    <s v="Laptop"/>
    <x v="2"/>
    <n v="13"/>
    <n v="1200"/>
    <n v="0.3"/>
    <s v="Transferencia"/>
    <s v="V-004"/>
    <x v="3"/>
    <n v="10920"/>
  </r>
  <r>
    <s v="V-3096"/>
    <n v="45983"/>
    <s v="C-004"/>
    <s v="P-001"/>
    <s v="Audífonos"/>
    <x v="0"/>
    <n v="9"/>
    <n v="50"/>
    <n v="0.1"/>
    <s v="Transferencia"/>
    <s v="V-001"/>
    <x v="1"/>
    <n v="405"/>
  </r>
  <r>
    <s v="V-3097"/>
    <n v="45906"/>
    <s v="C-001"/>
    <s v="P-001"/>
    <s v="Audífonos"/>
    <x v="0"/>
    <n v="38"/>
    <n v="50"/>
    <n v="0.1"/>
    <s v="Transferencia"/>
    <s v="V-005"/>
    <x v="0"/>
    <n v="1710"/>
  </r>
  <r>
    <s v="V-3098"/>
    <n v="45862"/>
    <s v="C-002"/>
    <s v="P-001"/>
    <s v="Audífonos"/>
    <x v="0"/>
    <n v="12"/>
    <n v="50"/>
    <n v="0.1"/>
    <s v="Efectivo"/>
    <s v="V-005"/>
    <x v="0"/>
    <n v="540"/>
  </r>
  <r>
    <s v="V-3099"/>
    <n v="45829"/>
    <s v="C-004"/>
    <s v="P-002"/>
    <s v="Laptop"/>
    <x v="2"/>
    <n v="31"/>
    <n v="1200"/>
    <n v="0.3"/>
    <s v="Efectivo"/>
    <s v="V-003"/>
    <x v="2"/>
    <n v="26040"/>
  </r>
  <r>
    <s v="V-3100"/>
    <n v="45720"/>
    <s v="C-004"/>
    <s v="P-004"/>
    <s v="Smart Phone"/>
    <x v="1"/>
    <n v="36"/>
    <n v="800"/>
    <n v="0.2"/>
    <s v="Tarjeta"/>
    <s v="V-003"/>
    <x v="2"/>
    <n v="23040"/>
  </r>
  <r>
    <s v="V-3101"/>
    <n v="45950"/>
    <s v="C-004"/>
    <s v="P-001"/>
    <s v="Audífonos"/>
    <x v="0"/>
    <n v="28"/>
    <n v="50"/>
    <n v="0.1"/>
    <s v="Efectivo"/>
    <s v="V-001"/>
    <x v="1"/>
    <n v="1260"/>
  </r>
  <r>
    <s v="V-3102"/>
    <n v="45770"/>
    <s v="C-002"/>
    <s v="P-002"/>
    <s v="Laptop"/>
    <x v="2"/>
    <n v="10"/>
    <n v="1200"/>
    <n v="0.3"/>
    <s v="Tarjeta"/>
    <s v="V-002"/>
    <x v="4"/>
    <n v="8400"/>
  </r>
  <r>
    <s v="V-3103"/>
    <n v="45728"/>
    <s v="C-001"/>
    <s v="P-003"/>
    <s v="Smart Watch"/>
    <x v="0"/>
    <n v="37"/>
    <n v="200"/>
    <n v="0.1"/>
    <s v="Transferencia"/>
    <s v="V-003"/>
    <x v="2"/>
    <n v="6660"/>
  </r>
  <r>
    <s v="V-3104"/>
    <n v="45749"/>
    <s v="C-002"/>
    <s v="P-001"/>
    <s v="Audífonos"/>
    <x v="0"/>
    <n v="29"/>
    <n v="50"/>
    <n v="0.1"/>
    <s v="Efectivo"/>
    <s v="V-004"/>
    <x v="3"/>
    <n v="1305"/>
  </r>
  <r>
    <s v="V-3105"/>
    <n v="46001"/>
    <s v="C-002"/>
    <s v="P-003"/>
    <s v="Smart Watch"/>
    <x v="0"/>
    <n v="13"/>
    <n v="200"/>
    <n v="0.1"/>
    <s v="Transferencia"/>
    <s v="V-003"/>
    <x v="2"/>
    <n v="2340"/>
  </r>
  <r>
    <s v="V-3106"/>
    <n v="45845"/>
    <s v="C-001"/>
    <s v="P-004"/>
    <s v="Smart Phone"/>
    <x v="1"/>
    <n v="37"/>
    <n v="800"/>
    <n v="0.2"/>
    <s v="Efectivo"/>
    <s v="V-002"/>
    <x v="4"/>
    <n v="23680"/>
  </r>
  <r>
    <s v="V-3107"/>
    <n v="45747"/>
    <s v="C-003"/>
    <s v="P-002"/>
    <s v="Laptop"/>
    <x v="2"/>
    <n v="26"/>
    <n v="1200"/>
    <n v="0.3"/>
    <s v="Efectivo"/>
    <s v="V-005"/>
    <x v="0"/>
    <n v="21840"/>
  </r>
  <r>
    <s v="V-3108"/>
    <n v="45873"/>
    <s v="C-004"/>
    <s v="P-003"/>
    <s v="Smart Watch"/>
    <x v="0"/>
    <n v="32"/>
    <n v="200"/>
    <n v="0.1"/>
    <s v="Efectivo"/>
    <s v="V-003"/>
    <x v="2"/>
    <n v="5760"/>
  </r>
  <r>
    <s v="V-3109"/>
    <n v="45707"/>
    <s v="C-003"/>
    <s v="P-003"/>
    <s v="Smart Watch"/>
    <x v="0"/>
    <n v="41"/>
    <n v="200"/>
    <n v="0.1"/>
    <s v="Transferencia"/>
    <s v="V-005"/>
    <x v="0"/>
    <n v="7380"/>
  </r>
  <r>
    <s v="V-3110"/>
    <n v="45782"/>
    <s v="C-003"/>
    <s v="P-001"/>
    <s v="Audífonos"/>
    <x v="0"/>
    <n v="37"/>
    <n v="50"/>
    <n v="0.1"/>
    <s v="Efectivo"/>
    <s v="V-005"/>
    <x v="0"/>
    <n v="1665"/>
  </r>
  <r>
    <s v="V-3111"/>
    <n v="45932"/>
    <s v="C-001"/>
    <s v="P-001"/>
    <s v="Audífonos"/>
    <x v="0"/>
    <n v="6"/>
    <n v="50"/>
    <n v="0.1"/>
    <s v="Tarjeta"/>
    <s v="V-001"/>
    <x v="1"/>
    <n v="270"/>
  </r>
  <r>
    <s v="V-3112"/>
    <n v="45901"/>
    <s v="C-001"/>
    <s v="P-002"/>
    <s v="Laptop"/>
    <x v="2"/>
    <n v="20"/>
    <n v="1200"/>
    <n v="0.3"/>
    <s v="Tarjeta"/>
    <s v="V-002"/>
    <x v="4"/>
    <n v="16800"/>
  </r>
  <r>
    <s v="V-3113"/>
    <n v="46011"/>
    <s v="C-003"/>
    <s v="P-002"/>
    <s v="Laptop"/>
    <x v="2"/>
    <n v="44"/>
    <n v="1200"/>
    <n v="0.3"/>
    <s v="Transferencia"/>
    <s v="V-004"/>
    <x v="3"/>
    <n v="36960"/>
  </r>
  <r>
    <s v="V-3114"/>
    <n v="45901"/>
    <s v="C-001"/>
    <s v="P-004"/>
    <s v="Smart Phone"/>
    <x v="1"/>
    <n v="28"/>
    <n v="800"/>
    <n v="0.2"/>
    <s v="Transferencia"/>
    <s v="V-003"/>
    <x v="2"/>
    <n v="17920"/>
  </r>
  <r>
    <s v="V-3115"/>
    <n v="45704"/>
    <s v="C-002"/>
    <s v="P-001"/>
    <s v="Audífonos"/>
    <x v="0"/>
    <n v="41"/>
    <n v="50"/>
    <n v="0.1"/>
    <s v="Tarjeta"/>
    <s v="V-004"/>
    <x v="3"/>
    <n v="1845"/>
  </r>
  <r>
    <s v="V-3116"/>
    <n v="45900"/>
    <s v="C-003"/>
    <s v="P-002"/>
    <s v="Laptop"/>
    <x v="2"/>
    <n v="16"/>
    <n v="1200"/>
    <n v="0.3"/>
    <s v="Efectivo"/>
    <s v="V-003"/>
    <x v="2"/>
    <n v="13440"/>
  </r>
  <r>
    <s v="V-3117"/>
    <n v="45884"/>
    <s v="C-002"/>
    <s v="P-002"/>
    <s v="Laptop"/>
    <x v="2"/>
    <n v="41"/>
    <n v="1200"/>
    <n v="0.3"/>
    <s v="Transferencia"/>
    <s v="V-005"/>
    <x v="0"/>
    <n v="34440"/>
  </r>
  <r>
    <s v="V-3118"/>
    <n v="46002"/>
    <s v="C-003"/>
    <s v="P-001"/>
    <s v="Audífonos"/>
    <x v="0"/>
    <n v="23"/>
    <n v="50"/>
    <n v="0.1"/>
    <s v="Transferencia"/>
    <s v="V-001"/>
    <x v="1"/>
    <n v="1035"/>
  </r>
  <r>
    <s v="V-3119"/>
    <n v="45953"/>
    <s v="C-002"/>
    <s v="P-003"/>
    <s v="Smart Watch"/>
    <x v="0"/>
    <n v="8"/>
    <n v="200"/>
    <n v="0.1"/>
    <s v="Transferencia"/>
    <s v="V-004"/>
    <x v="3"/>
    <n v="1440"/>
  </r>
  <r>
    <s v="V-3120"/>
    <n v="45739"/>
    <s v="C-003"/>
    <s v="P-003"/>
    <s v="Smart Watch"/>
    <x v="0"/>
    <n v="41"/>
    <n v="200"/>
    <n v="0.1"/>
    <s v="Efectivo"/>
    <s v="V-004"/>
    <x v="3"/>
    <n v="7380"/>
  </r>
  <r>
    <s v="V-3121"/>
    <n v="45687"/>
    <s v="C-001"/>
    <s v="P-001"/>
    <s v="Audífonos"/>
    <x v="0"/>
    <n v="44"/>
    <n v="50"/>
    <n v="0.1"/>
    <s v="Tarjeta"/>
    <s v="V-002"/>
    <x v="4"/>
    <n v="1980"/>
  </r>
  <r>
    <s v="V-3122"/>
    <n v="45786"/>
    <s v="C-003"/>
    <s v="P-001"/>
    <s v="Audífonos"/>
    <x v="0"/>
    <n v="39"/>
    <n v="50"/>
    <n v="0.1"/>
    <s v="Transferencia"/>
    <s v="V-004"/>
    <x v="3"/>
    <n v="1755"/>
  </r>
  <r>
    <s v="V-3123"/>
    <n v="45973"/>
    <s v="C-004"/>
    <s v="P-003"/>
    <s v="Smart Watch"/>
    <x v="0"/>
    <n v="25"/>
    <n v="200"/>
    <n v="0.1"/>
    <s v="Transferencia"/>
    <s v="V-002"/>
    <x v="4"/>
    <n v="4500"/>
  </r>
  <r>
    <s v="V-3124"/>
    <n v="45838"/>
    <s v="C-001"/>
    <s v="P-002"/>
    <s v="Laptop"/>
    <x v="2"/>
    <n v="12"/>
    <n v="1200"/>
    <n v="0.3"/>
    <s v="Transferencia"/>
    <s v="V-001"/>
    <x v="1"/>
    <n v="10080"/>
  </r>
  <r>
    <s v="V-3125"/>
    <n v="46014"/>
    <s v="C-001"/>
    <s v="P-004"/>
    <s v="Smart Phone"/>
    <x v="1"/>
    <n v="42"/>
    <n v="800"/>
    <n v="0.2"/>
    <s v="Transferencia"/>
    <s v="V-001"/>
    <x v="1"/>
    <n v="26880"/>
  </r>
  <r>
    <s v="V-3126"/>
    <n v="45771"/>
    <s v="C-001"/>
    <s v="P-002"/>
    <s v="Laptop"/>
    <x v="2"/>
    <n v="7"/>
    <n v="1200"/>
    <n v="0.3"/>
    <s v="Efectivo"/>
    <s v="V-002"/>
    <x v="4"/>
    <n v="5880"/>
  </r>
  <r>
    <s v="V-3127"/>
    <n v="45921"/>
    <s v="C-001"/>
    <s v="P-002"/>
    <s v="Laptop"/>
    <x v="2"/>
    <n v="26"/>
    <n v="1200"/>
    <n v="0.3"/>
    <s v="Tarjeta"/>
    <s v="V-004"/>
    <x v="3"/>
    <n v="21840"/>
  </r>
  <r>
    <s v="V-3128"/>
    <n v="46004"/>
    <s v="C-001"/>
    <s v="P-001"/>
    <s v="Audífonos"/>
    <x v="0"/>
    <n v="15"/>
    <n v="50"/>
    <n v="0.1"/>
    <s v="Tarjeta"/>
    <s v="V-004"/>
    <x v="3"/>
    <n v="675"/>
  </r>
  <r>
    <s v="V-3129"/>
    <n v="45669"/>
    <s v="C-001"/>
    <s v="P-002"/>
    <s v="Laptop"/>
    <x v="2"/>
    <n v="36"/>
    <n v="1200"/>
    <n v="0.3"/>
    <s v="Efectivo"/>
    <s v="V-002"/>
    <x v="4"/>
    <n v="30239.999999999996"/>
  </r>
  <r>
    <s v="V-3130"/>
    <n v="45880"/>
    <s v="C-004"/>
    <s v="P-003"/>
    <s v="Smart Watch"/>
    <x v="0"/>
    <n v="7"/>
    <n v="200"/>
    <n v="0.1"/>
    <s v="Transferencia"/>
    <s v="V-004"/>
    <x v="3"/>
    <n v="1260"/>
  </r>
  <r>
    <s v="V-3131"/>
    <n v="45825"/>
    <s v="C-003"/>
    <s v="P-003"/>
    <s v="Smart Watch"/>
    <x v="0"/>
    <n v="35"/>
    <n v="200"/>
    <n v="0.1"/>
    <s v="Transferencia"/>
    <s v="V-005"/>
    <x v="0"/>
    <n v="6300"/>
  </r>
  <r>
    <s v="V-3132"/>
    <n v="45851"/>
    <s v="C-003"/>
    <s v="P-002"/>
    <s v="Laptop"/>
    <x v="2"/>
    <n v="8"/>
    <n v="1200"/>
    <n v="0.3"/>
    <s v="Transferencia"/>
    <s v="V-005"/>
    <x v="0"/>
    <n v="6720"/>
  </r>
  <r>
    <s v="V-3133"/>
    <n v="45887"/>
    <s v="C-001"/>
    <s v="P-003"/>
    <s v="Smart Watch"/>
    <x v="0"/>
    <n v="30"/>
    <n v="200"/>
    <n v="0.1"/>
    <s v="Tarjeta"/>
    <s v="V-003"/>
    <x v="2"/>
    <n v="5400"/>
  </r>
  <r>
    <s v="V-3134"/>
    <n v="45942"/>
    <s v="C-002"/>
    <s v="P-004"/>
    <s v="Smart Phone"/>
    <x v="1"/>
    <n v="6"/>
    <n v="800"/>
    <n v="0.2"/>
    <s v="Transferencia"/>
    <s v="V-003"/>
    <x v="2"/>
    <n v="3840"/>
  </r>
  <r>
    <s v="V-3135"/>
    <n v="45772"/>
    <s v="C-001"/>
    <s v="P-002"/>
    <s v="Laptop"/>
    <x v="2"/>
    <n v="6"/>
    <n v="1200"/>
    <n v="0.3"/>
    <s v="Tarjeta"/>
    <s v="V-003"/>
    <x v="2"/>
    <n v="5040"/>
  </r>
  <r>
    <s v="V-3136"/>
    <n v="45989"/>
    <s v="C-002"/>
    <s v="P-001"/>
    <s v="Audífonos"/>
    <x v="0"/>
    <n v="18"/>
    <n v="50"/>
    <n v="0.1"/>
    <s v="Tarjeta"/>
    <s v="V-004"/>
    <x v="3"/>
    <n v="810"/>
  </r>
  <r>
    <s v="V-3137"/>
    <n v="45900"/>
    <s v="C-004"/>
    <s v="P-004"/>
    <s v="Smart Phone"/>
    <x v="1"/>
    <n v="12"/>
    <n v="800"/>
    <n v="0.2"/>
    <s v="Transferencia"/>
    <s v="V-001"/>
    <x v="1"/>
    <n v="7680"/>
  </r>
  <r>
    <s v="V-3138"/>
    <n v="45751"/>
    <s v="C-004"/>
    <s v="P-001"/>
    <s v="Audífonos"/>
    <x v="0"/>
    <n v="43"/>
    <n v="50"/>
    <n v="0.1"/>
    <s v="Efectivo"/>
    <s v="V-004"/>
    <x v="3"/>
    <n v="1935"/>
  </r>
  <r>
    <s v="V-3139"/>
    <n v="45946"/>
    <s v="C-004"/>
    <s v="P-003"/>
    <s v="Smart Watch"/>
    <x v="0"/>
    <n v="31"/>
    <n v="200"/>
    <n v="0.1"/>
    <s v="Transferencia"/>
    <s v="V-003"/>
    <x v="2"/>
    <n v="5580"/>
  </r>
  <r>
    <s v="V-3140"/>
    <n v="45664"/>
    <s v="C-001"/>
    <s v="P-003"/>
    <s v="Smart Watch"/>
    <x v="0"/>
    <n v="38"/>
    <n v="200"/>
    <n v="0.1"/>
    <s v="Tarjeta"/>
    <s v="V-004"/>
    <x v="3"/>
    <n v="6840"/>
  </r>
  <r>
    <s v="V-3141"/>
    <n v="45870"/>
    <s v="C-004"/>
    <s v="P-004"/>
    <s v="Smart Phone"/>
    <x v="1"/>
    <n v="36"/>
    <n v="800"/>
    <n v="0.2"/>
    <s v="Transferencia"/>
    <s v="V-004"/>
    <x v="3"/>
    <n v="23040"/>
  </r>
  <r>
    <s v="V-3142"/>
    <n v="45814"/>
    <s v="C-001"/>
    <s v="P-004"/>
    <s v="Smart Phone"/>
    <x v="1"/>
    <n v="26"/>
    <n v="800"/>
    <n v="0.2"/>
    <s v="Tarjeta"/>
    <s v="V-004"/>
    <x v="3"/>
    <n v="16640"/>
  </r>
  <r>
    <s v="V-3143"/>
    <n v="46015"/>
    <s v="C-003"/>
    <s v="P-004"/>
    <s v="Smart Phone"/>
    <x v="1"/>
    <n v="25"/>
    <n v="800"/>
    <n v="0.2"/>
    <s v="Tarjeta"/>
    <s v="V-003"/>
    <x v="2"/>
    <n v="16000"/>
  </r>
  <r>
    <s v="V-3144"/>
    <n v="45929"/>
    <s v="C-001"/>
    <s v="P-001"/>
    <s v="Audífonos"/>
    <x v="0"/>
    <n v="23"/>
    <n v="50"/>
    <n v="0.1"/>
    <s v="Transferencia"/>
    <s v="V-004"/>
    <x v="3"/>
    <n v="1035"/>
  </r>
  <r>
    <s v="V-3145"/>
    <n v="45985"/>
    <s v="C-002"/>
    <s v="P-002"/>
    <s v="Laptop"/>
    <x v="2"/>
    <n v="10"/>
    <n v="1200"/>
    <n v="0.3"/>
    <s v="Transferencia"/>
    <s v="V-005"/>
    <x v="0"/>
    <n v="8400"/>
  </r>
  <r>
    <s v="V-3146"/>
    <n v="45956"/>
    <s v="C-004"/>
    <s v="P-004"/>
    <s v="Smart Phone"/>
    <x v="1"/>
    <n v="38"/>
    <n v="800"/>
    <n v="0.2"/>
    <s v="Transferencia"/>
    <s v="V-001"/>
    <x v="1"/>
    <n v="24320"/>
  </r>
  <r>
    <s v="V-3147"/>
    <n v="45920"/>
    <s v="C-002"/>
    <s v="P-001"/>
    <s v="Audífonos"/>
    <x v="0"/>
    <n v="22"/>
    <n v="50"/>
    <n v="0.1"/>
    <s v="Transferencia"/>
    <s v="V-004"/>
    <x v="3"/>
    <n v="990"/>
  </r>
  <r>
    <s v="V-3148"/>
    <n v="45787"/>
    <s v="C-003"/>
    <s v="P-004"/>
    <s v="Smart Phone"/>
    <x v="1"/>
    <n v="7"/>
    <n v="800"/>
    <n v="0.2"/>
    <s v="Transferencia"/>
    <s v="V-003"/>
    <x v="2"/>
    <n v="4480"/>
  </r>
  <r>
    <s v="V-3149"/>
    <n v="45915"/>
    <s v="C-001"/>
    <s v="P-004"/>
    <s v="Smart Phone"/>
    <x v="1"/>
    <n v="24"/>
    <n v="800"/>
    <n v="0.2"/>
    <s v="Tarjeta"/>
    <s v="V-003"/>
    <x v="2"/>
    <n v="15360"/>
  </r>
  <r>
    <s v="V-3150"/>
    <n v="45780"/>
    <s v="C-001"/>
    <s v="P-004"/>
    <s v="Smart Phone"/>
    <x v="1"/>
    <n v="15"/>
    <n v="800"/>
    <n v="0.2"/>
    <s v="Tarjeta"/>
    <s v="V-001"/>
    <x v="1"/>
    <n v="9600"/>
  </r>
  <r>
    <s v="V-3151"/>
    <n v="45989"/>
    <s v="C-001"/>
    <s v="P-004"/>
    <s v="Smart Phone"/>
    <x v="1"/>
    <n v="13"/>
    <n v="800"/>
    <n v="0.2"/>
    <s v="Transferencia"/>
    <s v="V-004"/>
    <x v="3"/>
    <n v="8320"/>
  </r>
  <r>
    <s v="V-3152"/>
    <n v="45788"/>
    <s v="C-003"/>
    <s v="P-001"/>
    <s v="Audífonos"/>
    <x v="0"/>
    <n v="16"/>
    <n v="50"/>
    <n v="0.1"/>
    <s v="Efectivo"/>
    <s v="V-005"/>
    <x v="0"/>
    <n v="720"/>
  </r>
  <r>
    <s v="V-3153"/>
    <n v="45758"/>
    <s v="C-002"/>
    <s v="P-003"/>
    <s v="Smart Watch"/>
    <x v="0"/>
    <n v="20"/>
    <n v="200"/>
    <n v="0.1"/>
    <s v="Tarjeta"/>
    <s v="V-005"/>
    <x v="0"/>
    <n v="3600"/>
  </r>
  <r>
    <s v="V-3154"/>
    <n v="45679"/>
    <s v="C-003"/>
    <s v="P-001"/>
    <s v="Audífonos"/>
    <x v="0"/>
    <n v="8"/>
    <n v="50"/>
    <n v="0.1"/>
    <s v="Tarjeta"/>
    <s v="V-001"/>
    <x v="1"/>
    <n v="360"/>
  </r>
  <r>
    <s v="V-3155"/>
    <n v="45666"/>
    <s v="C-004"/>
    <s v="P-002"/>
    <s v="Laptop"/>
    <x v="2"/>
    <n v="8"/>
    <n v="1200"/>
    <n v="0.3"/>
    <s v="Transferencia"/>
    <s v="V-001"/>
    <x v="1"/>
    <n v="6720"/>
  </r>
  <r>
    <s v="V-3156"/>
    <n v="45768"/>
    <s v="C-003"/>
    <s v="P-001"/>
    <s v="Audífonos"/>
    <x v="0"/>
    <n v="5"/>
    <n v="50"/>
    <n v="0.1"/>
    <s v="Efectivo"/>
    <s v="V-004"/>
    <x v="3"/>
    <n v="225"/>
  </r>
  <r>
    <s v="V-3157"/>
    <n v="45883"/>
    <s v="C-002"/>
    <s v="P-004"/>
    <s v="Smart Phone"/>
    <x v="1"/>
    <n v="6"/>
    <n v="800"/>
    <n v="0.2"/>
    <s v="Tarjeta"/>
    <s v="V-005"/>
    <x v="0"/>
    <n v="3840"/>
  </r>
  <r>
    <s v="V-3158"/>
    <n v="45760"/>
    <s v="C-001"/>
    <s v="P-002"/>
    <s v="Laptop"/>
    <x v="2"/>
    <n v="42"/>
    <n v="1200"/>
    <n v="0.3"/>
    <s v="Efectivo"/>
    <s v="V-005"/>
    <x v="0"/>
    <n v="35280"/>
  </r>
  <r>
    <s v="V-3159"/>
    <n v="45733"/>
    <s v="C-003"/>
    <s v="P-001"/>
    <s v="Audífonos"/>
    <x v="0"/>
    <n v="26"/>
    <n v="50"/>
    <n v="0.1"/>
    <s v="Transferencia"/>
    <s v="V-001"/>
    <x v="1"/>
    <n v="1170"/>
  </r>
  <r>
    <s v="V-3160"/>
    <n v="45901"/>
    <s v="C-001"/>
    <s v="P-003"/>
    <s v="Smart Watch"/>
    <x v="0"/>
    <n v="36"/>
    <n v="200"/>
    <n v="0.1"/>
    <s v="Tarjeta"/>
    <s v="V-002"/>
    <x v="4"/>
    <n v="6480"/>
  </r>
  <r>
    <s v="V-3161"/>
    <n v="45945"/>
    <s v="C-002"/>
    <s v="P-003"/>
    <s v="Smart Watch"/>
    <x v="0"/>
    <n v="15"/>
    <n v="200"/>
    <n v="0.1"/>
    <s v="Tarjeta"/>
    <s v="V-001"/>
    <x v="1"/>
    <n v="2700"/>
  </r>
  <r>
    <s v="V-3162"/>
    <n v="45819"/>
    <s v="C-001"/>
    <s v="P-003"/>
    <s v="Smart Watch"/>
    <x v="0"/>
    <n v="21"/>
    <n v="200"/>
    <n v="0.1"/>
    <s v="Tarjeta"/>
    <s v="V-004"/>
    <x v="3"/>
    <n v="3780"/>
  </r>
  <r>
    <s v="V-3163"/>
    <n v="45991"/>
    <s v="C-002"/>
    <s v="P-003"/>
    <s v="Smart Watch"/>
    <x v="0"/>
    <n v="6"/>
    <n v="200"/>
    <n v="0.1"/>
    <s v="Tarjeta"/>
    <s v="V-002"/>
    <x v="4"/>
    <n v="1080"/>
  </r>
  <r>
    <s v="V-3164"/>
    <n v="45993"/>
    <s v="C-002"/>
    <s v="P-003"/>
    <s v="Smart Watch"/>
    <x v="0"/>
    <n v="39"/>
    <n v="200"/>
    <n v="0.1"/>
    <s v="Transferencia"/>
    <s v="V-001"/>
    <x v="1"/>
    <n v="7020"/>
  </r>
  <r>
    <s v="V-3165"/>
    <n v="45844"/>
    <s v="C-002"/>
    <s v="P-003"/>
    <s v="Smart Watch"/>
    <x v="0"/>
    <n v="40"/>
    <n v="200"/>
    <n v="0.1"/>
    <s v="Tarjeta"/>
    <s v="V-004"/>
    <x v="3"/>
    <n v="7200"/>
  </r>
  <r>
    <s v="V-3166"/>
    <n v="45995"/>
    <s v="C-001"/>
    <s v="P-003"/>
    <s v="Smart Watch"/>
    <x v="0"/>
    <n v="45"/>
    <n v="200"/>
    <n v="0.1"/>
    <s v="Transferencia"/>
    <s v="V-001"/>
    <x v="1"/>
    <n v="8100"/>
  </r>
  <r>
    <s v="V-3167"/>
    <n v="45884"/>
    <s v="C-004"/>
    <s v="P-004"/>
    <s v="Smart Phone"/>
    <x v="1"/>
    <n v="30"/>
    <n v="800"/>
    <n v="0.2"/>
    <s v="Efectivo"/>
    <s v="V-003"/>
    <x v="2"/>
    <n v="19200"/>
  </r>
  <r>
    <s v="V-3168"/>
    <n v="45700"/>
    <s v="C-004"/>
    <s v="P-002"/>
    <s v="Laptop"/>
    <x v="2"/>
    <n v="44"/>
    <n v="1200"/>
    <n v="0.3"/>
    <s v="Efectivo"/>
    <s v="V-001"/>
    <x v="1"/>
    <n v="36960"/>
  </r>
  <r>
    <s v="V-3169"/>
    <n v="46018"/>
    <s v="C-003"/>
    <s v="P-001"/>
    <s v="Audífonos"/>
    <x v="0"/>
    <n v="17"/>
    <n v="50"/>
    <n v="0.1"/>
    <s v="Transferencia"/>
    <s v="V-001"/>
    <x v="1"/>
    <n v="765"/>
  </r>
  <r>
    <s v="V-3170"/>
    <n v="46021"/>
    <s v="C-001"/>
    <s v="P-001"/>
    <s v="Audífonos"/>
    <x v="0"/>
    <n v="33"/>
    <n v="50"/>
    <n v="0.1"/>
    <s v="Tarjeta"/>
    <s v="V-002"/>
    <x v="4"/>
    <n v="1485"/>
  </r>
  <r>
    <s v="V-3171"/>
    <n v="45703"/>
    <s v="C-002"/>
    <s v="P-001"/>
    <s v="Audífonos"/>
    <x v="0"/>
    <n v="5"/>
    <n v="50"/>
    <n v="0.1"/>
    <s v="Efectivo"/>
    <s v="V-001"/>
    <x v="1"/>
    <n v="225"/>
  </r>
  <r>
    <s v="V-3172"/>
    <n v="45991"/>
    <s v="C-001"/>
    <s v="P-003"/>
    <s v="Smart Watch"/>
    <x v="0"/>
    <n v="5"/>
    <n v="200"/>
    <n v="0.1"/>
    <s v="Efectivo"/>
    <s v="V-003"/>
    <x v="2"/>
    <n v="900"/>
  </r>
  <r>
    <s v="V-3173"/>
    <n v="45795"/>
    <s v="C-002"/>
    <s v="P-002"/>
    <s v="Laptop"/>
    <x v="2"/>
    <n v="20"/>
    <n v="1200"/>
    <n v="0.3"/>
    <s v="Efectivo"/>
    <s v="V-003"/>
    <x v="2"/>
    <n v="16800"/>
  </r>
  <r>
    <s v="V-3174"/>
    <n v="45690"/>
    <s v="C-001"/>
    <s v="P-001"/>
    <s v="Audífonos"/>
    <x v="0"/>
    <n v="41"/>
    <n v="50"/>
    <n v="0.1"/>
    <s v="Efectivo"/>
    <s v="V-002"/>
    <x v="4"/>
    <n v="1845"/>
  </r>
  <r>
    <s v="V-3175"/>
    <n v="45809"/>
    <s v="C-002"/>
    <s v="P-001"/>
    <s v="Audífonos"/>
    <x v="0"/>
    <n v="38"/>
    <n v="50"/>
    <n v="0.1"/>
    <s v="Transferencia"/>
    <s v="V-003"/>
    <x v="2"/>
    <n v="1710"/>
  </r>
  <r>
    <s v="V-3176"/>
    <n v="45991"/>
    <s v="C-001"/>
    <s v="P-004"/>
    <s v="Smart Phone"/>
    <x v="1"/>
    <n v="30"/>
    <n v="800"/>
    <n v="0.2"/>
    <s v="Efectivo"/>
    <s v="V-004"/>
    <x v="3"/>
    <n v="19200"/>
  </r>
  <r>
    <s v="V-3177"/>
    <n v="45785"/>
    <s v="C-003"/>
    <s v="P-003"/>
    <s v="Smart Watch"/>
    <x v="0"/>
    <n v="42"/>
    <n v="200"/>
    <n v="0.1"/>
    <s v="Efectivo"/>
    <s v="V-002"/>
    <x v="4"/>
    <n v="7560"/>
  </r>
  <r>
    <s v="V-3178"/>
    <n v="45750"/>
    <s v="C-002"/>
    <s v="P-001"/>
    <s v="Audífonos"/>
    <x v="0"/>
    <n v="21"/>
    <n v="50"/>
    <n v="0.1"/>
    <s v="Transferencia"/>
    <s v="V-004"/>
    <x v="3"/>
    <n v="945"/>
  </r>
  <r>
    <s v="V-3179"/>
    <n v="45988"/>
    <s v="C-002"/>
    <s v="P-003"/>
    <s v="Smart Watch"/>
    <x v="0"/>
    <n v="31"/>
    <n v="200"/>
    <n v="0.1"/>
    <s v="Transferencia"/>
    <s v="V-005"/>
    <x v="0"/>
    <n v="5580"/>
  </r>
  <r>
    <s v="V-3180"/>
    <n v="45725"/>
    <s v="C-004"/>
    <s v="P-003"/>
    <s v="Smart Watch"/>
    <x v="0"/>
    <n v="41"/>
    <n v="200"/>
    <n v="0.1"/>
    <s v="Efectivo"/>
    <s v="V-002"/>
    <x v="4"/>
    <n v="7380"/>
  </r>
  <r>
    <s v="V-3181"/>
    <n v="45910"/>
    <s v="C-003"/>
    <s v="P-004"/>
    <s v="Smart Phone"/>
    <x v="1"/>
    <n v="31"/>
    <n v="800"/>
    <n v="0.2"/>
    <s v="Efectivo"/>
    <s v="V-004"/>
    <x v="3"/>
    <n v="19840"/>
  </r>
  <r>
    <s v="V-3182"/>
    <n v="45992"/>
    <s v="C-001"/>
    <s v="P-001"/>
    <s v="Audífonos"/>
    <x v="0"/>
    <n v="15"/>
    <n v="50"/>
    <n v="0.1"/>
    <s v="Tarjeta"/>
    <s v="V-003"/>
    <x v="2"/>
    <n v="675"/>
  </r>
  <r>
    <s v="V-3183"/>
    <n v="45745"/>
    <s v="C-002"/>
    <s v="P-001"/>
    <s v="Audífonos"/>
    <x v="0"/>
    <n v="32"/>
    <n v="50"/>
    <n v="0.1"/>
    <s v="Efectivo"/>
    <s v="V-003"/>
    <x v="2"/>
    <n v="1440"/>
  </r>
  <r>
    <s v="V-3184"/>
    <n v="45955"/>
    <s v="C-004"/>
    <s v="P-004"/>
    <s v="Smart Phone"/>
    <x v="1"/>
    <n v="11"/>
    <n v="800"/>
    <n v="0.2"/>
    <s v="Efectivo"/>
    <s v="V-005"/>
    <x v="0"/>
    <n v="7040"/>
  </r>
  <r>
    <s v="V-3185"/>
    <n v="45945"/>
    <s v="C-002"/>
    <s v="P-002"/>
    <s v="Laptop"/>
    <x v="2"/>
    <n v="17"/>
    <n v="1200"/>
    <n v="0.3"/>
    <s v="Efectivo"/>
    <s v="V-001"/>
    <x v="1"/>
    <n v="14280"/>
  </r>
  <r>
    <s v="V-3186"/>
    <n v="45966"/>
    <s v="C-003"/>
    <s v="P-003"/>
    <s v="Smart Watch"/>
    <x v="0"/>
    <n v="40"/>
    <n v="200"/>
    <n v="0.1"/>
    <s v="Transferencia"/>
    <s v="V-005"/>
    <x v="0"/>
    <n v="7200"/>
  </r>
  <r>
    <s v="V-3187"/>
    <n v="45707"/>
    <s v="C-002"/>
    <s v="P-004"/>
    <s v="Smart Phone"/>
    <x v="1"/>
    <n v="28"/>
    <n v="800"/>
    <n v="0.2"/>
    <s v="Efectivo"/>
    <s v="V-001"/>
    <x v="1"/>
    <n v="17920"/>
  </r>
  <r>
    <s v="V-3188"/>
    <n v="45969"/>
    <s v="C-004"/>
    <s v="P-002"/>
    <s v="Laptop"/>
    <x v="2"/>
    <n v="35"/>
    <n v="1200"/>
    <n v="0.3"/>
    <s v="Efectivo"/>
    <s v="V-001"/>
    <x v="1"/>
    <n v="29399.999999999996"/>
  </r>
  <r>
    <s v="V-3189"/>
    <n v="45734"/>
    <s v="C-002"/>
    <s v="P-003"/>
    <s v="Smart Watch"/>
    <x v="0"/>
    <n v="28"/>
    <n v="200"/>
    <n v="0.1"/>
    <s v="Tarjeta"/>
    <s v="V-005"/>
    <x v="0"/>
    <n v="5040"/>
  </r>
  <r>
    <s v="V-3190"/>
    <n v="45933"/>
    <s v="C-002"/>
    <s v="P-001"/>
    <s v="Audífonos"/>
    <x v="0"/>
    <n v="14"/>
    <n v="50"/>
    <n v="0.1"/>
    <s v="Transferencia"/>
    <s v="V-001"/>
    <x v="1"/>
    <n v="630"/>
  </r>
  <r>
    <s v="V-3191"/>
    <n v="45966"/>
    <s v="C-003"/>
    <s v="P-002"/>
    <s v="Laptop"/>
    <x v="2"/>
    <n v="5"/>
    <n v="1200"/>
    <n v="0.3"/>
    <s v="Tarjeta"/>
    <s v="V-003"/>
    <x v="2"/>
    <n v="4200"/>
  </r>
  <r>
    <s v="V-3192"/>
    <n v="45956"/>
    <s v="C-002"/>
    <s v="P-001"/>
    <s v="Audífonos"/>
    <x v="0"/>
    <n v="7"/>
    <n v="50"/>
    <n v="0.1"/>
    <s v="Transferencia"/>
    <s v="V-003"/>
    <x v="2"/>
    <n v="315"/>
  </r>
  <r>
    <s v="V-3193"/>
    <n v="45730"/>
    <s v="C-001"/>
    <s v="P-001"/>
    <s v="Audífonos"/>
    <x v="0"/>
    <n v="26"/>
    <n v="50"/>
    <n v="0.1"/>
    <s v="Efectivo"/>
    <s v="V-003"/>
    <x v="2"/>
    <n v="1170"/>
  </r>
  <r>
    <s v="V-3194"/>
    <n v="45785"/>
    <s v="C-002"/>
    <s v="P-003"/>
    <s v="Smart Watch"/>
    <x v="0"/>
    <n v="26"/>
    <n v="200"/>
    <n v="0.1"/>
    <s v="Transferencia"/>
    <s v="V-005"/>
    <x v="0"/>
    <n v="4680"/>
  </r>
  <r>
    <s v="V-3195"/>
    <n v="45714"/>
    <s v="C-003"/>
    <s v="P-003"/>
    <s v="Smart Watch"/>
    <x v="0"/>
    <n v="17"/>
    <n v="200"/>
    <n v="0.1"/>
    <s v="Efectivo"/>
    <s v="V-004"/>
    <x v="3"/>
    <n v="3060"/>
  </r>
  <r>
    <s v="V-3196"/>
    <n v="45866"/>
    <s v="C-002"/>
    <s v="P-001"/>
    <s v="Audífonos"/>
    <x v="0"/>
    <n v="26"/>
    <n v="50"/>
    <n v="0.1"/>
    <s v="Efectivo"/>
    <s v="V-001"/>
    <x v="1"/>
    <n v="1170"/>
  </r>
  <r>
    <s v="V-3197"/>
    <n v="45958"/>
    <s v="C-002"/>
    <s v="P-003"/>
    <s v="Smart Watch"/>
    <x v="0"/>
    <n v="28"/>
    <n v="200"/>
    <n v="0.1"/>
    <s v="Efectivo"/>
    <s v="V-004"/>
    <x v="3"/>
    <n v="5040"/>
  </r>
  <r>
    <s v="V-3198"/>
    <n v="45876"/>
    <s v="C-002"/>
    <s v="P-004"/>
    <s v="Smart Phone"/>
    <x v="1"/>
    <n v="21"/>
    <n v="800"/>
    <n v="0.2"/>
    <s v="Transferencia"/>
    <s v="V-003"/>
    <x v="2"/>
    <n v="13440"/>
  </r>
  <r>
    <s v="V-3199"/>
    <n v="45726"/>
    <s v="C-002"/>
    <s v="P-002"/>
    <s v="Laptop"/>
    <x v="2"/>
    <n v="25"/>
    <n v="1200"/>
    <n v="0.3"/>
    <s v="Tarjeta"/>
    <s v="V-001"/>
    <x v="1"/>
    <n v="21000"/>
  </r>
  <r>
    <s v="V-3200"/>
    <n v="45849"/>
    <s v="C-003"/>
    <s v="P-003"/>
    <s v="Smart Watch"/>
    <x v="0"/>
    <n v="39"/>
    <n v="200"/>
    <n v="0.1"/>
    <s v="Efectivo"/>
    <s v="V-001"/>
    <x v="1"/>
    <n v="7020"/>
  </r>
  <r>
    <s v="V-3201"/>
    <n v="45779"/>
    <s v="C-001"/>
    <s v="P-004"/>
    <s v="Smart Phone"/>
    <x v="1"/>
    <n v="42"/>
    <n v="800"/>
    <n v="0.2"/>
    <s v="Tarjeta"/>
    <s v="V-002"/>
    <x v="4"/>
    <n v="26880"/>
  </r>
  <r>
    <s v="V-3202"/>
    <n v="45852"/>
    <s v="C-003"/>
    <s v="P-001"/>
    <s v="Audífonos"/>
    <x v="0"/>
    <n v="7"/>
    <n v="50"/>
    <n v="0.1"/>
    <s v="Tarjeta"/>
    <s v="V-004"/>
    <x v="3"/>
    <n v="315"/>
  </r>
  <r>
    <s v="V-3203"/>
    <n v="45798"/>
    <s v="C-004"/>
    <s v="P-002"/>
    <s v="Laptop"/>
    <x v="2"/>
    <n v="37"/>
    <n v="1200"/>
    <n v="0.3"/>
    <s v="Efectivo"/>
    <s v="V-002"/>
    <x v="4"/>
    <n v="31079.999999999996"/>
  </r>
  <r>
    <s v="V-3204"/>
    <n v="46014"/>
    <s v="C-004"/>
    <s v="P-001"/>
    <s v="Audífonos"/>
    <x v="0"/>
    <n v="38"/>
    <n v="50"/>
    <n v="0.1"/>
    <s v="Efectivo"/>
    <s v="V-005"/>
    <x v="0"/>
    <n v="1710"/>
  </r>
  <r>
    <s v="V-3205"/>
    <n v="45869"/>
    <s v="C-003"/>
    <s v="P-004"/>
    <s v="Smart Phone"/>
    <x v="1"/>
    <n v="22"/>
    <n v="800"/>
    <n v="0.2"/>
    <s v="Tarjeta"/>
    <s v="V-005"/>
    <x v="0"/>
    <n v="14080"/>
  </r>
  <r>
    <s v="V-3206"/>
    <n v="45731"/>
    <s v="C-004"/>
    <s v="P-001"/>
    <s v="Audífonos"/>
    <x v="0"/>
    <n v="39"/>
    <n v="50"/>
    <n v="0.1"/>
    <s v="Transferencia"/>
    <s v="V-001"/>
    <x v="1"/>
    <n v="1755"/>
  </r>
  <r>
    <s v="V-3207"/>
    <n v="45848"/>
    <s v="C-003"/>
    <s v="P-004"/>
    <s v="Smart Phone"/>
    <x v="1"/>
    <n v="35"/>
    <n v="800"/>
    <n v="0.2"/>
    <s v="Efectivo"/>
    <s v="V-004"/>
    <x v="3"/>
    <n v="22400"/>
  </r>
  <r>
    <s v="V-3208"/>
    <n v="45852"/>
    <s v="C-004"/>
    <s v="P-004"/>
    <s v="Smart Phone"/>
    <x v="1"/>
    <n v="40"/>
    <n v="800"/>
    <n v="0.2"/>
    <s v="Efectivo"/>
    <s v="V-004"/>
    <x v="3"/>
    <n v="25600"/>
  </r>
  <r>
    <s v="V-3209"/>
    <n v="45706"/>
    <s v="C-003"/>
    <s v="P-004"/>
    <s v="Smart Phone"/>
    <x v="1"/>
    <n v="25"/>
    <n v="800"/>
    <n v="0.2"/>
    <s v="Efectivo"/>
    <s v="V-002"/>
    <x v="4"/>
    <n v="16000"/>
  </r>
  <r>
    <s v="V-3210"/>
    <n v="45825"/>
    <s v="C-004"/>
    <s v="P-004"/>
    <s v="Smart Phone"/>
    <x v="1"/>
    <n v="21"/>
    <n v="800"/>
    <n v="0.2"/>
    <s v="Tarjeta"/>
    <s v="V-003"/>
    <x v="2"/>
    <n v="13440"/>
  </r>
  <r>
    <s v="V-3211"/>
    <n v="45678"/>
    <s v="C-001"/>
    <s v="P-004"/>
    <s v="Smart Phone"/>
    <x v="1"/>
    <n v="33"/>
    <n v="800"/>
    <n v="0.2"/>
    <s v="Efectivo"/>
    <s v="V-004"/>
    <x v="3"/>
    <n v="21120"/>
  </r>
  <r>
    <s v="V-3212"/>
    <n v="45930"/>
    <s v="C-004"/>
    <s v="P-002"/>
    <s v="Laptop"/>
    <x v="2"/>
    <n v="13"/>
    <n v="1200"/>
    <n v="0.3"/>
    <s v="Efectivo"/>
    <s v="V-004"/>
    <x v="3"/>
    <n v="10920"/>
  </r>
  <r>
    <s v="V-3213"/>
    <n v="45777"/>
    <s v="C-002"/>
    <s v="P-001"/>
    <s v="Audífonos"/>
    <x v="0"/>
    <n v="7"/>
    <n v="50"/>
    <n v="0.1"/>
    <s v="Efectivo"/>
    <s v="V-002"/>
    <x v="4"/>
    <n v="315"/>
  </r>
  <r>
    <s v="V-3214"/>
    <n v="45785"/>
    <s v="C-001"/>
    <s v="P-001"/>
    <s v="Audífonos"/>
    <x v="0"/>
    <n v="32"/>
    <n v="50"/>
    <n v="0.1"/>
    <s v="Efectivo"/>
    <s v="V-001"/>
    <x v="1"/>
    <n v="1440"/>
  </r>
  <r>
    <s v="V-3215"/>
    <n v="45842"/>
    <s v="C-002"/>
    <s v="P-001"/>
    <s v="Audífonos"/>
    <x v="0"/>
    <n v="26"/>
    <n v="50"/>
    <n v="0.1"/>
    <s v="Efectivo"/>
    <s v="V-003"/>
    <x v="2"/>
    <n v="1170"/>
  </r>
  <r>
    <s v="V-3216"/>
    <n v="45723"/>
    <s v="C-003"/>
    <s v="P-004"/>
    <s v="Smart Phone"/>
    <x v="1"/>
    <n v="24"/>
    <n v="800"/>
    <n v="0.2"/>
    <s v="Transferencia"/>
    <s v="V-003"/>
    <x v="2"/>
    <n v="15360"/>
  </r>
  <r>
    <s v="V-3217"/>
    <n v="45915"/>
    <s v="C-004"/>
    <s v="P-004"/>
    <s v="Smart Phone"/>
    <x v="1"/>
    <n v="36"/>
    <n v="800"/>
    <n v="0.2"/>
    <s v="Tarjeta"/>
    <s v="V-003"/>
    <x v="2"/>
    <n v="23040"/>
  </r>
  <r>
    <s v="V-3218"/>
    <n v="45830"/>
    <s v="C-002"/>
    <s v="P-002"/>
    <s v="Laptop"/>
    <x v="2"/>
    <n v="14"/>
    <n v="1200"/>
    <n v="0.3"/>
    <s v="Transferencia"/>
    <s v="V-002"/>
    <x v="4"/>
    <n v="11760"/>
  </r>
  <r>
    <s v="V-3219"/>
    <n v="45805"/>
    <s v="C-002"/>
    <s v="P-001"/>
    <s v="Audífonos"/>
    <x v="0"/>
    <n v="37"/>
    <n v="50"/>
    <n v="0.1"/>
    <s v="Efectivo"/>
    <s v="V-003"/>
    <x v="2"/>
    <n v="1665"/>
  </r>
  <r>
    <s v="V-3220"/>
    <n v="45757"/>
    <s v="C-003"/>
    <s v="P-004"/>
    <s v="Smart Phone"/>
    <x v="1"/>
    <n v="31"/>
    <n v="800"/>
    <n v="0.2"/>
    <s v="Efectivo"/>
    <s v="V-004"/>
    <x v="3"/>
    <n v="19840"/>
  </r>
  <r>
    <s v="V-3221"/>
    <n v="45838"/>
    <s v="C-002"/>
    <s v="P-001"/>
    <s v="Audífonos"/>
    <x v="0"/>
    <n v="33"/>
    <n v="50"/>
    <n v="0.1"/>
    <s v="Tarjeta"/>
    <s v="V-002"/>
    <x v="4"/>
    <n v="1485"/>
  </r>
  <r>
    <s v="V-3222"/>
    <n v="45981"/>
    <s v="C-003"/>
    <s v="P-003"/>
    <s v="Smart Watch"/>
    <x v="0"/>
    <n v="45"/>
    <n v="200"/>
    <n v="0.1"/>
    <s v="Transferencia"/>
    <s v="V-003"/>
    <x v="2"/>
    <n v="8100"/>
  </r>
  <r>
    <s v="V-3223"/>
    <n v="46016"/>
    <s v="C-004"/>
    <s v="P-001"/>
    <s v="Audífonos"/>
    <x v="0"/>
    <n v="37"/>
    <n v="50"/>
    <n v="0.1"/>
    <s v="Efectivo"/>
    <s v="V-002"/>
    <x v="4"/>
    <n v="1665"/>
  </r>
  <r>
    <s v="V-3224"/>
    <n v="45834"/>
    <s v="C-001"/>
    <s v="P-003"/>
    <s v="Smart Watch"/>
    <x v="0"/>
    <n v="17"/>
    <n v="200"/>
    <n v="0.1"/>
    <s v="Tarjeta"/>
    <s v="V-004"/>
    <x v="3"/>
    <n v="3060"/>
  </r>
  <r>
    <s v="V-3225"/>
    <n v="45818"/>
    <s v="C-003"/>
    <s v="P-004"/>
    <s v="Smart Phone"/>
    <x v="1"/>
    <n v="13"/>
    <n v="800"/>
    <n v="0.2"/>
    <s v="Tarjeta"/>
    <s v="V-001"/>
    <x v="1"/>
    <n v="8320"/>
  </r>
  <r>
    <s v="V-3226"/>
    <n v="46006"/>
    <s v="C-001"/>
    <s v="P-002"/>
    <s v="Laptop"/>
    <x v="2"/>
    <n v="24"/>
    <n v="1200"/>
    <n v="0.3"/>
    <s v="Efectivo"/>
    <s v="V-003"/>
    <x v="2"/>
    <n v="20160"/>
  </r>
  <r>
    <s v="V-3227"/>
    <n v="45930"/>
    <s v="C-002"/>
    <s v="P-004"/>
    <s v="Smart Phone"/>
    <x v="1"/>
    <n v="19"/>
    <n v="800"/>
    <n v="0.2"/>
    <s v="Efectivo"/>
    <s v="V-002"/>
    <x v="4"/>
    <n v="12160"/>
  </r>
  <r>
    <s v="V-3228"/>
    <n v="45720"/>
    <s v="C-002"/>
    <s v="P-003"/>
    <s v="Smart Watch"/>
    <x v="0"/>
    <n v="45"/>
    <n v="200"/>
    <n v="0.1"/>
    <s v="Efectivo"/>
    <s v="V-004"/>
    <x v="3"/>
    <n v="8100"/>
  </r>
  <r>
    <s v="V-3229"/>
    <n v="45777"/>
    <s v="C-001"/>
    <s v="P-003"/>
    <s v="Smart Watch"/>
    <x v="0"/>
    <n v="9"/>
    <n v="200"/>
    <n v="0.1"/>
    <s v="Transferencia"/>
    <s v="V-001"/>
    <x v="1"/>
    <n v="1620"/>
  </r>
  <r>
    <s v="V-3230"/>
    <n v="45878"/>
    <s v="C-003"/>
    <s v="P-004"/>
    <s v="Smart Phone"/>
    <x v="1"/>
    <n v="45"/>
    <n v="800"/>
    <n v="0.2"/>
    <s v="Efectivo"/>
    <s v="V-003"/>
    <x v="2"/>
    <n v="28800"/>
  </r>
  <r>
    <s v="V-3231"/>
    <n v="45841"/>
    <s v="C-003"/>
    <s v="P-002"/>
    <s v="Laptop"/>
    <x v="2"/>
    <n v="22"/>
    <n v="1200"/>
    <n v="0.3"/>
    <s v="Efectivo"/>
    <s v="V-004"/>
    <x v="3"/>
    <n v="18480"/>
  </r>
  <r>
    <s v="V-3232"/>
    <n v="45873"/>
    <s v="C-004"/>
    <s v="P-004"/>
    <s v="Smart Phone"/>
    <x v="1"/>
    <n v="41"/>
    <n v="800"/>
    <n v="0.2"/>
    <s v="Efectivo"/>
    <s v="V-003"/>
    <x v="2"/>
    <n v="26240"/>
  </r>
  <r>
    <s v="V-3233"/>
    <n v="45947"/>
    <s v="C-003"/>
    <s v="P-003"/>
    <s v="Smart Watch"/>
    <x v="0"/>
    <n v="31"/>
    <n v="200"/>
    <n v="0.1"/>
    <s v="Efectivo"/>
    <s v="V-003"/>
    <x v="2"/>
    <n v="5580"/>
  </r>
  <r>
    <s v="V-3234"/>
    <n v="45682"/>
    <s v="C-001"/>
    <s v="P-001"/>
    <s v="Audífonos"/>
    <x v="0"/>
    <n v="6"/>
    <n v="50"/>
    <n v="0.1"/>
    <s v="Efectivo"/>
    <s v="V-004"/>
    <x v="3"/>
    <n v="270"/>
  </r>
  <r>
    <s v="V-3235"/>
    <n v="45700"/>
    <s v="C-003"/>
    <s v="P-004"/>
    <s v="Smart Phone"/>
    <x v="1"/>
    <n v="42"/>
    <n v="800"/>
    <n v="0.2"/>
    <s v="Transferencia"/>
    <s v="V-005"/>
    <x v="0"/>
    <n v="26880"/>
  </r>
  <r>
    <s v="V-3236"/>
    <n v="45995"/>
    <s v="C-003"/>
    <s v="P-002"/>
    <s v="Laptop"/>
    <x v="2"/>
    <n v="44"/>
    <n v="1200"/>
    <n v="0.3"/>
    <s v="Transferencia"/>
    <s v="V-005"/>
    <x v="0"/>
    <n v="36960"/>
  </r>
  <r>
    <s v="V-3237"/>
    <n v="45846"/>
    <s v="C-002"/>
    <s v="P-002"/>
    <s v="Laptop"/>
    <x v="2"/>
    <n v="13"/>
    <n v="1200"/>
    <n v="0.3"/>
    <s v="Efectivo"/>
    <s v="V-002"/>
    <x v="4"/>
    <n v="10920"/>
  </r>
  <r>
    <s v="V-3238"/>
    <n v="45748"/>
    <s v="C-002"/>
    <s v="P-001"/>
    <s v="Audífonos"/>
    <x v="0"/>
    <n v="15"/>
    <n v="50"/>
    <n v="0.1"/>
    <s v="Efectivo"/>
    <s v="V-003"/>
    <x v="2"/>
    <n v="675"/>
  </r>
  <r>
    <s v="V-3239"/>
    <n v="45884"/>
    <s v="C-003"/>
    <s v="P-002"/>
    <s v="Laptop"/>
    <x v="2"/>
    <n v="5"/>
    <n v="1200"/>
    <n v="0.3"/>
    <s v="Transferencia"/>
    <s v="V-002"/>
    <x v="4"/>
    <n v="4200"/>
  </r>
  <r>
    <s v="V-3240"/>
    <n v="45921"/>
    <s v="C-004"/>
    <s v="P-002"/>
    <s v="Laptop"/>
    <x v="2"/>
    <n v="37"/>
    <n v="1200"/>
    <n v="0.3"/>
    <s v="Transferencia"/>
    <s v="V-002"/>
    <x v="4"/>
    <n v="31079.999999999996"/>
  </r>
  <r>
    <s v="V-3241"/>
    <n v="45856"/>
    <s v="C-004"/>
    <s v="P-004"/>
    <s v="Smart Phone"/>
    <x v="1"/>
    <n v="20"/>
    <n v="800"/>
    <n v="0.2"/>
    <s v="Efectivo"/>
    <s v="V-004"/>
    <x v="3"/>
    <n v="12800"/>
  </r>
  <r>
    <s v="V-3242"/>
    <n v="45729"/>
    <s v="C-003"/>
    <s v="P-003"/>
    <s v="Smart Watch"/>
    <x v="0"/>
    <n v="10"/>
    <n v="200"/>
    <n v="0.1"/>
    <s v="Transferencia"/>
    <s v="V-001"/>
    <x v="1"/>
    <n v="1800"/>
  </r>
  <r>
    <s v="V-3243"/>
    <n v="45817"/>
    <s v="C-003"/>
    <s v="P-004"/>
    <s v="Smart Phone"/>
    <x v="1"/>
    <n v="28"/>
    <n v="800"/>
    <n v="0.2"/>
    <s v="Efectivo"/>
    <s v="V-001"/>
    <x v="1"/>
    <n v="17920"/>
  </r>
  <r>
    <s v="V-3244"/>
    <n v="46005"/>
    <s v="C-003"/>
    <s v="P-004"/>
    <s v="Smart Phone"/>
    <x v="1"/>
    <n v="14"/>
    <n v="800"/>
    <n v="0.2"/>
    <s v="Efectivo"/>
    <s v="V-001"/>
    <x v="1"/>
    <n v="8960"/>
  </r>
  <r>
    <s v="V-3245"/>
    <n v="45886"/>
    <s v="C-001"/>
    <s v="P-001"/>
    <s v="Audífonos"/>
    <x v="0"/>
    <n v="28"/>
    <n v="50"/>
    <n v="0.1"/>
    <s v="Efectivo"/>
    <s v="V-003"/>
    <x v="2"/>
    <n v="1260"/>
  </r>
  <r>
    <s v="V-3246"/>
    <n v="45840"/>
    <s v="C-001"/>
    <s v="P-001"/>
    <s v="Audífonos"/>
    <x v="0"/>
    <n v="10"/>
    <n v="50"/>
    <n v="0.1"/>
    <s v="Efectivo"/>
    <s v="V-004"/>
    <x v="3"/>
    <n v="450"/>
  </r>
  <r>
    <s v="V-3247"/>
    <n v="45904"/>
    <s v="C-001"/>
    <s v="P-001"/>
    <s v="Audífonos"/>
    <x v="0"/>
    <n v="44"/>
    <n v="50"/>
    <n v="0.1"/>
    <s v="Transferencia"/>
    <s v="V-004"/>
    <x v="3"/>
    <n v="1980"/>
  </r>
  <r>
    <s v="V-3248"/>
    <n v="45706"/>
    <s v="C-002"/>
    <s v="P-003"/>
    <s v="Smart Watch"/>
    <x v="0"/>
    <n v="37"/>
    <n v="200"/>
    <n v="0.1"/>
    <s v="Transferencia"/>
    <s v="V-003"/>
    <x v="2"/>
    <n v="6660"/>
  </r>
  <r>
    <s v="V-3249"/>
    <n v="45903"/>
    <s v="C-004"/>
    <s v="P-002"/>
    <s v="Laptop"/>
    <x v="2"/>
    <n v="23"/>
    <n v="1200"/>
    <n v="0.3"/>
    <s v="Efectivo"/>
    <s v="V-001"/>
    <x v="1"/>
    <n v="19320"/>
  </r>
  <r>
    <s v="V-3250"/>
    <n v="45754"/>
    <s v="C-001"/>
    <s v="P-004"/>
    <s v="Smart Phone"/>
    <x v="1"/>
    <n v="29"/>
    <n v="800"/>
    <n v="0.2"/>
    <s v="Transferencia"/>
    <s v="V-003"/>
    <x v="2"/>
    <n v="18560"/>
  </r>
  <r>
    <s v="V-3251"/>
    <n v="45822"/>
    <s v="C-003"/>
    <s v="P-002"/>
    <s v="Laptop"/>
    <x v="2"/>
    <n v="26"/>
    <n v="1200"/>
    <n v="0.3"/>
    <s v="Efectivo"/>
    <s v="V-001"/>
    <x v="1"/>
    <n v="21840"/>
  </r>
  <r>
    <s v="V-3252"/>
    <n v="45816"/>
    <s v="C-003"/>
    <s v="P-003"/>
    <s v="Smart Watch"/>
    <x v="0"/>
    <n v="44"/>
    <n v="200"/>
    <n v="0.1"/>
    <s v="Efectivo"/>
    <s v="V-002"/>
    <x v="4"/>
    <n v="7920"/>
  </r>
  <r>
    <s v="V-3253"/>
    <n v="45987"/>
    <s v="C-001"/>
    <s v="P-001"/>
    <s v="Audífonos"/>
    <x v="0"/>
    <n v="10"/>
    <n v="50"/>
    <n v="0.1"/>
    <s v="Transferencia"/>
    <s v="V-005"/>
    <x v="0"/>
    <n v="450"/>
  </r>
  <r>
    <s v="V-3254"/>
    <n v="45979"/>
    <s v="C-001"/>
    <s v="P-001"/>
    <s v="Audífonos"/>
    <x v="0"/>
    <n v="23"/>
    <n v="50"/>
    <n v="0.1"/>
    <s v="Transferencia"/>
    <s v="V-001"/>
    <x v="1"/>
    <n v="1035"/>
  </r>
  <r>
    <s v="V-3255"/>
    <n v="45665"/>
    <s v="C-004"/>
    <s v="P-002"/>
    <s v="Laptop"/>
    <x v="2"/>
    <n v="39"/>
    <n v="1200"/>
    <n v="0.3"/>
    <s v="Transferencia"/>
    <s v="V-004"/>
    <x v="3"/>
    <n v="32759.999999999996"/>
  </r>
  <r>
    <s v="V-3256"/>
    <n v="45888"/>
    <s v="C-003"/>
    <s v="P-001"/>
    <s v="Audífonos"/>
    <x v="0"/>
    <n v="21"/>
    <n v="50"/>
    <n v="0.1"/>
    <s v="Transferencia"/>
    <s v="V-004"/>
    <x v="3"/>
    <n v="945"/>
  </r>
  <r>
    <s v="V-3257"/>
    <n v="45704"/>
    <s v="C-004"/>
    <s v="P-004"/>
    <s v="Smart Phone"/>
    <x v="1"/>
    <n v="9"/>
    <n v="800"/>
    <n v="0.2"/>
    <s v="Efectivo"/>
    <s v="V-002"/>
    <x v="4"/>
    <n v="5760"/>
  </r>
  <r>
    <s v="V-3258"/>
    <n v="45832"/>
    <s v="C-004"/>
    <s v="P-004"/>
    <s v="Smart Phone"/>
    <x v="1"/>
    <n v="37"/>
    <n v="800"/>
    <n v="0.2"/>
    <s v="Efectivo"/>
    <s v="V-005"/>
    <x v="0"/>
    <n v="23680"/>
  </r>
  <r>
    <s v="V-3259"/>
    <n v="45842"/>
    <s v="C-003"/>
    <s v="P-001"/>
    <s v="Audífonos"/>
    <x v="0"/>
    <n v="5"/>
    <n v="50"/>
    <n v="0.1"/>
    <s v="Efectivo"/>
    <s v="V-003"/>
    <x v="2"/>
    <n v="225"/>
  </r>
  <r>
    <s v="V-3260"/>
    <n v="45737"/>
    <s v="C-002"/>
    <s v="P-002"/>
    <s v="Laptop"/>
    <x v="2"/>
    <n v="6"/>
    <n v="1200"/>
    <n v="0.3"/>
    <s v="Tarjeta"/>
    <s v="V-004"/>
    <x v="3"/>
    <n v="5040"/>
  </r>
  <r>
    <s v="V-3261"/>
    <n v="46019"/>
    <s v="C-003"/>
    <s v="P-004"/>
    <s v="Smart Phone"/>
    <x v="1"/>
    <n v="20"/>
    <n v="800"/>
    <n v="0.2"/>
    <s v="Transferencia"/>
    <s v="V-004"/>
    <x v="3"/>
    <n v="12800"/>
  </r>
  <r>
    <s v="V-3262"/>
    <n v="45903"/>
    <s v="C-004"/>
    <s v="P-001"/>
    <s v="Audífonos"/>
    <x v="0"/>
    <n v="11"/>
    <n v="50"/>
    <n v="0.1"/>
    <s v="Transferencia"/>
    <s v="V-001"/>
    <x v="1"/>
    <n v="495"/>
  </r>
  <r>
    <s v="V-3263"/>
    <n v="45746"/>
    <s v="C-002"/>
    <s v="P-002"/>
    <s v="Laptop"/>
    <x v="2"/>
    <n v="20"/>
    <n v="1200"/>
    <n v="0.3"/>
    <s v="Tarjeta"/>
    <s v="V-002"/>
    <x v="4"/>
    <n v="16800"/>
  </r>
  <r>
    <s v="V-3264"/>
    <n v="45999"/>
    <s v="C-003"/>
    <s v="P-001"/>
    <s v="Audífonos"/>
    <x v="0"/>
    <n v="33"/>
    <n v="50"/>
    <n v="0.1"/>
    <s v="Tarjeta"/>
    <s v="V-001"/>
    <x v="1"/>
    <n v="1485"/>
  </r>
  <r>
    <s v="V-3265"/>
    <n v="45706"/>
    <s v="C-004"/>
    <s v="P-002"/>
    <s v="Laptop"/>
    <x v="2"/>
    <n v="33"/>
    <n v="1200"/>
    <n v="0.3"/>
    <s v="Efectivo"/>
    <s v="V-003"/>
    <x v="2"/>
    <n v="27720"/>
  </r>
  <r>
    <s v="V-3266"/>
    <n v="45862"/>
    <s v="C-003"/>
    <s v="P-002"/>
    <s v="Laptop"/>
    <x v="2"/>
    <n v="44"/>
    <n v="1200"/>
    <n v="0.3"/>
    <s v="Transferencia"/>
    <s v="V-004"/>
    <x v="3"/>
    <n v="36960"/>
  </r>
  <r>
    <s v="V-3267"/>
    <n v="45853"/>
    <s v="C-001"/>
    <s v="P-002"/>
    <s v="Laptop"/>
    <x v="2"/>
    <n v="40"/>
    <n v="1200"/>
    <n v="0.3"/>
    <s v="Transferencia"/>
    <s v="V-003"/>
    <x v="2"/>
    <n v="33600"/>
  </r>
  <r>
    <s v="V-3268"/>
    <n v="45662"/>
    <s v="C-004"/>
    <s v="P-002"/>
    <s v="Laptop"/>
    <x v="2"/>
    <n v="27"/>
    <n v="1200"/>
    <n v="0.3"/>
    <s v="Tarjeta"/>
    <s v="V-002"/>
    <x v="4"/>
    <n v="22680"/>
  </r>
  <r>
    <s v="V-3269"/>
    <n v="45856"/>
    <s v="C-003"/>
    <s v="P-004"/>
    <s v="Smart Phone"/>
    <x v="1"/>
    <n v="5"/>
    <n v="800"/>
    <n v="0.2"/>
    <s v="Transferencia"/>
    <s v="V-001"/>
    <x v="1"/>
    <n v="3200"/>
  </r>
  <r>
    <s v="V-3270"/>
    <n v="45731"/>
    <s v="C-003"/>
    <s v="P-002"/>
    <s v="Laptop"/>
    <x v="2"/>
    <n v="38"/>
    <n v="1200"/>
    <n v="0.3"/>
    <s v="Transferencia"/>
    <s v="V-004"/>
    <x v="3"/>
    <n v="31919.999999999996"/>
  </r>
  <r>
    <s v="V-3271"/>
    <n v="46002"/>
    <s v="C-002"/>
    <s v="P-003"/>
    <s v="Smart Watch"/>
    <x v="0"/>
    <n v="24"/>
    <n v="200"/>
    <n v="0.1"/>
    <s v="Transferencia"/>
    <s v="V-005"/>
    <x v="0"/>
    <n v="4320"/>
  </r>
  <r>
    <s v="V-3272"/>
    <n v="45919"/>
    <s v="C-002"/>
    <s v="P-004"/>
    <s v="Smart Phone"/>
    <x v="1"/>
    <n v="27"/>
    <n v="800"/>
    <n v="0.2"/>
    <s v="Transferencia"/>
    <s v="V-001"/>
    <x v="1"/>
    <n v="17280"/>
  </r>
  <r>
    <s v="V-3273"/>
    <n v="45758"/>
    <s v="C-003"/>
    <s v="P-004"/>
    <s v="Smart Phone"/>
    <x v="1"/>
    <n v="17"/>
    <n v="800"/>
    <n v="0.2"/>
    <s v="Efectivo"/>
    <s v="V-002"/>
    <x v="4"/>
    <n v="10880"/>
  </r>
  <r>
    <s v="V-3274"/>
    <n v="45849"/>
    <s v="C-001"/>
    <s v="P-002"/>
    <s v="Laptop"/>
    <x v="2"/>
    <n v="39"/>
    <n v="1200"/>
    <n v="0.3"/>
    <s v="Transferencia"/>
    <s v="V-005"/>
    <x v="0"/>
    <n v="32759.999999999996"/>
  </r>
  <r>
    <s v="V-3275"/>
    <n v="45887"/>
    <s v="C-004"/>
    <s v="P-003"/>
    <s v="Smart Watch"/>
    <x v="0"/>
    <n v="44"/>
    <n v="200"/>
    <n v="0.1"/>
    <s v="Tarjeta"/>
    <s v="V-001"/>
    <x v="1"/>
    <n v="7920"/>
  </r>
  <r>
    <s v="V-3276"/>
    <n v="45917"/>
    <s v="C-001"/>
    <s v="P-002"/>
    <s v="Laptop"/>
    <x v="2"/>
    <n v="44"/>
    <n v="1200"/>
    <n v="0.3"/>
    <s v="Tarjeta"/>
    <s v="V-004"/>
    <x v="3"/>
    <n v="36960"/>
  </r>
  <r>
    <s v="V-3277"/>
    <n v="45804"/>
    <s v="C-004"/>
    <s v="P-001"/>
    <s v="Audífonos"/>
    <x v="0"/>
    <n v="9"/>
    <n v="50"/>
    <n v="0.1"/>
    <s v="Efectivo"/>
    <s v="V-002"/>
    <x v="4"/>
    <n v="405"/>
  </r>
  <r>
    <s v="V-3278"/>
    <n v="45984"/>
    <s v="C-001"/>
    <s v="P-004"/>
    <s v="Smart Phone"/>
    <x v="1"/>
    <n v="18"/>
    <n v="800"/>
    <n v="0.2"/>
    <s v="Tarjeta"/>
    <s v="V-003"/>
    <x v="2"/>
    <n v="11520"/>
  </r>
  <r>
    <s v="V-3279"/>
    <n v="45986"/>
    <s v="C-004"/>
    <s v="P-001"/>
    <s v="Audífonos"/>
    <x v="0"/>
    <n v="27"/>
    <n v="50"/>
    <n v="0.1"/>
    <s v="Efectivo"/>
    <s v="V-002"/>
    <x v="4"/>
    <n v="1215"/>
  </r>
  <r>
    <s v="V-3280"/>
    <n v="45849"/>
    <s v="C-003"/>
    <s v="P-001"/>
    <s v="Audífonos"/>
    <x v="0"/>
    <n v="11"/>
    <n v="50"/>
    <n v="0.1"/>
    <s v="Transferencia"/>
    <s v="V-003"/>
    <x v="2"/>
    <n v="495"/>
  </r>
  <r>
    <s v="V-3281"/>
    <n v="45786"/>
    <s v="C-001"/>
    <s v="P-004"/>
    <s v="Smart Phone"/>
    <x v="1"/>
    <n v="21"/>
    <n v="800"/>
    <n v="0.2"/>
    <s v="Efectivo"/>
    <s v="V-001"/>
    <x v="1"/>
    <n v="13440"/>
  </r>
  <r>
    <s v="V-3282"/>
    <n v="45779"/>
    <s v="C-003"/>
    <s v="P-001"/>
    <s v="Audífonos"/>
    <x v="0"/>
    <n v="7"/>
    <n v="50"/>
    <n v="0.1"/>
    <s v="Tarjeta"/>
    <s v="V-004"/>
    <x v="3"/>
    <n v="315"/>
  </r>
  <r>
    <s v="V-3283"/>
    <n v="45767"/>
    <s v="C-004"/>
    <s v="P-004"/>
    <s v="Smart Phone"/>
    <x v="1"/>
    <n v="22"/>
    <n v="800"/>
    <n v="0.2"/>
    <s v="Efectivo"/>
    <s v="V-003"/>
    <x v="2"/>
    <n v="14080"/>
  </r>
  <r>
    <s v="V-3284"/>
    <n v="45691"/>
    <s v="C-002"/>
    <s v="P-002"/>
    <s v="Laptop"/>
    <x v="2"/>
    <n v="41"/>
    <n v="1200"/>
    <n v="0.3"/>
    <s v="Tarjeta"/>
    <s v="V-005"/>
    <x v="0"/>
    <n v="34440"/>
  </r>
  <r>
    <s v="V-3285"/>
    <n v="45804"/>
    <s v="C-004"/>
    <s v="P-002"/>
    <s v="Laptop"/>
    <x v="2"/>
    <n v="26"/>
    <n v="1200"/>
    <n v="0.3"/>
    <s v="Tarjeta"/>
    <s v="V-002"/>
    <x v="4"/>
    <n v="21840"/>
  </r>
  <r>
    <s v="V-3286"/>
    <n v="46021"/>
    <s v="C-004"/>
    <s v="P-004"/>
    <s v="Smart Phone"/>
    <x v="1"/>
    <n v="32"/>
    <n v="800"/>
    <n v="0.2"/>
    <s v="Transferencia"/>
    <s v="V-002"/>
    <x v="4"/>
    <n v="20480"/>
  </r>
  <r>
    <s v="V-3287"/>
    <n v="45756"/>
    <s v="C-001"/>
    <s v="P-001"/>
    <s v="Audífonos"/>
    <x v="0"/>
    <n v="36"/>
    <n v="50"/>
    <n v="0.1"/>
    <s v="Efectivo"/>
    <s v="V-004"/>
    <x v="3"/>
    <n v="1620"/>
  </r>
  <r>
    <s v="V-3288"/>
    <n v="45851"/>
    <s v="C-001"/>
    <s v="P-004"/>
    <s v="Smart Phone"/>
    <x v="1"/>
    <n v="31"/>
    <n v="800"/>
    <n v="0.2"/>
    <s v="Tarjeta"/>
    <s v="V-004"/>
    <x v="3"/>
    <n v="19840"/>
  </r>
  <r>
    <s v="V-3289"/>
    <n v="45844"/>
    <s v="C-001"/>
    <s v="P-001"/>
    <s v="Audífonos"/>
    <x v="0"/>
    <n v="30"/>
    <n v="50"/>
    <n v="0.1"/>
    <s v="Tarjeta"/>
    <s v="V-005"/>
    <x v="0"/>
    <n v="1350"/>
  </r>
  <r>
    <s v="V-3290"/>
    <n v="45750"/>
    <s v="C-004"/>
    <s v="P-001"/>
    <s v="Audífonos"/>
    <x v="0"/>
    <n v="9"/>
    <n v="50"/>
    <n v="0.1"/>
    <s v="Efectivo"/>
    <s v="V-005"/>
    <x v="0"/>
    <n v="405"/>
  </r>
  <r>
    <s v="V-3291"/>
    <n v="45880"/>
    <s v="C-001"/>
    <s v="P-002"/>
    <s v="Laptop"/>
    <x v="2"/>
    <n v="13"/>
    <n v="1200"/>
    <n v="0.3"/>
    <s v="Transferencia"/>
    <s v="V-002"/>
    <x v="4"/>
    <n v="10920"/>
  </r>
  <r>
    <s v="V-3292"/>
    <n v="45756"/>
    <s v="C-002"/>
    <s v="P-003"/>
    <s v="Smart Watch"/>
    <x v="0"/>
    <n v="7"/>
    <n v="200"/>
    <n v="0.1"/>
    <s v="Transferencia"/>
    <s v="V-005"/>
    <x v="0"/>
    <n v="1260"/>
  </r>
  <r>
    <s v="V-3293"/>
    <n v="45969"/>
    <s v="C-004"/>
    <s v="P-001"/>
    <s v="Audífonos"/>
    <x v="0"/>
    <n v="24"/>
    <n v="50"/>
    <n v="0.1"/>
    <s v="Tarjeta"/>
    <s v="V-003"/>
    <x v="2"/>
    <n v="1080"/>
  </r>
  <r>
    <s v="V-3294"/>
    <n v="46012"/>
    <s v="C-003"/>
    <s v="P-001"/>
    <s v="Audífonos"/>
    <x v="0"/>
    <n v="13"/>
    <n v="50"/>
    <n v="0.1"/>
    <s v="Transferencia"/>
    <s v="V-004"/>
    <x v="3"/>
    <n v="585"/>
  </r>
  <r>
    <s v="V-3295"/>
    <n v="45887"/>
    <s v="C-004"/>
    <s v="P-002"/>
    <s v="Laptop"/>
    <x v="2"/>
    <n v="6"/>
    <n v="1200"/>
    <n v="0.3"/>
    <s v="Efectivo"/>
    <s v="V-005"/>
    <x v="0"/>
    <n v="5040"/>
  </r>
  <r>
    <s v="V-3296"/>
    <n v="45668"/>
    <s v="C-004"/>
    <s v="P-001"/>
    <s v="Audífonos"/>
    <x v="0"/>
    <n v="45"/>
    <n v="50"/>
    <n v="0.1"/>
    <s v="Tarjeta"/>
    <s v="V-003"/>
    <x v="2"/>
    <n v="2025"/>
  </r>
  <r>
    <s v="V-3297"/>
    <n v="45710"/>
    <s v="C-002"/>
    <s v="P-001"/>
    <s v="Audífonos"/>
    <x v="0"/>
    <n v="17"/>
    <n v="50"/>
    <n v="0.1"/>
    <s v="Tarjeta"/>
    <s v="V-003"/>
    <x v="2"/>
    <n v="765"/>
  </r>
  <r>
    <s v="V-3298"/>
    <n v="45771"/>
    <s v="C-003"/>
    <s v="P-001"/>
    <s v="Audífonos"/>
    <x v="0"/>
    <n v="14"/>
    <n v="50"/>
    <n v="0.1"/>
    <s v="Tarjeta"/>
    <s v="V-002"/>
    <x v="4"/>
    <n v="630"/>
  </r>
  <r>
    <s v="V-3299"/>
    <n v="45715"/>
    <s v="C-001"/>
    <s v="P-001"/>
    <s v="Audífonos"/>
    <x v="0"/>
    <n v="10"/>
    <n v="50"/>
    <n v="0.1"/>
    <s v="Efectivo"/>
    <s v="V-004"/>
    <x v="3"/>
    <n v="450"/>
  </r>
  <r>
    <s v="V-3300"/>
    <n v="45792"/>
    <s v="C-003"/>
    <s v="P-001"/>
    <s v="Audífonos"/>
    <x v="0"/>
    <n v="19"/>
    <n v="50"/>
    <n v="0.1"/>
    <s v="Efectivo"/>
    <s v="V-002"/>
    <x v="4"/>
    <n v="855"/>
  </r>
  <r>
    <s v="V-3301"/>
    <n v="45717"/>
    <s v="C-001"/>
    <s v="P-004"/>
    <s v="Smart Phone"/>
    <x v="1"/>
    <n v="10"/>
    <n v="800"/>
    <n v="0.2"/>
    <s v="Efectivo"/>
    <s v="V-005"/>
    <x v="0"/>
    <n v="6400"/>
  </r>
  <r>
    <s v="V-3302"/>
    <n v="45939"/>
    <s v="C-001"/>
    <s v="P-003"/>
    <s v="Smart Watch"/>
    <x v="0"/>
    <n v="42"/>
    <n v="200"/>
    <n v="0.1"/>
    <s v="Transferencia"/>
    <s v="V-002"/>
    <x v="4"/>
    <n v="7560"/>
  </r>
  <r>
    <s v="V-3303"/>
    <n v="45756"/>
    <s v="C-003"/>
    <s v="P-001"/>
    <s v="Audífonos"/>
    <x v="0"/>
    <n v="43"/>
    <n v="50"/>
    <n v="0.1"/>
    <s v="Transferencia"/>
    <s v="V-001"/>
    <x v="1"/>
    <n v="1935"/>
  </r>
  <r>
    <s v="V-3304"/>
    <n v="45996"/>
    <s v="C-001"/>
    <s v="P-004"/>
    <s v="Smart Phone"/>
    <x v="1"/>
    <n v="13"/>
    <n v="800"/>
    <n v="0.2"/>
    <s v="Efectivo"/>
    <s v="V-001"/>
    <x v="1"/>
    <n v="8320"/>
  </r>
  <r>
    <s v="V-3305"/>
    <n v="45975"/>
    <s v="C-002"/>
    <s v="P-001"/>
    <s v="Audífonos"/>
    <x v="0"/>
    <n v="21"/>
    <n v="50"/>
    <n v="0.1"/>
    <s v="Transferencia"/>
    <s v="V-001"/>
    <x v="1"/>
    <n v="945"/>
  </r>
  <r>
    <s v="V-3306"/>
    <n v="45889"/>
    <s v="C-002"/>
    <s v="P-002"/>
    <s v="Laptop"/>
    <x v="2"/>
    <n v="5"/>
    <n v="1200"/>
    <n v="0.3"/>
    <s v="Transferencia"/>
    <s v="V-002"/>
    <x v="4"/>
    <n v="4200"/>
  </r>
  <r>
    <s v="V-3307"/>
    <n v="45935"/>
    <s v="C-003"/>
    <s v="P-004"/>
    <s v="Smart Phone"/>
    <x v="1"/>
    <n v="40"/>
    <n v="800"/>
    <n v="0.2"/>
    <s v="Efectivo"/>
    <s v="V-005"/>
    <x v="0"/>
    <n v="25600"/>
  </r>
  <r>
    <s v="V-3308"/>
    <n v="45784"/>
    <s v="C-003"/>
    <s v="P-002"/>
    <s v="Laptop"/>
    <x v="2"/>
    <n v="16"/>
    <n v="1200"/>
    <n v="0.3"/>
    <s v="Tarjeta"/>
    <s v="V-005"/>
    <x v="0"/>
    <n v="13440"/>
  </r>
  <r>
    <s v="V-3309"/>
    <n v="46004"/>
    <s v="C-004"/>
    <s v="P-002"/>
    <s v="Laptop"/>
    <x v="2"/>
    <n v="26"/>
    <n v="1200"/>
    <n v="0.3"/>
    <s v="Transferencia"/>
    <s v="V-001"/>
    <x v="1"/>
    <n v="21840"/>
  </r>
  <r>
    <s v="V-3310"/>
    <n v="45997"/>
    <s v="C-001"/>
    <s v="P-003"/>
    <s v="Smart Watch"/>
    <x v="0"/>
    <n v="27"/>
    <n v="200"/>
    <n v="0.1"/>
    <s v="Tarjeta"/>
    <s v="V-001"/>
    <x v="1"/>
    <n v="4860"/>
  </r>
  <r>
    <s v="V-3311"/>
    <n v="45726"/>
    <s v="C-004"/>
    <s v="P-001"/>
    <s v="Audífonos"/>
    <x v="0"/>
    <n v="7"/>
    <n v="50"/>
    <n v="0.1"/>
    <s v="Transferencia"/>
    <s v="V-001"/>
    <x v="1"/>
    <n v="315"/>
  </r>
  <r>
    <s v="V-3312"/>
    <n v="46014"/>
    <s v="C-003"/>
    <s v="P-002"/>
    <s v="Laptop"/>
    <x v="2"/>
    <n v="37"/>
    <n v="1200"/>
    <n v="0.3"/>
    <s v="Tarjeta"/>
    <s v="V-002"/>
    <x v="4"/>
    <n v="31079.999999999996"/>
  </r>
  <r>
    <s v="V-3313"/>
    <n v="46004"/>
    <s v="C-004"/>
    <s v="P-002"/>
    <s v="Laptop"/>
    <x v="2"/>
    <n v="22"/>
    <n v="1200"/>
    <n v="0.3"/>
    <s v="Transferencia"/>
    <s v="V-001"/>
    <x v="1"/>
    <n v="18480"/>
  </r>
  <r>
    <s v="V-3314"/>
    <n v="45843"/>
    <s v="C-004"/>
    <s v="P-004"/>
    <s v="Smart Phone"/>
    <x v="1"/>
    <n v="21"/>
    <n v="800"/>
    <n v="0.2"/>
    <s v="Efectivo"/>
    <s v="V-001"/>
    <x v="1"/>
    <n v="13440"/>
  </r>
  <r>
    <s v="V-3315"/>
    <n v="45904"/>
    <s v="C-003"/>
    <s v="P-003"/>
    <s v="Smart Watch"/>
    <x v="0"/>
    <n v="24"/>
    <n v="200"/>
    <n v="0.1"/>
    <s v="Tarjeta"/>
    <s v="V-005"/>
    <x v="0"/>
    <n v="4320"/>
  </r>
  <r>
    <s v="V-3316"/>
    <n v="45659"/>
    <s v="C-004"/>
    <s v="P-001"/>
    <s v="Audífonos"/>
    <x v="0"/>
    <n v="27"/>
    <n v="50"/>
    <n v="0.1"/>
    <s v="Tarjeta"/>
    <s v="V-005"/>
    <x v="0"/>
    <n v="1215"/>
  </r>
  <r>
    <s v="V-3317"/>
    <n v="45850"/>
    <s v="C-003"/>
    <s v="P-002"/>
    <s v="Laptop"/>
    <x v="2"/>
    <n v="40"/>
    <n v="1200"/>
    <n v="0.3"/>
    <s v="Transferencia"/>
    <s v="V-003"/>
    <x v="2"/>
    <n v="33600"/>
  </r>
  <r>
    <s v="V-3318"/>
    <n v="45789"/>
    <s v="C-003"/>
    <s v="P-001"/>
    <s v="Audífonos"/>
    <x v="0"/>
    <n v="38"/>
    <n v="50"/>
    <n v="0.1"/>
    <s v="Transferencia"/>
    <s v="V-001"/>
    <x v="1"/>
    <n v="1710"/>
  </r>
  <r>
    <s v="V-3319"/>
    <n v="45755"/>
    <s v="C-001"/>
    <s v="P-001"/>
    <s v="Audífonos"/>
    <x v="0"/>
    <n v="41"/>
    <n v="50"/>
    <n v="0.1"/>
    <s v="Tarjeta"/>
    <s v="V-005"/>
    <x v="0"/>
    <n v="1845"/>
  </r>
  <r>
    <s v="V-3320"/>
    <n v="45830"/>
    <s v="C-002"/>
    <s v="P-003"/>
    <s v="Smart Watch"/>
    <x v="0"/>
    <n v="25"/>
    <n v="200"/>
    <n v="0.1"/>
    <s v="Efectivo"/>
    <s v="V-004"/>
    <x v="3"/>
    <n v="4500"/>
  </r>
  <r>
    <s v="V-3321"/>
    <n v="45693"/>
    <s v="C-003"/>
    <s v="P-002"/>
    <s v="Laptop"/>
    <x v="2"/>
    <n v="12"/>
    <n v="1200"/>
    <n v="0.3"/>
    <s v="Tarjeta"/>
    <s v="V-002"/>
    <x v="4"/>
    <n v="10080"/>
  </r>
  <r>
    <s v="V-3322"/>
    <n v="45786"/>
    <s v="C-001"/>
    <s v="P-003"/>
    <s v="Smart Watch"/>
    <x v="0"/>
    <n v="13"/>
    <n v="200"/>
    <n v="0.1"/>
    <s v="Transferencia"/>
    <s v="V-005"/>
    <x v="0"/>
    <n v="2340"/>
  </r>
  <r>
    <s v="V-3323"/>
    <n v="45853"/>
    <s v="C-004"/>
    <s v="P-003"/>
    <s v="Smart Watch"/>
    <x v="0"/>
    <n v="31"/>
    <n v="200"/>
    <n v="0.1"/>
    <s v="Efectivo"/>
    <s v="V-004"/>
    <x v="3"/>
    <n v="5580"/>
  </r>
  <r>
    <s v="V-3324"/>
    <n v="45958"/>
    <s v="C-002"/>
    <s v="P-002"/>
    <s v="Laptop"/>
    <x v="2"/>
    <n v="37"/>
    <n v="1200"/>
    <n v="0.3"/>
    <s v="Transferencia"/>
    <s v="V-001"/>
    <x v="1"/>
    <n v="31079.999999999996"/>
  </r>
  <r>
    <s v="V-3325"/>
    <n v="46015"/>
    <s v="C-002"/>
    <s v="P-004"/>
    <s v="Smart Phone"/>
    <x v="1"/>
    <n v="28"/>
    <n v="800"/>
    <n v="0.2"/>
    <s v="Tarjeta"/>
    <s v="V-005"/>
    <x v="0"/>
    <n v="17920"/>
  </r>
  <r>
    <s v="V-3326"/>
    <n v="45716"/>
    <s v="C-004"/>
    <s v="P-002"/>
    <s v="Laptop"/>
    <x v="2"/>
    <n v="14"/>
    <n v="1200"/>
    <n v="0.3"/>
    <s v="Transferencia"/>
    <s v="V-005"/>
    <x v="0"/>
    <n v="11760"/>
  </r>
  <r>
    <s v="V-3327"/>
    <n v="45809"/>
    <s v="C-004"/>
    <s v="P-004"/>
    <s v="Smart Phone"/>
    <x v="1"/>
    <n v="44"/>
    <n v="800"/>
    <n v="0.2"/>
    <s v="Transferencia"/>
    <s v="V-001"/>
    <x v="1"/>
    <n v="28160"/>
  </r>
  <r>
    <s v="V-3328"/>
    <n v="45658"/>
    <s v="C-004"/>
    <s v="P-003"/>
    <s v="Smart Watch"/>
    <x v="0"/>
    <n v="19"/>
    <n v="200"/>
    <n v="0.1"/>
    <s v="Efectivo"/>
    <s v="V-005"/>
    <x v="0"/>
    <n v="3420"/>
  </r>
  <r>
    <s v="V-3329"/>
    <n v="45774"/>
    <s v="C-004"/>
    <s v="P-002"/>
    <s v="Laptop"/>
    <x v="2"/>
    <n v="26"/>
    <n v="1200"/>
    <n v="0.3"/>
    <s v="Efectivo"/>
    <s v="V-003"/>
    <x v="2"/>
    <n v="21840"/>
  </r>
  <r>
    <s v="V-3330"/>
    <n v="45781"/>
    <s v="C-004"/>
    <s v="P-001"/>
    <s v="Audífonos"/>
    <x v="0"/>
    <n v="36"/>
    <n v="50"/>
    <n v="0.1"/>
    <s v="Efectivo"/>
    <s v="V-002"/>
    <x v="4"/>
    <n v="1620"/>
  </r>
  <r>
    <s v="V-3331"/>
    <n v="45736"/>
    <s v="C-002"/>
    <s v="P-002"/>
    <s v="Laptop"/>
    <x v="2"/>
    <n v="34"/>
    <n v="1200"/>
    <n v="0.3"/>
    <s v="Tarjeta"/>
    <s v="V-003"/>
    <x v="2"/>
    <n v="28560"/>
  </r>
  <r>
    <s v="V-3332"/>
    <n v="45732"/>
    <s v="C-003"/>
    <s v="P-002"/>
    <s v="Laptop"/>
    <x v="2"/>
    <n v="26"/>
    <n v="1200"/>
    <n v="0.3"/>
    <s v="Efectivo"/>
    <s v="V-001"/>
    <x v="1"/>
    <n v="21840"/>
  </r>
  <r>
    <s v="V-3333"/>
    <n v="45777"/>
    <s v="C-004"/>
    <s v="P-002"/>
    <s v="Laptop"/>
    <x v="2"/>
    <n v="18"/>
    <n v="1200"/>
    <n v="0.3"/>
    <s v="Tarjeta"/>
    <s v="V-001"/>
    <x v="1"/>
    <n v="15119.999999999998"/>
  </r>
  <r>
    <s v="V-3334"/>
    <n v="45985"/>
    <s v="C-003"/>
    <s v="P-001"/>
    <s v="Audífonos"/>
    <x v="0"/>
    <n v="28"/>
    <n v="50"/>
    <n v="0.1"/>
    <s v="Tarjeta"/>
    <s v="V-004"/>
    <x v="3"/>
    <n v="1260"/>
  </r>
  <r>
    <s v="V-3335"/>
    <n v="45796"/>
    <s v="C-001"/>
    <s v="P-002"/>
    <s v="Laptop"/>
    <x v="2"/>
    <n v="12"/>
    <n v="1200"/>
    <n v="0.3"/>
    <s v="Tarjeta"/>
    <s v="V-004"/>
    <x v="3"/>
    <n v="10080"/>
  </r>
  <r>
    <s v="V-3336"/>
    <n v="45668"/>
    <s v="C-002"/>
    <s v="P-002"/>
    <s v="Laptop"/>
    <x v="2"/>
    <n v="40"/>
    <n v="1200"/>
    <n v="0.3"/>
    <s v="Tarjeta"/>
    <s v="V-003"/>
    <x v="2"/>
    <n v="33600"/>
  </r>
  <r>
    <s v="V-3337"/>
    <n v="45874"/>
    <s v="C-001"/>
    <s v="P-001"/>
    <s v="Audífonos"/>
    <x v="0"/>
    <n v="9"/>
    <n v="50"/>
    <n v="0.1"/>
    <s v="Tarjeta"/>
    <s v="V-003"/>
    <x v="2"/>
    <n v="405"/>
  </r>
  <r>
    <s v="V-3338"/>
    <n v="45884"/>
    <s v="C-002"/>
    <s v="P-002"/>
    <s v="Laptop"/>
    <x v="2"/>
    <n v="36"/>
    <n v="1200"/>
    <n v="0.3"/>
    <s v="Tarjeta"/>
    <s v="V-003"/>
    <x v="2"/>
    <n v="30239.999999999996"/>
  </r>
  <r>
    <s v="V-3339"/>
    <n v="45668"/>
    <s v="C-003"/>
    <s v="P-002"/>
    <s v="Laptop"/>
    <x v="2"/>
    <n v="36"/>
    <n v="1200"/>
    <n v="0.3"/>
    <s v="Efectivo"/>
    <s v="V-005"/>
    <x v="0"/>
    <n v="30239.999999999996"/>
  </r>
  <r>
    <s v="V-3340"/>
    <n v="45951"/>
    <s v="C-003"/>
    <s v="P-004"/>
    <s v="Smart Phone"/>
    <x v="1"/>
    <n v="6"/>
    <n v="800"/>
    <n v="0.2"/>
    <s v="Efectivo"/>
    <s v="V-005"/>
    <x v="0"/>
    <n v="3840"/>
  </r>
  <r>
    <s v="V-3341"/>
    <n v="45699"/>
    <s v="C-001"/>
    <s v="P-001"/>
    <s v="Audífonos"/>
    <x v="0"/>
    <n v="9"/>
    <n v="50"/>
    <n v="0.1"/>
    <s v="Tarjeta"/>
    <s v="V-001"/>
    <x v="1"/>
    <n v="405"/>
  </r>
  <r>
    <s v="V-3342"/>
    <n v="45819"/>
    <s v="C-004"/>
    <s v="P-001"/>
    <s v="Audífonos"/>
    <x v="0"/>
    <n v="15"/>
    <n v="50"/>
    <n v="0.1"/>
    <s v="Tarjeta"/>
    <s v="V-002"/>
    <x v="4"/>
    <n v="675"/>
  </r>
  <r>
    <s v="V-3343"/>
    <n v="45844"/>
    <s v="C-001"/>
    <s v="P-002"/>
    <s v="Laptop"/>
    <x v="2"/>
    <n v="35"/>
    <n v="1200"/>
    <n v="0.3"/>
    <s v="Tarjeta"/>
    <s v="V-003"/>
    <x v="2"/>
    <n v="29399.999999999996"/>
  </r>
  <r>
    <s v="V-3344"/>
    <n v="45848"/>
    <s v="C-004"/>
    <s v="P-001"/>
    <s v="Audífonos"/>
    <x v="0"/>
    <n v="14"/>
    <n v="50"/>
    <n v="0.1"/>
    <s v="Transferencia"/>
    <s v="V-004"/>
    <x v="3"/>
    <n v="630"/>
  </r>
  <r>
    <s v="V-3345"/>
    <n v="45794"/>
    <s v="C-001"/>
    <s v="P-002"/>
    <s v="Laptop"/>
    <x v="2"/>
    <n v="29"/>
    <n v="1200"/>
    <n v="0.3"/>
    <s v="Transferencia"/>
    <s v="V-003"/>
    <x v="2"/>
    <n v="24360"/>
  </r>
  <r>
    <s v="V-3346"/>
    <n v="45766"/>
    <s v="C-002"/>
    <s v="P-001"/>
    <s v="Audífonos"/>
    <x v="0"/>
    <n v="26"/>
    <n v="50"/>
    <n v="0.1"/>
    <s v="Transferencia"/>
    <s v="V-004"/>
    <x v="3"/>
    <n v="1170"/>
  </r>
  <r>
    <s v="V-3347"/>
    <n v="46012"/>
    <s v="C-003"/>
    <s v="P-004"/>
    <s v="Smart Phone"/>
    <x v="1"/>
    <n v="13"/>
    <n v="800"/>
    <n v="0.2"/>
    <s v="Tarjeta"/>
    <s v="V-001"/>
    <x v="1"/>
    <n v="8320"/>
  </r>
  <r>
    <s v="V-3348"/>
    <n v="45709"/>
    <s v="C-002"/>
    <s v="P-004"/>
    <s v="Smart Phone"/>
    <x v="1"/>
    <n v="31"/>
    <n v="800"/>
    <n v="0.2"/>
    <s v="Efectivo"/>
    <s v="V-005"/>
    <x v="0"/>
    <n v="19840"/>
  </r>
  <r>
    <s v="V-3349"/>
    <n v="45828"/>
    <s v="C-001"/>
    <s v="P-001"/>
    <s v="Audífonos"/>
    <x v="0"/>
    <n v="10"/>
    <n v="50"/>
    <n v="0.1"/>
    <s v="Efectivo"/>
    <s v="V-005"/>
    <x v="0"/>
    <n v="450"/>
  </r>
  <r>
    <s v="V-3350"/>
    <n v="45977"/>
    <s v="C-001"/>
    <s v="P-002"/>
    <s v="Laptop"/>
    <x v="2"/>
    <n v="28"/>
    <n v="1200"/>
    <n v="0.3"/>
    <s v="Transferencia"/>
    <s v="V-001"/>
    <x v="1"/>
    <n v="23520"/>
  </r>
  <r>
    <s v="V-3351"/>
    <n v="45833"/>
    <s v="C-002"/>
    <s v="P-001"/>
    <s v="Audífonos"/>
    <x v="0"/>
    <n v="19"/>
    <n v="50"/>
    <n v="0.1"/>
    <s v="Tarjeta"/>
    <s v="V-005"/>
    <x v="0"/>
    <n v="855"/>
  </r>
  <r>
    <s v="V-3352"/>
    <n v="45957"/>
    <s v="C-002"/>
    <s v="P-002"/>
    <s v="Laptop"/>
    <x v="2"/>
    <n v="22"/>
    <n v="1200"/>
    <n v="0.3"/>
    <s v="Transferencia"/>
    <s v="V-005"/>
    <x v="0"/>
    <n v="18480"/>
  </r>
  <r>
    <s v="V-3353"/>
    <n v="45836"/>
    <s v="C-001"/>
    <s v="P-004"/>
    <s v="Smart Phone"/>
    <x v="1"/>
    <n v="32"/>
    <n v="800"/>
    <n v="0.2"/>
    <s v="Tarjeta"/>
    <s v="V-005"/>
    <x v="0"/>
    <n v="20480"/>
  </r>
  <r>
    <s v="V-3354"/>
    <n v="45786"/>
    <s v="C-004"/>
    <s v="P-001"/>
    <s v="Audífonos"/>
    <x v="0"/>
    <n v="25"/>
    <n v="50"/>
    <n v="0.1"/>
    <s v="Efectivo"/>
    <s v="V-004"/>
    <x v="3"/>
    <n v="1125"/>
  </r>
  <r>
    <s v="V-3355"/>
    <n v="45946"/>
    <s v="C-004"/>
    <s v="P-003"/>
    <s v="Smart Watch"/>
    <x v="0"/>
    <n v="9"/>
    <n v="200"/>
    <n v="0.1"/>
    <s v="Tarjeta"/>
    <s v="V-002"/>
    <x v="4"/>
    <n v="1620"/>
  </r>
  <r>
    <s v="V-3356"/>
    <n v="45991"/>
    <s v="C-001"/>
    <s v="P-001"/>
    <s v="Audífonos"/>
    <x v="0"/>
    <n v="33"/>
    <n v="50"/>
    <n v="0.1"/>
    <s v="Efectivo"/>
    <s v="V-001"/>
    <x v="1"/>
    <n v="1485"/>
  </r>
  <r>
    <s v="V-3357"/>
    <n v="45870"/>
    <s v="C-004"/>
    <s v="P-002"/>
    <s v="Laptop"/>
    <x v="2"/>
    <n v="5"/>
    <n v="1200"/>
    <n v="0.3"/>
    <s v="Tarjeta"/>
    <s v="V-004"/>
    <x v="3"/>
    <n v="4200"/>
  </r>
  <r>
    <s v="V-3358"/>
    <n v="45840"/>
    <s v="C-003"/>
    <s v="P-004"/>
    <s v="Smart Phone"/>
    <x v="1"/>
    <n v="29"/>
    <n v="800"/>
    <n v="0.2"/>
    <s v="Efectivo"/>
    <s v="V-001"/>
    <x v="1"/>
    <n v="18560"/>
  </r>
  <r>
    <s v="V-3359"/>
    <n v="45825"/>
    <s v="C-001"/>
    <s v="P-002"/>
    <s v="Laptop"/>
    <x v="2"/>
    <n v="31"/>
    <n v="1200"/>
    <n v="0.3"/>
    <s v="Tarjeta"/>
    <s v="V-003"/>
    <x v="2"/>
    <n v="26040"/>
  </r>
  <r>
    <s v="V-3360"/>
    <n v="45898"/>
    <s v="C-003"/>
    <s v="P-004"/>
    <s v="Smart Phone"/>
    <x v="1"/>
    <n v="23"/>
    <n v="800"/>
    <n v="0.2"/>
    <s v="Transferencia"/>
    <s v="V-004"/>
    <x v="3"/>
    <n v="14720"/>
  </r>
  <r>
    <s v="V-3361"/>
    <n v="45975"/>
    <s v="C-002"/>
    <s v="P-001"/>
    <s v="Audífonos"/>
    <x v="0"/>
    <n v="31"/>
    <n v="50"/>
    <n v="0.1"/>
    <s v="Tarjeta"/>
    <s v="V-005"/>
    <x v="0"/>
    <n v="1395"/>
  </r>
  <r>
    <s v="V-3362"/>
    <n v="45853"/>
    <s v="C-002"/>
    <s v="P-002"/>
    <s v="Laptop"/>
    <x v="2"/>
    <n v="16"/>
    <n v="1200"/>
    <n v="0.3"/>
    <s v="Tarjeta"/>
    <s v="V-003"/>
    <x v="2"/>
    <n v="13440"/>
  </r>
  <r>
    <s v="V-3363"/>
    <n v="45776"/>
    <s v="C-003"/>
    <s v="P-004"/>
    <s v="Smart Phone"/>
    <x v="1"/>
    <n v="42"/>
    <n v="800"/>
    <n v="0.2"/>
    <s v="Tarjeta"/>
    <s v="V-001"/>
    <x v="1"/>
    <n v="26880"/>
  </r>
  <r>
    <s v="V-3364"/>
    <n v="45744"/>
    <s v="C-003"/>
    <s v="P-003"/>
    <s v="Smart Watch"/>
    <x v="0"/>
    <n v="7"/>
    <n v="200"/>
    <n v="0.1"/>
    <s v="Transferencia"/>
    <s v="V-004"/>
    <x v="3"/>
    <n v="1260"/>
  </r>
  <r>
    <s v="V-3365"/>
    <n v="45812"/>
    <s v="C-004"/>
    <s v="P-004"/>
    <s v="Smart Phone"/>
    <x v="1"/>
    <n v="41"/>
    <n v="800"/>
    <n v="0.2"/>
    <s v="Transferencia"/>
    <s v="V-004"/>
    <x v="3"/>
    <n v="26240"/>
  </r>
  <r>
    <s v="V-3366"/>
    <n v="45848"/>
    <s v="C-003"/>
    <s v="P-003"/>
    <s v="Smart Watch"/>
    <x v="0"/>
    <n v="41"/>
    <n v="200"/>
    <n v="0.1"/>
    <s v="Efectivo"/>
    <s v="V-003"/>
    <x v="2"/>
    <n v="7380"/>
  </r>
  <r>
    <s v="V-3367"/>
    <n v="45971"/>
    <s v="C-001"/>
    <s v="P-002"/>
    <s v="Laptop"/>
    <x v="2"/>
    <n v="36"/>
    <n v="1200"/>
    <n v="0.3"/>
    <s v="Efectivo"/>
    <s v="V-002"/>
    <x v="4"/>
    <n v="30239.999999999996"/>
  </r>
  <r>
    <s v="V-3368"/>
    <n v="45850"/>
    <s v="C-004"/>
    <s v="P-001"/>
    <s v="Audífonos"/>
    <x v="0"/>
    <n v="15"/>
    <n v="50"/>
    <n v="0.1"/>
    <s v="Efectivo"/>
    <s v="V-003"/>
    <x v="2"/>
    <n v="675"/>
  </r>
  <r>
    <s v="V-3369"/>
    <n v="45711"/>
    <s v="C-001"/>
    <s v="P-003"/>
    <s v="Smart Watch"/>
    <x v="0"/>
    <n v="29"/>
    <n v="200"/>
    <n v="0.1"/>
    <s v="Tarjeta"/>
    <s v="V-003"/>
    <x v="2"/>
    <n v="5220"/>
  </r>
  <r>
    <s v="V-3370"/>
    <n v="45748"/>
    <s v="C-003"/>
    <s v="P-003"/>
    <s v="Smart Watch"/>
    <x v="0"/>
    <n v="40"/>
    <n v="200"/>
    <n v="0.1"/>
    <s v="Transferencia"/>
    <s v="V-003"/>
    <x v="2"/>
    <n v="7200"/>
  </r>
  <r>
    <s v="V-3371"/>
    <n v="45658"/>
    <s v="C-001"/>
    <s v="P-004"/>
    <s v="Smart Phone"/>
    <x v="1"/>
    <n v="20"/>
    <n v="800"/>
    <n v="0.2"/>
    <s v="Efectivo"/>
    <s v="V-004"/>
    <x v="3"/>
    <n v="12800"/>
  </r>
  <r>
    <s v="V-3372"/>
    <n v="45996"/>
    <s v="C-001"/>
    <s v="P-003"/>
    <s v="Smart Watch"/>
    <x v="0"/>
    <n v="32"/>
    <n v="200"/>
    <n v="0.1"/>
    <s v="Efectivo"/>
    <s v="V-004"/>
    <x v="3"/>
    <n v="5760"/>
  </r>
  <r>
    <s v="V-3373"/>
    <n v="45695"/>
    <s v="C-002"/>
    <s v="P-001"/>
    <s v="Audífonos"/>
    <x v="0"/>
    <n v="19"/>
    <n v="50"/>
    <n v="0.1"/>
    <s v="Tarjeta"/>
    <s v="V-001"/>
    <x v="1"/>
    <n v="855"/>
  </r>
  <r>
    <s v="V-3374"/>
    <n v="45870"/>
    <s v="C-001"/>
    <s v="P-004"/>
    <s v="Smart Phone"/>
    <x v="1"/>
    <n v="32"/>
    <n v="800"/>
    <n v="0.2"/>
    <s v="Efectivo"/>
    <s v="V-002"/>
    <x v="4"/>
    <n v="20480"/>
  </r>
  <r>
    <s v="V-3375"/>
    <n v="45708"/>
    <s v="C-002"/>
    <s v="P-002"/>
    <s v="Laptop"/>
    <x v="2"/>
    <n v="29"/>
    <n v="1200"/>
    <n v="0.3"/>
    <s v="Efectivo"/>
    <s v="V-005"/>
    <x v="0"/>
    <n v="24360"/>
  </r>
  <r>
    <s v="V-3376"/>
    <n v="45807"/>
    <s v="C-002"/>
    <s v="P-002"/>
    <s v="Laptop"/>
    <x v="2"/>
    <n v="18"/>
    <n v="1200"/>
    <n v="0.3"/>
    <s v="Tarjeta"/>
    <s v="V-003"/>
    <x v="2"/>
    <n v="15119.999999999998"/>
  </r>
  <r>
    <s v="V-3377"/>
    <n v="45980"/>
    <s v="C-004"/>
    <s v="P-004"/>
    <s v="Smart Phone"/>
    <x v="1"/>
    <n v="34"/>
    <n v="800"/>
    <n v="0.2"/>
    <s v="Transferencia"/>
    <s v="V-001"/>
    <x v="1"/>
    <n v="21760"/>
  </r>
  <r>
    <s v="V-3378"/>
    <n v="45701"/>
    <s v="C-004"/>
    <s v="P-004"/>
    <s v="Smart Phone"/>
    <x v="1"/>
    <n v="12"/>
    <n v="800"/>
    <n v="0.2"/>
    <s v="Tarjeta"/>
    <s v="V-001"/>
    <x v="1"/>
    <n v="7680"/>
  </r>
  <r>
    <s v="V-3379"/>
    <n v="45675"/>
    <s v="C-002"/>
    <s v="P-004"/>
    <s v="Smart Phone"/>
    <x v="1"/>
    <n v="33"/>
    <n v="800"/>
    <n v="0.2"/>
    <s v="Efectivo"/>
    <s v="V-003"/>
    <x v="2"/>
    <n v="21120"/>
  </r>
  <r>
    <s v="V-3380"/>
    <n v="45944"/>
    <s v="C-004"/>
    <s v="P-003"/>
    <s v="Smart Watch"/>
    <x v="0"/>
    <n v="23"/>
    <n v="200"/>
    <n v="0.1"/>
    <s v="Tarjeta"/>
    <s v="V-001"/>
    <x v="1"/>
    <n v="4140"/>
  </r>
  <r>
    <s v="V-3381"/>
    <n v="45937"/>
    <s v="C-003"/>
    <s v="P-003"/>
    <s v="Smart Watch"/>
    <x v="0"/>
    <n v="17"/>
    <n v="200"/>
    <n v="0.1"/>
    <s v="Tarjeta"/>
    <s v="V-004"/>
    <x v="3"/>
    <n v="3060"/>
  </r>
  <r>
    <s v="V-3382"/>
    <n v="45764"/>
    <s v="C-001"/>
    <s v="P-003"/>
    <s v="Smart Watch"/>
    <x v="0"/>
    <n v="26"/>
    <n v="200"/>
    <n v="0.1"/>
    <s v="Transferencia"/>
    <s v="V-002"/>
    <x v="4"/>
    <n v="4680"/>
  </r>
  <r>
    <s v="V-3383"/>
    <n v="45912"/>
    <s v="C-004"/>
    <s v="P-004"/>
    <s v="Smart Phone"/>
    <x v="1"/>
    <n v="43"/>
    <n v="800"/>
    <n v="0.2"/>
    <s v="Efectivo"/>
    <s v="V-001"/>
    <x v="1"/>
    <n v="27520"/>
  </r>
  <r>
    <s v="V-3384"/>
    <n v="45958"/>
    <s v="C-003"/>
    <s v="P-004"/>
    <s v="Smart Phone"/>
    <x v="1"/>
    <n v="43"/>
    <n v="800"/>
    <n v="0.2"/>
    <s v="Transferencia"/>
    <s v="V-001"/>
    <x v="1"/>
    <n v="27520"/>
  </r>
  <r>
    <s v="V-3385"/>
    <n v="45838"/>
    <s v="C-003"/>
    <s v="P-004"/>
    <s v="Smart Phone"/>
    <x v="1"/>
    <n v="13"/>
    <n v="800"/>
    <n v="0.2"/>
    <s v="Tarjeta"/>
    <s v="V-005"/>
    <x v="0"/>
    <n v="8320"/>
  </r>
  <r>
    <s v="V-3386"/>
    <n v="45928"/>
    <s v="C-003"/>
    <s v="P-002"/>
    <s v="Laptop"/>
    <x v="2"/>
    <n v="29"/>
    <n v="1200"/>
    <n v="0.3"/>
    <s v="Transferencia"/>
    <s v="V-002"/>
    <x v="4"/>
    <n v="24360"/>
  </r>
  <r>
    <s v="V-3387"/>
    <n v="45692"/>
    <s v="C-003"/>
    <s v="P-001"/>
    <s v="Audífonos"/>
    <x v="0"/>
    <n v="6"/>
    <n v="50"/>
    <n v="0.1"/>
    <s v="Transferencia"/>
    <s v="V-001"/>
    <x v="1"/>
    <n v="270"/>
  </r>
  <r>
    <s v="V-3388"/>
    <n v="45996"/>
    <s v="C-003"/>
    <s v="P-001"/>
    <s v="Audífonos"/>
    <x v="0"/>
    <n v="26"/>
    <n v="50"/>
    <n v="0.1"/>
    <s v="Transferencia"/>
    <s v="V-001"/>
    <x v="1"/>
    <n v="1170"/>
  </r>
  <r>
    <s v="V-3389"/>
    <n v="45684"/>
    <s v="C-003"/>
    <s v="P-001"/>
    <s v="Audífonos"/>
    <x v="0"/>
    <n v="23"/>
    <n v="50"/>
    <n v="0.1"/>
    <s v="Transferencia"/>
    <s v="V-005"/>
    <x v="0"/>
    <n v="1035"/>
  </r>
  <r>
    <s v="V-3390"/>
    <n v="45934"/>
    <s v="C-004"/>
    <s v="P-004"/>
    <s v="Smart Phone"/>
    <x v="1"/>
    <n v="33"/>
    <n v="800"/>
    <n v="0.2"/>
    <s v="Tarjeta"/>
    <s v="V-005"/>
    <x v="0"/>
    <n v="21120"/>
  </r>
  <r>
    <s v="V-3391"/>
    <n v="45906"/>
    <s v="C-002"/>
    <s v="P-003"/>
    <s v="Smart Watch"/>
    <x v="0"/>
    <n v="28"/>
    <n v="200"/>
    <n v="0.1"/>
    <s v="Transferencia"/>
    <s v="V-002"/>
    <x v="4"/>
    <n v="5040"/>
  </r>
  <r>
    <s v="V-3392"/>
    <n v="45764"/>
    <s v="C-002"/>
    <s v="P-002"/>
    <s v="Laptop"/>
    <x v="2"/>
    <n v="8"/>
    <n v="1200"/>
    <n v="0.3"/>
    <s v="Efectivo"/>
    <s v="V-003"/>
    <x v="2"/>
    <n v="6720"/>
  </r>
  <r>
    <s v="V-3393"/>
    <n v="45859"/>
    <s v="C-004"/>
    <s v="P-003"/>
    <s v="Smart Watch"/>
    <x v="0"/>
    <n v="7"/>
    <n v="200"/>
    <n v="0.1"/>
    <s v="Efectivo"/>
    <s v="V-005"/>
    <x v="0"/>
    <n v="1260"/>
  </r>
  <r>
    <s v="V-3394"/>
    <n v="45937"/>
    <s v="C-004"/>
    <s v="P-002"/>
    <s v="Laptop"/>
    <x v="2"/>
    <n v="34"/>
    <n v="1200"/>
    <n v="0.3"/>
    <s v="Transferencia"/>
    <s v="V-003"/>
    <x v="2"/>
    <n v="28560"/>
  </r>
  <r>
    <s v="V-3395"/>
    <n v="45954"/>
    <s v="C-001"/>
    <s v="P-002"/>
    <s v="Laptop"/>
    <x v="2"/>
    <n v="9"/>
    <n v="1200"/>
    <n v="0.3"/>
    <s v="Efectivo"/>
    <s v="V-002"/>
    <x v="4"/>
    <n v="7559.9999999999991"/>
  </r>
  <r>
    <s v="V-3396"/>
    <n v="45840"/>
    <s v="C-004"/>
    <s v="P-003"/>
    <s v="Smart Watch"/>
    <x v="0"/>
    <n v="40"/>
    <n v="200"/>
    <n v="0.1"/>
    <s v="Efectivo"/>
    <s v="V-004"/>
    <x v="3"/>
    <n v="7200"/>
  </r>
  <r>
    <s v="V-3397"/>
    <n v="45762"/>
    <s v="C-004"/>
    <s v="P-002"/>
    <s v="Laptop"/>
    <x v="2"/>
    <n v="15"/>
    <n v="1200"/>
    <n v="0.3"/>
    <s v="Transferencia"/>
    <s v="V-005"/>
    <x v="0"/>
    <n v="12600"/>
  </r>
  <r>
    <s v="V-3398"/>
    <n v="45743"/>
    <s v="C-002"/>
    <s v="P-003"/>
    <s v="Smart Watch"/>
    <x v="0"/>
    <n v="7"/>
    <n v="200"/>
    <n v="0.1"/>
    <s v="Efectivo"/>
    <s v="V-002"/>
    <x v="4"/>
    <n v="1260"/>
  </r>
  <r>
    <s v="V-3399"/>
    <n v="45707"/>
    <s v="C-004"/>
    <s v="P-001"/>
    <s v="Audífonos"/>
    <x v="0"/>
    <n v="13"/>
    <n v="50"/>
    <n v="0.1"/>
    <s v="Tarjeta"/>
    <s v="V-003"/>
    <x v="2"/>
    <n v="585"/>
  </r>
  <r>
    <s v="V-3400"/>
    <n v="45914"/>
    <s v="C-002"/>
    <s v="P-002"/>
    <s v="Laptop"/>
    <x v="2"/>
    <n v="42"/>
    <n v="1200"/>
    <n v="0.3"/>
    <s v="Efectivo"/>
    <s v="V-004"/>
    <x v="3"/>
    <n v="35280"/>
  </r>
  <r>
    <s v="V-3401"/>
    <n v="45865"/>
    <s v="C-001"/>
    <s v="P-004"/>
    <s v="Smart Phone"/>
    <x v="1"/>
    <n v="28"/>
    <n v="800"/>
    <n v="0.2"/>
    <s v="Efectivo"/>
    <s v="V-001"/>
    <x v="1"/>
    <n v="17920"/>
  </r>
  <r>
    <s v="V-3402"/>
    <n v="45890"/>
    <s v="C-002"/>
    <s v="P-004"/>
    <s v="Smart Phone"/>
    <x v="1"/>
    <n v="27"/>
    <n v="800"/>
    <n v="0.2"/>
    <s v="Tarjeta"/>
    <s v="V-004"/>
    <x v="3"/>
    <n v="17280"/>
  </r>
  <r>
    <s v="V-3403"/>
    <n v="45671"/>
    <s v="C-004"/>
    <s v="P-002"/>
    <s v="Laptop"/>
    <x v="2"/>
    <n v="9"/>
    <n v="1200"/>
    <n v="0.3"/>
    <s v="Transferencia"/>
    <s v="V-003"/>
    <x v="2"/>
    <n v="7559.9999999999991"/>
  </r>
  <r>
    <s v="V-3404"/>
    <n v="45981"/>
    <s v="C-004"/>
    <s v="P-004"/>
    <s v="Smart Phone"/>
    <x v="1"/>
    <n v="14"/>
    <n v="800"/>
    <n v="0.2"/>
    <s v="Transferencia"/>
    <s v="V-003"/>
    <x v="2"/>
    <n v="8960"/>
  </r>
  <r>
    <s v="V-3405"/>
    <n v="45659"/>
    <s v="C-004"/>
    <s v="P-002"/>
    <s v="Laptop"/>
    <x v="2"/>
    <n v="17"/>
    <n v="1200"/>
    <n v="0.3"/>
    <s v="Efectivo"/>
    <s v="V-002"/>
    <x v="4"/>
    <n v="14280"/>
  </r>
  <r>
    <s v="V-3406"/>
    <n v="45984"/>
    <s v="C-001"/>
    <s v="P-001"/>
    <s v="Audífonos"/>
    <x v="0"/>
    <n v="20"/>
    <n v="50"/>
    <n v="0.1"/>
    <s v="Transferencia"/>
    <s v="V-003"/>
    <x v="2"/>
    <n v="900"/>
  </r>
  <r>
    <s v="V-3407"/>
    <n v="45793"/>
    <s v="C-003"/>
    <s v="P-003"/>
    <s v="Smart Watch"/>
    <x v="0"/>
    <n v="39"/>
    <n v="200"/>
    <n v="0.1"/>
    <s v="Efectivo"/>
    <s v="V-002"/>
    <x v="4"/>
    <n v="7020"/>
  </r>
  <r>
    <s v="V-3408"/>
    <n v="46005"/>
    <s v="C-003"/>
    <s v="P-002"/>
    <s v="Laptop"/>
    <x v="2"/>
    <n v="19"/>
    <n v="1200"/>
    <n v="0.3"/>
    <s v="Efectivo"/>
    <s v="V-002"/>
    <x v="4"/>
    <n v="15959.999999999998"/>
  </r>
  <r>
    <s v="V-3409"/>
    <n v="45863"/>
    <s v="C-001"/>
    <s v="P-001"/>
    <s v="Audífonos"/>
    <x v="0"/>
    <n v="37"/>
    <n v="50"/>
    <n v="0.1"/>
    <s v="Tarjeta"/>
    <s v="V-004"/>
    <x v="3"/>
    <n v="1665"/>
  </r>
  <r>
    <s v="V-3410"/>
    <n v="45776"/>
    <s v="C-004"/>
    <s v="P-001"/>
    <s v="Audífonos"/>
    <x v="0"/>
    <n v="11"/>
    <n v="50"/>
    <n v="0.1"/>
    <s v="Transferencia"/>
    <s v="V-005"/>
    <x v="0"/>
    <n v="495"/>
  </r>
  <r>
    <s v="V-3411"/>
    <n v="45675"/>
    <s v="C-003"/>
    <s v="P-002"/>
    <s v="Laptop"/>
    <x v="2"/>
    <n v="41"/>
    <n v="1200"/>
    <n v="0.3"/>
    <s v="Efectivo"/>
    <s v="V-004"/>
    <x v="3"/>
    <n v="34440"/>
  </r>
  <r>
    <s v="V-3412"/>
    <n v="45660"/>
    <s v="C-002"/>
    <s v="P-002"/>
    <s v="Laptop"/>
    <x v="2"/>
    <n v="5"/>
    <n v="1200"/>
    <n v="0.3"/>
    <s v="Efectivo"/>
    <s v="V-003"/>
    <x v="2"/>
    <n v="4200"/>
  </r>
  <r>
    <s v="V-3413"/>
    <n v="45843"/>
    <s v="C-002"/>
    <s v="P-001"/>
    <s v="Audífonos"/>
    <x v="0"/>
    <n v="18"/>
    <n v="50"/>
    <n v="0.1"/>
    <s v="Tarjeta"/>
    <s v="V-001"/>
    <x v="1"/>
    <n v="810"/>
  </r>
  <r>
    <s v="V-3414"/>
    <n v="45704"/>
    <s v="C-003"/>
    <s v="P-004"/>
    <s v="Smart Phone"/>
    <x v="1"/>
    <n v="45"/>
    <n v="800"/>
    <n v="0.2"/>
    <s v="Transferencia"/>
    <s v="V-003"/>
    <x v="2"/>
    <n v="28800"/>
  </r>
  <r>
    <s v="V-3415"/>
    <n v="46010"/>
    <s v="C-001"/>
    <s v="P-003"/>
    <s v="Smart Watch"/>
    <x v="0"/>
    <n v="17"/>
    <n v="200"/>
    <n v="0.1"/>
    <s v="Efectivo"/>
    <s v="V-002"/>
    <x v="4"/>
    <n v="3060"/>
  </r>
  <r>
    <s v="V-3416"/>
    <n v="45946"/>
    <s v="C-004"/>
    <s v="P-002"/>
    <s v="Laptop"/>
    <x v="2"/>
    <n v="43"/>
    <n v="1200"/>
    <n v="0.3"/>
    <s v="Efectivo"/>
    <s v="V-004"/>
    <x v="3"/>
    <n v="36120"/>
  </r>
  <r>
    <s v="V-3417"/>
    <n v="45726"/>
    <s v="C-002"/>
    <s v="P-003"/>
    <s v="Smart Watch"/>
    <x v="0"/>
    <n v="34"/>
    <n v="200"/>
    <n v="0.1"/>
    <s v="Transferencia"/>
    <s v="V-001"/>
    <x v="1"/>
    <n v="6120"/>
  </r>
  <r>
    <s v="V-3418"/>
    <n v="45749"/>
    <s v="C-003"/>
    <s v="P-004"/>
    <s v="Smart Phone"/>
    <x v="1"/>
    <n v="30"/>
    <n v="800"/>
    <n v="0.2"/>
    <s v="Tarjeta"/>
    <s v="V-001"/>
    <x v="1"/>
    <n v="19200"/>
  </r>
  <r>
    <s v="V-3419"/>
    <n v="45793"/>
    <s v="C-003"/>
    <s v="P-001"/>
    <s v="Audífonos"/>
    <x v="0"/>
    <n v="33"/>
    <n v="50"/>
    <n v="0.1"/>
    <s v="Tarjeta"/>
    <s v="V-005"/>
    <x v="0"/>
    <n v="1485"/>
  </r>
  <r>
    <s v="V-3420"/>
    <n v="45939"/>
    <s v="C-001"/>
    <s v="P-004"/>
    <s v="Smart Phone"/>
    <x v="1"/>
    <n v="42"/>
    <n v="800"/>
    <n v="0.2"/>
    <s v="Tarjeta"/>
    <s v="V-004"/>
    <x v="3"/>
    <n v="26880"/>
  </r>
  <r>
    <s v="V-3421"/>
    <n v="45742"/>
    <s v="C-003"/>
    <s v="P-002"/>
    <s v="Laptop"/>
    <x v="2"/>
    <n v="7"/>
    <n v="1200"/>
    <n v="0.3"/>
    <s v="Efectivo"/>
    <s v="V-001"/>
    <x v="1"/>
    <n v="5880"/>
  </r>
  <r>
    <s v="V-3422"/>
    <n v="45906"/>
    <s v="C-004"/>
    <s v="P-001"/>
    <s v="Audífonos"/>
    <x v="0"/>
    <n v="8"/>
    <n v="50"/>
    <n v="0.1"/>
    <s v="Transferencia"/>
    <s v="V-002"/>
    <x v="4"/>
    <n v="360"/>
  </r>
  <r>
    <s v="V-3423"/>
    <n v="45831"/>
    <s v="C-001"/>
    <s v="P-004"/>
    <s v="Smart Phone"/>
    <x v="1"/>
    <n v="25"/>
    <n v="800"/>
    <n v="0.2"/>
    <s v="Transferencia"/>
    <s v="V-002"/>
    <x v="4"/>
    <n v="16000"/>
  </r>
  <r>
    <s v="V-3424"/>
    <n v="45908"/>
    <s v="C-004"/>
    <s v="P-004"/>
    <s v="Smart Phone"/>
    <x v="1"/>
    <n v="11"/>
    <n v="800"/>
    <n v="0.2"/>
    <s v="Transferencia"/>
    <s v="V-004"/>
    <x v="3"/>
    <n v="7040"/>
  </r>
  <r>
    <s v="V-3425"/>
    <n v="45927"/>
    <s v="C-002"/>
    <s v="P-003"/>
    <s v="Smart Watch"/>
    <x v="0"/>
    <n v="33"/>
    <n v="200"/>
    <n v="0.1"/>
    <s v="Transferencia"/>
    <s v="V-002"/>
    <x v="4"/>
    <n v="5940"/>
  </r>
  <r>
    <s v="V-3426"/>
    <n v="45732"/>
    <s v="C-002"/>
    <s v="P-001"/>
    <s v="Audífonos"/>
    <x v="0"/>
    <n v="41"/>
    <n v="50"/>
    <n v="0.1"/>
    <s v="Efectivo"/>
    <s v="V-002"/>
    <x v="4"/>
    <n v="1845"/>
  </r>
  <r>
    <s v="V-3427"/>
    <n v="45778"/>
    <s v="C-003"/>
    <s v="P-003"/>
    <s v="Smart Watch"/>
    <x v="0"/>
    <n v="45"/>
    <n v="200"/>
    <n v="0.1"/>
    <s v="Efectivo"/>
    <s v="V-005"/>
    <x v="0"/>
    <n v="8100"/>
  </r>
  <r>
    <s v="V-3428"/>
    <n v="45945"/>
    <s v="C-003"/>
    <s v="P-002"/>
    <s v="Laptop"/>
    <x v="2"/>
    <n v="27"/>
    <n v="1200"/>
    <n v="0.3"/>
    <s v="Tarjeta"/>
    <s v="V-002"/>
    <x v="4"/>
    <n v="22680"/>
  </r>
  <r>
    <s v="V-3429"/>
    <n v="45740"/>
    <s v="C-001"/>
    <s v="P-004"/>
    <s v="Smart Phone"/>
    <x v="1"/>
    <n v="33"/>
    <n v="800"/>
    <n v="0.2"/>
    <s v="Efectivo"/>
    <s v="V-001"/>
    <x v="1"/>
    <n v="21120"/>
  </r>
  <r>
    <s v="V-3430"/>
    <n v="45834"/>
    <s v="C-002"/>
    <s v="P-002"/>
    <s v="Laptop"/>
    <x v="2"/>
    <n v="9"/>
    <n v="1200"/>
    <n v="0.3"/>
    <s v="Efectivo"/>
    <s v="V-003"/>
    <x v="2"/>
    <n v="7559.9999999999991"/>
  </r>
  <r>
    <s v="V-3431"/>
    <n v="45711"/>
    <s v="C-002"/>
    <s v="P-004"/>
    <s v="Smart Phone"/>
    <x v="1"/>
    <n v="33"/>
    <n v="800"/>
    <n v="0.2"/>
    <s v="Transferencia"/>
    <s v="V-002"/>
    <x v="4"/>
    <n v="21120"/>
  </r>
  <r>
    <s v="V-3432"/>
    <n v="45860"/>
    <s v="C-002"/>
    <s v="P-003"/>
    <s v="Smart Watch"/>
    <x v="0"/>
    <n v="43"/>
    <n v="200"/>
    <n v="0.1"/>
    <s v="Transferencia"/>
    <s v="V-005"/>
    <x v="0"/>
    <n v="7740"/>
  </r>
  <r>
    <s v="V-3433"/>
    <n v="45845"/>
    <s v="C-003"/>
    <s v="P-003"/>
    <s v="Smart Watch"/>
    <x v="0"/>
    <n v="19"/>
    <n v="200"/>
    <n v="0.1"/>
    <s v="Tarjeta"/>
    <s v="V-001"/>
    <x v="1"/>
    <n v="3420"/>
  </r>
  <r>
    <s v="V-3434"/>
    <n v="46013"/>
    <s v="C-004"/>
    <s v="P-001"/>
    <s v="Audífonos"/>
    <x v="0"/>
    <n v="35"/>
    <n v="50"/>
    <n v="0.1"/>
    <s v="Transferencia"/>
    <s v="V-005"/>
    <x v="0"/>
    <n v="1575"/>
  </r>
  <r>
    <s v="V-3435"/>
    <n v="45917"/>
    <s v="C-001"/>
    <s v="P-001"/>
    <s v="Audífonos"/>
    <x v="0"/>
    <n v="39"/>
    <n v="50"/>
    <n v="0.1"/>
    <s v="Efectivo"/>
    <s v="V-004"/>
    <x v="3"/>
    <n v="1755"/>
  </r>
  <r>
    <s v="V-3436"/>
    <n v="45947"/>
    <s v="C-001"/>
    <s v="P-003"/>
    <s v="Smart Watch"/>
    <x v="0"/>
    <n v="42"/>
    <n v="200"/>
    <n v="0.1"/>
    <s v="Transferencia"/>
    <s v="V-002"/>
    <x v="4"/>
    <n v="7560"/>
  </r>
  <r>
    <s v="V-3437"/>
    <n v="45827"/>
    <s v="C-001"/>
    <s v="P-003"/>
    <s v="Smart Watch"/>
    <x v="0"/>
    <n v="21"/>
    <n v="200"/>
    <n v="0.1"/>
    <s v="Transferencia"/>
    <s v="V-001"/>
    <x v="1"/>
    <n v="3780"/>
  </r>
  <r>
    <s v="V-3438"/>
    <n v="45752"/>
    <s v="C-001"/>
    <s v="P-004"/>
    <s v="Smart Phone"/>
    <x v="1"/>
    <n v="24"/>
    <n v="800"/>
    <n v="0.2"/>
    <s v="Transferencia"/>
    <s v="V-003"/>
    <x v="2"/>
    <n v="15360"/>
  </r>
  <r>
    <s v="V-3439"/>
    <n v="45970"/>
    <s v="C-002"/>
    <s v="P-003"/>
    <s v="Smart Watch"/>
    <x v="0"/>
    <n v="37"/>
    <n v="200"/>
    <n v="0.1"/>
    <s v="Transferencia"/>
    <s v="V-005"/>
    <x v="0"/>
    <n v="6660"/>
  </r>
  <r>
    <s v="V-3440"/>
    <n v="45828"/>
    <s v="C-002"/>
    <s v="P-004"/>
    <s v="Smart Phone"/>
    <x v="1"/>
    <n v="11"/>
    <n v="800"/>
    <n v="0.2"/>
    <s v="Transferencia"/>
    <s v="V-005"/>
    <x v="0"/>
    <n v="7040"/>
  </r>
  <r>
    <s v="V-3441"/>
    <n v="45937"/>
    <s v="C-002"/>
    <s v="P-001"/>
    <s v="Audífonos"/>
    <x v="0"/>
    <n v="23"/>
    <n v="50"/>
    <n v="0.1"/>
    <s v="Transferencia"/>
    <s v="V-002"/>
    <x v="4"/>
    <n v="1035"/>
  </r>
  <r>
    <s v="V-3442"/>
    <n v="45692"/>
    <s v="C-004"/>
    <s v="P-002"/>
    <s v="Laptop"/>
    <x v="2"/>
    <n v="38"/>
    <n v="1200"/>
    <n v="0.3"/>
    <s v="Efectivo"/>
    <s v="V-003"/>
    <x v="2"/>
    <n v="31919.999999999996"/>
  </r>
  <r>
    <s v="V-3443"/>
    <n v="45684"/>
    <s v="C-001"/>
    <s v="P-004"/>
    <s v="Smart Phone"/>
    <x v="1"/>
    <n v="35"/>
    <n v="800"/>
    <n v="0.2"/>
    <s v="Transferencia"/>
    <s v="V-004"/>
    <x v="3"/>
    <n v="22400"/>
  </r>
  <r>
    <s v="V-3444"/>
    <n v="45689"/>
    <s v="C-004"/>
    <s v="P-002"/>
    <s v="Laptop"/>
    <x v="2"/>
    <n v="23"/>
    <n v="1200"/>
    <n v="0.3"/>
    <s v="Tarjeta"/>
    <s v="V-005"/>
    <x v="0"/>
    <n v="19320"/>
  </r>
  <r>
    <s v="V-3445"/>
    <n v="45857"/>
    <s v="C-004"/>
    <s v="P-002"/>
    <s v="Laptop"/>
    <x v="2"/>
    <n v="28"/>
    <n v="1200"/>
    <n v="0.3"/>
    <s v="Transferencia"/>
    <s v="V-001"/>
    <x v="1"/>
    <n v="23520"/>
  </r>
  <r>
    <s v="V-3446"/>
    <n v="45701"/>
    <s v="C-004"/>
    <s v="P-001"/>
    <s v="Audífonos"/>
    <x v="0"/>
    <n v="28"/>
    <n v="50"/>
    <n v="0.1"/>
    <s v="Transferencia"/>
    <s v="V-003"/>
    <x v="2"/>
    <n v="1260"/>
  </r>
  <r>
    <s v="V-3447"/>
    <n v="46018"/>
    <s v="C-003"/>
    <s v="P-002"/>
    <s v="Laptop"/>
    <x v="2"/>
    <n v="14"/>
    <n v="1200"/>
    <n v="0.3"/>
    <s v="Transferencia"/>
    <s v="V-001"/>
    <x v="1"/>
    <n v="11760"/>
  </r>
  <r>
    <s v="V-3448"/>
    <n v="45695"/>
    <s v="C-003"/>
    <s v="P-002"/>
    <s v="Laptop"/>
    <x v="2"/>
    <n v="34"/>
    <n v="1200"/>
    <n v="0.3"/>
    <s v="Transferencia"/>
    <s v="V-004"/>
    <x v="3"/>
    <n v="28560"/>
  </r>
  <r>
    <s v="V-3449"/>
    <n v="45997"/>
    <s v="C-003"/>
    <s v="P-001"/>
    <s v="Audífonos"/>
    <x v="0"/>
    <n v="21"/>
    <n v="50"/>
    <n v="0.1"/>
    <s v="Tarjeta"/>
    <s v="V-004"/>
    <x v="3"/>
    <n v="945"/>
  </r>
  <r>
    <s v="V-3450"/>
    <n v="45963"/>
    <s v="C-004"/>
    <s v="P-003"/>
    <s v="Smart Watch"/>
    <x v="0"/>
    <n v="5"/>
    <n v="200"/>
    <n v="0.1"/>
    <s v="Tarjeta"/>
    <s v="V-003"/>
    <x v="2"/>
    <n v="900"/>
  </r>
  <r>
    <s v="V-3451"/>
    <n v="45944"/>
    <s v="C-002"/>
    <s v="P-001"/>
    <s v="Audífonos"/>
    <x v="0"/>
    <n v="40"/>
    <n v="50"/>
    <n v="0.1"/>
    <s v="Transferencia"/>
    <s v="V-004"/>
    <x v="3"/>
    <n v="1800"/>
  </r>
  <r>
    <s v="V-3452"/>
    <n v="45824"/>
    <s v="C-004"/>
    <s v="P-002"/>
    <s v="Laptop"/>
    <x v="2"/>
    <n v="22"/>
    <n v="1200"/>
    <n v="0.3"/>
    <s v="Transferencia"/>
    <s v="V-005"/>
    <x v="0"/>
    <n v="18480"/>
  </r>
  <r>
    <s v="V-3453"/>
    <n v="45706"/>
    <s v="C-004"/>
    <s v="P-002"/>
    <s v="Laptop"/>
    <x v="2"/>
    <n v="44"/>
    <n v="1200"/>
    <n v="0.3"/>
    <s v="Tarjeta"/>
    <s v="V-005"/>
    <x v="0"/>
    <n v="36960"/>
  </r>
  <r>
    <s v="V-3454"/>
    <n v="45828"/>
    <s v="C-002"/>
    <s v="P-001"/>
    <s v="Audífonos"/>
    <x v="0"/>
    <n v="42"/>
    <n v="50"/>
    <n v="0.1"/>
    <s v="Tarjeta"/>
    <s v="V-002"/>
    <x v="4"/>
    <n v="1890"/>
  </r>
  <r>
    <s v="V-3455"/>
    <n v="45863"/>
    <s v="C-002"/>
    <s v="P-002"/>
    <s v="Laptop"/>
    <x v="2"/>
    <n v="13"/>
    <n v="1200"/>
    <n v="0.3"/>
    <s v="Tarjeta"/>
    <s v="V-005"/>
    <x v="0"/>
    <n v="10920"/>
  </r>
  <r>
    <s v="V-3456"/>
    <n v="45708"/>
    <s v="C-004"/>
    <s v="P-003"/>
    <s v="Smart Watch"/>
    <x v="0"/>
    <n v="14"/>
    <n v="200"/>
    <n v="0.1"/>
    <s v="Tarjeta"/>
    <s v="V-004"/>
    <x v="3"/>
    <n v="2520"/>
  </r>
  <r>
    <s v="V-3457"/>
    <n v="45709"/>
    <s v="C-003"/>
    <s v="P-003"/>
    <s v="Smart Watch"/>
    <x v="0"/>
    <n v="43"/>
    <n v="200"/>
    <n v="0.1"/>
    <s v="Transferencia"/>
    <s v="V-003"/>
    <x v="2"/>
    <n v="7740"/>
  </r>
  <r>
    <s v="V-3458"/>
    <n v="45875"/>
    <s v="C-002"/>
    <s v="P-004"/>
    <s v="Smart Phone"/>
    <x v="1"/>
    <n v="28"/>
    <n v="800"/>
    <n v="0.2"/>
    <s v="Tarjeta"/>
    <s v="V-003"/>
    <x v="2"/>
    <n v="17920"/>
  </r>
  <r>
    <s v="V-3459"/>
    <n v="45974"/>
    <s v="C-001"/>
    <s v="P-001"/>
    <s v="Audífonos"/>
    <x v="0"/>
    <n v="40"/>
    <n v="50"/>
    <n v="0.1"/>
    <s v="Transferencia"/>
    <s v="V-003"/>
    <x v="2"/>
    <n v="1800"/>
  </r>
  <r>
    <s v="V-3460"/>
    <n v="45928"/>
    <s v="C-004"/>
    <s v="P-001"/>
    <s v="Audífonos"/>
    <x v="0"/>
    <n v="28"/>
    <n v="50"/>
    <n v="0.1"/>
    <s v="Tarjeta"/>
    <s v="V-001"/>
    <x v="1"/>
    <n v="1260"/>
  </r>
  <r>
    <s v="V-3461"/>
    <n v="45867"/>
    <s v="C-004"/>
    <s v="P-004"/>
    <s v="Smart Phone"/>
    <x v="1"/>
    <n v="24"/>
    <n v="800"/>
    <n v="0.2"/>
    <s v="Transferencia"/>
    <s v="V-004"/>
    <x v="3"/>
    <n v="15360"/>
  </r>
  <r>
    <s v="V-3462"/>
    <n v="45831"/>
    <s v="C-002"/>
    <s v="P-002"/>
    <s v="Laptop"/>
    <x v="2"/>
    <n v="27"/>
    <n v="1200"/>
    <n v="0.3"/>
    <s v="Tarjeta"/>
    <s v="V-004"/>
    <x v="3"/>
    <n v="22680"/>
  </r>
  <r>
    <s v="V-3463"/>
    <n v="45800"/>
    <s v="C-003"/>
    <s v="P-004"/>
    <s v="Smart Phone"/>
    <x v="1"/>
    <n v="5"/>
    <n v="800"/>
    <n v="0.2"/>
    <s v="Efectivo"/>
    <s v="V-005"/>
    <x v="0"/>
    <n v="3200"/>
  </r>
  <r>
    <s v="V-3464"/>
    <n v="45988"/>
    <s v="C-004"/>
    <s v="P-001"/>
    <s v="Audífonos"/>
    <x v="0"/>
    <n v="14"/>
    <n v="50"/>
    <n v="0.1"/>
    <s v="Transferencia"/>
    <s v="V-002"/>
    <x v="4"/>
    <n v="630"/>
  </r>
  <r>
    <s v="V-3465"/>
    <n v="45837"/>
    <s v="C-002"/>
    <s v="P-002"/>
    <s v="Laptop"/>
    <x v="2"/>
    <n v="18"/>
    <n v="1200"/>
    <n v="0.3"/>
    <s v="Transferencia"/>
    <s v="V-004"/>
    <x v="3"/>
    <n v="15119.999999999998"/>
  </r>
  <r>
    <s v="V-3466"/>
    <n v="45786"/>
    <s v="C-001"/>
    <s v="P-004"/>
    <s v="Smart Phone"/>
    <x v="1"/>
    <n v="18"/>
    <n v="800"/>
    <n v="0.2"/>
    <s v="Tarjeta"/>
    <s v="V-004"/>
    <x v="3"/>
    <n v="11520"/>
  </r>
  <r>
    <s v="V-3467"/>
    <n v="45695"/>
    <s v="C-004"/>
    <s v="P-004"/>
    <s v="Smart Phone"/>
    <x v="1"/>
    <n v="29"/>
    <n v="800"/>
    <n v="0.2"/>
    <s v="Transferencia"/>
    <s v="V-002"/>
    <x v="4"/>
    <n v="18560"/>
  </r>
  <r>
    <s v="V-3468"/>
    <n v="45872"/>
    <s v="C-002"/>
    <s v="P-002"/>
    <s v="Laptop"/>
    <x v="2"/>
    <n v="14"/>
    <n v="1200"/>
    <n v="0.3"/>
    <s v="Efectivo"/>
    <s v="V-005"/>
    <x v="0"/>
    <n v="11760"/>
  </r>
  <r>
    <s v="V-3469"/>
    <n v="45958"/>
    <s v="C-002"/>
    <s v="P-003"/>
    <s v="Smart Watch"/>
    <x v="0"/>
    <n v="42"/>
    <n v="200"/>
    <n v="0.1"/>
    <s v="Transferencia"/>
    <s v="V-002"/>
    <x v="4"/>
    <n v="7560"/>
  </r>
  <r>
    <s v="V-3470"/>
    <n v="45876"/>
    <s v="C-004"/>
    <s v="P-003"/>
    <s v="Smart Watch"/>
    <x v="0"/>
    <n v="36"/>
    <n v="200"/>
    <n v="0.1"/>
    <s v="Tarjeta"/>
    <s v="V-004"/>
    <x v="3"/>
    <n v="6480"/>
  </r>
  <r>
    <s v="V-3471"/>
    <n v="46016"/>
    <s v="C-003"/>
    <s v="P-003"/>
    <s v="Smart Watch"/>
    <x v="0"/>
    <n v="43"/>
    <n v="200"/>
    <n v="0.1"/>
    <s v="Tarjeta"/>
    <s v="V-001"/>
    <x v="1"/>
    <n v="7740"/>
  </r>
  <r>
    <s v="V-3472"/>
    <n v="45734"/>
    <s v="C-001"/>
    <s v="P-002"/>
    <s v="Laptop"/>
    <x v="2"/>
    <n v="31"/>
    <n v="1200"/>
    <n v="0.3"/>
    <s v="Tarjeta"/>
    <s v="V-005"/>
    <x v="0"/>
    <n v="26040"/>
  </r>
  <r>
    <s v="V-3473"/>
    <n v="45950"/>
    <s v="C-004"/>
    <s v="P-002"/>
    <s v="Laptop"/>
    <x v="2"/>
    <n v="23"/>
    <n v="1200"/>
    <n v="0.3"/>
    <s v="Transferencia"/>
    <s v="V-004"/>
    <x v="3"/>
    <n v="19320"/>
  </r>
  <r>
    <s v="V-3474"/>
    <n v="45835"/>
    <s v="C-004"/>
    <s v="P-002"/>
    <s v="Laptop"/>
    <x v="2"/>
    <n v="26"/>
    <n v="1200"/>
    <n v="0.3"/>
    <s v="Tarjeta"/>
    <s v="V-002"/>
    <x v="4"/>
    <n v="21840"/>
  </r>
  <r>
    <s v="V-3475"/>
    <n v="45964"/>
    <s v="C-003"/>
    <s v="P-001"/>
    <s v="Audífonos"/>
    <x v="0"/>
    <n v="22"/>
    <n v="50"/>
    <n v="0.1"/>
    <s v="Transferencia"/>
    <s v="V-002"/>
    <x v="4"/>
    <n v="990"/>
  </r>
  <r>
    <s v="V-3476"/>
    <n v="45782"/>
    <s v="C-004"/>
    <s v="P-004"/>
    <s v="Smart Phone"/>
    <x v="1"/>
    <n v="8"/>
    <n v="800"/>
    <n v="0.2"/>
    <s v="Transferencia"/>
    <s v="V-003"/>
    <x v="2"/>
    <n v="5120"/>
  </r>
  <r>
    <s v="V-3477"/>
    <n v="45839"/>
    <s v="C-004"/>
    <s v="P-001"/>
    <s v="Audífonos"/>
    <x v="0"/>
    <n v="18"/>
    <n v="50"/>
    <n v="0.1"/>
    <s v="Tarjeta"/>
    <s v="V-003"/>
    <x v="2"/>
    <n v="810"/>
  </r>
  <r>
    <s v="V-3478"/>
    <n v="45707"/>
    <s v="C-001"/>
    <s v="P-004"/>
    <s v="Smart Phone"/>
    <x v="1"/>
    <n v="15"/>
    <n v="800"/>
    <n v="0.2"/>
    <s v="Efectivo"/>
    <s v="V-001"/>
    <x v="1"/>
    <n v="9600"/>
  </r>
  <r>
    <s v="V-3479"/>
    <n v="45719"/>
    <s v="C-004"/>
    <s v="P-001"/>
    <s v="Audífonos"/>
    <x v="0"/>
    <n v="44"/>
    <n v="50"/>
    <n v="0.1"/>
    <s v="Tarjeta"/>
    <s v="V-003"/>
    <x v="2"/>
    <n v="1980"/>
  </r>
  <r>
    <s v="V-3480"/>
    <n v="45789"/>
    <s v="C-004"/>
    <s v="P-003"/>
    <s v="Smart Watch"/>
    <x v="0"/>
    <n v="26"/>
    <n v="200"/>
    <n v="0.1"/>
    <s v="Transferencia"/>
    <s v="V-001"/>
    <x v="1"/>
    <n v="4680"/>
  </r>
  <r>
    <s v="V-3481"/>
    <n v="45673"/>
    <s v="C-004"/>
    <s v="P-004"/>
    <s v="Smart Phone"/>
    <x v="1"/>
    <n v="35"/>
    <n v="800"/>
    <n v="0.2"/>
    <s v="Efectivo"/>
    <s v="V-002"/>
    <x v="4"/>
    <n v="22400"/>
  </r>
  <r>
    <s v="V-3482"/>
    <n v="45971"/>
    <s v="C-004"/>
    <s v="P-004"/>
    <s v="Smart Phone"/>
    <x v="1"/>
    <n v="32"/>
    <n v="800"/>
    <n v="0.2"/>
    <s v="Tarjeta"/>
    <s v="V-004"/>
    <x v="3"/>
    <n v="20480"/>
  </r>
  <r>
    <s v="V-3483"/>
    <n v="45721"/>
    <s v="C-002"/>
    <s v="P-001"/>
    <s v="Audífonos"/>
    <x v="0"/>
    <n v="37"/>
    <n v="50"/>
    <n v="0.1"/>
    <s v="Tarjeta"/>
    <s v="V-002"/>
    <x v="4"/>
    <n v="1665"/>
  </r>
  <r>
    <s v="V-3484"/>
    <n v="45684"/>
    <s v="C-004"/>
    <s v="P-004"/>
    <s v="Smart Phone"/>
    <x v="1"/>
    <n v="7"/>
    <n v="800"/>
    <n v="0.2"/>
    <s v="Efectivo"/>
    <s v="V-004"/>
    <x v="3"/>
    <n v="4480"/>
  </r>
  <r>
    <s v="V-3485"/>
    <n v="46002"/>
    <s v="C-003"/>
    <s v="P-003"/>
    <s v="Smart Watch"/>
    <x v="0"/>
    <n v="22"/>
    <n v="200"/>
    <n v="0.1"/>
    <s v="Tarjeta"/>
    <s v="V-001"/>
    <x v="1"/>
    <n v="3960"/>
  </r>
  <r>
    <s v="V-3486"/>
    <n v="45913"/>
    <s v="C-004"/>
    <s v="P-001"/>
    <s v="Audífonos"/>
    <x v="0"/>
    <n v="22"/>
    <n v="50"/>
    <n v="0.1"/>
    <s v="Transferencia"/>
    <s v="V-002"/>
    <x v="4"/>
    <n v="990"/>
  </r>
  <r>
    <s v="V-3487"/>
    <n v="45711"/>
    <s v="C-004"/>
    <s v="P-001"/>
    <s v="Audífonos"/>
    <x v="0"/>
    <n v="27"/>
    <n v="50"/>
    <n v="0.1"/>
    <s v="Tarjeta"/>
    <s v="V-002"/>
    <x v="4"/>
    <n v="1215"/>
  </r>
  <r>
    <s v="V-3488"/>
    <n v="45858"/>
    <s v="C-001"/>
    <s v="P-001"/>
    <s v="Audífonos"/>
    <x v="0"/>
    <n v="15"/>
    <n v="50"/>
    <n v="0.1"/>
    <s v="Efectivo"/>
    <s v="V-005"/>
    <x v="0"/>
    <n v="675"/>
  </r>
  <r>
    <s v="V-3489"/>
    <n v="45686"/>
    <s v="C-003"/>
    <s v="P-003"/>
    <s v="Smart Watch"/>
    <x v="0"/>
    <n v="24"/>
    <n v="200"/>
    <n v="0.1"/>
    <s v="Tarjeta"/>
    <s v="V-002"/>
    <x v="4"/>
    <n v="4320"/>
  </r>
  <r>
    <s v="V-3490"/>
    <n v="45835"/>
    <s v="C-002"/>
    <s v="P-001"/>
    <s v="Audífonos"/>
    <x v="0"/>
    <n v="40"/>
    <n v="50"/>
    <n v="0.1"/>
    <s v="Tarjeta"/>
    <s v="V-001"/>
    <x v="1"/>
    <n v="1800"/>
  </r>
  <r>
    <s v="V-3491"/>
    <n v="45949"/>
    <s v="C-002"/>
    <s v="P-001"/>
    <s v="Audífonos"/>
    <x v="0"/>
    <n v="14"/>
    <n v="50"/>
    <n v="0.1"/>
    <s v="Transferencia"/>
    <s v="V-004"/>
    <x v="3"/>
    <n v="630"/>
  </r>
  <r>
    <s v="V-3492"/>
    <n v="45768"/>
    <s v="C-003"/>
    <s v="P-002"/>
    <s v="Laptop"/>
    <x v="2"/>
    <n v="29"/>
    <n v="1200"/>
    <n v="0.3"/>
    <s v="Transferencia"/>
    <s v="V-003"/>
    <x v="2"/>
    <n v="24360"/>
  </r>
  <r>
    <s v="V-3493"/>
    <n v="45780"/>
    <s v="C-002"/>
    <s v="P-002"/>
    <s v="Laptop"/>
    <x v="2"/>
    <n v="32"/>
    <n v="1200"/>
    <n v="0.3"/>
    <s v="Tarjeta"/>
    <s v="V-003"/>
    <x v="2"/>
    <n v="26880"/>
  </r>
  <r>
    <s v="V-3494"/>
    <n v="45862"/>
    <s v="C-001"/>
    <s v="P-001"/>
    <s v="Audífonos"/>
    <x v="0"/>
    <n v="14"/>
    <n v="50"/>
    <n v="0.1"/>
    <s v="Tarjeta"/>
    <s v="V-005"/>
    <x v="0"/>
    <n v="630"/>
  </r>
  <r>
    <s v="V-3495"/>
    <n v="45949"/>
    <s v="C-002"/>
    <s v="P-001"/>
    <s v="Audífonos"/>
    <x v="0"/>
    <n v="36"/>
    <n v="50"/>
    <n v="0.1"/>
    <s v="Efectivo"/>
    <s v="V-003"/>
    <x v="2"/>
    <n v="1620"/>
  </r>
  <r>
    <s v="V-3496"/>
    <n v="45826"/>
    <s v="C-001"/>
    <s v="P-003"/>
    <s v="Smart Watch"/>
    <x v="0"/>
    <n v="30"/>
    <n v="200"/>
    <n v="0.1"/>
    <s v="Tarjeta"/>
    <s v="V-002"/>
    <x v="4"/>
    <n v="5400"/>
  </r>
  <r>
    <s v="V-3497"/>
    <n v="45892"/>
    <s v="C-004"/>
    <s v="P-003"/>
    <s v="Smart Watch"/>
    <x v="0"/>
    <n v="19"/>
    <n v="200"/>
    <n v="0.1"/>
    <s v="Efectivo"/>
    <s v="V-003"/>
    <x v="2"/>
    <n v="3420"/>
  </r>
  <r>
    <s v="V-3498"/>
    <n v="45995"/>
    <s v="C-002"/>
    <s v="P-001"/>
    <s v="Audífonos"/>
    <x v="0"/>
    <n v="17"/>
    <n v="50"/>
    <n v="0.1"/>
    <s v="Efectivo"/>
    <s v="V-003"/>
    <x v="2"/>
    <n v="765"/>
  </r>
  <r>
    <s v="V-3499"/>
    <n v="45722"/>
    <s v="C-004"/>
    <s v="P-003"/>
    <s v="Smart Watch"/>
    <x v="0"/>
    <n v="6"/>
    <n v="200"/>
    <n v="0.1"/>
    <s v="Tarjeta"/>
    <s v="V-004"/>
    <x v="3"/>
    <n v="1080"/>
  </r>
  <r>
    <s v="V-3500"/>
    <n v="45995"/>
    <s v="C-001"/>
    <s v="P-001"/>
    <s v="Audífonos"/>
    <x v="0"/>
    <n v="29"/>
    <n v="50"/>
    <n v="0.1"/>
    <s v="Tarjeta"/>
    <s v="V-005"/>
    <x v="0"/>
    <n v="1305"/>
  </r>
  <r>
    <s v="V-3501"/>
    <n v="45883"/>
    <s v="C-002"/>
    <s v="P-001"/>
    <s v="Audífonos"/>
    <x v="0"/>
    <n v="28"/>
    <n v="50"/>
    <n v="0.1"/>
    <s v="Tarjeta"/>
    <s v="V-005"/>
    <x v="0"/>
    <n v="1260"/>
  </r>
  <r>
    <s v="V-3502"/>
    <n v="45781"/>
    <s v="C-003"/>
    <s v="P-004"/>
    <s v="Smart Phone"/>
    <x v="1"/>
    <n v="17"/>
    <n v="800"/>
    <n v="0.2"/>
    <s v="Tarjeta"/>
    <s v="V-004"/>
    <x v="3"/>
    <n v="10880"/>
  </r>
  <r>
    <s v="V-3503"/>
    <n v="45975"/>
    <s v="C-002"/>
    <s v="P-002"/>
    <s v="Laptop"/>
    <x v="2"/>
    <n v="12"/>
    <n v="1200"/>
    <n v="0.3"/>
    <s v="Tarjeta"/>
    <s v="V-004"/>
    <x v="3"/>
    <n v="10080"/>
  </r>
  <r>
    <s v="V-3504"/>
    <n v="45734"/>
    <s v="C-004"/>
    <s v="P-003"/>
    <s v="Smart Watch"/>
    <x v="0"/>
    <n v="23"/>
    <n v="200"/>
    <n v="0.1"/>
    <s v="Transferencia"/>
    <s v="V-005"/>
    <x v="0"/>
    <n v="4140"/>
  </r>
  <r>
    <s v="V-3505"/>
    <n v="45865"/>
    <s v="C-001"/>
    <s v="P-003"/>
    <s v="Smart Watch"/>
    <x v="0"/>
    <n v="39"/>
    <n v="200"/>
    <n v="0.1"/>
    <s v="Transferencia"/>
    <s v="V-003"/>
    <x v="2"/>
    <n v="7020"/>
  </r>
  <r>
    <s v="V-3506"/>
    <n v="45801"/>
    <s v="C-004"/>
    <s v="P-003"/>
    <s v="Smart Watch"/>
    <x v="0"/>
    <n v="45"/>
    <n v="200"/>
    <n v="0.1"/>
    <s v="Tarjeta"/>
    <s v="V-004"/>
    <x v="3"/>
    <n v="8100"/>
  </r>
  <r>
    <s v="V-3507"/>
    <n v="45799"/>
    <s v="C-003"/>
    <s v="P-002"/>
    <s v="Laptop"/>
    <x v="2"/>
    <n v="36"/>
    <n v="1200"/>
    <n v="0.3"/>
    <s v="Transferencia"/>
    <s v="V-005"/>
    <x v="0"/>
    <n v="30239.999999999996"/>
  </r>
  <r>
    <s v="V-3508"/>
    <n v="45985"/>
    <s v="C-002"/>
    <s v="P-003"/>
    <s v="Smart Watch"/>
    <x v="0"/>
    <n v="17"/>
    <n v="200"/>
    <n v="0.1"/>
    <s v="Efectivo"/>
    <s v="V-003"/>
    <x v="2"/>
    <n v="3060"/>
  </r>
  <r>
    <s v="V-3509"/>
    <n v="45962"/>
    <s v="C-002"/>
    <s v="P-002"/>
    <s v="Laptop"/>
    <x v="2"/>
    <n v="5"/>
    <n v="1200"/>
    <n v="0.3"/>
    <s v="Efectivo"/>
    <s v="V-004"/>
    <x v="3"/>
    <n v="4200"/>
  </r>
  <r>
    <s v="V-3510"/>
    <n v="45856"/>
    <s v="C-003"/>
    <s v="P-004"/>
    <s v="Smart Phone"/>
    <x v="1"/>
    <n v="28"/>
    <n v="800"/>
    <n v="0.2"/>
    <s v="Efectivo"/>
    <s v="V-004"/>
    <x v="3"/>
    <n v="17920"/>
  </r>
  <r>
    <s v="V-3511"/>
    <n v="45697"/>
    <s v="C-004"/>
    <s v="P-003"/>
    <s v="Smart Watch"/>
    <x v="0"/>
    <n v="33"/>
    <n v="200"/>
    <n v="0.1"/>
    <s v="Efectivo"/>
    <s v="V-003"/>
    <x v="2"/>
    <n v="5940"/>
  </r>
  <r>
    <s v="V-3512"/>
    <n v="45686"/>
    <s v="C-004"/>
    <s v="P-003"/>
    <s v="Smart Watch"/>
    <x v="0"/>
    <n v="41"/>
    <n v="200"/>
    <n v="0.1"/>
    <s v="Tarjeta"/>
    <s v="V-005"/>
    <x v="0"/>
    <n v="7380"/>
  </r>
  <r>
    <s v="V-3513"/>
    <n v="45660"/>
    <s v="C-003"/>
    <s v="P-001"/>
    <s v="Audífonos"/>
    <x v="0"/>
    <n v="39"/>
    <n v="50"/>
    <n v="0.1"/>
    <s v="Tarjeta"/>
    <s v="V-003"/>
    <x v="2"/>
    <n v="1755"/>
  </r>
  <r>
    <s v="V-3514"/>
    <n v="45854"/>
    <s v="C-004"/>
    <s v="P-001"/>
    <s v="Audífonos"/>
    <x v="0"/>
    <n v="16"/>
    <n v="50"/>
    <n v="0.1"/>
    <s v="Tarjeta"/>
    <s v="V-005"/>
    <x v="0"/>
    <n v="720"/>
  </r>
  <r>
    <s v="V-3515"/>
    <n v="45883"/>
    <s v="C-001"/>
    <s v="P-002"/>
    <s v="Laptop"/>
    <x v="2"/>
    <n v="29"/>
    <n v="1200"/>
    <n v="0.3"/>
    <s v="Efectivo"/>
    <s v="V-001"/>
    <x v="1"/>
    <n v="24360"/>
  </r>
  <r>
    <s v="V-3516"/>
    <n v="45989"/>
    <s v="C-001"/>
    <s v="P-001"/>
    <s v="Audífonos"/>
    <x v="0"/>
    <n v="21"/>
    <n v="50"/>
    <n v="0.1"/>
    <s v="Tarjeta"/>
    <s v="V-005"/>
    <x v="0"/>
    <n v="945"/>
  </r>
  <r>
    <s v="V-3517"/>
    <n v="45717"/>
    <s v="C-001"/>
    <s v="P-001"/>
    <s v="Audífonos"/>
    <x v="0"/>
    <n v="15"/>
    <n v="50"/>
    <n v="0.1"/>
    <s v="Efectivo"/>
    <s v="V-002"/>
    <x v="4"/>
    <n v="675"/>
  </r>
  <r>
    <s v="V-3518"/>
    <n v="45862"/>
    <s v="C-002"/>
    <s v="P-004"/>
    <s v="Smart Phone"/>
    <x v="1"/>
    <n v="24"/>
    <n v="800"/>
    <n v="0.2"/>
    <s v="Transferencia"/>
    <s v="V-001"/>
    <x v="1"/>
    <n v="15360"/>
  </r>
  <r>
    <s v="V-3519"/>
    <n v="45971"/>
    <s v="C-003"/>
    <s v="P-003"/>
    <s v="Smart Watch"/>
    <x v="0"/>
    <n v="38"/>
    <n v="200"/>
    <n v="0.1"/>
    <s v="Efectivo"/>
    <s v="V-005"/>
    <x v="0"/>
    <n v="6840"/>
  </r>
  <r>
    <s v="V-3520"/>
    <n v="45776"/>
    <s v="C-004"/>
    <s v="P-002"/>
    <s v="Laptop"/>
    <x v="2"/>
    <n v="16"/>
    <n v="1200"/>
    <n v="0.3"/>
    <s v="Efectivo"/>
    <s v="V-001"/>
    <x v="1"/>
    <n v="13440"/>
  </r>
  <r>
    <s v="V-3521"/>
    <n v="45733"/>
    <s v="C-001"/>
    <s v="P-003"/>
    <s v="Smart Watch"/>
    <x v="0"/>
    <n v="39"/>
    <n v="200"/>
    <n v="0.1"/>
    <s v="Efectivo"/>
    <s v="V-005"/>
    <x v="0"/>
    <n v="7020"/>
  </r>
  <r>
    <s v="V-3522"/>
    <n v="45796"/>
    <s v="C-002"/>
    <s v="P-003"/>
    <s v="Smart Watch"/>
    <x v="0"/>
    <n v="5"/>
    <n v="200"/>
    <n v="0.1"/>
    <s v="Transferencia"/>
    <s v="V-003"/>
    <x v="2"/>
    <n v="900"/>
  </r>
  <r>
    <s v="V-3523"/>
    <n v="45666"/>
    <s v="C-003"/>
    <s v="P-004"/>
    <s v="Smart Phone"/>
    <x v="1"/>
    <n v="17"/>
    <n v="800"/>
    <n v="0.2"/>
    <s v="Tarjeta"/>
    <s v="V-002"/>
    <x v="4"/>
    <n v="10880"/>
  </r>
  <r>
    <s v="V-3524"/>
    <n v="45945"/>
    <s v="C-004"/>
    <s v="P-001"/>
    <s v="Audífonos"/>
    <x v="0"/>
    <n v="27"/>
    <n v="50"/>
    <n v="0.1"/>
    <s v="Tarjeta"/>
    <s v="V-004"/>
    <x v="3"/>
    <n v="1215"/>
  </r>
  <r>
    <s v="V-3525"/>
    <n v="45681"/>
    <s v="C-003"/>
    <s v="P-004"/>
    <s v="Smart Phone"/>
    <x v="1"/>
    <n v="41"/>
    <n v="800"/>
    <n v="0.2"/>
    <s v="Transferencia"/>
    <s v="V-005"/>
    <x v="0"/>
    <n v="26240"/>
  </r>
  <r>
    <s v="V-3526"/>
    <n v="45768"/>
    <s v="C-002"/>
    <s v="P-001"/>
    <s v="Audífonos"/>
    <x v="0"/>
    <n v="13"/>
    <n v="50"/>
    <n v="0.1"/>
    <s v="Efectivo"/>
    <s v="V-001"/>
    <x v="1"/>
    <n v="585"/>
  </r>
  <r>
    <s v="V-3527"/>
    <n v="45764"/>
    <s v="C-003"/>
    <s v="P-003"/>
    <s v="Smart Watch"/>
    <x v="0"/>
    <n v="45"/>
    <n v="200"/>
    <n v="0.1"/>
    <s v="Tarjeta"/>
    <s v="V-001"/>
    <x v="1"/>
    <n v="8100"/>
  </r>
  <r>
    <s v="V-3528"/>
    <n v="45847"/>
    <s v="C-002"/>
    <s v="P-001"/>
    <s v="Audífonos"/>
    <x v="0"/>
    <n v="7"/>
    <n v="50"/>
    <n v="0.1"/>
    <s v="Efectivo"/>
    <s v="V-002"/>
    <x v="4"/>
    <n v="315"/>
  </r>
  <r>
    <s v="V-3529"/>
    <n v="45836"/>
    <s v="C-004"/>
    <s v="P-001"/>
    <s v="Audífonos"/>
    <x v="0"/>
    <n v="37"/>
    <n v="50"/>
    <n v="0.1"/>
    <s v="Efectivo"/>
    <s v="V-001"/>
    <x v="1"/>
    <n v="1665"/>
  </r>
  <r>
    <s v="V-3530"/>
    <n v="45776"/>
    <s v="C-002"/>
    <s v="P-004"/>
    <s v="Smart Phone"/>
    <x v="1"/>
    <n v="37"/>
    <n v="800"/>
    <n v="0.2"/>
    <s v="Tarjeta"/>
    <s v="V-001"/>
    <x v="1"/>
    <n v="23680"/>
  </r>
  <r>
    <s v="V-3531"/>
    <n v="45681"/>
    <s v="C-003"/>
    <s v="P-002"/>
    <s v="Laptop"/>
    <x v="2"/>
    <n v="6"/>
    <n v="1200"/>
    <n v="0.3"/>
    <s v="Efectivo"/>
    <s v="V-005"/>
    <x v="0"/>
    <n v="5040"/>
  </r>
  <r>
    <s v="V-3532"/>
    <n v="45691"/>
    <s v="C-002"/>
    <s v="P-003"/>
    <s v="Smart Watch"/>
    <x v="0"/>
    <n v="18"/>
    <n v="200"/>
    <n v="0.1"/>
    <s v="Tarjeta"/>
    <s v="V-002"/>
    <x v="4"/>
    <n v="3240"/>
  </r>
  <r>
    <s v="V-3533"/>
    <n v="45962"/>
    <s v="C-002"/>
    <s v="P-003"/>
    <s v="Smart Watch"/>
    <x v="0"/>
    <n v="16"/>
    <n v="200"/>
    <n v="0.1"/>
    <s v="Tarjeta"/>
    <s v="V-001"/>
    <x v="1"/>
    <n v="2880"/>
  </r>
  <r>
    <s v="V-3534"/>
    <n v="45903"/>
    <s v="C-002"/>
    <s v="P-002"/>
    <s v="Laptop"/>
    <x v="2"/>
    <n v="45"/>
    <n v="1200"/>
    <n v="0.3"/>
    <s v="Transferencia"/>
    <s v="V-003"/>
    <x v="2"/>
    <n v="37800"/>
  </r>
  <r>
    <s v="V-3535"/>
    <n v="45693"/>
    <s v="C-003"/>
    <s v="P-004"/>
    <s v="Smart Phone"/>
    <x v="1"/>
    <n v="12"/>
    <n v="800"/>
    <n v="0.2"/>
    <s v="Tarjeta"/>
    <s v="V-003"/>
    <x v="2"/>
    <n v="7680"/>
  </r>
  <r>
    <s v="V-3536"/>
    <n v="45662"/>
    <s v="C-002"/>
    <s v="P-002"/>
    <s v="Laptop"/>
    <x v="2"/>
    <n v="17"/>
    <n v="1200"/>
    <n v="0.3"/>
    <s v="Tarjeta"/>
    <s v="V-005"/>
    <x v="0"/>
    <n v="14280"/>
  </r>
  <r>
    <s v="V-3537"/>
    <n v="45796"/>
    <s v="C-002"/>
    <s v="P-003"/>
    <s v="Smart Watch"/>
    <x v="0"/>
    <n v="17"/>
    <n v="200"/>
    <n v="0.1"/>
    <s v="Tarjeta"/>
    <s v="V-005"/>
    <x v="0"/>
    <n v="3060"/>
  </r>
  <r>
    <s v="V-3538"/>
    <n v="45960"/>
    <s v="C-001"/>
    <s v="P-001"/>
    <s v="Audífonos"/>
    <x v="0"/>
    <n v="5"/>
    <n v="50"/>
    <n v="0.1"/>
    <s v="Tarjeta"/>
    <s v="V-003"/>
    <x v="2"/>
    <n v="225"/>
  </r>
  <r>
    <s v="V-3539"/>
    <n v="45850"/>
    <s v="C-003"/>
    <s v="P-004"/>
    <s v="Smart Phone"/>
    <x v="1"/>
    <n v="7"/>
    <n v="800"/>
    <n v="0.2"/>
    <s v="Tarjeta"/>
    <s v="V-001"/>
    <x v="1"/>
    <n v="4480"/>
  </r>
  <r>
    <s v="V-3540"/>
    <n v="45822"/>
    <s v="C-001"/>
    <s v="P-004"/>
    <s v="Smart Phone"/>
    <x v="1"/>
    <n v="42"/>
    <n v="800"/>
    <n v="0.2"/>
    <s v="Transferencia"/>
    <s v="V-001"/>
    <x v="1"/>
    <n v="26880"/>
  </r>
  <r>
    <s v="V-3541"/>
    <n v="45901"/>
    <s v="C-003"/>
    <s v="P-003"/>
    <s v="Smart Watch"/>
    <x v="0"/>
    <n v="28"/>
    <n v="200"/>
    <n v="0.1"/>
    <s v="Tarjeta"/>
    <s v="V-001"/>
    <x v="1"/>
    <n v="5040"/>
  </r>
  <r>
    <s v="V-3542"/>
    <n v="45831"/>
    <s v="C-001"/>
    <s v="P-004"/>
    <s v="Smart Phone"/>
    <x v="1"/>
    <n v="14"/>
    <n v="800"/>
    <n v="0.2"/>
    <s v="Tarjeta"/>
    <s v="V-003"/>
    <x v="2"/>
    <n v="8960"/>
  </r>
  <r>
    <s v="V-3543"/>
    <n v="45790"/>
    <s v="C-004"/>
    <s v="P-002"/>
    <s v="Laptop"/>
    <x v="2"/>
    <n v="29"/>
    <n v="1200"/>
    <n v="0.3"/>
    <s v="Tarjeta"/>
    <s v="V-002"/>
    <x v="4"/>
    <n v="24360"/>
  </r>
  <r>
    <s v="V-3544"/>
    <n v="45858"/>
    <s v="C-003"/>
    <s v="P-001"/>
    <s v="Audífonos"/>
    <x v="0"/>
    <n v="20"/>
    <n v="50"/>
    <n v="0.1"/>
    <s v="Tarjeta"/>
    <s v="V-001"/>
    <x v="1"/>
    <n v="900"/>
  </r>
  <r>
    <s v="V-3545"/>
    <n v="45873"/>
    <s v="C-002"/>
    <s v="P-004"/>
    <s v="Smart Phone"/>
    <x v="1"/>
    <n v="39"/>
    <n v="800"/>
    <n v="0.2"/>
    <s v="Efectivo"/>
    <s v="V-002"/>
    <x v="4"/>
    <n v="24960"/>
  </r>
  <r>
    <s v="V-3546"/>
    <n v="45777"/>
    <s v="C-002"/>
    <s v="P-004"/>
    <s v="Smart Phone"/>
    <x v="1"/>
    <n v="18"/>
    <n v="800"/>
    <n v="0.2"/>
    <s v="Efectivo"/>
    <s v="V-005"/>
    <x v="0"/>
    <n v="11520"/>
  </r>
  <r>
    <s v="V-3547"/>
    <n v="45847"/>
    <s v="C-001"/>
    <s v="P-004"/>
    <s v="Smart Phone"/>
    <x v="1"/>
    <n v="41"/>
    <n v="800"/>
    <n v="0.2"/>
    <s v="Efectivo"/>
    <s v="V-003"/>
    <x v="2"/>
    <n v="26240"/>
  </r>
  <r>
    <s v="V-3548"/>
    <n v="45958"/>
    <s v="C-001"/>
    <s v="P-002"/>
    <s v="Laptop"/>
    <x v="2"/>
    <n v="42"/>
    <n v="1200"/>
    <n v="0.3"/>
    <s v="Transferencia"/>
    <s v="V-001"/>
    <x v="1"/>
    <n v="35280"/>
  </r>
  <r>
    <s v="V-3549"/>
    <n v="45671"/>
    <s v="C-004"/>
    <s v="P-003"/>
    <s v="Smart Watch"/>
    <x v="0"/>
    <n v="26"/>
    <n v="200"/>
    <n v="0.1"/>
    <s v="Transferencia"/>
    <s v="V-005"/>
    <x v="0"/>
    <n v="4680"/>
  </r>
  <r>
    <s v="V-3550"/>
    <n v="45833"/>
    <s v="C-002"/>
    <s v="P-001"/>
    <s v="Audífonos"/>
    <x v="0"/>
    <n v="20"/>
    <n v="50"/>
    <n v="0.1"/>
    <s v="Efectivo"/>
    <s v="V-005"/>
    <x v="0"/>
    <n v="900"/>
  </r>
  <r>
    <s v="V-3551"/>
    <n v="45926"/>
    <s v="C-001"/>
    <s v="P-001"/>
    <s v="Audífonos"/>
    <x v="0"/>
    <n v="43"/>
    <n v="50"/>
    <n v="0.1"/>
    <s v="Efectivo"/>
    <s v="V-004"/>
    <x v="3"/>
    <n v="1935"/>
  </r>
  <r>
    <s v="V-3552"/>
    <n v="45859"/>
    <s v="C-001"/>
    <s v="P-004"/>
    <s v="Smart Phone"/>
    <x v="1"/>
    <n v="8"/>
    <n v="800"/>
    <n v="0.2"/>
    <s v="Efectivo"/>
    <s v="V-004"/>
    <x v="3"/>
    <n v="5120"/>
  </r>
  <r>
    <s v="V-3553"/>
    <n v="45778"/>
    <s v="C-002"/>
    <s v="P-004"/>
    <s v="Smart Phone"/>
    <x v="1"/>
    <n v="17"/>
    <n v="800"/>
    <n v="0.2"/>
    <s v="Transferencia"/>
    <s v="V-003"/>
    <x v="2"/>
    <n v="10880"/>
  </r>
  <r>
    <s v="V-3554"/>
    <n v="45981"/>
    <s v="C-003"/>
    <s v="P-003"/>
    <s v="Smart Watch"/>
    <x v="0"/>
    <n v="41"/>
    <n v="200"/>
    <n v="0.1"/>
    <s v="Efectivo"/>
    <s v="V-004"/>
    <x v="3"/>
    <n v="7380"/>
  </r>
  <r>
    <s v="V-3555"/>
    <n v="45892"/>
    <s v="C-001"/>
    <s v="P-002"/>
    <s v="Laptop"/>
    <x v="2"/>
    <n v="27"/>
    <n v="1200"/>
    <n v="0.3"/>
    <s v="Tarjeta"/>
    <s v="V-004"/>
    <x v="3"/>
    <n v="22680"/>
  </r>
  <r>
    <s v="V-3556"/>
    <n v="45771"/>
    <s v="C-001"/>
    <s v="P-002"/>
    <s v="Laptop"/>
    <x v="2"/>
    <n v="26"/>
    <n v="1200"/>
    <n v="0.3"/>
    <s v="Efectivo"/>
    <s v="V-005"/>
    <x v="0"/>
    <n v="21840"/>
  </r>
  <r>
    <s v="V-3557"/>
    <n v="45913"/>
    <s v="C-003"/>
    <s v="P-003"/>
    <s v="Smart Watch"/>
    <x v="0"/>
    <n v="7"/>
    <n v="200"/>
    <n v="0.1"/>
    <s v="Tarjeta"/>
    <s v="V-003"/>
    <x v="2"/>
    <n v="1260"/>
  </r>
  <r>
    <s v="V-3558"/>
    <n v="45792"/>
    <s v="C-002"/>
    <s v="P-004"/>
    <s v="Smart Phone"/>
    <x v="1"/>
    <n v="12"/>
    <n v="800"/>
    <n v="0.2"/>
    <s v="Tarjeta"/>
    <s v="V-001"/>
    <x v="1"/>
    <n v="7680"/>
  </r>
  <r>
    <s v="V-3559"/>
    <n v="45814"/>
    <s v="C-002"/>
    <s v="P-002"/>
    <s v="Laptop"/>
    <x v="2"/>
    <n v="29"/>
    <n v="1200"/>
    <n v="0.3"/>
    <s v="Efectivo"/>
    <s v="V-002"/>
    <x v="4"/>
    <n v="24360"/>
  </r>
  <r>
    <s v="V-3560"/>
    <n v="45874"/>
    <s v="C-004"/>
    <s v="P-002"/>
    <s v="Laptop"/>
    <x v="2"/>
    <n v="14"/>
    <n v="1200"/>
    <n v="0.3"/>
    <s v="Transferencia"/>
    <s v="V-001"/>
    <x v="1"/>
    <n v="11760"/>
  </r>
  <r>
    <s v="V-3561"/>
    <n v="45710"/>
    <s v="C-004"/>
    <s v="P-001"/>
    <s v="Audífonos"/>
    <x v="0"/>
    <n v="43"/>
    <n v="50"/>
    <n v="0.1"/>
    <s v="Transferencia"/>
    <s v="V-003"/>
    <x v="2"/>
    <n v="1935"/>
  </r>
  <r>
    <s v="V-3562"/>
    <n v="45851"/>
    <s v="C-004"/>
    <s v="P-001"/>
    <s v="Audífonos"/>
    <x v="0"/>
    <n v="36"/>
    <n v="50"/>
    <n v="0.1"/>
    <s v="Tarjeta"/>
    <s v="V-001"/>
    <x v="1"/>
    <n v="1620"/>
  </r>
  <r>
    <s v="V-3563"/>
    <n v="45911"/>
    <s v="C-004"/>
    <s v="P-004"/>
    <s v="Smart Phone"/>
    <x v="1"/>
    <n v="30"/>
    <n v="800"/>
    <n v="0.2"/>
    <s v="Efectivo"/>
    <s v="V-004"/>
    <x v="3"/>
    <n v="19200"/>
  </r>
  <r>
    <s v="V-3564"/>
    <n v="46016"/>
    <s v="C-001"/>
    <s v="P-004"/>
    <s v="Smart Phone"/>
    <x v="1"/>
    <n v="23"/>
    <n v="800"/>
    <n v="0.2"/>
    <s v="Tarjeta"/>
    <s v="V-002"/>
    <x v="4"/>
    <n v="14720"/>
  </r>
  <r>
    <s v="V-3565"/>
    <n v="45904"/>
    <s v="C-002"/>
    <s v="P-001"/>
    <s v="Audífonos"/>
    <x v="0"/>
    <n v="28"/>
    <n v="50"/>
    <n v="0.1"/>
    <s v="Transferencia"/>
    <s v="V-002"/>
    <x v="4"/>
    <n v="1260"/>
  </r>
  <r>
    <s v="V-3566"/>
    <n v="46012"/>
    <s v="C-003"/>
    <s v="P-003"/>
    <s v="Smart Watch"/>
    <x v="0"/>
    <n v="44"/>
    <n v="200"/>
    <n v="0.1"/>
    <s v="Transferencia"/>
    <s v="V-001"/>
    <x v="1"/>
    <n v="7920"/>
  </r>
  <r>
    <s v="V-3567"/>
    <n v="45897"/>
    <s v="C-003"/>
    <s v="P-004"/>
    <s v="Smart Phone"/>
    <x v="1"/>
    <n v="20"/>
    <n v="800"/>
    <n v="0.2"/>
    <s v="Transferencia"/>
    <s v="V-001"/>
    <x v="1"/>
    <n v="12800"/>
  </r>
  <r>
    <s v="V-3568"/>
    <n v="45772"/>
    <s v="C-001"/>
    <s v="P-002"/>
    <s v="Laptop"/>
    <x v="2"/>
    <n v="40"/>
    <n v="1200"/>
    <n v="0.3"/>
    <s v="Tarjeta"/>
    <s v="V-001"/>
    <x v="1"/>
    <n v="33600"/>
  </r>
  <r>
    <s v="V-3569"/>
    <n v="45764"/>
    <s v="C-003"/>
    <s v="P-001"/>
    <s v="Audífonos"/>
    <x v="0"/>
    <n v="41"/>
    <n v="50"/>
    <n v="0.1"/>
    <s v="Efectivo"/>
    <s v="V-003"/>
    <x v="2"/>
    <n v="1845"/>
  </r>
  <r>
    <s v="V-3570"/>
    <n v="45824"/>
    <s v="C-003"/>
    <s v="P-004"/>
    <s v="Smart Phone"/>
    <x v="1"/>
    <n v="5"/>
    <n v="800"/>
    <n v="0.2"/>
    <s v="Transferencia"/>
    <s v="V-002"/>
    <x v="4"/>
    <n v="3200"/>
  </r>
  <r>
    <s v="V-3571"/>
    <n v="45812"/>
    <s v="C-003"/>
    <s v="P-002"/>
    <s v="Laptop"/>
    <x v="2"/>
    <n v="23"/>
    <n v="1200"/>
    <n v="0.3"/>
    <s v="Efectivo"/>
    <s v="V-002"/>
    <x v="4"/>
    <n v="19320"/>
  </r>
  <r>
    <s v="V-3572"/>
    <n v="45693"/>
    <s v="C-004"/>
    <s v="P-002"/>
    <s v="Laptop"/>
    <x v="2"/>
    <n v="39"/>
    <n v="1200"/>
    <n v="0.3"/>
    <s v="Transferencia"/>
    <s v="V-004"/>
    <x v="3"/>
    <n v="32759.999999999996"/>
  </r>
  <r>
    <s v="V-3573"/>
    <n v="45693"/>
    <s v="C-003"/>
    <s v="P-002"/>
    <s v="Laptop"/>
    <x v="2"/>
    <n v="33"/>
    <n v="1200"/>
    <n v="0.3"/>
    <s v="Transferencia"/>
    <s v="V-003"/>
    <x v="2"/>
    <n v="27720"/>
  </r>
  <r>
    <s v="V-3574"/>
    <n v="45933"/>
    <s v="C-003"/>
    <s v="P-002"/>
    <s v="Laptop"/>
    <x v="2"/>
    <n v="41"/>
    <n v="1200"/>
    <n v="0.3"/>
    <s v="Efectivo"/>
    <s v="V-005"/>
    <x v="0"/>
    <n v="34440"/>
  </r>
  <r>
    <s v="V-3575"/>
    <n v="45711"/>
    <s v="C-001"/>
    <s v="P-001"/>
    <s v="Audífonos"/>
    <x v="0"/>
    <n v="18"/>
    <n v="50"/>
    <n v="0.1"/>
    <s v="Transferencia"/>
    <s v="V-001"/>
    <x v="1"/>
    <n v="810"/>
  </r>
  <r>
    <s v="V-3576"/>
    <n v="45730"/>
    <s v="C-003"/>
    <s v="P-001"/>
    <s v="Audífonos"/>
    <x v="0"/>
    <n v="39"/>
    <n v="50"/>
    <n v="0.1"/>
    <s v="Transferencia"/>
    <s v="V-003"/>
    <x v="2"/>
    <n v="1755"/>
  </r>
  <r>
    <s v="V-3577"/>
    <n v="45894"/>
    <s v="C-004"/>
    <s v="P-004"/>
    <s v="Smart Phone"/>
    <x v="1"/>
    <n v="37"/>
    <n v="800"/>
    <n v="0.2"/>
    <s v="Tarjeta"/>
    <s v="V-004"/>
    <x v="3"/>
    <n v="23680"/>
  </r>
  <r>
    <s v="V-3578"/>
    <n v="45990"/>
    <s v="C-001"/>
    <s v="P-002"/>
    <s v="Laptop"/>
    <x v="2"/>
    <n v="10"/>
    <n v="1200"/>
    <n v="0.3"/>
    <s v="Efectivo"/>
    <s v="V-005"/>
    <x v="0"/>
    <n v="8400"/>
  </r>
  <r>
    <s v="V-3579"/>
    <n v="45999"/>
    <s v="C-001"/>
    <s v="P-004"/>
    <s v="Smart Phone"/>
    <x v="1"/>
    <n v="34"/>
    <n v="800"/>
    <n v="0.2"/>
    <s v="Tarjeta"/>
    <s v="V-002"/>
    <x v="4"/>
    <n v="21760"/>
  </r>
  <r>
    <s v="V-3580"/>
    <n v="45894"/>
    <s v="C-003"/>
    <s v="P-004"/>
    <s v="Smart Phone"/>
    <x v="1"/>
    <n v="17"/>
    <n v="800"/>
    <n v="0.2"/>
    <s v="Efectivo"/>
    <s v="V-001"/>
    <x v="1"/>
    <n v="10880"/>
  </r>
  <r>
    <s v="V-3581"/>
    <n v="46002"/>
    <s v="C-004"/>
    <s v="P-004"/>
    <s v="Smart Phone"/>
    <x v="1"/>
    <n v="41"/>
    <n v="800"/>
    <n v="0.2"/>
    <s v="Efectivo"/>
    <s v="V-002"/>
    <x v="4"/>
    <n v="26240"/>
  </r>
  <r>
    <s v="V-3582"/>
    <n v="45839"/>
    <s v="C-001"/>
    <s v="P-001"/>
    <s v="Audífonos"/>
    <x v="0"/>
    <n v="18"/>
    <n v="50"/>
    <n v="0.1"/>
    <s v="Tarjeta"/>
    <s v="V-001"/>
    <x v="1"/>
    <n v="810"/>
  </r>
  <r>
    <s v="V-3583"/>
    <n v="45698"/>
    <s v="C-003"/>
    <s v="P-001"/>
    <s v="Audífonos"/>
    <x v="0"/>
    <n v="16"/>
    <n v="50"/>
    <n v="0.1"/>
    <s v="Tarjeta"/>
    <s v="V-002"/>
    <x v="4"/>
    <n v="720"/>
  </r>
  <r>
    <s v="V-3584"/>
    <n v="45874"/>
    <s v="C-002"/>
    <s v="P-003"/>
    <s v="Smart Watch"/>
    <x v="0"/>
    <n v="37"/>
    <n v="200"/>
    <n v="0.1"/>
    <s v="Tarjeta"/>
    <s v="V-002"/>
    <x v="4"/>
    <n v="6660"/>
  </r>
  <r>
    <s v="V-3585"/>
    <n v="45795"/>
    <s v="C-001"/>
    <s v="P-004"/>
    <s v="Smart Phone"/>
    <x v="1"/>
    <n v="35"/>
    <n v="800"/>
    <n v="0.2"/>
    <s v="Transferencia"/>
    <s v="V-005"/>
    <x v="0"/>
    <n v="22400"/>
  </r>
  <r>
    <s v="V-3586"/>
    <n v="45933"/>
    <s v="C-001"/>
    <s v="P-001"/>
    <s v="Audífonos"/>
    <x v="0"/>
    <n v="45"/>
    <n v="50"/>
    <n v="0.1"/>
    <s v="Transferencia"/>
    <s v="V-001"/>
    <x v="1"/>
    <n v="2025"/>
  </r>
  <r>
    <s v="V-3587"/>
    <n v="46020"/>
    <s v="C-001"/>
    <s v="P-002"/>
    <s v="Laptop"/>
    <x v="2"/>
    <n v="35"/>
    <n v="1200"/>
    <n v="0.3"/>
    <s v="Transferencia"/>
    <s v="V-002"/>
    <x v="4"/>
    <n v="29399.999999999996"/>
  </r>
  <r>
    <s v="V-3588"/>
    <n v="45758"/>
    <s v="C-004"/>
    <s v="P-003"/>
    <s v="Smart Watch"/>
    <x v="0"/>
    <n v="44"/>
    <n v="200"/>
    <n v="0.1"/>
    <s v="Transferencia"/>
    <s v="V-004"/>
    <x v="3"/>
    <n v="7920"/>
  </r>
  <r>
    <s v="V-3589"/>
    <n v="45839"/>
    <s v="C-002"/>
    <s v="P-001"/>
    <s v="Audífonos"/>
    <x v="0"/>
    <n v="12"/>
    <n v="50"/>
    <n v="0.1"/>
    <s v="Tarjeta"/>
    <s v="V-003"/>
    <x v="2"/>
    <n v="540"/>
  </r>
  <r>
    <s v="V-3590"/>
    <n v="45937"/>
    <s v="C-004"/>
    <s v="P-003"/>
    <s v="Smart Watch"/>
    <x v="0"/>
    <n v="42"/>
    <n v="200"/>
    <n v="0.1"/>
    <s v="Tarjeta"/>
    <s v="V-004"/>
    <x v="3"/>
    <n v="7560"/>
  </r>
  <r>
    <s v="V-3591"/>
    <n v="46020"/>
    <s v="C-002"/>
    <s v="P-002"/>
    <s v="Laptop"/>
    <x v="2"/>
    <n v="21"/>
    <n v="1200"/>
    <n v="0.3"/>
    <s v="Tarjeta"/>
    <s v="V-005"/>
    <x v="0"/>
    <n v="17640"/>
  </r>
  <r>
    <s v="V-3592"/>
    <n v="45695"/>
    <s v="C-003"/>
    <s v="P-004"/>
    <s v="Smart Phone"/>
    <x v="1"/>
    <n v="15"/>
    <n v="800"/>
    <n v="0.2"/>
    <s v="Efectivo"/>
    <s v="V-001"/>
    <x v="1"/>
    <n v="9600"/>
  </r>
  <r>
    <s v="V-3593"/>
    <n v="45789"/>
    <s v="C-001"/>
    <s v="P-001"/>
    <s v="Audífonos"/>
    <x v="0"/>
    <n v="36"/>
    <n v="50"/>
    <n v="0.1"/>
    <s v="Efectivo"/>
    <s v="V-005"/>
    <x v="0"/>
    <n v="1620"/>
  </r>
  <r>
    <s v="V-3594"/>
    <n v="46018"/>
    <s v="C-003"/>
    <s v="P-002"/>
    <s v="Laptop"/>
    <x v="2"/>
    <n v="18"/>
    <n v="1200"/>
    <n v="0.3"/>
    <s v="Efectivo"/>
    <s v="V-002"/>
    <x v="4"/>
    <n v="15119.999999999998"/>
  </r>
  <r>
    <s v="V-3595"/>
    <n v="45799"/>
    <s v="C-004"/>
    <s v="P-004"/>
    <s v="Smart Phone"/>
    <x v="1"/>
    <n v="23"/>
    <n v="800"/>
    <n v="0.2"/>
    <s v="Tarjeta"/>
    <s v="V-002"/>
    <x v="4"/>
    <n v="14720"/>
  </r>
  <r>
    <s v="V-3596"/>
    <n v="45902"/>
    <s v="C-003"/>
    <s v="P-001"/>
    <s v="Audífonos"/>
    <x v="0"/>
    <n v="34"/>
    <n v="50"/>
    <n v="0.1"/>
    <s v="Efectivo"/>
    <s v="V-001"/>
    <x v="1"/>
    <n v="1530"/>
  </r>
  <r>
    <s v="V-3597"/>
    <n v="45802"/>
    <s v="C-004"/>
    <s v="P-003"/>
    <s v="Smart Watch"/>
    <x v="0"/>
    <n v="38"/>
    <n v="200"/>
    <n v="0.1"/>
    <s v="Transferencia"/>
    <s v="V-004"/>
    <x v="3"/>
    <n v="6840"/>
  </r>
  <r>
    <s v="V-3598"/>
    <n v="45859"/>
    <s v="C-003"/>
    <s v="P-002"/>
    <s v="Laptop"/>
    <x v="2"/>
    <n v="18"/>
    <n v="1200"/>
    <n v="0.3"/>
    <s v="Efectivo"/>
    <s v="V-004"/>
    <x v="3"/>
    <n v="15119.999999999998"/>
  </r>
  <r>
    <s v="V-3599"/>
    <n v="46007"/>
    <s v="C-004"/>
    <s v="P-004"/>
    <s v="Smart Phone"/>
    <x v="1"/>
    <n v="12"/>
    <n v="800"/>
    <n v="0.2"/>
    <s v="Transferencia"/>
    <s v="V-001"/>
    <x v="1"/>
    <n v="7680"/>
  </r>
  <r>
    <s v="V-3600"/>
    <n v="45963"/>
    <s v="C-003"/>
    <s v="P-003"/>
    <s v="Smart Watch"/>
    <x v="0"/>
    <n v="5"/>
    <n v="200"/>
    <n v="0.1"/>
    <s v="Efectivo"/>
    <s v="V-004"/>
    <x v="3"/>
    <n v="900"/>
  </r>
  <r>
    <s v="V-3601"/>
    <n v="45973"/>
    <s v="C-003"/>
    <s v="P-002"/>
    <s v="Laptop"/>
    <x v="2"/>
    <n v="38"/>
    <n v="1200"/>
    <n v="0.3"/>
    <s v="Efectivo"/>
    <s v="V-002"/>
    <x v="4"/>
    <n v="31919.999999999996"/>
  </r>
  <r>
    <s v="V-3602"/>
    <n v="45741"/>
    <s v="C-004"/>
    <s v="P-001"/>
    <s v="Audífonos"/>
    <x v="0"/>
    <n v="8"/>
    <n v="50"/>
    <n v="0.1"/>
    <s v="Tarjeta"/>
    <s v="V-003"/>
    <x v="2"/>
    <n v="360"/>
  </r>
  <r>
    <s v="V-3603"/>
    <n v="45968"/>
    <s v="C-004"/>
    <s v="P-001"/>
    <s v="Audífonos"/>
    <x v="0"/>
    <n v="13"/>
    <n v="50"/>
    <n v="0.1"/>
    <s v="Transferencia"/>
    <s v="V-002"/>
    <x v="4"/>
    <n v="585"/>
  </r>
  <r>
    <s v="V-3604"/>
    <n v="45871"/>
    <s v="C-002"/>
    <s v="P-002"/>
    <s v="Laptop"/>
    <x v="2"/>
    <n v="39"/>
    <n v="1200"/>
    <n v="0.3"/>
    <s v="Efectivo"/>
    <s v="V-004"/>
    <x v="3"/>
    <n v="32759.999999999996"/>
  </r>
  <r>
    <s v="V-3605"/>
    <n v="45730"/>
    <s v="C-003"/>
    <s v="P-003"/>
    <s v="Smart Watch"/>
    <x v="0"/>
    <n v="45"/>
    <n v="200"/>
    <n v="0.1"/>
    <s v="Transferencia"/>
    <s v="V-002"/>
    <x v="4"/>
    <n v="8100"/>
  </r>
  <r>
    <s v="V-3606"/>
    <n v="45949"/>
    <s v="C-004"/>
    <s v="P-002"/>
    <s v="Laptop"/>
    <x v="2"/>
    <n v="40"/>
    <n v="1200"/>
    <n v="0.3"/>
    <s v="Efectivo"/>
    <s v="V-002"/>
    <x v="4"/>
    <n v="33600"/>
  </r>
  <r>
    <s v="V-3607"/>
    <n v="46011"/>
    <s v="C-003"/>
    <s v="P-003"/>
    <s v="Smart Watch"/>
    <x v="0"/>
    <n v="9"/>
    <n v="200"/>
    <n v="0.1"/>
    <s v="Tarjeta"/>
    <s v="V-005"/>
    <x v="0"/>
    <n v="1620"/>
  </r>
  <r>
    <s v="V-3608"/>
    <n v="45865"/>
    <s v="C-003"/>
    <s v="P-004"/>
    <s v="Smart Phone"/>
    <x v="1"/>
    <n v="7"/>
    <n v="800"/>
    <n v="0.2"/>
    <s v="Efectivo"/>
    <s v="V-005"/>
    <x v="0"/>
    <n v="4480"/>
  </r>
  <r>
    <s v="V-3609"/>
    <n v="45726"/>
    <s v="C-004"/>
    <s v="P-003"/>
    <s v="Smart Watch"/>
    <x v="0"/>
    <n v="7"/>
    <n v="200"/>
    <n v="0.1"/>
    <s v="Efectivo"/>
    <s v="V-001"/>
    <x v="1"/>
    <n v="1260"/>
  </r>
  <r>
    <s v="V-3610"/>
    <n v="45891"/>
    <s v="C-003"/>
    <s v="P-002"/>
    <s v="Laptop"/>
    <x v="2"/>
    <n v="21"/>
    <n v="1200"/>
    <n v="0.3"/>
    <s v="Tarjeta"/>
    <s v="V-002"/>
    <x v="4"/>
    <n v="17640"/>
  </r>
  <r>
    <s v="V-3611"/>
    <n v="45833"/>
    <s v="C-001"/>
    <s v="P-002"/>
    <s v="Laptop"/>
    <x v="2"/>
    <n v="24"/>
    <n v="1200"/>
    <n v="0.3"/>
    <s v="Tarjeta"/>
    <s v="V-001"/>
    <x v="1"/>
    <n v="20160"/>
  </r>
  <r>
    <s v="V-3612"/>
    <n v="45826"/>
    <s v="C-002"/>
    <s v="P-004"/>
    <s v="Smart Phone"/>
    <x v="1"/>
    <n v="32"/>
    <n v="800"/>
    <n v="0.2"/>
    <s v="Efectivo"/>
    <s v="V-005"/>
    <x v="0"/>
    <n v="20480"/>
  </r>
  <r>
    <s v="V-3613"/>
    <n v="46007"/>
    <s v="C-003"/>
    <s v="P-002"/>
    <s v="Laptop"/>
    <x v="2"/>
    <n v="45"/>
    <n v="1200"/>
    <n v="0.3"/>
    <s v="Tarjeta"/>
    <s v="V-002"/>
    <x v="4"/>
    <n v="37800"/>
  </r>
  <r>
    <s v="V-3614"/>
    <n v="45900"/>
    <s v="C-003"/>
    <s v="P-003"/>
    <s v="Smart Watch"/>
    <x v="0"/>
    <n v="19"/>
    <n v="200"/>
    <n v="0.1"/>
    <s v="Tarjeta"/>
    <s v="V-002"/>
    <x v="4"/>
    <n v="3420"/>
  </r>
  <r>
    <s v="V-3615"/>
    <n v="45801"/>
    <s v="C-001"/>
    <s v="P-004"/>
    <s v="Smart Phone"/>
    <x v="1"/>
    <n v="41"/>
    <n v="800"/>
    <n v="0.2"/>
    <s v="Transferencia"/>
    <s v="V-002"/>
    <x v="4"/>
    <n v="26240"/>
  </r>
  <r>
    <s v="V-3616"/>
    <n v="45684"/>
    <s v="C-003"/>
    <s v="P-001"/>
    <s v="Audífonos"/>
    <x v="0"/>
    <n v="28"/>
    <n v="50"/>
    <n v="0.1"/>
    <s v="Transferencia"/>
    <s v="V-001"/>
    <x v="1"/>
    <n v="1260"/>
  </r>
  <r>
    <s v="V-3617"/>
    <n v="45943"/>
    <s v="C-003"/>
    <s v="P-001"/>
    <s v="Audífonos"/>
    <x v="0"/>
    <n v="10"/>
    <n v="50"/>
    <n v="0.1"/>
    <s v="Tarjeta"/>
    <s v="V-003"/>
    <x v="2"/>
    <n v="450"/>
  </r>
  <r>
    <s v="V-3618"/>
    <n v="45872"/>
    <s v="C-004"/>
    <s v="P-002"/>
    <s v="Laptop"/>
    <x v="2"/>
    <n v="22"/>
    <n v="1200"/>
    <n v="0.3"/>
    <s v="Efectivo"/>
    <s v="V-003"/>
    <x v="2"/>
    <n v="18480"/>
  </r>
  <r>
    <s v="V-3619"/>
    <n v="45856"/>
    <s v="C-004"/>
    <s v="P-001"/>
    <s v="Audífonos"/>
    <x v="0"/>
    <n v="45"/>
    <n v="50"/>
    <n v="0.1"/>
    <s v="Tarjeta"/>
    <s v="V-002"/>
    <x v="4"/>
    <n v="2025"/>
  </r>
  <r>
    <s v="V-3620"/>
    <n v="45682"/>
    <s v="C-004"/>
    <s v="P-004"/>
    <s v="Smart Phone"/>
    <x v="1"/>
    <n v="44"/>
    <n v="800"/>
    <n v="0.2"/>
    <s v="Efectivo"/>
    <s v="V-003"/>
    <x v="2"/>
    <n v="28160"/>
  </r>
  <r>
    <s v="V-3621"/>
    <n v="45829"/>
    <s v="C-002"/>
    <s v="P-001"/>
    <s v="Audífonos"/>
    <x v="0"/>
    <n v="36"/>
    <n v="50"/>
    <n v="0.1"/>
    <s v="Efectivo"/>
    <s v="V-001"/>
    <x v="1"/>
    <n v="1620"/>
  </r>
  <r>
    <s v="V-3622"/>
    <n v="45881"/>
    <s v="C-002"/>
    <s v="P-001"/>
    <s v="Audífonos"/>
    <x v="0"/>
    <n v="40"/>
    <n v="50"/>
    <n v="0.1"/>
    <s v="Transferencia"/>
    <s v="V-001"/>
    <x v="1"/>
    <n v="1800"/>
  </r>
  <r>
    <s v="V-3623"/>
    <n v="45846"/>
    <s v="C-004"/>
    <s v="P-003"/>
    <s v="Smart Watch"/>
    <x v="0"/>
    <n v="30"/>
    <n v="200"/>
    <n v="0.1"/>
    <s v="Tarjeta"/>
    <s v="V-001"/>
    <x v="1"/>
    <n v="5400"/>
  </r>
  <r>
    <s v="V-3624"/>
    <n v="45739"/>
    <s v="C-001"/>
    <s v="P-001"/>
    <s v="Audífonos"/>
    <x v="0"/>
    <n v="16"/>
    <n v="50"/>
    <n v="0.1"/>
    <s v="Efectivo"/>
    <s v="V-001"/>
    <x v="1"/>
    <n v="720"/>
  </r>
  <r>
    <s v="V-3625"/>
    <n v="45916"/>
    <s v="C-003"/>
    <s v="P-001"/>
    <s v="Audífonos"/>
    <x v="0"/>
    <n v="39"/>
    <n v="50"/>
    <n v="0.1"/>
    <s v="Transferencia"/>
    <s v="V-003"/>
    <x v="2"/>
    <n v="1755"/>
  </r>
  <r>
    <s v="V-3626"/>
    <n v="45989"/>
    <s v="C-001"/>
    <s v="P-004"/>
    <s v="Smart Phone"/>
    <x v="1"/>
    <n v="25"/>
    <n v="800"/>
    <n v="0.2"/>
    <s v="Tarjeta"/>
    <s v="V-002"/>
    <x v="4"/>
    <n v="16000"/>
  </r>
  <r>
    <s v="V-3627"/>
    <n v="45900"/>
    <s v="C-001"/>
    <s v="P-002"/>
    <s v="Laptop"/>
    <x v="2"/>
    <n v="45"/>
    <n v="1200"/>
    <n v="0.3"/>
    <s v="Efectivo"/>
    <s v="V-003"/>
    <x v="2"/>
    <n v="37800"/>
  </r>
  <r>
    <s v="V-3628"/>
    <n v="45991"/>
    <s v="C-003"/>
    <s v="P-002"/>
    <s v="Laptop"/>
    <x v="2"/>
    <n v="8"/>
    <n v="1200"/>
    <n v="0.3"/>
    <s v="Tarjeta"/>
    <s v="V-003"/>
    <x v="2"/>
    <n v="6720"/>
  </r>
  <r>
    <s v="V-3629"/>
    <n v="45942"/>
    <s v="C-003"/>
    <s v="P-002"/>
    <s v="Laptop"/>
    <x v="2"/>
    <n v="9"/>
    <n v="1200"/>
    <n v="0.3"/>
    <s v="Transferencia"/>
    <s v="V-001"/>
    <x v="1"/>
    <n v="7559.9999999999991"/>
  </r>
  <r>
    <s v="V-3630"/>
    <n v="45853"/>
    <s v="C-001"/>
    <s v="P-001"/>
    <s v="Audífonos"/>
    <x v="0"/>
    <n v="33"/>
    <n v="50"/>
    <n v="0.1"/>
    <s v="Efectivo"/>
    <s v="V-001"/>
    <x v="1"/>
    <n v="1485"/>
  </r>
  <r>
    <s v="V-3631"/>
    <n v="45728"/>
    <s v="C-002"/>
    <s v="P-004"/>
    <s v="Smart Phone"/>
    <x v="1"/>
    <n v="41"/>
    <n v="800"/>
    <n v="0.2"/>
    <s v="Tarjeta"/>
    <s v="V-005"/>
    <x v="0"/>
    <n v="26240"/>
  </r>
  <r>
    <s v="V-3632"/>
    <n v="45860"/>
    <s v="C-003"/>
    <s v="P-004"/>
    <s v="Smart Phone"/>
    <x v="1"/>
    <n v="11"/>
    <n v="800"/>
    <n v="0.2"/>
    <s v="Tarjeta"/>
    <s v="V-002"/>
    <x v="4"/>
    <n v="7040"/>
  </r>
  <r>
    <s v="V-3633"/>
    <n v="45812"/>
    <s v="C-002"/>
    <s v="P-001"/>
    <s v="Audífonos"/>
    <x v="0"/>
    <n v="24"/>
    <n v="50"/>
    <n v="0.1"/>
    <s v="Efectivo"/>
    <s v="V-003"/>
    <x v="2"/>
    <n v="1080"/>
  </r>
  <r>
    <s v="V-3634"/>
    <n v="45970"/>
    <s v="C-004"/>
    <s v="P-002"/>
    <s v="Laptop"/>
    <x v="2"/>
    <n v="9"/>
    <n v="1200"/>
    <n v="0.3"/>
    <s v="Efectivo"/>
    <s v="V-001"/>
    <x v="1"/>
    <n v="7559.9999999999991"/>
  </r>
  <r>
    <s v="V-3635"/>
    <n v="45843"/>
    <s v="C-002"/>
    <s v="P-003"/>
    <s v="Smart Watch"/>
    <x v="0"/>
    <n v="18"/>
    <n v="200"/>
    <n v="0.1"/>
    <s v="Tarjeta"/>
    <s v="V-005"/>
    <x v="0"/>
    <n v="3240"/>
  </r>
  <r>
    <s v="V-3636"/>
    <n v="45744"/>
    <s v="C-004"/>
    <s v="P-002"/>
    <s v="Laptop"/>
    <x v="2"/>
    <n v="6"/>
    <n v="1200"/>
    <n v="0.3"/>
    <s v="Transferencia"/>
    <s v="V-002"/>
    <x v="4"/>
    <n v="5040"/>
  </r>
  <r>
    <s v="V-3637"/>
    <n v="45669"/>
    <s v="C-004"/>
    <s v="P-003"/>
    <s v="Smart Watch"/>
    <x v="0"/>
    <n v="18"/>
    <n v="200"/>
    <n v="0.1"/>
    <s v="Efectivo"/>
    <s v="V-004"/>
    <x v="3"/>
    <n v="3240"/>
  </r>
  <r>
    <s v="V-3638"/>
    <n v="45966"/>
    <s v="C-002"/>
    <s v="P-004"/>
    <s v="Smart Phone"/>
    <x v="1"/>
    <n v="32"/>
    <n v="800"/>
    <n v="0.2"/>
    <s v="Tarjeta"/>
    <s v="V-003"/>
    <x v="2"/>
    <n v="20480"/>
  </r>
  <r>
    <s v="V-3639"/>
    <n v="45725"/>
    <s v="C-001"/>
    <s v="P-004"/>
    <s v="Smart Phone"/>
    <x v="1"/>
    <n v="7"/>
    <n v="800"/>
    <n v="0.2"/>
    <s v="Transferencia"/>
    <s v="V-002"/>
    <x v="4"/>
    <n v="4480"/>
  </r>
  <r>
    <s v="V-3640"/>
    <n v="45938"/>
    <s v="C-002"/>
    <s v="P-004"/>
    <s v="Smart Phone"/>
    <x v="1"/>
    <n v="26"/>
    <n v="800"/>
    <n v="0.2"/>
    <s v="Transferencia"/>
    <s v="V-001"/>
    <x v="1"/>
    <n v="16640"/>
  </r>
  <r>
    <s v="V-3641"/>
    <n v="45969"/>
    <s v="C-004"/>
    <s v="P-001"/>
    <s v="Audífonos"/>
    <x v="0"/>
    <n v="15"/>
    <n v="50"/>
    <n v="0.1"/>
    <s v="Transferencia"/>
    <s v="V-001"/>
    <x v="1"/>
    <n v="675"/>
  </r>
  <r>
    <s v="V-3642"/>
    <n v="45946"/>
    <s v="C-004"/>
    <s v="P-002"/>
    <s v="Laptop"/>
    <x v="2"/>
    <n v="16"/>
    <n v="1200"/>
    <n v="0.3"/>
    <s v="Efectivo"/>
    <s v="V-001"/>
    <x v="1"/>
    <n v="13440"/>
  </r>
  <r>
    <s v="V-3643"/>
    <n v="45755"/>
    <s v="C-003"/>
    <s v="P-002"/>
    <s v="Laptop"/>
    <x v="2"/>
    <n v="33"/>
    <n v="1200"/>
    <n v="0.3"/>
    <s v="Transferencia"/>
    <s v="V-004"/>
    <x v="3"/>
    <n v="27720"/>
  </r>
  <r>
    <s v="V-3644"/>
    <n v="45913"/>
    <s v="C-004"/>
    <s v="P-004"/>
    <s v="Smart Phone"/>
    <x v="1"/>
    <n v="14"/>
    <n v="800"/>
    <n v="0.2"/>
    <s v="Tarjeta"/>
    <s v="V-001"/>
    <x v="1"/>
    <n v="8960"/>
  </r>
  <r>
    <s v="V-3645"/>
    <n v="45755"/>
    <s v="C-002"/>
    <s v="P-003"/>
    <s v="Smart Watch"/>
    <x v="0"/>
    <n v="13"/>
    <n v="200"/>
    <n v="0.1"/>
    <s v="Transferencia"/>
    <s v="V-001"/>
    <x v="1"/>
    <n v="2340"/>
  </r>
  <r>
    <s v="V-3646"/>
    <n v="46009"/>
    <s v="C-002"/>
    <s v="P-002"/>
    <s v="Laptop"/>
    <x v="2"/>
    <n v="6"/>
    <n v="1200"/>
    <n v="0.3"/>
    <s v="Tarjeta"/>
    <s v="V-005"/>
    <x v="0"/>
    <n v="5040"/>
  </r>
  <r>
    <s v="V-3647"/>
    <n v="45953"/>
    <s v="C-002"/>
    <s v="P-002"/>
    <s v="Laptop"/>
    <x v="2"/>
    <n v="19"/>
    <n v="1200"/>
    <n v="0.3"/>
    <s v="Efectivo"/>
    <s v="V-001"/>
    <x v="1"/>
    <n v="15959.999999999998"/>
  </r>
  <r>
    <s v="V-3648"/>
    <n v="45810"/>
    <s v="C-001"/>
    <s v="P-002"/>
    <s v="Laptop"/>
    <x v="2"/>
    <n v="25"/>
    <n v="1200"/>
    <n v="0.3"/>
    <s v="Efectivo"/>
    <s v="V-005"/>
    <x v="0"/>
    <n v="21000"/>
  </r>
  <r>
    <s v="V-3649"/>
    <n v="45980"/>
    <s v="C-002"/>
    <s v="P-003"/>
    <s v="Smart Watch"/>
    <x v="0"/>
    <n v="36"/>
    <n v="200"/>
    <n v="0.1"/>
    <s v="Transferencia"/>
    <s v="V-002"/>
    <x v="4"/>
    <n v="6480"/>
  </r>
  <r>
    <s v="V-3650"/>
    <n v="45815"/>
    <s v="C-003"/>
    <s v="P-003"/>
    <s v="Smart Watch"/>
    <x v="0"/>
    <n v="16"/>
    <n v="200"/>
    <n v="0.1"/>
    <s v="Transferencia"/>
    <s v="V-005"/>
    <x v="0"/>
    <n v="2880"/>
  </r>
  <r>
    <s v="V-3651"/>
    <n v="45832"/>
    <s v="C-001"/>
    <s v="P-002"/>
    <s v="Laptop"/>
    <x v="2"/>
    <n v="27"/>
    <n v="1200"/>
    <n v="0.3"/>
    <s v="Efectivo"/>
    <s v="V-001"/>
    <x v="1"/>
    <n v="22680"/>
  </r>
  <r>
    <s v="V-3652"/>
    <n v="45988"/>
    <s v="C-002"/>
    <s v="P-002"/>
    <s v="Laptop"/>
    <x v="2"/>
    <n v="29"/>
    <n v="1200"/>
    <n v="0.3"/>
    <s v="Efectivo"/>
    <s v="V-002"/>
    <x v="4"/>
    <n v="24360"/>
  </r>
  <r>
    <s v="V-3653"/>
    <n v="45854"/>
    <s v="C-002"/>
    <s v="P-003"/>
    <s v="Smart Watch"/>
    <x v="0"/>
    <n v="36"/>
    <n v="200"/>
    <n v="0.1"/>
    <s v="Transferencia"/>
    <s v="V-004"/>
    <x v="3"/>
    <n v="6480"/>
  </r>
  <r>
    <s v="V-3654"/>
    <n v="45842"/>
    <s v="C-002"/>
    <s v="P-003"/>
    <s v="Smart Watch"/>
    <x v="0"/>
    <n v="38"/>
    <n v="200"/>
    <n v="0.1"/>
    <s v="Tarjeta"/>
    <s v="V-002"/>
    <x v="4"/>
    <n v="6840"/>
  </r>
  <r>
    <s v="V-3655"/>
    <n v="45731"/>
    <s v="C-003"/>
    <s v="P-002"/>
    <s v="Laptop"/>
    <x v="2"/>
    <n v="33"/>
    <n v="1200"/>
    <n v="0.3"/>
    <s v="Transferencia"/>
    <s v="V-004"/>
    <x v="3"/>
    <n v="27720"/>
  </r>
  <r>
    <s v="V-3656"/>
    <n v="45820"/>
    <s v="C-004"/>
    <s v="P-002"/>
    <s v="Laptop"/>
    <x v="2"/>
    <n v="24"/>
    <n v="1200"/>
    <n v="0.3"/>
    <s v="Efectivo"/>
    <s v="V-002"/>
    <x v="4"/>
    <n v="20160"/>
  </r>
  <r>
    <s v="V-3657"/>
    <n v="45977"/>
    <s v="C-001"/>
    <s v="P-004"/>
    <s v="Smart Phone"/>
    <x v="1"/>
    <n v="12"/>
    <n v="800"/>
    <n v="0.2"/>
    <s v="Transferencia"/>
    <s v="V-004"/>
    <x v="3"/>
    <n v="7680"/>
  </r>
  <r>
    <s v="V-3658"/>
    <n v="45743"/>
    <s v="C-002"/>
    <s v="P-003"/>
    <s v="Smart Watch"/>
    <x v="0"/>
    <n v="40"/>
    <n v="200"/>
    <n v="0.1"/>
    <s v="Efectivo"/>
    <s v="V-005"/>
    <x v="0"/>
    <n v="7200"/>
  </r>
  <r>
    <s v="V-3659"/>
    <n v="45765"/>
    <s v="C-002"/>
    <s v="P-002"/>
    <s v="Laptop"/>
    <x v="2"/>
    <n v="39"/>
    <n v="1200"/>
    <n v="0.3"/>
    <s v="Efectivo"/>
    <s v="V-001"/>
    <x v="1"/>
    <n v="32759.999999999996"/>
  </r>
  <r>
    <s v="V-3660"/>
    <n v="45951"/>
    <s v="C-004"/>
    <s v="P-002"/>
    <s v="Laptop"/>
    <x v="2"/>
    <n v="14"/>
    <n v="1200"/>
    <n v="0.3"/>
    <s v="Efectivo"/>
    <s v="V-001"/>
    <x v="1"/>
    <n v="11760"/>
  </r>
  <r>
    <s v="V-3661"/>
    <n v="45971"/>
    <s v="C-004"/>
    <s v="P-002"/>
    <s v="Laptop"/>
    <x v="2"/>
    <n v="44"/>
    <n v="1200"/>
    <n v="0.3"/>
    <s v="Transferencia"/>
    <s v="V-005"/>
    <x v="0"/>
    <n v="36960"/>
  </r>
  <r>
    <s v="V-3662"/>
    <n v="45862"/>
    <s v="C-003"/>
    <s v="P-004"/>
    <s v="Smart Phone"/>
    <x v="1"/>
    <n v="45"/>
    <n v="800"/>
    <n v="0.2"/>
    <s v="Transferencia"/>
    <s v="V-003"/>
    <x v="2"/>
    <n v="28800"/>
  </r>
  <r>
    <s v="V-3663"/>
    <n v="45931"/>
    <s v="C-004"/>
    <s v="P-001"/>
    <s v="Audífonos"/>
    <x v="0"/>
    <n v="45"/>
    <n v="50"/>
    <n v="0.1"/>
    <s v="Tarjeta"/>
    <s v="V-001"/>
    <x v="1"/>
    <n v="2025"/>
  </r>
  <r>
    <s v="V-3664"/>
    <n v="45812"/>
    <s v="C-004"/>
    <s v="P-003"/>
    <s v="Smart Watch"/>
    <x v="0"/>
    <n v="31"/>
    <n v="200"/>
    <n v="0.1"/>
    <s v="Tarjeta"/>
    <s v="V-002"/>
    <x v="4"/>
    <n v="5580"/>
  </r>
  <r>
    <s v="V-3665"/>
    <n v="46009"/>
    <s v="C-004"/>
    <s v="P-003"/>
    <s v="Smart Watch"/>
    <x v="0"/>
    <n v="9"/>
    <n v="200"/>
    <n v="0.1"/>
    <s v="Transferencia"/>
    <s v="V-005"/>
    <x v="0"/>
    <n v="1620"/>
  </r>
  <r>
    <s v="V-3666"/>
    <n v="45780"/>
    <s v="C-004"/>
    <s v="P-003"/>
    <s v="Smart Watch"/>
    <x v="0"/>
    <n v="5"/>
    <n v="200"/>
    <n v="0.1"/>
    <s v="Efectivo"/>
    <s v="V-004"/>
    <x v="3"/>
    <n v="900"/>
  </r>
  <r>
    <s v="V-3667"/>
    <n v="46004"/>
    <s v="C-003"/>
    <s v="P-004"/>
    <s v="Smart Phone"/>
    <x v="1"/>
    <n v="19"/>
    <n v="800"/>
    <n v="0.2"/>
    <s v="Transferencia"/>
    <s v="V-002"/>
    <x v="4"/>
    <n v="12160"/>
  </r>
  <r>
    <s v="V-3668"/>
    <n v="45923"/>
    <s v="C-001"/>
    <s v="P-002"/>
    <s v="Laptop"/>
    <x v="2"/>
    <n v="24"/>
    <n v="1200"/>
    <n v="0.3"/>
    <s v="Transferencia"/>
    <s v="V-005"/>
    <x v="0"/>
    <n v="20160"/>
  </r>
  <r>
    <s v="V-3669"/>
    <n v="45838"/>
    <s v="C-002"/>
    <s v="P-002"/>
    <s v="Laptop"/>
    <x v="2"/>
    <n v="20"/>
    <n v="1200"/>
    <n v="0.3"/>
    <s v="Efectivo"/>
    <s v="V-001"/>
    <x v="1"/>
    <n v="16800"/>
  </r>
  <r>
    <s v="V-3670"/>
    <n v="45847"/>
    <s v="C-004"/>
    <s v="P-004"/>
    <s v="Smart Phone"/>
    <x v="1"/>
    <n v="27"/>
    <n v="800"/>
    <n v="0.2"/>
    <s v="Efectivo"/>
    <s v="V-005"/>
    <x v="0"/>
    <n v="17280"/>
  </r>
  <r>
    <s v="V-3671"/>
    <n v="45808"/>
    <s v="C-003"/>
    <s v="P-003"/>
    <s v="Smart Watch"/>
    <x v="0"/>
    <n v="39"/>
    <n v="200"/>
    <n v="0.1"/>
    <s v="Tarjeta"/>
    <s v="V-003"/>
    <x v="2"/>
    <n v="7020"/>
  </r>
  <r>
    <s v="V-3672"/>
    <n v="46022"/>
    <s v="C-004"/>
    <s v="P-001"/>
    <s v="Audífonos"/>
    <x v="0"/>
    <n v="24"/>
    <n v="50"/>
    <n v="0.1"/>
    <s v="Tarjeta"/>
    <s v="V-004"/>
    <x v="3"/>
    <n v="1080"/>
  </r>
  <r>
    <s v="V-3673"/>
    <n v="45676"/>
    <s v="C-004"/>
    <s v="P-003"/>
    <s v="Smart Watch"/>
    <x v="0"/>
    <n v="14"/>
    <n v="200"/>
    <n v="0.1"/>
    <s v="Tarjeta"/>
    <s v="V-004"/>
    <x v="3"/>
    <n v="2520"/>
  </r>
  <r>
    <s v="V-3674"/>
    <n v="45842"/>
    <s v="C-004"/>
    <s v="P-002"/>
    <s v="Laptop"/>
    <x v="2"/>
    <n v="5"/>
    <n v="1200"/>
    <n v="0.3"/>
    <s v="Tarjeta"/>
    <s v="V-002"/>
    <x v="4"/>
    <n v="4200"/>
  </r>
  <r>
    <s v="V-3675"/>
    <n v="45956"/>
    <s v="C-004"/>
    <s v="P-003"/>
    <s v="Smart Watch"/>
    <x v="0"/>
    <n v="31"/>
    <n v="200"/>
    <n v="0.1"/>
    <s v="Efectivo"/>
    <s v="V-004"/>
    <x v="3"/>
    <n v="5580"/>
  </r>
  <r>
    <s v="V-3676"/>
    <n v="45806"/>
    <s v="C-001"/>
    <s v="P-004"/>
    <s v="Smart Phone"/>
    <x v="1"/>
    <n v="34"/>
    <n v="800"/>
    <n v="0.2"/>
    <s v="Tarjeta"/>
    <s v="V-002"/>
    <x v="4"/>
    <n v="21760"/>
  </r>
  <r>
    <s v="V-3677"/>
    <n v="45662"/>
    <s v="C-003"/>
    <s v="P-004"/>
    <s v="Smart Phone"/>
    <x v="1"/>
    <n v="10"/>
    <n v="800"/>
    <n v="0.2"/>
    <s v="Transferencia"/>
    <s v="V-005"/>
    <x v="0"/>
    <n v="6400"/>
  </r>
  <r>
    <s v="V-3678"/>
    <n v="45842"/>
    <s v="C-004"/>
    <s v="P-003"/>
    <s v="Smart Watch"/>
    <x v="0"/>
    <n v="33"/>
    <n v="200"/>
    <n v="0.1"/>
    <s v="Tarjeta"/>
    <s v="V-002"/>
    <x v="4"/>
    <n v="5940"/>
  </r>
  <r>
    <s v="V-3679"/>
    <n v="45911"/>
    <s v="C-003"/>
    <s v="P-002"/>
    <s v="Laptop"/>
    <x v="2"/>
    <n v="5"/>
    <n v="1200"/>
    <n v="0.3"/>
    <s v="Efectivo"/>
    <s v="V-003"/>
    <x v="2"/>
    <n v="4200"/>
  </r>
  <r>
    <s v="V-3680"/>
    <n v="45672"/>
    <s v="C-004"/>
    <s v="P-002"/>
    <s v="Laptop"/>
    <x v="2"/>
    <n v="45"/>
    <n v="1200"/>
    <n v="0.3"/>
    <s v="Transferencia"/>
    <s v="V-001"/>
    <x v="1"/>
    <n v="37800"/>
  </r>
  <r>
    <s v="V-3681"/>
    <n v="45874"/>
    <s v="C-003"/>
    <s v="P-001"/>
    <s v="Audífonos"/>
    <x v="0"/>
    <n v="21"/>
    <n v="50"/>
    <n v="0.1"/>
    <s v="Efectivo"/>
    <s v="V-003"/>
    <x v="2"/>
    <n v="945"/>
  </r>
  <r>
    <s v="V-3682"/>
    <n v="45768"/>
    <s v="C-002"/>
    <s v="P-003"/>
    <s v="Smart Watch"/>
    <x v="0"/>
    <n v="28"/>
    <n v="200"/>
    <n v="0.1"/>
    <s v="Transferencia"/>
    <s v="V-004"/>
    <x v="3"/>
    <n v="5040"/>
  </r>
  <r>
    <s v="V-3683"/>
    <n v="45747"/>
    <s v="C-004"/>
    <s v="P-003"/>
    <s v="Smart Watch"/>
    <x v="0"/>
    <n v="36"/>
    <n v="200"/>
    <n v="0.1"/>
    <s v="Transferencia"/>
    <s v="V-001"/>
    <x v="1"/>
    <n v="6480"/>
  </r>
  <r>
    <s v="V-3684"/>
    <n v="45904"/>
    <s v="C-003"/>
    <s v="P-003"/>
    <s v="Smart Watch"/>
    <x v="0"/>
    <n v="29"/>
    <n v="200"/>
    <n v="0.1"/>
    <s v="Transferencia"/>
    <s v="V-001"/>
    <x v="1"/>
    <n v="5220"/>
  </r>
  <r>
    <s v="V-3685"/>
    <n v="45846"/>
    <s v="C-001"/>
    <s v="P-004"/>
    <s v="Smart Phone"/>
    <x v="1"/>
    <n v="40"/>
    <n v="800"/>
    <n v="0.2"/>
    <s v="Transferencia"/>
    <s v="V-003"/>
    <x v="2"/>
    <n v="25600"/>
  </r>
  <r>
    <s v="V-3686"/>
    <n v="45979"/>
    <s v="C-002"/>
    <s v="P-003"/>
    <s v="Smart Watch"/>
    <x v="0"/>
    <n v="33"/>
    <n v="200"/>
    <n v="0.1"/>
    <s v="Transferencia"/>
    <s v="V-005"/>
    <x v="0"/>
    <n v="5940"/>
  </r>
  <r>
    <s v="V-3687"/>
    <n v="45821"/>
    <s v="C-002"/>
    <s v="P-003"/>
    <s v="Smart Watch"/>
    <x v="0"/>
    <n v="38"/>
    <n v="200"/>
    <n v="0.1"/>
    <s v="Tarjeta"/>
    <s v="V-002"/>
    <x v="4"/>
    <n v="6840"/>
  </r>
  <r>
    <s v="V-3688"/>
    <n v="45801"/>
    <s v="C-001"/>
    <s v="P-002"/>
    <s v="Laptop"/>
    <x v="2"/>
    <n v="16"/>
    <n v="1200"/>
    <n v="0.3"/>
    <s v="Tarjeta"/>
    <s v="V-005"/>
    <x v="0"/>
    <n v="13440"/>
  </r>
  <r>
    <s v="V-3689"/>
    <n v="45989"/>
    <s v="C-001"/>
    <s v="P-002"/>
    <s v="Laptop"/>
    <x v="2"/>
    <n v="25"/>
    <n v="1200"/>
    <n v="0.3"/>
    <s v="Efectivo"/>
    <s v="V-001"/>
    <x v="1"/>
    <n v="21000"/>
  </r>
  <r>
    <s v="V-3690"/>
    <n v="45933"/>
    <s v="C-004"/>
    <s v="P-002"/>
    <s v="Laptop"/>
    <x v="2"/>
    <n v="21"/>
    <n v="1200"/>
    <n v="0.3"/>
    <s v="Efectivo"/>
    <s v="V-002"/>
    <x v="4"/>
    <n v="17640"/>
  </r>
  <r>
    <s v="V-3691"/>
    <n v="45738"/>
    <s v="C-003"/>
    <s v="P-003"/>
    <s v="Smart Watch"/>
    <x v="0"/>
    <n v="37"/>
    <n v="200"/>
    <n v="0.1"/>
    <s v="Tarjeta"/>
    <s v="V-001"/>
    <x v="1"/>
    <n v="6660"/>
  </r>
  <r>
    <s v="V-3692"/>
    <n v="45902"/>
    <s v="C-004"/>
    <s v="P-001"/>
    <s v="Audífonos"/>
    <x v="0"/>
    <n v="33"/>
    <n v="50"/>
    <n v="0.1"/>
    <s v="Transferencia"/>
    <s v="V-001"/>
    <x v="1"/>
    <n v="1485"/>
  </r>
  <r>
    <s v="V-3693"/>
    <n v="45881"/>
    <s v="C-001"/>
    <s v="P-002"/>
    <s v="Laptop"/>
    <x v="2"/>
    <n v="39"/>
    <n v="1200"/>
    <n v="0.3"/>
    <s v="Tarjeta"/>
    <s v="V-002"/>
    <x v="4"/>
    <n v="32759.999999999996"/>
  </r>
  <r>
    <s v="V-3694"/>
    <n v="45841"/>
    <s v="C-002"/>
    <s v="P-001"/>
    <s v="Audífonos"/>
    <x v="0"/>
    <n v="45"/>
    <n v="50"/>
    <n v="0.1"/>
    <s v="Transferencia"/>
    <s v="V-001"/>
    <x v="1"/>
    <n v="2025"/>
  </r>
  <r>
    <s v="V-3695"/>
    <n v="45690"/>
    <s v="C-001"/>
    <s v="P-002"/>
    <s v="Laptop"/>
    <x v="2"/>
    <n v="33"/>
    <n v="1200"/>
    <n v="0.3"/>
    <s v="Transferencia"/>
    <s v="V-002"/>
    <x v="4"/>
    <n v="27720"/>
  </r>
  <r>
    <s v="V-3696"/>
    <n v="45905"/>
    <s v="C-003"/>
    <s v="P-001"/>
    <s v="Audífonos"/>
    <x v="0"/>
    <n v="18"/>
    <n v="50"/>
    <n v="0.1"/>
    <s v="Efectivo"/>
    <s v="V-004"/>
    <x v="3"/>
    <n v="810"/>
  </r>
  <r>
    <s v="V-3697"/>
    <n v="45898"/>
    <s v="C-004"/>
    <s v="P-001"/>
    <s v="Audífonos"/>
    <x v="0"/>
    <n v="25"/>
    <n v="50"/>
    <n v="0.1"/>
    <s v="Transferencia"/>
    <s v="V-003"/>
    <x v="2"/>
    <n v="1125"/>
  </r>
  <r>
    <s v="V-3698"/>
    <n v="45886"/>
    <s v="C-001"/>
    <s v="P-001"/>
    <s v="Audífonos"/>
    <x v="0"/>
    <n v="45"/>
    <n v="50"/>
    <n v="0.1"/>
    <s v="Transferencia"/>
    <s v="V-005"/>
    <x v="0"/>
    <n v="2025"/>
  </r>
  <r>
    <s v="V-3699"/>
    <n v="45942"/>
    <s v="C-004"/>
    <s v="P-001"/>
    <s v="Audífonos"/>
    <x v="0"/>
    <n v="42"/>
    <n v="50"/>
    <n v="0.1"/>
    <s v="Efectivo"/>
    <s v="V-002"/>
    <x v="4"/>
    <n v="1890"/>
  </r>
  <r>
    <s v="V-3700"/>
    <n v="45770"/>
    <s v="C-003"/>
    <s v="P-003"/>
    <s v="Smart Watch"/>
    <x v="0"/>
    <n v="9"/>
    <n v="200"/>
    <n v="0.1"/>
    <s v="Efectivo"/>
    <s v="V-005"/>
    <x v="0"/>
    <n v="1620"/>
  </r>
  <r>
    <s v="V-3701"/>
    <n v="45768"/>
    <s v="C-003"/>
    <s v="P-002"/>
    <s v="Laptop"/>
    <x v="2"/>
    <n v="30"/>
    <n v="1200"/>
    <n v="0.3"/>
    <s v="Tarjeta"/>
    <s v="V-003"/>
    <x v="2"/>
    <n v="25200"/>
  </r>
  <r>
    <s v="V-3702"/>
    <n v="45954"/>
    <s v="C-004"/>
    <s v="P-002"/>
    <s v="Laptop"/>
    <x v="2"/>
    <n v="44"/>
    <n v="1200"/>
    <n v="0.3"/>
    <s v="Efectivo"/>
    <s v="V-005"/>
    <x v="0"/>
    <n v="36960"/>
  </r>
  <r>
    <s v="V-3703"/>
    <n v="45942"/>
    <s v="C-002"/>
    <s v="P-001"/>
    <s v="Audífonos"/>
    <x v="0"/>
    <n v="38"/>
    <n v="50"/>
    <n v="0.1"/>
    <s v="Transferencia"/>
    <s v="V-001"/>
    <x v="1"/>
    <n v="1710"/>
  </r>
  <r>
    <s v="V-3704"/>
    <n v="45947"/>
    <s v="C-002"/>
    <s v="P-003"/>
    <s v="Smart Watch"/>
    <x v="0"/>
    <n v="22"/>
    <n v="200"/>
    <n v="0.1"/>
    <s v="Tarjeta"/>
    <s v="V-005"/>
    <x v="0"/>
    <n v="3960"/>
  </r>
  <r>
    <s v="V-3705"/>
    <n v="45983"/>
    <s v="C-004"/>
    <s v="P-001"/>
    <s v="Audífonos"/>
    <x v="0"/>
    <n v="21"/>
    <n v="50"/>
    <n v="0.1"/>
    <s v="Efectivo"/>
    <s v="V-005"/>
    <x v="0"/>
    <n v="945"/>
  </r>
  <r>
    <s v="V-3706"/>
    <n v="45796"/>
    <s v="C-001"/>
    <s v="P-002"/>
    <s v="Laptop"/>
    <x v="2"/>
    <n v="9"/>
    <n v="1200"/>
    <n v="0.3"/>
    <s v="Efectivo"/>
    <s v="V-003"/>
    <x v="2"/>
    <n v="7559.9999999999991"/>
  </r>
  <r>
    <s v="V-3707"/>
    <n v="45781"/>
    <s v="C-001"/>
    <s v="P-003"/>
    <s v="Smart Watch"/>
    <x v="0"/>
    <n v="27"/>
    <n v="200"/>
    <n v="0.1"/>
    <s v="Transferencia"/>
    <s v="V-002"/>
    <x v="4"/>
    <n v="4860"/>
  </r>
  <r>
    <s v="V-3708"/>
    <n v="45791"/>
    <s v="C-001"/>
    <s v="P-001"/>
    <s v="Audífonos"/>
    <x v="0"/>
    <n v="5"/>
    <n v="50"/>
    <n v="0.1"/>
    <s v="Efectivo"/>
    <s v="V-004"/>
    <x v="3"/>
    <n v="225"/>
  </r>
  <r>
    <s v="V-3709"/>
    <n v="45776"/>
    <s v="C-001"/>
    <s v="P-001"/>
    <s v="Audífonos"/>
    <x v="0"/>
    <n v="45"/>
    <n v="50"/>
    <n v="0.1"/>
    <s v="Tarjeta"/>
    <s v="V-001"/>
    <x v="1"/>
    <n v="2025"/>
  </r>
  <r>
    <s v="V-3710"/>
    <n v="45692"/>
    <s v="C-002"/>
    <s v="P-001"/>
    <s v="Audífonos"/>
    <x v="0"/>
    <n v="39"/>
    <n v="50"/>
    <n v="0.1"/>
    <s v="Transferencia"/>
    <s v="V-005"/>
    <x v="0"/>
    <n v="1755"/>
  </r>
  <r>
    <s v="V-3711"/>
    <n v="45970"/>
    <s v="C-002"/>
    <s v="P-004"/>
    <s v="Smart Phone"/>
    <x v="1"/>
    <n v="36"/>
    <n v="800"/>
    <n v="0.2"/>
    <s v="Transferencia"/>
    <s v="V-005"/>
    <x v="0"/>
    <n v="23040"/>
  </r>
  <r>
    <s v="V-3712"/>
    <n v="46008"/>
    <s v="C-003"/>
    <s v="P-002"/>
    <s v="Laptop"/>
    <x v="2"/>
    <n v="15"/>
    <n v="1200"/>
    <n v="0.3"/>
    <s v="Transferencia"/>
    <s v="V-002"/>
    <x v="4"/>
    <n v="12600"/>
  </r>
  <r>
    <s v="V-3713"/>
    <n v="45795"/>
    <s v="C-003"/>
    <s v="P-003"/>
    <s v="Smart Watch"/>
    <x v="0"/>
    <n v="43"/>
    <n v="200"/>
    <n v="0.1"/>
    <s v="Tarjeta"/>
    <s v="V-005"/>
    <x v="0"/>
    <n v="7740"/>
  </r>
  <r>
    <s v="V-3714"/>
    <n v="45790"/>
    <s v="C-004"/>
    <s v="P-002"/>
    <s v="Laptop"/>
    <x v="2"/>
    <n v="43"/>
    <n v="1200"/>
    <n v="0.3"/>
    <s v="Transferencia"/>
    <s v="V-004"/>
    <x v="3"/>
    <n v="36120"/>
  </r>
  <r>
    <s v="V-3715"/>
    <n v="45840"/>
    <s v="C-002"/>
    <s v="P-003"/>
    <s v="Smart Watch"/>
    <x v="0"/>
    <n v="21"/>
    <n v="200"/>
    <n v="0.1"/>
    <s v="Transferencia"/>
    <s v="V-002"/>
    <x v="4"/>
    <n v="3780"/>
  </r>
  <r>
    <s v="V-3716"/>
    <n v="45718"/>
    <s v="C-004"/>
    <s v="P-002"/>
    <s v="Laptop"/>
    <x v="2"/>
    <n v="21"/>
    <n v="1200"/>
    <n v="0.3"/>
    <s v="Transferencia"/>
    <s v="V-005"/>
    <x v="0"/>
    <n v="17640"/>
  </r>
  <r>
    <s v="V-3717"/>
    <n v="46020"/>
    <s v="C-001"/>
    <s v="P-001"/>
    <s v="Audífonos"/>
    <x v="0"/>
    <n v="14"/>
    <n v="50"/>
    <n v="0.1"/>
    <s v="Tarjeta"/>
    <s v="V-005"/>
    <x v="0"/>
    <n v="630"/>
  </r>
  <r>
    <s v="V-3718"/>
    <n v="45828"/>
    <s v="C-002"/>
    <s v="P-004"/>
    <s v="Smart Phone"/>
    <x v="1"/>
    <n v="27"/>
    <n v="800"/>
    <n v="0.2"/>
    <s v="Transferencia"/>
    <s v="V-002"/>
    <x v="4"/>
    <n v="17280"/>
  </r>
  <r>
    <s v="V-3719"/>
    <n v="45783"/>
    <s v="C-002"/>
    <s v="P-003"/>
    <s v="Smart Watch"/>
    <x v="0"/>
    <n v="33"/>
    <n v="200"/>
    <n v="0.1"/>
    <s v="Transferencia"/>
    <s v="V-002"/>
    <x v="4"/>
    <n v="5940"/>
  </r>
  <r>
    <s v="V-3720"/>
    <n v="45717"/>
    <s v="C-004"/>
    <s v="P-002"/>
    <s v="Laptop"/>
    <x v="2"/>
    <n v="38"/>
    <n v="1200"/>
    <n v="0.3"/>
    <s v="Tarjeta"/>
    <s v="V-002"/>
    <x v="4"/>
    <n v="31919.999999999996"/>
  </r>
  <r>
    <s v="V-3721"/>
    <n v="46020"/>
    <s v="C-001"/>
    <s v="P-002"/>
    <s v="Laptop"/>
    <x v="2"/>
    <n v="30"/>
    <n v="1200"/>
    <n v="0.3"/>
    <s v="Efectivo"/>
    <s v="V-004"/>
    <x v="3"/>
    <n v="25200"/>
  </r>
  <r>
    <s v="V-3722"/>
    <n v="45826"/>
    <s v="C-004"/>
    <s v="P-002"/>
    <s v="Laptop"/>
    <x v="2"/>
    <n v="10"/>
    <n v="1200"/>
    <n v="0.3"/>
    <s v="Transferencia"/>
    <s v="V-002"/>
    <x v="4"/>
    <n v="8400"/>
  </r>
  <r>
    <s v="V-3723"/>
    <n v="45660"/>
    <s v="C-001"/>
    <s v="P-001"/>
    <s v="Audífonos"/>
    <x v="0"/>
    <n v="5"/>
    <n v="50"/>
    <n v="0.1"/>
    <s v="Transferencia"/>
    <s v="V-001"/>
    <x v="1"/>
    <n v="225"/>
  </r>
  <r>
    <s v="V-3724"/>
    <n v="45898"/>
    <s v="C-003"/>
    <s v="P-004"/>
    <s v="Smart Phone"/>
    <x v="1"/>
    <n v="6"/>
    <n v="800"/>
    <n v="0.2"/>
    <s v="Transferencia"/>
    <s v="V-005"/>
    <x v="0"/>
    <n v="3840"/>
  </r>
  <r>
    <s v="V-3725"/>
    <n v="46014"/>
    <s v="C-001"/>
    <s v="P-003"/>
    <s v="Smart Watch"/>
    <x v="0"/>
    <n v="33"/>
    <n v="200"/>
    <n v="0.1"/>
    <s v="Tarjeta"/>
    <s v="V-005"/>
    <x v="0"/>
    <n v="5940"/>
  </r>
  <r>
    <s v="V-3726"/>
    <n v="45795"/>
    <s v="C-003"/>
    <s v="P-004"/>
    <s v="Smart Phone"/>
    <x v="1"/>
    <n v="43"/>
    <n v="800"/>
    <n v="0.2"/>
    <s v="Efectivo"/>
    <s v="V-004"/>
    <x v="3"/>
    <n v="27520"/>
  </r>
  <r>
    <s v="V-3727"/>
    <n v="45784"/>
    <s v="C-004"/>
    <s v="P-001"/>
    <s v="Audífonos"/>
    <x v="0"/>
    <n v="17"/>
    <n v="50"/>
    <n v="0.1"/>
    <s v="Efectivo"/>
    <s v="V-004"/>
    <x v="3"/>
    <n v="765"/>
  </r>
  <r>
    <s v="V-3728"/>
    <n v="45979"/>
    <s v="C-001"/>
    <s v="P-001"/>
    <s v="Audífonos"/>
    <x v="0"/>
    <n v="28"/>
    <n v="50"/>
    <n v="0.1"/>
    <s v="Efectivo"/>
    <s v="V-002"/>
    <x v="4"/>
    <n v="1260"/>
  </r>
  <r>
    <s v="V-3729"/>
    <n v="46004"/>
    <s v="C-001"/>
    <s v="P-004"/>
    <s v="Smart Phone"/>
    <x v="1"/>
    <n v="33"/>
    <n v="800"/>
    <n v="0.2"/>
    <s v="Transferencia"/>
    <s v="V-002"/>
    <x v="4"/>
    <n v="21120"/>
  </r>
  <r>
    <s v="V-3730"/>
    <n v="45814"/>
    <s v="C-001"/>
    <s v="P-004"/>
    <s v="Smart Phone"/>
    <x v="1"/>
    <n v="15"/>
    <n v="800"/>
    <n v="0.2"/>
    <s v="Tarjeta"/>
    <s v="V-004"/>
    <x v="3"/>
    <n v="9600"/>
  </r>
  <r>
    <s v="V-3731"/>
    <n v="45684"/>
    <s v="C-003"/>
    <s v="P-003"/>
    <s v="Smart Watch"/>
    <x v="0"/>
    <n v="18"/>
    <n v="200"/>
    <n v="0.1"/>
    <s v="Transferencia"/>
    <s v="V-002"/>
    <x v="4"/>
    <n v="3240"/>
  </r>
  <r>
    <s v="V-3732"/>
    <n v="45997"/>
    <s v="C-003"/>
    <s v="P-002"/>
    <s v="Laptop"/>
    <x v="2"/>
    <n v="8"/>
    <n v="1200"/>
    <n v="0.3"/>
    <s v="Efectivo"/>
    <s v="V-003"/>
    <x v="2"/>
    <n v="6720"/>
  </r>
  <r>
    <s v="V-3733"/>
    <n v="45906"/>
    <s v="C-004"/>
    <s v="P-001"/>
    <s v="Audífonos"/>
    <x v="0"/>
    <n v="43"/>
    <n v="50"/>
    <n v="0.1"/>
    <s v="Tarjeta"/>
    <s v="V-003"/>
    <x v="2"/>
    <n v="1935"/>
  </r>
  <r>
    <s v="V-3734"/>
    <n v="45764"/>
    <s v="C-003"/>
    <s v="P-001"/>
    <s v="Audífonos"/>
    <x v="0"/>
    <n v="33"/>
    <n v="50"/>
    <n v="0.1"/>
    <s v="Transferencia"/>
    <s v="V-004"/>
    <x v="3"/>
    <n v="1485"/>
  </r>
  <r>
    <s v="V-3735"/>
    <n v="45895"/>
    <s v="C-004"/>
    <s v="P-004"/>
    <s v="Smart Phone"/>
    <x v="1"/>
    <n v="43"/>
    <n v="800"/>
    <n v="0.2"/>
    <s v="Tarjeta"/>
    <s v="V-003"/>
    <x v="2"/>
    <n v="27520"/>
  </r>
  <r>
    <s v="V-3736"/>
    <n v="45860"/>
    <s v="C-001"/>
    <s v="P-001"/>
    <s v="Audífonos"/>
    <x v="0"/>
    <n v="14"/>
    <n v="50"/>
    <n v="0.1"/>
    <s v="Transferencia"/>
    <s v="V-002"/>
    <x v="4"/>
    <n v="630"/>
  </r>
  <r>
    <s v="V-3737"/>
    <n v="45723"/>
    <s v="C-001"/>
    <s v="P-003"/>
    <s v="Smart Watch"/>
    <x v="0"/>
    <n v="31"/>
    <n v="200"/>
    <n v="0.1"/>
    <s v="Tarjeta"/>
    <s v="V-005"/>
    <x v="0"/>
    <n v="5580"/>
  </r>
  <r>
    <s v="V-3738"/>
    <n v="46008"/>
    <s v="C-004"/>
    <s v="P-001"/>
    <s v="Audífonos"/>
    <x v="0"/>
    <n v="6"/>
    <n v="50"/>
    <n v="0.1"/>
    <s v="Transferencia"/>
    <s v="V-005"/>
    <x v="0"/>
    <n v="270"/>
  </r>
  <r>
    <s v="V-3739"/>
    <n v="45915"/>
    <s v="C-004"/>
    <s v="P-001"/>
    <s v="Audífonos"/>
    <x v="0"/>
    <n v="44"/>
    <n v="50"/>
    <n v="0.1"/>
    <s v="Tarjeta"/>
    <s v="V-004"/>
    <x v="3"/>
    <n v="1980"/>
  </r>
  <r>
    <s v="V-3740"/>
    <n v="45765"/>
    <s v="C-001"/>
    <s v="P-003"/>
    <s v="Smart Watch"/>
    <x v="0"/>
    <n v="29"/>
    <n v="200"/>
    <n v="0.1"/>
    <s v="Tarjeta"/>
    <s v="V-005"/>
    <x v="0"/>
    <n v="5220"/>
  </r>
  <r>
    <s v="V-3741"/>
    <n v="45805"/>
    <s v="C-002"/>
    <s v="P-001"/>
    <s v="Audífonos"/>
    <x v="0"/>
    <n v="36"/>
    <n v="50"/>
    <n v="0.1"/>
    <s v="Tarjeta"/>
    <s v="V-004"/>
    <x v="3"/>
    <n v="1620"/>
  </r>
  <r>
    <s v="V-3742"/>
    <n v="46013"/>
    <s v="C-004"/>
    <s v="P-001"/>
    <s v="Audífonos"/>
    <x v="0"/>
    <n v="13"/>
    <n v="50"/>
    <n v="0.1"/>
    <s v="Transferencia"/>
    <s v="V-004"/>
    <x v="3"/>
    <n v="585"/>
  </r>
  <r>
    <s v="V-3743"/>
    <n v="45966"/>
    <s v="C-003"/>
    <s v="P-002"/>
    <s v="Laptop"/>
    <x v="2"/>
    <n v="24"/>
    <n v="1200"/>
    <n v="0.3"/>
    <s v="Transferencia"/>
    <s v="V-001"/>
    <x v="1"/>
    <n v="20160"/>
  </r>
  <r>
    <s v="V-3744"/>
    <n v="45695"/>
    <s v="C-001"/>
    <s v="P-001"/>
    <s v="Audífonos"/>
    <x v="0"/>
    <n v="34"/>
    <n v="50"/>
    <n v="0.1"/>
    <s v="Tarjeta"/>
    <s v="V-002"/>
    <x v="4"/>
    <n v="1530"/>
  </r>
  <r>
    <s v="V-3745"/>
    <n v="45730"/>
    <s v="C-002"/>
    <s v="P-004"/>
    <s v="Smart Phone"/>
    <x v="1"/>
    <n v="12"/>
    <n v="800"/>
    <n v="0.2"/>
    <s v="Efectivo"/>
    <s v="V-002"/>
    <x v="4"/>
    <n v="7680"/>
  </r>
  <r>
    <s v="V-3746"/>
    <n v="45746"/>
    <s v="C-002"/>
    <s v="P-001"/>
    <s v="Audífonos"/>
    <x v="0"/>
    <n v="43"/>
    <n v="50"/>
    <n v="0.1"/>
    <s v="Transferencia"/>
    <s v="V-005"/>
    <x v="0"/>
    <n v="1935"/>
  </r>
  <r>
    <s v="V-3747"/>
    <n v="45738"/>
    <s v="C-004"/>
    <s v="P-002"/>
    <s v="Laptop"/>
    <x v="2"/>
    <n v="22"/>
    <n v="1200"/>
    <n v="0.3"/>
    <s v="Transferencia"/>
    <s v="V-003"/>
    <x v="2"/>
    <n v="18480"/>
  </r>
  <r>
    <s v="V-3748"/>
    <n v="45950"/>
    <s v="C-003"/>
    <s v="P-002"/>
    <s v="Laptop"/>
    <x v="2"/>
    <n v="24"/>
    <n v="1200"/>
    <n v="0.3"/>
    <s v="Tarjeta"/>
    <s v="V-004"/>
    <x v="3"/>
    <n v="20160"/>
  </r>
  <r>
    <s v="V-3749"/>
    <n v="45962"/>
    <s v="C-002"/>
    <s v="P-002"/>
    <s v="Laptop"/>
    <x v="2"/>
    <n v="21"/>
    <n v="1200"/>
    <n v="0.3"/>
    <s v="Tarjeta"/>
    <s v="V-002"/>
    <x v="4"/>
    <n v="17640"/>
  </r>
  <r>
    <s v="V-3750"/>
    <n v="45780"/>
    <s v="C-001"/>
    <s v="P-003"/>
    <s v="Smart Watch"/>
    <x v="0"/>
    <n v="14"/>
    <n v="200"/>
    <n v="0.1"/>
    <s v="Transferencia"/>
    <s v="V-003"/>
    <x v="2"/>
    <n v="2520"/>
  </r>
  <r>
    <s v="V-3751"/>
    <n v="45893"/>
    <s v="C-001"/>
    <s v="P-001"/>
    <s v="Audífonos"/>
    <x v="0"/>
    <n v="13"/>
    <n v="50"/>
    <n v="0.1"/>
    <s v="Transferencia"/>
    <s v="V-001"/>
    <x v="1"/>
    <n v="585"/>
  </r>
  <r>
    <s v="V-3752"/>
    <n v="45788"/>
    <s v="C-003"/>
    <s v="P-003"/>
    <s v="Smart Watch"/>
    <x v="0"/>
    <n v="17"/>
    <n v="200"/>
    <n v="0.1"/>
    <s v="Efectivo"/>
    <s v="V-004"/>
    <x v="3"/>
    <n v="3060"/>
  </r>
  <r>
    <s v="V-3753"/>
    <n v="45775"/>
    <s v="C-001"/>
    <s v="P-004"/>
    <s v="Smart Phone"/>
    <x v="1"/>
    <n v="37"/>
    <n v="800"/>
    <n v="0.2"/>
    <s v="Efectivo"/>
    <s v="V-003"/>
    <x v="2"/>
    <n v="23680"/>
  </r>
  <r>
    <s v="V-3754"/>
    <n v="45972"/>
    <s v="C-002"/>
    <s v="P-003"/>
    <s v="Smart Watch"/>
    <x v="0"/>
    <n v="7"/>
    <n v="200"/>
    <n v="0.1"/>
    <s v="Tarjeta"/>
    <s v="V-005"/>
    <x v="0"/>
    <n v="1260"/>
  </r>
  <r>
    <s v="V-3755"/>
    <n v="46016"/>
    <s v="C-002"/>
    <s v="P-004"/>
    <s v="Smart Phone"/>
    <x v="1"/>
    <n v="39"/>
    <n v="800"/>
    <n v="0.2"/>
    <s v="Tarjeta"/>
    <s v="V-004"/>
    <x v="3"/>
    <n v="24960"/>
  </r>
  <r>
    <s v="V-3756"/>
    <n v="45887"/>
    <s v="C-004"/>
    <s v="P-003"/>
    <s v="Smart Watch"/>
    <x v="0"/>
    <n v="21"/>
    <n v="200"/>
    <n v="0.1"/>
    <s v="Tarjeta"/>
    <s v="V-003"/>
    <x v="2"/>
    <n v="3780"/>
  </r>
  <r>
    <s v="V-3757"/>
    <n v="45677"/>
    <s v="C-001"/>
    <s v="P-004"/>
    <s v="Smart Phone"/>
    <x v="1"/>
    <n v="44"/>
    <n v="800"/>
    <n v="0.2"/>
    <s v="Efectivo"/>
    <s v="V-003"/>
    <x v="2"/>
    <n v="28160"/>
  </r>
  <r>
    <s v="V-3758"/>
    <n v="45803"/>
    <s v="C-002"/>
    <s v="P-002"/>
    <s v="Laptop"/>
    <x v="2"/>
    <n v="40"/>
    <n v="1200"/>
    <n v="0.3"/>
    <s v="Efectivo"/>
    <s v="V-003"/>
    <x v="2"/>
    <n v="33600"/>
  </r>
  <r>
    <s v="V-3759"/>
    <n v="45921"/>
    <s v="C-001"/>
    <s v="P-003"/>
    <s v="Smart Watch"/>
    <x v="0"/>
    <n v="17"/>
    <n v="200"/>
    <n v="0.1"/>
    <s v="Efectivo"/>
    <s v="V-002"/>
    <x v="4"/>
    <n v="3060"/>
  </r>
  <r>
    <s v="V-3760"/>
    <n v="46000"/>
    <s v="C-002"/>
    <s v="P-003"/>
    <s v="Smart Watch"/>
    <x v="0"/>
    <n v="45"/>
    <n v="200"/>
    <n v="0.1"/>
    <s v="Efectivo"/>
    <s v="V-005"/>
    <x v="0"/>
    <n v="8100"/>
  </r>
  <r>
    <s v="V-3761"/>
    <n v="45678"/>
    <s v="C-004"/>
    <s v="P-004"/>
    <s v="Smart Phone"/>
    <x v="1"/>
    <n v="34"/>
    <n v="800"/>
    <n v="0.2"/>
    <s v="Tarjeta"/>
    <s v="V-005"/>
    <x v="0"/>
    <n v="21760"/>
  </r>
  <r>
    <s v="V-3762"/>
    <n v="45693"/>
    <s v="C-004"/>
    <s v="P-004"/>
    <s v="Smart Phone"/>
    <x v="1"/>
    <n v="28"/>
    <n v="800"/>
    <n v="0.2"/>
    <s v="Efectivo"/>
    <s v="V-002"/>
    <x v="4"/>
    <n v="17920"/>
  </r>
  <r>
    <s v="V-3763"/>
    <n v="45882"/>
    <s v="C-003"/>
    <s v="P-001"/>
    <s v="Audífonos"/>
    <x v="0"/>
    <n v="26"/>
    <n v="50"/>
    <n v="0.1"/>
    <s v="Transferencia"/>
    <s v="V-002"/>
    <x v="4"/>
    <n v="1170"/>
  </r>
  <r>
    <s v="V-3764"/>
    <n v="45748"/>
    <s v="C-004"/>
    <s v="P-002"/>
    <s v="Laptop"/>
    <x v="2"/>
    <n v="15"/>
    <n v="1200"/>
    <n v="0.3"/>
    <s v="Transferencia"/>
    <s v="V-004"/>
    <x v="3"/>
    <n v="12600"/>
  </r>
  <r>
    <s v="V-3765"/>
    <n v="45896"/>
    <s v="C-002"/>
    <s v="P-002"/>
    <s v="Laptop"/>
    <x v="2"/>
    <n v="16"/>
    <n v="1200"/>
    <n v="0.3"/>
    <s v="Transferencia"/>
    <s v="V-003"/>
    <x v="2"/>
    <n v="13440"/>
  </r>
  <r>
    <s v="V-3766"/>
    <n v="45724"/>
    <s v="C-001"/>
    <s v="P-003"/>
    <s v="Smart Watch"/>
    <x v="0"/>
    <n v="26"/>
    <n v="200"/>
    <n v="0.1"/>
    <s v="Efectivo"/>
    <s v="V-005"/>
    <x v="0"/>
    <n v="4680"/>
  </r>
  <r>
    <s v="V-3767"/>
    <n v="45778"/>
    <s v="C-004"/>
    <s v="P-001"/>
    <s v="Audífonos"/>
    <x v="0"/>
    <n v="28"/>
    <n v="50"/>
    <n v="0.1"/>
    <s v="Efectivo"/>
    <s v="V-002"/>
    <x v="4"/>
    <n v="1260"/>
  </r>
  <r>
    <s v="V-3768"/>
    <n v="45779"/>
    <s v="C-002"/>
    <s v="P-001"/>
    <s v="Audífonos"/>
    <x v="0"/>
    <n v="7"/>
    <n v="50"/>
    <n v="0.1"/>
    <s v="Efectivo"/>
    <s v="V-003"/>
    <x v="2"/>
    <n v="315"/>
  </r>
  <r>
    <s v="V-3769"/>
    <n v="45858"/>
    <s v="C-002"/>
    <s v="P-001"/>
    <s v="Audífonos"/>
    <x v="0"/>
    <n v="44"/>
    <n v="50"/>
    <n v="0.1"/>
    <s v="Tarjeta"/>
    <s v="V-004"/>
    <x v="3"/>
    <n v="1980"/>
  </r>
  <r>
    <s v="V-3770"/>
    <n v="45663"/>
    <s v="C-003"/>
    <s v="P-003"/>
    <s v="Smart Watch"/>
    <x v="0"/>
    <n v="12"/>
    <n v="200"/>
    <n v="0.1"/>
    <s v="Transferencia"/>
    <s v="V-003"/>
    <x v="2"/>
    <n v="2160"/>
  </r>
  <r>
    <s v="V-3771"/>
    <n v="45748"/>
    <s v="C-001"/>
    <s v="P-004"/>
    <s v="Smart Phone"/>
    <x v="1"/>
    <n v="43"/>
    <n v="800"/>
    <n v="0.2"/>
    <s v="Transferencia"/>
    <s v="V-003"/>
    <x v="2"/>
    <n v="27520"/>
  </r>
  <r>
    <s v="V-3772"/>
    <n v="45740"/>
    <s v="C-001"/>
    <s v="P-003"/>
    <s v="Smart Watch"/>
    <x v="0"/>
    <n v="22"/>
    <n v="200"/>
    <n v="0.1"/>
    <s v="Transferencia"/>
    <s v="V-002"/>
    <x v="4"/>
    <n v="3960"/>
  </r>
  <r>
    <s v="V-3773"/>
    <n v="45973"/>
    <s v="C-003"/>
    <s v="P-003"/>
    <s v="Smart Watch"/>
    <x v="0"/>
    <n v="45"/>
    <n v="200"/>
    <n v="0.1"/>
    <s v="Efectivo"/>
    <s v="V-001"/>
    <x v="1"/>
    <n v="8100"/>
  </r>
  <r>
    <s v="V-3774"/>
    <n v="45777"/>
    <s v="C-003"/>
    <s v="P-004"/>
    <s v="Smart Phone"/>
    <x v="1"/>
    <n v="42"/>
    <n v="800"/>
    <n v="0.2"/>
    <s v="Efectivo"/>
    <s v="V-002"/>
    <x v="4"/>
    <n v="26880"/>
  </r>
  <r>
    <s v="V-3775"/>
    <n v="45920"/>
    <s v="C-001"/>
    <s v="P-004"/>
    <s v="Smart Phone"/>
    <x v="1"/>
    <n v="43"/>
    <n v="800"/>
    <n v="0.2"/>
    <s v="Transferencia"/>
    <s v="V-004"/>
    <x v="3"/>
    <n v="27520"/>
  </r>
  <r>
    <s v="V-3776"/>
    <n v="45957"/>
    <s v="C-003"/>
    <s v="P-004"/>
    <s v="Smart Phone"/>
    <x v="1"/>
    <n v="16"/>
    <n v="800"/>
    <n v="0.2"/>
    <s v="Efectivo"/>
    <s v="V-005"/>
    <x v="0"/>
    <n v="10240"/>
  </r>
  <r>
    <s v="V-3777"/>
    <n v="45775"/>
    <s v="C-004"/>
    <s v="P-002"/>
    <s v="Laptop"/>
    <x v="2"/>
    <n v="31"/>
    <n v="1200"/>
    <n v="0.3"/>
    <s v="Efectivo"/>
    <s v="V-003"/>
    <x v="2"/>
    <n v="26040"/>
  </r>
  <r>
    <s v="V-3778"/>
    <n v="45954"/>
    <s v="C-004"/>
    <s v="P-003"/>
    <s v="Smart Watch"/>
    <x v="0"/>
    <n v="30"/>
    <n v="200"/>
    <n v="0.1"/>
    <s v="Transferencia"/>
    <s v="V-002"/>
    <x v="4"/>
    <n v="5400"/>
  </r>
  <r>
    <s v="V-3779"/>
    <n v="45895"/>
    <s v="C-002"/>
    <s v="P-004"/>
    <s v="Smart Phone"/>
    <x v="1"/>
    <n v="8"/>
    <n v="800"/>
    <n v="0.2"/>
    <s v="Transferencia"/>
    <s v="V-005"/>
    <x v="0"/>
    <n v="5120"/>
  </r>
  <r>
    <s v="V-3780"/>
    <n v="45929"/>
    <s v="C-003"/>
    <s v="P-002"/>
    <s v="Laptop"/>
    <x v="2"/>
    <n v="9"/>
    <n v="1200"/>
    <n v="0.3"/>
    <s v="Efectivo"/>
    <s v="V-005"/>
    <x v="0"/>
    <n v="7559.9999999999991"/>
  </r>
  <r>
    <s v="V-3781"/>
    <n v="45904"/>
    <s v="C-002"/>
    <s v="P-004"/>
    <s v="Smart Phone"/>
    <x v="1"/>
    <n v="15"/>
    <n v="800"/>
    <n v="0.2"/>
    <s v="Transferencia"/>
    <s v="V-002"/>
    <x v="4"/>
    <n v="9600"/>
  </r>
  <r>
    <s v="V-3782"/>
    <n v="45919"/>
    <s v="C-004"/>
    <s v="P-002"/>
    <s v="Laptop"/>
    <x v="2"/>
    <n v="45"/>
    <n v="1200"/>
    <n v="0.3"/>
    <s v="Tarjeta"/>
    <s v="V-003"/>
    <x v="2"/>
    <n v="37800"/>
  </r>
  <r>
    <s v="V-3783"/>
    <n v="45689"/>
    <s v="C-002"/>
    <s v="P-004"/>
    <s v="Smart Phone"/>
    <x v="1"/>
    <n v="12"/>
    <n v="800"/>
    <n v="0.2"/>
    <s v="Transferencia"/>
    <s v="V-002"/>
    <x v="4"/>
    <n v="7680"/>
  </r>
  <r>
    <s v="V-3784"/>
    <n v="45958"/>
    <s v="C-002"/>
    <s v="P-003"/>
    <s v="Smart Watch"/>
    <x v="0"/>
    <n v="45"/>
    <n v="200"/>
    <n v="0.1"/>
    <s v="Transferencia"/>
    <s v="V-005"/>
    <x v="0"/>
    <n v="8100"/>
  </r>
  <r>
    <s v="V-3785"/>
    <n v="45873"/>
    <s v="C-003"/>
    <s v="P-003"/>
    <s v="Smart Watch"/>
    <x v="0"/>
    <n v="25"/>
    <n v="200"/>
    <n v="0.1"/>
    <s v="Transferencia"/>
    <s v="V-001"/>
    <x v="1"/>
    <n v="4500"/>
  </r>
  <r>
    <s v="V-3786"/>
    <n v="45772"/>
    <s v="C-004"/>
    <s v="P-004"/>
    <s v="Smart Phone"/>
    <x v="1"/>
    <n v="44"/>
    <n v="800"/>
    <n v="0.2"/>
    <s v="Tarjeta"/>
    <s v="V-002"/>
    <x v="4"/>
    <n v="28160"/>
  </r>
  <r>
    <s v="V-3787"/>
    <n v="45800"/>
    <s v="C-004"/>
    <s v="P-003"/>
    <s v="Smart Watch"/>
    <x v="0"/>
    <n v="21"/>
    <n v="200"/>
    <n v="0.1"/>
    <s v="Tarjeta"/>
    <s v="V-003"/>
    <x v="2"/>
    <n v="3780"/>
  </r>
  <r>
    <s v="V-3788"/>
    <n v="45951"/>
    <s v="C-002"/>
    <s v="P-002"/>
    <s v="Laptop"/>
    <x v="2"/>
    <n v="6"/>
    <n v="1200"/>
    <n v="0.3"/>
    <s v="Tarjeta"/>
    <s v="V-001"/>
    <x v="1"/>
    <n v="5040"/>
  </r>
  <r>
    <s v="V-3789"/>
    <n v="45780"/>
    <s v="C-004"/>
    <s v="P-002"/>
    <s v="Laptop"/>
    <x v="2"/>
    <n v="8"/>
    <n v="1200"/>
    <n v="0.3"/>
    <s v="Transferencia"/>
    <s v="V-003"/>
    <x v="2"/>
    <n v="6720"/>
  </r>
  <r>
    <s v="V-3790"/>
    <n v="45935"/>
    <s v="C-004"/>
    <s v="P-004"/>
    <s v="Smart Phone"/>
    <x v="1"/>
    <n v="33"/>
    <n v="800"/>
    <n v="0.2"/>
    <s v="Tarjeta"/>
    <s v="V-003"/>
    <x v="2"/>
    <n v="21120"/>
  </r>
  <r>
    <s v="V-3791"/>
    <n v="45677"/>
    <s v="C-001"/>
    <s v="P-004"/>
    <s v="Smart Phone"/>
    <x v="1"/>
    <n v="16"/>
    <n v="800"/>
    <n v="0.2"/>
    <s v="Tarjeta"/>
    <s v="V-004"/>
    <x v="3"/>
    <n v="10240"/>
  </r>
  <r>
    <s v="V-3792"/>
    <n v="45854"/>
    <s v="C-004"/>
    <s v="P-002"/>
    <s v="Laptop"/>
    <x v="2"/>
    <n v="20"/>
    <n v="1200"/>
    <n v="0.3"/>
    <s v="Efectivo"/>
    <s v="V-001"/>
    <x v="1"/>
    <n v="16800"/>
  </r>
  <r>
    <s v="V-3793"/>
    <n v="45668"/>
    <s v="C-002"/>
    <s v="P-002"/>
    <s v="Laptop"/>
    <x v="2"/>
    <n v="18"/>
    <n v="1200"/>
    <n v="0.3"/>
    <s v="Tarjeta"/>
    <s v="V-003"/>
    <x v="2"/>
    <n v="15119.999999999998"/>
  </r>
  <r>
    <s v="V-3794"/>
    <n v="46001"/>
    <s v="C-002"/>
    <s v="P-001"/>
    <s v="Audífonos"/>
    <x v="0"/>
    <n v="12"/>
    <n v="50"/>
    <n v="0.1"/>
    <s v="Efectivo"/>
    <s v="V-005"/>
    <x v="0"/>
    <n v="540"/>
  </r>
  <r>
    <s v="V-3795"/>
    <n v="45687"/>
    <s v="C-004"/>
    <s v="P-004"/>
    <s v="Smart Phone"/>
    <x v="1"/>
    <n v="30"/>
    <n v="800"/>
    <n v="0.2"/>
    <s v="Tarjeta"/>
    <s v="V-005"/>
    <x v="0"/>
    <n v="19200"/>
  </r>
  <r>
    <s v="V-3796"/>
    <n v="45937"/>
    <s v="C-001"/>
    <s v="P-001"/>
    <s v="Audífonos"/>
    <x v="0"/>
    <n v="45"/>
    <n v="50"/>
    <n v="0.1"/>
    <s v="Tarjeta"/>
    <s v="V-003"/>
    <x v="2"/>
    <n v="2025"/>
  </r>
  <r>
    <s v="V-3797"/>
    <n v="46019"/>
    <s v="C-003"/>
    <s v="P-001"/>
    <s v="Audífonos"/>
    <x v="0"/>
    <n v="7"/>
    <n v="50"/>
    <n v="0.1"/>
    <s v="Efectivo"/>
    <s v="V-005"/>
    <x v="0"/>
    <n v="315"/>
  </r>
  <r>
    <s v="V-3798"/>
    <n v="45780"/>
    <s v="C-003"/>
    <s v="P-002"/>
    <s v="Laptop"/>
    <x v="2"/>
    <n v="11"/>
    <n v="1200"/>
    <n v="0.3"/>
    <s v="Efectivo"/>
    <s v="V-004"/>
    <x v="3"/>
    <n v="9240"/>
  </r>
  <r>
    <s v="V-3799"/>
    <n v="45683"/>
    <s v="C-002"/>
    <s v="P-001"/>
    <s v="Audífonos"/>
    <x v="0"/>
    <n v="14"/>
    <n v="50"/>
    <n v="0.1"/>
    <s v="Transferencia"/>
    <s v="V-003"/>
    <x v="2"/>
    <n v="630"/>
  </r>
  <r>
    <s v="V-3800"/>
    <n v="45971"/>
    <s v="C-002"/>
    <s v="P-002"/>
    <s v="Laptop"/>
    <x v="2"/>
    <n v="27"/>
    <n v="1200"/>
    <n v="0.3"/>
    <s v="Tarjeta"/>
    <s v="V-005"/>
    <x v="0"/>
    <n v="22680"/>
  </r>
  <r>
    <s v="V-3801"/>
    <n v="45785"/>
    <s v="C-002"/>
    <s v="P-004"/>
    <s v="Smart Phone"/>
    <x v="1"/>
    <n v="16"/>
    <n v="800"/>
    <n v="0.2"/>
    <s v="Tarjeta"/>
    <s v="V-005"/>
    <x v="0"/>
    <n v="10240"/>
  </r>
  <r>
    <s v="V-3802"/>
    <n v="45836"/>
    <s v="C-002"/>
    <s v="P-003"/>
    <s v="Smart Watch"/>
    <x v="0"/>
    <n v="21"/>
    <n v="200"/>
    <n v="0.1"/>
    <s v="Tarjeta"/>
    <s v="V-004"/>
    <x v="3"/>
    <n v="3780"/>
  </r>
  <r>
    <s v="V-3803"/>
    <n v="45720"/>
    <s v="C-002"/>
    <s v="P-001"/>
    <s v="Audífonos"/>
    <x v="0"/>
    <n v="43"/>
    <n v="50"/>
    <n v="0.1"/>
    <s v="Tarjeta"/>
    <s v="V-005"/>
    <x v="0"/>
    <n v="1935"/>
  </r>
  <r>
    <s v="V-3804"/>
    <n v="45713"/>
    <s v="C-002"/>
    <s v="P-004"/>
    <s v="Smart Phone"/>
    <x v="1"/>
    <n v="27"/>
    <n v="800"/>
    <n v="0.2"/>
    <s v="Efectivo"/>
    <s v="V-005"/>
    <x v="0"/>
    <n v="17280"/>
  </r>
  <r>
    <s v="V-3805"/>
    <n v="45883"/>
    <s v="C-001"/>
    <s v="P-004"/>
    <s v="Smart Phone"/>
    <x v="1"/>
    <n v="27"/>
    <n v="800"/>
    <n v="0.2"/>
    <s v="Tarjeta"/>
    <s v="V-005"/>
    <x v="0"/>
    <n v="17280"/>
  </r>
  <r>
    <s v="V-3806"/>
    <n v="45788"/>
    <s v="C-002"/>
    <s v="P-004"/>
    <s v="Smart Phone"/>
    <x v="1"/>
    <n v="19"/>
    <n v="800"/>
    <n v="0.2"/>
    <s v="Tarjeta"/>
    <s v="V-002"/>
    <x v="4"/>
    <n v="12160"/>
  </r>
  <r>
    <s v="V-3807"/>
    <n v="45841"/>
    <s v="C-001"/>
    <s v="P-001"/>
    <s v="Audífonos"/>
    <x v="0"/>
    <n v="41"/>
    <n v="50"/>
    <n v="0.1"/>
    <s v="Tarjeta"/>
    <s v="V-001"/>
    <x v="1"/>
    <n v="1845"/>
  </r>
  <r>
    <s v="V-3808"/>
    <n v="45958"/>
    <s v="C-001"/>
    <s v="P-001"/>
    <s v="Audífonos"/>
    <x v="0"/>
    <n v="27"/>
    <n v="50"/>
    <n v="0.1"/>
    <s v="Efectivo"/>
    <s v="V-002"/>
    <x v="4"/>
    <n v="1215"/>
  </r>
  <r>
    <s v="V-3809"/>
    <n v="45757"/>
    <s v="C-002"/>
    <s v="P-003"/>
    <s v="Smart Watch"/>
    <x v="0"/>
    <n v="7"/>
    <n v="200"/>
    <n v="0.1"/>
    <s v="Transferencia"/>
    <s v="V-004"/>
    <x v="3"/>
    <n v="1260"/>
  </r>
  <r>
    <s v="V-3810"/>
    <n v="45976"/>
    <s v="C-001"/>
    <s v="P-001"/>
    <s v="Audífonos"/>
    <x v="0"/>
    <n v="7"/>
    <n v="50"/>
    <n v="0.1"/>
    <s v="Tarjeta"/>
    <s v="V-004"/>
    <x v="3"/>
    <n v="315"/>
  </r>
  <r>
    <s v="V-3811"/>
    <n v="45931"/>
    <s v="C-002"/>
    <s v="P-001"/>
    <s v="Audífonos"/>
    <x v="0"/>
    <n v="7"/>
    <n v="50"/>
    <n v="0.1"/>
    <s v="Tarjeta"/>
    <s v="V-001"/>
    <x v="1"/>
    <n v="315"/>
  </r>
  <r>
    <s v="V-3812"/>
    <n v="46000"/>
    <s v="C-004"/>
    <s v="P-003"/>
    <s v="Smart Watch"/>
    <x v="0"/>
    <n v="34"/>
    <n v="200"/>
    <n v="0.1"/>
    <s v="Efectivo"/>
    <s v="V-002"/>
    <x v="4"/>
    <n v="6120"/>
  </r>
  <r>
    <s v="V-3813"/>
    <n v="45998"/>
    <s v="C-001"/>
    <s v="P-002"/>
    <s v="Laptop"/>
    <x v="2"/>
    <n v="13"/>
    <n v="1200"/>
    <n v="0.3"/>
    <s v="Tarjeta"/>
    <s v="V-005"/>
    <x v="0"/>
    <n v="10920"/>
  </r>
  <r>
    <s v="V-3814"/>
    <n v="45862"/>
    <s v="C-002"/>
    <s v="P-002"/>
    <s v="Laptop"/>
    <x v="2"/>
    <n v="37"/>
    <n v="1200"/>
    <n v="0.3"/>
    <s v="Tarjeta"/>
    <s v="V-002"/>
    <x v="4"/>
    <n v="31079.999999999996"/>
  </r>
  <r>
    <s v="V-3815"/>
    <n v="45767"/>
    <s v="C-003"/>
    <s v="P-004"/>
    <s v="Smart Phone"/>
    <x v="1"/>
    <n v="45"/>
    <n v="800"/>
    <n v="0.2"/>
    <s v="Efectivo"/>
    <s v="V-003"/>
    <x v="2"/>
    <n v="28800"/>
  </r>
  <r>
    <s v="V-3816"/>
    <n v="45872"/>
    <s v="C-003"/>
    <s v="P-002"/>
    <s v="Laptop"/>
    <x v="2"/>
    <n v="13"/>
    <n v="1200"/>
    <n v="0.3"/>
    <s v="Transferencia"/>
    <s v="V-003"/>
    <x v="2"/>
    <n v="10920"/>
  </r>
  <r>
    <s v="V-3817"/>
    <n v="45867"/>
    <s v="C-003"/>
    <s v="P-004"/>
    <s v="Smart Phone"/>
    <x v="1"/>
    <n v="27"/>
    <n v="800"/>
    <n v="0.2"/>
    <s v="Tarjeta"/>
    <s v="V-005"/>
    <x v="0"/>
    <n v="17280"/>
  </r>
  <r>
    <s v="V-3818"/>
    <n v="45718"/>
    <s v="C-003"/>
    <s v="P-003"/>
    <s v="Smart Watch"/>
    <x v="0"/>
    <n v="42"/>
    <n v="200"/>
    <n v="0.1"/>
    <s v="Transferencia"/>
    <s v="V-001"/>
    <x v="1"/>
    <n v="7560"/>
  </r>
  <r>
    <s v="V-3819"/>
    <n v="45802"/>
    <s v="C-002"/>
    <s v="P-003"/>
    <s v="Smart Watch"/>
    <x v="0"/>
    <n v="25"/>
    <n v="200"/>
    <n v="0.1"/>
    <s v="Tarjeta"/>
    <s v="V-002"/>
    <x v="4"/>
    <n v="4500"/>
  </r>
  <r>
    <s v="V-3820"/>
    <n v="45917"/>
    <s v="C-001"/>
    <s v="P-001"/>
    <s v="Audífonos"/>
    <x v="0"/>
    <n v="7"/>
    <n v="50"/>
    <n v="0.1"/>
    <s v="Tarjeta"/>
    <s v="V-001"/>
    <x v="1"/>
    <n v="315"/>
  </r>
  <r>
    <s v="V-3821"/>
    <n v="45773"/>
    <s v="C-004"/>
    <s v="P-001"/>
    <s v="Audífonos"/>
    <x v="0"/>
    <n v="31"/>
    <n v="50"/>
    <n v="0.1"/>
    <s v="Transferencia"/>
    <s v="V-004"/>
    <x v="3"/>
    <n v="1395"/>
  </r>
  <r>
    <s v="V-3822"/>
    <n v="45724"/>
    <s v="C-004"/>
    <s v="P-004"/>
    <s v="Smart Phone"/>
    <x v="1"/>
    <n v="14"/>
    <n v="800"/>
    <n v="0.2"/>
    <s v="Tarjeta"/>
    <s v="V-003"/>
    <x v="2"/>
    <n v="8960"/>
  </r>
  <r>
    <s v="V-3823"/>
    <n v="45831"/>
    <s v="C-004"/>
    <s v="P-004"/>
    <s v="Smart Phone"/>
    <x v="1"/>
    <n v="29"/>
    <n v="800"/>
    <n v="0.2"/>
    <s v="Efectivo"/>
    <s v="V-003"/>
    <x v="2"/>
    <n v="18560"/>
  </r>
  <r>
    <s v="V-3824"/>
    <n v="45824"/>
    <s v="C-002"/>
    <s v="P-003"/>
    <s v="Smart Watch"/>
    <x v="0"/>
    <n v="7"/>
    <n v="200"/>
    <n v="0.1"/>
    <s v="Efectivo"/>
    <s v="V-005"/>
    <x v="0"/>
    <n v="1260"/>
  </r>
  <r>
    <s v="V-3825"/>
    <n v="45775"/>
    <s v="C-004"/>
    <s v="P-002"/>
    <s v="Laptop"/>
    <x v="2"/>
    <n v="45"/>
    <n v="1200"/>
    <n v="0.3"/>
    <s v="Transferencia"/>
    <s v="V-004"/>
    <x v="3"/>
    <n v="37800"/>
  </r>
  <r>
    <s v="V-3826"/>
    <n v="45999"/>
    <s v="C-001"/>
    <s v="P-002"/>
    <s v="Laptop"/>
    <x v="2"/>
    <n v="40"/>
    <n v="1200"/>
    <n v="0.3"/>
    <s v="Efectivo"/>
    <s v="V-001"/>
    <x v="1"/>
    <n v="33600"/>
  </r>
  <r>
    <s v="V-3827"/>
    <n v="45779"/>
    <s v="C-003"/>
    <s v="P-003"/>
    <s v="Smart Watch"/>
    <x v="0"/>
    <n v="19"/>
    <n v="200"/>
    <n v="0.1"/>
    <s v="Efectivo"/>
    <s v="V-005"/>
    <x v="0"/>
    <n v="3420"/>
  </r>
  <r>
    <s v="V-3828"/>
    <n v="46000"/>
    <s v="C-003"/>
    <s v="P-004"/>
    <s v="Smart Phone"/>
    <x v="1"/>
    <n v="17"/>
    <n v="800"/>
    <n v="0.2"/>
    <s v="Tarjeta"/>
    <s v="V-005"/>
    <x v="0"/>
    <n v="10880"/>
  </r>
  <r>
    <s v="V-3829"/>
    <n v="45842"/>
    <s v="C-002"/>
    <s v="P-004"/>
    <s v="Smart Phone"/>
    <x v="1"/>
    <n v="11"/>
    <n v="800"/>
    <n v="0.2"/>
    <s v="Efectivo"/>
    <s v="V-002"/>
    <x v="4"/>
    <n v="7040"/>
  </r>
  <r>
    <s v="V-3830"/>
    <n v="45700"/>
    <s v="C-002"/>
    <s v="P-001"/>
    <s v="Audífonos"/>
    <x v="0"/>
    <n v="40"/>
    <n v="50"/>
    <n v="0.1"/>
    <s v="Efectivo"/>
    <s v="V-005"/>
    <x v="0"/>
    <n v="1800"/>
  </r>
  <r>
    <s v="V-3831"/>
    <n v="45938"/>
    <s v="C-004"/>
    <s v="P-002"/>
    <s v="Laptop"/>
    <x v="2"/>
    <n v="17"/>
    <n v="1200"/>
    <n v="0.3"/>
    <s v="Transferencia"/>
    <s v="V-004"/>
    <x v="3"/>
    <n v="14280"/>
  </r>
  <r>
    <s v="V-3832"/>
    <n v="45767"/>
    <s v="C-003"/>
    <s v="P-003"/>
    <s v="Smart Watch"/>
    <x v="0"/>
    <n v="17"/>
    <n v="200"/>
    <n v="0.1"/>
    <s v="Efectivo"/>
    <s v="V-004"/>
    <x v="3"/>
    <n v="3060"/>
  </r>
  <r>
    <s v="V-3833"/>
    <n v="45927"/>
    <s v="C-002"/>
    <s v="P-004"/>
    <s v="Smart Phone"/>
    <x v="1"/>
    <n v="9"/>
    <n v="800"/>
    <n v="0.2"/>
    <s v="Tarjeta"/>
    <s v="V-002"/>
    <x v="4"/>
    <n v="5760"/>
  </r>
  <r>
    <s v="V-3834"/>
    <n v="45876"/>
    <s v="C-004"/>
    <s v="P-003"/>
    <s v="Smart Watch"/>
    <x v="0"/>
    <n v="25"/>
    <n v="200"/>
    <n v="0.1"/>
    <s v="Efectivo"/>
    <s v="V-005"/>
    <x v="0"/>
    <n v="4500"/>
  </r>
  <r>
    <s v="V-3835"/>
    <n v="46006"/>
    <s v="C-001"/>
    <s v="P-003"/>
    <s v="Smart Watch"/>
    <x v="0"/>
    <n v="21"/>
    <n v="200"/>
    <n v="0.1"/>
    <s v="Tarjeta"/>
    <s v="V-005"/>
    <x v="0"/>
    <n v="3780"/>
  </r>
  <r>
    <s v="V-3836"/>
    <n v="45685"/>
    <s v="C-001"/>
    <s v="P-003"/>
    <s v="Smart Watch"/>
    <x v="0"/>
    <n v="17"/>
    <n v="200"/>
    <n v="0.1"/>
    <s v="Transferencia"/>
    <s v="V-001"/>
    <x v="1"/>
    <n v="3060"/>
  </r>
  <r>
    <s v="V-3837"/>
    <n v="45664"/>
    <s v="C-002"/>
    <s v="P-002"/>
    <s v="Laptop"/>
    <x v="2"/>
    <n v="32"/>
    <n v="1200"/>
    <n v="0.3"/>
    <s v="Transferencia"/>
    <s v="V-003"/>
    <x v="2"/>
    <n v="26880"/>
  </r>
  <r>
    <s v="V-3838"/>
    <n v="45796"/>
    <s v="C-003"/>
    <s v="P-004"/>
    <s v="Smart Phone"/>
    <x v="1"/>
    <n v="37"/>
    <n v="800"/>
    <n v="0.2"/>
    <s v="Transferencia"/>
    <s v="V-004"/>
    <x v="3"/>
    <n v="23680"/>
  </r>
  <r>
    <s v="V-3839"/>
    <n v="45986"/>
    <s v="C-001"/>
    <s v="P-002"/>
    <s v="Laptop"/>
    <x v="2"/>
    <n v="20"/>
    <n v="1200"/>
    <n v="0.3"/>
    <s v="Efectivo"/>
    <s v="V-005"/>
    <x v="0"/>
    <n v="16800"/>
  </r>
  <r>
    <s v="V-3840"/>
    <n v="45795"/>
    <s v="C-003"/>
    <s v="P-002"/>
    <s v="Laptop"/>
    <x v="2"/>
    <n v="32"/>
    <n v="1200"/>
    <n v="0.3"/>
    <s v="Efectivo"/>
    <s v="V-001"/>
    <x v="1"/>
    <n v="26880"/>
  </r>
  <r>
    <s v="V-3841"/>
    <n v="45882"/>
    <s v="C-003"/>
    <s v="P-004"/>
    <s v="Smart Phone"/>
    <x v="1"/>
    <n v="36"/>
    <n v="800"/>
    <n v="0.2"/>
    <s v="Efectivo"/>
    <s v="V-004"/>
    <x v="3"/>
    <n v="23040"/>
  </r>
  <r>
    <s v="V-3842"/>
    <n v="45807"/>
    <s v="C-002"/>
    <s v="P-004"/>
    <s v="Smart Phone"/>
    <x v="1"/>
    <n v="29"/>
    <n v="800"/>
    <n v="0.2"/>
    <s v="Transferencia"/>
    <s v="V-004"/>
    <x v="3"/>
    <n v="18560"/>
  </r>
  <r>
    <s v="V-3843"/>
    <n v="45733"/>
    <s v="C-002"/>
    <s v="P-001"/>
    <s v="Audífonos"/>
    <x v="0"/>
    <n v="14"/>
    <n v="50"/>
    <n v="0.1"/>
    <s v="Transferencia"/>
    <s v="V-001"/>
    <x v="1"/>
    <n v="630"/>
  </r>
  <r>
    <s v="V-3844"/>
    <n v="45766"/>
    <s v="C-001"/>
    <s v="P-004"/>
    <s v="Smart Phone"/>
    <x v="1"/>
    <n v="36"/>
    <n v="800"/>
    <n v="0.2"/>
    <s v="Transferencia"/>
    <s v="V-004"/>
    <x v="3"/>
    <n v="23040"/>
  </r>
  <r>
    <s v="V-3845"/>
    <n v="45937"/>
    <s v="C-001"/>
    <s v="P-001"/>
    <s v="Audífonos"/>
    <x v="0"/>
    <n v="25"/>
    <n v="50"/>
    <n v="0.1"/>
    <s v="Efectivo"/>
    <s v="V-002"/>
    <x v="4"/>
    <n v="1125"/>
  </r>
  <r>
    <s v="V-3846"/>
    <n v="45675"/>
    <s v="C-002"/>
    <s v="P-003"/>
    <s v="Smart Watch"/>
    <x v="0"/>
    <n v="26"/>
    <n v="200"/>
    <n v="0.1"/>
    <s v="Transferencia"/>
    <s v="V-001"/>
    <x v="1"/>
    <n v="4680"/>
  </r>
  <r>
    <s v="V-3847"/>
    <n v="45788"/>
    <s v="C-004"/>
    <s v="P-003"/>
    <s v="Smart Watch"/>
    <x v="0"/>
    <n v="6"/>
    <n v="200"/>
    <n v="0.1"/>
    <s v="Efectivo"/>
    <s v="V-005"/>
    <x v="0"/>
    <n v="1080"/>
  </r>
  <r>
    <s v="V-3848"/>
    <n v="45707"/>
    <s v="C-004"/>
    <s v="P-001"/>
    <s v="Audífonos"/>
    <x v="0"/>
    <n v="33"/>
    <n v="50"/>
    <n v="0.1"/>
    <s v="Efectivo"/>
    <s v="V-001"/>
    <x v="1"/>
    <n v="1485"/>
  </r>
  <r>
    <s v="V-3849"/>
    <n v="45948"/>
    <s v="C-001"/>
    <s v="P-001"/>
    <s v="Audífonos"/>
    <x v="0"/>
    <n v="36"/>
    <n v="50"/>
    <n v="0.1"/>
    <s v="Transferencia"/>
    <s v="V-001"/>
    <x v="1"/>
    <n v="1620"/>
  </r>
  <r>
    <s v="V-3850"/>
    <n v="45798"/>
    <s v="C-002"/>
    <s v="P-004"/>
    <s v="Smart Phone"/>
    <x v="1"/>
    <n v="11"/>
    <n v="800"/>
    <n v="0.2"/>
    <s v="Transferencia"/>
    <s v="V-005"/>
    <x v="0"/>
    <n v="7040"/>
  </r>
  <r>
    <s v="V-3851"/>
    <n v="45761"/>
    <s v="C-002"/>
    <s v="P-001"/>
    <s v="Audífonos"/>
    <x v="0"/>
    <n v="19"/>
    <n v="50"/>
    <n v="0.1"/>
    <s v="Efectivo"/>
    <s v="V-005"/>
    <x v="0"/>
    <n v="855"/>
  </r>
  <r>
    <s v="V-3852"/>
    <n v="46017"/>
    <s v="C-003"/>
    <s v="P-002"/>
    <s v="Laptop"/>
    <x v="2"/>
    <n v="7"/>
    <n v="1200"/>
    <n v="0.3"/>
    <s v="Transferencia"/>
    <s v="V-002"/>
    <x v="4"/>
    <n v="5880"/>
  </r>
  <r>
    <s v="V-3853"/>
    <n v="45678"/>
    <s v="C-002"/>
    <s v="P-003"/>
    <s v="Smart Watch"/>
    <x v="0"/>
    <n v="15"/>
    <n v="200"/>
    <n v="0.1"/>
    <s v="Efectivo"/>
    <s v="V-001"/>
    <x v="1"/>
    <n v="2700"/>
  </r>
  <r>
    <s v="V-3854"/>
    <n v="45912"/>
    <s v="C-003"/>
    <s v="P-003"/>
    <s v="Smart Watch"/>
    <x v="0"/>
    <n v="21"/>
    <n v="200"/>
    <n v="0.1"/>
    <s v="Transferencia"/>
    <s v="V-003"/>
    <x v="2"/>
    <n v="3780"/>
  </r>
  <r>
    <s v="V-3855"/>
    <n v="45788"/>
    <s v="C-004"/>
    <s v="P-003"/>
    <s v="Smart Watch"/>
    <x v="0"/>
    <n v="8"/>
    <n v="200"/>
    <n v="0.1"/>
    <s v="Efectivo"/>
    <s v="V-002"/>
    <x v="4"/>
    <n v="1440"/>
  </r>
  <r>
    <s v="V-3856"/>
    <n v="45788"/>
    <s v="C-002"/>
    <s v="P-002"/>
    <s v="Laptop"/>
    <x v="2"/>
    <n v="24"/>
    <n v="1200"/>
    <n v="0.3"/>
    <s v="Tarjeta"/>
    <s v="V-001"/>
    <x v="1"/>
    <n v="20160"/>
  </r>
  <r>
    <s v="V-3857"/>
    <n v="45850"/>
    <s v="C-002"/>
    <s v="P-001"/>
    <s v="Audífonos"/>
    <x v="0"/>
    <n v="27"/>
    <n v="50"/>
    <n v="0.1"/>
    <s v="Transferencia"/>
    <s v="V-003"/>
    <x v="2"/>
    <n v="1215"/>
  </r>
  <r>
    <s v="V-3858"/>
    <n v="45880"/>
    <s v="C-004"/>
    <s v="P-001"/>
    <s v="Audífonos"/>
    <x v="0"/>
    <n v="32"/>
    <n v="50"/>
    <n v="0.1"/>
    <s v="Tarjeta"/>
    <s v="V-002"/>
    <x v="4"/>
    <n v="1440"/>
  </r>
  <r>
    <s v="V-3859"/>
    <n v="45968"/>
    <s v="C-002"/>
    <s v="P-002"/>
    <s v="Laptop"/>
    <x v="2"/>
    <n v="37"/>
    <n v="1200"/>
    <n v="0.3"/>
    <s v="Tarjeta"/>
    <s v="V-004"/>
    <x v="3"/>
    <n v="31079.999999999996"/>
  </r>
  <r>
    <s v="V-3860"/>
    <n v="45740"/>
    <s v="C-001"/>
    <s v="P-002"/>
    <s v="Laptop"/>
    <x v="2"/>
    <n v="15"/>
    <n v="1200"/>
    <n v="0.3"/>
    <s v="Transferencia"/>
    <s v="V-001"/>
    <x v="1"/>
    <n v="12600"/>
  </r>
  <r>
    <s v="V-3861"/>
    <n v="45682"/>
    <s v="C-004"/>
    <s v="P-004"/>
    <s v="Smart Phone"/>
    <x v="1"/>
    <n v="33"/>
    <n v="800"/>
    <n v="0.2"/>
    <s v="Tarjeta"/>
    <s v="V-001"/>
    <x v="1"/>
    <n v="21120"/>
  </r>
  <r>
    <s v="V-3862"/>
    <n v="46004"/>
    <s v="C-003"/>
    <s v="P-001"/>
    <s v="Audífonos"/>
    <x v="0"/>
    <n v="42"/>
    <n v="50"/>
    <n v="0.1"/>
    <s v="Transferencia"/>
    <s v="V-005"/>
    <x v="0"/>
    <n v="1890"/>
  </r>
  <r>
    <s v="V-3863"/>
    <n v="45715"/>
    <s v="C-004"/>
    <s v="P-004"/>
    <s v="Smart Phone"/>
    <x v="1"/>
    <n v="34"/>
    <n v="800"/>
    <n v="0.2"/>
    <s v="Efectivo"/>
    <s v="V-001"/>
    <x v="1"/>
    <n v="21760"/>
  </r>
  <r>
    <s v="V-3864"/>
    <n v="45883"/>
    <s v="C-003"/>
    <s v="P-003"/>
    <s v="Smart Watch"/>
    <x v="0"/>
    <n v="23"/>
    <n v="200"/>
    <n v="0.1"/>
    <s v="Transferencia"/>
    <s v="V-002"/>
    <x v="4"/>
    <n v="4140"/>
  </r>
  <r>
    <s v="V-3865"/>
    <n v="45957"/>
    <s v="C-003"/>
    <s v="P-004"/>
    <s v="Smart Phone"/>
    <x v="1"/>
    <n v="10"/>
    <n v="800"/>
    <n v="0.2"/>
    <s v="Efectivo"/>
    <s v="V-002"/>
    <x v="4"/>
    <n v="6400"/>
  </r>
  <r>
    <s v="V-3866"/>
    <n v="45851"/>
    <s v="C-003"/>
    <s v="P-003"/>
    <s v="Smart Watch"/>
    <x v="0"/>
    <n v="45"/>
    <n v="200"/>
    <n v="0.1"/>
    <s v="Transferencia"/>
    <s v="V-003"/>
    <x v="2"/>
    <n v="8100"/>
  </r>
  <r>
    <s v="V-3867"/>
    <n v="45735"/>
    <s v="C-003"/>
    <s v="P-003"/>
    <s v="Smart Watch"/>
    <x v="0"/>
    <n v="42"/>
    <n v="200"/>
    <n v="0.1"/>
    <s v="Tarjeta"/>
    <s v="V-001"/>
    <x v="1"/>
    <n v="7560"/>
  </r>
  <r>
    <s v="V-3868"/>
    <n v="45983"/>
    <s v="C-001"/>
    <s v="P-004"/>
    <s v="Smart Phone"/>
    <x v="1"/>
    <n v="42"/>
    <n v="800"/>
    <n v="0.2"/>
    <s v="Transferencia"/>
    <s v="V-004"/>
    <x v="3"/>
    <n v="26880"/>
  </r>
  <r>
    <s v="V-3869"/>
    <n v="45892"/>
    <s v="C-002"/>
    <s v="P-001"/>
    <s v="Audífonos"/>
    <x v="0"/>
    <n v="22"/>
    <n v="50"/>
    <n v="0.1"/>
    <s v="Transferencia"/>
    <s v="V-001"/>
    <x v="1"/>
    <n v="990"/>
  </r>
  <r>
    <s v="V-3870"/>
    <n v="45758"/>
    <s v="C-004"/>
    <s v="P-003"/>
    <s v="Smart Watch"/>
    <x v="0"/>
    <n v="31"/>
    <n v="200"/>
    <n v="0.1"/>
    <s v="Tarjeta"/>
    <s v="V-005"/>
    <x v="0"/>
    <n v="5580"/>
  </r>
  <r>
    <s v="V-3871"/>
    <n v="45679"/>
    <s v="C-004"/>
    <s v="P-002"/>
    <s v="Laptop"/>
    <x v="2"/>
    <n v="36"/>
    <n v="1200"/>
    <n v="0.3"/>
    <s v="Transferencia"/>
    <s v="V-004"/>
    <x v="3"/>
    <n v="30239.999999999996"/>
  </r>
  <r>
    <s v="V-3872"/>
    <n v="45688"/>
    <s v="C-002"/>
    <s v="P-003"/>
    <s v="Smart Watch"/>
    <x v="0"/>
    <n v="30"/>
    <n v="200"/>
    <n v="0.1"/>
    <s v="Tarjeta"/>
    <s v="V-005"/>
    <x v="0"/>
    <n v="5400"/>
  </r>
  <r>
    <s v="V-3873"/>
    <n v="45836"/>
    <s v="C-003"/>
    <s v="P-004"/>
    <s v="Smart Phone"/>
    <x v="1"/>
    <n v="17"/>
    <n v="800"/>
    <n v="0.2"/>
    <s v="Transferencia"/>
    <s v="V-004"/>
    <x v="3"/>
    <n v="10880"/>
  </r>
  <r>
    <s v="V-3874"/>
    <n v="45751"/>
    <s v="C-001"/>
    <s v="P-004"/>
    <s v="Smart Phone"/>
    <x v="1"/>
    <n v="28"/>
    <n v="800"/>
    <n v="0.2"/>
    <s v="Transferencia"/>
    <s v="V-001"/>
    <x v="1"/>
    <n v="17920"/>
  </r>
  <r>
    <s v="V-3875"/>
    <n v="45830"/>
    <s v="C-002"/>
    <s v="P-003"/>
    <s v="Smart Watch"/>
    <x v="0"/>
    <n v="21"/>
    <n v="200"/>
    <n v="0.1"/>
    <s v="Transferencia"/>
    <s v="V-003"/>
    <x v="2"/>
    <n v="3780"/>
  </r>
  <r>
    <s v="V-3876"/>
    <n v="45742"/>
    <s v="C-004"/>
    <s v="P-001"/>
    <s v="Audífonos"/>
    <x v="0"/>
    <n v="32"/>
    <n v="50"/>
    <n v="0.1"/>
    <s v="Tarjeta"/>
    <s v="V-005"/>
    <x v="0"/>
    <n v="1440"/>
  </r>
  <r>
    <s v="V-3877"/>
    <n v="45921"/>
    <s v="C-001"/>
    <s v="P-001"/>
    <s v="Audífonos"/>
    <x v="0"/>
    <n v="24"/>
    <n v="50"/>
    <n v="0.1"/>
    <s v="Efectivo"/>
    <s v="V-005"/>
    <x v="0"/>
    <n v="1080"/>
  </r>
  <r>
    <s v="V-3878"/>
    <n v="45812"/>
    <s v="C-002"/>
    <s v="P-002"/>
    <s v="Laptop"/>
    <x v="2"/>
    <n v="38"/>
    <n v="1200"/>
    <n v="0.3"/>
    <s v="Efectivo"/>
    <s v="V-001"/>
    <x v="1"/>
    <n v="31919.999999999996"/>
  </r>
  <r>
    <s v="V-3879"/>
    <n v="45694"/>
    <s v="C-004"/>
    <s v="P-001"/>
    <s v="Audífonos"/>
    <x v="0"/>
    <n v="30"/>
    <n v="50"/>
    <n v="0.1"/>
    <s v="Efectivo"/>
    <s v="V-005"/>
    <x v="0"/>
    <n v="1350"/>
  </r>
  <r>
    <s v="V-3880"/>
    <n v="45669"/>
    <s v="C-003"/>
    <s v="P-002"/>
    <s v="Laptop"/>
    <x v="2"/>
    <n v="11"/>
    <n v="1200"/>
    <n v="0.3"/>
    <s v="Efectivo"/>
    <s v="V-001"/>
    <x v="1"/>
    <n v="9240"/>
  </r>
  <r>
    <s v="V-3881"/>
    <n v="45826"/>
    <s v="C-004"/>
    <s v="P-002"/>
    <s v="Laptop"/>
    <x v="2"/>
    <n v="24"/>
    <n v="1200"/>
    <n v="0.3"/>
    <s v="Efectivo"/>
    <s v="V-001"/>
    <x v="1"/>
    <n v="20160"/>
  </r>
  <r>
    <s v="V-3882"/>
    <n v="45856"/>
    <s v="C-003"/>
    <s v="P-004"/>
    <s v="Smart Phone"/>
    <x v="1"/>
    <n v="11"/>
    <n v="800"/>
    <n v="0.2"/>
    <s v="Tarjeta"/>
    <s v="V-004"/>
    <x v="3"/>
    <n v="7040"/>
  </r>
  <r>
    <s v="V-3883"/>
    <n v="45878"/>
    <s v="C-003"/>
    <s v="P-003"/>
    <s v="Smart Watch"/>
    <x v="0"/>
    <n v="14"/>
    <n v="200"/>
    <n v="0.1"/>
    <s v="Transferencia"/>
    <s v="V-004"/>
    <x v="3"/>
    <n v="2520"/>
  </r>
  <r>
    <s v="V-3884"/>
    <n v="45892"/>
    <s v="C-002"/>
    <s v="P-003"/>
    <s v="Smart Watch"/>
    <x v="0"/>
    <n v="19"/>
    <n v="200"/>
    <n v="0.1"/>
    <s v="Transferencia"/>
    <s v="V-003"/>
    <x v="2"/>
    <n v="3420"/>
  </r>
  <r>
    <s v="V-3885"/>
    <n v="46018"/>
    <s v="C-004"/>
    <s v="P-003"/>
    <s v="Smart Watch"/>
    <x v="0"/>
    <n v="5"/>
    <n v="200"/>
    <n v="0.1"/>
    <s v="Tarjeta"/>
    <s v="V-003"/>
    <x v="2"/>
    <n v="900"/>
  </r>
  <r>
    <s v="V-3886"/>
    <n v="45815"/>
    <s v="C-002"/>
    <s v="P-001"/>
    <s v="Audífonos"/>
    <x v="0"/>
    <n v="29"/>
    <n v="50"/>
    <n v="0.1"/>
    <s v="Transferencia"/>
    <s v="V-003"/>
    <x v="2"/>
    <n v="1305"/>
  </r>
  <r>
    <s v="V-3887"/>
    <n v="45824"/>
    <s v="C-003"/>
    <s v="P-003"/>
    <s v="Smart Watch"/>
    <x v="0"/>
    <n v="8"/>
    <n v="200"/>
    <n v="0.1"/>
    <s v="Efectivo"/>
    <s v="V-002"/>
    <x v="4"/>
    <n v="1440"/>
  </r>
  <r>
    <s v="V-3888"/>
    <n v="46000"/>
    <s v="C-004"/>
    <s v="P-003"/>
    <s v="Smart Watch"/>
    <x v="0"/>
    <n v="10"/>
    <n v="200"/>
    <n v="0.1"/>
    <s v="Transferencia"/>
    <s v="V-003"/>
    <x v="2"/>
    <n v="1800"/>
  </r>
  <r>
    <s v="V-3889"/>
    <n v="45723"/>
    <s v="C-003"/>
    <s v="P-001"/>
    <s v="Audífonos"/>
    <x v="0"/>
    <n v="38"/>
    <n v="50"/>
    <n v="0.1"/>
    <s v="Transferencia"/>
    <s v="V-002"/>
    <x v="4"/>
    <n v="1710"/>
  </r>
  <r>
    <s v="V-3890"/>
    <n v="45695"/>
    <s v="C-002"/>
    <s v="P-002"/>
    <s v="Laptop"/>
    <x v="2"/>
    <n v="25"/>
    <n v="1200"/>
    <n v="0.3"/>
    <s v="Tarjeta"/>
    <s v="V-003"/>
    <x v="2"/>
    <n v="21000"/>
  </r>
  <r>
    <s v="V-3891"/>
    <n v="45800"/>
    <s v="C-003"/>
    <s v="P-001"/>
    <s v="Audífonos"/>
    <x v="0"/>
    <n v="7"/>
    <n v="50"/>
    <n v="0.1"/>
    <s v="Transferencia"/>
    <s v="V-004"/>
    <x v="3"/>
    <n v="315"/>
  </r>
  <r>
    <s v="V-3892"/>
    <n v="45746"/>
    <s v="C-003"/>
    <s v="P-004"/>
    <s v="Smart Phone"/>
    <x v="1"/>
    <n v="44"/>
    <n v="800"/>
    <n v="0.2"/>
    <s v="Tarjeta"/>
    <s v="V-005"/>
    <x v="0"/>
    <n v="28160"/>
  </r>
  <r>
    <s v="V-3893"/>
    <n v="45831"/>
    <s v="C-003"/>
    <s v="P-004"/>
    <s v="Smart Phone"/>
    <x v="1"/>
    <n v="11"/>
    <n v="800"/>
    <n v="0.2"/>
    <s v="Transferencia"/>
    <s v="V-004"/>
    <x v="3"/>
    <n v="7040"/>
  </r>
  <r>
    <s v="V-3894"/>
    <n v="45761"/>
    <s v="C-004"/>
    <s v="P-002"/>
    <s v="Laptop"/>
    <x v="2"/>
    <n v="14"/>
    <n v="1200"/>
    <n v="0.3"/>
    <s v="Efectivo"/>
    <s v="V-001"/>
    <x v="1"/>
    <n v="11760"/>
  </r>
  <r>
    <s v="V-3895"/>
    <n v="45942"/>
    <s v="C-002"/>
    <s v="P-003"/>
    <s v="Smart Watch"/>
    <x v="0"/>
    <n v="45"/>
    <n v="200"/>
    <n v="0.1"/>
    <s v="Transferencia"/>
    <s v="V-002"/>
    <x v="4"/>
    <n v="8100"/>
  </r>
  <r>
    <s v="V-3896"/>
    <n v="45785"/>
    <s v="C-004"/>
    <s v="P-003"/>
    <s v="Smart Watch"/>
    <x v="0"/>
    <n v="44"/>
    <n v="200"/>
    <n v="0.1"/>
    <s v="Efectivo"/>
    <s v="V-001"/>
    <x v="1"/>
    <n v="7920"/>
  </r>
  <r>
    <s v="V-3897"/>
    <n v="45670"/>
    <s v="C-004"/>
    <s v="P-003"/>
    <s v="Smart Watch"/>
    <x v="0"/>
    <n v="33"/>
    <n v="200"/>
    <n v="0.1"/>
    <s v="Transferencia"/>
    <s v="V-002"/>
    <x v="4"/>
    <n v="5940"/>
  </r>
  <r>
    <s v="V-3898"/>
    <n v="46008"/>
    <s v="C-003"/>
    <s v="P-003"/>
    <s v="Smart Watch"/>
    <x v="0"/>
    <n v="7"/>
    <n v="200"/>
    <n v="0.1"/>
    <s v="Transferencia"/>
    <s v="V-002"/>
    <x v="4"/>
    <n v="1260"/>
  </r>
  <r>
    <s v="V-3899"/>
    <n v="45909"/>
    <s v="C-001"/>
    <s v="P-002"/>
    <s v="Laptop"/>
    <x v="2"/>
    <n v="11"/>
    <n v="1200"/>
    <n v="0.3"/>
    <s v="Transferencia"/>
    <s v="V-005"/>
    <x v="0"/>
    <n v="9240"/>
  </r>
  <r>
    <s v="V-3900"/>
    <n v="45772"/>
    <s v="C-004"/>
    <s v="P-002"/>
    <s v="Laptop"/>
    <x v="2"/>
    <n v="5"/>
    <n v="1200"/>
    <n v="0.3"/>
    <s v="Transferencia"/>
    <s v="V-004"/>
    <x v="3"/>
    <n v="4200"/>
  </r>
  <r>
    <s v="V-3901"/>
    <n v="45993"/>
    <s v="C-003"/>
    <s v="P-002"/>
    <s v="Laptop"/>
    <x v="2"/>
    <n v="42"/>
    <n v="1200"/>
    <n v="0.3"/>
    <s v="Transferencia"/>
    <s v="V-001"/>
    <x v="1"/>
    <n v="35280"/>
  </r>
  <r>
    <s v="V-3902"/>
    <n v="45989"/>
    <s v="C-004"/>
    <s v="P-001"/>
    <s v="Audífonos"/>
    <x v="0"/>
    <n v="33"/>
    <n v="50"/>
    <n v="0.1"/>
    <s v="Tarjeta"/>
    <s v="V-001"/>
    <x v="1"/>
    <n v="1485"/>
  </r>
  <r>
    <s v="V-3903"/>
    <n v="45861"/>
    <s v="C-001"/>
    <s v="P-002"/>
    <s v="Laptop"/>
    <x v="2"/>
    <n v="21"/>
    <n v="1200"/>
    <n v="0.3"/>
    <s v="Transferencia"/>
    <s v="V-002"/>
    <x v="4"/>
    <n v="17640"/>
  </r>
  <r>
    <s v="V-3904"/>
    <n v="45751"/>
    <s v="C-004"/>
    <s v="P-002"/>
    <s v="Laptop"/>
    <x v="2"/>
    <n v="31"/>
    <n v="1200"/>
    <n v="0.3"/>
    <s v="Transferencia"/>
    <s v="V-003"/>
    <x v="2"/>
    <n v="26040"/>
  </r>
  <r>
    <s v="V-3905"/>
    <n v="45982"/>
    <s v="C-003"/>
    <s v="P-001"/>
    <s v="Audífonos"/>
    <x v="0"/>
    <n v="12"/>
    <n v="50"/>
    <n v="0.1"/>
    <s v="Transferencia"/>
    <s v="V-005"/>
    <x v="0"/>
    <n v="540"/>
  </r>
  <r>
    <s v="V-3906"/>
    <n v="45964"/>
    <s v="C-003"/>
    <s v="P-003"/>
    <s v="Smart Watch"/>
    <x v="0"/>
    <n v="37"/>
    <n v="200"/>
    <n v="0.1"/>
    <s v="Transferencia"/>
    <s v="V-005"/>
    <x v="0"/>
    <n v="6660"/>
  </r>
  <r>
    <s v="V-3907"/>
    <n v="45836"/>
    <s v="C-002"/>
    <s v="P-001"/>
    <s v="Audífonos"/>
    <x v="0"/>
    <n v="34"/>
    <n v="50"/>
    <n v="0.1"/>
    <s v="Tarjeta"/>
    <s v="V-004"/>
    <x v="3"/>
    <n v="1530"/>
  </r>
  <r>
    <s v="V-3908"/>
    <n v="45876"/>
    <s v="C-004"/>
    <s v="P-002"/>
    <s v="Laptop"/>
    <x v="2"/>
    <n v="38"/>
    <n v="1200"/>
    <n v="0.3"/>
    <s v="Efectivo"/>
    <s v="V-005"/>
    <x v="0"/>
    <n v="31919.999999999996"/>
  </r>
  <r>
    <s v="V-3909"/>
    <n v="45922"/>
    <s v="C-001"/>
    <s v="P-003"/>
    <s v="Smart Watch"/>
    <x v="0"/>
    <n v="18"/>
    <n v="200"/>
    <n v="0.1"/>
    <s v="Efectivo"/>
    <s v="V-004"/>
    <x v="3"/>
    <n v="3240"/>
  </r>
  <r>
    <s v="V-3910"/>
    <n v="45911"/>
    <s v="C-004"/>
    <s v="P-004"/>
    <s v="Smart Phone"/>
    <x v="1"/>
    <n v="35"/>
    <n v="800"/>
    <n v="0.2"/>
    <s v="Transferencia"/>
    <s v="V-005"/>
    <x v="0"/>
    <n v="22400"/>
  </r>
  <r>
    <s v="V-3911"/>
    <n v="45871"/>
    <s v="C-001"/>
    <s v="P-002"/>
    <s v="Laptop"/>
    <x v="2"/>
    <n v="10"/>
    <n v="1200"/>
    <n v="0.3"/>
    <s v="Efectivo"/>
    <s v="V-005"/>
    <x v="0"/>
    <n v="8400"/>
  </r>
  <r>
    <s v="V-3912"/>
    <n v="45893"/>
    <s v="C-004"/>
    <s v="P-001"/>
    <s v="Audífonos"/>
    <x v="0"/>
    <n v="9"/>
    <n v="50"/>
    <n v="0.1"/>
    <s v="Transferencia"/>
    <s v="V-003"/>
    <x v="2"/>
    <n v="405"/>
  </r>
  <r>
    <s v="V-3913"/>
    <n v="45939"/>
    <s v="C-002"/>
    <s v="P-002"/>
    <s v="Laptop"/>
    <x v="2"/>
    <n v="6"/>
    <n v="1200"/>
    <n v="0.3"/>
    <s v="Efectivo"/>
    <s v="V-005"/>
    <x v="0"/>
    <n v="5040"/>
  </r>
  <r>
    <s v="V-3914"/>
    <n v="45892"/>
    <s v="C-003"/>
    <s v="P-004"/>
    <s v="Smart Phone"/>
    <x v="1"/>
    <n v="18"/>
    <n v="800"/>
    <n v="0.2"/>
    <s v="Efectivo"/>
    <s v="V-003"/>
    <x v="2"/>
    <n v="11520"/>
  </r>
  <r>
    <s v="V-3915"/>
    <n v="45939"/>
    <s v="C-003"/>
    <s v="P-002"/>
    <s v="Laptop"/>
    <x v="2"/>
    <n v="41"/>
    <n v="1200"/>
    <n v="0.3"/>
    <s v="Tarjeta"/>
    <s v="V-002"/>
    <x v="4"/>
    <n v="34440"/>
  </r>
  <r>
    <s v="V-3916"/>
    <n v="46010"/>
    <s v="C-004"/>
    <s v="P-002"/>
    <s v="Laptop"/>
    <x v="2"/>
    <n v="9"/>
    <n v="1200"/>
    <n v="0.3"/>
    <s v="Transferencia"/>
    <s v="V-004"/>
    <x v="3"/>
    <n v="7559.9999999999991"/>
  </r>
  <r>
    <s v="V-3917"/>
    <n v="45765"/>
    <s v="C-004"/>
    <s v="P-002"/>
    <s v="Laptop"/>
    <x v="2"/>
    <n v="20"/>
    <n v="1200"/>
    <n v="0.3"/>
    <s v="Efectivo"/>
    <s v="V-003"/>
    <x v="2"/>
    <n v="16800"/>
  </r>
  <r>
    <s v="V-3918"/>
    <n v="45791"/>
    <s v="C-004"/>
    <s v="P-002"/>
    <s v="Laptop"/>
    <x v="2"/>
    <n v="36"/>
    <n v="1200"/>
    <n v="0.3"/>
    <s v="Tarjeta"/>
    <s v="V-004"/>
    <x v="3"/>
    <n v="30239.999999999996"/>
  </r>
  <r>
    <s v="V-3919"/>
    <n v="45919"/>
    <s v="C-004"/>
    <s v="P-004"/>
    <s v="Smart Phone"/>
    <x v="1"/>
    <n v="20"/>
    <n v="800"/>
    <n v="0.2"/>
    <s v="Efectivo"/>
    <s v="V-002"/>
    <x v="4"/>
    <n v="12800"/>
  </r>
  <r>
    <s v="V-3920"/>
    <n v="45870"/>
    <s v="C-002"/>
    <s v="P-003"/>
    <s v="Smart Watch"/>
    <x v="0"/>
    <n v="37"/>
    <n v="200"/>
    <n v="0.1"/>
    <s v="Efectivo"/>
    <s v="V-002"/>
    <x v="4"/>
    <n v="6660"/>
  </r>
  <r>
    <s v="V-3921"/>
    <n v="45759"/>
    <s v="C-004"/>
    <s v="P-004"/>
    <s v="Smart Phone"/>
    <x v="1"/>
    <n v="43"/>
    <n v="800"/>
    <n v="0.2"/>
    <s v="Transferencia"/>
    <s v="V-002"/>
    <x v="4"/>
    <n v="27520"/>
  </r>
  <r>
    <s v="V-3922"/>
    <n v="46018"/>
    <s v="C-002"/>
    <s v="P-004"/>
    <s v="Smart Phone"/>
    <x v="1"/>
    <n v="43"/>
    <n v="800"/>
    <n v="0.2"/>
    <s v="Tarjeta"/>
    <s v="V-001"/>
    <x v="1"/>
    <n v="27520"/>
  </r>
  <r>
    <s v="V-3923"/>
    <n v="45904"/>
    <s v="C-003"/>
    <s v="P-002"/>
    <s v="Laptop"/>
    <x v="2"/>
    <n v="12"/>
    <n v="1200"/>
    <n v="0.3"/>
    <s v="Transferencia"/>
    <s v="V-004"/>
    <x v="3"/>
    <n v="10080"/>
  </r>
  <r>
    <s v="V-3924"/>
    <n v="45680"/>
    <s v="C-004"/>
    <s v="P-004"/>
    <s v="Smart Phone"/>
    <x v="1"/>
    <n v="23"/>
    <n v="800"/>
    <n v="0.2"/>
    <s v="Efectivo"/>
    <s v="V-002"/>
    <x v="4"/>
    <n v="14720"/>
  </r>
  <r>
    <s v="V-3925"/>
    <n v="45662"/>
    <s v="C-003"/>
    <s v="P-001"/>
    <s v="Audífonos"/>
    <x v="0"/>
    <n v="34"/>
    <n v="50"/>
    <n v="0.1"/>
    <s v="Transferencia"/>
    <s v="V-001"/>
    <x v="1"/>
    <n v="1530"/>
  </r>
  <r>
    <s v="V-3926"/>
    <n v="45844"/>
    <s v="C-002"/>
    <s v="P-002"/>
    <s v="Laptop"/>
    <x v="2"/>
    <n v="36"/>
    <n v="1200"/>
    <n v="0.3"/>
    <s v="Tarjeta"/>
    <s v="V-004"/>
    <x v="3"/>
    <n v="30239.999999999996"/>
  </r>
  <r>
    <s v="V-3927"/>
    <n v="45949"/>
    <s v="C-002"/>
    <s v="P-004"/>
    <s v="Smart Phone"/>
    <x v="1"/>
    <n v="16"/>
    <n v="800"/>
    <n v="0.2"/>
    <s v="Tarjeta"/>
    <s v="V-003"/>
    <x v="2"/>
    <n v="10240"/>
  </r>
  <r>
    <s v="V-3928"/>
    <n v="45999"/>
    <s v="C-002"/>
    <s v="P-002"/>
    <s v="Laptop"/>
    <x v="2"/>
    <n v="33"/>
    <n v="1200"/>
    <n v="0.3"/>
    <s v="Efectivo"/>
    <s v="V-005"/>
    <x v="0"/>
    <n v="27720"/>
  </r>
  <r>
    <s v="V-3929"/>
    <n v="45987"/>
    <s v="C-002"/>
    <s v="P-002"/>
    <s v="Laptop"/>
    <x v="2"/>
    <n v="44"/>
    <n v="1200"/>
    <n v="0.3"/>
    <s v="Transferencia"/>
    <s v="V-003"/>
    <x v="2"/>
    <n v="36960"/>
  </r>
  <r>
    <s v="V-3930"/>
    <n v="45981"/>
    <s v="C-003"/>
    <s v="P-004"/>
    <s v="Smart Phone"/>
    <x v="1"/>
    <n v="14"/>
    <n v="800"/>
    <n v="0.2"/>
    <s v="Efectivo"/>
    <s v="V-001"/>
    <x v="1"/>
    <n v="8960"/>
  </r>
  <r>
    <s v="V-3931"/>
    <n v="45813"/>
    <s v="C-004"/>
    <s v="P-001"/>
    <s v="Audífonos"/>
    <x v="0"/>
    <n v="11"/>
    <n v="50"/>
    <n v="0.1"/>
    <s v="Tarjeta"/>
    <s v="V-001"/>
    <x v="1"/>
    <n v="495"/>
  </r>
  <r>
    <s v="V-3932"/>
    <n v="45847"/>
    <s v="C-004"/>
    <s v="P-002"/>
    <s v="Laptop"/>
    <x v="2"/>
    <n v="40"/>
    <n v="1200"/>
    <n v="0.3"/>
    <s v="Tarjeta"/>
    <s v="V-002"/>
    <x v="4"/>
    <n v="33600"/>
  </r>
  <r>
    <s v="V-3933"/>
    <n v="45945"/>
    <s v="C-003"/>
    <s v="P-003"/>
    <s v="Smart Watch"/>
    <x v="0"/>
    <n v="40"/>
    <n v="200"/>
    <n v="0.1"/>
    <s v="Transferencia"/>
    <s v="V-004"/>
    <x v="3"/>
    <n v="7200"/>
  </r>
  <r>
    <s v="V-3934"/>
    <n v="45777"/>
    <s v="C-002"/>
    <s v="P-002"/>
    <s v="Laptop"/>
    <x v="2"/>
    <n v="25"/>
    <n v="1200"/>
    <n v="0.3"/>
    <s v="Tarjeta"/>
    <s v="V-001"/>
    <x v="1"/>
    <n v="21000"/>
  </r>
  <r>
    <s v="V-3935"/>
    <n v="45922"/>
    <s v="C-002"/>
    <s v="P-002"/>
    <s v="Laptop"/>
    <x v="2"/>
    <n v="12"/>
    <n v="1200"/>
    <n v="0.3"/>
    <s v="Transferencia"/>
    <s v="V-001"/>
    <x v="1"/>
    <n v="10080"/>
  </r>
  <r>
    <s v="V-3936"/>
    <n v="45664"/>
    <s v="C-001"/>
    <s v="P-004"/>
    <s v="Smart Phone"/>
    <x v="1"/>
    <n v="9"/>
    <n v="800"/>
    <n v="0.2"/>
    <s v="Tarjeta"/>
    <s v="V-002"/>
    <x v="4"/>
    <n v="5760"/>
  </r>
  <r>
    <s v="V-3937"/>
    <n v="45709"/>
    <s v="C-004"/>
    <s v="P-004"/>
    <s v="Smart Phone"/>
    <x v="1"/>
    <n v="29"/>
    <n v="800"/>
    <n v="0.2"/>
    <s v="Tarjeta"/>
    <s v="V-003"/>
    <x v="2"/>
    <n v="18560"/>
  </r>
  <r>
    <s v="V-3938"/>
    <n v="45664"/>
    <s v="C-002"/>
    <s v="P-002"/>
    <s v="Laptop"/>
    <x v="2"/>
    <n v="14"/>
    <n v="1200"/>
    <n v="0.3"/>
    <s v="Efectivo"/>
    <s v="V-005"/>
    <x v="0"/>
    <n v="11760"/>
  </r>
  <r>
    <s v="V-3939"/>
    <n v="45946"/>
    <s v="C-001"/>
    <s v="P-002"/>
    <s v="Laptop"/>
    <x v="2"/>
    <n v="8"/>
    <n v="1200"/>
    <n v="0.3"/>
    <s v="Tarjeta"/>
    <s v="V-005"/>
    <x v="0"/>
    <n v="6720"/>
  </r>
  <r>
    <s v="V-3940"/>
    <n v="45696"/>
    <s v="C-004"/>
    <s v="P-002"/>
    <s v="Laptop"/>
    <x v="2"/>
    <n v="37"/>
    <n v="1200"/>
    <n v="0.3"/>
    <s v="Tarjeta"/>
    <s v="V-004"/>
    <x v="3"/>
    <n v="31079.999999999996"/>
  </r>
  <r>
    <s v="V-3941"/>
    <n v="45780"/>
    <s v="C-002"/>
    <s v="P-002"/>
    <s v="Laptop"/>
    <x v="2"/>
    <n v="45"/>
    <n v="1200"/>
    <n v="0.3"/>
    <s v="Tarjeta"/>
    <s v="V-004"/>
    <x v="3"/>
    <n v="37800"/>
  </r>
  <r>
    <s v="V-3942"/>
    <n v="46014"/>
    <s v="C-001"/>
    <s v="P-001"/>
    <s v="Audífonos"/>
    <x v="0"/>
    <n v="17"/>
    <n v="50"/>
    <n v="0.1"/>
    <s v="Efectivo"/>
    <s v="V-005"/>
    <x v="0"/>
    <n v="765"/>
  </r>
  <r>
    <s v="V-3943"/>
    <n v="45756"/>
    <s v="C-003"/>
    <s v="P-004"/>
    <s v="Smart Phone"/>
    <x v="1"/>
    <n v="17"/>
    <n v="800"/>
    <n v="0.2"/>
    <s v="Efectivo"/>
    <s v="V-002"/>
    <x v="4"/>
    <n v="10880"/>
  </r>
  <r>
    <s v="V-3944"/>
    <n v="45843"/>
    <s v="C-002"/>
    <s v="P-003"/>
    <s v="Smart Watch"/>
    <x v="0"/>
    <n v="44"/>
    <n v="200"/>
    <n v="0.1"/>
    <s v="Tarjeta"/>
    <s v="V-002"/>
    <x v="4"/>
    <n v="7920"/>
  </r>
  <r>
    <s v="V-3945"/>
    <n v="46019"/>
    <s v="C-001"/>
    <s v="P-001"/>
    <s v="Audífonos"/>
    <x v="0"/>
    <n v="32"/>
    <n v="50"/>
    <n v="0.1"/>
    <s v="Transferencia"/>
    <s v="V-001"/>
    <x v="1"/>
    <n v="1440"/>
  </r>
  <r>
    <s v="V-3946"/>
    <n v="45709"/>
    <s v="C-002"/>
    <s v="P-002"/>
    <s v="Laptop"/>
    <x v="2"/>
    <n v="11"/>
    <n v="1200"/>
    <n v="0.3"/>
    <s v="Transferencia"/>
    <s v="V-004"/>
    <x v="3"/>
    <n v="9240"/>
  </r>
  <r>
    <s v="V-3947"/>
    <n v="45754"/>
    <s v="C-003"/>
    <s v="P-004"/>
    <s v="Smart Phone"/>
    <x v="1"/>
    <n v="20"/>
    <n v="800"/>
    <n v="0.2"/>
    <s v="Transferencia"/>
    <s v="V-005"/>
    <x v="0"/>
    <n v="12800"/>
  </r>
  <r>
    <s v="V-3948"/>
    <n v="45986"/>
    <s v="C-003"/>
    <s v="P-001"/>
    <s v="Audífonos"/>
    <x v="0"/>
    <n v="33"/>
    <n v="50"/>
    <n v="0.1"/>
    <s v="Tarjeta"/>
    <s v="V-004"/>
    <x v="3"/>
    <n v="1485"/>
  </r>
  <r>
    <s v="V-3949"/>
    <n v="45679"/>
    <s v="C-003"/>
    <s v="P-003"/>
    <s v="Smart Watch"/>
    <x v="0"/>
    <n v="24"/>
    <n v="200"/>
    <n v="0.1"/>
    <s v="Transferencia"/>
    <s v="V-003"/>
    <x v="2"/>
    <n v="4320"/>
  </r>
  <r>
    <s v="V-3950"/>
    <n v="45730"/>
    <s v="C-002"/>
    <s v="P-002"/>
    <s v="Laptop"/>
    <x v="2"/>
    <n v="34"/>
    <n v="1200"/>
    <n v="0.3"/>
    <s v="Tarjeta"/>
    <s v="V-001"/>
    <x v="1"/>
    <n v="28560"/>
  </r>
  <r>
    <s v="V-3951"/>
    <n v="45928"/>
    <s v="C-002"/>
    <s v="P-002"/>
    <s v="Laptop"/>
    <x v="2"/>
    <n v="40"/>
    <n v="1200"/>
    <n v="0.3"/>
    <s v="Efectivo"/>
    <s v="V-001"/>
    <x v="1"/>
    <n v="33600"/>
  </r>
  <r>
    <s v="V-3952"/>
    <n v="45974"/>
    <s v="C-002"/>
    <s v="P-003"/>
    <s v="Smart Watch"/>
    <x v="0"/>
    <n v="15"/>
    <n v="200"/>
    <n v="0.1"/>
    <s v="Efectivo"/>
    <s v="V-001"/>
    <x v="1"/>
    <n v="2700"/>
  </r>
  <r>
    <s v="V-3953"/>
    <n v="45824"/>
    <s v="C-001"/>
    <s v="P-002"/>
    <s v="Laptop"/>
    <x v="2"/>
    <n v="26"/>
    <n v="1200"/>
    <n v="0.3"/>
    <s v="Transferencia"/>
    <s v="V-004"/>
    <x v="3"/>
    <n v="21840"/>
  </r>
  <r>
    <s v="V-3954"/>
    <n v="45761"/>
    <s v="C-001"/>
    <s v="P-002"/>
    <s v="Laptop"/>
    <x v="2"/>
    <n v="42"/>
    <n v="1200"/>
    <n v="0.3"/>
    <s v="Tarjeta"/>
    <s v="V-005"/>
    <x v="0"/>
    <n v="35280"/>
  </r>
  <r>
    <s v="V-3955"/>
    <n v="45945"/>
    <s v="C-003"/>
    <s v="P-001"/>
    <s v="Audífonos"/>
    <x v="0"/>
    <n v="41"/>
    <n v="50"/>
    <n v="0.1"/>
    <s v="Tarjeta"/>
    <s v="V-002"/>
    <x v="4"/>
    <n v="1845"/>
  </r>
  <r>
    <s v="V-3956"/>
    <n v="45670"/>
    <s v="C-002"/>
    <s v="P-004"/>
    <s v="Smart Phone"/>
    <x v="1"/>
    <n v="38"/>
    <n v="800"/>
    <n v="0.2"/>
    <s v="Efectivo"/>
    <s v="V-005"/>
    <x v="0"/>
    <n v="24320"/>
  </r>
  <r>
    <s v="V-3957"/>
    <n v="45661"/>
    <s v="C-003"/>
    <s v="P-001"/>
    <s v="Audífonos"/>
    <x v="0"/>
    <n v="18"/>
    <n v="50"/>
    <n v="0.1"/>
    <s v="Tarjeta"/>
    <s v="V-002"/>
    <x v="4"/>
    <n v="810"/>
  </r>
  <r>
    <s v="V-3958"/>
    <n v="45778"/>
    <s v="C-002"/>
    <s v="P-001"/>
    <s v="Audífonos"/>
    <x v="0"/>
    <n v="33"/>
    <n v="50"/>
    <n v="0.1"/>
    <s v="Tarjeta"/>
    <s v="V-002"/>
    <x v="4"/>
    <n v="1485"/>
  </r>
  <r>
    <s v="V-3959"/>
    <n v="46017"/>
    <s v="C-001"/>
    <s v="P-003"/>
    <s v="Smart Watch"/>
    <x v="0"/>
    <n v="39"/>
    <n v="200"/>
    <n v="0.1"/>
    <s v="Transferencia"/>
    <s v="V-003"/>
    <x v="2"/>
    <n v="7020"/>
  </r>
  <r>
    <s v="V-3960"/>
    <n v="46015"/>
    <s v="C-001"/>
    <s v="P-003"/>
    <s v="Smart Watch"/>
    <x v="0"/>
    <n v="29"/>
    <n v="200"/>
    <n v="0.1"/>
    <s v="Efectivo"/>
    <s v="V-004"/>
    <x v="3"/>
    <n v="5220"/>
  </r>
  <r>
    <s v="V-3961"/>
    <n v="45823"/>
    <s v="C-002"/>
    <s v="P-004"/>
    <s v="Smart Phone"/>
    <x v="1"/>
    <n v="26"/>
    <n v="800"/>
    <n v="0.2"/>
    <s v="Efectivo"/>
    <s v="V-005"/>
    <x v="0"/>
    <n v="16640"/>
  </r>
  <r>
    <s v="V-3962"/>
    <n v="45890"/>
    <s v="C-004"/>
    <s v="P-003"/>
    <s v="Smart Watch"/>
    <x v="0"/>
    <n v="22"/>
    <n v="200"/>
    <n v="0.1"/>
    <s v="Transferencia"/>
    <s v="V-004"/>
    <x v="3"/>
    <n v="3960"/>
  </r>
  <r>
    <s v="V-3963"/>
    <n v="45752"/>
    <s v="C-003"/>
    <s v="P-003"/>
    <s v="Smart Watch"/>
    <x v="0"/>
    <n v="12"/>
    <n v="200"/>
    <n v="0.1"/>
    <s v="Transferencia"/>
    <s v="V-004"/>
    <x v="3"/>
    <n v="2160"/>
  </r>
  <r>
    <s v="V-3964"/>
    <n v="45753"/>
    <s v="C-003"/>
    <s v="P-004"/>
    <s v="Smart Phone"/>
    <x v="1"/>
    <n v="22"/>
    <n v="800"/>
    <n v="0.2"/>
    <s v="Efectivo"/>
    <s v="V-004"/>
    <x v="3"/>
    <n v="14080"/>
  </r>
  <r>
    <s v="V-3965"/>
    <n v="45786"/>
    <s v="C-002"/>
    <s v="P-004"/>
    <s v="Smart Phone"/>
    <x v="1"/>
    <n v="20"/>
    <n v="800"/>
    <n v="0.2"/>
    <s v="Transferencia"/>
    <s v="V-004"/>
    <x v="3"/>
    <n v="12800"/>
  </r>
  <r>
    <s v="V-3966"/>
    <n v="45820"/>
    <s v="C-001"/>
    <s v="P-002"/>
    <s v="Laptop"/>
    <x v="2"/>
    <n v="28"/>
    <n v="1200"/>
    <n v="0.3"/>
    <s v="Transferencia"/>
    <s v="V-003"/>
    <x v="2"/>
    <n v="23520"/>
  </r>
  <r>
    <s v="V-3967"/>
    <n v="45878"/>
    <s v="C-003"/>
    <s v="P-004"/>
    <s v="Smart Phone"/>
    <x v="1"/>
    <n v="17"/>
    <n v="800"/>
    <n v="0.2"/>
    <s v="Efectivo"/>
    <s v="V-004"/>
    <x v="3"/>
    <n v="10880"/>
  </r>
  <r>
    <s v="V-3968"/>
    <n v="45886"/>
    <s v="C-004"/>
    <s v="P-004"/>
    <s v="Smart Phone"/>
    <x v="1"/>
    <n v="24"/>
    <n v="800"/>
    <n v="0.2"/>
    <s v="Efectivo"/>
    <s v="V-003"/>
    <x v="2"/>
    <n v="15360"/>
  </r>
  <r>
    <s v="V-3969"/>
    <n v="45757"/>
    <s v="C-004"/>
    <s v="P-002"/>
    <s v="Laptop"/>
    <x v="2"/>
    <n v="33"/>
    <n v="1200"/>
    <n v="0.3"/>
    <s v="Transferencia"/>
    <s v="V-004"/>
    <x v="3"/>
    <n v="27720"/>
  </r>
  <r>
    <s v="V-3970"/>
    <n v="45913"/>
    <s v="C-003"/>
    <s v="P-002"/>
    <s v="Laptop"/>
    <x v="2"/>
    <n v="38"/>
    <n v="1200"/>
    <n v="0.3"/>
    <s v="Tarjeta"/>
    <s v="V-005"/>
    <x v="0"/>
    <n v="31919.999999999996"/>
  </r>
  <r>
    <s v="V-3971"/>
    <n v="45921"/>
    <s v="C-002"/>
    <s v="P-003"/>
    <s v="Smart Watch"/>
    <x v="0"/>
    <n v="7"/>
    <n v="200"/>
    <n v="0.1"/>
    <s v="Efectivo"/>
    <s v="V-004"/>
    <x v="3"/>
    <n v="1260"/>
  </r>
  <r>
    <s v="V-3972"/>
    <n v="45760"/>
    <s v="C-003"/>
    <s v="P-003"/>
    <s v="Smart Watch"/>
    <x v="0"/>
    <n v="12"/>
    <n v="200"/>
    <n v="0.1"/>
    <s v="Transferencia"/>
    <s v="V-004"/>
    <x v="3"/>
    <n v="2160"/>
  </r>
  <r>
    <s v="V-3973"/>
    <n v="45929"/>
    <s v="C-004"/>
    <s v="P-002"/>
    <s v="Laptop"/>
    <x v="2"/>
    <n v="25"/>
    <n v="1200"/>
    <n v="0.3"/>
    <s v="Efectivo"/>
    <s v="V-005"/>
    <x v="0"/>
    <n v="21000"/>
  </r>
  <r>
    <s v="V-3974"/>
    <n v="45663"/>
    <s v="C-001"/>
    <s v="P-002"/>
    <s v="Laptop"/>
    <x v="2"/>
    <n v="42"/>
    <n v="1200"/>
    <n v="0.3"/>
    <s v="Transferencia"/>
    <s v="V-004"/>
    <x v="3"/>
    <n v="35280"/>
  </r>
  <r>
    <s v="V-3975"/>
    <n v="45746"/>
    <s v="C-002"/>
    <s v="P-002"/>
    <s v="Laptop"/>
    <x v="2"/>
    <n v="35"/>
    <n v="1200"/>
    <n v="0.3"/>
    <s v="Tarjeta"/>
    <s v="V-005"/>
    <x v="0"/>
    <n v="29399.999999999996"/>
  </r>
  <r>
    <s v="V-3976"/>
    <n v="45760"/>
    <s v="C-002"/>
    <s v="P-003"/>
    <s v="Smart Watch"/>
    <x v="0"/>
    <n v="45"/>
    <n v="200"/>
    <n v="0.1"/>
    <s v="Efectivo"/>
    <s v="V-002"/>
    <x v="4"/>
    <n v="8100"/>
  </r>
  <r>
    <s v="V-3977"/>
    <n v="45823"/>
    <s v="C-004"/>
    <s v="P-002"/>
    <s v="Laptop"/>
    <x v="2"/>
    <n v="37"/>
    <n v="1200"/>
    <n v="0.3"/>
    <s v="Transferencia"/>
    <s v="V-002"/>
    <x v="4"/>
    <n v="31079.999999999996"/>
  </r>
  <r>
    <s v="V-3978"/>
    <n v="45929"/>
    <s v="C-003"/>
    <s v="P-003"/>
    <s v="Smart Watch"/>
    <x v="0"/>
    <n v="14"/>
    <n v="200"/>
    <n v="0.1"/>
    <s v="Tarjeta"/>
    <s v="V-003"/>
    <x v="2"/>
    <n v="2520"/>
  </r>
  <r>
    <s v="V-3979"/>
    <n v="45853"/>
    <s v="C-001"/>
    <s v="P-004"/>
    <s v="Smart Phone"/>
    <x v="1"/>
    <n v="30"/>
    <n v="800"/>
    <n v="0.2"/>
    <s v="Transferencia"/>
    <s v="V-005"/>
    <x v="0"/>
    <n v="19200"/>
  </r>
  <r>
    <s v="V-3980"/>
    <n v="45858"/>
    <s v="C-004"/>
    <s v="P-003"/>
    <s v="Smart Watch"/>
    <x v="0"/>
    <n v="21"/>
    <n v="200"/>
    <n v="0.1"/>
    <s v="Tarjeta"/>
    <s v="V-004"/>
    <x v="3"/>
    <n v="3780"/>
  </r>
  <r>
    <s v="V-3981"/>
    <n v="45709"/>
    <s v="C-001"/>
    <s v="P-001"/>
    <s v="Audífonos"/>
    <x v="0"/>
    <n v="42"/>
    <n v="50"/>
    <n v="0.1"/>
    <s v="Efectivo"/>
    <s v="V-005"/>
    <x v="0"/>
    <n v="1890"/>
  </r>
  <r>
    <s v="V-3982"/>
    <n v="45735"/>
    <s v="C-002"/>
    <s v="P-003"/>
    <s v="Smart Watch"/>
    <x v="0"/>
    <n v="20"/>
    <n v="200"/>
    <n v="0.1"/>
    <s v="Tarjeta"/>
    <s v="V-004"/>
    <x v="3"/>
    <n v="3600"/>
  </r>
  <r>
    <s v="V-3983"/>
    <n v="45858"/>
    <s v="C-002"/>
    <s v="P-001"/>
    <s v="Audífonos"/>
    <x v="0"/>
    <n v="36"/>
    <n v="50"/>
    <n v="0.1"/>
    <s v="Transferencia"/>
    <s v="V-003"/>
    <x v="2"/>
    <n v="1620"/>
  </r>
  <r>
    <s v="V-3984"/>
    <n v="45982"/>
    <s v="C-004"/>
    <s v="P-002"/>
    <s v="Laptop"/>
    <x v="2"/>
    <n v="15"/>
    <n v="1200"/>
    <n v="0.3"/>
    <s v="Efectivo"/>
    <s v="V-002"/>
    <x v="4"/>
    <n v="12600"/>
  </r>
  <r>
    <s v="V-3985"/>
    <n v="45929"/>
    <s v="C-002"/>
    <s v="P-002"/>
    <s v="Laptop"/>
    <x v="2"/>
    <n v="18"/>
    <n v="1200"/>
    <n v="0.3"/>
    <s v="Tarjeta"/>
    <s v="V-004"/>
    <x v="3"/>
    <n v="15119.999999999998"/>
  </r>
  <r>
    <s v="V-3986"/>
    <n v="45788"/>
    <s v="C-002"/>
    <s v="P-001"/>
    <s v="Audífonos"/>
    <x v="0"/>
    <n v="15"/>
    <n v="50"/>
    <n v="0.1"/>
    <s v="Efectivo"/>
    <s v="V-002"/>
    <x v="4"/>
    <n v="675"/>
  </r>
  <r>
    <s v="V-3987"/>
    <n v="45791"/>
    <s v="C-001"/>
    <s v="P-004"/>
    <s v="Smart Phone"/>
    <x v="1"/>
    <n v="14"/>
    <n v="800"/>
    <n v="0.2"/>
    <s v="Tarjeta"/>
    <s v="V-003"/>
    <x v="2"/>
    <n v="8960"/>
  </r>
  <r>
    <s v="V-3988"/>
    <n v="46022"/>
    <s v="C-004"/>
    <s v="P-001"/>
    <s v="Audífonos"/>
    <x v="0"/>
    <n v="32"/>
    <n v="50"/>
    <n v="0.1"/>
    <s v="Tarjeta"/>
    <s v="V-005"/>
    <x v="0"/>
    <n v="1440"/>
  </r>
  <r>
    <s v="V-3989"/>
    <n v="45988"/>
    <s v="C-003"/>
    <s v="P-003"/>
    <s v="Smart Watch"/>
    <x v="0"/>
    <n v="21"/>
    <n v="200"/>
    <n v="0.1"/>
    <s v="Transferencia"/>
    <s v="V-005"/>
    <x v="0"/>
    <n v="3780"/>
  </r>
  <r>
    <s v="V-3990"/>
    <n v="45805"/>
    <s v="C-003"/>
    <s v="P-003"/>
    <s v="Smart Watch"/>
    <x v="0"/>
    <n v="12"/>
    <n v="200"/>
    <n v="0.1"/>
    <s v="Tarjeta"/>
    <s v="V-005"/>
    <x v="0"/>
    <n v="2160"/>
  </r>
  <r>
    <s v="V-3991"/>
    <n v="46021"/>
    <s v="C-001"/>
    <s v="P-004"/>
    <s v="Smart Phone"/>
    <x v="1"/>
    <n v="10"/>
    <n v="800"/>
    <n v="0.2"/>
    <s v="Efectivo"/>
    <s v="V-004"/>
    <x v="3"/>
    <n v="6400"/>
  </r>
  <r>
    <s v="V-3992"/>
    <n v="45951"/>
    <s v="C-001"/>
    <s v="P-003"/>
    <s v="Smart Watch"/>
    <x v="0"/>
    <n v="29"/>
    <n v="200"/>
    <n v="0.1"/>
    <s v="Transferencia"/>
    <s v="V-005"/>
    <x v="0"/>
    <n v="5220"/>
  </r>
  <r>
    <s v="V-3993"/>
    <n v="45691"/>
    <s v="C-002"/>
    <s v="P-001"/>
    <s v="Audífonos"/>
    <x v="0"/>
    <n v="11"/>
    <n v="50"/>
    <n v="0.1"/>
    <s v="Efectivo"/>
    <s v="V-002"/>
    <x v="4"/>
    <n v="495"/>
  </r>
  <r>
    <s v="V-3994"/>
    <n v="45818"/>
    <s v="C-004"/>
    <s v="P-002"/>
    <s v="Laptop"/>
    <x v="2"/>
    <n v="27"/>
    <n v="1200"/>
    <n v="0.3"/>
    <s v="Tarjeta"/>
    <s v="V-004"/>
    <x v="3"/>
    <n v="22680"/>
  </r>
  <r>
    <s v="V-3995"/>
    <n v="46003"/>
    <s v="C-001"/>
    <s v="P-004"/>
    <s v="Smart Phone"/>
    <x v="1"/>
    <n v="17"/>
    <n v="800"/>
    <n v="0.2"/>
    <s v="Tarjeta"/>
    <s v="V-005"/>
    <x v="0"/>
    <n v="10880"/>
  </r>
  <r>
    <s v="V-3996"/>
    <n v="45991"/>
    <s v="C-001"/>
    <s v="P-003"/>
    <s v="Smart Watch"/>
    <x v="0"/>
    <n v="39"/>
    <n v="200"/>
    <n v="0.1"/>
    <s v="Tarjeta"/>
    <s v="V-003"/>
    <x v="2"/>
    <n v="7020"/>
  </r>
  <r>
    <s v="V-3997"/>
    <n v="45940"/>
    <s v="C-004"/>
    <s v="P-003"/>
    <s v="Smart Watch"/>
    <x v="0"/>
    <n v="29"/>
    <n v="200"/>
    <n v="0.1"/>
    <s v="Efectivo"/>
    <s v="V-001"/>
    <x v="1"/>
    <n v="5220"/>
  </r>
  <r>
    <s v="V-3998"/>
    <n v="45721"/>
    <s v="C-004"/>
    <s v="P-002"/>
    <s v="Laptop"/>
    <x v="2"/>
    <n v="30"/>
    <n v="1200"/>
    <n v="0.3"/>
    <s v="Transferencia"/>
    <s v="V-005"/>
    <x v="0"/>
    <n v="25200"/>
  </r>
  <r>
    <s v="V-3999"/>
    <n v="45888"/>
    <s v="C-001"/>
    <s v="P-003"/>
    <s v="Smart Watch"/>
    <x v="0"/>
    <n v="40"/>
    <n v="200"/>
    <n v="0.1"/>
    <s v="Efectivo"/>
    <s v="V-005"/>
    <x v="0"/>
    <n v="7200"/>
  </r>
  <r>
    <s v="V-4000"/>
    <n v="45810"/>
    <s v="C-003"/>
    <s v="P-001"/>
    <s v="Audífonos"/>
    <x v="0"/>
    <n v="6"/>
    <n v="50"/>
    <n v="0.1"/>
    <s v="Tarjeta"/>
    <s v="V-004"/>
    <x v="3"/>
    <n v="270"/>
  </r>
  <r>
    <s v="V-4001"/>
    <n v="45739"/>
    <s v="C-002"/>
    <s v="P-004"/>
    <s v="Smart Phone"/>
    <x v="1"/>
    <n v="14"/>
    <n v="800"/>
    <n v="0.2"/>
    <s v="Tarjeta"/>
    <s v="V-005"/>
    <x v="0"/>
    <n v="8960"/>
  </r>
  <r>
    <s v="V-4002"/>
    <n v="46016"/>
    <s v="C-004"/>
    <s v="P-003"/>
    <s v="Smart Watch"/>
    <x v="0"/>
    <n v="13"/>
    <n v="200"/>
    <n v="0.1"/>
    <s v="Transferencia"/>
    <s v="V-005"/>
    <x v="0"/>
    <n v="2340"/>
  </r>
  <r>
    <s v="V-4003"/>
    <n v="45673"/>
    <s v="C-004"/>
    <s v="P-002"/>
    <s v="Laptop"/>
    <x v="2"/>
    <n v="8"/>
    <n v="1200"/>
    <n v="0.3"/>
    <s v="Tarjeta"/>
    <s v="V-001"/>
    <x v="1"/>
    <n v="6720"/>
  </r>
  <r>
    <s v="V-4004"/>
    <n v="45964"/>
    <s v="C-003"/>
    <s v="P-003"/>
    <s v="Smart Watch"/>
    <x v="0"/>
    <n v="28"/>
    <n v="200"/>
    <n v="0.1"/>
    <s v="Efectivo"/>
    <s v="V-004"/>
    <x v="3"/>
    <n v="5040"/>
  </r>
  <r>
    <s v="V-4005"/>
    <n v="45706"/>
    <s v="C-003"/>
    <s v="P-004"/>
    <s v="Smart Phone"/>
    <x v="1"/>
    <n v="10"/>
    <n v="800"/>
    <n v="0.2"/>
    <s v="Tarjeta"/>
    <s v="V-002"/>
    <x v="4"/>
    <n v="6400"/>
  </r>
  <r>
    <s v="V-4006"/>
    <n v="46000"/>
    <s v="C-004"/>
    <s v="P-001"/>
    <s v="Audífonos"/>
    <x v="0"/>
    <n v="16"/>
    <n v="50"/>
    <n v="0.1"/>
    <s v="Efectivo"/>
    <s v="V-005"/>
    <x v="0"/>
    <n v="720"/>
  </r>
  <r>
    <s v="V-4007"/>
    <n v="45691"/>
    <s v="C-002"/>
    <s v="P-002"/>
    <s v="Laptop"/>
    <x v="2"/>
    <n v="32"/>
    <n v="1200"/>
    <n v="0.3"/>
    <s v="Efectivo"/>
    <s v="V-005"/>
    <x v="0"/>
    <n v="26880"/>
  </r>
  <r>
    <s v="V-4008"/>
    <n v="45741"/>
    <s v="C-004"/>
    <s v="P-001"/>
    <s v="Audífonos"/>
    <x v="0"/>
    <n v="41"/>
    <n v="50"/>
    <n v="0.1"/>
    <s v="Efectivo"/>
    <s v="V-002"/>
    <x v="4"/>
    <n v="1845"/>
  </r>
  <r>
    <s v="V-4009"/>
    <n v="45922"/>
    <s v="C-003"/>
    <s v="P-004"/>
    <s v="Smart Phone"/>
    <x v="1"/>
    <n v="33"/>
    <n v="800"/>
    <n v="0.2"/>
    <s v="Tarjeta"/>
    <s v="V-001"/>
    <x v="1"/>
    <n v="21120"/>
  </r>
  <r>
    <s v="V-4010"/>
    <n v="45923"/>
    <s v="C-002"/>
    <s v="P-004"/>
    <s v="Smart Phone"/>
    <x v="1"/>
    <n v="21"/>
    <n v="800"/>
    <n v="0.2"/>
    <s v="Tarjeta"/>
    <s v="V-004"/>
    <x v="3"/>
    <n v="13440"/>
  </r>
  <r>
    <s v="V-4011"/>
    <n v="45821"/>
    <s v="C-004"/>
    <s v="P-003"/>
    <s v="Smart Watch"/>
    <x v="0"/>
    <n v="23"/>
    <n v="200"/>
    <n v="0.1"/>
    <s v="Efectivo"/>
    <s v="V-003"/>
    <x v="2"/>
    <n v="4140"/>
  </r>
  <r>
    <s v="V-4012"/>
    <n v="45714"/>
    <s v="C-002"/>
    <s v="P-001"/>
    <s v="Audífonos"/>
    <x v="0"/>
    <n v="32"/>
    <n v="50"/>
    <n v="0.1"/>
    <s v="Transferencia"/>
    <s v="V-003"/>
    <x v="2"/>
    <n v="1440"/>
  </r>
  <r>
    <s v="V-4013"/>
    <n v="45765"/>
    <s v="C-004"/>
    <s v="P-004"/>
    <s v="Smart Phone"/>
    <x v="1"/>
    <n v="18"/>
    <n v="800"/>
    <n v="0.2"/>
    <s v="Transferencia"/>
    <s v="V-001"/>
    <x v="1"/>
    <n v="11520"/>
  </r>
  <r>
    <s v="V-4014"/>
    <n v="45665"/>
    <s v="C-001"/>
    <s v="P-004"/>
    <s v="Smart Phone"/>
    <x v="1"/>
    <n v="24"/>
    <n v="800"/>
    <n v="0.2"/>
    <s v="Tarjeta"/>
    <s v="V-001"/>
    <x v="1"/>
    <n v="15360"/>
  </r>
  <r>
    <s v="V-4015"/>
    <n v="45823"/>
    <s v="C-001"/>
    <s v="P-003"/>
    <s v="Smart Watch"/>
    <x v="0"/>
    <n v="11"/>
    <n v="200"/>
    <n v="0.1"/>
    <s v="Transferencia"/>
    <s v="V-003"/>
    <x v="2"/>
    <n v="1980"/>
  </r>
  <r>
    <s v="V-4016"/>
    <n v="45866"/>
    <s v="C-004"/>
    <s v="P-001"/>
    <s v="Audífonos"/>
    <x v="0"/>
    <n v="34"/>
    <n v="50"/>
    <n v="0.1"/>
    <s v="Transferencia"/>
    <s v="V-005"/>
    <x v="0"/>
    <n v="1530"/>
  </r>
  <r>
    <s v="V-4017"/>
    <n v="45691"/>
    <s v="C-001"/>
    <s v="P-001"/>
    <s v="Audífonos"/>
    <x v="0"/>
    <n v="45"/>
    <n v="50"/>
    <n v="0.1"/>
    <s v="Efectivo"/>
    <s v="V-003"/>
    <x v="2"/>
    <n v="2025"/>
  </r>
  <r>
    <s v="V-4018"/>
    <n v="45728"/>
    <s v="C-002"/>
    <s v="P-003"/>
    <s v="Smart Watch"/>
    <x v="0"/>
    <n v="42"/>
    <n v="200"/>
    <n v="0.1"/>
    <s v="Tarjeta"/>
    <s v="V-005"/>
    <x v="0"/>
    <n v="7560"/>
  </r>
  <r>
    <s v="V-4019"/>
    <n v="45846"/>
    <s v="C-004"/>
    <s v="P-003"/>
    <s v="Smart Watch"/>
    <x v="0"/>
    <n v="19"/>
    <n v="200"/>
    <n v="0.1"/>
    <s v="Efectivo"/>
    <s v="V-001"/>
    <x v="1"/>
    <n v="3420"/>
  </r>
  <r>
    <s v="V-4020"/>
    <n v="45979"/>
    <s v="C-003"/>
    <s v="P-003"/>
    <s v="Smart Watch"/>
    <x v="0"/>
    <n v="6"/>
    <n v="200"/>
    <n v="0.1"/>
    <s v="Efectivo"/>
    <s v="V-001"/>
    <x v="1"/>
    <n v="1080"/>
  </r>
  <r>
    <s v="V-4021"/>
    <n v="45949"/>
    <s v="C-002"/>
    <s v="P-001"/>
    <s v="Audífonos"/>
    <x v="0"/>
    <n v="38"/>
    <n v="50"/>
    <n v="0.1"/>
    <s v="Tarjeta"/>
    <s v="V-001"/>
    <x v="1"/>
    <n v="1710"/>
  </r>
  <r>
    <s v="V-4022"/>
    <n v="45803"/>
    <s v="C-003"/>
    <s v="P-003"/>
    <s v="Smart Watch"/>
    <x v="0"/>
    <n v="19"/>
    <n v="200"/>
    <n v="0.1"/>
    <s v="Tarjeta"/>
    <s v="V-002"/>
    <x v="4"/>
    <n v="3420"/>
  </r>
  <r>
    <s v="V-4023"/>
    <n v="45752"/>
    <s v="C-004"/>
    <s v="P-004"/>
    <s v="Smart Phone"/>
    <x v="1"/>
    <n v="41"/>
    <n v="800"/>
    <n v="0.2"/>
    <s v="Tarjeta"/>
    <s v="V-001"/>
    <x v="1"/>
    <n v="26240"/>
  </r>
  <r>
    <s v="V-4024"/>
    <n v="45686"/>
    <s v="C-002"/>
    <s v="P-002"/>
    <s v="Laptop"/>
    <x v="2"/>
    <n v="40"/>
    <n v="1200"/>
    <n v="0.3"/>
    <s v="Tarjeta"/>
    <s v="V-005"/>
    <x v="0"/>
    <n v="33600"/>
  </r>
  <r>
    <s v="V-4025"/>
    <n v="45748"/>
    <s v="C-004"/>
    <s v="P-003"/>
    <s v="Smart Watch"/>
    <x v="0"/>
    <n v="21"/>
    <n v="200"/>
    <n v="0.1"/>
    <s v="Transferencia"/>
    <s v="V-003"/>
    <x v="2"/>
    <n v="3780"/>
  </r>
  <r>
    <s v="V-4026"/>
    <n v="45733"/>
    <s v="C-002"/>
    <s v="P-003"/>
    <s v="Smart Watch"/>
    <x v="0"/>
    <n v="5"/>
    <n v="200"/>
    <n v="0.1"/>
    <s v="Efectivo"/>
    <s v="V-001"/>
    <x v="1"/>
    <n v="900"/>
  </r>
  <r>
    <s v="V-4027"/>
    <n v="45835"/>
    <s v="C-001"/>
    <s v="P-004"/>
    <s v="Smart Phone"/>
    <x v="1"/>
    <n v="12"/>
    <n v="800"/>
    <n v="0.2"/>
    <s v="Efectivo"/>
    <s v="V-005"/>
    <x v="0"/>
    <n v="7680"/>
  </r>
  <r>
    <s v="V-4028"/>
    <n v="45857"/>
    <s v="C-004"/>
    <s v="P-002"/>
    <s v="Laptop"/>
    <x v="2"/>
    <n v="44"/>
    <n v="1200"/>
    <n v="0.3"/>
    <s v="Tarjeta"/>
    <s v="V-001"/>
    <x v="1"/>
    <n v="36960"/>
  </r>
  <r>
    <s v="V-4029"/>
    <n v="45723"/>
    <s v="C-003"/>
    <s v="P-002"/>
    <s v="Laptop"/>
    <x v="2"/>
    <n v="27"/>
    <n v="1200"/>
    <n v="0.3"/>
    <s v="Efectivo"/>
    <s v="V-002"/>
    <x v="4"/>
    <n v="22680"/>
  </r>
  <r>
    <s v="V-4030"/>
    <n v="45912"/>
    <s v="C-003"/>
    <s v="P-001"/>
    <s v="Audífonos"/>
    <x v="0"/>
    <n v="35"/>
    <n v="50"/>
    <n v="0.1"/>
    <s v="Efectivo"/>
    <s v="V-003"/>
    <x v="2"/>
    <n v="1575"/>
  </r>
  <r>
    <s v="V-4031"/>
    <n v="45741"/>
    <s v="C-004"/>
    <s v="P-003"/>
    <s v="Smart Watch"/>
    <x v="0"/>
    <n v="35"/>
    <n v="200"/>
    <n v="0.1"/>
    <s v="Tarjeta"/>
    <s v="V-004"/>
    <x v="3"/>
    <n v="6300"/>
  </r>
  <r>
    <s v="V-4032"/>
    <n v="45726"/>
    <s v="C-004"/>
    <s v="P-002"/>
    <s v="Laptop"/>
    <x v="2"/>
    <n v="36"/>
    <n v="1200"/>
    <n v="0.3"/>
    <s v="Efectivo"/>
    <s v="V-005"/>
    <x v="0"/>
    <n v="30239.999999999996"/>
  </r>
  <r>
    <s v="V-4033"/>
    <n v="45968"/>
    <s v="C-002"/>
    <s v="P-003"/>
    <s v="Smart Watch"/>
    <x v="0"/>
    <n v="21"/>
    <n v="200"/>
    <n v="0.1"/>
    <s v="Efectivo"/>
    <s v="V-005"/>
    <x v="0"/>
    <n v="3780"/>
  </r>
  <r>
    <s v="V-4034"/>
    <n v="45719"/>
    <s v="C-001"/>
    <s v="P-002"/>
    <s v="Laptop"/>
    <x v="2"/>
    <n v="13"/>
    <n v="1200"/>
    <n v="0.3"/>
    <s v="Tarjeta"/>
    <s v="V-003"/>
    <x v="2"/>
    <n v="10920"/>
  </r>
  <r>
    <s v="V-4035"/>
    <n v="45923"/>
    <s v="C-002"/>
    <s v="P-001"/>
    <s v="Audífonos"/>
    <x v="0"/>
    <n v="32"/>
    <n v="50"/>
    <n v="0.1"/>
    <s v="Efectivo"/>
    <s v="V-004"/>
    <x v="3"/>
    <n v="1440"/>
  </r>
  <r>
    <s v="V-4036"/>
    <n v="45925"/>
    <s v="C-004"/>
    <s v="P-001"/>
    <s v="Audífonos"/>
    <x v="0"/>
    <n v="10"/>
    <n v="50"/>
    <n v="0.1"/>
    <s v="Efectivo"/>
    <s v="V-001"/>
    <x v="1"/>
    <n v="450"/>
  </r>
  <r>
    <s v="V-4037"/>
    <n v="45971"/>
    <s v="C-002"/>
    <s v="P-001"/>
    <s v="Audífonos"/>
    <x v="0"/>
    <n v="37"/>
    <n v="50"/>
    <n v="0.1"/>
    <s v="Transferencia"/>
    <s v="V-001"/>
    <x v="1"/>
    <n v="1665"/>
  </r>
  <r>
    <s v="V-4038"/>
    <n v="45868"/>
    <s v="C-002"/>
    <s v="P-002"/>
    <s v="Laptop"/>
    <x v="2"/>
    <n v="13"/>
    <n v="1200"/>
    <n v="0.3"/>
    <s v="Transferencia"/>
    <s v="V-004"/>
    <x v="3"/>
    <n v="10920"/>
  </r>
  <r>
    <s v="V-4039"/>
    <n v="45975"/>
    <s v="C-002"/>
    <s v="P-003"/>
    <s v="Smart Watch"/>
    <x v="0"/>
    <n v="21"/>
    <n v="200"/>
    <n v="0.1"/>
    <s v="Transferencia"/>
    <s v="V-005"/>
    <x v="0"/>
    <n v="3780"/>
  </r>
  <r>
    <s v="V-4040"/>
    <n v="45877"/>
    <s v="C-001"/>
    <s v="P-004"/>
    <s v="Smart Phone"/>
    <x v="1"/>
    <n v="12"/>
    <n v="800"/>
    <n v="0.2"/>
    <s v="Tarjeta"/>
    <s v="V-002"/>
    <x v="4"/>
    <n v="7680"/>
  </r>
  <r>
    <s v="V-4041"/>
    <n v="45669"/>
    <s v="C-001"/>
    <s v="P-002"/>
    <s v="Laptop"/>
    <x v="2"/>
    <n v="11"/>
    <n v="1200"/>
    <n v="0.3"/>
    <s v="Tarjeta"/>
    <s v="V-001"/>
    <x v="1"/>
    <n v="9240"/>
  </r>
  <r>
    <s v="V-4042"/>
    <n v="45669"/>
    <s v="C-004"/>
    <s v="P-002"/>
    <s v="Laptop"/>
    <x v="2"/>
    <n v="14"/>
    <n v="1200"/>
    <n v="0.3"/>
    <s v="Efectivo"/>
    <s v="V-005"/>
    <x v="0"/>
    <n v="11760"/>
  </r>
  <r>
    <s v="V-4043"/>
    <n v="45715"/>
    <s v="C-001"/>
    <s v="P-004"/>
    <s v="Smart Phone"/>
    <x v="1"/>
    <n v="10"/>
    <n v="800"/>
    <n v="0.2"/>
    <s v="Transferencia"/>
    <s v="V-001"/>
    <x v="1"/>
    <n v="6400"/>
  </r>
  <r>
    <s v="V-4044"/>
    <n v="45936"/>
    <s v="C-004"/>
    <s v="P-004"/>
    <s v="Smart Phone"/>
    <x v="1"/>
    <n v="42"/>
    <n v="800"/>
    <n v="0.2"/>
    <s v="Efectivo"/>
    <s v="V-004"/>
    <x v="3"/>
    <n v="26880"/>
  </r>
  <r>
    <s v="V-4045"/>
    <n v="45901"/>
    <s v="C-004"/>
    <s v="P-004"/>
    <s v="Smart Phone"/>
    <x v="1"/>
    <n v="10"/>
    <n v="800"/>
    <n v="0.2"/>
    <s v="Tarjeta"/>
    <s v="V-002"/>
    <x v="4"/>
    <n v="6400"/>
  </r>
  <r>
    <s v="V-4046"/>
    <n v="45956"/>
    <s v="C-002"/>
    <s v="P-002"/>
    <s v="Laptop"/>
    <x v="2"/>
    <n v="26"/>
    <n v="1200"/>
    <n v="0.3"/>
    <s v="Tarjeta"/>
    <s v="V-004"/>
    <x v="3"/>
    <n v="21840"/>
  </r>
  <r>
    <s v="V-4047"/>
    <n v="45747"/>
    <s v="C-002"/>
    <s v="P-001"/>
    <s v="Audífonos"/>
    <x v="0"/>
    <n v="15"/>
    <n v="50"/>
    <n v="0.1"/>
    <s v="Transferencia"/>
    <s v="V-005"/>
    <x v="0"/>
    <n v="675"/>
  </r>
  <r>
    <s v="V-4048"/>
    <n v="45797"/>
    <s v="C-003"/>
    <s v="P-001"/>
    <s v="Audífonos"/>
    <x v="0"/>
    <n v="40"/>
    <n v="50"/>
    <n v="0.1"/>
    <s v="Transferencia"/>
    <s v="V-003"/>
    <x v="2"/>
    <n v="1800"/>
  </r>
  <r>
    <s v="V-4049"/>
    <n v="45914"/>
    <s v="C-002"/>
    <s v="P-002"/>
    <s v="Laptop"/>
    <x v="2"/>
    <n v="24"/>
    <n v="1200"/>
    <n v="0.3"/>
    <s v="Efectivo"/>
    <s v="V-001"/>
    <x v="1"/>
    <n v="20160"/>
  </r>
  <r>
    <s v="V-4050"/>
    <n v="45945"/>
    <s v="C-002"/>
    <s v="P-002"/>
    <s v="Laptop"/>
    <x v="2"/>
    <n v="8"/>
    <n v="1200"/>
    <n v="0.3"/>
    <s v="Efectivo"/>
    <s v="V-005"/>
    <x v="0"/>
    <n v="6720"/>
  </r>
  <r>
    <s v="V-4051"/>
    <n v="45717"/>
    <s v="C-003"/>
    <s v="P-002"/>
    <s v="Laptop"/>
    <x v="2"/>
    <n v="42"/>
    <n v="1200"/>
    <n v="0.3"/>
    <s v="Transferencia"/>
    <s v="V-002"/>
    <x v="4"/>
    <n v="35280"/>
  </r>
  <r>
    <s v="V-4052"/>
    <n v="45790"/>
    <s v="C-004"/>
    <s v="P-004"/>
    <s v="Smart Phone"/>
    <x v="1"/>
    <n v="43"/>
    <n v="800"/>
    <n v="0.2"/>
    <s v="Transferencia"/>
    <s v="V-004"/>
    <x v="3"/>
    <n v="27520"/>
  </r>
  <r>
    <s v="V-4053"/>
    <n v="45821"/>
    <s v="C-001"/>
    <s v="P-003"/>
    <s v="Smart Watch"/>
    <x v="0"/>
    <n v="12"/>
    <n v="200"/>
    <n v="0.1"/>
    <s v="Transferencia"/>
    <s v="V-001"/>
    <x v="1"/>
    <n v="2160"/>
  </r>
  <r>
    <s v="V-4054"/>
    <n v="45899"/>
    <s v="C-002"/>
    <s v="P-003"/>
    <s v="Smart Watch"/>
    <x v="0"/>
    <n v="27"/>
    <n v="200"/>
    <n v="0.1"/>
    <s v="Efectivo"/>
    <s v="V-002"/>
    <x v="4"/>
    <n v="4860"/>
  </r>
  <r>
    <s v="V-4055"/>
    <n v="45766"/>
    <s v="C-002"/>
    <s v="P-003"/>
    <s v="Smart Watch"/>
    <x v="0"/>
    <n v="38"/>
    <n v="200"/>
    <n v="0.1"/>
    <s v="Tarjeta"/>
    <s v="V-005"/>
    <x v="0"/>
    <n v="6840"/>
  </r>
  <r>
    <s v="V-4056"/>
    <n v="45879"/>
    <s v="C-004"/>
    <s v="P-004"/>
    <s v="Smart Phone"/>
    <x v="1"/>
    <n v="7"/>
    <n v="800"/>
    <n v="0.2"/>
    <s v="Transferencia"/>
    <s v="V-003"/>
    <x v="2"/>
    <n v="4480"/>
  </r>
  <r>
    <s v="V-4057"/>
    <n v="45696"/>
    <s v="C-001"/>
    <s v="P-002"/>
    <s v="Laptop"/>
    <x v="2"/>
    <n v="36"/>
    <n v="1200"/>
    <n v="0.3"/>
    <s v="Transferencia"/>
    <s v="V-002"/>
    <x v="4"/>
    <n v="30239.999999999996"/>
  </r>
  <r>
    <s v="V-4058"/>
    <n v="45845"/>
    <s v="C-002"/>
    <s v="P-004"/>
    <s v="Smart Phone"/>
    <x v="1"/>
    <n v="15"/>
    <n v="800"/>
    <n v="0.2"/>
    <s v="Transferencia"/>
    <s v="V-002"/>
    <x v="4"/>
    <n v="9600"/>
  </r>
  <r>
    <s v="V-4059"/>
    <n v="45860"/>
    <s v="C-002"/>
    <s v="P-002"/>
    <s v="Laptop"/>
    <x v="2"/>
    <n v="32"/>
    <n v="1200"/>
    <n v="0.3"/>
    <s v="Tarjeta"/>
    <s v="V-001"/>
    <x v="1"/>
    <n v="26880"/>
  </r>
  <r>
    <s v="V-4060"/>
    <n v="45933"/>
    <s v="C-004"/>
    <s v="P-001"/>
    <s v="Audífonos"/>
    <x v="0"/>
    <n v="30"/>
    <n v="50"/>
    <n v="0.1"/>
    <s v="Tarjeta"/>
    <s v="V-002"/>
    <x v="4"/>
    <n v="1350"/>
  </r>
  <r>
    <s v="V-4061"/>
    <n v="46003"/>
    <s v="C-001"/>
    <s v="P-004"/>
    <s v="Smart Phone"/>
    <x v="1"/>
    <n v="19"/>
    <n v="800"/>
    <n v="0.2"/>
    <s v="Transferencia"/>
    <s v="V-003"/>
    <x v="2"/>
    <n v="12160"/>
  </r>
  <r>
    <s v="V-4062"/>
    <n v="45704"/>
    <s v="C-001"/>
    <s v="P-002"/>
    <s v="Laptop"/>
    <x v="2"/>
    <n v="9"/>
    <n v="1200"/>
    <n v="0.3"/>
    <s v="Tarjeta"/>
    <s v="V-005"/>
    <x v="0"/>
    <n v="7559.9999999999991"/>
  </r>
  <r>
    <s v="V-4063"/>
    <n v="45773"/>
    <s v="C-001"/>
    <s v="P-003"/>
    <s v="Smart Watch"/>
    <x v="0"/>
    <n v="25"/>
    <n v="200"/>
    <n v="0.1"/>
    <s v="Efectivo"/>
    <s v="V-004"/>
    <x v="3"/>
    <n v="4500"/>
  </r>
  <r>
    <s v="V-4064"/>
    <n v="45934"/>
    <s v="C-003"/>
    <s v="P-002"/>
    <s v="Laptop"/>
    <x v="2"/>
    <n v="12"/>
    <n v="1200"/>
    <n v="0.3"/>
    <s v="Tarjeta"/>
    <s v="V-004"/>
    <x v="3"/>
    <n v="10080"/>
  </r>
  <r>
    <s v="V-4065"/>
    <n v="45748"/>
    <s v="C-002"/>
    <s v="P-002"/>
    <s v="Laptop"/>
    <x v="2"/>
    <n v="43"/>
    <n v="1200"/>
    <n v="0.3"/>
    <s v="Efectivo"/>
    <s v="V-005"/>
    <x v="0"/>
    <n v="36120"/>
  </r>
  <r>
    <s v="V-4066"/>
    <n v="45776"/>
    <s v="C-001"/>
    <s v="P-001"/>
    <s v="Audífonos"/>
    <x v="0"/>
    <n v="26"/>
    <n v="50"/>
    <n v="0.1"/>
    <s v="Tarjeta"/>
    <s v="V-004"/>
    <x v="3"/>
    <n v="1170"/>
  </r>
  <r>
    <s v="V-4067"/>
    <n v="45855"/>
    <s v="C-003"/>
    <s v="P-001"/>
    <s v="Audífonos"/>
    <x v="0"/>
    <n v="19"/>
    <n v="50"/>
    <n v="0.1"/>
    <s v="Tarjeta"/>
    <s v="V-001"/>
    <x v="1"/>
    <n v="855"/>
  </r>
  <r>
    <s v="V-4068"/>
    <n v="46014"/>
    <s v="C-004"/>
    <s v="P-004"/>
    <s v="Smart Phone"/>
    <x v="1"/>
    <n v="14"/>
    <n v="800"/>
    <n v="0.2"/>
    <s v="Tarjeta"/>
    <s v="V-002"/>
    <x v="4"/>
    <n v="8960"/>
  </r>
  <r>
    <s v="V-4069"/>
    <n v="45870"/>
    <s v="C-003"/>
    <s v="P-004"/>
    <s v="Smart Phone"/>
    <x v="1"/>
    <n v="22"/>
    <n v="800"/>
    <n v="0.2"/>
    <s v="Efectivo"/>
    <s v="V-003"/>
    <x v="2"/>
    <n v="14080"/>
  </r>
  <r>
    <s v="V-4070"/>
    <n v="46015"/>
    <s v="C-001"/>
    <s v="P-002"/>
    <s v="Laptop"/>
    <x v="2"/>
    <n v="26"/>
    <n v="1200"/>
    <n v="0.3"/>
    <s v="Efectivo"/>
    <s v="V-003"/>
    <x v="2"/>
    <n v="21840"/>
  </r>
  <r>
    <s v="V-4071"/>
    <n v="46005"/>
    <s v="C-004"/>
    <s v="P-004"/>
    <s v="Smart Phone"/>
    <x v="1"/>
    <n v="5"/>
    <n v="800"/>
    <n v="0.2"/>
    <s v="Efectivo"/>
    <s v="V-003"/>
    <x v="2"/>
    <n v="3200"/>
  </r>
  <r>
    <s v="V-4072"/>
    <n v="45835"/>
    <s v="C-004"/>
    <s v="P-004"/>
    <s v="Smart Phone"/>
    <x v="1"/>
    <n v="29"/>
    <n v="800"/>
    <n v="0.2"/>
    <s v="Tarjeta"/>
    <s v="V-002"/>
    <x v="4"/>
    <n v="18560"/>
  </r>
  <r>
    <s v="V-4073"/>
    <n v="45766"/>
    <s v="C-004"/>
    <s v="P-002"/>
    <s v="Laptop"/>
    <x v="2"/>
    <n v="6"/>
    <n v="1200"/>
    <n v="0.3"/>
    <s v="Efectivo"/>
    <s v="V-004"/>
    <x v="3"/>
    <n v="5040"/>
  </r>
  <r>
    <s v="V-4074"/>
    <n v="45807"/>
    <s v="C-002"/>
    <s v="P-003"/>
    <s v="Smart Watch"/>
    <x v="0"/>
    <n v="41"/>
    <n v="200"/>
    <n v="0.1"/>
    <s v="Transferencia"/>
    <s v="V-004"/>
    <x v="3"/>
    <n v="7380"/>
  </r>
  <r>
    <s v="V-4075"/>
    <n v="45899"/>
    <s v="C-002"/>
    <s v="P-004"/>
    <s v="Smart Phone"/>
    <x v="1"/>
    <n v="32"/>
    <n v="800"/>
    <n v="0.2"/>
    <s v="Transferencia"/>
    <s v="V-004"/>
    <x v="3"/>
    <n v="20480"/>
  </r>
  <r>
    <s v="V-4076"/>
    <n v="45825"/>
    <s v="C-002"/>
    <s v="P-004"/>
    <s v="Smart Phone"/>
    <x v="1"/>
    <n v="12"/>
    <n v="800"/>
    <n v="0.2"/>
    <s v="Efectivo"/>
    <s v="V-001"/>
    <x v="1"/>
    <n v="7680"/>
  </r>
  <r>
    <s v="V-4077"/>
    <n v="45691"/>
    <s v="C-003"/>
    <s v="P-003"/>
    <s v="Smart Watch"/>
    <x v="0"/>
    <n v="11"/>
    <n v="200"/>
    <n v="0.1"/>
    <s v="Efectivo"/>
    <s v="V-001"/>
    <x v="1"/>
    <n v="1980"/>
  </r>
  <r>
    <s v="V-4078"/>
    <n v="45819"/>
    <s v="C-001"/>
    <s v="P-004"/>
    <s v="Smart Phone"/>
    <x v="1"/>
    <n v="6"/>
    <n v="800"/>
    <n v="0.2"/>
    <s v="Tarjeta"/>
    <s v="V-002"/>
    <x v="4"/>
    <n v="3840"/>
  </r>
  <r>
    <s v="V-4079"/>
    <n v="45775"/>
    <s v="C-003"/>
    <s v="P-004"/>
    <s v="Smart Phone"/>
    <x v="1"/>
    <n v="38"/>
    <n v="800"/>
    <n v="0.2"/>
    <s v="Tarjeta"/>
    <s v="V-003"/>
    <x v="2"/>
    <n v="24320"/>
  </r>
  <r>
    <s v="V-4080"/>
    <n v="45697"/>
    <s v="C-004"/>
    <s v="P-002"/>
    <s v="Laptop"/>
    <x v="2"/>
    <n v="9"/>
    <n v="1200"/>
    <n v="0.3"/>
    <s v="Tarjeta"/>
    <s v="V-005"/>
    <x v="0"/>
    <n v="7559.9999999999991"/>
  </r>
  <r>
    <s v="V-4081"/>
    <n v="46013"/>
    <s v="C-002"/>
    <s v="P-001"/>
    <s v="Audífonos"/>
    <x v="0"/>
    <n v="7"/>
    <n v="50"/>
    <n v="0.1"/>
    <s v="Transferencia"/>
    <s v="V-005"/>
    <x v="0"/>
    <n v="315"/>
  </r>
  <r>
    <s v="V-4082"/>
    <n v="45706"/>
    <s v="C-004"/>
    <s v="P-001"/>
    <s v="Audífonos"/>
    <x v="0"/>
    <n v="11"/>
    <n v="50"/>
    <n v="0.1"/>
    <s v="Tarjeta"/>
    <s v="V-005"/>
    <x v="0"/>
    <n v="495"/>
  </r>
  <r>
    <s v="V-4083"/>
    <n v="45726"/>
    <s v="C-001"/>
    <s v="P-004"/>
    <s v="Smart Phone"/>
    <x v="1"/>
    <n v="22"/>
    <n v="800"/>
    <n v="0.2"/>
    <s v="Tarjeta"/>
    <s v="V-001"/>
    <x v="1"/>
    <n v="14080"/>
  </r>
  <r>
    <s v="V-4084"/>
    <n v="45845"/>
    <s v="C-001"/>
    <s v="P-002"/>
    <s v="Laptop"/>
    <x v="2"/>
    <n v="35"/>
    <n v="1200"/>
    <n v="0.3"/>
    <s v="Transferencia"/>
    <s v="V-003"/>
    <x v="2"/>
    <n v="29399.999999999996"/>
  </r>
  <r>
    <s v="V-4085"/>
    <n v="45779"/>
    <s v="C-003"/>
    <s v="P-002"/>
    <s v="Laptop"/>
    <x v="2"/>
    <n v="26"/>
    <n v="1200"/>
    <n v="0.3"/>
    <s v="Efectivo"/>
    <s v="V-005"/>
    <x v="0"/>
    <n v="21840"/>
  </r>
  <r>
    <s v="V-4086"/>
    <n v="45717"/>
    <s v="C-004"/>
    <s v="P-003"/>
    <s v="Smart Watch"/>
    <x v="0"/>
    <n v="24"/>
    <n v="200"/>
    <n v="0.1"/>
    <s v="Transferencia"/>
    <s v="V-005"/>
    <x v="0"/>
    <n v="4320"/>
  </r>
  <r>
    <s v="V-4087"/>
    <n v="45791"/>
    <s v="C-002"/>
    <s v="P-004"/>
    <s v="Smart Phone"/>
    <x v="1"/>
    <n v="24"/>
    <n v="800"/>
    <n v="0.2"/>
    <s v="Transferencia"/>
    <s v="V-002"/>
    <x v="4"/>
    <n v="15360"/>
  </r>
  <r>
    <s v="V-4088"/>
    <n v="45746"/>
    <s v="C-003"/>
    <s v="P-001"/>
    <s v="Audífonos"/>
    <x v="0"/>
    <n v="31"/>
    <n v="50"/>
    <n v="0.1"/>
    <s v="Transferencia"/>
    <s v="V-005"/>
    <x v="0"/>
    <n v="1395"/>
  </r>
  <r>
    <s v="V-4089"/>
    <n v="45888"/>
    <s v="C-002"/>
    <s v="P-004"/>
    <s v="Smart Phone"/>
    <x v="1"/>
    <n v="17"/>
    <n v="800"/>
    <n v="0.2"/>
    <s v="Efectivo"/>
    <s v="V-002"/>
    <x v="4"/>
    <n v="10880"/>
  </r>
  <r>
    <s v="V-4090"/>
    <n v="45894"/>
    <s v="C-001"/>
    <s v="P-001"/>
    <s v="Audífonos"/>
    <x v="0"/>
    <n v="18"/>
    <n v="50"/>
    <n v="0.1"/>
    <s v="Tarjeta"/>
    <s v="V-005"/>
    <x v="0"/>
    <n v="810"/>
  </r>
  <r>
    <s v="V-4091"/>
    <n v="45699"/>
    <s v="C-003"/>
    <s v="P-004"/>
    <s v="Smart Phone"/>
    <x v="1"/>
    <n v="44"/>
    <n v="800"/>
    <n v="0.2"/>
    <s v="Transferencia"/>
    <s v="V-004"/>
    <x v="3"/>
    <n v="28160"/>
  </r>
  <r>
    <s v="V-4092"/>
    <n v="45689"/>
    <s v="C-003"/>
    <s v="P-002"/>
    <s v="Laptop"/>
    <x v="2"/>
    <n v="16"/>
    <n v="1200"/>
    <n v="0.3"/>
    <s v="Tarjeta"/>
    <s v="V-002"/>
    <x v="4"/>
    <n v="13440"/>
  </r>
  <r>
    <s v="V-4093"/>
    <n v="45887"/>
    <s v="C-001"/>
    <s v="P-002"/>
    <s v="Laptop"/>
    <x v="2"/>
    <n v="15"/>
    <n v="1200"/>
    <n v="0.3"/>
    <s v="Transferencia"/>
    <s v="V-003"/>
    <x v="2"/>
    <n v="12600"/>
  </r>
  <r>
    <s v="V-4094"/>
    <n v="45937"/>
    <s v="C-004"/>
    <s v="P-002"/>
    <s v="Laptop"/>
    <x v="2"/>
    <n v="36"/>
    <n v="1200"/>
    <n v="0.3"/>
    <s v="Transferencia"/>
    <s v="V-003"/>
    <x v="2"/>
    <n v="30239.999999999996"/>
  </r>
  <r>
    <s v="V-4095"/>
    <n v="45798"/>
    <s v="C-001"/>
    <s v="P-004"/>
    <s v="Smart Phone"/>
    <x v="1"/>
    <n v="33"/>
    <n v="800"/>
    <n v="0.2"/>
    <s v="Efectivo"/>
    <s v="V-005"/>
    <x v="0"/>
    <n v="21120"/>
  </r>
  <r>
    <s v="V-4096"/>
    <n v="45760"/>
    <s v="C-001"/>
    <s v="P-001"/>
    <s v="Audífonos"/>
    <x v="0"/>
    <n v="26"/>
    <n v="50"/>
    <n v="0.1"/>
    <s v="Tarjeta"/>
    <s v="V-003"/>
    <x v="2"/>
    <n v="1170"/>
  </r>
  <r>
    <s v="V-4097"/>
    <n v="45706"/>
    <s v="C-001"/>
    <s v="P-002"/>
    <s v="Laptop"/>
    <x v="2"/>
    <n v="8"/>
    <n v="1200"/>
    <n v="0.3"/>
    <s v="Transferencia"/>
    <s v="V-001"/>
    <x v="1"/>
    <n v="6720"/>
  </r>
  <r>
    <s v="V-4098"/>
    <n v="45990"/>
    <s v="C-004"/>
    <s v="P-001"/>
    <s v="Audífonos"/>
    <x v="0"/>
    <n v="41"/>
    <n v="50"/>
    <n v="0.1"/>
    <s v="Transferencia"/>
    <s v="V-004"/>
    <x v="3"/>
    <n v="1845"/>
  </r>
  <r>
    <s v="V-4099"/>
    <n v="45789"/>
    <s v="C-004"/>
    <s v="P-002"/>
    <s v="Laptop"/>
    <x v="2"/>
    <n v="8"/>
    <n v="1200"/>
    <n v="0.3"/>
    <s v="Efectivo"/>
    <s v="V-005"/>
    <x v="0"/>
    <n v="6720"/>
  </r>
  <r>
    <s v="V-4100"/>
    <n v="45824"/>
    <s v="C-001"/>
    <s v="P-004"/>
    <s v="Smart Phone"/>
    <x v="1"/>
    <n v="16"/>
    <n v="800"/>
    <n v="0.2"/>
    <s v="Transferencia"/>
    <s v="V-003"/>
    <x v="2"/>
    <n v="10240"/>
  </r>
  <r>
    <s v="V-4101"/>
    <n v="45743"/>
    <s v="C-003"/>
    <s v="P-002"/>
    <s v="Laptop"/>
    <x v="2"/>
    <n v="40"/>
    <n v="1200"/>
    <n v="0.3"/>
    <s v="Transferencia"/>
    <s v="V-002"/>
    <x v="4"/>
    <n v="33600"/>
  </r>
  <r>
    <s v="V-4102"/>
    <n v="45891"/>
    <s v="C-001"/>
    <s v="P-003"/>
    <s v="Smart Watch"/>
    <x v="0"/>
    <n v="39"/>
    <n v="200"/>
    <n v="0.1"/>
    <s v="Efectivo"/>
    <s v="V-005"/>
    <x v="0"/>
    <n v="7020"/>
  </r>
  <r>
    <s v="V-4103"/>
    <n v="45934"/>
    <s v="C-004"/>
    <s v="P-001"/>
    <s v="Audífonos"/>
    <x v="0"/>
    <n v="30"/>
    <n v="50"/>
    <n v="0.1"/>
    <s v="Efectivo"/>
    <s v="V-001"/>
    <x v="1"/>
    <n v="1350"/>
  </r>
  <r>
    <s v="V-4104"/>
    <n v="45879"/>
    <s v="C-004"/>
    <s v="P-003"/>
    <s v="Smart Watch"/>
    <x v="0"/>
    <n v="14"/>
    <n v="200"/>
    <n v="0.1"/>
    <s v="Transferencia"/>
    <s v="V-005"/>
    <x v="0"/>
    <n v="2520"/>
  </r>
  <r>
    <s v="V-4105"/>
    <n v="45950"/>
    <s v="C-001"/>
    <s v="P-004"/>
    <s v="Smart Phone"/>
    <x v="1"/>
    <n v="14"/>
    <n v="800"/>
    <n v="0.2"/>
    <s v="Tarjeta"/>
    <s v="V-001"/>
    <x v="1"/>
    <n v="8960"/>
  </r>
  <r>
    <s v="V-4106"/>
    <n v="45711"/>
    <s v="C-002"/>
    <s v="P-004"/>
    <s v="Smart Phone"/>
    <x v="1"/>
    <n v="34"/>
    <n v="800"/>
    <n v="0.2"/>
    <s v="Tarjeta"/>
    <s v="V-001"/>
    <x v="1"/>
    <n v="21760"/>
  </r>
  <r>
    <s v="V-4107"/>
    <n v="45939"/>
    <s v="C-002"/>
    <s v="P-003"/>
    <s v="Smart Watch"/>
    <x v="0"/>
    <n v="40"/>
    <n v="200"/>
    <n v="0.1"/>
    <s v="Tarjeta"/>
    <s v="V-004"/>
    <x v="3"/>
    <n v="7200"/>
  </r>
  <r>
    <s v="V-4108"/>
    <n v="46004"/>
    <s v="C-004"/>
    <s v="P-002"/>
    <s v="Laptop"/>
    <x v="2"/>
    <n v="13"/>
    <n v="1200"/>
    <n v="0.3"/>
    <s v="Efectivo"/>
    <s v="V-002"/>
    <x v="4"/>
    <n v="10920"/>
  </r>
  <r>
    <s v="V-4109"/>
    <n v="45707"/>
    <s v="C-001"/>
    <s v="P-002"/>
    <s v="Laptop"/>
    <x v="2"/>
    <n v="44"/>
    <n v="1200"/>
    <n v="0.3"/>
    <s v="Efectivo"/>
    <s v="V-004"/>
    <x v="3"/>
    <n v="36960"/>
  </r>
  <r>
    <s v="V-4110"/>
    <n v="45750"/>
    <s v="C-001"/>
    <s v="P-003"/>
    <s v="Smart Watch"/>
    <x v="0"/>
    <n v="27"/>
    <n v="200"/>
    <n v="0.1"/>
    <s v="Efectivo"/>
    <s v="V-001"/>
    <x v="1"/>
    <n v="4860"/>
  </r>
  <r>
    <s v="V-4111"/>
    <n v="45988"/>
    <s v="C-002"/>
    <s v="P-003"/>
    <s v="Smart Watch"/>
    <x v="0"/>
    <n v="24"/>
    <n v="200"/>
    <n v="0.1"/>
    <s v="Tarjeta"/>
    <s v="V-001"/>
    <x v="1"/>
    <n v="4320"/>
  </r>
  <r>
    <s v="V-4112"/>
    <n v="45903"/>
    <s v="C-003"/>
    <s v="P-002"/>
    <s v="Laptop"/>
    <x v="2"/>
    <n v="22"/>
    <n v="1200"/>
    <n v="0.3"/>
    <s v="Efectivo"/>
    <s v="V-004"/>
    <x v="3"/>
    <n v="18480"/>
  </r>
  <r>
    <s v="V-4113"/>
    <n v="45881"/>
    <s v="C-004"/>
    <s v="P-002"/>
    <s v="Laptop"/>
    <x v="2"/>
    <n v="32"/>
    <n v="1200"/>
    <n v="0.3"/>
    <s v="Efectivo"/>
    <s v="V-005"/>
    <x v="0"/>
    <n v="26880"/>
  </r>
  <r>
    <s v="V-4114"/>
    <n v="45982"/>
    <s v="C-003"/>
    <s v="P-001"/>
    <s v="Audífonos"/>
    <x v="0"/>
    <n v="34"/>
    <n v="50"/>
    <n v="0.1"/>
    <s v="Transferencia"/>
    <s v="V-003"/>
    <x v="2"/>
    <n v="1530"/>
  </r>
  <r>
    <s v="V-4115"/>
    <n v="45884"/>
    <s v="C-003"/>
    <s v="P-003"/>
    <s v="Smart Watch"/>
    <x v="0"/>
    <n v="39"/>
    <n v="200"/>
    <n v="0.1"/>
    <s v="Efectivo"/>
    <s v="V-003"/>
    <x v="2"/>
    <n v="7020"/>
  </r>
  <r>
    <s v="V-4116"/>
    <n v="45704"/>
    <s v="C-001"/>
    <s v="P-001"/>
    <s v="Audífonos"/>
    <x v="0"/>
    <n v="37"/>
    <n v="50"/>
    <n v="0.1"/>
    <s v="Efectivo"/>
    <s v="V-002"/>
    <x v="4"/>
    <n v="1665"/>
  </r>
  <r>
    <s v="V-4117"/>
    <n v="45799"/>
    <s v="C-004"/>
    <s v="P-003"/>
    <s v="Smart Watch"/>
    <x v="0"/>
    <n v="40"/>
    <n v="200"/>
    <n v="0.1"/>
    <s v="Tarjeta"/>
    <s v="V-002"/>
    <x v="4"/>
    <n v="7200"/>
  </r>
  <r>
    <s v="V-4118"/>
    <n v="45816"/>
    <s v="C-002"/>
    <s v="P-004"/>
    <s v="Smart Phone"/>
    <x v="1"/>
    <n v="16"/>
    <n v="800"/>
    <n v="0.2"/>
    <s v="Efectivo"/>
    <s v="V-004"/>
    <x v="3"/>
    <n v="10240"/>
  </r>
  <r>
    <s v="V-4119"/>
    <n v="45977"/>
    <s v="C-001"/>
    <s v="P-002"/>
    <s v="Laptop"/>
    <x v="2"/>
    <n v="30"/>
    <n v="1200"/>
    <n v="0.3"/>
    <s v="Efectivo"/>
    <s v="V-002"/>
    <x v="4"/>
    <n v="25200"/>
  </r>
  <r>
    <s v="V-4120"/>
    <n v="46021"/>
    <s v="C-002"/>
    <s v="P-004"/>
    <s v="Smart Phone"/>
    <x v="1"/>
    <n v="18"/>
    <n v="800"/>
    <n v="0.2"/>
    <s v="Efectivo"/>
    <s v="V-001"/>
    <x v="1"/>
    <n v="11520"/>
  </r>
  <r>
    <s v="V-4121"/>
    <n v="45749"/>
    <s v="C-001"/>
    <s v="P-002"/>
    <s v="Laptop"/>
    <x v="2"/>
    <n v="17"/>
    <n v="1200"/>
    <n v="0.3"/>
    <s v="Efectivo"/>
    <s v="V-004"/>
    <x v="3"/>
    <n v="14280"/>
  </r>
  <r>
    <s v="V-4122"/>
    <n v="45961"/>
    <s v="C-002"/>
    <s v="P-001"/>
    <s v="Audífonos"/>
    <x v="0"/>
    <n v="44"/>
    <n v="50"/>
    <n v="0.1"/>
    <s v="Tarjeta"/>
    <s v="V-004"/>
    <x v="3"/>
    <n v="1980"/>
  </r>
  <r>
    <s v="V-4123"/>
    <n v="46005"/>
    <s v="C-002"/>
    <s v="P-003"/>
    <s v="Smart Watch"/>
    <x v="0"/>
    <n v="5"/>
    <n v="200"/>
    <n v="0.1"/>
    <s v="Tarjeta"/>
    <s v="V-004"/>
    <x v="3"/>
    <n v="900"/>
  </r>
  <r>
    <s v="V-4124"/>
    <n v="45747"/>
    <s v="C-001"/>
    <s v="P-002"/>
    <s v="Laptop"/>
    <x v="2"/>
    <n v="16"/>
    <n v="1200"/>
    <n v="0.3"/>
    <s v="Tarjeta"/>
    <s v="V-002"/>
    <x v="4"/>
    <n v="13440"/>
  </r>
  <r>
    <s v="V-4125"/>
    <n v="45700"/>
    <s v="C-003"/>
    <s v="P-001"/>
    <s v="Audífonos"/>
    <x v="0"/>
    <n v="27"/>
    <n v="50"/>
    <n v="0.1"/>
    <s v="Tarjeta"/>
    <s v="V-002"/>
    <x v="4"/>
    <n v="1215"/>
  </r>
  <r>
    <s v="V-4126"/>
    <n v="45781"/>
    <s v="C-001"/>
    <s v="P-002"/>
    <s v="Laptop"/>
    <x v="2"/>
    <n v="27"/>
    <n v="1200"/>
    <n v="0.3"/>
    <s v="Tarjeta"/>
    <s v="V-002"/>
    <x v="4"/>
    <n v="22680"/>
  </r>
  <r>
    <s v="V-4127"/>
    <n v="45725"/>
    <s v="C-001"/>
    <s v="P-001"/>
    <s v="Audífonos"/>
    <x v="0"/>
    <n v="19"/>
    <n v="50"/>
    <n v="0.1"/>
    <s v="Efectivo"/>
    <s v="V-001"/>
    <x v="1"/>
    <n v="855"/>
  </r>
  <r>
    <s v="V-4128"/>
    <n v="45782"/>
    <s v="C-002"/>
    <s v="P-001"/>
    <s v="Audífonos"/>
    <x v="0"/>
    <n v="14"/>
    <n v="50"/>
    <n v="0.1"/>
    <s v="Efectivo"/>
    <s v="V-003"/>
    <x v="2"/>
    <n v="630"/>
  </r>
  <r>
    <s v="V-4129"/>
    <n v="45948"/>
    <s v="C-003"/>
    <s v="P-001"/>
    <s v="Audífonos"/>
    <x v="0"/>
    <n v="24"/>
    <n v="50"/>
    <n v="0.1"/>
    <s v="Tarjeta"/>
    <s v="V-002"/>
    <x v="4"/>
    <n v="1080"/>
  </r>
  <r>
    <s v="V-4130"/>
    <n v="45666"/>
    <s v="C-003"/>
    <s v="P-002"/>
    <s v="Laptop"/>
    <x v="2"/>
    <n v="33"/>
    <n v="1200"/>
    <n v="0.3"/>
    <s v="Efectivo"/>
    <s v="V-002"/>
    <x v="4"/>
    <n v="27720"/>
  </r>
  <r>
    <s v="V-4131"/>
    <n v="45880"/>
    <s v="C-004"/>
    <s v="P-004"/>
    <s v="Smart Phone"/>
    <x v="1"/>
    <n v="7"/>
    <n v="800"/>
    <n v="0.2"/>
    <s v="Efectivo"/>
    <s v="V-001"/>
    <x v="1"/>
    <n v="4480"/>
  </r>
  <r>
    <s v="V-4132"/>
    <n v="45999"/>
    <s v="C-001"/>
    <s v="P-002"/>
    <s v="Laptop"/>
    <x v="2"/>
    <n v="7"/>
    <n v="1200"/>
    <n v="0.3"/>
    <s v="Efectivo"/>
    <s v="V-001"/>
    <x v="1"/>
    <n v="5880"/>
  </r>
  <r>
    <s v="V-4133"/>
    <n v="45740"/>
    <s v="C-002"/>
    <s v="P-002"/>
    <s v="Laptop"/>
    <x v="2"/>
    <n v="15"/>
    <n v="1200"/>
    <n v="0.3"/>
    <s v="Tarjeta"/>
    <s v="V-002"/>
    <x v="4"/>
    <n v="12600"/>
  </r>
  <r>
    <s v="V-4134"/>
    <n v="45725"/>
    <s v="C-004"/>
    <s v="P-003"/>
    <s v="Smart Watch"/>
    <x v="0"/>
    <n v="28"/>
    <n v="200"/>
    <n v="0.1"/>
    <s v="Tarjeta"/>
    <s v="V-004"/>
    <x v="3"/>
    <n v="5040"/>
  </r>
  <r>
    <s v="V-4135"/>
    <n v="46002"/>
    <s v="C-001"/>
    <s v="P-001"/>
    <s v="Audífonos"/>
    <x v="0"/>
    <n v="40"/>
    <n v="50"/>
    <n v="0.1"/>
    <s v="Tarjeta"/>
    <s v="V-001"/>
    <x v="1"/>
    <n v="1800"/>
  </r>
  <r>
    <s v="V-4136"/>
    <n v="45780"/>
    <s v="C-003"/>
    <s v="P-001"/>
    <s v="Audífonos"/>
    <x v="0"/>
    <n v="28"/>
    <n v="50"/>
    <n v="0.1"/>
    <s v="Efectivo"/>
    <s v="V-003"/>
    <x v="2"/>
    <n v="1260"/>
  </r>
  <r>
    <s v="V-4137"/>
    <n v="46004"/>
    <s v="C-004"/>
    <s v="P-003"/>
    <s v="Smart Watch"/>
    <x v="0"/>
    <n v="11"/>
    <n v="200"/>
    <n v="0.1"/>
    <s v="Efectivo"/>
    <s v="V-003"/>
    <x v="2"/>
    <n v="1980"/>
  </r>
  <r>
    <s v="V-4138"/>
    <n v="45698"/>
    <s v="C-001"/>
    <s v="P-003"/>
    <s v="Smart Watch"/>
    <x v="0"/>
    <n v="34"/>
    <n v="200"/>
    <n v="0.1"/>
    <s v="Efectivo"/>
    <s v="V-004"/>
    <x v="3"/>
    <n v="6120"/>
  </r>
  <r>
    <s v="V-4139"/>
    <n v="45688"/>
    <s v="C-004"/>
    <s v="P-004"/>
    <s v="Smart Phone"/>
    <x v="1"/>
    <n v="18"/>
    <n v="800"/>
    <n v="0.2"/>
    <s v="Transferencia"/>
    <s v="V-005"/>
    <x v="0"/>
    <n v="11520"/>
  </r>
  <r>
    <s v="V-4140"/>
    <n v="45877"/>
    <s v="C-001"/>
    <s v="P-001"/>
    <s v="Audífonos"/>
    <x v="0"/>
    <n v="13"/>
    <n v="50"/>
    <n v="0.1"/>
    <s v="Efectivo"/>
    <s v="V-002"/>
    <x v="4"/>
    <n v="585"/>
  </r>
  <r>
    <s v="V-4141"/>
    <n v="45874"/>
    <s v="C-004"/>
    <s v="P-002"/>
    <s v="Laptop"/>
    <x v="2"/>
    <n v="22"/>
    <n v="1200"/>
    <n v="0.3"/>
    <s v="Transferencia"/>
    <s v="V-003"/>
    <x v="2"/>
    <n v="18480"/>
  </r>
  <r>
    <s v="V-4142"/>
    <n v="45944"/>
    <s v="C-003"/>
    <s v="P-001"/>
    <s v="Audífonos"/>
    <x v="0"/>
    <n v="33"/>
    <n v="50"/>
    <n v="0.1"/>
    <s v="Efectivo"/>
    <s v="V-001"/>
    <x v="1"/>
    <n v="1485"/>
  </r>
  <r>
    <s v="V-4143"/>
    <n v="45929"/>
    <s v="C-003"/>
    <s v="P-003"/>
    <s v="Smart Watch"/>
    <x v="0"/>
    <n v="30"/>
    <n v="200"/>
    <n v="0.1"/>
    <s v="Transferencia"/>
    <s v="V-002"/>
    <x v="4"/>
    <n v="5400"/>
  </r>
  <r>
    <s v="V-4144"/>
    <n v="45698"/>
    <s v="C-002"/>
    <s v="P-002"/>
    <s v="Laptop"/>
    <x v="2"/>
    <n v="5"/>
    <n v="1200"/>
    <n v="0.3"/>
    <s v="Efectivo"/>
    <s v="V-002"/>
    <x v="4"/>
    <n v="4200"/>
  </r>
  <r>
    <s v="V-4145"/>
    <n v="45950"/>
    <s v="C-002"/>
    <s v="P-001"/>
    <s v="Audífonos"/>
    <x v="0"/>
    <n v="45"/>
    <n v="50"/>
    <n v="0.1"/>
    <s v="Tarjeta"/>
    <s v="V-001"/>
    <x v="1"/>
    <n v="2025"/>
  </r>
  <r>
    <s v="V-4146"/>
    <n v="45913"/>
    <s v="C-001"/>
    <s v="P-001"/>
    <s v="Audífonos"/>
    <x v="0"/>
    <n v="8"/>
    <n v="50"/>
    <n v="0.1"/>
    <s v="Efectivo"/>
    <s v="V-002"/>
    <x v="4"/>
    <n v="360"/>
  </r>
  <r>
    <s v="V-4147"/>
    <n v="45688"/>
    <s v="C-003"/>
    <s v="P-001"/>
    <s v="Audífonos"/>
    <x v="0"/>
    <n v="12"/>
    <n v="50"/>
    <n v="0.1"/>
    <s v="Transferencia"/>
    <s v="V-004"/>
    <x v="3"/>
    <n v="540"/>
  </r>
  <r>
    <s v="V-4148"/>
    <n v="45705"/>
    <s v="C-004"/>
    <s v="P-002"/>
    <s v="Laptop"/>
    <x v="2"/>
    <n v="18"/>
    <n v="1200"/>
    <n v="0.3"/>
    <s v="Efectivo"/>
    <s v="V-002"/>
    <x v="4"/>
    <n v="15119.999999999998"/>
  </r>
  <r>
    <s v="V-4149"/>
    <n v="45801"/>
    <s v="C-002"/>
    <s v="P-004"/>
    <s v="Smart Phone"/>
    <x v="1"/>
    <n v="37"/>
    <n v="800"/>
    <n v="0.2"/>
    <s v="Tarjeta"/>
    <s v="V-004"/>
    <x v="3"/>
    <n v="23680"/>
  </r>
  <r>
    <s v="V-4150"/>
    <n v="45893"/>
    <s v="C-004"/>
    <s v="P-004"/>
    <s v="Smart Phone"/>
    <x v="1"/>
    <n v="11"/>
    <n v="800"/>
    <n v="0.2"/>
    <s v="Transferencia"/>
    <s v="V-001"/>
    <x v="1"/>
    <n v="7040"/>
  </r>
  <r>
    <s v="V-4151"/>
    <n v="45718"/>
    <s v="C-003"/>
    <s v="P-001"/>
    <s v="Audífonos"/>
    <x v="0"/>
    <n v="31"/>
    <n v="50"/>
    <n v="0.1"/>
    <s v="Transferencia"/>
    <s v="V-003"/>
    <x v="2"/>
    <n v="1395"/>
  </r>
  <r>
    <s v="V-4152"/>
    <n v="45822"/>
    <s v="C-002"/>
    <s v="P-004"/>
    <s v="Smart Phone"/>
    <x v="1"/>
    <n v="37"/>
    <n v="800"/>
    <n v="0.2"/>
    <s v="Efectivo"/>
    <s v="V-003"/>
    <x v="2"/>
    <n v="23680"/>
  </r>
  <r>
    <s v="V-4153"/>
    <n v="45664"/>
    <s v="C-001"/>
    <s v="P-002"/>
    <s v="Laptop"/>
    <x v="2"/>
    <n v="15"/>
    <n v="1200"/>
    <n v="0.3"/>
    <s v="Efectivo"/>
    <s v="V-005"/>
    <x v="0"/>
    <n v="12600"/>
  </r>
  <r>
    <s v="V-4154"/>
    <n v="45751"/>
    <s v="C-003"/>
    <s v="P-001"/>
    <s v="Audífonos"/>
    <x v="0"/>
    <n v="38"/>
    <n v="50"/>
    <n v="0.1"/>
    <s v="Tarjeta"/>
    <s v="V-004"/>
    <x v="3"/>
    <n v="1710"/>
  </r>
  <r>
    <s v="V-4155"/>
    <n v="45980"/>
    <s v="C-002"/>
    <s v="P-001"/>
    <s v="Audífonos"/>
    <x v="0"/>
    <n v="26"/>
    <n v="50"/>
    <n v="0.1"/>
    <s v="Tarjeta"/>
    <s v="V-003"/>
    <x v="2"/>
    <n v="1170"/>
  </r>
  <r>
    <s v="V-4156"/>
    <n v="46012"/>
    <s v="C-001"/>
    <s v="P-001"/>
    <s v="Audífonos"/>
    <x v="0"/>
    <n v="19"/>
    <n v="50"/>
    <n v="0.1"/>
    <s v="Efectivo"/>
    <s v="V-003"/>
    <x v="2"/>
    <n v="855"/>
  </r>
  <r>
    <s v="V-4157"/>
    <n v="45717"/>
    <s v="C-003"/>
    <s v="P-004"/>
    <s v="Smart Phone"/>
    <x v="1"/>
    <n v="8"/>
    <n v="800"/>
    <n v="0.2"/>
    <s v="Tarjeta"/>
    <s v="V-003"/>
    <x v="2"/>
    <n v="5120"/>
  </r>
  <r>
    <s v="V-4158"/>
    <n v="45799"/>
    <s v="C-001"/>
    <s v="P-002"/>
    <s v="Laptop"/>
    <x v="2"/>
    <n v="18"/>
    <n v="1200"/>
    <n v="0.3"/>
    <s v="Tarjeta"/>
    <s v="V-003"/>
    <x v="2"/>
    <n v="15119.999999999998"/>
  </r>
  <r>
    <s v="V-4159"/>
    <n v="45835"/>
    <s v="C-003"/>
    <s v="P-004"/>
    <s v="Smart Phone"/>
    <x v="1"/>
    <n v="20"/>
    <n v="800"/>
    <n v="0.2"/>
    <s v="Efectivo"/>
    <s v="V-003"/>
    <x v="2"/>
    <n v="12800"/>
  </r>
  <r>
    <s v="V-4160"/>
    <n v="45867"/>
    <s v="C-004"/>
    <s v="P-001"/>
    <s v="Audífonos"/>
    <x v="0"/>
    <n v="10"/>
    <n v="50"/>
    <n v="0.1"/>
    <s v="Efectivo"/>
    <s v="V-004"/>
    <x v="3"/>
    <n v="450"/>
  </r>
  <r>
    <s v="V-4161"/>
    <n v="45776"/>
    <s v="C-004"/>
    <s v="P-004"/>
    <s v="Smart Phone"/>
    <x v="1"/>
    <n v="38"/>
    <n v="800"/>
    <n v="0.2"/>
    <s v="Transferencia"/>
    <s v="V-001"/>
    <x v="1"/>
    <n v="24320"/>
  </r>
  <r>
    <s v="V-4162"/>
    <n v="45823"/>
    <s v="C-004"/>
    <s v="P-004"/>
    <s v="Smart Phone"/>
    <x v="1"/>
    <n v="38"/>
    <n v="800"/>
    <n v="0.2"/>
    <s v="Tarjeta"/>
    <s v="V-001"/>
    <x v="1"/>
    <n v="24320"/>
  </r>
  <r>
    <s v="V-4163"/>
    <n v="45904"/>
    <s v="C-002"/>
    <s v="P-002"/>
    <s v="Laptop"/>
    <x v="2"/>
    <n v="43"/>
    <n v="1200"/>
    <n v="0.3"/>
    <s v="Efectivo"/>
    <s v="V-004"/>
    <x v="3"/>
    <n v="36120"/>
  </r>
  <r>
    <s v="V-4164"/>
    <n v="45727"/>
    <s v="C-001"/>
    <s v="P-002"/>
    <s v="Laptop"/>
    <x v="2"/>
    <n v="30"/>
    <n v="1200"/>
    <n v="0.3"/>
    <s v="Transferencia"/>
    <s v="V-005"/>
    <x v="0"/>
    <n v="25200"/>
  </r>
  <r>
    <s v="V-4165"/>
    <n v="45964"/>
    <s v="C-004"/>
    <s v="P-003"/>
    <s v="Smart Watch"/>
    <x v="0"/>
    <n v="22"/>
    <n v="200"/>
    <n v="0.1"/>
    <s v="Tarjeta"/>
    <s v="V-001"/>
    <x v="1"/>
    <n v="3960"/>
  </r>
  <r>
    <s v="V-4166"/>
    <n v="45952"/>
    <s v="C-002"/>
    <s v="P-003"/>
    <s v="Smart Watch"/>
    <x v="0"/>
    <n v="36"/>
    <n v="200"/>
    <n v="0.1"/>
    <s v="Efectivo"/>
    <s v="V-002"/>
    <x v="4"/>
    <n v="6480"/>
  </r>
  <r>
    <s v="V-4167"/>
    <n v="45819"/>
    <s v="C-001"/>
    <s v="P-001"/>
    <s v="Audífonos"/>
    <x v="0"/>
    <n v="33"/>
    <n v="50"/>
    <n v="0.1"/>
    <s v="Efectivo"/>
    <s v="V-003"/>
    <x v="2"/>
    <n v="1485"/>
  </r>
  <r>
    <s v="V-4168"/>
    <n v="46001"/>
    <s v="C-001"/>
    <s v="P-003"/>
    <s v="Smart Watch"/>
    <x v="0"/>
    <n v="27"/>
    <n v="200"/>
    <n v="0.1"/>
    <s v="Transferencia"/>
    <s v="V-003"/>
    <x v="2"/>
    <n v="4860"/>
  </r>
  <r>
    <s v="V-4169"/>
    <n v="45711"/>
    <s v="C-001"/>
    <s v="P-003"/>
    <s v="Smart Watch"/>
    <x v="0"/>
    <n v="15"/>
    <n v="200"/>
    <n v="0.1"/>
    <s v="Transferencia"/>
    <s v="V-002"/>
    <x v="4"/>
    <n v="2700"/>
  </r>
  <r>
    <s v="V-4170"/>
    <n v="45753"/>
    <s v="C-003"/>
    <s v="P-001"/>
    <s v="Audífonos"/>
    <x v="0"/>
    <n v="20"/>
    <n v="50"/>
    <n v="0.1"/>
    <s v="Tarjeta"/>
    <s v="V-002"/>
    <x v="4"/>
    <n v="900"/>
  </r>
  <r>
    <s v="V-4171"/>
    <n v="45943"/>
    <s v="C-004"/>
    <s v="P-003"/>
    <s v="Smart Watch"/>
    <x v="0"/>
    <n v="10"/>
    <n v="200"/>
    <n v="0.1"/>
    <s v="Efectivo"/>
    <s v="V-002"/>
    <x v="4"/>
    <n v="1800"/>
  </r>
  <r>
    <s v="V-4172"/>
    <n v="45946"/>
    <s v="C-003"/>
    <s v="P-001"/>
    <s v="Audífonos"/>
    <x v="0"/>
    <n v="15"/>
    <n v="50"/>
    <n v="0.1"/>
    <s v="Efectivo"/>
    <s v="V-001"/>
    <x v="1"/>
    <n v="675"/>
  </r>
  <r>
    <s v="V-4173"/>
    <n v="45962"/>
    <s v="C-002"/>
    <s v="P-002"/>
    <s v="Laptop"/>
    <x v="2"/>
    <n v="26"/>
    <n v="1200"/>
    <n v="0.3"/>
    <s v="Efectivo"/>
    <s v="V-003"/>
    <x v="2"/>
    <n v="21840"/>
  </r>
  <r>
    <s v="V-4174"/>
    <n v="45749"/>
    <s v="C-001"/>
    <s v="P-001"/>
    <s v="Audífonos"/>
    <x v="0"/>
    <n v="37"/>
    <n v="50"/>
    <n v="0.1"/>
    <s v="Tarjeta"/>
    <s v="V-005"/>
    <x v="0"/>
    <n v="1665"/>
  </r>
  <r>
    <s v="V-4175"/>
    <n v="45857"/>
    <s v="C-001"/>
    <s v="P-002"/>
    <s v="Laptop"/>
    <x v="2"/>
    <n v="31"/>
    <n v="1200"/>
    <n v="0.3"/>
    <s v="Tarjeta"/>
    <s v="V-003"/>
    <x v="2"/>
    <n v="26040"/>
  </r>
  <r>
    <s v="V-4176"/>
    <n v="45780"/>
    <s v="C-003"/>
    <s v="P-004"/>
    <s v="Smart Phone"/>
    <x v="1"/>
    <n v="28"/>
    <n v="800"/>
    <n v="0.2"/>
    <s v="Transferencia"/>
    <s v="V-002"/>
    <x v="4"/>
    <n v="17920"/>
  </r>
  <r>
    <s v="V-4177"/>
    <n v="45784"/>
    <s v="C-001"/>
    <s v="P-004"/>
    <s v="Smart Phone"/>
    <x v="1"/>
    <n v="16"/>
    <n v="800"/>
    <n v="0.2"/>
    <s v="Transferencia"/>
    <s v="V-002"/>
    <x v="4"/>
    <n v="10240"/>
  </r>
  <r>
    <s v="V-4178"/>
    <n v="45769"/>
    <s v="C-003"/>
    <s v="P-001"/>
    <s v="Audífonos"/>
    <x v="0"/>
    <n v="35"/>
    <n v="50"/>
    <n v="0.1"/>
    <s v="Tarjeta"/>
    <s v="V-002"/>
    <x v="4"/>
    <n v="1575"/>
  </r>
  <r>
    <s v="V-4179"/>
    <n v="45913"/>
    <s v="C-002"/>
    <s v="P-004"/>
    <s v="Smart Phone"/>
    <x v="1"/>
    <n v="10"/>
    <n v="800"/>
    <n v="0.2"/>
    <s v="Transferencia"/>
    <s v="V-005"/>
    <x v="0"/>
    <n v="6400"/>
  </r>
  <r>
    <s v="V-4180"/>
    <n v="45863"/>
    <s v="C-002"/>
    <s v="P-003"/>
    <s v="Smart Watch"/>
    <x v="0"/>
    <n v="30"/>
    <n v="200"/>
    <n v="0.1"/>
    <s v="Transferencia"/>
    <s v="V-002"/>
    <x v="4"/>
    <n v="5400"/>
  </r>
  <r>
    <s v="V-4181"/>
    <n v="45666"/>
    <s v="C-003"/>
    <s v="P-004"/>
    <s v="Smart Phone"/>
    <x v="1"/>
    <n v="28"/>
    <n v="800"/>
    <n v="0.2"/>
    <s v="Efectivo"/>
    <s v="V-002"/>
    <x v="4"/>
    <n v="17920"/>
  </r>
  <r>
    <s v="V-4182"/>
    <n v="46021"/>
    <s v="C-001"/>
    <s v="P-003"/>
    <s v="Smart Watch"/>
    <x v="0"/>
    <n v="9"/>
    <n v="200"/>
    <n v="0.1"/>
    <s v="Tarjeta"/>
    <s v="V-005"/>
    <x v="0"/>
    <n v="1620"/>
  </r>
  <r>
    <s v="V-4183"/>
    <n v="45868"/>
    <s v="C-002"/>
    <s v="P-004"/>
    <s v="Smart Phone"/>
    <x v="1"/>
    <n v="14"/>
    <n v="800"/>
    <n v="0.2"/>
    <s v="Transferencia"/>
    <s v="V-003"/>
    <x v="2"/>
    <n v="8960"/>
  </r>
  <r>
    <s v="V-4184"/>
    <n v="45942"/>
    <s v="C-002"/>
    <s v="P-002"/>
    <s v="Laptop"/>
    <x v="2"/>
    <n v="24"/>
    <n v="1200"/>
    <n v="0.3"/>
    <s v="Efectivo"/>
    <s v="V-005"/>
    <x v="0"/>
    <n v="20160"/>
  </r>
  <r>
    <s v="V-4185"/>
    <n v="45909"/>
    <s v="C-003"/>
    <s v="P-002"/>
    <s v="Laptop"/>
    <x v="2"/>
    <n v="32"/>
    <n v="1200"/>
    <n v="0.3"/>
    <s v="Transferencia"/>
    <s v="V-004"/>
    <x v="3"/>
    <n v="26880"/>
  </r>
  <r>
    <s v="V-4186"/>
    <n v="45706"/>
    <s v="C-002"/>
    <s v="P-002"/>
    <s v="Laptop"/>
    <x v="2"/>
    <n v="5"/>
    <n v="1200"/>
    <n v="0.3"/>
    <s v="Efectivo"/>
    <s v="V-003"/>
    <x v="2"/>
    <n v="4200"/>
  </r>
  <r>
    <s v="V-4187"/>
    <n v="45832"/>
    <s v="C-004"/>
    <s v="P-003"/>
    <s v="Smart Watch"/>
    <x v="0"/>
    <n v="35"/>
    <n v="200"/>
    <n v="0.1"/>
    <s v="Tarjeta"/>
    <s v="V-001"/>
    <x v="1"/>
    <n v="6300"/>
  </r>
  <r>
    <s v="V-4188"/>
    <n v="45802"/>
    <s v="C-004"/>
    <s v="P-002"/>
    <s v="Laptop"/>
    <x v="2"/>
    <n v="34"/>
    <n v="1200"/>
    <n v="0.3"/>
    <s v="Efectivo"/>
    <s v="V-001"/>
    <x v="1"/>
    <n v="28560"/>
  </r>
  <r>
    <s v="V-4189"/>
    <n v="45691"/>
    <s v="C-004"/>
    <s v="P-002"/>
    <s v="Laptop"/>
    <x v="2"/>
    <n v="7"/>
    <n v="1200"/>
    <n v="0.3"/>
    <s v="Transferencia"/>
    <s v="V-005"/>
    <x v="0"/>
    <n v="5880"/>
  </r>
  <r>
    <s v="V-4190"/>
    <n v="45953"/>
    <s v="C-002"/>
    <s v="P-003"/>
    <s v="Smart Watch"/>
    <x v="0"/>
    <n v="36"/>
    <n v="200"/>
    <n v="0.1"/>
    <s v="Transferencia"/>
    <s v="V-001"/>
    <x v="1"/>
    <n v="6480"/>
  </r>
  <r>
    <s v="V-4191"/>
    <n v="45788"/>
    <s v="C-003"/>
    <s v="P-002"/>
    <s v="Laptop"/>
    <x v="2"/>
    <n v="33"/>
    <n v="1200"/>
    <n v="0.3"/>
    <s v="Tarjeta"/>
    <s v="V-004"/>
    <x v="3"/>
    <n v="27720"/>
  </r>
  <r>
    <s v="V-4192"/>
    <n v="45745"/>
    <s v="C-001"/>
    <s v="P-003"/>
    <s v="Smart Watch"/>
    <x v="0"/>
    <n v="38"/>
    <n v="200"/>
    <n v="0.1"/>
    <s v="Transferencia"/>
    <s v="V-002"/>
    <x v="4"/>
    <n v="6840"/>
  </r>
  <r>
    <s v="V-4193"/>
    <n v="45666"/>
    <s v="C-001"/>
    <s v="P-002"/>
    <s v="Laptop"/>
    <x v="2"/>
    <n v="36"/>
    <n v="1200"/>
    <n v="0.3"/>
    <s v="Transferencia"/>
    <s v="V-001"/>
    <x v="1"/>
    <n v="30239.999999999996"/>
  </r>
  <r>
    <s v="V-4194"/>
    <n v="45838"/>
    <s v="C-001"/>
    <s v="P-003"/>
    <s v="Smart Watch"/>
    <x v="0"/>
    <n v="31"/>
    <n v="200"/>
    <n v="0.1"/>
    <s v="Tarjeta"/>
    <s v="V-001"/>
    <x v="1"/>
    <n v="5580"/>
  </r>
  <r>
    <s v="V-4195"/>
    <n v="45795"/>
    <s v="C-004"/>
    <s v="P-002"/>
    <s v="Laptop"/>
    <x v="2"/>
    <n v="6"/>
    <n v="1200"/>
    <n v="0.3"/>
    <s v="Efectivo"/>
    <s v="V-005"/>
    <x v="0"/>
    <n v="5040"/>
  </r>
  <r>
    <s v="V-4196"/>
    <n v="45891"/>
    <s v="C-004"/>
    <s v="P-001"/>
    <s v="Audífonos"/>
    <x v="0"/>
    <n v="34"/>
    <n v="50"/>
    <n v="0.1"/>
    <s v="Tarjeta"/>
    <s v="V-005"/>
    <x v="0"/>
    <n v="1530"/>
  </r>
  <r>
    <s v="V-4197"/>
    <n v="45686"/>
    <s v="C-003"/>
    <s v="P-001"/>
    <s v="Audífonos"/>
    <x v="0"/>
    <n v="40"/>
    <n v="50"/>
    <n v="0.1"/>
    <s v="Efectivo"/>
    <s v="V-005"/>
    <x v="0"/>
    <n v="1800"/>
  </r>
  <r>
    <s v="V-4198"/>
    <n v="45766"/>
    <s v="C-004"/>
    <s v="P-003"/>
    <s v="Smart Watch"/>
    <x v="0"/>
    <n v="35"/>
    <n v="200"/>
    <n v="0.1"/>
    <s v="Transferencia"/>
    <s v="V-005"/>
    <x v="0"/>
    <n v="6300"/>
  </r>
  <r>
    <s v="V-4199"/>
    <n v="45733"/>
    <s v="C-002"/>
    <s v="P-003"/>
    <s v="Smart Watch"/>
    <x v="0"/>
    <n v="20"/>
    <n v="200"/>
    <n v="0.1"/>
    <s v="Efectivo"/>
    <s v="V-001"/>
    <x v="1"/>
    <n v="3600"/>
  </r>
  <r>
    <s v="V-4200"/>
    <n v="45756"/>
    <s v="C-004"/>
    <s v="P-003"/>
    <s v="Smart Watch"/>
    <x v="0"/>
    <n v="9"/>
    <n v="200"/>
    <n v="0.1"/>
    <s v="Transferencia"/>
    <s v="V-002"/>
    <x v="4"/>
    <n v="1620"/>
  </r>
  <r>
    <s v="V-4201"/>
    <n v="45914"/>
    <s v="C-002"/>
    <s v="P-004"/>
    <s v="Smart Phone"/>
    <x v="1"/>
    <n v="35"/>
    <n v="800"/>
    <n v="0.2"/>
    <s v="Transferencia"/>
    <s v="V-003"/>
    <x v="2"/>
    <n v="22400"/>
  </r>
  <r>
    <s v="V-4202"/>
    <n v="45967"/>
    <s v="C-002"/>
    <s v="P-003"/>
    <s v="Smart Watch"/>
    <x v="0"/>
    <n v="37"/>
    <n v="200"/>
    <n v="0.1"/>
    <s v="Tarjeta"/>
    <s v="V-003"/>
    <x v="2"/>
    <n v="6660"/>
  </r>
  <r>
    <s v="V-4203"/>
    <n v="45978"/>
    <s v="C-003"/>
    <s v="P-004"/>
    <s v="Smart Phone"/>
    <x v="1"/>
    <n v="27"/>
    <n v="800"/>
    <n v="0.2"/>
    <s v="Tarjeta"/>
    <s v="V-001"/>
    <x v="1"/>
    <n v="17280"/>
  </r>
  <r>
    <s v="V-4204"/>
    <n v="45994"/>
    <s v="C-001"/>
    <s v="P-001"/>
    <s v="Audífonos"/>
    <x v="0"/>
    <n v="11"/>
    <n v="50"/>
    <n v="0.1"/>
    <s v="Efectivo"/>
    <s v="V-001"/>
    <x v="1"/>
    <n v="495"/>
  </r>
  <r>
    <s v="V-4205"/>
    <n v="46019"/>
    <s v="C-003"/>
    <s v="P-004"/>
    <s v="Smart Phone"/>
    <x v="1"/>
    <n v="11"/>
    <n v="800"/>
    <n v="0.2"/>
    <s v="Transferencia"/>
    <s v="V-005"/>
    <x v="0"/>
    <n v="7040"/>
  </r>
  <r>
    <s v="V-4206"/>
    <n v="45771"/>
    <s v="C-002"/>
    <s v="P-001"/>
    <s v="Audífonos"/>
    <x v="0"/>
    <n v="36"/>
    <n v="50"/>
    <n v="0.1"/>
    <s v="Transferencia"/>
    <s v="V-002"/>
    <x v="4"/>
    <n v="1620"/>
  </r>
  <r>
    <s v="V-4207"/>
    <n v="45746"/>
    <s v="C-003"/>
    <s v="P-004"/>
    <s v="Smart Phone"/>
    <x v="1"/>
    <n v="20"/>
    <n v="800"/>
    <n v="0.2"/>
    <s v="Transferencia"/>
    <s v="V-001"/>
    <x v="1"/>
    <n v="12800"/>
  </r>
  <r>
    <s v="V-4208"/>
    <n v="45999"/>
    <s v="C-001"/>
    <s v="P-003"/>
    <s v="Smart Watch"/>
    <x v="0"/>
    <n v="24"/>
    <n v="200"/>
    <n v="0.1"/>
    <s v="Transferencia"/>
    <s v="V-004"/>
    <x v="3"/>
    <n v="4320"/>
  </r>
  <r>
    <s v="V-4209"/>
    <n v="45675"/>
    <s v="C-002"/>
    <s v="P-004"/>
    <s v="Smart Phone"/>
    <x v="1"/>
    <n v="27"/>
    <n v="800"/>
    <n v="0.2"/>
    <s v="Efectivo"/>
    <s v="V-002"/>
    <x v="4"/>
    <n v="17280"/>
  </r>
  <r>
    <s v="V-4210"/>
    <n v="45803"/>
    <s v="C-002"/>
    <s v="P-001"/>
    <s v="Audífonos"/>
    <x v="0"/>
    <n v="29"/>
    <n v="50"/>
    <n v="0.1"/>
    <s v="Tarjeta"/>
    <s v="V-001"/>
    <x v="1"/>
    <n v="1305"/>
  </r>
  <r>
    <s v="V-4211"/>
    <n v="45810"/>
    <s v="C-003"/>
    <s v="P-001"/>
    <s v="Audífonos"/>
    <x v="0"/>
    <n v="12"/>
    <n v="50"/>
    <n v="0.1"/>
    <s v="Efectivo"/>
    <s v="V-005"/>
    <x v="0"/>
    <n v="540"/>
  </r>
  <r>
    <s v="V-4212"/>
    <n v="45903"/>
    <s v="C-003"/>
    <s v="P-004"/>
    <s v="Smart Phone"/>
    <x v="1"/>
    <n v="32"/>
    <n v="800"/>
    <n v="0.2"/>
    <s v="Tarjeta"/>
    <s v="V-003"/>
    <x v="2"/>
    <n v="20480"/>
  </r>
  <r>
    <s v="V-4213"/>
    <n v="45940"/>
    <s v="C-002"/>
    <s v="P-002"/>
    <s v="Laptop"/>
    <x v="2"/>
    <n v="43"/>
    <n v="1200"/>
    <n v="0.3"/>
    <s v="Tarjeta"/>
    <s v="V-001"/>
    <x v="1"/>
    <n v="36120"/>
  </r>
  <r>
    <s v="V-4214"/>
    <n v="45782"/>
    <s v="C-001"/>
    <s v="P-004"/>
    <s v="Smart Phone"/>
    <x v="1"/>
    <n v="6"/>
    <n v="800"/>
    <n v="0.2"/>
    <s v="Transferencia"/>
    <s v="V-002"/>
    <x v="4"/>
    <n v="3840"/>
  </r>
  <r>
    <s v="V-4215"/>
    <n v="45676"/>
    <s v="C-003"/>
    <s v="P-004"/>
    <s v="Smart Phone"/>
    <x v="1"/>
    <n v="45"/>
    <n v="800"/>
    <n v="0.2"/>
    <s v="Efectivo"/>
    <s v="V-003"/>
    <x v="2"/>
    <n v="28800"/>
  </r>
  <r>
    <s v="V-4216"/>
    <n v="45943"/>
    <s v="C-004"/>
    <s v="P-003"/>
    <s v="Smart Watch"/>
    <x v="0"/>
    <n v="38"/>
    <n v="200"/>
    <n v="0.1"/>
    <s v="Transferencia"/>
    <s v="V-002"/>
    <x v="4"/>
    <n v="6840"/>
  </r>
  <r>
    <s v="V-4217"/>
    <n v="45828"/>
    <s v="C-002"/>
    <s v="P-004"/>
    <s v="Smart Phone"/>
    <x v="1"/>
    <n v="39"/>
    <n v="800"/>
    <n v="0.2"/>
    <s v="Efectivo"/>
    <s v="V-002"/>
    <x v="4"/>
    <n v="24960"/>
  </r>
  <r>
    <s v="V-4218"/>
    <n v="45744"/>
    <s v="C-004"/>
    <s v="P-004"/>
    <s v="Smart Phone"/>
    <x v="1"/>
    <n v="18"/>
    <n v="800"/>
    <n v="0.2"/>
    <s v="Transferencia"/>
    <s v="V-005"/>
    <x v="0"/>
    <n v="11520"/>
  </r>
  <r>
    <s v="V-4219"/>
    <n v="45763"/>
    <s v="C-003"/>
    <s v="P-001"/>
    <s v="Audífonos"/>
    <x v="0"/>
    <n v="8"/>
    <n v="50"/>
    <n v="0.1"/>
    <s v="Efectivo"/>
    <s v="V-001"/>
    <x v="1"/>
    <n v="360"/>
  </r>
  <r>
    <s v="V-4220"/>
    <n v="45948"/>
    <s v="C-004"/>
    <s v="P-002"/>
    <s v="Laptop"/>
    <x v="2"/>
    <n v="16"/>
    <n v="1200"/>
    <n v="0.3"/>
    <s v="Efectivo"/>
    <s v="V-005"/>
    <x v="0"/>
    <n v="13440"/>
  </r>
  <r>
    <s v="V-4221"/>
    <n v="45771"/>
    <s v="C-001"/>
    <s v="P-002"/>
    <s v="Laptop"/>
    <x v="2"/>
    <n v="9"/>
    <n v="1200"/>
    <n v="0.3"/>
    <s v="Transferencia"/>
    <s v="V-002"/>
    <x v="4"/>
    <n v="7559.9999999999991"/>
  </r>
  <r>
    <s v="V-4222"/>
    <n v="45986"/>
    <s v="C-002"/>
    <s v="P-001"/>
    <s v="Audífonos"/>
    <x v="0"/>
    <n v="6"/>
    <n v="50"/>
    <n v="0.1"/>
    <s v="Tarjeta"/>
    <s v="V-001"/>
    <x v="1"/>
    <n v="270"/>
  </r>
  <r>
    <s v="V-4223"/>
    <n v="45984"/>
    <s v="C-003"/>
    <s v="P-002"/>
    <s v="Laptop"/>
    <x v="2"/>
    <n v="8"/>
    <n v="1200"/>
    <n v="0.3"/>
    <s v="Efectivo"/>
    <s v="V-004"/>
    <x v="3"/>
    <n v="6720"/>
  </r>
  <r>
    <s v="V-4224"/>
    <n v="45731"/>
    <s v="C-004"/>
    <s v="P-004"/>
    <s v="Smart Phone"/>
    <x v="1"/>
    <n v="44"/>
    <n v="800"/>
    <n v="0.2"/>
    <s v="Tarjeta"/>
    <s v="V-004"/>
    <x v="3"/>
    <n v="28160"/>
  </r>
  <r>
    <s v="V-4225"/>
    <n v="45665"/>
    <s v="C-003"/>
    <s v="P-002"/>
    <s v="Laptop"/>
    <x v="2"/>
    <n v="43"/>
    <n v="1200"/>
    <n v="0.3"/>
    <s v="Efectivo"/>
    <s v="V-004"/>
    <x v="3"/>
    <n v="36120"/>
  </r>
  <r>
    <s v="V-4226"/>
    <n v="45777"/>
    <s v="C-002"/>
    <s v="P-001"/>
    <s v="Audífonos"/>
    <x v="0"/>
    <n v="13"/>
    <n v="50"/>
    <n v="0.1"/>
    <s v="Efectivo"/>
    <s v="V-004"/>
    <x v="3"/>
    <n v="585"/>
  </r>
  <r>
    <s v="V-4227"/>
    <n v="45750"/>
    <s v="C-003"/>
    <s v="P-001"/>
    <s v="Audífonos"/>
    <x v="0"/>
    <n v="28"/>
    <n v="50"/>
    <n v="0.1"/>
    <s v="Efectivo"/>
    <s v="V-004"/>
    <x v="3"/>
    <n v="1260"/>
  </r>
  <r>
    <s v="V-4228"/>
    <n v="45907"/>
    <s v="C-003"/>
    <s v="P-003"/>
    <s v="Smart Watch"/>
    <x v="0"/>
    <n v="33"/>
    <n v="200"/>
    <n v="0.1"/>
    <s v="Efectivo"/>
    <s v="V-005"/>
    <x v="0"/>
    <n v="5940"/>
  </r>
  <r>
    <s v="V-4229"/>
    <n v="45762"/>
    <s v="C-004"/>
    <s v="P-003"/>
    <s v="Smart Watch"/>
    <x v="0"/>
    <n v="27"/>
    <n v="200"/>
    <n v="0.1"/>
    <s v="Tarjeta"/>
    <s v="V-001"/>
    <x v="1"/>
    <n v="4860"/>
  </r>
  <r>
    <s v="V-4230"/>
    <n v="45856"/>
    <s v="C-001"/>
    <s v="P-001"/>
    <s v="Audífonos"/>
    <x v="0"/>
    <n v="21"/>
    <n v="50"/>
    <n v="0.1"/>
    <s v="Tarjeta"/>
    <s v="V-004"/>
    <x v="3"/>
    <n v="945"/>
  </r>
  <r>
    <s v="V-4231"/>
    <n v="45953"/>
    <s v="C-002"/>
    <s v="P-004"/>
    <s v="Smart Phone"/>
    <x v="1"/>
    <n v="22"/>
    <n v="800"/>
    <n v="0.2"/>
    <s v="Transferencia"/>
    <s v="V-002"/>
    <x v="4"/>
    <n v="14080"/>
  </r>
  <r>
    <s v="V-4232"/>
    <n v="45739"/>
    <s v="C-004"/>
    <s v="P-004"/>
    <s v="Smart Phone"/>
    <x v="1"/>
    <n v="25"/>
    <n v="800"/>
    <n v="0.2"/>
    <s v="Tarjeta"/>
    <s v="V-005"/>
    <x v="0"/>
    <n v="16000"/>
  </r>
  <r>
    <s v="V-4233"/>
    <n v="45713"/>
    <s v="C-003"/>
    <s v="P-002"/>
    <s v="Laptop"/>
    <x v="2"/>
    <n v="25"/>
    <n v="1200"/>
    <n v="0.3"/>
    <s v="Transferencia"/>
    <s v="V-003"/>
    <x v="2"/>
    <n v="21000"/>
  </r>
  <r>
    <s v="V-4234"/>
    <n v="45837"/>
    <s v="C-004"/>
    <s v="P-001"/>
    <s v="Audífonos"/>
    <x v="0"/>
    <n v="22"/>
    <n v="50"/>
    <n v="0.1"/>
    <s v="Tarjeta"/>
    <s v="V-001"/>
    <x v="1"/>
    <n v="990"/>
  </r>
  <r>
    <s v="V-4235"/>
    <n v="45710"/>
    <s v="C-004"/>
    <s v="P-001"/>
    <s v="Audífonos"/>
    <x v="0"/>
    <n v="19"/>
    <n v="50"/>
    <n v="0.1"/>
    <s v="Efectivo"/>
    <s v="V-005"/>
    <x v="0"/>
    <n v="855"/>
  </r>
  <r>
    <s v="V-4236"/>
    <n v="45702"/>
    <s v="C-003"/>
    <s v="P-001"/>
    <s v="Audífonos"/>
    <x v="0"/>
    <n v="25"/>
    <n v="50"/>
    <n v="0.1"/>
    <s v="Tarjeta"/>
    <s v="V-003"/>
    <x v="2"/>
    <n v="1125"/>
  </r>
  <r>
    <s v="V-4237"/>
    <n v="45988"/>
    <s v="C-004"/>
    <s v="P-003"/>
    <s v="Smart Watch"/>
    <x v="0"/>
    <n v="9"/>
    <n v="200"/>
    <n v="0.1"/>
    <s v="Tarjeta"/>
    <s v="V-005"/>
    <x v="0"/>
    <n v="1620"/>
  </r>
  <r>
    <s v="V-4238"/>
    <n v="45763"/>
    <s v="C-004"/>
    <s v="P-001"/>
    <s v="Audífonos"/>
    <x v="0"/>
    <n v="7"/>
    <n v="50"/>
    <n v="0.1"/>
    <s v="Efectivo"/>
    <s v="V-001"/>
    <x v="1"/>
    <n v="315"/>
  </r>
  <r>
    <s v="V-4239"/>
    <n v="45693"/>
    <s v="C-004"/>
    <s v="P-001"/>
    <s v="Audífonos"/>
    <x v="0"/>
    <n v="44"/>
    <n v="50"/>
    <n v="0.1"/>
    <s v="Transferencia"/>
    <s v="V-001"/>
    <x v="1"/>
    <n v="1980"/>
  </r>
  <r>
    <s v="V-4240"/>
    <n v="45841"/>
    <s v="C-001"/>
    <s v="P-001"/>
    <s v="Audífonos"/>
    <x v="0"/>
    <n v="29"/>
    <n v="50"/>
    <n v="0.1"/>
    <s v="Tarjeta"/>
    <s v="V-004"/>
    <x v="3"/>
    <n v="1305"/>
  </r>
  <r>
    <s v="V-4241"/>
    <n v="45671"/>
    <s v="C-002"/>
    <s v="P-003"/>
    <s v="Smart Watch"/>
    <x v="0"/>
    <n v="27"/>
    <n v="200"/>
    <n v="0.1"/>
    <s v="Transferencia"/>
    <s v="V-005"/>
    <x v="0"/>
    <n v="4860"/>
  </r>
  <r>
    <s v="V-4242"/>
    <n v="45918"/>
    <s v="C-002"/>
    <s v="P-001"/>
    <s v="Audífonos"/>
    <x v="0"/>
    <n v="43"/>
    <n v="50"/>
    <n v="0.1"/>
    <s v="Transferencia"/>
    <s v="V-002"/>
    <x v="4"/>
    <n v="1935"/>
  </r>
  <r>
    <s v="V-4243"/>
    <n v="45886"/>
    <s v="C-004"/>
    <s v="P-002"/>
    <s v="Laptop"/>
    <x v="2"/>
    <n v="13"/>
    <n v="1200"/>
    <n v="0.3"/>
    <s v="Tarjeta"/>
    <s v="V-001"/>
    <x v="1"/>
    <n v="10920"/>
  </r>
  <r>
    <s v="V-4244"/>
    <n v="46002"/>
    <s v="C-004"/>
    <s v="P-003"/>
    <s v="Smart Watch"/>
    <x v="0"/>
    <n v="37"/>
    <n v="200"/>
    <n v="0.1"/>
    <s v="Tarjeta"/>
    <s v="V-004"/>
    <x v="3"/>
    <n v="6660"/>
  </r>
  <r>
    <s v="V-4245"/>
    <n v="45809"/>
    <s v="C-001"/>
    <s v="P-002"/>
    <s v="Laptop"/>
    <x v="2"/>
    <n v="9"/>
    <n v="1200"/>
    <n v="0.3"/>
    <s v="Efectivo"/>
    <s v="V-002"/>
    <x v="4"/>
    <n v="7559.9999999999991"/>
  </r>
  <r>
    <s v="V-4246"/>
    <n v="45723"/>
    <s v="C-003"/>
    <s v="P-004"/>
    <s v="Smart Phone"/>
    <x v="1"/>
    <n v="39"/>
    <n v="800"/>
    <n v="0.2"/>
    <s v="Transferencia"/>
    <s v="V-003"/>
    <x v="2"/>
    <n v="24960"/>
  </r>
  <r>
    <s v="V-4247"/>
    <n v="46007"/>
    <s v="C-003"/>
    <s v="P-002"/>
    <s v="Laptop"/>
    <x v="2"/>
    <n v="37"/>
    <n v="1200"/>
    <n v="0.3"/>
    <s v="Tarjeta"/>
    <s v="V-005"/>
    <x v="0"/>
    <n v="31079.999999999996"/>
  </r>
  <r>
    <s v="V-4248"/>
    <n v="45670"/>
    <s v="C-003"/>
    <s v="P-002"/>
    <s v="Laptop"/>
    <x v="2"/>
    <n v="8"/>
    <n v="1200"/>
    <n v="0.3"/>
    <s v="Efectivo"/>
    <s v="V-001"/>
    <x v="1"/>
    <n v="6720"/>
  </r>
  <r>
    <s v="V-4249"/>
    <n v="45693"/>
    <s v="C-001"/>
    <s v="P-002"/>
    <s v="Laptop"/>
    <x v="2"/>
    <n v="36"/>
    <n v="1200"/>
    <n v="0.3"/>
    <s v="Tarjeta"/>
    <s v="V-003"/>
    <x v="2"/>
    <n v="30239.999999999996"/>
  </r>
  <r>
    <s v="V-4250"/>
    <n v="45921"/>
    <s v="C-001"/>
    <s v="P-003"/>
    <s v="Smart Watch"/>
    <x v="0"/>
    <n v="11"/>
    <n v="200"/>
    <n v="0.1"/>
    <s v="Tarjeta"/>
    <s v="V-003"/>
    <x v="2"/>
    <n v="1980"/>
  </r>
  <r>
    <s v="V-4251"/>
    <n v="45813"/>
    <s v="C-004"/>
    <s v="P-004"/>
    <s v="Smart Phone"/>
    <x v="1"/>
    <n v="11"/>
    <n v="800"/>
    <n v="0.2"/>
    <s v="Tarjeta"/>
    <s v="V-005"/>
    <x v="0"/>
    <n v="7040"/>
  </r>
  <r>
    <s v="V-4252"/>
    <n v="45864"/>
    <s v="C-003"/>
    <s v="P-002"/>
    <s v="Laptop"/>
    <x v="2"/>
    <n v="19"/>
    <n v="1200"/>
    <n v="0.3"/>
    <s v="Tarjeta"/>
    <s v="V-002"/>
    <x v="4"/>
    <n v="15959.999999999998"/>
  </r>
  <r>
    <s v="V-4253"/>
    <n v="45840"/>
    <s v="C-003"/>
    <s v="P-003"/>
    <s v="Smart Watch"/>
    <x v="0"/>
    <n v="9"/>
    <n v="200"/>
    <n v="0.1"/>
    <s v="Efectivo"/>
    <s v="V-003"/>
    <x v="2"/>
    <n v="1620"/>
  </r>
  <r>
    <s v="V-4254"/>
    <n v="45789"/>
    <s v="C-003"/>
    <s v="P-004"/>
    <s v="Smart Phone"/>
    <x v="1"/>
    <n v="13"/>
    <n v="800"/>
    <n v="0.2"/>
    <s v="Tarjeta"/>
    <s v="V-001"/>
    <x v="1"/>
    <n v="8320"/>
  </r>
  <r>
    <s v="V-4255"/>
    <n v="45710"/>
    <s v="C-001"/>
    <s v="P-002"/>
    <s v="Laptop"/>
    <x v="2"/>
    <n v="36"/>
    <n v="1200"/>
    <n v="0.3"/>
    <s v="Efectivo"/>
    <s v="V-004"/>
    <x v="3"/>
    <n v="30239.999999999996"/>
  </r>
  <r>
    <s v="V-4256"/>
    <n v="45683"/>
    <s v="C-002"/>
    <s v="P-004"/>
    <s v="Smart Phone"/>
    <x v="1"/>
    <n v="38"/>
    <n v="800"/>
    <n v="0.2"/>
    <s v="Efectivo"/>
    <s v="V-003"/>
    <x v="2"/>
    <n v="24320"/>
  </r>
  <r>
    <s v="V-4257"/>
    <n v="45676"/>
    <s v="C-001"/>
    <s v="P-003"/>
    <s v="Smart Watch"/>
    <x v="0"/>
    <n v="35"/>
    <n v="200"/>
    <n v="0.1"/>
    <s v="Tarjeta"/>
    <s v="V-004"/>
    <x v="3"/>
    <n v="6300"/>
  </r>
  <r>
    <s v="V-4258"/>
    <n v="45768"/>
    <s v="C-003"/>
    <s v="P-003"/>
    <s v="Smart Watch"/>
    <x v="0"/>
    <n v="39"/>
    <n v="200"/>
    <n v="0.1"/>
    <s v="Transferencia"/>
    <s v="V-001"/>
    <x v="1"/>
    <n v="7020"/>
  </r>
  <r>
    <s v="V-4259"/>
    <n v="45983"/>
    <s v="C-004"/>
    <s v="P-004"/>
    <s v="Smart Phone"/>
    <x v="1"/>
    <n v="9"/>
    <n v="800"/>
    <n v="0.2"/>
    <s v="Efectivo"/>
    <s v="V-002"/>
    <x v="4"/>
    <n v="5760"/>
  </r>
  <r>
    <s v="V-4260"/>
    <n v="45821"/>
    <s v="C-004"/>
    <s v="P-003"/>
    <s v="Smart Watch"/>
    <x v="0"/>
    <n v="22"/>
    <n v="200"/>
    <n v="0.1"/>
    <s v="Efectivo"/>
    <s v="V-005"/>
    <x v="0"/>
    <n v="3960"/>
  </r>
  <r>
    <s v="V-4261"/>
    <n v="45951"/>
    <s v="C-001"/>
    <s v="P-003"/>
    <s v="Smart Watch"/>
    <x v="0"/>
    <n v="31"/>
    <n v="200"/>
    <n v="0.1"/>
    <s v="Tarjeta"/>
    <s v="V-002"/>
    <x v="4"/>
    <n v="5580"/>
  </r>
  <r>
    <s v="V-4262"/>
    <n v="45824"/>
    <s v="C-002"/>
    <s v="P-002"/>
    <s v="Laptop"/>
    <x v="2"/>
    <n v="29"/>
    <n v="1200"/>
    <n v="0.3"/>
    <s v="Efectivo"/>
    <s v="V-003"/>
    <x v="2"/>
    <n v="24360"/>
  </r>
  <r>
    <s v="V-4263"/>
    <n v="45955"/>
    <s v="C-001"/>
    <s v="P-001"/>
    <s v="Audífonos"/>
    <x v="0"/>
    <n v="23"/>
    <n v="50"/>
    <n v="0.1"/>
    <s v="Tarjeta"/>
    <s v="V-005"/>
    <x v="0"/>
    <n v="1035"/>
  </r>
  <r>
    <s v="V-4264"/>
    <n v="45920"/>
    <s v="C-004"/>
    <s v="P-001"/>
    <s v="Audífonos"/>
    <x v="0"/>
    <n v="9"/>
    <n v="50"/>
    <n v="0.1"/>
    <s v="Tarjeta"/>
    <s v="V-002"/>
    <x v="4"/>
    <n v="405"/>
  </r>
  <r>
    <s v="V-4265"/>
    <n v="45943"/>
    <s v="C-004"/>
    <s v="P-004"/>
    <s v="Smart Phone"/>
    <x v="1"/>
    <n v="39"/>
    <n v="800"/>
    <n v="0.2"/>
    <s v="Transferencia"/>
    <s v="V-003"/>
    <x v="2"/>
    <n v="24960"/>
  </r>
  <r>
    <s v="V-4266"/>
    <n v="45917"/>
    <s v="C-002"/>
    <s v="P-004"/>
    <s v="Smart Phone"/>
    <x v="1"/>
    <n v="17"/>
    <n v="800"/>
    <n v="0.2"/>
    <s v="Efectivo"/>
    <s v="V-002"/>
    <x v="4"/>
    <n v="10880"/>
  </r>
  <r>
    <s v="V-4267"/>
    <n v="45853"/>
    <s v="C-002"/>
    <s v="P-004"/>
    <s v="Smart Phone"/>
    <x v="1"/>
    <n v="43"/>
    <n v="800"/>
    <n v="0.2"/>
    <s v="Tarjeta"/>
    <s v="V-002"/>
    <x v="4"/>
    <n v="27520"/>
  </r>
  <r>
    <s v="V-4268"/>
    <n v="45935"/>
    <s v="C-003"/>
    <s v="P-001"/>
    <s v="Audífonos"/>
    <x v="0"/>
    <n v="14"/>
    <n v="50"/>
    <n v="0.1"/>
    <s v="Transferencia"/>
    <s v="V-005"/>
    <x v="0"/>
    <n v="630"/>
  </r>
  <r>
    <s v="V-4269"/>
    <n v="45853"/>
    <s v="C-004"/>
    <s v="P-004"/>
    <s v="Smart Phone"/>
    <x v="1"/>
    <n v="13"/>
    <n v="800"/>
    <n v="0.2"/>
    <s v="Efectivo"/>
    <s v="V-002"/>
    <x v="4"/>
    <n v="8320"/>
  </r>
  <r>
    <s v="V-4270"/>
    <n v="45830"/>
    <s v="C-004"/>
    <s v="P-003"/>
    <s v="Smart Watch"/>
    <x v="0"/>
    <n v="17"/>
    <n v="200"/>
    <n v="0.1"/>
    <s v="Tarjeta"/>
    <s v="V-005"/>
    <x v="0"/>
    <n v="3060"/>
  </r>
  <r>
    <s v="V-4271"/>
    <n v="45864"/>
    <s v="C-004"/>
    <s v="P-004"/>
    <s v="Smart Phone"/>
    <x v="1"/>
    <n v="39"/>
    <n v="800"/>
    <n v="0.2"/>
    <s v="Transferencia"/>
    <s v="V-002"/>
    <x v="4"/>
    <n v="24960"/>
  </r>
  <r>
    <s v="V-4272"/>
    <n v="45821"/>
    <s v="C-004"/>
    <s v="P-004"/>
    <s v="Smart Phone"/>
    <x v="1"/>
    <n v="11"/>
    <n v="800"/>
    <n v="0.2"/>
    <s v="Efectivo"/>
    <s v="V-001"/>
    <x v="1"/>
    <n v="7040"/>
  </r>
  <r>
    <s v="V-4273"/>
    <n v="45986"/>
    <s v="C-004"/>
    <s v="P-002"/>
    <s v="Laptop"/>
    <x v="2"/>
    <n v="25"/>
    <n v="1200"/>
    <n v="0.3"/>
    <s v="Efectivo"/>
    <s v="V-002"/>
    <x v="4"/>
    <n v="21000"/>
  </r>
  <r>
    <s v="V-4274"/>
    <n v="46022"/>
    <s v="C-003"/>
    <s v="P-001"/>
    <s v="Audífonos"/>
    <x v="0"/>
    <n v="43"/>
    <n v="50"/>
    <n v="0.1"/>
    <s v="Tarjeta"/>
    <s v="V-004"/>
    <x v="3"/>
    <n v="1935"/>
  </r>
  <r>
    <s v="V-4275"/>
    <n v="46021"/>
    <s v="C-004"/>
    <s v="P-001"/>
    <s v="Audífonos"/>
    <x v="0"/>
    <n v="28"/>
    <n v="50"/>
    <n v="0.1"/>
    <s v="Tarjeta"/>
    <s v="V-001"/>
    <x v="1"/>
    <n v="1260"/>
  </r>
  <r>
    <s v="V-4276"/>
    <n v="45795"/>
    <s v="C-001"/>
    <s v="P-001"/>
    <s v="Audífonos"/>
    <x v="0"/>
    <n v="29"/>
    <n v="50"/>
    <n v="0.1"/>
    <s v="Tarjeta"/>
    <s v="V-001"/>
    <x v="1"/>
    <n v="1305"/>
  </r>
  <r>
    <s v="V-4277"/>
    <n v="45804"/>
    <s v="C-001"/>
    <s v="P-001"/>
    <s v="Audífonos"/>
    <x v="0"/>
    <n v="15"/>
    <n v="50"/>
    <n v="0.1"/>
    <s v="Transferencia"/>
    <s v="V-001"/>
    <x v="1"/>
    <n v="675"/>
  </r>
  <r>
    <s v="V-4278"/>
    <n v="45751"/>
    <s v="C-002"/>
    <s v="P-001"/>
    <s v="Audífonos"/>
    <x v="0"/>
    <n v="14"/>
    <n v="50"/>
    <n v="0.1"/>
    <s v="Efectivo"/>
    <s v="V-005"/>
    <x v="0"/>
    <n v="630"/>
  </r>
  <r>
    <s v="V-4279"/>
    <n v="45734"/>
    <s v="C-001"/>
    <s v="P-002"/>
    <s v="Laptop"/>
    <x v="2"/>
    <n v="37"/>
    <n v="1200"/>
    <n v="0.3"/>
    <s v="Transferencia"/>
    <s v="V-005"/>
    <x v="0"/>
    <n v="31079.999999999996"/>
  </r>
  <r>
    <s v="V-4280"/>
    <n v="46011"/>
    <s v="C-002"/>
    <s v="P-001"/>
    <s v="Audífonos"/>
    <x v="0"/>
    <n v="44"/>
    <n v="50"/>
    <n v="0.1"/>
    <s v="Efectivo"/>
    <s v="V-004"/>
    <x v="3"/>
    <n v="1980"/>
  </r>
  <r>
    <s v="V-4281"/>
    <n v="46010"/>
    <s v="C-001"/>
    <s v="P-003"/>
    <s v="Smart Watch"/>
    <x v="0"/>
    <n v="42"/>
    <n v="200"/>
    <n v="0.1"/>
    <s v="Efectivo"/>
    <s v="V-003"/>
    <x v="2"/>
    <n v="7560"/>
  </r>
  <r>
    <s v="V-4282"/>
    <n v="45755"/>
    <s v="C-003"/>
    <s v="P-002"/>
    <s v="Laptop"/>
    <x v="2"/>
    <n v="36"/>
    <n v="1200"/>
    <n v="0.3"/>
    <s v="Tarjeta"/>
    <s v="V-001"/>
    <x v="1"/>
    <n v="30239.999999999996"/>
  </r>
  <r>
    <s v="V-4283"/>
    <n v="45844"/>
    <s v="C-002"/>
    <s v="P-001"/>
    <s v="Audífonos"/>
    <x v="0"/>
    <n v="26"/>
    <n v="50"/>
    <n v="0.1"/>
    <s v="Efectivo"/>
    <s v="V-003"/>
    <x v="2"/>
    <n v="1170"/>
  </r>
  <r>
    <s v="V-4284"/>
    <n v="45849"/>
    <s v="C-003"/>
    <s v="P-001"/>
    <s v="Audífonos"/>
    <x v="0"/>
    <n v="19"/>
    <n v="50"/>
    <n v="0.1"/>
    <s v="Efectivo"/>
    <s v="V-004"/>
    <x v="3"/>
    <n v="855"/>
  </r>
  <r>
    <s v="V-4285"/>
    <n v="45702"/>
    <s v="C-002"/>
    <s v="P-004"/>
    <s v="Smart Phone"/>
    <x v="1"/>
    <n v="40"/>
    <n v="800"/>
    <n v="0.2"/>
    <s v="Efectivo"/>
    <s v="V-001"/>
    <x v="1"/>
    <n v="25600"/>
  </r>
  <r>
    <s v="V-4286"/>
    <n v="45958"/>
    <s v="C-004"/>
    <s v="P-001"/>
    <s v="Audífonos"/>
    <x v="0"/>
    <n v="24"/>
    <n v="50"/>
    <n v="0.1"/>
    <s v="Efectivo"/>
    <s v="V-004"/>
    <x v="3"/>
    <n v="1080"/>
  </r>
  <r>
    <s v="V-4287"/>
    <n v="45986"/>
    <s v="C-002"/>
    <s v="P-003"/>
    <s v="Smart Watch"/>
    <x v="0"/>
    <n v="24"/>
    <n v="200"/>
    <n v="0.1"/>
    <s v="Tarjeta"/>
    <s v="V-003"/>
    <x v="2"/>
    <n v="4320"/>
  </r>
  <r>
    <s v="V-4288"/>
    <n v="45990"/>
    <s v="C-002"/>
    <s v="P-002"/>
    <s v="Laptop"/>
    <x v="2"/>
    <n v="43"/>
    <n v="1200"/>
    <n v="0.3"/>
    <s v="Transferencia"/>
    <s v="V-005"/>
    <x v="0"/>
    <n v="36120"/>
  </r>
  <r>
    <s v="V-4289"/>
    <n v="45780"/>
    <s v="C-004"/>
    <s v="P-001"/>
    <s v="Audífonos"/>
    <x v="0"/>
    <n v="26"/>
    <n v="50"/>
    <n v="0.1"/>
    <s v="Efectivo"/>
    <s v="V-002"/>
    <x v="4"/>
    <n v="1170"/>
  </r>
  <r>
    <s v="V-4290"/>
    <n v="45946"/>
    <s v="C-002"/>
    <s v="P-001"/>
    <s v="Audífonos"/>
    <x v="0"/>
    <n v="29"/>
    <n v="50"/>
    <n v="0.1"/>
    <s v="Tarjeta"/>
    <s v="V-004"/>
    <x v="3"/>
    <n v="1305"/>
  </r>
  <r>
    <s v="V-4291"/>
    <n v="45700"/>
    <s v="C-001"/>
    <s v="P-001"/>
    <s v="Audífonos"/>
    <x v="0"/>
    <n v="8"/>
    <n v="50"/>
    <n v="0.1"/>
    <s v="Efectivo"/>
    <s v="V-001"/>
    <x v="1"/>
    <n v="360"/>
  </r>
  <r>
    <s v="V-4292"/>
    <n v="46019"/>
    <s v="C-002"/>
    <s v="P-002"/>
    <s v="Laptop"/>
    <x v="2"/>
    <n v="6"/>
    <n v="1200"/>
    <n v="0.3"/>
    <s v="Efectivo"/>
    <s v="V-004"/>
    <x v="3"/>
    <n v="5040"/>
  </r>
  <r>
    <s v="V-4293"/>
    <n v="45774"/>
    <s v="C-002"/>
    <s v="P-002"/>
    <s v="Laptop"/>
    <x v="2"/>
    <n v="5"/>
    <n v="1200"/>
    <n v="0.3"/>
    <s v="Efectivo"/>
    <s v="V-001"/>
    <x v="1"/>
    <n v="4200"/>
  </r>
  <r>
    <s v="V-4294"/>
    <n v="45873"/>
    <s v="C-002"/>
    <s v="P-002"/>
    <s v="Laptop"/>
    <x v="2"/>
    <n v="32"/>
    <n v="1200"/>
    <n v="0.3"/>
    <s v="Efectivo"/>
    <s v="V-001"/>
    <x v="1"/>
    <n v="26880"/>
  </r>
  <r>
    <s v="V-4295"/>
    <n v="45886"/>
    <s v="C-001"/>
    <s v="P-004"/>
    <s v="Smart Phone"/>
    <x v="1"/>
    <n v="25"/>
    <n v="800"/>
    <n v="0.2"/>
    <s v="Transferencia"/>
    <s v="V-005"/>
    <x v="0"/>
    <n v="16000"/>
  </r>
  <r>
    <s v="V-4296"/>
    <n v="45897"/>
    <s v="C-002"/>
    <s v="P-001"/>
    <s v="Audífonos"/>
    <x v="0"/>
    <n v="33"/>
    <n v="50"/>
    <n v="0.1"/>
    <s v="Transferencia"/>
    <s v="V-004"/>
    <x v="3"/>
    <n v="1485"/>
  </r>
  <r>
    <s v="V-4297"/>
    <n v="45830"/>
    <s v="C-003"/>
    <s v="P-002"/>
    <s v="Laptop"/>
    <x v="2"/>
    <n v="24"/>
    <n v="1200"/>
    <n v="0.3"/>
    <s v="Efectivo"/>
    <s v="V-003"/>
    <x v="2"/>
    <n v="20160"/>
  </r>
  <r>
    <s v="V-4298"/>
    <n v="45876"/>
    <s v="C-002"/>
    <s v="P-001"/>
    <s v="Audífonos"/>
    <x v="0"/>
    <n v="13"/>
    <n v="50"/>
    <n v="0.1"/>
    <s v="Efectivo"/>
    <s v="V-005"/>
    <x v="0"/>
    <n v="585"/>
  </r>
  <r>
    <s v="V-4299"/>
    <n v="45758"/>
    <s v="C-004"/>
    <s v="P-002"/>
    <s v="Laptop"/>
    <x v="2"/>
    <n v="39"/>
    <n v="1200"/>
    <n v="0.3"/>
    <s v="Transferencia"/>
    <s v="V-004"/>
    <x v="3"/>
    <n v="32759.999999999996"/>
  </r>
  <r>
    <s v="V-4300"/>
    <n v="45740"/>
    <s v="C-001"/>
    <s v="P-002"/>
    <s v="Laptop"/>
    <x v="2"/>
    <n v="26"/>
    <n v="1200"/>
    <n v="0.3"/>
    <s v="Transferencia"/>
    <s v="V-003"/>
    <x v="2"/>
    <n v="21840"/>
  </r>
  <r>
    <s v="V-4301"/>
    <n v="45881"/>
    <s v="C-003"/>
    <s v="P-001"/>
    <s v="Audífonos"/>
    <x v="0"/>
    <n v="34"/>
    <n v="50"/>
    <n v="0.1"/>
    <s v="Tarjeta"/>
    <s v="V-004"/>
    <x v="3"/>
    <n v="1530"/>
  </r>
  <r>
    <s v="V-4302"/>
    <n v="45919"/>
    <s v="C-002"/>
    <s v="P-003"/>
    <s v="Smart Watch"/>
    <x v="0"/>
    <n v="25"/>
    <n v="200"/>
    <n v="0.1"/>
    <s v="Tarjeta"/>
    <s v="V-002"/>
    <x v="4"/>
    <n v="4500"/>
  </r>
  <r>
    <s v="V-4303"/>
    <n v="45682"/>
    <s v="C-002"/>
    <s v="P-001"/>
    <s v="Audífonos"/>
    <x v="0"/>
    <n v="26"/>
    <n v="50"/>
    <n v="0.1"/>
    <s v="Efectivo"/>
    <s v="V-003"/>
    <x v="2"/>
    <n v="1170"/>
  </r>
  <r>
    <s v="V-4304"/>
    <n v="45777"/>
    <s v="C-004"/>
    <s v="P-001"/>
    <s v="Audífonos"/>
    <x v="0"/>
    <n v="38"/>
    <n v="50"/>
    <n v="0.1"/>
    <s v="Tarjeta"/>
    <s v="V-005"/>
    <x v="0"/>
    <n v="1710"/>
  </r>
  <r>
    <s v="V-4305"/>
    <n v="45994"/>
    <s v="C-001"/>
    <s v="P-003"/>
    <s v="Smart Watch"/>
    <x v="0"/>
    <n v="45"/>
    <n v="200"/>
    <n v="0.1"/>
    <s v="Transferencia"/>
    <s v="V-005"/>
    <x v="0"/>
    <n v="8100"/>
  </r>
  <r>
    <s v="V-4306"/>
    <n v="45751"/>
    <s v="C-001"/>
    <s v="P-004"/>
    <s v="Smart Phone"/>
    <x v="1"/>
    <n v="13"/>
    <n v="800"/>
    <n v="0.2"/>
    <s v="Efectivo"/>
    <s v="V-001"/>
    <x v="1"/>
    <n v="8320"/>
  </r>
  <r>
    <s v="V-4307"/>
    <n v="45689"/>
    <s v="C-002"/>
    <s v="P-004"/>
    <s v="Smart Phone"/>
    <x v="1"/>
    <n v="36"/>
    <n v="800"/>
    <n v="0.2"/>
    <s v="Transferencia"/>
    <s v="V-002"/>
    <x v="4"/>
    <n v="23040"/>
  </r>
  <r>
    <s v="V-4308"/>
    <n v="46014"/>
    <s v="C-004"/>
    <s v="P-001"/>
    <s v="Audífonos"/>
    <x v="0"/>
    <n v="42"/>
    <n v="50"/>
    <n v="0.1"/>
    <s v="Tarjeta"/>
    <s v="V-004"/>
    <x v="3"/>
    <n v="1890"/>
  </r>
  <r>
    <s v="V-4309"/>
    <n v="45829"/>
    <s v="C-004"/>
    <s v="P-004"/>
    <s v="Smart Phone"/>
    <x v="1"/>
    <n v="11"/>
    <n v="800"/>
    <n v="0.2"/>
    <s v="Transferencia"/>
    <s v="V-003"/>
    <x v="2"/>
    <n v="7040"/>
  </r>
  <r>
    <s v="V-4310"/>
    <n v="45775"/>
    <s v="C-002"/>
    <s v="P-001"/>
    <s v="Audífonos"/>
    <x v="0"/>
    <n v="41"/>
    <n v="50"/>
    <n v="0.1"/>
    <s v="Transferencia"/>
    <s v="V-001"/>
    <x v="1"/>
    <n v="1845"/>
  </r>
  <r>
    <s v="V-4311"/>
    <n v="45813"/>
    <s v="C-001"/>
    <s v="P-001"/>
    <s v="Audífonos"/>
    <x v="0"/>
    <n v="17"/>
    <n v="50"/>
    <n v="0.1"/>
    <s v="Efectivo"/>
    <s v="V-001"/>
    <x v="1"/>
    <n v="765"/>
  </r>
  <r>
    <s v="V-4312"/>
    <n v="45762"/>
    <s v="C-002"/>
    <s v="P-004"/>
    <s v="Smart Phone"/>
    <x v="1"/>
    <n v="30"/>
    <n v="800"/>
    <n v="0.2"/>
    <s v="Transferencia"/>
    <s v="V-005"/>
    <x v="0"/>
    <n v="19200"/>
  </r>
  <r>
    <s v="V-4313"/>
    <n v="45726"/>
    <s v="C-002"/>
    <s v="P-001"/>
    <s v="Audífonos"/>
    <x v="0"/>
    <n v="32"/>
    <n v="50"/>
    <n v="0.1"/>
    <s v="Tarjeta"/>
    <s v="V-003"/>
    <x v="2"/>
    <n v="1440"/>
  </r>
  <r>
    <s v="V-4314"/>
    <n v="45878"/>
    <s v="C-004"/>
    <s v="P-001"/>
    <s v="Audífonos"/>
    <x v="0"/>
    <n v="24"/>
    <n v="50"/>
    <n v="0.1"/>
    <s v="Tarjeta"/>
    <s v="V-001"/>
    <x v="1"/>
    <n v="1080"/>
  </r>
  <r>
    <s v="V-4315"/>
    <n v="45837"/>
    <s v="C-003"/>
    <s v="P-003"/>
    <s v="Smart Watch"/>
    <x v="0"/>
    <n v="32"/>
    <n v="200"/>
    <n v="0.1"/>
    <s v="Transferencia"/>
    <s v="V-005"/>
    <x v="0"/>
    <n v="5760"/>
  </r>
  <r>
    <s v="V-4316"/>
    <n v="45919"/>
    <s v="C-001"/>
    <s v="P-003"/>
    <s v="Smart Watch"/>
    <x v="0"/>
    <n v="38"/>
    <n v="200"/>
    <n v="0.1"/>
    <s v="Efectivo"/>
    <s v="V-001"/>
    <x v="1"/>
    <n v="6840"/>
  </r>
  <r>
    <s v="V-4317"/>
    <n v="45834"/>
    <s v="C-001"/>
    <s v="P-002"/>
    <s v="Laptop"/>
    <x v="2"/>
    <n v="11"/>
    <n v="1200"/>
    <n v="0.3"/>
    <s v="Transferencia"/>
    <s v="V-001"/>
    <x v="1"/>
    <n v="9240"/>
  </r>
  <r>
    <s v="V-4318"/>
    <n v="45833"/>
    <s v="C-003"/>
    <s v="P-004"/>
    <s v="Smart Phone"/>
    <x v="1"/>
    <n v="42"/>
    <n v="800"/>
    <n v="0.2"/>
    <s v="Efectivo"/>
    <s v="V-002"/>
    <x v="4"/>
    <n v="26880"/>
  </r>
  <r>
    <s v="V-4319"/>
    <n v="45691"/>
    <s v="C-004"/>
    <s v="P-004"/>
    <s v="Smart Phone"/>
    <x v="1"/>
    <n v="5"/>
    <n v="800"/>
    <n v="0.2"/>
    <s v="Transferencia"/>
    <s v="V-001"/>
    <x v="1"/>
    <n v="3200"/>
  </r>
  <r>
    <s v="V-4320"/>
    <n v="45836"/>
    <s v="C-001"/>
    <s v="P-001"/>
    <s v="Audífonos"/>
    <x v="0"/>
    <n v="23"/>
    <n v="50"/>
    <n v="0.1"/>
    <s v="Transferencia"/>
    <s v="V-002"/>
    <x v="4"/>
    <n v="1035"/>
  </r>
  <r>
    <s v="V-4321"/>
    <n v="45831"/>
    <s v="C-004"/>
    <s v="P-002"/>
    <s v="Laptop"/>
    <x v="2"/>
    <n v="5"/>
    <n v="1200"/>
    <n v="0.3"/>
    <s v="Tarjeta"/>
    <s v="V-003"/>
    <x v="2"/>
    <n v="4200"/>
  </r>
  <r>
    <s v="V-4322"/>
    <n v="45837"/>
    <s v="C-001"/>
    <s v="P-001"/>
    <s v="Audífonos"/>
    <x v="0"/>
    <n v="13"/>
    <n v="50"/>
    <n v="0.1"/>
    <s v="Efectivo"/>
    <s v="V-004"/>
    <x v="3"/>
    <n v="585"/>
  </r>
  <r>
    <s v="V-4323"/>
    <n v="45832"/>
    <s v="C-001"/>
    <s v="P-003"/>
    <s v="Smart Watch"/>
    <x v="0"/>
    <n v="29"/>
    <n v="200"/>
    <n v="0.1"/>
    <s v="Transferencia"/>
    <s v="V-003"/>
    <x v="2"/>
    <n v="5220"/>
  </r>
  <r>
    <s v="V-4324"/>
    <n v="45791"/>
    <s v="C-004"/>
    <s v="P-001"/>
    <s v="Audífonos"/>
    <x v="0"/>
    <n v="10"/>
    <n v="50"/>
    <n v="0.1"/>
    <s v="Transferencia"/>
    <s v="V-002"/>
    <x v="4"/>
    <n v="450"/>
  </r>
  <r>
    <s v="V-4325"/>
    <n v="45765"/>
    <s v="C-001"/>
    <s v="P-002"/>
    <s v="Laptop"/>
    <x v="2"/>
    <n v="21"/>
    <n v="1200"/>
    <n v="0.3"/>
    <s v="Tarjeta"/>
    <s v="V-002"/>
    <x v="4"/>
    <n v="17640"/>
  </r>
  <r>
    <s v="V-4326"/>
    <n v="45894"/>
    <s v="C-004"/>
    <s v="P-002"/>
    <s v="Laptop"/>
    <x v="2"/>
    <n v="19"/>
    <n v="1200"/>
    <n v="0.3"/>
    <s v="Tarjeta"/>
    <s v="V-004"/>
    <x v="3"/>
    <n v="15959.999999999998"/>
  </r>
  <r>
    <s v="V-4327"/>
    <n v="45790"/>
    <s v="C-002"/>
    <s v="P-002"/>
    <s v="Laptop"/>
    <x v="2"/>
    <n v="17"/>
    <n v="1200"/>
    <n v="0.3"/>
    <s v="Transferencia"/>
    <s v="V-004"/>
    <x v="3"/>
    <n v="14280"/>
  </r>
  <r>
    <s v="V-4328"/>
    <n v="45996"/>
    <s v="C-002"/>
    <s v="P-002"/>
    <s v="Laptop"/>
    <x v="2"/>
    <n v="24"/>
    <n v="1200"/>
    <n v="0.3"/>
    <s v="Transferencia"/>
    <s v="V-002"/>
    <x v="4"/>
    <n v="20160"/>
  </r>
  <r>
    <s v="V-4329"/>
    <n v="45991"/>
    <s v="C-003"/>
    <s v="P-001"/>
    <s v="Audífonos"/>
    <x v="0"/>
    <n v="14"/>
    <n v="50"/>
    <n v="0.1"/>
    <s v="Efectivo"/>
    <s v="V-003"/>
    <x v="2"/>
    <n v="630"/>
  </r>
  <r>
    <s v="V-4330"/>
    <n v="45935"/>
    <s v="C-001"/>
    <s v="P-002"/>
    <s v="Laptop"/>
    <x v="2"/>
    <n v="44"/>
    <n v="1200"/>
    <n v="0.3"/>
    <s v="Tarjeta"/>
    <s v="V-005"/>
    <x v="0"/>
    <n v="36960"/>
  </r>
  <r>
    <s v="V-4331"/>
    <n v="45727"/>
    <s v="C-001"/>
    <s v="P-003"/>
    <s v="Smart Watch"/>
    <x v="0"/>
    <n v="32"/>
    <n v="200"/>
    <n v="0.1"/>
    <s v="Efectivo"/>
    <s v="V-002"/>
    <x v="4"/>
    <n v="5760"/>
  </r>
  <r>
    <s v="V-4332"/>
    <n v="45826"/>
    <s v="C-002"/>
    <s v="P-004"/>
    <s v="Smart Phone"/>
    <x v="1"/>
    <n v="20"/>
    <n v="800"/>
    <n v="0.2"/>
    <s v="Transferencia"/>
    <s v="V-002"/>
    <x v="4"/>
    <n v="12800"/>
  </r>
  <r>
    <s v="V-4333"/>
    <n v="45985"/>
    <s v="C-004"/>
    <s v="P-003"/>
    <s v="Smart Watch"/>
    <x v="0"/>
    <n v="43"/>
    <n v="200"/>
    <n v="0.1"/>
    <s v="Efectivo"/>
    <s v="V-003"/>
    <x v="2"/>
    <n v="7740"/>
  </r>
  <r>
    <s v="V-4334"/>
    <n v="45852"/>
    <s v="C-003"/>
    <s v="P-001"/>
    <s v="Audífonos"/>
    <x v="0"/>
    <n v="6"/>
    <n v="50"/>
    <n v="0.1"/>
    <s v="Efectivo"/>
    <s v="V-005"/>
    <x v="0"/>
    <n v="270"/>
  </r>
  <r>
    <s v="V-4335"/>
    <n v="45975"/>
    <s v="C-003"/>
    <s v="P-004"/>
    <s v="Smart Phone"/>
    <x v="1"/>
    <n v="16"/>
    <n v="800"/>
    <n v="0.2"/>
    <s v="Efectivo"/>
    <s v="V-005"/>
    <x v="0"/>
    <n v="10240"/>
  </r>
  <r>
    <s v="V-4336"/>
    <n v="45704"/>
    <s v="C-002"/>
    <s v="P-002"/>
    <s v="Laptop"/>
    <x v="2"/>
    <n v="5"/>
    <n v="1200"/>
    <n v="0.3"/>
    <s v="Tarjeta"/>
    <s v="V-001"/>
    <x v="1"/>
    <n v="4200"/>
  </r>
  <r>
    <s v="V-4337"/>
    <n v="45760"/>
    <s v="C-001"/>
    <s v="P-004"/>
    <s v="Smart Phone"/>
    <x v="1"/>
    <n v="40"/>
    <n v="800"/>
    <n v="0.2"/>
    <s v="Transferencia"/>
    <s v="V-005"/>
    <x v="0"/>
    <n v="25600"/>
  </r>
  <r>
    <s v="V-4338"/>
    <n v="45677"/>
    <s v="C-001"/>
    <s v="P-003"/>
    <s v="Smart Watch"/>
    <x v="0"/>
    <n v="40"/>
    <n v="200"/>
    <n v="0.1"/>
    <s v="Transferencia"/>
    <s v="V-002"/>
    <x v="4"/>
    <n v="7200"/>
  </r>
  <r>
    <s v="V-4339"/>
    <n v="45950"/>
    <s v="C-003"/>
    <s v="P-002"/>
    <s v="Laptop"/>
    <x v="2"/>
    <n v="37"/>
    <n v="1200"/>
    <n v="0.3"/>
    <s v="Efectivo"/>
    <s v="V-001"/>
    <x v="1"/>
    <n v="31079.999999999996"/>
  </r>
  <r>
    <s v="V-4340"/>
    <n v="45697"/>
    <s v="C-002"/>
    <s v="P-001"/>
    <s v="Audífonos"/>
    <x v="0"/>
    <n v="30"/>
    <n v="50"/>
    <n v="0.1"/>
    <s v="Efectivo"/>
    <s v="V-001"/>
    <x v="1"/>
    <n v="1350"/>
  </r>
  <r>
    <s v="V-4341"/>
    <n v="45811"/>
    <s v="C-002"/>
    <s v="P-001"/>
    <s v="Audífonos"/>
    <x v="0"/>
    <n v="20"/>
    <n v="50"/>
    <n v="0.1"/>
    <s v="Transferencia"/>
    <s v="V-001"/>
    <x v="1"/>
    <n v="900"/>
  </r>
  <r>
    <s v="V-4342"/>
    <n v="45863"/>
    <s v="C-001"/>
    <s v="P-003"/>
    <s v="Smart Watch"/>
    <x v="0"/>
    <n v="23"/>
    <n v="200"/>
    <n v="0.1"/>
    <s v="Tarjeta"/>
    <s v="V-002"/>
    <x v="4"/>
    <n v="4140"/>
  </r>
  <r>
    <s v="V-4343"/>
    <n v="45755"/>
    <s v="C-004"/>
    <s v="P-003"/>
    <s v="Smart Watch"/>
    <x v="0"/>
    <n v="38"/>
    <n v="200"/>
    <n v="0.1"/>
    <s v="Efectivo"/>
    <s v="V-005"/>
    <x v="0"/>
    <n v="6840"/>
  </r>
  <r>
    <s v="V-4344"/>
    <n v="45722"/>
    <s v="C-004"/>
    <s v="P-003"/>
    <s v="Smart Watch"/>
    <x v="0"/>
    <n v="23"/>
    <n v="200"/>
    <n v="0.1"/>
    <s v="Efectivo"/>
    <s v="V-001"/>
    <x v="1"/>
    <n v="4140"/>
  </r>
  <r>
    <s v="V-4345"/>
    <n v="45969"/>
    <s v="C-001"/>
    <s v="P-004"/>
    <s v="Smart Phone"/>
    <x v="1"/>
    <n v="32"/>
    <n v="800"/>
    <n v="0.2"/>
    <s v="Transferencia"/>
    <s v="V-003"/>
    <x v="2"/>
    <n v="20480"/>
  </r>
  <r>
    <s v="V-4346"/>
    <n v="45762"/>
    <s v="C-004"/>
    <s v="P-001"/>
    <s v="Audífonos"/>
    <x v="0"/>
    <n v="45"/>
    <n v="50"/>
    <n v="0.1"/>
    <s v="Tarjeta"/>
    <s v="V-003"/>
    <x v="2"/>
    <n v="2025"/>
  </r>
  <r>
    <s v="V-4347"/>
    <n v="45811"/>
    <s v="C-003"/>
    <s v="P-004"/>
    <s v="Smart Phone"/>
    <x v="1"/>
    <n v="43"/>
    <n v="800"/>
    <n v="0.2"/>
    <s v="Tarjeta"/>
    <s v="V-002"/>
    <x v="4"/>
    <n v="27520"/>
  </r>
  <r>
    <s v="V-4348"/>
    <n v="45660"/>
    <s v="C-001"/>
    <s v="P-002"/>
    <s v="Laptop"/>
    <x v="2"/>
    <n v="26"/>
    <n v="1200"/>
    <n v="0.3"/>
    <s v="Transferencia"/>
    <s v="V-004"/>
    <x v="3"/>
    <n v="21840"/>
  </r>
  <r>
    <s v="V-4349"/>
    <n v="45893"/>
    <s v="C-004"/>
    <s v="P-002"/>
    <s v="Laptop"/>
    <x v="2"/>
    <n v="29"/>
    <n v="1200"/>
    <n v="0.3"/>
    <s v="Transferencia"/>
    <s v="V-002"/>
    <x v="4"/>
    <n v="24360"/>
  </r>
  <r>
    <s v="V-4350"/>
    <n v="45852"/>
    <s v="C-004"/>
    <s v="P-002"/>
    <s v="Laptop"/>
    <x v="2"/>
    <n v="31"/>
    <n v="1200"/>
    <n v="0.3"/>
    <s v="Tarjeta"/>
    <s v="V-003"/>
    <x v="2"/>
    <n v="26040"/>
  </r>
  <r>
    <s v="V-4351"/>
    <n v="45920"/>
    <s v="C-003"/>
    <s v="P-001"/>
    <s v="Audífonos"/>
    <x v="0"/>
    <n v="8"/>
    <n v="50"/>
    <n v="0.1"/>
    <s v="Tarjeta"/>
    <s v="V-001"/>
    <x v="1"/>
    <n v="360"/>
  </r>
  <r>
    <s v="V-4352"/>
    <n v="45864"/>
    <s v="C-002"/>
    <s v="P-002"/>
    <s v="Laptop"/>
    <x v="2"/>
    <n v="31"/>
    <n v="1200"/>
    <n v="0.3"/>
    <s v="Tarjeta"/>
    <s v="V-005"/>
    <x v="0"/>
    <n v="26040"/>
  </r>
  <r>
    <s v="V-4353"/>
    <n v="45828"/>
    <s v="C-001"/>
    <s v="P-004"/>
    <s v="Smart Phone"/>
    <x v="1"/>
    <n v="39"/>
    <n v="800"/>
    <n v="0.2"/>
    <s v="Tarjeta"/>
    <s v="V-003"/>
    <x v="2"/>
    <n v="24960"/>
  </r>
  <r>
    <s v="V-4354"/>
    <n v="45964"/>
    <s v="C-003"/>
    <s v="P-004"/>
    <s v="Smart Phone"/>
    <x v="1"/>
    <n v="45"/>
    <n v="800"/>
    <n v="0.2"/>
    <s v="Tarjeta"/>
    <s v="V-001"/>
    <x v="1"/>
    <n v="28800"/>
  </r>
  <r>
    <s v="V-4355"/>
    <n v="45913"/>
    <s v="C-002"/>
    <s v="P-004"/>
    <s v="Smart Phone"/>
    <x v="1"/>
    <n v="36"/>
    <n v="800"/>
    <n v="0.2"/>
    <s v="Tarjeta"/>
    <s v="V-003"/>
    <x v="2"/>
    <n v="23040"/>
  </r>
  <r>
    <s v="V-4356"/>
    <n v="45733"/>
    <s v="C-004"/>
    <s v="P-002"/>
    <s v="Laptop"/>
    <x v="2"/>
    <n v="45"/>
    <n v="1200"/>
    <n v="0.3"/>
    <s v="Tarjeta"/>
    <s v="V-003"/>
    <x v="2"/>
    <n v="37800"/>
  </r>
  <r>
    <s v="V-4357"/>
    <n v="45784"/>
    <s v="C-004"/>
    <s v="P-002"/>
    <s v="Laptop"/>
    <x v="2"/>
    <n v="17"/>
    <n v="1200"/>
    <n v="0.3"/>
    <s v="Tarjeta"/>
    <s v="V-005"/>
    <x v="0"/>
    <n v="14280"/>
  </r>
  <r>
    <s v="V-4358"/>
    <n v="45993"/>
    <s v="C-002"/>
    <s v="P-001"/>
    <s v="Audífonos"/>
    <x v="0"/>
    <n v="43"/>
    <n v="50"/>
    <n v="0.1"/>
    <s v="Transferencia"/>
    <s v="V-001"/>
    <x v="1"/>
    <n v="1935"/>
  </r>
  <r>
    <s v="V-4359"/>
    <n v="45818"/>
    <s v="C-001"/>
    <s v="P-003"/>
    <s v="Smart Watch"/>
    <x v="0"/>
    <n v="29"/>
    <n v="200"/>
    <n v="0.1"/>
    <s v="Efectivo"/>
    <s v="V-004"/>
    <x v="3"/>
    <n v="5220"/>
  </r>
  <r>
    <s v="V-4360"/>
    <n v="45672"/>
    <s v="C-004"/>
    <s v="P-004"/>
    <s v="Smart Phone"/>
    <x v="1"/>
    <n v="27"/>
    <n v="800"/>
    <n v="0.2"/>
    <s v="Efectivo"/>
    <s v="V-004"/>
    <x v="3"/>
    <n v="17280"/>
  </r>
  <r>
    <s v="V-4361"/>
    <n v="45790"/>
    <s v="C-001"/>
    <s v="P-003"/>
    <s v="Smart Watch"/>
    <x v="0"/>
    <n v="25"/>
    <n v="200"/>
    <n v="0.1"/>
    <s v="Efectivo"/>
    <s v="V-001"/>
    <x v="1"/>
    <n v="4500"/>
  </r>
  <r>
    <s v="V-4362"/>
    <n v="45912"/>
    <s v="C-004"/>
    <s v="P-001"/>
    <s v="Audífonos"/>
    <x v="0"/>
    <n v="17"/>
    <n v="50"/>
    <n v="0.1"/>
    <s v="Efectivo"/>
    <s v="V-005"/>
    <x v="0"/>
    <n v="765"/>
  </r>
  <r>
    <s v="V-4363"/>
    <n v="45896"/>
    <s v="C-002"/>
    <s v="P-001"/>
    <s v="Audífonos"/>
    <x v="0"/>
    <n v="35"/>
    <n v="50"/>
    <n v="0.1"/>
    <s v="Tarjeta"/>
    <s v="V-003"/>
    <x v="2"/>
    <n v="1575"/>
  </r>
  <r>
    <s v="V-4364"/>
    <n v="45898"/>
    <s v="C-002"/>
    <s v="P-004"/>
    <s v="Smart Phone"/>
    <x v="1"/>
    <n v="27"/>
    <n v="800"/>
    <n v="0.2"/>
    <s v="Efectivo"/>
    <s v="V-004"/>
    <x v="3"/>
    <n v="17280"/>
  </r>
  <r>
    <s v="V-4365"/>
    <n v="45966"/>
    <s v="C-003"/>
    <s v="P-001"/>
    <s v="Audífonos"/>
    <x v="0"/>
    <n v="19"/>
    <n v="50"/>
    <n v="0.1"/>
    <s v="Tarjeta"/>
    <s v="V-004"/>
    <x v="3"/>
    <n v="855"/>
  </r>
  <r>
    <s v="V-4366"/>
    <n v="45750"/>
    <s v="C-004"/>
    <s v="P-002"/>
    <s v="Laptop"/>
    <x v="2"/>
    <n v="6"/>
    <n v="1200"/>
    <n v="0.3"/>
    <s v="Tarjeta"/>
    <s v="V-002"/>
    <x v="4"/>
    <n v="5040"/>
  </r>
  <r>
    <s v="V-4367"/>
    <n v="45787"/>
    <s v="C-002"/>
    <s v="P-002"/>
    <s v="Laptop"/>
    <x v="2"/>
    <n v="43"/>
    <n v="1200"/>
    <n v="0.3"/>
    <s v="Tarjeta"/>
    <s v="V-004"/>
    <x v="3"/>
    <n v="36120"/>
  </r>
  <r>
    <s v="V-4368"/>
    <n v="45959"/>
    <s v="C-003"/>
    <s v="P-001"/>
    <s v="Audífonos"/>
    <x v="0"/>
    <n v="5"/>
    <n v="50"/>
    <n v="0.1"/>
    <s v="Transferencia"/>
    <s v="V-003"/>
    <x v="2"/>
    <n v="225"/>
  </r>
  <r>
    <s v="V-4369"/>
    <n v="45835"/>
    <s v="C-004"/>
    <s v="P-003"/>
    <s v="Smart Watch"/>
    <x v="0"/>
    <n v="15"/>
    <n v="200"/>
    <n v="0.1"/>
    <s v="Transferencia"/>
    <s v="V-002"/>
    <x v="4"/>
    <n v="2700"/>
  </r>
  <r>
    <s v="V-4370"/>
    <n v="45935"/>
    <s v="C-002"/>
    <s v="P-002"/>
    <s v="Laptop"/>
    <x v="2"/>
    <n v="45"/>
    <n v="1200"/>
    <n v="0.3"/>
    <s v="Transferencia"/>
    <s v="V-005"/>
    <x v="0"/>
    <n v="37800"/>
  </r>
  <r>
    <s v="V-4371"/>
    <n v="45660"/>
    <s v="C-004"/>
    <s v="P-002"/>
    <s v="Laptop"/>
    <x v="2"/>
    <n v="40"/>
    <n v="1200"/>
    <n v="0.3"/>
    <s v="Efectivo"/>
    <s v="V-005"/>
    <x v="0"/>
    <n v="33600"/>
  </r>
  <r>
    <s v="V-4372"/>
    <n v="45719"/>
    <s v="C-003"/>
    <s v="P-003"/>
    <s v="Smart Watch"/>
    <x v="0"/>
    <n v="22"/>
    <n v="200"/>
    <n v="0.1"/>
    <s v="Tarjeta"/>
    <s v="V-001"/>
    <x v="1"/>
    <n v="3960"/>
  </r>
  <r>
    <s v="V-4373"/>
    <n v="45759"/>
    <s v="C-001"/>
    <s v="P-002"/>
    <s v="Laptop"/>
    <x v="2"/>
    <n v="32"/>
    <n v="1200"/>
    <n v="0.3"/>
    <s v="Tarjeta"/>
    <s v="V-005"/>
    <x v="0"/>
    <n v="26880"/>
  </r>
  <r>
    <s v="V-4374"/>
    <n v="45754"/>
    <s v="C-001"/>
    <s v="P-004"/>
    <s v="Smart Phone"/>
    <x v="1"/>
    <n v="41"/>
    <n v="800"/>
    <n v="0.2"/>
    <s v="Tarjeta"/>
    <s v="V-004"/>
    <x v="3"/>
    <n v="26240"/>
  </r>
  <r>
    <s v="V-4375"/>
    <n v="45960"/>
    <s v="C-004"/>
    <s v="P-003"/>
    <s v="Smart Watch"/>
    <x v="0"/>
    <n v="36"/>
    <n v="200"/>
    <n v="0.1"/>
    <s v="Transferencia"/>
    <s v="V-005"/>
    <x v="0"/>
    <n v="6480"/>
  </r>
  <r>
    <s v="V-4376"/>
    <n v="45677"/>
    <s v="C-001"/>
    <s v="P-001"/>
    <s v="Audífonos"/>
    <x v="0"/>
    <n v="38"/>
    <n v="50"/>
    <n v="0.1"/>
    <s v="Efectivo"/>
    <s v="V-005"/>
    <x v="0"/>
    <n v="1710"/>
  </r>
  <r>
    <s v="V-4377"/>
    <n v="45879"/>
    <s v="C-001"/>
    <s v="P-004"/>
    <s v="Smart Phone"/>
    <x v="1"/>
    <n v="44"/>
    <n v="800"/>
    <n v="0.2"/>
    <s v="Efectivo"/>
    <s v="V-003"/>
    <x v="2"/>
    <n v="28160"/>
  </r>
  <r>
    <s v="V-4378"/>
    <n v="46008"/>
    <s v="C-004"/>
    <s v="P-004"/>
    <s v="Smart Phone"/>
    <x v="1"/>
    <n v="18"/>
    <n v="800"/>
    <n v="0.2"/>
    <s v="Transferencia"/>
    <s v="V-005"/>
    <x v="0"/>
    <n v="11520"/>
  </r>
  <r>
    <s v="V-4379"/>
    <n v="46006"/>
    <s v="C-003"/>
    <s v="P-003"/>
    <s v="Smart Watch"/>
    <x v="0"/>
    <n v="24"/>
    <n v="200"/>
    <n v="0.1"/>
    <s v="Transferencia"/>
    <s v="V-004"/>
    <x v="3"/>
    <n v="4320"/>
  </r>
  <r>
    <s v="V-4380"/>
    <n v="45899"/>
    <s v="C-004"/>
    <s v="P-004"/>
    <s v="Smart Phone"/>
    <x v="1"/>
    <n v="28"/>
    <n v="800"/>
    <n v="0.2"/>
    <s v="Efectivo"/>
    <s v="V-001"/>
    <x v="1"/>
    <n v="17920"/>
  </r>
  <r>
    <s v="V-4381"/>
    <n v="45750"/>
    <s v="C-004"/>
    <s v="P-001"/>
    <s v="Audífonos"/>
    <x v="0"/>
    <n v="16"/>
    <n v="50"/>
    <n v="0.1"/>
    <s v="Tarjeta"/>
    <s v="V-004"/>
    <x v="3"/>
    <n v="720"/>
  </r>
  <r>
    <s v="V-4382"/>
    <n v="45863"/>
    <s v="C-004"/>
    <s v="P-003"/>
    <s v="Smart Watch"/>
    <x v="0"/>
    <n v="9"/>
    <n v="200"/>
    <n v="0.1"/>
    <s v="Transferencia"/>
    <s v="V-005"/>
    <x v="0"/>
    <n v="1620"/>
  </r>
  <r>
    <s v="V-4383"/>
    <n v="45695"/>
    <s v="C-004"/>
    <s v="P-003"/>
    <s v="Smart Watch"/>
    <x v="0"/>
    <n v="8"/>
    <n v="200"/>
    <n v="0.1"/>
    <s v="Efectivo"/>
    <s v="V-003"/>
    <x v="2"/>
    <n v="1440"/>
  </r>
  <r>
    <s v="V-4384"/>
    <n v="45957"/>
    <s v="C-003"/>
    <s v="P-004"/>
    <s v="Smart Phone"/>
    <x v="1"/>
    <n v="29"/>
    <n v="800"/>
    <n v="0.2"/>
    <s v="Transferencia"/>
    <s v="V-005"/>
    <x v="0"/>
    <n v="18560"/>
  </r>
  <r>
    <s v="V-4385"/>
    <n v="45828"/>
    <s v="C-004"/>
    <s v="P-003"/>
    <s v="Smart Watch"/>
    <x v="0"/>
    <n v="23"/>
    <n v="200"/>
    <n v="0.1"/>
    <s v="Efectivo"/>
    <s v="V-004"/>
    <x v="3"/>
    <n v="4140"/>
  </r>
  <r>
    <s v="V-4386"/>
    <n v="45698"/>
    <s v="C-002"/>
    <s v="P-003"/>
    <s v="Smart Watch"/>
    <x v="0"/>
    <n v="5"/>
    <n v="200"/>
    <n v="0.1"/>
    <s v="Transferencia"/>
    <s v="V-001"/>
    <x v="1"/>
    <n v="900"/>
  </r>
  <r>
    <s v="V-4387"/>
    <n v="45956"/>
    <s v="C-003"/>
    <s v="P-002"/>
    <s v="Laptop"/>
    <x v="2"/>
    <n v="16"/>
    <n v="1200"/>
    <n v="0.3"/>
    <s v="Tarjeta"/>
    <s v="V-001"/>
    <x v="1"/>
    <n v="13440"/>
  </r>
  <r>
    <s v="V-4388"/>
    <n v="45796"/>
    <s v="C-004"/>
    <s v="P-004"/>
    <s v="Smart Phone"/>
    <x v="1"/>
    <n v="17"/>
    <n v="800"/>
    <n v="0.2"/>
    <s v="Tarjeta"/>
    <s v="V-004"/>
    <x v="3"/>
    <n v="10880"/>
  </r>
  <r>
    <s v="V-4389"/>
    <n v="45997"/>
    <s v="C-001"/>
    <s v="P-002"/>
    <s v="Laptop"/>
    <x v="2"/>
    <n v="18"/>
    <n v="1200"/>
    <n v="0.3"/>
    <s v="Efectivo"/>
    <s v="V-002"/>
    <x v="4"/>
    <n v="15119.999999999998"/>
  </r>
  <r>
    <s v="V-4390"/>
    <n v="45805"/>
    <s v="C-001"/>
    <s v="P-001"/>
    <s v="Audífonos"/>
    <x v="0"/>
    <n v="45"/>
    <n v="50"/>
    <n v="0.1"/>
    <s v="Tarjeta"/>
    <s v="V-002"/>
    <x v="4"/>
    <n v="2025"/>
  </r>
  <r>
    <s v="V-4391"/>
    <n v="45736"/>
    <s v="C-001"/>
    <s v="P-004"/>
    <s v="Smart Phone"/>
    <x v="1"/>
    <n v="21"/>
    <n v="800"/>
    <n v="0.2"/>
    <s v="Tarjeta"/>
    <s v="V-002"/>
    <x v="4"/>
    <n v="13440"/>
  </r>
  <r>
    <s v="V-4392"/>
    <n v="45860"/>
    <s v="C-004"/>
    <s v="P-003"/>
    <s v="Smart Watch"/>
    <x v="0"/>
    <n v="13"/>
    <n v="200"/>
    <n v="0.1"/>
    <s v="Tarjeta"/>
    <s v="V-002"/>
    <x v="4"/>
    <n v="2340"/>
  </r>
  <r>
    <s v="V-4393"/>
    <n v="45955"/>
    <s v="C-001"/>
    <s v="P-002"/>
    <s v="Laptop"/>
    <x v="2"/>
    <n v="45"/>
    <n v="1200"/>
    <n v="0.3"/>
    <s v="Efectivo"/>
    <s v="V-004"/>
    <x v="3"/>
    <n v="37800"/>
  </r>
  <r>
    <s v="V-4394"/>
    <n v="45923"/>
    <s v="C-001"/>
    <s v="P-002"/>
    <s v="Laptop"/>
    <x v="2"/>
    <n v="37"/>
    <n v="1200"/>
    <n v="0.3"/>
    <s v="Transferencia"/>
    <s v="V-001"/>
    <x v="1"/>
    <n v="31079.999999999996"/>
  </r>
  <r>
    <s v="V-4395"/>
    <n v="45716"/>
    <s v="C-002"/>
    <s v="P-002"/>
    <s v="Laptop"/>
    <x v="2"/>
    <n v="17"/>
    <n v="1200"/>
    <n v="0.3"/>
    <s v="Efectivo"/>
    <s v="V-001"/>
    <x v="1"/>
    <n v="14280"/>
  </r>
  <r>
    <s v="V-4396"/>
    <n v="45678"/>
    <s v="C-002"/>
    <s v="P-002"/>
    <s v="Laptop"/>
    <x v="2"/>
    <n v="17"/>
    <n v="1200"/>
    <n v="0.3"/>
    <s v="Tarjeta"/>
    <s v="V-002"/>
    <x v="4"/>
    <n v="14280"/>
  </r>
  <r>
    <s v="V-4397"/>
    <n v="45949"/>
    <s v="C-002"/>
    <s v="P-004"/>
    <s v="Smart Phone"/>
    <x v="1"/>
    <n v="9"/>
    <n v="800"/>
    <n v="0.2"/>
    <s v="Tarjeta"/>
    <s v="V-001"/>
    <x v="1"/>
    <n v="5760"/>
  </r>
  <r>
    <s v="V-4398"/>
    <n v="45928"/>
    <s v="C-003"/>
    <s v="P-002"/>
    <s v="Laptop"/>
    <x v="2"/>
    <n v="5"/>
    <n v="1200"/>
    <n v="0.3"/>
    <s v="Efectivo"/>
    <s v="V-001"/>
    <x v="1"/>
    <n v="4200"/>
  </r>
  <r>
    <s v="V-4399"/>
    <n v="45735"/>
    <s v="C-004"/>
    <s v="P-004"/>
    <s v="Smart Phone"/>
    <x v="1"/>
    <n v="18"/>
    <n v="800"/>
    <n v="0.2"/>
    <s v="Efectivo"/>
    <s v="V-002"/>
    <x v="4"/>
    <n v="11520"/>
  </r>
  <r>
    <s v="V-4400"/>
    <n v="45667"/>
    <s v="C-002"/>
    <s v="P-002"/>
    <s v="Laptop"/>
    <x v="2"/>
    <n v="28"/>
    <n v="1200"/>
    <n v="0.3"/>
    <s v="Tarjeta"/>
    <s v="V-001"/>
    <x v="1"/>
    <n v="23520"/>
  </r>
  <r>
    <s v="V-4401"/>
    <n v="45982"/>
    <s v="C-002"/>
    <s v="P-003"/>
    <s v="Smart Watch"/>
    <x v="0"/>
    <n v="31"/>
    <n v="200"/>
    <n v="0.1"/>
    <s v="Tarjeta"/>
    <s v="V-004"/>
    <x v="3"/>
    <n v="5580"/>
  </r>
  <r>
    <s v="V-4402"/>
    <n v="45830"/>
    <s v="C-004"/>
    <s v="P-004"/>
    <s v="Smart Phone"/>
    <x v="1"/>
    <n v="13"/>
    <n v="800"/>
    <n v="0.2"/>
    <s v="Tarjeta"/>
    <s v="V-001"/>
    <x v="1"/>
    <n v="8320"/>
  </r>
  <r>
    <s v="V-4403"/>
    <n v="45787"/>
    <s v="C-002"/>
    <s v="P-003"/>
    <s v="Smart Watch"/>
    <x v="0"/>
    <n v="31"/>
    <n v="200"/>
    <n v="0.1"/>
    <s v="Tarjeta"/>
    <s v="V-001"/>
    <x v="1"/>
    <n v="5580"/>
  </r>
  <r>
    <s v="V-4404"/>
    <n v="45924"/>
    <s v="C-004"/>
    <s v="P-002"/>
    <s v="Laptop"/>
    <x v="2"/>
    <n v="34"/>
    <n v="1200"/>
    <n v="0.3"/>
    <s v="Transferencia"/>
    <s v="V-005"/>
    <x v="0"/>
    <n v="28560"/>
  </r>
  <r>
    <s v="V-4405"/>
    <n v="45994"/>
    <s v="C-003"/>
    <s v="P-004"/>
    <s v="Smart Phone"/>
    <x v="1"/>
    <n v="16"/>
    <n v="800"/>
    <n v="0.2"/>
    <s v="Transferencia"/>
    <s v="V-003"/>
    <x v="2"/>
    <n v="10240"/>
  </r>
  <r>
    <s v="V-4406"/>
    <n v="45886"/>
    <s v="C-002"/>
    <s v="P-002"/>
    <s v="Laptop"/>
    <x v="2"/>
    <n v="13"/>
    <n v="1200"/>
    <n v="0.3"/>
    <s v="Tarjeta"/>
    <s v="V-003"/>
    <x v="2"/>
    <n v="10920"/>
  </r>
  <r>
    <s v="V-4407"/>
    <n v="45864"/>
    <s v="C-001"/>
    <s v="P-002"/>
    <s v="Laptop"/>
    <x v="2"/>
    <n v="9"/>
    <n v="1200"/>
    <n v="0.3"/>
    <s v="Efectivo"/>
    <s v="V-001"/>
    <x v="1"/>
    <n v="7559.9999999999991"/>
  </r>
  <r>
    <s v="V-4408"/>
    <n v="45966"/>
    <s v="C-001"/>
    <s v="P-002"/>
    <s v="Laptop"/>
    <x v="2"/>
    <n v="22"/>
    <n v="1200"/>
    <n v="0.3"/>
    <s v="Tarjeta"/>
    <s v="V-001"/>
    <x v="1"/>
    <n v="18480"/>
  </r>
  <r>
    <s v="V-4409"/>
    <n v="45971"/>
    <s v="C-001"/>
    <s v="P-002"/>
    <s v="Laptop"/>
    <x v="2"/>
    <n v="17"/>
    <n v="1200"/>
    <n v="0.3"/>
    <s v="Efectivo"/>
    <s v="V-003"/>
    <x v="2"/>
    <n v="14280"/>
  </r>
  <r>
    <s v="V-4410"/>
    <n v="45729"/>
    <s v="C-001"/>
    <s v="P-004"/>
    <s v="Smart Phone"/>
    <x v="1"/>
    <n v="30"/>
    <n v="800"/>
    <n v="0.2"/>
    <s v="Transferencia"/>
    <s v="V-002"/>
    <x v="4"/>
    <n v="19200"/>
  </r>
  <r>
    <s v="V-4411"/>
    <n v="45911"/>
    <s v="C-004"/>
    <s v="P-001"/>
    <s v="Audífonos"/>
    <x v="0"/>
    <n v="33"/>
    <n v="50"/>
    <n v="0.1"/>
    <s v="Efectivo"/>
    <s v="V-001"/>
    <x v="1"/>
    <n v="1485"/>
  </r>
  <r>
    <s v="V-4412"/>
    <n v="45814"/>
    <s v="C-004"/>
    <s v="P-001"/>
    <s v="Audífonos"/>
    <x v="0"/>
    <n v="13"/>
    <n v="50"/>
    <n v="0.1"/>
    <s v="Transferencia"/>
    <s v="V-001"/>
    <x v="1"/>
    <n v="585"/>
  </r>
  <r>
    <s v="V-4413"/>
    <n v="45873"/>
    <s v="C-003"/>
    <s v="P-004"/>
    <s v="Smart Phone"/>
    <x v="1"/>
    <n v="20"/>
    <n v="800"/>
    <n v="0.2"/>
    <s v="Efectivo"/>
    <s v="V-001"/>
    <x v="1"/>
    <n v="12800"/>
  </r>
  <r>
    <s v="V-4414"/>
    <n v="45940"/>
    <s v="C-001"/>
    <s v="P-001"/>
    <s v="Audífonos"/>
    <x v="0"/>
    <n v="26"/>
    <n v="50"/>
    <n v="0.1"/>
    <s v="Transferencia"/>
    <s v="V-005"/>
    <x v="0"/>
    <n v="1170"/>
  </r>
  <r>
    <s v="V-4415"/>
    <n v="45846"/>
    <s v="C-004"/>
    <s v="P-003"/>
    <s v="Smart Watch"/>
    <x v="0"/>
    <n v="25"/>
    <n v="200"/>
    <n v="0.1"/>
    <s v="Efectivo"/>
    <s v="V-005"/>
    <x v="0"/>
    <n v="4500"/>
  </r>
  <r>
    <s v="V-4416"/>
    <n v="46021"/>
    <s v="C-003"/>
    <s v="P-002"/>
    <s v="Laptop"/>
    <x v="2"/>
    <n v="19"/>
    <n v="1200"/>
    <n v="0.3"/>
    <s v="Tarjeta"/>
    <s v="V-004"/>
    <x v="3"/>
    <n v="15959.999999999998"/>
  </r>
  <r>
    <s v="V-4417"/>
    <n v="46016"/>
    <s v="C-004"/>
    <s v="P-004"/>
    <s v="Smart Phone"/>
    <x v="1"/>
    <n v="11"/>
    <n v="800"/>
    <n v="0.2"/>
    <s v="Tarjeta"/>
    <s v="V-002"/>
    <x v="4"/>
    <n v="7040"/>
  </r>
  <r>
    <s v="V-4418"/>
    <n v="45815"/>
    <s v="C-001"/>
    <s v="P-002"/>
    <s v="Laptop"/>
    <x v="2"/>
    <n v="7"/>
    <n v="1200"/>
    <n v="0.3"/>
    <s v="Tarjeta"/>
    <s v="V-002"/>
    <x v="4"/>
    <n v="5880"/>
  </r>
  <r>
    <s v="V-4419"/>
    <n v="45795"/>
    <s v="C-002"/>
    <s v="P-003"/>
    <s v="Smart Watch"/>
    <x v="0"/>
    <n v="36"/>
    <n v="200"/>
    <n v="0.1"/>
    <s v="Tarjeta"/>
    <s v="V-002"/>
    <x v="4"/>
    <n v="6480"/>
  </r>
  <r>
    <s v="V-4420"/>
    <n v="45775"/>
    <s v="C-004"/>
    <s v="P-004"/>
    <s v="Smart Phone"/>
    <x v="1"/>
    <n v="15"/>
    <n v="800"/>
    <n v="0.2"/>
    <s v="Efectivo"/>
    <s v="V-004"/>
    <x v="3"/>
    <n v="9600"/>
  </r>
  <r>
    <s v="V-4421"/>
    <n v="45695"/>
    <s v="C-003"/>
    <s v="P-001"/>
    <s v="Audífonos"/>
    <x v="0"/>
    <n v="13"/>
    <n v="50"/>
    <n v="0.1"/>
    <s v="Efectivo"/>
    <s v="V-001"/>
    <x v="1"/>
    <n v="585"/>
  </r>
  <r>
    <s v="V-4422"/>
    <n v="45793"/>
    <s v="C-002"/>
    <s v="P-003"/>
    <s v="Smart Watch"/>
    <x v="0"/>
    <n v="5"/>
    <n v="200"/>
    <n v="0.1"/>
    <s v="Transferencia"/>
    <s v="V-003"/>
    <x v="2"/>
    <n v="900"/>
  </r>
  <r>
    <s v="V-4423"/>
    <n v="45934"/>
    <s v="C-004"/>
    <s v="P-002"/>
    <s v="Laptop"/>
    <x v="2"/>
    <n v="16"/>
    <n v="1200"/>
    <n v="0.3"/>
    <s v="Efectivo"/>
    <s v="V-005"/>
    <x v="0"/>
    <n v="13440"/>
  </r>
  <r>
    <s v="V-4424"/>
    <n v="45955"/>
    <s v="C-004"/>
    <s v="P-004"/>
    <s v="Smart Phone"/>
    <x v="1"/>
    <n v="41"/>
    <n v="800"/>
    <n v="0.2"/>
    <s v="Tarjeta"/>
    <s v="V-003"/>
    <x v="2"/>
    <n v="26240"/>
  </r>
  <r>
    <s v="V-4425"/>
    <n v="45868"/>
    <s v="C-001"/>
    <s v="P-002"/>
    <s v="Laptop"/>
    <x v="2"/>
    <n v="33"/>
    <n v="1200"/>
    <n v="0.3"/>
    <s v="Efectivo"/>
    <s v="V-004"/>
    <x v="3"/>
    <n v="27720"/>
  </r>
  <r>
    <s v="V-4426"/>
    <n v="45732"/>
    <s v="C-004"/>
    <s v="P-002"/>
    <s v="Laptop"/>
    <x v="2"/>
    <n v="17"/>
    <n v="1200"/>
    <n v="0.3"/>
    <s v="Transferencia"/>
    <s v="V-002"/>
    <x v="4"/>
    <n v="14280"/>
  </r>
  <r>
    <s v="V-4427"/>
    <n v="45758"/>
    <s v="C-001"/>
    <s v="P-002"/>
    <s v="Laptop"/>
    <x v="2"/>
    <n v="5"/>
    <n v="1200"/>
    <n v="0.3"/>
    <s v="Efectivo"/>
    <s v="V-002"/>
    <x v="4"/>
    <n v="4200"/>
  </r>
  <r>
    <s v="V-4428"/>
    <n v="45952"/>
    <s v="C-004"/>
    <s v="P-004"/>
    <s v="Smart Phone"/>
    <x v="1"/>
    <n v="29"/>
    <n v="800"/>
    <n v="0.2"/>
    <s v="Transferencia"/>
    <s v="V-004"/>
    <x v="3"/>
    <n v="18560"/>
  </r>
  <r>
    <s v="V-4429"/>
    <n v="45692"/>
    <s v="C-004"/>
    <s v="P-004"/>
    <s v="Smart Phone"/>
    <x v="1"/>
    <n v="19"/>
    <n v="800"/>
    <n v="0.2"/>
    <s v="Efectivo"/>
    <s v="V-003"/>
    <x v="2"/>
    <n v="12160"/>
  </r>
  <r>
    <s v="V-4430"/>
    <n v="45907"/>
    <s v="C-002"/>
    <s v="P-003"/>
    <s v="Smart Watch"/>
    <x v="0"/>
    <n v="10"/>
    <n v="200"/>
    <n v="0.1"/>
    <s v="Transferencia"/>
    <s v="V-005"/>
    <x v="0"/>
    <n v="1800"/>
  </r>
  <r>
    <s v="V-4431"/>
    <n v="45932"/>
    <s v="C-002"/>
    <s v="P-004"/>
    <s v="Smart Phone"/>
    <x v="1"/>
    <n v="18"/>
    <n v="800"/>
    <n v="0.2"/>
    <s v="Tarjeta"/>
    <s v="V-001"/>
    <x v="1"/>
    <n v="11520"/>
  </r>
  <r>
    <s v="V-4432"/>
    <n v="45776"/>
    <s v="C-002"/>
    <s v="P-003"/>
    <s v="Smart Watch"/>
    <x v="0"/>
    <n v="40"/>
    <n v="200"/>
    <n v="0.1"/>
    <s v="Efectivo"/>
    <s v="V-001"/>
    <x v="1"/>
    <n v="7200"/>
  </r>
  <r>
    <s v="V-4433"/>
    <n v="45778"/>
    <s v="C-002"/>
    <s v="P-001"/>
    <s v="Audífonos"/>
    <x v="0"/>
    <n v="28"/>
    <n v="50"/>
    <n v="0.1"/>
    <s v="Transferencia"/>
    <s v="V-001"/>
    <x v="1"/>
    <n v="1260"/>
  </r>
  <r>
    <s v="V-4434"/>
    <n v="45782"/>
    <s v="C-003"/>
    <s v="P-004"/>
    <s v="Smart Phone"/>
    <x v="1"/>
    <n v="38"/>
    <n v="800"/>
    <n v="0.2"/>
    <s v="Transferencia"/>
    <s v="V-001"/>
    <x v="1"/>
    <n v="24320"/>
  </r>
  <r>
    <s v="V-4435"/>
    <n v="45772"/>
    <s v="C-004"/>
    <s v="P-003"/>
    <s v="Smart Watch"/>
    <x v="0"/>
    <n v="13"/>
    <n v="200"/>
    <n v="0.1"/>
    <s v="Efectivo"/>
    <s v="V-002"/>
    <x v="4"/>
    <n v="2340"/>
  </r>
  <r>
    <s v="V-4436"/>
    <n v="45807"/>
    <s v="C-003"/>
    <s v="P-004"/>
    <s v="Smart Phone"/>
    <x v="1"/>
    <n v="32"/>
    <n v="800"/>
    <n v="0.2"/>
    <s v="Transferencia"/>
    <s v="V-004"/>
    <x v="3"/>
    <n v="20480"/>
  </r>
  <r>
    <s v="V-4437"/>
    <n v="45751"/>
    <s v="C-003"/>
    <s v="P-001"/>
    <s v="Audífonos"/>
    <x v="0"/>
    <n v="31"/>
    <n v="50"/>
    <n v="0.1"/>
    <s v="Tarjeta"/>
    <s v="V-002"/>
    <x v="4"/>
    <n v="1395"/>
  </r>
  <r>
    <s v="V-4438"/>
    <n v="45705"/>
    <s v="C-003"/>
    <s v="P-003"/>
    <s v="Smart Watch"/>
    <x v="0"/>
    <n v="23"/>
    <n v="200"/>
    <n v="0.1"/>
    <s v="Tarjeta"/>
    <s v="V-001"/>
    <x v="1"/>
    <n v="4140"/>
  </r>
  <r>
    <s v="V-4439"/>
    <n v="45748"/>
    <s v="C-002"/>
    <s v="P-003"/>
    <s v="Smart Watch"/>
    <x v="0"/>
    <n v="35"/>
    <n v="200"/>
    <n v="0.1"/>
    <s v="Transferencia"/>
    <s v="V-002"/>
    <x v="4"/>
    <n v="6300"/>
  </r>
  <r>
    <s v="V-4440"/>
    <n v="45969"/>
    <s v="C-002"/>
    <s v="P-001"/>
    <s v="Audífonos"/>
    <x v="0"/>
    <n v="14"/>
    <n v="50"/>
    <n v="0.1"/>
    <s v="Efectivo"/>
    <s v="V-001"/>
    <x v="1"/>
    <n v="630"/>
  </r>
  <r>
    <s v="V-4441"/>
    <n v="45922"/>
    <s v="C-002"/>
    <s v="P-004"/>
    <s v="Smart Phone"/>
    <x v="1"/>
    <n v="9"/>
    <n v="800"/>
    <n v="0.2"/>
    <s v="Transferencia"/>
    <s v="V-004"/>
    <x v="3"/>
    <n v="5760"/>
  </r>
  <r>
    <s v="V-4442"/>
    <n v="45723"/>
    <s v="C-003"/>
    <s v="P-003"/>
    <s v="Smart Watch"/>
    <x v="0"/>
    <n v="36"/>
    <n v="200"/>
    <n v="0.1"/>
    <s v="Tarjeta"/>
    <s v="V-005"/>
    <x v="0"/>
    <n v="6480"/>
  </r>
  <r>
    <s v="V-4443"/>
    <n v="45992"/>
    <s v="C-001"/>
    <s v="P-004"/>
    <s v="Smart Phone"/>
    <x v="1"/>
    <n v="7"/>
    <n v="800"/>
    <n v="0.2"/>
    <s v="Transferencia"/>
    <s v="V-003"/>
    <x v="2"/>
    <n v="4480"/>
  </r>
  <r>
    <s v="V-4444"/>
    <n v="45851"/>
    <s v="C-004"/>
    <s v="P-002"/>
    <s v="Laptop"/>
    <x v="2"/>
    <n v="41"/>
    <n v="1200"/>
    <n v="0.3"/>
    <s v="Efectivo"/>
    <s v="V-003"/>
    <x v="2"/>
    <n v="34440"/>
  </r>
  <r>
    <s v="V-4445"/>
    <n v="45894"/>
    <s v="C-002"/>
    <s v="P-004"/>
    <s v="Smart Phone"/>
    <x v="1"/>
    <n v="26"/>
    <n v="800"/>
    <n v="0.2"/>
    <s v="Transferencia"/>
    <s v="V-005"/>
    <x v="0"/>
    <n v="16640"/>
  </r>
  <r>
    <s v="V-4446"/>
    <n v="45690"/>
    <s v="C-002"/>
    <s v="P-002"/>
    <s v="Laptop"/>
    <x v="2"/>
    <n v="15"/>
    <n v="1200"/>
    <n v="0.3"/>
    <s v="Efectivo"/>
    <s v="V-001"/>
    <x v="1"/>
    <n v="12600"/>
  </r>
  <r>
    <s v="V-4447"/>
    <n v="45810"/>
    <s v="C-001"/>
    <s v="P-004"/>
    <s v="Smart Phone"/>
    <x v="1"/>
    <n v="18"/>
    <n v="800"/>
    <n v="0.2"/>
    <s v="Transferencia"/>
    <s v="V-004"/>
    <x v="3"/>
    <n v="11520"/>
  </r>
  <r>
    <s v="V-4448"/>
    <n v="45669"/>
    <s v="C-001"/>
    <s v="P-003"/>
    <s v="Smart Watch"/>
    <x v="0"/>
    <n v="7"/>
    <n v="200"/>
    <n v="0.1"/>
    <s v="Efectivo"/>
    <s v="V-003"/>
    <x v="2"/>
    <n v="1260"/>
  </r>
  <r>
    <s v="V-4449"/>
    <n v="45706"/>
    <s v="C-003"/>
    <s v="P-001"/>
    <s v="Audífonos"/>
    <x v="0"/>
    <n v="43"/>
    <n v="50"/>
    <n v="0.1"/>
    <s v="Transferencia"/>
    <s v="V-004"/>
    <x v="3"/>
    <n v="1935"/>
  </r>
  <r>
    <s v="V-4450"/>
    <n v="45843"/>
    <s v="C-002"/>
    <s v="P-003"/>
    <s v="Smart Watch"/>
    <x v="0"/>
    <n v="44"/>
    <n v="200"/>
    <n v="0.1"/>
    <s v="Tarjeta"/>
    <s v="V-003"/>
    <x v="2"/>
    <n v="7920"/>
  </r>
  <r>
    <s v="V-4451"/>
    <n v="45733"/>
    <s v="C-003"/>
    <s v="P-003"/>
    <s v="Smart Watch"/>
    <x v="0"/>
    <n v="29"/>
    <n v="200"/>
    <n v="0.1"/>
    <s v="Transferencia"/>
    <s v="V-005"/>
    <x v="0"/>
    <n v="5220"/>
  </r>
  <r>
    <s v="V-4452"/>
    <n v="45838"/>
    <s v="C-001"/>
    <s v="P-001"/>
    <s v="Audífonos"/>
    <x v="0"/>
    <n v="23"/>
    <n v="50"/>
    <n v="0.1"/>
    <s v="Tarjeta"/>
    <s v="V-004"/>
    <x v="3"/>
    <n v="1035"/>
  </r>
  <r>
    <s v="V-4453"/>
    <n v="45810"/>
    <s v="C-003"/>
    <s v="P-003"/>
    <s v="Smart Watch"/>
    <x v="0"/>
    <n v="36"/>
    <n v="200"/>
    <n v="0.1"/>
    <s v="Efectivo"/>
    <s v="V-002"/>
    <x v="4"/>
    <n v="6480"/>
  </r>
  <r>
    <s v="V-4454"/>
    <n v="45750"/>
    <s v="C-002"/>
    <s v="P-004"/>
    <s v="Smart Phone"/>
    <x v="1"/>
    <n v="27"/>
    <n v="800"/>
    <n v="0.2"/>
    <s v="Tarjeta"/>
    <s v="V-004"/>
    <x v="3"/>
    <n v="17280"/>
  </r>
  <r>
    <s v="V-4455"/>
    <n v="45960"/>
    <s v="C-001"/>
    <s v="P-003"/>
    <s v="Smart Watch"/>
    <x v="0"/>
    <n v="34"/>
    <n v="200"/>
    <n v="0.1"/>
    <s v="Tarjeta"/>
    <s v="V-001"/>
    <x v="1"/>
    <n v="6120"/>
  </r>
  <r>
    <s v="V-4456"/>
    <n v="46016"/>
    <s v="C-001"/>
    <s v="P-003"/>
    <s v="Smart Watch"/>
    <x v="0"/>
    <n v="43"/>
    <n v="200"/>
    <n v="0.1"/>
    <s v="Transferencia"/>
    <s v="V-005"/>
    <x v="0"/>
    <n v="7740"/>
  </r>
  <r>
    <s v="V-4457"/>
    <n v="45839"/>
    <s v="C-003"/>
    <s v="P-004"/>
    <s v="Smart Phone"/>
    <x v="1"/>
    <n v="8"/>
    <n v="800"/>
    <n v="0.2"/>
    <s v="Efectivo"/>
    <s v="V-001"/>
    <x v="1"/>
    <n v="5120"/>
  </r>
  <r>
    <s v="V-4458"/>
    <n v="45823"/>
    <s v="C-004"/>
    <s v="P-001"/>
    <s v="Audífonos"/>
    <x v="0"/>
    <n v="41"/>
    <n v="50"/>
    <n v="0.1"/>
    <s v="Tarjeta"/>
    <s v="V-005"/>
    <x v="0"/>
    <n v="1845"/>
  </r>
  <r>
    <s v="V-4459"/>
    <n v="45914"/>
    <s v="C-003"/>
    <s v="P-002"/>
    <s v="Laptop"/>
    <x v="2"/>
    <n v="17"/>
    <n v="1200"/>
    <n v="0.3"/>
    <s v="Tarjeta"/>
    <s v="V-001"/>
    <x v="1"/>
    <n v="14280"/>
  </r>
  <r>
    <s v="V-4460"/>
    <n v="45739"/>
    <s v="C-002"/>
    <s v="P-004"/>
    <s v="Smart Phone"/>
    <x v="1"/>
    <n v="7"/>
    <n v="800"/>
    <n v="0.2"/>
    <s v="Tarjeta"/>
    <s v="V-004"/>
    <x v="3"/>
    <n v="4480"/>
  </r>
  <r>
    <s v="V-4461"/>
    <n v="45911"/>
    <s v="C-002"/>
    <s v="P-003"/>
    <s v="Smart Watch"/>
    <x v="0"/>
    <n v="39"/>
    <n v="200"/>
    <n v="0.1"/>
    <s v="Tarjeta"/>
    <s v="V-004"/>
    <x v="3"/>
    <n v="7020"/>
  </r>
  <r>
    <s v="V-4462"/>
    <n v="45935"/>
    <s v="C-004"/>
    <s v="P-001"/>
    <s v="Audífonos"/>
    <x v="0"/>
    <n v="25"/>
    <n v="50"/>
    <n v="0.1"/>
    <s v="Transferencia"/>
    <s v="V-003"/>
    <x v="2"/>
    <n v="1125"/>
  </r>
  <r>
    <s v="V-4463"/>
    <n v="45748"/>
    <s v="C-001"/>
    <s v="P-001"/>
    <s v="Audífonos"/>
    <x v="0"/>
    <n v="23"/>
    <n v="50"/>
    <n v="0.1"/>
    <s v="Tarjeta"/>
    <s v="V-002"/>
    <x v="4"/>
    <n v="1035"/>
  </r>
  <r>
    <s v="V-4464"/>
    <n v="45925"/>
    <s v="C-002"/>
    <s v="P-003"/>
    <s v="Smart Watch"/>
    <x v="0"/>
    <n v="25"/>
    <n v="200"/>
    <n v="0.1"/>
    <s v="Tarjeta"/>
    <s v="V-001"/>
    <x v="1"/>
    <n v="4500"/>
  </r>
  <r>
    <s v="V-4465"/>
    <n v="45733"/>
    <s v="C-004"/>
    <s v="P-004"/>
    <s v="Smart Phone"/>
    <x v="1"/>
    <n v="11"/>
    <n v="800"/>
    <n v="0.2"/>
    <s v="Tarjeta"/>
    <s v="V-001"/>
    <x v="1"/>
    <n v="7040"/>
  </r>
  <r>
    <s v="V-4466"/>
    <n v="45924"/>
    <s v="C-003"/>
    <s v="P-001"/>
    <s v="Audífonos"/>
    <x v="0"/>
    <n v="25"/>
    <n v="50"/>
    <n v="0.1"/>
    <s v="Efectivo"/>
    <s v="V-005"/>
    <x v="0"/>
    <n v="1125"/>
  </r>
  <r>
    <s v="V-4467"/>
    <n v="46021"/>
    <s v="C-001"/>
    <s v="P-004"/>
    <s v="Smart Phone"/>
    <x v="1"/>
    <n v="26"/>
    <n v="800"/>
    <n v="0.2"/>
    <s v="Transferencia"/>
    <s v="V-004"/>
    <x v="3"/>
    <n v="16640"/>
  </r>
  <r>
    <s v="V-4468"/>
    <n v="45913"/>
    <s v="C-003"/>
    <s v="P-002"/>
    <s v="Laptop"/>
    <x v="2"/>
    <n v="31"/>
    <n v="1200"/>
    <n v="0.3"/>
    <s v="Transferencia"/>
    <s v="V-005"/>
    <x v="0"/>
    <n v="26040"/>
  </r>
  <r>
    <s v="V-4469"/>
    <n v="45984"/>
    <s v="C-002"/>
    <s v="P-004"/>
    <s v="Smart Phone"/>
    <x v="1"/>
    <n v="43"/>
    <n v="800"/>
    <n v="0.2"/>
    <s v="Tarjeta"/>
    <s v="V-002"/>
    <x v="4"/>
    <n v="27520"/>
  </r>
  <r>
    <s v="V-4470"/>
    <n v="45895"/>
    <s v="C-004"/>
    <s v="P-004"/>
    <s v="Smart Phone"/>
    <x v="1"/>
    <n v="28"/>
    <n v="800"/>
    <n v="0.2"/>
    <s v="Tarjeta"/>
    <s v="V-001"/>
    <x v="1"/>
    <n v="17920"/>
  </r>
  <r>
    <s v="V-4471"/>
    <n v="45812"/>
    <s v="C-003"/>
    <s v="P-003"/>
    <s v="Smart Watch"/>
    <x v="0"/>
    <n v="32"/>
    <n v="200"/>
    <n v="0.1"/>
    <s v="Efectivo"/>
    <s v="V-003"/>
    <x v="2"/>
    <n v="5760"/>
  </r>
  <r>
    <s v="V-4472"/>
    <n v="46019"/>
    <s v="C-002"/>
    <s v="P-003"/>
    <s v="Smart Watch"/>
    <x v="0"/>
    <n v="8"/>
    <n v="200"/>
    <n v="0.1"/>
    <s v="Transferencia"/>
    <s v="V-004"/>
    <x v="3"/>
    <n v="1440"/>
  </r>
  <r>
    <s v="V-4473"/>
    <n v="45661"/>
    <s v="C-001"/>
    <s v="P-001"/>
    <s v="Audífonos"/>
    <x v="0"/>
    <n v="30"/>
    <n v="50"/>
    <n v="0.1"/>
    <s v="Tarjeta"/>
    <s v="V-003"/>
    <x v="2"/>
    <n v="1350"/>
  </r>
  <r>
    <s v="V-4474"/>
    <n v="45806"/>
    <s v="C-001"/>
    <s v="P-001"/>
    <s v="Audífonos"/>
    <x v="0"/>
    <n v="10"/>
    <n v="50"/>
    <n v="0.1"/>
    <s v="Tarjeta"/>
    <s v="V-004"/>
    <x v="3"/>
    <n v="450"/>
  </r>
  <r>
    <s v="V-4475"/>
    <n v="45842"/>
    <s v="C-003"/>
    <s v="P-003"/>
    <s v="Smart Watch"/>
    <x v="0"/>
    <n v="19"/>
    <n v="200"/>
    <n v="0.1"/>
    <s v="Transferencia"/>
    <s v="V-003"/>
    <x v="2"/>
    <n v="3420"/>
  </r>
  <r>
    <s v="V-4476"/>
    <n v="45811"/>
    <s v="C-004"/>
    <s v="P-003"/>
    <s v="Smart Watch"/>
    <x v="0"/>
    <n v="17"/>
    <n v="200"/>
    <n v="0.1"/>
    <s v="Transferencia"/>
    <s v="V-001"/>
    <x v="1"/>
    <n v="3060"/>
  </r>
  <r>
    <s v="V-4477"/>
    <n v="46003"/>
    <s v="C-003"/>
    <s v="P-002"/>
    <s v="Laptop"/>
    <x v="2"/>
    <n v="24"/>
    <n v="1200"/>
    <n v="0.3"/>
    <s v="Transferencia"/>
    <s v="V-001"/>
    <x v="1"/>
    <n v="20160"/>
  </r>
  <r>
    <s v="V-4478"/>
    <n v="45766"/>
    <s v="C-003"/>
    <s v="P-004"/>
    <s v="Smart Phone"/>
    <x v="1"/>
    <n v="31"/>
    <n v="800"/>
    <n v="0.2"/>
    <s v="Efectivo"/>
    <s v="V-005"/>
    <x v="0"/>
    <n v="19840"/>
  </r>
  <r>
    <s v="V-4479"/>
    <n v="46009"/>
    <s v="C-004"/>
    <s v="P-002"/>
    <s v="Laptop"/>
    <x v="2"/>
    <n v="22"/>
    <n v="1200"/>
    <n v="0.3"/>
    <s v="Transferencia"/>
    <s v="V-001"/>
    <x v="1"/>
    <n v="18480"/>
  </r>
  <r>
    <s v="V-4480"/>
    <n v="45745"/>
    <s v="C-004"/>
    <s v="P-004"/>
    <s v="Smart Phone"/>
    <x v="1"/>
    <n v="10"/>
    <n v="800"/>
    <n v="0.2"/>
    <s v="Efectivo"/>
    <s v="V-005"/>
    <x v="0"/>
    <n v="6400"/>
  </r>
  <r>
    <s v="V-4481"/>
    <n v="45735"/>
    <s v="C-004"/>
    <s v="P-004"/>
    <s v="Smart Phone"/>
    <x v="1"/>
    <n v="40"/>
    <n v="800"/>
    <n v="0.2"/>
    <s v="Transferencia"/>
    <s v="V-004"/>
    <x v="3"/>
    <n v="25600"/>
  </r>
  <r>
    <s v="V-4482"/>
    <n v="45885"/>
    <s v="C-002"/>
    <s v="P-003"/>
    <s v="Smart Watch"/>
    <x v="0"/>
    <n v="5"/>
    <n v="200"/>
    <n v="0.1"/>
    <s v="Transferencia"/>
    <s v="V-005"/>
    <x v="0"/>
    <n v="900"/>
  </r>
  <r>
    <s v="V-4483"/>
    <n v="45739"/>
    <s v="C-003"/>
    <s v="P-002"/>
    <s v="Laptop"/>
    <x v="2"/>
    <n v="38"/>
    <n v="1200"/>
    <n v="0.3"/>
    <s v="Tarjeta"/>
    <s v="V-005"/>
    <x v="0"/>
    <n v="31919.999999999996"/>
  </r>
  <r>
    <s v="V-4484"/>
    <n v="45782"/>
    <s v="C-002"/>
    <s v="P-001"/>
    <s v="Audífonos"/>
    <x v="0"/>
    <n v="37"/>
    <n v="50"/>
    <n v="0.1"/>
    <s v="Tarjeta"/>
    <s v="V-001"/>
    <x v="1"/>
    <n v="1665"/>
  </r>
  <r>
    <s v="V-4485"/>
    <n v="45658"/>
    <s v="C-004"/>
    <s v="P-003"/>
    <s v="Smart Watch"/>
    <x v="0"/>
    <n v="7"/>
    <n v="200"/>
    <n v="0.1"/>
    <s v="Tarjeta"/>
    <s v="V-002"/>
    <x v="4"/>
    <n v="1260"/>
  </r>
  <r>
    <s v="V-4486"/>
    <n v="45909"/>
    <s v="C-003"/>
    <s v="P-004"/>
    <s v="Smart Phone"/>
    <x v="1"/>
    <n v="30"/>
    <n v="800"/>
    <n v="0.2"/>
    <s v="Transferencia"/>
    <s v="V-004"/>
    <x v="3"/>
    <n v="19200"/>
  </r>
  <r>
    <s v="V-4487"/>
    <n v="45742"/>
    <s v="C-003"/>
    <s v="P-004"/>
    <s v="Smart Phone"/>
    <x v="1"/>
    <n v="11"/>
    <n v="800"/>
    <n v="0.2"/>
    <s v="Transferencia"/>
    <s v="V-002"/>
    <x v="4"/>
    <n v="7040"/>
  </r>
  <r>
    <s v="V-4488"/>
    <n v="45892"/>
    <s v="C-001"/>
    <s v="P-001"/>
    <s v="Audífonos"/>
    <x v="0"/>
    <n v="8"/>
    <n v="50"/>
    <n v="0.1"/>
    <s v="Efectivo"/>
    <s v="V-001"/>
    <x v="1"/>
    <n v="360"/>
  </r>
  <r>
    <s v="V-4489"/>
    <n v="45873"/>
    <s v="C-003"/>
    <s v="P-001"/>
    <s v="Audífonos"/>
    <x v="0"/>
    <n v="24"/>
    <n v="50"/>
    <n v="0.1"/>
    <s v="Transferencia"/>
    <s v="V-003"/>
    <x v="2"/>
    <n v="1080"/>
  </r>
  <r>
    <s v="V-4490"/>
    <n v="45927"/>
    <s v="C-002"/>
    <s v="P-003"/>
    <s v="Smart Watch"/>
    <x v="0"/>
    <n v="29"/>
    <n v="200"/>
    <n v="0.1"/>
    <s v="Efectivo"/>
    <s v="V-001"/>
    <x v="1"/>
    <n v="5220"/>
  </r>
  <r>
    <s v="V-4491"/>
    <n v="45779"/>
    <s v="C-004"/>
    <s v="P-004"/>
    <s v="Smart Phone"/>
    <x v="1"/>
    <n v="22"/>
    <n v="800"/>
    <n v="0.2"/>
    <s v="Efectivo"/>
    <s v="V-005"/>
    <x v="0"/>
    <n v="14080"/>
  </r>
  <r>
    <s v="V-4492"/>
    <n v="46010"/>
    <s v="C-004"/>
    <s v="P-001"/>
    <s v="Audífonos"/>
    <x v="0"/>
    <n v="14"/>
    <n v="50"/>
    <n v="0.1"/>
    <s v="Efectivo"/>
    <s v="V-001"/>
    <x v="1"/>
    <n v="630"/>
  </r>
  <r>
    <s v="V-4493"/>
    <n v="45868"/>
    <s v="C-004"/>
    <s v="P-003"/>
    <s v="Smart Watch"/>
    <x v="0"/>
    <n v="38"/>
    <n v="200"/>
    <n v="0.1"/>
    <s v="Transferencia"/>
    <s v="V-004"/>
    <x v="3"/>
    <n v="6840"/>
  </r>
  <r>
    <s v="V-4494"/>
    <n v="45969"/>
    <s v="C-004"/>
    <s v="P-003"/>
    <s v="Smart Watch"/>
    <x v="0"/>
    <n v="35"/>
    <n v="200"/>
    <n v="0.1"/>
    <s v="Tarjeta"/>
    <s v="V-005"/>
    <x v="0"/>
    <n v="6300"/>
  </r>
  <r>
    <s v="V-4495"/>
    <n v="45790"/>
    <s v="C-001"/>
    <s v="P-001"/>
    <s v="Audífonos"/>
    <x v="0"/>
    <n v="18"/>
    <n v="50"/>
    <n v="0.1"/>
    <s v="Transferencia"/>
    <s v="V-005"/>
    <x v="0"/>
    <n v="810"/>
  </r>
  <r>
    <s v="V-4496"/>
    <n v="45732"/>
    <s v="C-003"/>
    <s v="P-002"/>
    <s v="Laptop"/>
    <x v="2"/>
    <n v="21"/>
    <n v="1200"/>
    <n v="0.3"/>
    <s v="Tarjeta"/>
    <s v="V-001"/>
    <x v="1"/>
    <n v="17640"/>
  </r>
  <r>
    <s v="V-4497"/>
    <n v="45677"/>
    <s v="C-001"/>
    <s v="P-004"/>
    <s v="Smart Phone"/>
    <x v="1"/>
    <n v="5"/>
    <n v="800"/>
    <n v="0.2"/>
    <s v="Tarjeta"/>
    <s v="V-004"/>
    <x v="3"/>
    <n v="3200"/>
  </r>
  <r>
    <s v="V-4498"/>
    <n v="45681"/>
    <s v="C-003"/>
    <s v="P-001"/>
    <s v="Audífonos"/>
    <x v="0"/>
    <n v="40"/>
    <n v="50"/>
    <n v="0.1"/>
    <s v="Efectivo"/>
    <s v="V-002"/>
    <x v="4"/>
    <n v="1800"/>
  </r>
  <r>
    <s v="V-4499"/>
    <n v="45903"/>
    <s v="C-002"/>
    <s v="P-002"/>
    <s v="Laptop"/>
    <x v="2"/>
    <n v="26"/>
    <n v="1200"/>
    <n v="0.3"/>
    <s v="Efectivo"/>
    <s v="V-003"/>
    <x v="2"/>
    <n v="21840"/>
  </r>
  <r>
    <s v="V-4500"/>
    <n v="45889"/>
    <s v="C-004"/>
    <s v="P-004"/>
    <s v="Smart Phone"/>
    <x v="1"/>
    <n v="15"/>
    <n v="800"/>
    <n v="0.2"/>
    <s v="Tarjeta"/>
    <s v="V-002"/>
    <x v="4"/>
    <n v="9600"/>
  </r>
  <r>
    <s v="V-4501"/>
    <n v="46018"/>
    <s v="C-003"/>
    <s v="P-004"/>
    <s v="Smart Phone"/>
    <x v="1"/>
    <n v="37"/>
    <n v="800"/>
    <n v="0.2"/>
    <s v="Transferencia"/>
    <s v="V-005"/>
    <x v="0"/>
    <n v="23680"/>
  </r>
  <r>
    <s v="V-4502"/>
    <n v="45968"/>
    <s v="C-001"/>
    <s v="P-003"/>
    <s v="Smart Watch"/>
    <x v="0"/>
    <n v="14"/>
    <n v="200"/>
    <n v="0.1"/>
    <s v="Transferencia"/>
    <s v="V-002"/>
    <x v="4"/>
    <n v="2520"/>
  </r>
  <r>
    <s v="V-4503"/>
    <n v="45924"/>
    <s v="C-004"/>
    <s v="P-004"/>
    <s v="Smart Phone"/>
    <x v="1"/>
    <n v="10"/>
    <n v="800"/>
    <n v="0.2"/>
    <s v="Tarjeta"/>
    <s v="V-005"/>
    <x v="0"/>
    <n v="6400"/>
  </r>
  <r>
    <s v="V-4504"/>
    <n v="45705"/>
    <s v="C-001"/>
    <s v="P-001"/>
    <s v="Audífonos"/>
    <x v="0"/>
    <n v="25"/>
    <n v="50"/>
    <n v="0.1"/>
    <s v="Transferencia"/>
    <s v="V-002"/>
    <x v="4"/>
    <n v="1125"/>
  </r>
  <r>
    <s v="V-4505"/>
    <n v="45810"/>
    <s v="C-004"/>
    <s v="P-001"/>
    <s v="Audífonos"/>
    <x v="0"/>
    <n v="10"/>
    <n v="50"/>
    <n v="0.1"/>
    <s v="Tarjeta"/>
    <s v="V-003"/>
    <x v="2"/>
    <n v="450"/>
  </r>
  <r>
    <s v="V-4506"/>
    <n v="46011"/>
    <s v="C-002"/>
    <s v="P-003"/>
    <s v="Smart Watch"/>
    <x v="0"/>
    <n v="30"/>
    <n v="200"/>
    <n v="0.1"/>
    <s v="Tarjeta"/>
    <s v="V-005"/>
    <x v="0"/>
    <n v="5400"/>
  </r>
  <r>
    <s v="V-4507"/>
    <n v="45896"/>
    <s v="C-001"/>
    <s v="P-002"/>
    <s v="Laptop"/>
    <x v="2"/>
    <n v="44"/>
    <n v="1200"/>
    <n v="0.3"/>
    <s v="Tarjeta"/>
    <s v="V-002"/>
    <x v="4"/>
    <n v="36960"/>
  </r>
  <r>
    <s v="V-4508"/>
    <n v="45895"/>
    <s v="C-003"/>
    <s v="P-004"/>
    <s v="Smart Phone"/>
    <x v="1"/>
    <n v="14"/>
    <n v="800"/>
    <n v="0.2"/>
    <s v="Transferencia"/>
    <s v="V-002"/>
    <x v="4"/>
    <n v="8960"/>
  </r>
  <r>
    <s v="V-4509"/>
    <n v="45813"/>
    <s v="C-003"/>
    <s v="P-001"/>
    <s v="Audífonos"/>
    <x v="0"/>
    <n v="19"/>
    <n v="50"/>
    <n v="0.1"/>
    <s v="Tarjeta"/>
    <s v="V-004"/>
    <x v="3"/>
    <n v="855"/>
  </r>
  <r>
    <s v="V-4510"/>
    <n v="45982"/>
    <s v="C-001"/>
    <s v="P-001"/>
    <s v="Audífonos"/>
    <x v="0"/>
    <n v="39"/>
    <n v="50"/>
    <n v="0.1"/>
    <s v="Transferencia"/>
    <s v="V-003"/>
    <x v="2"/>
    <n v="1755"/>
  </r>
  <r>
    <s v="V-4511"/>
    <n v="45711"/>
    <s v="C-001"/>
    <s v="P-001"/>
    <s v="Audífonos"/>
    <x v="0"/>
    <n v="16"/>
    <n v="50"/>
    <n v="0.1"/>
    <s v="Tarjeta"/>
    <s v="V-005"/>
    <x v="0"/>
    <n v="720"/>
  </r>
  <r>
    <s v="V-4512"/>
    <n v="45974"/>
    <s v="C-004"/>
    <s v="P-003"/>
    <s v="Smart Watch"/>
    <x v="0"/>
    <n v="29"/>
    <n v="200"/>
    <n v="0.1"/>
    <s v="Transferencia"/>
    <s v="V-003"/>
    <x v="2"/>
    <n v="5220"/>
  </r>
  <r>
    <s v="V-4513"/>
    <n v="45758"/>
    <s v="C-002"/>
    <s v="P-002"/>
    <s v="Laptop"/>
    <x v="2"/>
    <n v="30"/>
    <n v="1200"/>
    <n v="0.3"/>
    <s v="Transferencia"/>
    <s v="V-003"/>
    <x v="2"/>
    <n v="25200"/>
  </r>
  <r>
    <s v="V-4514"/>
    <n v="45912"/>
    <s v="C-004"/>
    <s v="P-001"/>
    <s v="Audífonos"/>
    <x v="0"/>
    <n v="30"/>
    <n v="50"/>
    <n v="0.1"/>
    <s v="Efectivo"/>
    <s v="V-004"/>
    <x v="3"/>
    <n v="1350"/>
  </r>
  <r>
    <s v="V-4515"/>
    <n v="45863"/>
    <s v="C-001"/>
    <s v="P-002"/>
    <s v="Laptop"/>
    <x v="2"/>
    <n v="43"/>
    <n v="1200"/>
    <n v="0.3"/>
    <s v="Tarjeta"/>
    <s v="V-002"/>
    <x v="4"/>
    <n v="36120"/>
  </r>
  <r>
    <s v="V-4516"/>
    <n v="45841"/>
    <s v="C-001"/>
    <s v="P-001"/>
    <s v="Audífonos"/>
    <x v="0"/>
    <n v="21"/>
    <n v="50"/>
    <n v="0.1"/>
    <s v="Transferencia"/>
    <s v="V-002"/>
    <x v="4"/>
    <n v="945"/>
  </r>
  <r>
    <s v="V-4517"/>
    <n v="45854"/>
    <s v="C-004"/>
    <s v="P-003"/>
    <s v="Smart Watch"/>
    <x v="0"/>
    <n v="43"/>
    <n v="200"/>
    <n v="0.1"/>
    <s v="Tarjeta"/>
    <s v="V-001"/>
    <x v="1"/>
    <n v="7740"/>
  </r>
  <r>
    <s v="V-4518"/>
    <n v="45842"/>
    <s v="C-004"/>
    <s v="P-003"/>
    <s v="Smart Watch"/>
    <x v="0"/>
    <n v="38"/>
    <n v="200"/>
    <n v="0.1"/>
    <s v="Transferencia"/>
    <s v="V-005"/>
    <x v="0"/>
    <n v="6840"/>
  </r>
  <r>
    <s v="V-4519"/>
    <n v="45743"/>
    <s v="C-004"/>
    <s v="P-001"/>
    <s v="Audífonos"/>
    <x v="0"/>
    <n v="18"/>
    <n v="50"/>
    <n v="0.1"/>
    <s v="Efectivo"/>
    <s v="V-002"/>
    <x v="4"/>
    <n v="810"/>
  </r>
  <r>
    <s v="V-4520"/>
    <n v="45803"/>
    <s v="C-004"/>
    <s v="P-002"/>
    <s v="Laptop"/>
    <x v="2"/>
    <n v="32"/>
    <n v="1200"/>
    <n v="0.3"/>
    <s v="Tarjeta"/>
    <s v="V-005"/>
    <x v="0"/>
    <n v="26880"/>
  </r>
  <r>
    <s v="V-4521"/>
    <n v="45983"/>
    <s v="C-003"/>
    <s v="P-002"/>
    <s v="Laptop"/>
    <x v="2"/>
    <n v="35"/>
    <n v="1200"/>
    <n v="0.3"/>
    <s v="Transferencia"/>
    <s v="V-005"/>
    <x v="0"/>
    <n v="29399.999999999996"/>
  </r>
  <r>
    <s v="V-4522"/>
    <n v="45849"/>
    <s v="C-001"/>
    <s v="P-003"/>
    <s v="Smart Watch"/>
    <x v="0"/>
    <n v="33"/>
    <n v="200"/>
    <n v="0.1"/>
    <s v="Tarjeta"/>
    <s v="V-004"/>
    <x v="3"/>
    <n v="5940"/>
  </r>
  <r>
    <s v="V-4523"/>
    <n v="45959"/>
    <s v="C-003"/>
    <s v="P-004"/>
    <s v="Smart Phone"/>
    <x v="1"/>
    <n v="29"/>
    <n v="800"/>
    <n v="0.2"/>
    <s v="Transferencia"/>
    <s v="V-004"/>
    <x v="3"/>
    <n v="18560"/>
  </r>
  <r>
    <s v="V-4524"/>
    <n v="45681"/>
    <s v="C-002"/>
    <s v="P-004"/>
    <s v="Smart Phone"/>
    <x v="1"/>
    <n v="25"/>
    <n v="800"/>
    <n v="0.2"/>
    <s v="Tarjeta"/>
    <s v="V-001"/>
    <x v="1"/>
    <n v="16000"/>
  </r>
  <r>
    <s v="V-4525"/>
    <n v="45786"/>
    <s v="C-001"/>
    <s v="P-003"/>
    <s v="Smart Watch"/>
    <x v="0"/>
    <n v="44"/>
    <n v="200"/>
    <n v="0.1"/>
    <s v="Efectivo"/>
    <s v="V-005"/>
    <x v="0"/>
    <n v="7920"/>
  </r>
  <r>
    <s v="V-4526"/>
    <n v="45740"/>
    <s v="C-004"/>
    <s v="P-002"/>
    <s v="Laptop"/>
    <x v="2"/>
    <n v="32"/>
    <n v="1200"/>
    <n v="0.3"/>
    <s v="Tarjeta"/>
    <s v="V-002"/>
    <x v="4"/>
    <n v="26880"/>
  </r>
  <r>
    <s v="V-4527"/>
    <n v="45743"/>
    <s v="C-002"/>
    <s v="P-003"/>
    <s v="Smart Watch"/>
    <x v="0"/>
    <n v="30"/>
    <n v="200"/>
    <n v="0.1"/>
    <s v="Efectivo"/>
    <s v="V-001"/>
    <x v="1"/>
    <n v="5400"/>
  </r>
  <r>
    <s v="V-4528"/>
    <n v="45758"/>
    <s v="C-004"/>
    <s v="P-004"/>
    <s v="Smart Phone"/>
    <x v="1"/>
    <n v="31"/>
    <n v="800"/>
    <n v="0.2"/>
    <s v="Transferencia"/>
    <s v="V-005"/>
    <x v="0"/>
    <n v="19840"/>
  </r>
  <r>
    <s v="V-4529"/>
    <n v="45991"/>
    <s v="C-001"/>
    <s v="P-002"/>
    <s v="Laptop"/>
    <x v="2"/>
    <n v="32"/>
    <n v="1200"/>
    <n v="0.3"/>
    <s v="Efectivo"/>
    <s v="V-003"/>
    <x v="2"/>
    <n v="26880"/>
  </r>
  <r>
    <s v="V-4530"/>
    <n v="46012"/>
    <s v="C-003"/>
    <s v="P-001"/>
    <s v="Audífonos"/>
    <x v="0"/>
    <n v="21"/>
    <n v="50"/>
    <n v="0.1"/>
    <s v="Tarjeta"/>
    <s v="V-005"/>
    <x v="0"/>
    <n v="945"/>
  </r>
  <r>
    <s v="V-4531"/>
    <n v="45763"/>
    <s v="C-001"/>
    <s v="P-001"/>
    <s v="Audífonos"/>
    <x v="0"/>
    <n v="14"/>
    <n v="50"/>
    <n v="0.1"/>
    <s v="Tarjeta"/>
    <s v="V-004"/>
    <x v="3"/>
    <n v="630"/>
  </r>
  <r>
    <s v="V-4532"/>
    <n v="45947"/>
    <s v="C-001"/>
    <s v="P-003"/>
    <s v="Smart Watch"/>
    <x v="0"/>
    <n v="19"/>
    <n v="200"/>
    <n v="0.1"/>
    <s v="Efectivo"/>
    <s v="V-005"/>
    <x v="0"/>
    <n v="3420"/>
  </r>
  <r>
    <s v="V-4533"/>
    <n v="45766"/>
    <s v="C-003"/>
    <s v="P-002"/>
    <s v="Laptop"/>
    <x v="2"/>
    <n v="17"/>
    <n v="1200"/>
    <n v="0.3"/>
    <s v="Efectivo"/>
    <s v="V-002"/>
    <x v="4"/>
    <n v="14280"/>
  </r>
  <r>
    <s v="V-4534"/>
    <n v="45695"/>
    <s v="C-003"/>
    <s v="P-002"/>
    <s v="Laptop"/>
    <x v="2"/>
    <n v="5"/>
    <n v="1200"/>
    <n v="0.3"/>
    <s v="Tarjeta"/>
    <s v="V-002"/>
    <x v="4"/>
    <n v="4200"/>
  </r>
  <r>
    <s v="V-4535"/>
    <n v="45864"/>
    <s v="C-001"/>
    <s v="P-002"/>
    <s v="Laptop"/>
    <x v="2"/>
    <n v="34"/>
    <n v="1200"/>
    <n v="0.3"/>
    <s v="Transferencia"/>
    <s v="V-001"/>
    <x v="1"/>
    <n v="28560"/>
  </r>
  <r>
    <s v="V-4536"/>
    <n v="45707"/>
    <s v="C-002"/>
    <s v="P-003"/>
    <s v="Smart Watch"/>
    <x v="0"/>
    <n v="26"/>
    <n v="200"/>
    <n v="0.1"/>
    <s v="Efectivo"/>
    <s v="V-003"/>
    <x v="2"/>
    <n v="4680"/>
  </r>
  <r>
    <s v="V-4537"/>
    <n v="45877"/>
    <s v="C-002"/>
    <s v="P-003"/>
    <s v="Smart Watch"/>
    <x v="0"/>
    <n v="33"/>
    <n v="200"/>
    <n v="0.1"/>
    <s v="Tarjeta"/>
    <s v="V-002"/>
    <x v="4"/>
    <n v="5940"/>
  </r>
  <r>
    <s v="V-4538"/>
    <n v="45858"/>
    <s v="C-003"/>
    <s v="P-002"/>
    <s v="Laptop"/>
    <x v="2"/>
    <n v="15"/>
    <n v="1200"/>
    <n v="0.3"/>
    <s v="Transferencia"/>
    <s v="V-004"/>
    <x v="3"/>
    <n v="12600"/>
  </r>
  <r>
    <s v="V-4539"/>
    <n v="45869"/>
    <s v="C-004"/>
    <s v="P-003"/>
    <s v="Smart Watch"/>
    <x v="0"/>
    <n v="18"/>
    <n v="200"/>
    <n v="0.1"/>
    <s v="Tarjeta"/>
    <s v="V-005"/>
    <x v="0"/>
    <n v="3240"/>
  </r>
  <r>
    <s v="V-4540"/>
    <n v="45874"/>
    <s v="C-001"/>
    <s v="P-003"/>
    <s v="Smart Watch"/>
    <x v="0"/>
    <n v="41"/>
    <n v="200"/>
    <n v="0.1"/>
    <s v="Tarjeta"/>
    <s v="V-003"/>
    <x v="2"/>
    <n v="7380"/>
  </r>
  <r>
    <s v="V-4541"/>
    <n v="45936"/>
    <s v="C-001"/>
    <s v="P-004"/>
    <s v="Smart Phone"/>
    <x v="1"/>
    <n v="32"/>
    <n v="800"/>
    <n v="0.2"/>
    <s v="Tarjeta"/>
    <s v="V-005"/>
    <x v="0"/>
    <n v="20480"/>
  </r>
  <r>
    <s v="V-4542"/>
    <n v="45944"/>
    <s v="C-001"/>
    <s v="P-001"/>
    <s v="Audífonos"/>
    <x v="0"/>
    <n v="11"/>
    <n v="50"/>
    <n v="0.1"/>
    <s v="Tarjeta"/>
    <s v="V-004"/>
    <x v="3"/>
    <n v="495"/>
  </r>
  <r>
    <s v="V-4543"/>
    <n v="45661"/>
    <s v="C-004"/>
    <s v="P-003"/>
    <s v="Smart Watch"/>
    <x v="0"/>
    <n v="29"/>
    <n v="200"/>
    <n v="0.1"/>
    <s v="Transferencia"/>
    <s v="V-005"/>
    <x v="0"/>
    <n v="5220"/>
  </r>
  <r>
    <s v="V-4544"/>
    <n v="45893"/>
    <s v="C-002"/>
    <s v="P-002"/>
    <s v="Laptop"/>
    <x v="2"/>
    <n v="44"/>
    <n v="1200"/>
    <n v="0.3"/>
    <s v="Efectivo"/>
    <s v="V-005"/>
    <x v="0"/>
    <n v="36960"/>
  </r>
  <r>
    <s v="V-4545"/>
    <n v="45810"/>
    <s v="C-002"/>
    <s v="P-001"/>
    <s v="Audífonos"/>
    <x v="0"/>
    <n v="33"/>
    <n v="50"/>
    <n v="0.1"/>
    <s v="Transferencia"/>
    <s v="V-005"/>
    <x v="0"/>
    <n v="1485"/>
  </r>
  <r>
    <s v="V-4546"/>
    <n v="45672"/>
    <s v="C-004"/>
    <s v="P-004"/>
    <s v="Smart Phone"/>
    <x v="1"/>
    <n v="38"/>
    <n v="800"/>
    <n v="0.2"/>
    <s v="Efectivo"/>
    <s v="V-004"/>
    <x v="3"/>
    <n v="24320"/>
  </r>
  <r>
    <s v="V-4547"/>
    <n v="45858"/>
    <s v="C-003"/>
    <s v="P-004"/>
    <s v="Smart Phone"/>
    <x v="1"/>
    <n v="8"/>
    <n v="800"/>
    <n v="0.2"/>
    <s v="Efectivo"/>
    <s v="V-002"/>
    <x v="4"/>
    <n v="5120"/>
  </r>
  <r>
    <s v="V-4548"/>
    <n v="45838"/>
    <s v="C-002"/>
    <s v="P-001"/>
    <s v="Audífonos"/>
    <x v="0"/>
    <n v="25"/>
    <n v="50"/>
    <n v="0.1"/>
    <s v="Efectivo"/>
    <s v="V-005"/>
    <x v="0"/>
    <n v="1125"/>
  </r>
  <r>
    <s v="V-4549"/>
    <n v="45956"/>
    <s v="C-002"/>
    <s v="P-003"/>
    <s v="Smart Watch"/>
    <x v="0"/>
    <n v="38"/>
    <n v="200"/>
    <n v="0.1"/>
    <s v="Efectivo"/>
    <s v="V-004"/>
    <x v="3"/>
    <n v="6840"/>
  </r>
  <r>
    <s v="V-4550"/>
    <n v="45756"/>
    <s v="C-004"/>
    <s v="P-003"/>
    <s v="Smart Watch"/>
    <x v="0"/>
    <n v="9"/>
    <n v="200"/>
    <n v="0.1"/>
    <s v="Efectivo"/>
    <s v="V-003"/>
    <x v="2"/>
    <n v="1620"/>
  </r>
  <r>
    <s v="V-4551"/>
    <n v="45825"/>
    <s v="C-004"/>
    <s v="P-001"/>
    <s v="Audífonos"/>
    <x v="0"/>
    <n v="40"/>
    <n v="50"/>
    <n v="0.1"/>
    <s v="Tarjeta"/>
    <s v="V-001"/>
    <x v="1"/>
    <n v="1800"/>
  </r>
  <r>
    <s v="V-4552"/>
    <n v="45949"/>
    <s v="C-004"/>
    <s v="P-003"/>
    <s v="Smart Watch"/>
    <x v="0"/>
    <n v="24"/>
    <n v="200"/>
    <n v="0.1"/>
    <s v="Transferencia"/>
    <s v="V-001"/>
    <x v="1"/>
    <n v="4320"/>
  </r>
  <r>
    <s v="V-4553"/>
    <n v="45979"/>
    <s v="C-002"/>
    <s v="P-003"/>
    <s v="Smart Watch"/>
    <x v="0"/>
    <n v="41"/>
    <n v="200"/>
    <n v="0.1"/>
    <s v="Tarjeta"/>
    <s v="V-004"/>
    <x v="3"/>
    <n v="7380"/>
  </r>
  <r>
    <s v="V-4554"/>
    <n v="45803"/>
    <s v="C-004"/>
    <s v="P-001"/>
    <s v="Audífonos"/>
    <x v="0"/>
    <n v="33"/>
    <n v="50"/>
    <n v="0.1"/>
    <s v="Tarjeta"/>
    <s v="V-002"/>
    <x v="4"/>
    <n v="1485"/>
  </r>
  <r>
    <s v="V-4555"/>
    <n v="45837"/>
    <s v="C-002"/>
    <s v="P-001"/>
    <s v="Audífonos"/>
    <x v="0"/>
    <n v="13"/>
    <n v="50"/>
    <n v="0.1"/>
    <s v="Efectivo"/>
    <s v="V-004"/>
    <x v="3"/>
    <n v="585"/>
  </r>
  <r>
    <s v="V-4556"/>
    <n v="45735"/>
    <s v="C-002"/>
    <s v="P-003"/>
    <s v="Smart Watch"/>
    <x v="0"/>
    <n v="18"/>
    <n v="200"/>
    <n v="0.1"/>
    <s v="Tarjeta"/>
    <s v="V-005"/>
    <x v="0"/>
    <n v="3240"/>
  </r>
  <r>
    <s v="V-4557"/>
    <n v="45721"/>
    <s v="C-001"/>
    <s v="P-003"/>
    <s v="Smart Watch"/>
    <x v="0"/>
    <n v="6"/>
    <n v="200"/>
    <n v="0.1"/>
    <s v="Transferencia"/>
    <s v="V-001"/>
    <x v="1"/>
    <n v="1080"/>
  </r>
  <r>
    <s v="V-4558"/>
    <n v="45665"/>
    <s v="C-002"/>
    <s v="P-001"/>
    <s v="Audífonos"/>
    <x v="0"/>
    <n v="11"/>
    <n v="50"/>
    <n v="0.1"/>
    <s v="Transferencia"/>
    <s v="V-003"/>
    <x v="2"/>
    <n v="495"/>
  </r>
  <r>
    <s v="V-4559"/>
    <n v="45820"/>
    <s v="C-004"/>
    <s v="P-001"/>
    <s v="Audífonos"/>
    <x v="0"/>
    <n v="5"/>
    <n v="50"/>
    <n v="0.1"/>
    <s v="Tarjeta"/>
    <s v="V-003"/>
    <x v="2"/>
    <n v="225"/>
  </r>
  <r>
    <s v="V-4560"/>
    <n v="45671"/>
    <s v="C-001"/>
    <s v="P-001"/>
    <s v="Audífonos"/>
    <x v="0"/>
    <n v="32"/>
    <n v="50"/>
    <n v="0.1"/>
    <s v="Efectivo"/>
    <s v="V-002"/>
    <x v="4"/>
    <n v="1440"/>
  </r>
  <r>
    <s v="V-4561"/>
    <n v="45860"/>
    <s v="C-003"/>
    <s v="P-001"/>
    <s v="Audífonos"/>
    <x v="0"/>
    <n v="30"/>
    <n v="50"/>
    <n v="0.1"/>
    <s v="Transferencia"/>
    <s v="V-005"/>
    <x v="0"/>
    <n v="1350"/>
  </r>
  <r>
    <s v="V-4562"/>
    <n v="45770"/>
    <s v="C-004"/>
    <s v="P-002"/>
    <s v="Laptop"/>
    <x v="2"/>
    <n v="14"/>
    <n v="1200"/>
    <n v="0.3"/>
    <s v="Transferencia"/>
    <s v="V-001"/>
    <x v="1"/>
    <n v="11760"/>
  </r>
  <r>
    <s v="V-4563"/>
    <n v="45786"/>
    <s v="C-003"/>
    <s v="P-001"/>
    <s v="Audífonos"/>
    <x v="0"/>
    <n v="9"/>
    <n v="50"/>
    <n v="0.1"/>
    <s v="Efectivo"/>
    <s v="V-003"/>
    <x v="2"/>
    <n v="405"/>
  </r>
  <r>
    <s v="V-4564"/>
    <n v="45918"/>
    <s v="C-002"/>
    <s v="P-003"/>
    <s v="Smart Watch"/>
    <x v="0"/>
    <n v="14"/>
    <n v="200"/>
    <n v="0.1"/>
    <s v="Tarjeta"/>
    <s v="V-003"/>
    <x v="2"/>
    <n v="2520"/>
  </r>
  <r>
    <s v="V-4565"/>
    <n v="45945"/>
    <s v="C-001"/>
    <s v="P-004"/>
    <s v="Smart Phone"/>
    <x v="1"/>
    <n v="39"/>
    <n v="800"/>
    <n v="0.2"/>
    <s v="Transferencia"/>
    <s v="V-001"/>
    <x v="1"/>
    <n v="24960"/>
  </r>
  <r>
    <s v="V-4566"/>
    <n v="45890"/>
    <s v="C-003"/>
    <s v="P-004"/>
    <s v="Smart Phone"/>
    <x v="1"/>
    <n v="44"/>
    <n v="800"/>
    <n v="0.2"/>
    <s v="Efectivo"/>
    <s v="V-002"/>
    <x v="4"/>
    <n v="28160"/>
  </r>
  <r>
    <s v="V-4567"/>
    <n v="45976"/>
    <s v="C-004"/>
    <s v="P-001"/>
    <s v="Audífonos"/>
    <x v="0"/>
    <n v="17"/>
    <n v="50"/>
    <n v="0.1"/>
    <s v="Efectivo"/>
    <s v="V-004"/>
    <x v="3"/>
    <n v="765"/>
  </r>
  <r>
    <s v="V-4568"/>
    <n v="45795"/>
    <s v="C-003"/>
    <s v="P-003"/>
    <s v="Smart Watch"/>
    <x v="0"/>
    <n v="18"/>
    <n v="200"/>
    <n v="0.1"/>
    <s v="Transferencia"/>
    <s v="V-005"/>
    <x v="0"/>
    <n v="3240"/>
  </r>
  <r>
    <s v="V-4569"/>
    <n v="45894"/>
    <s v="C-003"/>
    <s v="P-004"/>
    <s v="Smart Phone"/>
    <x v="1"/>
    <n v="40"/>
    <n v="800"/>
    <n v="0.2"/>
    <s v="Tarjeta"/>
    <s v="V-005"/>
    <x v="0"/>
    <n v="25600"/>
  </r>
  <r>
    <s v="V-4570"/>
    <n v="45993"/>
    <s v="C-003"/>
    <s v="P-002"/>
    <s v="Laptop"/>
    <x v="2"/>
    <n v="19"/>
    <n v="1200"/>
    <n v="0.3"/>
    <s v="Efectivo"/>
    <s v="V-005"/>
    <x v="0"/>
    <n v="15959.999999999998"/>
  </r>
  <r>
    <s v="V-4571"/>
    <n v="45938"/>
    <s v="C-004"/>
    <s v="P-002"/>
    <s v="Laptop"/>
    <x v="2"/>
    <n v="9"/>
    <n v="1200"/>
    <n v="0.3"/>
    <s v="Tarjeta"/>
    <s v="V-004"/>
    <x v="3"/>
    <n v="7559.9999999999991"/>
  </r>
  <r>
    <s v="V-4572"/>
    <n v="45708"/>
    <s v="C-002"/>
    <s v="P-004"/>
    <s v="Smart Phone"/>
    <x v="1"/>
    <n v="44"/>
    <n v="800"/>
    <n v="0.2"/>
    <s v="Tarjeta"/>
    <s v="V-003"/>
    <x v="2"/>
    <n v="28160"/>
  </r>
  <r>
    <s v="V-4573"/>
    <n v="45934"/>
    <s v="C-001"/>
    <s v="P-002"/>
    <s v="Laptop"/>
    <x v="2"/>
    <n v="5"/>
    <n v="1200"/>
    <n v="0.3"/>
    <s v="Efectivo"/>
    <s v="V-005"/>
    <x v="0"/>
    <n v="4200"/>
  </r>
  <r>
    <s v="V-4574"/>
    <n v="45953"/>
    <s v="C-002"/>
    <s v="P-003"/>
    <s v="Smart Watch"/>
    <x v="0"/>
    <n v="27"/>
    <n v="200"/>
    <n v="0.1"/>
    <s v="Efectivo"/>
    <s v="V-001"/>
    <x v="1"/>
    <n v="4860"/>
  </r>
  <r>
    <s v="V-4575"/>
    <n v="45745"/>
    <s v="C-003"/>
    <s v="P-004"/>
    <s v="Smart Phone"/>
    <x v="1"/>
    <n v="45"/>
    <n v="800"/>
    <n v="0.2"/>
    <s v="Transferencia"/>
    <s v="V-002"/>
    <x v="4"/>
    <n v="28800"/>
  </r>
  <r>
    <s v="V-4576"/>
    <n v="45677"/>
    <s v="C-002"/>
    <s v="P-001"/>
    <s v="Audífonos"/>
    <x v="0"/>
    <n v="32"/>
    <n v="50"/>
    <n v="0.1"/>
    <s v="Transferencia"/>
    <s v="V-003"/>
    <x v="2"/>
    <n v="1440"/>
  </r>
  <r>
    <s v="V-4577"/>
    <n v="45820"/>
    <s v="C-001"/>
    <s v="P-001"/>
    <s v="Audífonos"/>
    <x v="0"/>
    <n v="30"/>
    <n v="50"/>
    <n v="0.1"/>
    <s v="Tarjeta"/>
    <s v="V-001"/>
    <x v="1"/>
    <n v="1350"/>
  </r>
  <r>
    <s v="V-4578"/>
    <n v="45790"/>
    <s v="C-001"/>
    <s v="P-004"/>
    <s v="Smart Phone"/>
    <x v="1"/>
    <n v="13"/>
    <n v="800"/>
    <n v="0.2"/>
    <s v="Transferencia"/>
    <s v="V-003"/>
    <x v="2"/>
    <n v="8320"/>
  </r>
  <r>
    <s v="V-4579"/>
    <n v="45772"/>
    <s v="C-001"/>
    <s v="P-001"/>
    <s v="Audífonos"/>
    <x v="0"/>
    <n v="41"/>
    <n v="50"/>
    <n v="0.1"/>
    <s v="Transferencia"/>
    <s v="V-002"/>
    <x v="4"/>
    <n v="1845"/>
  </r>
  <r>
    <s v="V-4580"/>
    <n v="46005"/>
    <s v="C-004"/>
    <s v="P-002"/>
    <s v="Laptop"/>
    <x v="2"/>
    <n v="7"/>
    <n v="1200"/>
    <n v="0.3"/>
    <s v="Efectivo"/>
    <s v="V-003"/>
    <x v="2"/>
    <n v="5880"/>
  </r>
  <r>
    <s v="V-4581"/>
    <n v="46006"/>
    <s v="C-003"/>
    <s v="P-001"/>
    <s v="Audífonos"/>
    <x v="0"/>
    <n v="16"/>
    <n v="50"/>
    <n v="0.1"/>
    <s v="Tarjeta"/>
    <s v="V-002"/>
    <x v="4"/>
    <n v="720"/>
  </r>
  <r>
    <s v="V-4582"/>
    <n v="45773"/>
    <s v="C-003"/>
    <s v="P-004"/>
    <s v="Smart Phone"/>
    <x v="1"/>
    <n v="27"/>
    <n v="800"/>
    <n v="0.2"/>
    <s v="Efectivo"/>
    <s v="V-001"/>
    <x v="1"/>
    <n v="17280"/>
  </r>
  <r>
    <s v="V-4583"/>
    <n v="46012"/>
    <s v="C-003"/>
    <s v="P-003"/>
    <s v="Smart Watch"/>
    <x v="0"/>
    <n v="32"/>
    <n v="200"/>
    <n v="0.1"/>
    <s v="Transferencia"/>
    <s v="V-005"/>
    <x v="0"/>
    <n v="5760"/>
  </r>
  <r>
    <s v="V-4584"/>
    <n v="45793"/>
    <s v="C-004"/>
    <s v="P-003"/>
    <s v="Smart Watch"/>
    <x v="0"/>
    <n v="7"/>
    <n v="200"/>
    <n v="0.1"/>
    <s v="Tarjeta"/>
    <s v="V-003"/>
    <x v="2"/>
    <n v="1260"/>
  </r>
  <r>
    <s v="V-4585"/>
    <n v="45823"/>
    <s v="C-003"/>
    <s v="P-002"/>
    <s v="Laptop"/>
    <x v="2"/>
    <n v="45"/>
    <n v="1200"/>
    <n v="0.3"/>
    <s v="Tarjeta"/>
    <s v="V-001"/>
    <x v="1"/>
    <n v="37800"/>
  </r>
  <r>
    <s v="V-4586"/>
    <n v="45779"/>
    <s v="C-004"/>
    <s v="P-001"/>
    <s v="Audífonos"/>
    <x v="0"/>
    <n v="38"/>
    <n v="50"/>
    <n v="0.1"/>
    <s v="Transferencia"/>
    <s v="V-005"/>
    <x v="0"/>
    <n v="1710"/>
  </r>
  <r>
    <s v="V-4587"/>
    <n v="45909"/>
    <s v="C-001"/>
    <s v="P-001"/>
    <s v="Audífonos"/>
    <x v="0"/>
    <n v="30"/>
    <n v="50"/>
    <n v="0.1"/>
    <s v="Tarjeta"/>
    <s v="V-005"/>
    <x v="0"/>
    <n v="1350"/>
  </r>
  <r>
    <s v="V-4588"/>
    <n v="45676"/>
    <s v="C-002"/>
    <s v="P-002"/>
    <s v="Laptop"/>
    <x v="2"/>
    <n v="41"/>
    <n v="1200"/>
    <n v="0.3"/>
    <s v="Efectivo"/>
    <s v="V-001"/>
    <x v="1"/>
    <n v="34440"/>
  </r>
  <r>
    <s v="V-4589"/>
    <n v="45857"/>
    <s v="C-002"/>
    <s v="P-002"/>
    <s v="Laptop"/>
    <x v="2"/>
    <n v="24"/>
    <n v="1200"/>
    <n v="0.3"/>
    <s v="Tarjeta"/>
    <s v="V-004"/>
    <x v="3"/>
    <n v="20160"/>
  </r>
  <r>
    <s v="V-4590"/>
    <n v="45812"/>
    <s v="C-002"/>
    <s v="P-002"/>
    <s v="Laptop"/>
    <x v="2"/>
    <n v="6"/>
    <n v="1200"/>
    <n v="0.3"/>
    <s v="Transferencia"/>
    <s v="V-002"/>
    <x v="4"/>
    <n v="5040"/>
  </r>
  <r>
    <s v="V-4591"/>
    <n v="45752"/>
    <s v="C-001"/>
    <s v="P-001"/>
    <s v="Audífonos"/>
    <x v="0"/>
    <n v="6"/>
    <n v="50"/>
    <n v="0.1"/>
    <s v="Tarjeta"/>
    <s v="V-003"/>
    <x v="2"/>
    <n v="270"/>
  </r>
  <r>
    <s v="V-4592"/>
    <n v="45775"/>
    <s v="C-003"/>
    <s v="P-004"/>
    <s v="Smart Phone"/>
    <x v="1"/>
    <n v="15"/>
    <n v="800"/>
    <n v="0.2"/>
    <s v="Transferencia"/>
    <s v="V-002"/>
    <x v="4"/>
    <n v="9600"/>
  </r>
  <r>
    <s v="V-4593"/>
    <n v="45690"/>
    <s v="C-001"/>
    <s v="P-003"/>
    <s v="Smart Watch"/>
    <x v="0"/>
    <n v="15"/>
    <n v="200"/>
    <n v="0.1"/>
    <s v="Efectivo"/>
    <s v="V-002"/>
    <x v="4"/>
    <n v="2700"/>
  </r>
  <r>
    <s v="V-4594"/>
    <n v="45695"/>
    <s v="C-004"/>
    <s v="P-003"/>
    <s v="Smart Watch"/>
    <x v="0"/>
    <n v="33"/>
    <n v="200"/>
    <n v="0.1"/>
    <s v="Transferencia"/>
    <s v="V-002"/>
    <x v="4"/>
    <n v="5940"/>
  </r>
  <r>
    <s v="V-4595"/>
    <n v="45727"/>
    <s v="C-001"/>
    <s v="P-002"/>
    <s v="Laptop"/>
    <x v="2"/>
    <n v="26"/>
    <n v="1200"/>
    <n v="0.3"/>
    <s v="Efectivo"/>
    <s v="V-002"/>
    <x v="4"/>
    <n v="21840"/>
  </r>
  <r>
    <s v="V-4596"/>
    <n v="45676"/>
    <s v="C-001"/>
    <s v="P-003"/>
    <s v="Smart Watch"/>
    <x v="0"/>
    <n v="10"/>
    <n v="200"/>
    <n v="0.1"/>
    <s v="Tarjeta"/>
    <s v="V-005"/>
    <x v="0"/>
    <n v="1800"/>
  </r>
  <r>
    <s v="V-4597"/>
    <n v="45693"/>
    <s v="C-003"/>
    <s v="P-002"/>
    <s v="Laptop"/>
    <x v="2"/>
    <n v="26"/>
    <n v="1200"/>
    <n v="0.3"/>
    <s v="Tarjeta"/>
    <s v="V-003"/>
    <x v="2"/>
    <n v="21840"/>
  </r>
  <r>
    <s v="V-4598"/>
    <n v="46009"/>
    <s v="C-001"/>
    <s v="P-004"/>
    <s v="Smart Phone"/>
    <x v="1"/>
    <n v="31"/>
    <n v="800"/>
    <n v="0.2"/>
    <s v="Efectivo"/>
    <s v="V-004"/>
    <x v="3"/>
    <n v="19840"/>
  </r>
  <r>
    <s v="V-4599"/>
    <n v="45905"/>
    <s v="C-002"/>
    <s v="P-002"/>
    <s v="Laptop"/>
    <x v="2"/>
    <n v="35"/>
    <n v="1200"/>
    <n v="0.3"/>
    <s v="Efectivo"/>
    <s v="V-001"/>
    <x v="1"/>
    <n v="29399.999999999996"/>
  </r>
  <r>
    <s v="V-4600"/>
    <n v="45907"/>
    <s v="C-003"/>
    <s v="P-002"/>
    <s v="Laptop"/>
    <x v="2"/>
    <n v="10"/>
    <n v="1200"/>
    <n v="0.3"/>
    <s v="Efectivo"/>
    <s v="V-005"/>
    <x v="0"/>
    <n v="8400"/>
  </r>
  <r>
    <s v="V-4601"/>
    <n v="45723"/>
    <s v="C-004"/>
    <s v="P-001"/>
    <s v="Audífonos"/>
    <x v="0"/>
    <n v="13"/>
    <n v="50"/>
    <n v="0.1"/>
    <s v="Transferencia"/>
    <s v="V-001"/>
    <x v="1"/>
    <n v="585"/>
  </r>
  <r>
    <s v="V-4602"/>
    <n v="45802"/>
    <s v="C-002"/>
    <s v="P-001"/>
    <s v="Audífonos"/>
    <x v="0"/>
    <n v="41"/>
    <n v="50"/>
    <n v="0.1"/>
    <s v="Transferencia"/>
    <s v="V-004"/>
    <x v="3"/>
    <n v="1845"/>
  </r>
  <r>
    <s v="V-4603"/>
    <n v="45753"/>
    <s v="C-002"/>
    <s v="P-002"/>
    <s v="Laptop"/>
    <x v="2"/>
    <n v="39"/>
    <n v="1200"/>
    <n v="0.3"/>
    <s v="Tarjeta"/>
    <s v="V-002"/>
    <x v="4"/>
    <n v="32759.999999999996"/>
  </r>
  <r>
    <s v="V-4604"/>
    <n v="45676"/>
    <s v="C-001"/>
    <s v="P-001"/>
    <s v="Audífonos"/>
    <x v="0"/>
    <n v="32"/>
    <n v="50"/>
    <n v="0.1"/>
    <s v="Tarjeta"/>
    <s v="V-005"/>
    <x v="0"/>
    <n v="1440"/>
  </r>
  <r>
    <s v="V-4605"/>
    <n v="45854"/>
    <s v="C-002"/>
    <s v="P-002"/>
    <s v="Laptop"/>
    <x v="2"/>
    <n v="33"/>
    <n v="1200"/>
    <n v="0.3"/>
    <s v="Transferencia"/>
    <s v="V-005"/>
    <x v="0"/>
    <n v="27720"/>
  </r>
  <r>
    <s v="V-4606"/>
    <n v="45714"/>
    <s v="C-001"/>
    <s v="P-001"/>
    <s v="Audífonos"/>
    <x v="0"/>
    <n v="33"/>
    <n v="50"/>
    <n v="0.1"/>
    <s v="Efectivo"/>
    <s v="V-002"/>
    <x v="4"/>
    <n v="1485"/>
  </r>
  <r>
    <s v="V-4607"/>
    <n v="45810"/>
    <s v="C-001"/>
    <s v="P-001"/>
    <s v="Audífonos"/>
    <x v="0"/>
    <n v="20"/>
    <n v="50"/>
    <n v="0.1"/>
    <s v="Tarjeta"/>
    <s v="V-002"/>
    <x v="4"/>
    <n v="900"/>
  </r>
  <r>
    <s v="V-4608"/>
    <n v="45692"/>
    <s v="C-004"/>
    <s v="P-004"/>
    <s v="Smart Phone"/>
    <x v="1"/>
    <n v="37"/>
    <n v="800"/>
    <n v="0.2"/>
    <s v="Tarjeta"/>
    <s v="V-003"/>
    <x v="2"/>
    <n v="23680"/>
  </r>
  <r>
    <s v="V-4609"/>
    <n v="45765"/>
    <s v="C-002"/>
    <s v="P-003"/>
    <s v="Smart Watch"/>
    <x v="0"/>
    <n v="24"/>
    <n v="200"/>
    <n v="0.1"/>
    <s v="Transferencia"/>
    <s v="V-003"/>
    <x v="2"/>
    <n v="4320"/>
  </r>
  <r>
    <s v="V-4610"/>
    <n v="45785"/>
    <s v="C-002"/>
    <s v="P-001"/>
    <s v="Audífonos"/>
    <x v="0"/>
    <n v="22"/>
    <n v="50"/>
    <n v="0.1"/>
    <s v="Tarjeta"/>
    <s v="V-003"/>
    <x v="2"/>
    <n v="990"/>
  </r>
  <r>
    <s v="V-4611"/>
    <n v="45796"/>
    <s v="C-003"/>
    <s v="P-004"/>
    <s v="Smart Phone"/>
    <x v="1"/>
    <n v="43"/>
    <n v="800"/>
    <n v="0.2"/>
    <s v="Efectivo"/>
    <s v="V-005"/>
    <x v="0"/>
    <n v="27520"/>
  </r>
  <r>
    <s v="V-4612"/>
    <n v="45912"/>
    <s v="C-003"/>
    <s v="P-003"/>
    <s v="Smart Watch"/>
    <x v="0"/>
    <n v="22"/>
    <n v="200"/>
    <n v="0.1"/>
    <s v="Efectivo"/>
    <s v="V-004"/>
    <x v="3"/>
    <n v="3960"/>
  </r>
  <r>
    <s v="V-4613"/>
    <n v="45783"/>
    <s v="C-003"/>
    <s v="P-004"/>
    <s v="Smart Phone"/>
    <x v="1"/>
    <n v="24"/>
    <n v="800"/>
    <n v="0.2"/>
    <s v="Tarjeta"/>
    <s v="V-001"/>
    <x v="1"/>
    <n v="15360"/>
  </r>
  <r>
    <s v="V-4614"/>
    <n v="45694"/>
    <s v="C-001"/>
    <s v="P-003"/>
    <s v="Smart Watch"/>
    <x v="0"/>
    <n v="21"/>
    <n v="200"/>
    <n v="0.1"/>
    <s v="Efectivo"/>
    <s v="V-002"/>
    <x v="4"/>
    <n v="3780"/>
  </r>
  <r>
    <s v="V-4615"/>
    <n v="45815"/>
    <s v="C-002"/>
    <s v="P-001"/>
    <s v="Audífonos"/>
    <x v="0"/>
    <n v="20"/>
    <n v="50"/>
    <n v="0.1"/>
    <s v="Transferencia"/>
    <s v="V-002"/>
    <x v="4"/>
    <n v="900"/>
  </r>
  <r>
    <s v="V-4616"/>
    <n v="45968"/>
    <s v="C-003"/>
    <s v="P-001"/>
    <s v="Audífonos"/>
    <x v="0"/>
    <n v="35"/>
    <n v="50"/>
    <n v="0.1"/>
    <s v="Efectivo"/>
    <s v="V-004"/>
    <x v="3"/>
    <n v="1575"/>
  </r>
  <r>
    <s v="V-4617"/>
    <n v="45908"/>
    <s v="C-001"/>
    <s v="P-002"/>
    <s v="Laptop"/>
    <x v="2"/>
    <n v="11"/>
    <n v="1200"/>
    <n v="0.3"/>
    <s v="Tarjeta"/>
    <s v="V-004"/>
    <x v="3"/>
    <n v="9240"/>
  </r>
  <r>
    <s v="V-4618"/>
    <n v="45664"/>
    <s v="C-002"/>
    <s v="P-003"/>
    <s v="Smart Watch"/>
    <x v="0"/>
    <n v="25"/>
    <n v="200"/>
    <n v="0.1"/>
    <s v="Efectivo"/>
    <s v="V-005"/>
    <x v="0"/>
    <n v="4500"/>
  </r>
  <r>
    <s v="V-4619"/>
    <n v="45901"/>
    <s v="C-001"/>
    <s v="P-003"/>
    <s v="Smart Watch"/>
    <x v="0"/>
    <n v="38"/>
    <n v="200"/>
    <n v="0.1"/>
    <s v="Transferencia"/>
    <s v="V-002"/>
    <x v="4"/>
    <n v="6840"/>
  </r>
  <r>
    <s v="V-4620"/>
    <n v="45938"/>
    <s v="C-003"/>
    <s v="P-001"/>
    <s v="Audífonos"/>
    <x v="0"/>
    <n v="29"/>
    <n v="50"/>
    <n v="0.1"/>
    <s v="Transferencia"/>
    <s v="V-005"/>
    <x v="0"/>
    <n v="1305"/>
  </r>
  <r>
    <s v="V-4621"/>
    <n v="45700"/>
    <s v="C-003"/>
    <s v="P-003"/>
    <s v="Smart Watch"/>
    <x v="0"/>
    <n v="18"/>
    <n v="200"/>
    <n v="0.1"/>
    <s v="Transferencia"/>
    <s v="V-004"/>
    <x v="3"/>
    <n v="3240"/>
  </r>
  <r>
    <s v="V-4622"/>
    <n v="45995"/>
    <s v="C-002"/>
    <s v="P-003"/>
    <s v="Smart Watch"/>
    <x v="0"/>
    <n v="18"/>
    <n v="200"/>
    <n v="0.1"/>
    <s v="Efectivo"/>
    <s v="V-002"/>
    <x v="4"/>
    <n v="3240"/>
  </r>
  <r>
    <s v="V-4623"/>
    <n v="45979"/>
    <s v="C-001"/>
    <s v="P-003"/>
    <s v="Smart Watch"/>
    <x v="0"/>
    <n v="13"/>
    <n v="200"/>
    <n v="0.1"/>
    <s v="Tarjeta"/>
    <s v="V-002"/>
    <x v="4"/>
    <n v="2340"/>
  </r>
  <r>
    <s v="V-4624"/>
    <n v="45939"/>
    <s v="C-003"/>
    <s v="P-004"/>
    <s v="Smart Phone"/>
    <x v="1"/>
    <n v="9"/>
    <n v="800"/>
    <n v="0.2"/>
    <s v="Tarjeta"/>
    <s v="V-005"/>
    <x v="0"/>
    <n v="5760"/>
  </r>
  <r>
    <s v="V-4625"/>
    <n v="45975"/>
    <s v="C-003"/>
    <s v="P-004"/>
    <s v="Smart Phone"/>
    <x v="1"/>
    <n v="23"/>
    <n v="800"/>
    <n v="0.2"/>
    <s v="Transferencia"/>
    <s v="V-004"/>
    <x v="3"/>
    <n v="14720"/>
  </r>
  <r>
    <s v="V-4626"/>
    <n v="45707"/>
    <s v="C-001"/>
    <s v="P-004"/>
    <s v="Smart Phone"/>
    <x v="1"/>
    <n v="14"/>
    <n v="800"/>
    <n v="0.2"/>
    <s v="Transferencia"/>
    <s v="V-004"/>
    <x v="3"/>
    <n v="8960"/>
  </r>
  <r>
    <s v="V-4627"/>
    <n v="45713"/>
    <s v="C-003"/>
    <s v="P-003"/>
    <s v="Smart Watch"/>
    <x v="0"/>
    <n v="42"/>
    <n v="200"/>
    <n v="0.1"/>
    <s v="Transferencia"/>
    <s v="V-003"/>
    <x v="2"/>
    <n v="7560"/>
  </r>
  <r>
    <s v="V-4628"/>
    <n v="45898"/>
    <s v="C-001"/>
    <s v="P-003"/>
    <s v="Smart Watch"/>
    <x v="0"/>
    <n v="36"/>
    <n v="200"/>
    <n v="0.1"/>
    <s v="Tarjeta"/>
    <s v="V-005"/>
    <x v="0"/>
    <n v="6480"/>
  </r>
  <r>
    <s v="V-4629"/>
    <n v="45792"/>
    <s v="C-003"/>
    <s v="P-001"/>
    <s v="Audífonos"/>
    <x v="0"/>
    <n v="39"/>
    <n v="50"/>
    <n v="0.1"/>
    <s v="Tarjeta"/>
    <s v="V-002"/>
    <x v="4"/>
    <n v="1755"/>
  </r>
  <r>
    <s v="V-4630"/>
    <n v="45779"/>
    <s v="C-001"/>
    <s v="P-004"/>
    <s v="Smart Phone"/>
    <x v="1"/>
    <n v="14"/>
    <n v="800"/>
    <n v="0.2"/>
    <s v="Efectivo"/>
    <s v="V-002"/>
    <x v="4"/>
    <n v="8960"/>
  </r>
  <r>
    <s v="V-4631"/>
    <n v="45721"/>
    <s v="C-002"/>
    <s v="P-001"/>
    <s v="Audífonos"/>
    <x v="0"/>
    <n v="5"/>
    <n v="50"/>
    <n v="0.1"/>
    <s v="Tarjeta"/>
    <s v="V-002"/>
    <x v="4"/>
    <n v="225"/>
  </r>
  <r>
    <s v="V-4632"/>
    <n v="45822"/>
    <s v="C-002"/>
    <s v="P-001"/>
    <s v="Audífonos"/>
    <x v="0"/>
    <n v="14"/>
    <n v="50"/>
    <n v="0.1"/>
    <s v="Efectivo"/>
    <s v="V-003"/>
    <x v="2"/>
    <n v="630"/>
  </r>
  <r>
    <s v="V-4633"/>
    <n v="45957"/>
    <s v="C-004"/>
    <s v="P-004"/>
    <s v="Smart Phone"/>
    <x v="1"/>
    <n v="21"/>
    <n v="800"/>
    <n v="0.2"/>
    <s v="Tarjeta"/>
    <s v="V-004"/>
    <x v="3"/>
    <n v="13440"/>
  </r>
  <r>
    <s v="V-4634"/>
    <n v="45806"/>
    <s v="C-001"/>
    <s v="P-003"/>
    <s v="Smart Watch"/>
    <x v="0"/>
    <n v="10"/>
    <n v="200"/>
    <n v="0.1"/>
    <s v="Tarjeta"/>
    <s v="V-005"/>
    <x v="0"/>
    <n v="1800"/>
  </r>
  <r>
    <s v="V-4635"/>
    <n v="45671"/>
    <s v="C-003"/>
    <s v="P-002"/>
    <s v="Laptop"/>
    <x v="2"/>
    <n v="37"/>
    <n v="1200"/>
    <n v="0.3"/>
    <s v="Transferencia"/>
    <s v="V-004"/>
    <x v="3"/>
    <n v="31079.999999999996"/>
  </r>
  <r>
    <s v="V-4636"/>
    <n v="45876"/>
    <s v="C-003"/>
    <s v="P-002"/>
    <s v="Laptop"/>
    <x v="2"/>
    <n v="21"/>
    <n v="1200"/>
    <n v="0.3"/>
    <s v="Tarjeta"/>
    <s v="V-001"/>
    <x v="1"/>
    <n v="17640"/>
  </r>
  <r>
    <s v="V-4637"/>
    <n v="45889"/>
    <s v="C-001"/>
    <s v="P-001"/>
    <s v="Audífonos"/>
    <x v="0"/>
    <n v="6"/>
    <n v="50"/>
    <n v="0.1"/>
    <s v="Efectivo"/>
    <s v="V-005"/>
    <x v="0"/>
    <n v="270"/>
  </r>
  <r>
    <s v="V-4638"/>
    <n v="45870"/>
    <s v="C-003"/>
    <s v="P-002"/>
    <s v="Laptop"/>
    <x v="2"/>
    <n v="14"/>
    <n v="1200"/>
    <n v="0.3"/>
    <s v="Tarjeta"/>
    <s v="V-003"/>
    <x v="2"/>
    <n v="11760"/>
  </r>
  <r>
    <s v="V-4639"/>
    <n v="45958"/>
    <s v="C-001"/>
    <s v="P-002"/>
    <s v="Laptop"/>
    <x v="2"/>
    <n v="36"/>
    <n v="1200"/>
    <n v="0.3"/>
    <s v="Efectivo"/>
    <s v="V-002"/>
    <x v="4"/>
    <n v="30239.999999999996"/>
  </r>
  <r>
    <s v="V-4640"/>
    <n v="45928"/>
    <s v="C-002"/>
    <s v="P-001"/>
    <s v="Audífonos"/>
    <x v="0"/>
    <n v="30"/>
    <n v="50"/>
    <n v="0.1"/>
    <s v="Tarjeta"/>
    <s v="V-003"/>
    <x v="2"/>
    <n v="1350"/>
  </r>
  <r>
    <s v="V-4641"/>
    <n v="45918"/>
    <s v="C-001"/>
    <s v="P-001"/>
    <s v="Audífonos"/>
    <x v="0"/>
    <n v="34"/>
    <n v="50"/>
    <n v="0.1"/>
    <s v="Tarjeta"/>
    <s v="V-003"/>
    <x v="2"/>
    <n v="1530"/>
  </r>
  <r>
    <s v="V-4642"/>
    <n v="45859"/>
    <s v="C-002"/>
    <s v="P-004"/>
    <s v="Smart Phone"/>
    <x v="1"/>
    <n v="5"/>
    <n v="800"/>
    <n v="0.2"/>
    <s v="Efectivo"/>
    <s v="V-002"/>
    <x v="4"/>
    <n v="3200"/>
  </r>
  <r>
    <s v="V-4643"/>
    <n v="45721"/>
    <s v="C-002"/>
    <s v="P-002"/>
    <s v="Laptop"/>
    <x v="2"/>
    <n v="5"/>
    <n v="1200"/>
    <n v="0.3"/>
    <s v="Tarjeta"/>
    <s v="V-003"/>
    <x v="2"/>
    <n v="4200"/>
  </r>
  <r>
    <s v="V-4644"/>
    <n v="45713"/>
    <s v="C-002"/>
    <s v="P-004"/>
    <s v="Smart Phone"/>
    <x v="1"/>
    <n v="20"/>
    <n v="800"/>
    <n v="0.2"/>
    <s v="Transferencia"/>
    <s v="V-005"/>
    <x v="0"/>
    <n v="12800"/>
  </r>
  <r>
    <s v="V-4645"/>
    <n v="45662"/>
    <s v="C-002"/>
    <s v="P-002"/>
    <s v="Laptop"/>
    <x v="2"/>
    <n v="28"/>
    <n v="1200"/>
    <n v="0.3"/>
    <s v="Tarjeta"/>
    <s v="V-001"/>
    <x v="1"/>
    <n v="23520"/>
  </r>
  <r>
    <s v="V-4646"/>
    <n v="45933"/>
    <s v="C-002"/>
    <s v="P-001"/>
    <s v="Audífonos"/>
    <x v="0"/>
    <n v="15"/>
    <n v="50"/>
    <n v="0.1"/>
    <s v="Tarjeta"/>
    <s v="V-003"/>
    <x v="2"/>
    <n v="675"/>
  </r>
  <r>
    <s v="V-4647"/>
    <n v="45903"/>
    <s v="C-003"/>
    <s v="P-001"/>
    <s v="Audífonos"/>
    <x v="0"/>
    <n v="9"/>
    <n v="50"/>
    <n v="0.1"/>
    <s v="Transferencia"/>
    <s v="V-004"/>
    <x v="3"/>
    <n v="405"/>
  </r>
  <r>
    <s v="V-4648"/>
    <n v="45697"/>
    <s v="C-003"/>
    <s v="P-001"/>
    <s v="Audífonos"/>
    <x v="0"/>
    <n v="20"/>
    <n v="50"/>
    <n v="0.1"/>
    <s v="Efectivo"/>
    <s v="V-001"/>
    <x v="1"/>
    <n v="900"/>
  </r>
  <r>
    <s v="V-4649"/>
    <n v="45768"/>
    <s v="C-002"/>
    <s v="P-002"/>
    <s v="Laptop"/>
    <x v="2"/>
    <n v="36"/>
    <n v="1200"/>
    <n v="0.3"/>
    <s v="Tarjeta"/>
    <s v="V-001"/>
    <x v="1"/>
    <n v="30239.999999999996"/>
  </r>
  <r>
    <s v="V-4650"/>
    <n v="45738"/>
    <s v="C-003"/>
    <s v="P-002"/>
    <s v="Laptop"/>
    <x v="2"/>
    <n v="23"/>
    <n v="1200"/>
    <n v="0.3"/>
    <s v="Efectivo"/>
    <s v="V-002"/>
    <x v="4"/>
    <n v="19320"/>
  </r>
  <r>
    <s v="V-4651"/>
    <n v="45727"/>
    <s v="C-002"/>
    <s v="P-001"/>
    <s v="Audífonos"/>
    <x v="0"/>
    <n v="9"/>
    <n v="50"/>
    <n v="0.1"/>
    <s v="Efectivo"/>
    <s v="V-001"/>
    <x v="1"/>
    <n v="405"/>
  </r>
  <r>
    <s v="V-4652"/>
    <n v="45883"/>
    <s v="C-003"/>
    <s v="P-002"/>
    <s v="Laptop"/>
    <x v="2"/>
    <n v="12"/>
    <n v="1200"/>
    <n v="0.3"/>
    <s v="Tarjeta"/>
    <s v="V-003"/>
    <x v="2"/>
    <n v="10080"/>
  </r>
  <r>
    <s v="V-4653"/>
    <n v="45808"/>
    <s v="C-004"/>
    <s v="P-001"/>
    <s v="Audífonos"/>
    <x v="0"/>
    <n v="19"/>
    <n v="50"/>
    <n v="0.1"/>
    <s v="Efectivo"/>
    <s v="V-004"/>
    <x v="3"/>
    <n v="855"/>
  </r>
  <r>
    <s v="V-4654"/>
    <n v="45962"/>
    <s v="C-004"/>
    <s v="P-004"/>
    <s v="Smart Phone"/>
    <x v="1"/>
    <n v="25"/>
    <n v="800"/>
    <n v="0.2"/>
    <s v="Transferencia"/>
    <s v="V-004"/>
    <x v="3"/>
    <n v="16000"/>
  </r>
  <r>
    <s v="V-4655"/>
    <n v="45765"/>
    <s v="C-001"/>
    <s v="P-003"/>
    <s v="Smart Watch"/>
    <x v="0"/>
    <n v="11"/>
    <n v="200"/>
    <n v="0.1"/>
    <s v="Tarjeta"/>
    <s v="V-001"/>
    <x v="1"/>
    <n v="1980"/>
  </r>
  <r>
    <s v="V-4656"/>
    <n v="45885"/>
    <s v="C-002"/>
    <s v="P-002"/>
    <s v="Laptop"/>
    <x v="2"/>
    <n v="15"/>
    <n v="1200"/>
    <n v="0.3"/>
    <s v="Transferencia"/>
    <s v="V-004"/>
    <x v="3"/>
    <n v="12600"/>
  </r>
  <r>
    <s v="V-4657"/>
    <n v="45922"/>
    <s v="C-003"/>
    <s v="P-003"/>
    <s v="Smart Watch"/>
    <x v="0"/>
    <n v="39"/>
    <n v="200"/>
    <n v="0.1"/>
    <s v="Tarjeta"/>
    <s v="V-004"/>
    <x v="3"/>
    <n v="7020"/>
  </r>
  <r>
    <s v="V-4658"/>
    <n v="45694"/>
    <s v="C-003"/>
    <s v="P-001"/>
    <s v="Audífonos"/>
    <x v="0"/>
    <n v="45"/>
    <n v="50"/>
    <n v="0.1"/>
    <s v="Efectivo"/>
    <s v="V-005"/>
    <x v="0"/>
    <n v="2025"/>
  </r>
  <r>
    <s v="V-4659"/>
    <n v="45794"/>
    <s v="C-004"/>
    <s v="P-004"/>
    <s v="Smart Phone"/>
    <x v="1"/>
    <n v="14"/>
    <n v="800"/>
    <n v="0.2"/>
    <s v="Efectivo"/>
    <s v="V-002"/>
    <x v="4"/>
    <n v="8960"/>
  </r>
  <r>
    <s v="V-4660"/>
    <n v="45884"/>
    <s v="C-004"/>
    <s v="P-002"/>
    <s v="Laptop"/>
    <x v="2"/>
    <n v="37"/>
    <n v="1200"/>
    <n v="0.3"/>
    <s v="Efectivo"/>
    <s v="V-005"/>
    <x v="0"/>
    <n v="31079.999999999996"/>
  </r>
  <r>
    <s v="V-4661"/>
    <n v="45949"/>
    <s v="C-001"/>
    <s v="P-002"/>
    <s v="Laptop"/>
    <x v="2"/>
    <n v="8"/>
    <n v="1200"/>
    <n v="0.3"/>
    <s v="Transferencia"/>
    <s v="V-003"/>
    <x v="2"/>
    <n v="6720"/>
  </r>
  <r>
    <s v="V-4662"/>
    <n v="45963"/>
    <s v="C-004"/>
    <s v="P-003"/>
    <s v="Smart Watch"/>
    <x v="0"/>
    <n v="38"/>
    <n v="200"/>
    <n v="0.1"/>
    <s v="Efectivo"/>
    <s v="V-001"/>
    <x v="1"/>
    <n v="6840"/>
  </r>
  <r>
    <s v="V-4663"/>
    <n v="45803"/>
    <s v="C-001"/>
    <s v="P-003"/>
    <s v="Smart Watch"/>
    <x v="0"/>
    <n v="11"/>
    <n v="200"/>
    <n v="0.1"/>
    <s v="Efectivo"/>
    <s v="V-003"/>
    <x v="2"/>
    <n v="1980"/>
  </r>
  <r>
    <s v="V-4664"/>
    <n v="45660"/>
    <s v="C-001"/>
    <s v="P-004"/>
    <s v="Smart Phone"/>
    <x v="1"/>
    <n v="14"/>
    <n v="800"/>
    <n v="0.2"/>
    <s v="Transferencia"/>
    <s v="V-003"/>
    <x v="2"/>
    <n v="8960"/>
  </r>
  <r>
    <s v="V-4665"/>
    <n v="45965"/>
    <s v="C-004"/>
    <s v="P-001"/>
    <s v="Audífonos"/>
    <x v="0"/>
    <n v="23"/>
    <n v="50"/>
    <n v="0.1"/>
    <s v="Transferencia"/>
    <s v="V-003"/>
    <x v="2"/>
    <n v="1035"/>
  </r>
  <r>
    <s v="V-4666"/>
    <n v="45855"/>
    <s v="C-004"/>
    <s v="P-004"/>
    <s v="Smart Phone"/>
    <x v="1"/>
    <n v="27"/>
    <n v="800"/>
    <n v="0.2"/>
    <s v="Tarjeta"/>
    <s v="V-004"/>
    <x v="3"/>
    <n v="17280"/>
  </r>
  <r>
    <s v="V-4667"/>
    <n v="45959"/>
    <s v="C-003"/>
    <s v="P-002"/>
    <s v="Laptop"/>
    <x v="2"/>
    <n v="7"/>
    <n v="1200"/>
    <n v="0.3"/>
    <s v="Transferencia"/>
    <s v="V-003"/>
    <x v="2"/>
    <n v="5880"/>
  </r>
  <r>
    <s v="V-4668"/>
    <n v="45785"/>
    <s v="C-001"/>
    <s v="P-002"/>
    <s v="Laptop"/>
    <x v="2"/>
    <n v="21"/>
    <n v="1200"/>
    <n v="0.3"/>
    <s v="Transferencia"/>
    <s v="V-004"/>
    <x v="3"/>
    <n v="17640"/>
  </r>
  <r>
    <s v="V-4669"/>
    <n v="45742"/>
    <s v="C-004"/>
    <s v="P-003"/>
    <s v="Smart Watch"/>
    <x v="0"/>
    <n v="25"/>
    <n v="200"/>
    <n v="0.1"/>
    <s v="Transferencia"/>
    <s v="V-001"/>
    <x v="1"/>
    <n v="4500"/>
  </r>
  <r>
    <s v="V-4670"/>
    <n v="45862"/>
    <s v="C-002"/>
    <s v="P-004"/>
    <s v="Smart Phone"/>
    <x v="1"/>
    <n v="39"/>
    <n v="800"/>
    <n v="0.2"/>
    <s v="Transferencia"/>
    <s v="V-003"/>
    <x v="2"/>
    <n v="24960"/>
  </r>
  <r>
    <s v="V-4671"/>
    <n v="45912"/>
    <s v="C-003"/>
    <s v="P-003"/>
    <s v="Smart Watch"/>
    <x v="0"/>
    <n v="45"/>
    <n v="200"/>
    <n v="0.1"/>
    <s v="Transferencia"/>
    <s v="V-001"/>
    <x v="1"/>
    <n v="8100"/>
  </r>
  <r>
    <s v="V-4672"/>
    <n v="45859"/>
    <s v="C-002"/>
    <s v="P-002"/>
    <s v="Laptop"/>
    <x v="2"/>
    <n v="6"/>
    <n v="1200"/>
    <n v="0.3"/>
    <s v="Efectivo"/>
    <s v="V-004"/>
    <x v="3"/>
    <n v="5040"/>
  </r>
  <r>
    <s v="V-4673"/>
    <n v="45777"/>
    <s v="C-004"/>
    <s v="P-001"/>
    <s v="Audífonos"/>
    <x v="0"/>
    <n v="37"/>
    <n v="50"/>
    <n v="0.1"/>
    <s v="Efectivo"/>
    <s v="V-001"/>
    <x v="1"/>
    <n v="1665"/>
  </r>
  <r>
    <s v="V-4674"/>
    <n v="45910"/>
    <s v="C-001"/>
    <s v="P-001"/>
    <s v="Audífonos"/>
    <x v="0"/>
    <n v="20"/>
    <n v="50"/>
    <n v="0.1"/>
    <s v="Transferencia"/>
    <s v="V-005"/>
    <x v="0"/>
    <n v="900"/>
  </r>
  <r>
    <s v="V-4675"/>
    <n v="45748"/>
    <s v="C-002"/>
    <s v="P-003"/>
    <s v="Smart Watch"/>
    <x v="0"/>
    <n v="15"/>
    <n v="200"/>
    <n v="0.1"/>
    <s v="Transferencia"/>
    <s v="V-003"/>
    <x v="2"/>
    <n v="2700"/>
  </r>
  <r>
    <s v="V-4676"/>
    <n v="45964"/>
    <s v="C-004"/>
    <s v="P-004"/>
    <s v="Smart Phone"/>
    <x v="1"/>
    <n v="8"/>
    <n v="800"/>
    <n v="0.2"/>
    <s v="Efectivo"/>
    <s v="V-002"/>
    <x v="4"/>
    <n v="5120"/>
  </r>
  <r>
    <s v="V-4677"/>
    <n v="45998"/>
    <s v="C-004"/>
    <s v="P-003"/>
    <s v="Smart Watch"/>
    <x v="0"/>
    <n v="10"/>
    <n v="200"/>
    <n v="0.1"/>
    <s v="Tarjeta"/>
    <s v="V-002"/>
    <x v="4"/>
    <n v="1800"/>
  </r>
  <r>
    <s v="V-4678"/>
    <n v="45899"/>
    <s v="C-002"/>
    <s v="P-001"/>
    <s v="Audífonos"/>
    <x v="0"/>
    <n v="23"/>
    <n v="50"/>
    <n v="0.1"/>
    <s v="Efectivo"/>
    <s v="V-005"/>
    <x v="0"/>
    <n v="1035"/>
  </r>
  <r>
    <s v="V-4679"/>
    <n v="45662"/>
    <s v="C-002"/>
    <s v="P-001"/>
    <s v="Audífonos"/>
    <x v="0"/>
    <n v="10"/>
    <n v="50"/>
    <n v="0.1"/>
    <s v="Transferencia"/>
    <s v="V-003"/>
    <x v="2"/>
    <n v="450"/>
  </r>
  <r>
    <s v="V-4680"/>
    <n v="45940"/>
    <s v="C-002"/>
    <s v="P-001"/>
    <s v="Audífonos"/>
    <x v="0"/>
    <n v="20"/>
    <n v="50"/>
    <n v="0.1"/>
    <s v="Transferencia"/>
    <s v="V-003"/>
    <x v="2"/>
    <n v="900"/>
  </r>
  <r>
    <s v="V-4681"/>
    <n v="45794"/>
    <s v="C-001"/>
    <s v="P-002"/>
    <s v="Laptop"/>
    <x v="2"/>
    <n v="44"/>
    <n v="1200"/>
    <n v="0.3"/>
    <s v="Transferencia"/>
    <s v="V-001"/>
    <x v="1"/>
    <n v="36960"/>
  </r>
  <r>
    <s v="V-4682"/>
    <n v="45718"/>
    <s v="C-001"/>
    <s v="P-004"/>
    <s v="Smart Phone"/>
    <x v="1"/>
    <n v="15"/>
    <n v="800"/>
    <n v="0.2"/>
    <s v="Efectivo"/>
    <s v="V-004"/>
    <x v="3"/>
    <n v="9600"/>
  </r>
  <r>
    <s v="V-4683"/>
    <n v="45858"/>
    <s v="C-003"/>
    <s v="P-001"/>
    <s v="Audífonos"/>
    <x v="0"/>
    <n v="41"/>
    <n v="50"/>
    <n v="0.1"/>
    <s v="Tarjeta"/>
    <s v="V-002"/>
    <x v="4"/>
    <n v="1845"/>
  </r>
  <r>
    <s v="V-4684"/>
    <n v="45800"/>
    <s v="C-004"/>
    <s v="P-003"/>
    <s v="Smart Watch"/>
    <x v="0"/>
    <n v="10"/>
    <n v="200"/>
    <n v="0.1"/>
    <s v="Efectivo"/>
    <s v="V-004"/>
    <x v="3"/>
    <n v="1800"/>
  </r>
  <r>
    <s v="V-4685"/>
    <n v="45826"/>
    <s v="C-003"/>
    <s v="P-004"/>
    <s v="Smart Phone"/>
    <x v="1"/>
    <n v="36"/>
    <n v="800"/>
    <n v="0.2"/>
    <s v="Efectivo"/>
    <s v="V-002"/>
    <x v="4"/>
    <n v="23040"/>
  </r>
  <r>
    <s v="V-4686"/>
    <n v="46003"/>
    <s v="C-003"/>
    <s v="P-003"/>
    <s v="Smart Watch"/>
    <x v="0"/>
    <n v="39"/>
    <n v="200"/>
    <n v="0.1"/>
    <s v="Transferencia"/>
    <s v="V-003"/>
    <x v="2"/>
    <n v="7020"/>
  </r>
  <r>
    <s v="V-4687"/>
    <n v="45804"/>
    <s v="C-003"/>
    <s v="P-001"/>
    <s v="Audífonos"/>
    <x v="0"/>
    <n v="22"/>
    <n v="50"/>
    <n v="0.1"/>
    <s v="Transferencia"/>
    <s v="V-005"/>
    <x v="0"/>
    <n v="990"/>
  </r>
  <r>
    <s v="V-4688"/>
    <n v="45675"/>
    <s v="C-002"/>
    <s v="P-002"/>
    <s v="Laptop"/>
    <x v="2"/>
    <n v="45"/>
    <n v="1200"/>
    <n v="0.3"/>
    <s v="Transferencia"/>
    <s v="V-002"/>
    <x v="4"/>
    <n v="37800"/>
  </r>
  <r>
    <s v="V-4689"/>
    <n v="46017"/>
    <s v="C-004"/>
    <s v="P-004"/>
    <s v="Smart Phone"/>
    <x v="1"/>
    <n v="5"/>
    <n v="800"/>
    <n v="0.2"/>
    <s v="Tarjeta"/>
    <s v="V-002"/>
    <x v="4"/>
    <n v="3200"/>
  </r>
  <r>
    <s v="V-4690"/>
    <n v="45705"/>
    <s v="C-001"/>
    <s v="P-003"/>
    <s v="Smart Watch"/>
    <x v="0"/>
    <n v="17"/>
    <n v="200"/>
    <n v="0.1"/>
    <s v="Transferencia"/>
    <s v="V-002"/>
    <x v="4"/>
    <n v="3060"/>
  </r>
  <r>
    <s v="V-4691"/>
    <n v="46009"/>
    <s v="C-002"/>
    <s v="P-004"/>
    <s v="Smart Phone"/>
    <x v="1"/>
    <n v="28"/>
    <n v="800"/>
    <n v="0.2"/>
    <s v="Efectivo"/>
    <s v="V-001"/>
    <x v="1"/>
    <n v="17920"/>
  </r>
  <r>
    <s v="V-4692"/>
    <n v="45868"/>
    <s v="C-002"/>
    <s v="P-004"/>
    <s v="Smart Phone"/>
    <x v="1"/>
    <n v="45"/>
    <n v="800"/>
    <n v="0.2"/>
    <s v="Efectivo"/>
    <s v="V-004"/>
    <x v="3"/>
    <n v="28800"/>
  </r>
  <r>
    <s v="V-4693"/>
    <n v="45796"/>
    <s v="C-004"/>
    <s v="P-004"/>
    <s v="Smart Phone"/>
    <x v="1"/>
    <n v="27"/>
    <n v="800"/>
    <n v="0.2"/>
    <s v="Tarjeta"/>
    <s v="V-005"/>
    <x v="0"/>
    <n v="17280"/>
  </r>
  <r>
    <s v="V-4694"/>
    <n v="45763"/>
    <s v="C-004"/>
    <s v="P-001"/>
    <s v="Audífonos"/>
    <x v="0"/>
    <n v="36"/>
    <n v="50"/>
    <n v="0.1"/>
    <s v="Efectivo"/>
    <s v="V-002"/>
    <x v="4"/>
    <n v="1620"/>
  </r>
  <r>
    <s v="V-4695"/>
    <n v="45819"/>
    <s v="C-003"/>
    <s v="P-002"/>
    <s v="Laptop"/>
    <x v="2"/>
    <n v="30"/>
    <n v="1200"/>
    <n v="0.3"/>
    <s v="Efectivo"/>
    <s v="V-003"/>
    <x v="2"/>
    <n v="25200"/>
  </r>
  <r>
    <s v="V-4696"/>
    <n v="45965"/>
    <s v="C-002"/>
    <s v="P-004"/>
    <s v="Smart Phone"/>
    <x v="1"/>
    <n v="33"/>
    <n v="800"/>
    <n v="0.2"/>
    <s v="Efectivo"/>
    <s v="V-005"/>
    <x v="0"/>
    <n v="21120"/>
  </r>
  <r>
    <s v="V-4697"/>
    <n v="45938"/>
    <s v="C-002"/>
    <s v="P-001"/>
    <s v="Audífonos"/>
    <x v="0"/>
    <n v="41"/>
    <n v="50"/>
    <n v="0.1"/>
    <s v="Efectivo"/>
    <s v="V-003"/>
    <x v="2"/>
    <n v="1845"/>
  </r>
  <r>
    <s v="V-4698"/>
    <n v="45741"/>
    <s v="C-001"/>
    <s v="P-001"/>
    <s v="Audífonos"/>
    <x v="0"/>
    <n v="31"/>
    <n v="50"/>
    <n v="0.1"/>
    <s v="Tarjeta"/>
    <s v="V-002"/>
    <x v="4"/>
    <n v="1395"/>
  </r>
  <r>
    <s v="V-4699"/>
    <n v="45900"/>
    <s v="C-003"/>
    <s v="P-004"/>
    <s v="Smart Phone"/>
    <x v="1"/>
    <n v="17"/>
    <n v="800"/>
    <n v="0.2"/>
    <s v="Transferencia"/>
    <s v="V-002"/>
    <x v="4"/>
    <n v="10880"/>
  </r>
  <r>
    <s v="V-4700"/>
    <n v="45912"/>
    <s v="C-003"/>
    <s v="P-004"/>
    <s v="Smart Phone"/>
    <x v="1"/>
    <n v="14"/>
    <n v="800"/>
    <n v="0.2"/>
    <s v="Efectivo"/>
    <s v="V-001"/>
    <x v="1"/>
    <n v="8960"/>
  </r>
  <r>
    <s v="V-4701"/>
    <n v="45717"/>
    <s v="C-004"/>
    <s v="P-002"/>
    <s v="Laptop"/>
    <x v="2"/>
    <n v="34"/>
    <n v="1200"/>
    <n v="0.3"/>
    <s v="Transferencia"/>
    <s v="V-002"/>
    <x v="4"/>
    <n v="28560"/>
  </r>
  <r>
    <s v="V-4702"/>
    <n v="45993"/>
    <s v="C-003"/>
    <s v="P-003"/>
    <s v="Smart Watch"/>
    <x v="0"/>
    <n v="22"/>
    <n v="200"/>
    <n v="0.1"/>
    <s v="Transferencia"/>
    <s v="V-005"/>
    <x v="0"/>
    <n v="3960"/>
  </r>
  <r>
    <s v="V-4703"/>
    <n v="45824"/>
    <s v="C-004"/>
    <s v="P-004"/>
    <s v="Smart Phone"/>
    <x v="1"/>
    <n v="45"/>
    <n v="800"/>
    <n v="0.2"/>
    <s v="Transferencia"/>
    <s v="V-003"/>
    <x v="2"/>
    <n v="28800"/>
  </r>
  <r>
    <s v="V-4704"/>
    <n v="46010"/>
    <s v="C-004"/>
    <s v="P-004"/>
    <s v="Smart Phone"/>
    <x v="1"/>
    <n v="18"/>
    <n v="800"/>
    <n v="0.2"/>
    <s v="Efectivo"/>
    <s v="V-005"/>
    <x v="0"/>
    <n v="11520"/>
  </r>
  <r>
    <s v="V-4705"/>
    <n v="45762"/>
    <s v="C-001"/>
    <s v="P-002"/>
    <s v="Laptop"/>
    <x v="2"/>
    <n v="19"/>
    <n v="1200"/>
    <n v="0.3"/>
    <s v="Tarjeta"/>
    <s v="V-001"/>
    <x v="1"/>
    <n v="15959.999999999998"/>
  </r>
  <r>
    <s v="V-4706"/>
    <n v="46001"/>
    <s v="C-003"/>
    <s v="P-003"/>
    <s v="Smart Watch"/>
    <x v="0"/>
    <n v="32"/>
    <n v="200"/>
    <n v="0.1"/>
    <s v="Transferencia"/>
    <s v="V-001"/>
    <x v="1"/>
    <n v="5760"/>
  </r>
  <r>
    <s v="V-4707"/>
    <n v="45683"/>
    <s v="C-004"/>
    <s v="P-003"/>
    <s v="Smart Watch"/>
    <x v="0"/>
    <n v="22"/>
    <n v="200"/>
    <n v="0.1"/>
    <s v="Transferencia"/>
    <s v="V-001"/>
    <x v="1"/>
    <n v="3960"/>
  </r>
  <r>
    <s v="V-4708"/>
    <n v="45973"/>
    <s v="C-004"/>
    <s v="P-004"/>
    <s v="Smart Phone"/>
    <x v="1"/>
    <n v="19"/>
    <n v="800"/>
    <n v="0.2"/>
    <s v="Tarjeta"/>
    <s v="V-004"/>
    <x v="3"/>
    <n v="12160"/>
  </r>
  <r>
    <s v="V-4709"/>
    <n v="45669"/>
    <s v="C-002"/>
    <s v="P-003"/>
    <s v="Smart Watch"/>
    <x v="0"/>
    <n v="17"/>
    <n v="200"/>
    <n v="0.1"/>
    <s v="Tarjeta"/>
    <s v="V-003"/>
    <x v="2"/>
    <n v="3060"/>
  </r>
  <r>
    <s v="V-4710"/>
    <n v="45700"/>
    <s v="C-004"/>
    <s v="P-001"/>
    <s v="Audífonos"/>
    <x v="0"/>
    <n v="42"/>
    <n v="50"/>
    <n v="0.1"/>
    <s v="Transferencia"/>
    <s v="V-005"/>
    <x v="0"/>
    <n v="1890"/>
  </r>
  <r>
    <s v="V-4711"/>
    <n v="46000"/>
    <s v="C-003"/>
    <s v="P-004"/>
    <s v="Smart Phone"/>
    <x v="1"/>
    <n v="26"/>
    <n v="800"/>
    <n v="0.2"/>
    <s v="Transferencia"/>
    <s v="V-003"/>
    <x v="2"/>
    <n v="16640"/>
  </r>
  <r>
    <s v="V-4712"/>
    <n v="45697"/>
    <s v="C-004"/>
    <s v="P-002"/>
    <s v="Laptop"/>
    <x v="2"/>
    <n v="20"/>
    <n v="1200"/>
    <n v="0.3"/>
    <s v="Transferencia"/>
    <s v="V-001"/>
    <x v="1"/>
    <n v="16800"/>
  </r>
  <r>
    <s v="V-4713"/>
    <n v="45849"/>
    <s v="C-004"/>
    <s v="P-001"/>
    <s v="Audífonos"/>
    <x v="0"/>
    <n v="37"/>
    <n v="50"/>
    <n v="0.1"/>
    <s v="Tarjeta"/>
    <s v="V-003"/>
    <x v="2"/>
    <n v="1665"/>
  </r>
  <r>
    <s v="V-4714"/>
    <n v="45884"/>
    <s v="C-001"/>
    <s v="P-001"/>
    <s v="Audífonos"/>
    <x v="0"/>
    <n v="32"/>
    <n v="50"/>
    <n v="0.1"/>
    <s v="Efectivo"/>
    <s v="V-003"/>
    <x v="2"/>
    <n v="1440"/>
  </r>
  <r>
    <s v="V-4715"/>
    <n v="45858"/>
    <s v="C-002"/>
    <s v="P-001"/>
    <s v="Audífonos"/>
    <x v="0"/>
    <n v="36"/>
    <n v="50"/>
    <n v="0.1"/>
    <s v="Transferencia"/>
    <s v="V-004"/>
    <x v="3"/>
    <n v="1620"/>
  </r>
  <r>
    <s v="V-4716"/>
    <n v="45856"/>
    <s v="C-002"/>
    <s v="P-004"/>
    <s v="Smart Phone"/>
    <x v="1"/>
    <n v="44"/>
    <n v="800"/>
    <n v="0.2"/>
    <s v="Tarjeta"/>
    <s v="V-004"/>
    <x v="3"/>
    <n v="28160"/>
  </r>
  <r>
    <s v="V-4717"/>
    <n v="45971"/>
    <s v="C-001"/>
    <s v="P-004"/>
    <s v="Smart Phone"/>
    <x v="1"/>
    <n v="14"/>
    <n v="800"/>
    <n v="0.2"/>
    <s v="Transferencia"/>
    <s v="V-001"/>
    <x v="1"/>
    <n v="8960"/>
  </r>
  <r>
    <s v="V-4718"/>
    <n v="45797"/>
    <s v="C-003"/>
    <s v="P-002"/>
    <s v="Laptop"/>
    <x v="2"/>
    <n v="35"/>
    <n v="1200"/>
    <n v="0.3"/>
    <s v="Tarjeta"/>
    <s v="V-002"/>
    <x v="4"/>
    <n v="29399.999999999996"/>
  </r>
  <r>
    <s v="V-4719"/>
    <n v="45763"/>
    <s v="C-001"/>
    <s v="P-001"/>
    <s v="Audífonos"/>
    <x v="0"/>
    <n v="25"/>
    <n v="50"/>
    <n v="0.1"/>
    <s v="Transferencia"/>
    <s v="V-003"/>
    <x v="2"/>
    <n v="1125"/>
  </r>
  <r>
    <s v="V-4720"/>
    <n v="45908"/>
    <s v="C-001"/>
    <s v="P-001"/>
    <s v="Audífonos"/>
    <x v="0"/>
    <n v="23"/>
    <n v="50"/>
    <n v="0.1"/>
    <s v="Efectivo"/>
    <s v="V-005"/>
    <x v="0"/>
    <n v="1035"/>
  </r>
  <r>
    <s v="V-4721"/>
    <n v="45733"/>
    <s v="C-002"/>
    <s v="P-004"/>
    <s v="Smart Phone"/>
    <x v="1"/>
    <n v="34"/>
    <n v="800"/>
    <n v="0.2"/>
    <s v="Efectivo"/>
    <s v="V-004"/>
    <x v="3"/>
    <n v="21760"/>
  </r>
  <r>
    <s v="V-4722"/>
    <n v="45678"/>
    <s v="C-001"/>
    <s v="P-004"/>
    <s v="Smart Phone"/>
    <x v="1"/>
    <n v="33"/>
    <n v="800"/>
    <n v="0.2"/>
    <s v="Efectivo"/>
    <s v="V-003"/>
    <x v="2"/>
    <n v="21120"/>
  </r>
  <r>
    <s v="V-4723"/>
    <n v="45868"/>
    <s v="C-001"/>
    <s v="P-003"/>
    <s v="Smart Watch"/>
    <x v="0"/>
    <n v="7"/>
    <n v="200"/>
    <n v="0.1"/>
    <s v="Tarjeta"/>
    <s v="V-001"/>
    <x v="1"/>
    <n v="1260"/>
  </r>
  <r>
    <s v="V-4724"/>
    <n v="45972"/>
    <s v="C-001"/>
    <s v="P-003"/>
    <s v="Smart Watch"/>
    <x v="0"/>
    <n v="21"/>
    <n v="200"/>
    <n v="0.1"/>
    <s v="Transferencia"/>
    <s v="V-005"/>
    <x v="0"/>
    <n v="3780"/>
  </r>
  <r>
    <s v="V-4725"/>
    <n v="45879"/>
    <s v="C-003"/>
    <s v="P-001"/>
    <s v="Audífonos"/>
    <x v="0"/>
    <n v="45"/>
    <n v="50"/>
    <n v="0.1"/>
    <s v="Tarjeta"/>
    <s v="V-005"/>
    <x v="0"/>
    <n v="2025"/>
  </r>
  <r>
    <s v="V-4726"/>
    <n v="45683"/>
    <s v="C-004"/>
    <s v="P-002"/>
    <s v="Laptop"/>
    <x v="2"/>
    <n v="26"/>
    <n v="1200"/>
    <n v="0.3"/>
    <s v="Transferencia"/>
    <s v="V-002"/>
    <x v="4"/>
    <n v="21840"/>
  </r>
  <r>
    <s v="V-4727"/>
    <n v="45697"/>
    <s v="C-003"/>
    <s v="P-003"/>
    <s v="Smart Watch"/>
    <x v="0"/>
    <n v="11"/>
    <n v="200"/>
    <n v="0.1"/>
    <s v="Efectivo"/>
    <s v="V-002"/>
    <x v="4"/>
    <n v="1980"/>
  </r>
  <r>
    <s v="V-4728"/>
    <n v="45967"/>
    <s v="C-002"/>
    <s v="P-002"/>
    <s v="Laptop"/>
    <x v="2"/>
    <n v="25"/>
    <n v="1200"/>
    <n v="0.3"/>
    <s v="Tarjeta"/>
    <s v="V-005"/>
    <x v="0"/>
    <n v="21000"/>
  </r>
  <r>
    <s v="V-4729"/>
    <n v="45825"/>
    <s v="C-004"/>
    <s v="P-001"/>
    <s v="Audífonos"/>
    <x v="0"/>
    <n v="29"/>
    <n v="50"/>
    <n v="0.1"/>
    <s v="Tarjeta"/>
    <s v="V-002"/>
    <x v="4"/>
    <n v="1305"/>
  </r>
  <r>
    <s v="V-4730"/>
    <n v="45894"/>
    <s v="C-004"/>
    <s v="P-004"/>
    <s v="Smart Phone"/>
    <x v="1"/>
    <n v="36"/>
    <n v="800"/>
    <n v="0.2"/>
    <s v="Efectivo"/>
    <s v="V-002"/>
    <x v="4"/>
    <n v="23040"/>
  </r>
  <r>
    <s v="V-4731"/>
    <n v="45970"/>
    <s v="C-002"/>
    <s v="P-003"/>
    <s v="Smart Watch"/>
    <x v="0"/>
    <n v="18"/>
    <n v="200"/>
    <n v="0.1"/>
    <s v="Tarjeta"/>
    <s v="V-003"/>
    <x v="2"/>
    <n v="3240"/>
  </r>
  <r>
    <s v="V-4732"/>
    <n v="45960"/>
    <s v="C-002"/>
    <s v="P-002"/>
    <s v="Laptop"/>
    <x v="2"/>
    <n v="39"/>
    <n v="1200"/>
    <n v="0.3"/>
    <s v="Transferencia"/>
    <s v="V-003"/>
    <x v="2"/>
    <n v="32759.999999999996"/>
  </r>
  <r>
    <s v="V-4733"/>
    <n v="45846"/>
    <s v="C-003"/>
    <s v="P-003"/>
    <s v="Smart Watch"/>
    <x v="0"/>
    <n v="24"/>
    <n v="200"/>
    <n v="0.1"/>
    <s v="Tarjeta"/>
    <s v="V-005"/>
    <x v="0"/>
    <n v="4320"/>
  </r>
  <r>
    <s v="V-4734"/>
    <n v="45869"/>
    <s v="C-002"/>
    <s v="P-004"/>
    <s v="Smart Phone"/>
    <x v="1"/>
    <n v="30"/>
    <n v="800"/>
    <n v="0.2"/>
    <s v="Efectivo"/>
    <s v="V-001"/>
    <x v="1"/>
    <n v="19200"/>
  </r>
  <r>
    <s v="V-4735"/>
    <n v="45811"/>
    <s v="C-003"/>
    <s v="P-004"/>
    <s v="Smart Phone"/>
    <x v="1"/>
    <n v="30"/>
    <n v="800"/>
    <n v="0.2"/>
    <s v="Tarjeta"/>
    <s v="V-003"/>
    <x v="2"/>
    <n v="19200"/>
  </r>
  <r>
    <s v="V-4736"/>
    <n v="45687"/>
    <s v="C-001"/>
    <s v="P-004"/>
    <s v="Smart Phone"/>
    <x v="1"/>
    <n v="23"/>
    <n v="800"/>
    <n v="0.2"/>
    <s v="Transferencia"/>
    <s v="V-002"/>
    <x v="4"/>
    <n v="14720"/>
  </r>
  <r>
    <s v="V-4737"/>
    <n v="45904"/>
    <s v="C-004"/>
    <s v="P-003"/>
    <s v="Smart Watch"/>
    <x v="0"/>
    <n v="37"/>
    <n v="200"/>
    <n v="0.1"/>
    <s v="Efectivo"/>
    <s v="V-003"/>
    <x v="2"/>
    <n v="6660"/>
  </r>
  <r>
    <s v="V-4738"/>
    <n v="45679"/>
    <s v="C-004"/>
    <s v="P-004"/>
    <s v="Smart Phone"/>
    <x v="1"/>
    <n v="36"/>
    <n v="800"/>
    <n v="0.2"/>
    <s v="Transferencia"/>
    <s v="V-004"/>
    <x v="3"/>
    <n v="23040"/>
  </r>
  <r>
    <s v="V-4739"/>
    <n v="45966"/>
    <s v="C-002"/>
    <s v="P-003"/>
    <s v="Smart Watch"/>
    <x v="0"/>
    <n v="43"/>
    <n v="200"/>
    <n v="0.1"/>
    <s v="Transferencia"/>
    <s v="V-003"/>
    <x v="2"/>
    <n v="7740"/>
  </r>
  <r>
    <s v="V-4740"/>
    <n v="45905"/>
    <s v="C-002"/>
    <s v="P-004"/>
    <s v="Smart Phone"/>
    <x v="1"/>
    <n v="19"/>
    <n v="800"/>
    <n v="0.2"/>
    <s v="Transferencia"/>
    <s v="V-001"/>
    <x v="1"/>
    <n v="12160"/>
  </r>
  <r>
    <s v="V-4741"/>
    <n v="45860"/>
    <s v="C-004"/>
    <s v="P-003"/>
    <s v="Smart Watch"/>
    <x v="0"/>
    <n v="19"/>
    <n v="200"/>
    <n v="0.1"/>
    <s v="Transferencia"/>
    <s v="V-005"/>
    <x v="0"/>
    <n v="3420"/>
  </r>
  <r>
    <s v="V-4742"/>
    <n v="45665"/>
    <s v="C-002"/>
    <s v="P-003"/>
    <s v="Smart Watch"/>
    <x v="0"/>
    <n v="13"/>
    <n v="200"/>
    <n v="0.1"/>
    <s v="Transferencia"/>
    <s v="V-001"/>
    <x v="1"/>
    <n v="2340"/>
  </r>
  <r>
    <s v="V-4743"/>
    <n v="45902"/>
    <s v="C-004"/>
    <s v="P-004"/>
    <s v="Smart Phone"/>
    <x v="1"/>
    <n v="40"/>
    <n v="800"/>
    <n v="0.2"/>
    <s v="Tarjeta"/>
    <s v="V-004"/>
    <x v="3"/>
    <n v="25600"/>
  </r>
  <r>
    <s v="V-4744"/>
    <n v="45831"/>
    <s v="C-001"/>
    <s v="P-001"/>
    <s v="Audífonos"/>
    <x v="0"/>
    <n v="41"/>
    <n v="50"/>
    <n v="0.1"/>
    <s v="Efectivo"/>
    <s v="V-003"/>
    <x v="2"/>
    <n v="1845"/>
  </r>
  <r>
    <s v="V-4745"/>
    <n v="45882"/>
    <s v="C-003"/>
    <s v="P-002"/>
    <s v="Laptop"/>
    <x v="2"/>
    <n v="18"/>
    <n v="1200"/>
    <n v="0.3"/>
    <s v="Tarjeta"/>
    <s v="V-001"/>
    <x v="1"/>
    <n v="15119.999999999998"/>
  </r>
  <r>
    <s v="V-4746"/>
    <n v="45924"/>
    <s v="C-003"/>
    <s v="P-003"/>
    <s v="Smart Watch"/>
    <x v="0"/>
    <n v="9"/>
    <n v="200"/>
    <n v="0.1"/>
    <s v="Tarjeta"/>
    <s v="V-005"/>
    <x v="0"/>
    <n v="1620"/>
  </r>
  <r>
    <s v="V-4747"/>
    <n v="45867"/>
    <s v="C-001"/>
    <s v="P-002"/>
    <s v="Laptop"/>
    <x v="2"/>
    <n v="43"/>
    <n v="1200"/>
    <n v="0.3"/>
    <s v="Transferencia"/>
    <s v="V-005"/>
    <x v="0"/>
    <n v="36120"/>
  </r>
  <r>
    <s v="V-4748"/>
    <n v="45660"/>
    <s v="C-004"/>
    <s v="P-002"/>
    <s v="Laptop"/>
    <x v="2"/>
    <n v="13"/>
    <n v="1200"/>
    <n v="0.3"/>
    <s v="Tarjeta"/>
    <s v="V-003"/>
    <x v="2"/>
    <n v="10920"/>
  </r>
  <r>
    <s v="V-4749"/>
    <n v="45746"/>
    <s v="C-001"/>
    <s v="P-004"/>
    <s v="Smart Phone"/>
    <x v="1"/>
    <n v="29"/>
    <n v="800"/>
    <n v="0.2"/>
    <s v="Tarjeta"/>
    <s v="V-002"/>
    <x v="4"/>
    <n v="18560"/>
  </r>
  <r>
    <s v="V-4750"/>
    <n v="45760"/>
    <s v="C-004"/>
    <s v="P-003"/>
    <s v="Smart Watch"/>
    <x v="0"/>
    <n v="18"/>
    <n v="200"/>
    <n v="0.1"/>
    <s v="Tarjeta"/>
    <s v="V-001"/>
    <x v="1"/>
    <n v="3240"/>
  </r>
  <r>
    <s v="V-4751"/>
    <n v="45927"/>
    <s v="C-002"/>
    <s v="P-003"/>
    <s v="Smart Watch"/>
    <x v="0"/>
    <n v="44"/>
    <n v="200"/>
    <n v="0.1"/>
    <s v="Transferencia"/>
    <s v="V-003"/>
    <x v="2"/>
    <n v="7920"/>
  </r>
  <r>
    <s v="V-4752"/>
    <n v="45914"/>
    <s v="C-001"/>
    <s v="P-001"/>
    <s v="Audífonos"/>
    <x v="0"/>
    <n v="33"/>
    <n v="50"/>
    <n v="0.1"/>
    <s v="Efectivo"/>
    <s v="V-001"/>
    <x v="1"/>
    <n v="1485"/>
  </r>
  <r>
    <s v="V-4753"/>
    <n v="45953"/>
    <s v="C-002"/>
    <s v="P-001"/>
    <s v="Audífonos"/>
    <x v="0"/>
    <n v="5"/>
    <n v="50"/>
    <n v="0.1"/>
    <s v="Transferencia"/>
    <s v="V-001"/>
    <x v="1"/>
    <n v="225"/>
  </r>
  <r>
    <s v="V-4754"/>
    <n v="45708"/>
    <s v="C-004"/>
    <s v="P-002"/>
    <s v="Laptop"/>
    <x v="2"/>
    <n v="23"/>
    <n v="1200"/>
    <n v="0.3"/>
    <s v="Transferencia"/>
    <s v="V-002"/>
    <x v="4"/>
    <n v="19320"/>
  </r>
  <r>
    <s v="V-4755"/>
    <n v="45941"/>
    <s v="C-004"/>
    <s v="P-002"/>
    <s v="Laptop"/>
    <x v="2"/>
    <n v="38"/>
    <n v="1200"/>
    <n v="0.3"/>
    <s v="Transferencia"/>
    <s v="V-004"/>
    <x v="3"/>
    <n v="31919.999999999996"/>
  </r>
  <r>
    <s v="V-4756"/>
    <n v="45833"/>
    <s v="C-003"/>
    <s v="P-002"/>
    <s v="Laptop"/>
    <x v="2"/>
    <n v="15"/>
    <n v="1200"/>
    <n v="0.3"/>
    <s v="Tarjeta"/>
    <s v="V-004"/>
    <x v="3"/>
    <n v="12600"/>
  </r>
  <r>
    <s v="V-4757"/>
    <n v="45767"/>
    <s v="C-003"/>
    <s v="P-001"/>
    <s v="Audífonos"/>
    <x v="0"/>
    <n v="30"/>
    <n v="50"/>
    <n v="0.1"/>
    <s v="Transferencia"/>
    <s v="V-001"/>
    <x v="1"/>
    <n v="1350"/>
  </r>
  <r>
    <s v="V-4758"/>
    <n v="45849"/>
    <s v="C-001"/>
    <s v="P-003"/>
    <s v="Smart Watch"/>
    <x v="0"/>
    <n v="9"/>
    <n v="200"/>
    <n v="0.1"/>
    <s v="Tarjeta"/>
    <s v="V-001"/>
    <x v="1"/>
    <n v="1620"/>
  </r>
  <r>
    <s v="V-4759"/>
    <n v="45861"/>
    <s v="C-003"/>
    <s v="P-001"/>
    <s v="Audífonos"/>
    <x v="0"/>
    <n v="28"/>
    <n v="50"/>
    <n v="0.1"/>
    <s v="Tarjeta"/>
    <s v="V-001"/>
    <x v="1"/>
    <n v="1260"/>
  </r>
  <r>
    <s v="V-4760"/>
    <n v="45693"/>
    <s v="C-003"/>
    <s v="P-004"/>
    <s v="Smart Phone"/>
    <x v="1"/>
    <n v="5"/>
    <n v="800"/>
    <n v="0.2"/>
    <s v="Tarjeta"/>
    <s v="V-001"/>
    <x v="1"/>
    <n v="3200"/>
  </r>
  <r>
    <s v="V-4761"/>
    <n v="45972"/>
    <s v="C-002"/>
    <s v="P-001"/>
    <s v="Audífonos"/>
    <x v="0"/>
    <n v="29"/>
    <n v="50"/>
    <n v="0.1"/>
    <s v="Efectivo"/>
    <s v="V-002"/>
    <x v="4"/>
    <n v="1305"/>
  </r>
  <r>
    <s v="V-4762"/>
    <n v="45751"/>
    <s v="C-002"/>
    <s v="P-004"/>
    <s v="Smart Phone"/>
    <x v="1"/>
    <n v="12"/>
    <n v="800"/>
    <n v="0.2"/>
    <s v="Transferencia"/>
    <s v="V-004"/>
    <x v="3"/>
    <n v="7680"/>
  </r>
  <r>
    <s v="V-4763"/>
    <n v="45974"/>
    <s v="C-003"/>
    <s v="P-004"/>
    <s v="Smart Phone"/>
    <x v="1"/>
    <n v="34"/>
    <n v="800"/>
    <n v="0.2"/>
    <s v="Transferencia"/>
    <s v="V-004"/>
    <x v="3"/>
    <n v="21760"/>
  </r>
  <r>
    <s v="V-4764"/>
    <n v="46000"/>
    <s v="C-003"/>
    <s v="P-001"/>
    <s v="Audífonos"/>
    <x v="0"/>
    <n v="28"/>
    <n v="50"/>
    <n v="0.1"/>
    <s v="Tarjeta"/>
    <s v="V-003"/>
    <x v="2"/>
    <n v="1260"/>
  </r>
  <r>
    <s v="V-4765"/>
    <n v="45825"/>
    <s v="C-002"/>
    <s v="P-003"/>
    <s v="Smart Watch"/>
    <x v="0"/>
    <n v="31"/>
    <n v="200"/>
    <n v="0.1"/>
    <s v="Transferencia"/>
    <s v="V-001"/>
    <x v="1"/>
    <n v="5580"/>
  </r>
  <r>
    <s v="V-4766"/>
    <n v="45832"/>
    <s v="C-001"/>
    <s v="P-003"/>
    <s v="Smart Watch"/>
    <x v="0"/>
    <n v="26"/>
    <n v="200"/>
    <n v="0.1"/>
    <s v="Tarjeta"/>
    <s v="V-002"/>
    <x v="4"/>
    <n v="4680"/>
  </r>
  <r>
    <s v="V-4767"/>
    <n v="45760"/>
    <s v="C-003"/>
    <s v="P-003"/>
    <s v="Smart Watch"/>
    <x v="0"/>
    <n v="30"/>
    <n v="200"/>
    <n v="0.1"/>
    <s v="Transferencia"/>
    <s v="V-004"/>
    <x v="3"/>
    <n v="5400"/>
  </r>
  <r>
    <s v="V-4768"/>
    <n v="45882"/>
    <s v="C-001"/>
    <s v="P-001"/>
    <s v="Audífonos"/>
    <x v="0"/>
    <n v="18"/>
    <n v="50"/>
    <n v="0.1"/>
    <s v="Efectivo"/>
    <s v="V-001"/>
    <x v="1"/>
    <n v="810"/>
  </r>
  <r>
    <s v="V-4769"/>
    <n v="45897"/>
    <s v="C-002"/>
    <s v="P-003"/>
    <s v="Smart Watch"/>
    <x v="0"/>
    <n v="18"/>
    <n v="200"/>
    <n v="0.1"/>
    <s v="Efectivo"/>
    <s v="V-004"/>
    <x v="3"/>
    <n v="3240"/>
  </r>
  <r>
    <s v="V-4770"/>
    <n v="45857"/>
    <s v="C-004"/>
    <s v="P-001"/>
    <s v="Audífonos"/>
    <x v="0"/>
    <n v="9"/>
    <n v="50"/>
    <n v="0.1"/>
    <s v="Transferencia"/>
    <s v="V-003"/>
    <x v="2"/>
    <n v="405"/>
  </r>
  <r>
    <s v="V-4771"/>
    <n v="45837"/>
    <s v="C-002"/>
    <s v="P-003"/>
    <s v="Smart Watch"/>
    <x v="0"/>
    <n v="45"/>
    <n v="200"/>
    <n v="0.1"/>
    <s v="Transferencia"/>
    <s v="V-004"/>
    <x v="3"/>
    <n v="8100"/>
  </r>
  <r>
    <s v="V-4772"/>
    <n v="45750"/>
    <s v="C-002"/>
    <s v="P-002"/>
    <s v="Laptop"/>
    <x v="2"/>
    <n v="34"/>
    <n v="1200"/>
    <n v="0.3"/>
    <s v="Efectivo"/>
    <s v="V-004"/>
    <x v="3"/>
    <n v="28560"/>
  </r>
  <r>
    <s v="V-4773"/>
    <n v="45731"/>
    <s v="C-002"/>
    <s v="P-002"/>
    <s v="Laptop"/>
    <x v="2"/>
    <n v="26"/>
    <n v="1200"/>
    <n v="0.3"/>
    <s v="Efectivo"/>
    <s v="V-003"/>
    <x v="2"/>
    <n v="21840"/>
  </r>
  <r>
    <s v="V-4774"/>
    <n v="45789"/>
    <s v="C-001"/>
    <s v="P-001"/>
    <s v="Audífonos"/>
    <x v="0"/>
    <n v="14"/>
    <n v="50"/>
    <n v="0.1"/>
    <s v="Transferencia"/>
    <s v="V-003"/>
    <x v="2"/>
    <n v="630"/>
  </r>
  <r>
    <s v="V-4775"/>
    <n v="45785"/>
    <s v="C-002"/>
    <s v="P-002"/>
    <s v="Laptop"/>
    <x v="2"/>
    <n v="10"/>
    <n v="1200"/>
    <n v="0.3"/>
    <s v="Transferencia"/>
    <s v="V-002"/>
    <x v="4"/>
    <n v="8400"/>
  </r>
  <r>
    <s v="V-4776"/>
    <n v="45721"/>
    <s v="C-003"/>
    <s v="P-002"/>
    <s v="Laptop"/>
    <x v="2"/>
    <n v="13"/>
    <n v="1200"/>
    <n v="0.3"/>
    <s v="Tarjeta"/>
    <s v="V-002"/>
    <x v="4"/>
    <n v="10920"/>
  </r>
  <r>
    <s v="V-4777"/>
    <n v="45919"/>
    <s v="C-001"/>
    <s v="P-003"/>
    <s v="Smart Watch"/>
    <x v="0"/>
    <n v="19"/>
    <n v="200"/>
    <n v="0.1"/>
    <s v="Tarjeta"/>
    <s v="V-002"/>
    <x v="4"/>
    <n v="3420"/>
  </r>
  <r>
    <s v="V-4778"/>
    <n v="45934"/>
    <s v="C-001"/>
    <s v="P-002"/>
    <s v="Laptop"/>
    <x v="2"/>
    <n v="35"/>
    <n v="1200"/>
    <n v="0.3"/>
    <s v="Transferencia"/>
    <s v="V-003"/>
    <x v="2"/>
    <n v="29399.999999999996"/>
  </r>
  <r>
    <s v="V-4779"/>
    <n v="45735"/>
    <s v="C-001"/>
    <s v="P-002"/>
    <s v="Laptop"/>
    <x v="2"/>
    <n v="31"/>
    <n v="1200"/>
    <n v="0.3"/>
    <s v="Efectivo"/>
    <s v="V-003"/>
    <x v="2"/>
    <n v="26040"/>
  </r>
  <r>
    <s v="V-4780"/>
    <n v="45871"/>
    <s v="C-001"/>
    <s v="P-003"/>
    <s v="Smart Watch"/>
    <x v="0"/>
    <n v="42"/>
    <n v="200"/>
    <n v="0.1"/>
    <s v="Efectivo"/>
    <s v="V-001"/>
    <x v="1"/>
    <n v="7560"/>
  </r>
  <r>
    <s v="V-4781"/>
    <n v="45780"/>
    <s v="C-002"/>
    <s v="P-002"/>
    <s v="Laptop"/>
    <x v="2"/>
    <n v="33"/>
    <n v="1200"/>
    <n v="0.3"/>
    <s v="Transferencia"/>
    <s v="V-004"/>
    <x v="3"/>
    <n v="27720"/>
  </r>
  <r>
    <s v="V-4782"/>
    <n v="46002"/>
    <s v="C-001"/>
    <s v="P-004"/>
    <s v="Smart Phone"/>
    <x v="1"/>
    <n v="36"/>
    <n v="800"/>
    <n v="0.2"/>
    <s v="Efectivo"/>
    <s v="V-003"/>
    <x v="2"/>
    <n v="23040"/>
  </r>
  <r>
    <s v="V-4783"/>
    <n v="45786"/>
    <s v="C-001"/>
    <s v="P-004"/>
    <s v="Smart Phone"/>
    <x v="1"/>
    <n v="41"/>
    <n v="800"/>
    <n v="0.2"/>
    <s v="Efectivo"/>
    <s v="V-003"/>
    <x v="2"/>
    <n v="26240"/>
  </r>
  <r>
    <s v="V-4784"/>
    <n v="45834"/>
    <s v="C-001"/>
    <s v="P-004"/>
    <s v="Smart Phone"/>
    <x v="1"/>
    <n v="12"/>
    <n v="800"/>
    <n v="0.2"/>
    <s v="Efectivo"/>
    <s v="V-001"/>
    <x v="1"/>
    <n v="7680"/>
  </r>
  <r>
    <s v="V-4785"/>
    <n v="45727"/>
    <s v="C-001"/>
    <s v="P-003"/>
    <s v="Smart Watch"/>
    <x v="0"/>
    <n v="44"/>
    <n v="200"/>
    <n v="0.1"/>
    <s v="Efectivo"/>
    <s v="V-002"/>
    <x v="4"/>
    <n v="7920"/>
  </r>
  <r>
    <s v="V-4786"/>
    <n v="45803"/>
    <s v="C-004"/>
    <s v="P-004"/>
    <s v="Smart Phone"/>
    <x v="1"/>
    <n v="34"/>
    <n v="800"/>
    <n v="0.2"/>
    <s v="Transferencia"/>
    <s v="V-002"/>
    <x v="4"/>
    <n v="21760"/>
  </r>
  <r>
    <s v="V-4787"/>
    <n v="45971"/>
    <s v="C-004"/>
    <s v="P-001"/>
    <s v="Audífonos"/>
    <x v="0"/>
    <n v="10"/>
    <n v="50"/>
    <n v="0.1"/>
    <s v="Efectivo"/>
    <s v="V-001"/>
    <x v="1"/>
    <n v="450"/>
  </r>
  <r>
    <s v="V-4788"/>
    <n v="45673"/>
    <s v="C-003"/>
    <s v="P-003"/>
    <s v="Smart Watch"/>
    <x v="0"/>
    <n v="25"/>
    <n v="200"/>
    <n v="0.1"/>
    <s v="Tarjeta"/>
    <s v="V-004"/>
    <x v="3"/>
    <n v="4500"/>
  </r>
  <r>
    <s v="V-4789"/>
    <n v="45841"/>
    <s v="C-004"/>
    <s v="P-004"/>
    <s v="Smart Phone"/>
    <x v="1"/>
    <n v="25"/>
    <n v="800"/>
    <n v="0.2"/>
    <s v="Transferencia"/>
    <s v="V-005"/>
    <x v="0"/>
    <n v="16000"/>
  </r>
  <r>
    <s v="V-4790"/>
    <n v="45715"/>
    <s v="C-003"/>
    <s v="P-004"/>
    <s v="Smart Phone"/>
    <x v="1"/>
    <n v="30"/>
    <n v="800"/>
    <n v="0.2"/>
    <s v="Tarjeta"/>
    <s v="V-005"/>
    <x v="0"/>
    <n v="19200"/>
  </r>
  <r>
    <s v="V-4791"/>
    <n v="45864"/>
    <s v="C-003"/>
    <s v="P-002"/>
    <s v="Laptop"/>
    <x v="2"/>
    <n v="8"/>
    <n v="1200"/>
    <n v="0.3"/>
    <s v="Efectivo"/>
    <s v="V-001"/>
    <x v="1"/>
    <n v="6720"/>
  </r>
  <r>
    <s v="V-4792"/>
    <n v="45793"/>
    <s v="C-002"/>
    <s v="P-004"/>
    <s v="Smart Phone"/>
    <x v="1"/>
    <n v="8"/>
    <n v="800"/>
    <n v="0.2"/>
    <s v="Tarjeta"/>
    <s v="V-001"/>
    <x v="1"/>
    <n v="5120"/>
  </r>
  <r>
    <s v="V-4793"/>
    <n v="45749"/>
    <s v="C-001"/>
    <s v="P-004"/>
    <s v="Smart Phone"/>
    <x v="1"/>
    <n v="34"/>
    <n v="800"/>
    <n v="0.2"/>
    <s v="Efectivo"/>
    <s v="V-001"/>
    <x v="1"/>
    <n v="21760"/>
  </r>
  <r>
    <s v="V-4794"/>
    <n v="45844"/>
    <s v="C-002"/>
    <s v="P-001"/>
    <s v="Audífonos"/>
    <x v="0"/>
    <n v="25"/>
    <n v="50"/>
    <n v="0.1"/>
    <s v="Transferencia"/>
    <s v="V-002"/>
    <x v="4"/>
    <n v="1125"/>
  </r>
  <r>
    <s v="V-4795"/>
    <n v="45892"/>
    <s v="C-001"/>
    <s v="P-003"/>
    <s v="Smart Watch"/>
    <x v="0"/>
    <n v="13"/>
    <n v="200"/>
    <n v="0.1"/>
    <s v="Tarjeta"/>
    <s v="V-005"/>
    <x v="0"/>
    <n v="2340"/>
  </r>
  <r>
    <s v="V-4796"/>
    <n v="45688"/>
    <s v="C-002"/>
    <s v="P-002"/>
    <s v="Laptop"/>
    <x v="2"/>
    <n v="33"/>
    <n v="1200"/>
    <n v="0.3"/>
    <s v="Efectivo"/>
    <s v="V-002"/>
    <x v="4"/>
    <n v="27720"/>
  </r>
  <r>
    <s v="V-4797"/>
    <n v="45721"/>
    <s v="C-004"/>
    <s v="P-002"/>
    <s v="Laptop"/>
    <x v="2"/>
    <n v="19"/>
    <n v="1200"/>
    <n v="0.3"/>
    <s v="Efectivo"/>
    <s v="V-002"/>
    <x v="4"/>
    <n v="15959.999999999998"/>
  </r>
  <r>
    <s v="V-4798"/>
    <n v="45849"/>
    <s v="C-003"/>
    <s v="P-004"/>
    <s v="Smart Phone"/>
    <x v="1"/>
    <n v="8"/>
    <n v="800"/>
    <n v="0.2"/>
    <s v="Efectivo"/>
    <s v="V-003"/>
    <x v="2"/>
    <n v="5120"/>
  </r>
  <r>
    <s v="V-4799"/>
    <n v="45995"/>
    <s v="C-002"/>
    <s v="P-003"/>
    <s v="Smart Watch"/>
    <x v="0"/>
    <n v="11"/>
    <n v="200"/>
    <n v="0.1"/>
    <s v="Transferencia"/>
    <s v="V-004"/>
    <x v="3"/>
    <n v="1980"/>
  </r>
  <r>
    <s v="V-4800"/>
    <n v="45695"/>
    <s v="C-002"/>
    <s v="P-001"/>
    <s v="Audífonos"/>
    <x v="0"/>
    <n v="39"/>
    <n v="50"/>
    <n v="0.1"/>
    <s v="Efectivo"/>
    <s v="V-002"/>
    <x v="4"/>
    <n v="1755"/>
  </r>
  <r>
    <s v="V-4801"/>
    <n v="45879"/>
    <s v="C-003"/>
    <s v="P-002"/>
    <s v="Laptop"/>
    <x v="2"/>
    <n v="35"/>
    <n v="1200"/>
    <n v="0.3"/>
    <s v="Transferencia"/>
    <s v="V-003"/>
    <x v="2"/>
    <n v="29399.999999999996"/>
  </r>
  <r>
    <s v="V-4802"/>
    <n v="45734"/>
    <s v="C-003"/>
    <s v="P-003"/>
    <s v="Smart Watch"/>
    <x v="0"/>
    <n v="43"/>
    <n v="200"/>
    <n v="0.1"/>
    <s v="Transferencia"/>
    <s v="V-003"/>
    <x v="2"/>
    <n v="7740"/>
  </r>
  <r>
    <s v="V-4803"/>
    <n v="45757"/>
    <s v="C-003"/>
    <s v="P-003"/>
    <s v="Smart Watch"/>
    <x v="0"/>
    <n v="16"/>
    <n v="200"/>
    <n v="0.1"/>
    <s v="Efectivo"/>
    <s v="V-002"/>
    <x v="4"/>
    <n v="2880"/>
  </r>
  <r>
    <s v="V-4804"/>
    <n v="45924"/>
    <s v="C-002"/>
    <s v="P-001"/>
    <s v="Audífonos"/>
    <x v="0"/>
    <n v="22"/>
    <n v="50"/>
    <n v="0.1"/>
    <s v="Efectivo"/>
    <s v="V-003"/>
    <x v="2"/>
    <n v="990"/>
  </r>
  <r>
    <s v="V-4805"/>
    <n v="45750"/>
    <s v="C-002"/>
    <s v="P-002"/>
    <s v="Laptop"/>
    <x v="2"/>
    <n v="16"/>
    <n v="1200"/>
    <n v="0.3"/>
    <s v="Transferencia"/>
    <s v="V-004"/>
    <x v="3"/>
    <n v="13440"/>
  </r>
  <r>
    <s v="V-4806"/>
    <n v="45804"/>
    <s v="C-002"/>
    <s v="P-003"/>
    <s v="Smart Watch"/>
    <x v="0"/>
    <n v="30"/>
    <n v="200"/>
    <n v="0.1"/>
    <s v="Transferencia"/>
    <s v="V-001"/>
    <x v="1"/>
    <n v="5400"/>
  </r>
  <r>
    <s v="V-4807"/>
    <n v="45733"/>
    <s v="C-004"/>
    <s v="P-001"/>
    <s v="Audífonos"/>
    <x v="0"/>
    <n v="22"/>
    <n v="50"/>
    <n v="0.1"/>
    <s v="Efectivo"/>
    <s v="V-005"/>
    <x v="0"/>
    <n v="990"/>
  </r>
  <r>
    <s v="V-4808"/>
    <n v="45849"/>
    <s v="C-002"/>
    <s v="P-004"/>
    <s v="Smart Phone"/>
    <x v="1"/>
    <n v="21"/>
    <n v="800"/>
    <n v="0.2"/>
    <s v="Efectivo"/>
    <s v="V-001"/>
    <x v="1"/>
    <n v="13440"/>
  </r>
  <r>
    <s v="V-4809"/>
    <n v="45702"/>
    <s v="C-001"/>
    <s v="P-002"/>
    <s v="Laptop"/>
    <x v="2"/>
    <n v="37"/>
    <n v="1200"/>
    <n v="0.3"/>
    <s v="Tarjeta"/>
    <s v="V-005"/>
    <x v="0"/>
    <n v="31079.999999999996"/>
  </r>
  <r>
    <s v="V-4810"/>
    <n v="45874"/>
    <s v="C-001"/>
    <s v="P-002"/>
    <s v="Laptop"/>
    <x v="2"/>
    <n v="24"/>
    <n v="1200"/>
    <n v="0.3"/>
    <s v="Transferencia"/>
    <s v="V-001"/>
    <x v="1"/>
    <n v="20160"/>
  </r>
  <r>
    <s v="V-4811"/>
    <n v="45818"/>
    <s v="C-003"/>
    <s v="P-003"/>
    <s v="Smart Watch"/>
    <x v="0"/>
    <n v="8"/>
    <n v="200"/>
    <n v="0.1"/>
    <s v="Transferencia"/>
    <s v="V-004"/>
    <x v="3"/>
    <n v="1440"/>
  </r>
  <r>
    <s v="V-4812"/>
    <n v="45864"/>
    <s v="C-003"/>
    <s v="P-002"/>
    <s v="Laptop"/>
    <x v="2"/>
    <n v="26"/>
    <n v="1200"/>
    <n v="0.3"/>
    <s v="Tarjeta"/>
    <s v="V-004"/>
    <x v="3"/>
    <n v="21840"/>
  </r>
  <r>
    <s v="V-4813"/>
    <n v="45820"/>
    <s v="C-002"/>
    <s v="P-001"/>
    <s v="Audífonos"/>
    <x v="0"/>
    <n v="19"/>
    <n v="50"/>
    <n v="0.1"/>
    <s v="Tarjeta"/>
    <s v="V-005"/>
    <x v="0"/>
    <n v="855"/>
  </r>
  <r>
    <s v="V-4814"/>
    <n v="45998"/>
    <s v="C-004"/>
    <s v="P-004"/>
    <s v="Smart Phone"/>
    <x v="1"/>
    <n v="12"/>
    <n v="800"/>
    <n v="0.2"/>
    <s v="Transferencia"/>
    <s v="V-001"/>
    <x v="1"/>
    <n v="7680"/>
  </r>
  <r>
    <s v="V-4815"/>
    <n v="45920"/>
    <s v="C-004"/>
    <s v="P-003"/>
    <s v="Smart Watch"/>
    <x v="0"/>
    <n v="36"/>
    <n v="200"/>
    <n v="0.1"/>
    <s v="Efectivo"/>
    <s v="V-004"/>
    <x v="3"/>
    <n v="6480"/>
  </r>
  <r>
    <s v="V-4816"/>
    <n v="45730"/>
    <s v="C-003"/>
    <s v="P-004"/>
    <s v="Smart Phone"/>
    <x v="1"/>
    <n v="43"/>
    <n v="800"/>
    <n v="0.2"/>
    <s v="Tarjeta"/>
    <s v="V-002"/>
    <x v="4"/>
    <n v="27520"/>
  </r>
  <r>
    <s v="V-4817"/>
    <n v="45679"/>
    <s v="C-004"/>
    <s v="P-002"/>
    <s v="Laptop"/>
    <x v="2"/>
    <n v="24"/>
    <n v="1200"/>
    <n v="0.3"/>
    <s v="Efectivo"/>
    <s v="V-002"/>
    <x v="4"/>
    <n v="20160"/>
  </r>
  <r>
    <s v="V-4818"/>
    <n v="45665"/>
    <s v="C-003"/>
    <s v="P-004"/>
    <s v="Smart Phone"/>
    <x v="1"/>
    <n v="25"/>
    <n v="800"/>
    <n v="0.2"/>
    <s v="Transferencia"/>
    <s v="V-003"/>
    <x v="2"/>
    <n v="16000"/>
  </r>
  <r>
    <s v="V-4819"/>
    <n v="45850"/>
    <s v="C-002"/>
    <s v="P-003"/>
    <s v="Smart Watch"/>
    <x v="0"/>
    <n v="23"/>
    <n v="200"/>
    <n v="0.1"/>
    <s v="Transferencia"/>
    <s v="V-001"/>
    <x v="1"/>
    <n v="4140"/>
  </r>
  <r>
    <s v="V-4820"/>
    <n v="45682"/>
    <s v="C-004"/>
    <s v="P-004"/>
    <s v="Smart Phone"/>
    <x v="1"/>
    <n v="20"/>
    <n v="800"/>
    <n v="0.2"/>
    <s v="Tarjeta"/>
    <s v="V-003"/>
    <x v="2"/>
    <n v="12800"/>
  </r>
  <r>
    <s v="V-4821"/>
    <n v="45982"/>
    <s v="C-003"/>
    <s v="P-004"/>
    <s v="Smart Phone"/>
    <x v="1"/>
    <n v="6"/>
    <n v="800"/>
    <n v="0.2"/>
    <s v="Transferencia"/>
    <s v="V-002"/>
    <x v="4"/>
    <n v="3840"/>
  </r>
  <r>
    <s v="V-4822"/>
    <n v="45688"/>
    <s v="C-003"/>
    <s v="P-003"/>
    <s v="Smart Watch"/>
    <x v="0"/>
    <n v="17"/>
    <n v="200"/>
    <n v="0.1"/>
    <s v="Transferencia"/>
    <s v="V-002"/>
    <x v="4"/>
    <n v="3060"/>
  </r>
  <r>
    <s v="V-4823"/>
    <n v="45668"/>
    <s v="C-001"/>
    <s v="P-003"/>
    <s v="Smart Watch"/>
    <x v="0"/>
    <n v="30"/>
    <n v="200"/>
    <n v="0.1"/>
    <s v="Tarjeta"/>
    <s v="V-005"/>
    <x v="0"/>
    <n v="5400"/>
  </r>
  <r>
    <s v="V-4824"/>
    <n v="45886"/>
    <s v="C-002"/>
    <s v="P-003"/>
    <s v="Smart Watch"/>
    <x v="0"/>
    <n v="5"/>
    <n v="200"/>
    <n v="0.1"/>
    <s v="Transferencia"/>
    <s v="V-005"/>
    <x v="0"/>
    <n v="900"/>
  </r>
  <r>
    <s v="V-4825"/>
    <n v="45682"/>
    <s v="C-001"/>
    <s v="P-002"/>
    <s v="Laptop"/>
    <x v="2"/>
    <n v="26"/>
    <n v="1200"/>
    <n v="0.3"/>
    <s v="Tarjeta"/>
    <s v="V-005"/>
    <x v="0"/>
    <n v="21840"/>
  </r>
  <r>
    <s v="V-4826"/>
    <n v="45828"/>
    <s v="C-003"/>
    <s v="P-002"/>
    <s v="Laptop"/>
    <x v="2"/>
    <n v="44"/>
    <n v="1200"/>
    <n v="0.3"/>
    <s v="Tarjeta"/>
    <s v="V-003"/>
    <x v="2"/>
    <n v="36960"/>
  </r>
  <r>
    <s v="V-4827"/>
    <n v="45680"/>
    <s v="C-002"/>
    <s v="P-003"/>
    <s v="Smart Watch"/>
    <x v="0"/>
    <n v="44"/>
    <n v="200"/>
    <n v="0.1"/>
    <s v="Transferencia"/>
    <s v="V-005"/>
    <x v="0"/>
    <n v="7920"/>
  </r>
  <r>
    <s v="V-4828"/>
    <n v="45952"/>
    <s v="C-004"/>
    <s v="P-004"/>
    <s v="Smart Phone"/>
    <x v="1"/>
    <n v="31"/>
    <n v="800"/>
    <n v="0.2"/>
    <s v="Transferencia"/>
    <s v="V-001"/>
    <x v="1"/>
    <n v="19840"/>
  </r>
  <r>
    <s v="V-4829"/>
    <n v="45983"/>
    <s v="C-004"/>
    <s v="P-003"/>
    <s v="Smart Watch"/>
    <x v="0"/>
    <n v="27"/>
    <n v="200"/>
    <n v="0.1"/>
    <s v="Transferencia"/>
    <s v="V-005"/>
    <x v="0"/>
    <n v="4860"/>
  </r>
  <r>
    <s v="V-4830"/>
    <n v="45963"/>
    <s v="C-003"/>
    <s v="P-002"/>
    <s v="Laptop"/>
    <x v="2"/>
    <n v="18"/>
    <n v="1200"/>
    <n v="0.3"/>
    <s v="Efectivo"/>
    <s v="V-003"/>
    <x v="2"/>
    <n v="15119.999999999998"/>
  </r>
  <r>
    <s v="V-4831"/>
    <n v="45729"/>
    <s v="C-004"/>
    <s v="P-003"/>
    <s v="Smart Watch"/>
    <x v="0"/>
    <n v="40"/>
    <n v="200"/>
    <n v="0.1"/>
    <s v="Efectivo"/>
    <s v="V-005"/>
    <x v="0"/>
    <n v="7200"/>
  </r>
  <r>
    <s v="V-4832"/>
    <n v="45772"/>
    <s v="C-003"/>
    <s v="P-002"/>
    <s v="Laptop"/>
    <x v="2"/>
    <n v="37"/>
    <n v="1200"/>
    <n v="0.3"/>
    <s v="Transferencia"/>
    <s v="V-005"/>
    <x v="0"/>
    <n v="31079.999999999996"/>
  </r>
  <r>
    <s v="V-4833"/>
    <n v="45981"/>
    <s v="C-002"/>
    <s v="P-003"/>
    <s v="Smart Watch"/>
    <x v="0"/>
    <n v="11"/>
    <n v="200"/>
    <n v="0.1"/>
    <s v="Tarjeta"/>
    <s v="V-004"/>
    <x v="3"/>
    <n v="1980"/>
  </r>
  <r>
    <s v="V-4834"/>
    <n v="45712"/>
    <s v="C-003"/>
    <s v="P-004"/>
    <s v="Smart Phone"/>
    <x v="1"/>
    <n v="16"/>
    <n v="800"/>
    <n v="0.2"/>
    <s v="Transferencia"/>
    <s v="V-002"/>
    <x v="4"/>
    <n v="10240"/>
  </r>
  <r>
    <s v="V-4835"/>
    <n v="46008"/>
    <s v="C-001"/>
    <s v="P-003"/>
    <s v="Smart Watch"/>
    <x v="0"/>
    <n v="29"/>
    <n v="200"/>
    <n v="0.1"/>
    <s v="Efectivo"/>
    <s v="V-003"/>
    <x v="2"/>
    <n v="5220"/>
  </r>
  <r>
    <s v="V-4836"/>
    <n v="45872"/>
    <s v="C-003"/>
    <s v="P-004"/>
    <s v="Smart Phone"/>
    <x v="1"/>
    <n v="27"/>
    <n v="800"/>
    <n v="0.2"/>
    <s v="Tarjeta"/>
    <s v="V-005"/>
    <x v="0"/>
    <n v="17280"/>
  </r>
  <r>
    <s v="V-4837"/>
    <n v="45694"/>
    <s v="C-002"/>
    <s v="P-003"/>
    <s v="Smart Watch"/>
    <x v="0"/>
    <n v="6"/>
    <n v="200"/>
    <n v="0.1"/>
    <s v="Tarjeta"/>
    <s v="V-005"/>
    <x v="0"/>
    <n v="1080"/>
  </r>
  <r>
    <s v="V-4838"/>
    <n v="45787"/>
    <s v="C-003"/>
    <s v="P-004"/>
    <s v="Smart Phone"/>
    <x v="1"/>
    <n v="11"/>
    <n v="800"/>
    <n v="0.2"/>
    <s v="Transferencia"/>
    <s v="V-003"/>
    <x v="2"/>
    <n v="7040"/>
  </r>
  <r>
    <s v="V-4839"/>
    <n v="45701"/>
    <s v="C-002"/>
    <s v="P-001"/>
    <s v="Audífonos"/>
    <x v="0"/>
    <n v="25"/>
    <n v="50"/>
    <n v="0.1"/>
    <s v="Transferencia"/>
    <s v="V-002"/>
    <x v="4"/>
    <n v="1125"/>
  </r>
  <r>
    <s v="V-4840"/>
    <n v="45766"/>
    <s v="C-002"/>
    <s v="P-004"/>
    <s v="Smart Phone"/>
    <x v="1"/>
    <n v="16"/>
    <n v="800"/>
    <n v="0.2"/>
    <s v="Transferencia"/>
    <s v="V-004"/>
    <x v="3"/>
    <n v="10240"/>
  </r>
  <r>
    <s v="V-4841"/>
    <n v="45775"/>
    <s v="C-001"/>
    <s v="P-004"/>
    <s v="Smart Phone"/>
    <x v="1"/>
    <n v="38"/>
    <n v="800"/>
    <n v="0.2"/>
    <s v="Transferencia"/>
    <s v="V-001"/>
    <x v="1"/>
    <n v="24320"/>
  </r>
  <r>
    <s v="V-4842"/>
    <n v="45707"/>
    <s v="C-003"/>
    <s v="P-001"/>
    <s v="Audífonos"/>
    <x v="0"/>
    <n v="10"/>
    <n v="50"/>
    <n v="0.1"/>
    <s v="Tarjeta"/>
    <s v="V-005"/>
    <x v="0"/>
    <n v="450"/>
  </r>
  <r>
    <s v="V-4843"/>
    <n v="45720"/>
    <s v="C-003"/>
    <s v="P-002"/>
    <s v="Laptop"/>
    <x v="2"/>
    <n v="8"/>
    <n v="1200"/>
    <n v="0.3"/>
    <s v="Efectivo"/>
    <s v="V-005"/>
    <x v="0"/>
    <n v="6720"/>
  </r>
  <r>
    <s v="V-4844"/>
    <n v="45733"/>
    <s v="C-002"/>
    <s v="P-002"/>
    <s v="Laptop"/>
    <x v="2"/>
    <n v="30"/>
    <n v="1200"/>
    <n v="0.3"/>
    <s v="Transferencia"/>
    <s v="V-002"/>
    <x v="4"/>
    <n v="25200"/>
  </r>
  <r>
    <s v="V-4845"/>
    <n v="45975"/>
    <s v="C-004"/>
    <s v="P-002"/>
    <s v="Laptop"/>
    <x v="2"/>
    <n v="29"/>
    <n v="1200"/>
    <n v="0.3"/>
    <s v="Efectivo"/>
    <s v="V-004"/>
    <x v="3"/>
    <n v="24360"/>
  </r>
  <r>
    <s v="V-4846"/>
    <n v="45853"/>
    <s v="C-002"/>
    <s v="P-001"/>
    <s v="Audífonos"/>
    <x v="0"/>
    <n v="9"/>
    <n v="50"/>
    <n v="0.1"/>
    <s v="Tarjeta"/>
    <s v="V-005"/>
    <x v="0"/>
    <n v="405"/>
  </r>
  <r>
    <s v="V-4847"/>
    <n v="45923"/>
    <s v="C-001"/>
    <s v="P-004"/>
    <s v="Smart Phone"/>
    <x v="1"/>
    <n v="42"/>
    <n v="800"/>
    <n v="0.2"/>
    <s v="Transferencia"/>
    <s v="V-004"/>
    <x v="3"/>
    <n v="26880"/>
  </r>
  <r>
    <s v="V-4848"/>
    <n v="45946"/>
    <s v="C-001"/>
    <s v="P-003"/>
    <s v="Smart Watch"/>
    <x v="0"/>
    <n v="39"/>
    <n v="200"/>
    <n v="0.1"/>
    <s v="Transferencia"/>
    <s v="V-005"/>
    <x v="0"/>
    <n v="7020"/>
  </r>
  <r>
    <s v="V-4849"/>
    <n v="45922"/>
    <s v="C-001"/>
    <s v="P-001"/>
    <s v="Audífonos"/>
    <x v="0"/>
    <n v="21"/>
    <n v="50"/>
    <n v="0.1"/>
    <s v="Transferencia"/>
    <s v="V-002"/>
    <x v="4"/>
    <n v="945"/>
  </r>
  <r>
    <s v="V-4850"/>
    <n v="45760"/>
    <s v="C-004"/>
    <s v="P-004"/>
    <s v="Smart Phone"/>
    <x v="1"/>
    <n v="29"/>
    <n v="800"/>
    <n v="0.2"/>
    <s v="Transferencia"/>
    <s v="V-002"/>
    <x v="4"/>
    <n v="18560"/>
  </r>
  <r>
    <s v="V-4851"/>
    <n v="46012"/>
    <s v="C-004"/>
    <s v="P-003"/>
    <s v="Smart Watch"/>
    <x v="0"/>
    <n v="42"/>
    <n v="200"/>
    <n v="0.1"/>
    <s v="Transferencia"/>
    <s v="V-003"/>
    <x v="2"/>
    <n v="7560"/>
  </r>
  <r>
    <s v="V-4852"/>
    <n v="45723"/>
    <s v="C-003"/>
    <s v="P-003"/>
    <s v="Smart Watch"/>
    <x v="0"/>
    <n v="10"/>
    <n v="200"/>
    <n v="0.1"/>
    <s v="Tarjeta"/>
    <s v="V-003"/>
    <x v="2"/>
    <n v="1800"/>
  </r>
  <r>
    <s v="V-4853"/>
    <n v="45723"/>
    <s v="C-002"/>
    <s v="P-003"/>
    <s v="Smart Watch"/>
    <x v="0"/>
    <n v="28"/>
    <n v="200"/>
    <n v="0.1"/>
    <s v="Tarjeta"/>
    <s v="V-002"/>
    <x v="4"/>
    <n v="5040"/>
  </r>
  <r>
    <s v="V-4854"/>
    <n v="46003"/>
    <s v="C-003"/>
    <s v="P-001"/>
    <s v="Audífonos"/>
    <x v="0"/>
    <n v="31"/>
    <n v="50"/>
    <n v="0.1"/>
    <s v="Transferencia"/>
    <s v="V-001"/>
    <x v="1"/>
    <n v="1395"/>
  </r>
  <r>
    <s v="V-4855"/>
    <n v="45786"/>
    <s v="C-004"/>
    <s v="P-003"/>
    <s v="Smart Watch"/>
    <x v="0"/>
    <n v="32"/>
    <n v="200"/>
    <n v="0.1"/>
    <s v="Efectivo"/>
    <s v="V-002"/>
    <x v="4"/>
    <n v="5760"/>
  </r>
  <r>
    <s v="V-4856"/>
    <n v="46011"/>
    <s v="C-004"/>
    <s v="P-004"/>
    <s v="Smart Phone"/>
    <x v="1"/>
    <n v="25"/>
    <n v="800"/>
    <n v="0.2"/>
    <s v="Transferencia"/>
    <s v="V-002"/>
    <x v="4"/>
    <n v="16000"/>
  </r>
  <r>
    <s v="V-4857"/>
    <n v="45675"/>
    <s v="C-001"/>
    <s v="P-003"/>
    <s v="Smart Watch"/>
    <x v="0"/>
    <n v="44"/>
    <n v="200"/>
    <n v="0.1"/>
    <s v="Transferencia"/>
    <s v="V-002"/>
    <x v="4"/>
    <n v="7920"/>
  </r>
  <r>
    <s v="V-4858"/>
    <n v="45730"/>
    <s v="C-003"/>
    <s v="P-004"/>
    <s v="Smart Phone"/>
    <x v="1"/>
    <n v="13"/>
    <n v="800"/>
    <n v="0.2"/>
    <s v="Transferencia"/>
    <s v="V-002"/>
    <x v="4"/>
    <n v="8320"/>
  </r>
  <r>
    <s v="V-4859"/>
    <n v="45883"/>
    <s v="C-003"/>
    <s v="P-004"/>
    <s v="Smart Phone"/>
    <x v="1"/>
    <n v="10"/>
    <n v="800"/>
    <n v="0.2"/>
    <s v="Efectivo"/>
    <s v="V-005"/>
    <x v="0"/>
    <n v="6400"/>
  </r>
  <r>
    <s v="V-4860"/>
    <n v="45677"/>
    <s v="C-001"/>
    <s v="P-002"/>
    <s v="Laptop"/>
    <x v="2"/>
    <n v="32"/>
    <n v="1200"/>
    <n v="0.3"/>
    <s v="Tarjeta"/>
    <s v="V-004"/>
    <x v="3"/>
    <n v="26880"/>
  </r>
  <r>
    <s v="V-4861"/>
    <n v="45764"/>
    <s v="C-003"/>
    <s v="P-001"/>
    <s v="Audífonos"/>
    <x v="0"/>
    <n v="16"/>
    <n v="50"/>
    <n v="0.1"/>
    <s v="Tarjeta"/>
    <s v="V-003"/>
    <x v="2"/>
    <n v="720"/>
  </r>
  <r>
    <s v="V-4862"/>
    <n v="45864"/>
    <s v="C-002"/>
    <s v="P-001"/>
    <s v="Audífonos"/>
    <x v="0"/>
    <n v="11"/>
    <n v="50"/>
    <n v="0.1"/>
    <s v="Transferencia"/>
    <s v="V-004"/>
    <x v="3"/>
    <n v="495"/>
  </r>
  <r>
    <s v="V-4863"/>
    <n v="45909"/>
    <s v="C-002"/>
    <s v="P-003"/>
    <s v="Smart Watch"/>
    <x v="0"/>
    <n v="32"/>
    <n v="200"/>
    <n v="0.1"/>
    <s v="Tarjeta"/>
    <s v="V-005"/>
    <x v="0"/>
    <n v="5760"/>
  </r>
  <r>
    <s v="V-4864"/>
    <n v="45951"/>
    <s v="C-003"/>
    <s v="P-002"/>
    <s v="Laptop"/>
    <x v="2"/>
    <n v="39"/>
    <n v="1200"/>
    <n v="0.3"/>
    <s v="Transferencia"/>
    <s v="V-002"/>
    <x v="4"/>
    <n v="32759.999999999996"/>
  </r>
  <r>
    <s v="V-4865"/>
    <n v="45955"/>
    <s v="C-003"/>
    <s v="P-003"/>
    <s v="Smart Watch"/>
    <x v="0"/>
    <n v="41"/>
    <n v="200"/>
    <n v="0.1"/>
    <s v="Transferencia"/>
    <s v="V-003"/>
    <x v="2"/>
    <n v="7380"/>
  </r>
  <r>
    <s v="V-4866"/>
    <n v="45983"/>
    <s v="C-003"/>
    <s v="P-002"/>
    <s v="Laptop"/>
    <x v="2"/>
    <n v="34"/>
    <n v="1200"/>
    <n v="0.3"/>
    <s v="Tarjeta"/>
    <s v="V-002"/>
    <x v="4"/>
    <n v="28560"/>
  </r>
  <r>
    <s v="V-4867"/>
    <n v="45747"/>
    <s v="C-004"/>
    <s v="P-002"/>
    <s v="Laptop"/>
    <x v="2"/>
    <n v="39"/>
    <n v="1200"/>
    <n v="0.3"/>
    <s v="Tarjeta"/>
    <s v="V-004"/>
    <x v="3"/>
    <n v="32759.999999999996"/>
  </r>
  <r>
    <s v="V-4868"/>
    <n v="45978"/>
    <s v="C-003"/>
    <s v="P-002"/>
    <s v="Laptop"/>
    <x v="2"/>
    <n v="41"/>
    <n v="1200"/>
    <n v="0.3"/>
    <s v="Transferencia"/>
    <s v="V-002"/>
    <x v="4"/>
    <n v="34440"/>
  </r>
  <r>
    <s v="V-4869"/>
    <n v="45998"/>
    <s v="C-003"/>
    <s v="P-004"/>
    <s v="Smart Phone"/>
    <x v="1"/>
    <n v="20"/>
    <n v="800"/>
    <n v="0.2"/>
    <s v="Efectivo"/>
    <s v="V-001"/>
    <x v="1"/>
    <n v="12800"/>
  </r>
  <r>
    <s v="V-4870"/>
    <n v="45851"/>
    <s v="C-003"/>
    <s v="P-003"/>
    <s v="Smart Watch"/>
    <x v="0"/>
    <n v="23"/>
    <n v="200"/>
    <n v="0.1"/>
    <s v="Tarjeta"/>
    <s v="V-001"/>
    <x v="1"/>
    <n v="4140"/>
  </r>
  <r>
    <s v="V-4871"/>
    <n v="45709"/>
    <s v="C-002"/>
    <s v="P-004"/>
    <s v="Smart Phone"/>
    <x v="1"/>
    <n v="28"/>
    <n v="800"/>
    <n v="0.2"/>
    <s v="Transferencia"/>
    <s v="V-005"/>
    <x v="0"/>
    <n v="17920"/>
  </r>
  <r>
    <s v="V-4872"/>
    <n v="45685"/>
    <s v="C-001"/>
    <s v="P-001"/>
    <s v="Audífonos"/>
    <x v="0"/>
    <n v="34"/>
    <n v="50"/>
    <n v="0.1"/>
    <s v="Efectivo"/>
    <s v="V-005"/>
    <x v="0"/>
    <n v="1530"/>
  </r>
  <r>
    <s v="V-4873"/>
    <n v="46001"/>
    <s v="C-004"/>
    <s v="P-004"/>
    <s v="Smart Phone"/>
    <x v="1"/>
    <n v="13"/>
    <n v="800"/>
    <n v="0.2"/>
    <s v="Efectivo"/>
    <s v="V-001"/>
    <x v="1"/>
    <n v="8320"/>
  </r>
  <r>
    <s v="V-4874"/>
    <n v="45851"/>
    <s v="C-001"/>
    <s v="P-001"/>
    <s v="Audífonos"/>
    <x v="0"/>
    <n v="31"/>
    <n v="50"/>
    <n v="0.1"/>
    <s v="Tarjeta"/>
    <s v="V-004"/>
    <x v="3"/>
    <n v="1395"/>
  </r>
  <r>
    <s v="V-4875"/>
    <n v="45771"/>
    <s v="C-003"/>
    <s v="P-004"/>
    <s v="Smart Phone"/>
    <x v="1"/>
    <n v="5"/>
    <n v="800"/>
    <n v="0.2"/>
    <s v="Tarjeta"/>
    <s v="V-005"/>
    <x v="0"/>
    <n v="3200"/>
  </r>
  <r>
    <s v="V-4876"/>
    <n v="45971"/>
    <s v="C-002"/>
    <s v="P-004"/>
    <s v="Smart Phone"/>
    <x v="1"/>
    <n v="44"/>
    <n v="800"/>
    <n v="0.2"/>
    <s v="Efectivo"/>
    <s v="V-003"/>
    <x v="2"/>
    <n v="28160"/>
  </r>
  <r>
    <s v="V-4877"/>
    <n v="45921"/>
    <s v="C-002"/>
    <s v="P-003"/>
    <s v="Smart Watch"/>
    <x v="0"/>
    <n v="37"/>
    <n v="200"/>
    <n v="0.1"/>
    <s v="Transferencia"/>
    <s v="V-005"/>
    <x v="0"/>
    <n v="6660"/>
  </r>
  <r>
    <s v="V-4878"/>
    <n v="45709"/>
    <s v="C-001"/>
    <s v="P-001"/>
    <s v="Audífonos"/>
    <x v="0"/>
    <n v="34"/>
    <n v="50"/>
    <n v="0.1"/>
    <s v="Transferencia"/>
    <s v="V-003"/>
    <x v="2"/>
    <n v="1530"/>
  </r>
  <r>
    <s v="V-4879"/>
    <n v="45794"/>
    <s v="C-004"/>
    <s v="P-002"/>
    <s v="Laptop"/>
    <x v="2"/>
    <n v="40"/>
    <n v="1200"/>
    <n v="0.3"/>
    <s v="Transferencia"/>
    <s v="V-005"/>
    <x v="0"/>
    <n v="33600"/>
  </r>
  <r>
    <s v="V-4880"/>
    <n v="45829"/>
    <s v="C-002"/>
    <s v="P-002"/>
    <s v="Laptop"/>
    <x v="2"/>
    <n v="32"/>
    <n v="1200"/>
    <n v="0.3"/>
    <s v="Transferencia"/>
    <s v="V-002"/>
    <x v="4"/>
    <n v="26880"/>
  </r>
  <r>
    <s v="V-4881"/>
    <n v="45982"/>
    <s v="C-001"/>
    <s v="P-004"/>
    <s v="Smart Phone"/>
    <x v="1"/>
    <n v="7"/>
    <n v="800"/>
    <n v="0.2"/>
    <s v="Efectivo"/>
    <s v="V-004"/>
    <x v="3"/>
    <n v="4480"/>
  </r>
  <r>
    <s v="V-4882"/>
    <n v="45784"/>
    <s v="C-002"/>
    <s v="P-004"/>
    <s v="Smart Phone"/>
    <x v="1"/>
    <n v="11"/>
    <n v="800"/>
    <n v="0.2"/>
    <s v="Efectivo"/>
    <s v="V-005"/>
    <x v="0"/>
    <n v="7040"/>
  </r>
  <r>
    <s v="V-4883"/>
    <n v="45893"/>
    <s v="C-002"/>
    <s v="P-004"/>
    <s v="Smart Phone"/>
    <x v="1"/>
    <n v="42"/>
    <n v="800"/>
    <n v="0.2"/>
    <s v="Tarjeta"/>
    <s v="V-005"/>
    <x v="0"/>
    <n v="26880"/>
  </r>
  <r>
    <s v="V-4884"/>
    <n v="45836"/>
    <s v="C-003"/>
    <s v="P-002"/>
    <s v="Laptop"/>
    <x v="2"/>
    <n v="44"/>
    <n v="1200"/>
    <n v="0.3"/>
    <s v="Tarjeta"/>
    <s v="V-002"/>
    <x v="4"/>
    <n v="36960"/>
  </r>
  <r>
    <s v="V-4885"/>
    <n v="45780"/>
    <s v="C-004"/>
    <s v="P-002"/>
    <s v="Laptop"/>
    <x v="2"/>
    <n v="17"/>
    <n v="1200"/>
    <n v="0.3"/>
    <s v="Transferencia"/>
    <s v="V-003"/>
    <x v="2"/>
    <n v="14280"/>
  </r>
  <r>
    <s v="V-4886"/>
    <n v="45790"/>
    <s v="C-001"/>
    <s v="P-001"/>
    <s v="Audífonos"/>
    <x v="0"/>
    <n v="14"/>
    <n v="50"/>
    <n v="0.1"/>
    <s v="Efectivo"/>
    <s v="V-003"/>
    <x v="2"/>
    <n v="630"/>
  </r>
  <r>
    <s v="V-4887"/>
    <n v="45912"/>
    <s v="C-004"/>
    <s v="P-004"/>
    <s v="Smart Phone"/>
    <x v="1"/>
    <n v="10"/>
    <n v="800"/>
    <n v="0.2"/>
    <s v="Transferencia"/>
    <s v="V-001"/>
    <x v="1"/>
    <n v="6400"/>
  </r>
  <r>
    <s v="V-4888"/>
    <n v="45841"/>
    <s v="C-003"/>
    <s v="P-003"/>
    <s v="Smart Watch"/>
    <x v="0"/>
    <n v="18"/>
    <n v="200"/>
    <n v="0.1"/>
    <s v="Efectivo"/>
    <s v="V-001"/>
    <x v="1"/>
    <n v="3240"/>
  </r>
  <r>
    <s v="V-4889"/>
    <n v="45703"/>
    <s v="C-003"/>
    <s v="P-004"/>
    <s v="Smart Phone"/>
    <x v="1"/>
    <n v="29"/>
    <n v="800"/>
    <n v="0.2"/>
    <s v="Transferencia"/>
    <s v="V-001"/>
    <x v="1"/>
    <n v="18560"/>
  </r>
  <r>
    <s v="V-4890"/>
    <n v="45750"/>
    <s v="C-002"/>
    <s v="P-004"/>
    <s v="Smart Phone"/>
    <x v="1"/>
    <n v="24"/>
    <n v="800"/>
    <n v="0.2"/>
    <s v="Tarjeta"/>
    <s v="V-005"/>
    <x v="0"/>
    <n v="15360"/>
  </r>
  <r>
    <s v="V-4891"/>
    <n v="45967"/>
    <s v="C-003"/>
    <s v="P-004"/>
    <s v="Smart Phone"/>
    <x v="1"/>
    <n v="9"/>
    <n v="800"/>
    <n v="0.2"/>
    <s v="Efectivo"/>
    <s v="V-002"/>
    <x v="4"/>
    <n v="5760"/>
  </r>
  <r>
    <s v="V-4892"/>
    <n v="46020"/>
    <s v="C-001"/>
    <s v="P-004"/>
    <s v="Smart Phone"/>
    <x v="1"/>
    <n v="33"/>
    <n v="800"/>
    <n v="0.2"/>
    <s v="Tarjeta"/>
    <s v="V-002"/>
    <x v="4"/>
    <n v="21120"/>
  </r>
  <r>
    <s v="V-4893"/>
    <n v="45729"/>
    <s v="C-002"/>
    <s v="P-002"/>
    <s v="Laptop"/>
    <x v="2"/>
    <n v="8"/>
    <n v="1200"/>
    <n v="0.3"/>
    <s v="Efectivo"/>
    <s v="V-001"/>
    <x v="1"/>
    <n v="6720"/>
  </r>
  <r>
    <s v="V-4894"/>
    <n v="45660"/>
    <s v="C-001"/>
    <s v="P-001"/>
    <s v="Audífonos"/>
    <x v="0"/>
    <n v="43"/>
    <n v="50"/>
    <n v="0.1"/>
    <s v="Tarjeta"/>
    <s v="V-005"/>
    <x v="0"/>
    <n v="1935"/>
  </r>
  <r>
    <s v="V-4895"/>
    <n v="45723"/>
    <s v="C-002"/>
    <s v="P-001"/>
    <s v="Audífonos"/>
    <x v="0"/>
    <n v="27"/>
    <n v="50"/>
    <n v="0.1"/>
    <s v="Efectivo"/>
    <s v="V-001"/>
    <x v="1"/>
    <n v="1215"/>
  </r>
  <r>
    <s v="V-4896"/>
    <n v="45972"/>
    <s v="C-004"/>
    <s v="P-002"/>
    <s v="Laptop"/>
    <x v="2"/>
    <n v="5"/>
    <n v="1200"/>
    <n v="0.3"/>
    <s v="Transferencia"/>
    <s v="V-002"/>
    <x v="4"/>
    <n v="4200"/>
  </r>
  <r>
    <s v="V-4897"/>
    <n v="45989"/>
    <s v="C-002"/>
    <s v="P-002"/>
    <s v="Laptop"/>
    <x v="2"/>
    <n v="41"/>
    <n v="1200"/>
    <n v="0.3"/>
    <s v="Tarjeta"/>
    <s v="V-003"/>
    <x v="2"/>
    <n v="34440"/>
  </r>
  <r>
    <s v="V-4898"/>
    <n v="45670"/>
    <s v="C-002"/>
    <s v="P-001"/>
    <s v="Audífonos"/>
    <x v="0"/>
    <n v="32"/>
    <n v="50"/>
    <n v="0.1"/>
    <s v="Tarjeta"/>
    <s v="V-004"/>
    <x v="3"/>
    <n v="1440"/>
  </r>
  <r>
    <s v="V-4899"/>
    <n v="45770"/>
    <s v="C-001"/>
    <s v="P-003"/>
    <s v="Smart Watch"/>
    <x v="0"/>
    <n v="34"/>
    <n v="200"/>
    <n v="0.1"/>
    <s v="Efectivo"/>
    <s v="V-005"/>
    <x v="0"/>
    <n v="6120"/>
  </r>
  <r>
    <s v="V-4900"/>
    <n v="45850"/>
    <s v="C-001"/>
    <s v="P-002"/>
    <s v="Laptop"/>
    <x v="2"/>
    <n v="34"/>
    <n v="1200"/>
    <n v="0.3"/>
    <s v="Transferencia"/>
    <s v="V-004"/>
    <x v="3"/>
    <n v="28560"/>
  </r>
  <r>
    <s v="V-4901"/>
    <n v="45972"/>
    <s v="C-004"/>
    <s v="P-004"/>
    <s v="Smart Phone"/>
    <x v="1"/>
    <n v="14"/>
    <n v="800"/>
    <n v="0.2"/>
    <s v="Tarjeta"/>
    <s v="V-003"/>
    <x v="2"/>
    <n v="8960"/>
  </r>
  <r>
    <s v="V-4902"/>
    <n v="45719"/>
    <s v="C-002"/>
    <s v="P-002"/>
    <s v="Laptop"/>
    <x v="2"/>
    <n v="11"/>
    <n v="1200"/>
    <n v="0.3"/>
    <s v="Efectivo"/>
    <s v="V-004"/>
    <x v="3"/>
    <n v="9240"/>
  </r>
  <r>
    <s v="V-4903"/>
    <n v="46004"/>
    <s v="C-003"/>
    <s v="P-004"/>
    <s v="Smart Phone"/>
    <x v="1"/>
    <n v="44"/>
    <n v="800"/>
    <n v="0.2"/>
    <s v="Efectivo"/>
    <s v="V-003"/>
    <x v="2"/>
    <n v="28160"/>
  </r>
  <r>
    <s v="V-4904"/>
    <n v="45982"/>
    <s v="C-004"/>
    <s v="P-001"/>
    <s v="Audífonos"/>
    <x v="0"/>
    <n v="32"/>
    <n v="50"/>
    <n v="0.1"/>
    <s v="Tarjeta"/>
    <s v="V-002"/>
    <x v="4"/>
    <n v="1440"/>
  </r>
  <r>
    <s v="V-4905"/>
    <n v="45910"/>
    <s v="C-003"/>
    <s v="P-004"/>
    <s v="Smart Phone"/>
    <x v="1"/>
    <n v="32"/>
    <n v="800"/>
    <n v="0.2"/>
    <s v="Efectivo"/>
    <s v="V-001"/>
    <x v="1"/>
    <n v="20480"/>
  </r>
  <r>
    <s v="V-4906"/>
    <n v="45699"/>
    <s v="C-004"/>
    <s v="P-003"/>
    <s v="Smart Watch"/>
    <x v="0"/>
    <n v="11"/>
    <n v="200"/>
    <n v="0.1"/>
    <s v="Tarjeta"/>
    <s v="V-004"/>
    <x v="3"/>
    <n v="1980"/>
  </r>
  <r>
    <s v="V-4907"/>
    <n v="46017"/>
    <s v="C-003"/>
    <s v="P-002"/>
    <s v="Laptop"/>
    <x v="2"/>
    <n v="21"/>
    <n v="1200"/>
    <n v="0.3"/>
    <s v="Tarjeta"/>
    <s v="V-004"/>
    <x v="3"/>
    <n v="17640"/>
  </r>
  <r>
    <s v="V-4908"/>
    <n v="45750"/>
    <s v="C-003"/>
    <s v="P-002"/>
    <s v="Laptop"/>
    <x v="2"/>
    <n v="42"/>
    <n v="1200"/>
    <n v="0.3"/>
    <s v="Tarjeta"/>
    <s v="V-001"/>
    <x v="1"/>
    <n v="35280"/>
  </r>
  <r>
    <s v="V-4909"/>
    <n v="45956"/>
    <s v="C-002"/>
    <s v="P-003"/>
    <s v="Smart Watch"/>
    <x v="0"/>
    <n v="28"/>
    <n v="200"/>
    <n v="0.1"/>
    <s v="Tarjeta"/>
    <s v="V-005"/>
    <x v="0"/>
    <n v="5040"/>
  </r>
  <r>
    <s v="V-4910"/>
    <n v="45981"/>
    <s v="C-001"/>
    <s v="P-001"/>
    <s v="Audífonos"/>
    <x v="0"/>
    <n v="28"/>
    <n v="50"/>
    <n v="0.1"/>
    <s v="Efectivo"/>
    <s v="V-003"/>
    <x v="2"/>
    <n v="1260"/>
  </r>
  <r>
    <s v="V-4911"/>
    <n v="45731"/>
    <s v="C-003"/>
    <s v="P-002"/>
    <s v="Laptop"/>
    <x v="2"/>
    <n v="17"/>
    <n v="1200"/>
    <n v="0.3"/>
    <s v="Transferencia"/>
    <s v="V-001"/>
    <x v="1"/>
    <n v="14280"/>
  </r>
  <r>
    <s v="V-4912"/>
    <n v="45759"/>
    <s v="C-004"/>
    <s v="P-004"/>
    <s v="Smart Phone"/>
    <x v="1"/>
    <n v="6"/>
    <n v="800"/>
    <n v="0.2"/>
    <s v="Efectivo"/>
    <s v="V-004"/>
    <x v="3"/>
    <n v="3840"/>
  </r>
  <r>
    <s v="V-4913"/>
    <n v="45833"/>
    <s v="C-002"/>
    <s v="P-001"/>
    <s v="Audífonos"/>
    <x v="0"/>
    <n v="36"/>
    <n v="50"/>
    <n v="0.1"/>
    <s v="Tarjeta"/>
    <s v="V-001"/>
    <x v="1"/>
    <n v="1620"/>
  </r>
  <r>
    <s v="V-4914"/>
    <n v="45849"/>
    <s v="C-003"/>
    <s v="P-001"/>
    <s v="Audífonos"/>
    <x v="0"/>
    <n v="20"/>
    <n v="50"/>
    <n v="0.1"/>
    <s v="Efectivo"/>
    <s v="V-003"/>
    <x v="2"/>
    <n v="900"/>
  </r>
  <r>
    <s v="V-4915"/>
    <n v="45993"/>
    <s v="C-002"/>
    <s v="P-003"/>
    <s v="Smart Watch"/>
    <x v="0"/>
    <n v="15"/>
    <n v="200"/>
    <n v="0.1"/>
    <s v="Transferencia"/>
    <s v="V-002"/>
    <x v="4"/>
    <n v="2700"/>
  </r>
  <r>
    <s v="V-4916"/>
    <n v="45891"/>
    <s v="C-004"/>
    <s v="P-003"/>
    <s v="Smart Watch"/>
    <x v="0"/>
    <n v="31"/>
    <n v="200"/>
    <n v="0.1"/>
    <s v="Efectivo"/>
    <s v="V-005"/>
    <x v="0"/>
    <n v="5580"/>
  </r>
  <r>
    <s v="V-4917"/>
    <n v="45776"/>
    <s v="C-001"/>
    <s v="P-003"/>
    <s v="Smart Watch"/>
    <x v="0"/>
    <n v="17"/>
    <n v="200"/>
    <n v="0.1"/>
    <s v="Transferencia"/>
    <s v="V-003"/>
    <x v="2"/>
    <n v="3060"/>
  </r>
  <r>
    <s v="V-4918"/>
    <n v="46001"/>
    <s v="C-004"/>
    <s v="P-002"/>
    <s v="Laptop"/>
    <x v="2"/>
    <n v="16"/>
    <n v="1200"/>
    <n v="0.3"/>
    <s v="Efectivo"/>
    <s v="V-005"/>
    <x v="0"/>
    <n v="13440"/>
  </r>
  <r>
    <s v="V-4919"/>
    <n v="45844"/>
    <s v="C-002"/>
    <s v="P-002"/>
    <s v="Laptop"/>
    <x v="2"/>
    <n v="43"/>
    <n v="1200"/>
    <n v="0.3"/>
    <s v="Tarjeta"/>
    <s v="V-002"/>
    <x v="4"/>
    <n v="36120"/>
  </r>
  <r>
    <s v="V-4920"/>
    <n v="45768"/>
    <s v="C-001"/>
    <s v="P-001"/>
    <s v="Audífonos"/>
    <x v="0"/>
    <n v="33"/>
    <n v="50"/>
    <n v="0.1"/>
    <s v="Transferencia"/>
    <s v="V-001"/>
    <x v="1"/>
    <n v="1485"/>
  </r>
  <r>
    <s v="V-4921"/>
    <n v="46020"/>
    <s v="C-003"/>
    <s v="P-004"/>
    <s v="Smart Phone"/>
    <x v="1"/>
    <n v="5"/>
    <n v="800"/>
    <n v="0.2"/>
    <s v="Transferencia"/>
    <s v="V-001"/>
    <x v="1"/>
    <n v="3200"/>
  </r>
  <r>
    <s v="V-4922"/>
    <n v="45710"/>
    <s v="C-004"/>
    <s v="P-004"/>
    <s v="Smart Phone"/>
    <x v="1"/>
    <n v="11"/>
    <n v="800"/>
    <n v="0.2"/>
    <s v="Efectivo"/>
    <s v="V-004"/>
    <x v="3"/>
    <n v="7040"/>
  </r>
  <r>
    <s v="V-4923"/>
    <n v="45747"/>
    <s v="C-003"/>
    <s v="P-003"/>
    <s v="Smart Watch"/>
    <x v="0"/>
    <n v="26"/>
    <n v="200"/>
    <n v="0.1"/>
    <s v="Transferencia"/>
    <s v="V-004"/>
    <x v="3"/>
    <n v="4680"/>
  </r>
  <r>
    <s v="V-4924"/>
    <n v="45800"/>
    <s v="C-001"/>
    <s v="P-001"/>
    <s v="Audífonos"/>
    <x v="0"/>
    <n v="22"/>
    <n v="50"/>
    <n v="0.1"/>
    <s v="Tarjeta"/>
    <s v="V-005"/>
    <x v="0"/>
    <n v="990"/>
  </r>
  <r>
    <s v="V-4925"/>
    <n v="45992"/>
    <s v="C-001"/>
    <s v="P-004"/>
    <s v="Smart Phone"/>
    <x v="1"/>
    <n v="10"/>
    <n v="800"/>
    <n v="0.2"/>
    <s v="Transferencia"/>
    <s v="V-002"/>
    <x v="4"/>
    <n v="6400"/>
  </r>
  <r>
    <s v="V-4926"/>
    <n v="45849"/>
    <s v="C-002"/>
    <s v="P-004"/>
    <s v="Smart Phone"/>
    <x v="1"/>
    <n v="34"/>
    <n v="800"/>
    <n v="0.2"/>
    <s v="Transferencia"/>
    <s v="V-003"/>
    <x v="2"/>
    <n v="21760"/>
  </r>
  <r>
    <s v="V-4927"/>
    <n v="46012"/>
    <s v="C-002"/>
    <s v="P-001"/>
    <s v="Audífonos"/>
    <x v="0"/>
    <n v="15"/>
    <n v="50"/>
    <n v="0.1"/>
    <s v="Tarjeta"/>
    <s v="V-004"/>
    <x v="3"/>
    <n v="675"/>
  </r>
  <r>
    <s v="V-4928"/>
    <n v="45946"/>
    <s v="C-003"/>
    <s v="P-004"/>
    <s v="Smart Phone"/>
    <x v="1"/>
    <n v="15"/>
    <n v="800"/>
    <n v="0.2"/>
    <s v="Efectivo"/>
    <s v="V-003"/>
    <x v="2"/>
    <n v="9600"/>
  </r>
  <r>
    <s v="V-4929"/>
    <n v="45810"/>
    <s v="C-004"/>
    <s v="P-004"/>
    <s v="Smart Phone"/>
    <x v="1"/>
    <n v="30"/>
    <n v="800"/>
    <n v="0.2"/>
    <s v="Efectivo"/>
    <s v="V-004"/>
    <x v="3"/>
    <n v="19200"/>
  </r>
  <r>
    <s v="V-4930"/>
    <n v="45805"/>
    <s v="C-004"/>
    <s v="P-001"/>
    <s v="Audífonos"/>
    <x v="0"/>
    <n v="41"/>
    <n v="50"/>
    <n v="0.1"/>
    <s v="Transferencia"/>
    <s v="V-003"/>
    <x v="2"/>
    <n v="1845"/>
  </r>
  <r>
    <s v="V-4931"/>
    <n v="45752"/>
    <s v="C-002"/>
    <s v="P-003"/>
    <s v="Smart Watch"/>
    <x v="0"/>
    <n v="18"/>
    <n v="200"/>
    <n v="0.1"/>
    <s v="Transferencia"/>
    <s v="V-004"/>
    <x v="3"/>
    <n v="3240"/>
  </r>
  <r>
    <s v="V-4932"/>
    <n v="45924"/>
    <s v="C-004"/>
    <s v="P-002"/>
    <s v="Laptop"/>
    <x v="2"/>
    <n v="15"/>
    <n v="1200"/>
    <n v="0.3"/>
    <s v="Efectivo"/>
    <s v="V-005"/>
    <x v="0"/>
    <n v="12600"/>
  </r>
  <r>
    <s v="V-4933"/>
    <n v="45988"/>
    <s v="C-002"/>
    <s v="P-001"/>
    <s v="Audífonos"/>
    <x v="0"/>
    <n v="43"/>
    <n v="50"/>
    <n v="0.1"/>
    <s v="Efectivo"/>
    <s v="V-001"/>
    <x v="1"/>
    <n v="1935"/>
  </r>
  <r>
    <s v="V-4934"/>
    <n v="45910"/>
    <s v="C-002"/>
    <s v="P-002"/>
    <s v="Laptop"/>
    <x v="2"/>
    <n v="9"/>
    <n v="1200"/>
    <n v="0.3"/>
    <s v="Efectivo"/>
    <s v="V-003"/>
    <x v="2"/>
    <n v="7559.9999999999991"/>
  </r>
  <r>
    <s v="V-4935"/>
    <n v="45840"/>
    <s v="C-003"/>
    <s v="P-002"/>
    <s v="Laptop"/>
    <x v="2"/>
    <n v="44"/>
    <n v="1200"/>
    <n v="0.3"/>
    <s v="Efectivo"/>
    <s v="V-004"/>
    <x v="3"/>
    <n v="36960"/>
  </r>
  <r>
    <s v="V-4936"/>
    <n v="45916"/>
    <s v="C-003"/>
    <s v="P-001"/>
    <s v="Audífonos"/>
    <x v="0"/>
    <n v="17"/>
    <n v="50"/>
    <n v="0.1"/>
    <s v="Tarjeta"/>
    <s v="V-001"/>
    <x v="1"/>
    <n v="765"/>
  </r>
  <r>
    <s v="V-4937"/>
    <n v="45779"/>
    <s v="C-003"/>
    <s v="P-001"/>
    <s v="Audífonos"/>
    <x v="0"/>
    <n v="43"/>
    <n v="50"/>
    <n v="0.1"/>
    <s v="Efectivo"/>
    <s v="V-003"/>
    <x v="2"/>
    <n v="1935"/>
  </r>
  <r>
    <s v="V-4938"/>
    <n v="45661"/>
    <s v="C-002"/>
    <s v="P-001"/>
    <s v="Audífonos"/>
    <x v="0"/>
    <n v="10"/>
    <n v="50"/>
    <n v="0.1"/>
    <s v="Tarjeta"/>
    <s v="V-001"/>
    <x v="1"/>
    <n v="450"/>
  </r>
  <r>
    <s v="V-4939"/>
    <n v="45743"/>
    <s v="C-001"/>
    <s v="P-004"/>
    <s v="Smart Phone"/>
    <x v="1"/>
    <n v="28"/>
    <n v="800"/>
    <n v="0.2"/>
    <s v="Efectivo"/>
    <s v="V-005"/>
    <x v="0"/>
    <n v="17920"/>
  </r>
  <r>
    <s v="V-4940"/>
    <n v="45687"/>
    <s v="C-002"/>
    <s v="P-003"/>
    <s v="Smart Watch"/>
    <x v="0"/>
    <n v="42"/>
    <n v="200"/>
    <n v="0.1"/>
    <s v="Tarjeta"/>
    <s v="V-004"/>
    <x v="3"/>
    <n v="7560"/>
  </r>
  <r>
    <s v="V-4941"/>
    <n v="45768"/>
    <s v="C-001"/>
    <s v="P-002"/>
    <s v="Laptop"/>
    <x v="2"/>
    <n v="14"/>
    <n v="1200"/>
    <n v="0.3"/>
    <s v="Efectivo"/>
    <s v="V-005"/>
    <x v="0"/>
    <n v="11760"/>
  </r>
  <r>
    <s v="V-4942"/>
    <n v="46006"/>
    <s v="C-002"/>
    <s v="P-001"/>
    <s v="Audífonos"/>
    <x v="0"/>
    <n v="12"/>
    <n v="50"/>
    <n v="0.1"/>
    <s v="Transferencia"/>
    <s v="V-005"/>
    <x v="0"/>
    <n v="540"/>
  </r>
  <r>
    <s v="V-4943"/>
    <n v="45892"/>
    <s v="C-004"/>
    <s v="P-001"/>
    <s v="Audífonos"/>
    <x v="0"/>
    <n v="38"/>
    <n v="50"/>
    <n v="0.1"/>
    <s v="Tarjeta"/>
    <s v="V-002"/>
    <x v="4"/>
    <n v="1710"/>
  </r>
  <r>
    <s v="V-4944"/>
    <n v="45811"/>
    <s v="C-003"/>
    <s v="P-004"/>
    <s v="Smart Phone"/>
    <x v="1"/>
    <n v="14"/>
    <n v="800"/>
    <n v="0.2"/>
    <s v="Tarjeta"/>
    <s v="V-004"/>
    <x v="3"/>
    <n v="8960"/>
  </r>
  <r>
    <s v="V-4945"/>
    <n v="45777"/>
    <s v="C-002"/>
    <s v="P-003"/>
    <s v="Smart Watch"/>
    <x v="0"/>
    <n v="30"/>
    <n v="200"/>
    <n v="0.1"/>
    <s v="Tarjeta"/>
    <s v="V-003"/>
    <x v="2"/>
    <n v="5400"/>
  </r>
  <r>
    <s v="V-4946"/>
    <n v="45979"/>
    <s v="C-002"/>
    <s v="P-003"/>
    <s v="Smart Watch"/>
    <x v="0"/>
    <n v="24"/>
    <n v="200"/>
    <n v="0.1"/>
    <s v="Tarjeta"/>
    <s v="V-001"/>
    <x v="1"/>
    <n v="4320"/>
  </r>
  <r>
    <s v="V-4947"/>
    <n v="45930"/>
    <s v="C-002"/>
    <s v="P-001"/>
    <s v="Audífonos"/>
    <x v="0"/>
    <n v="31"/>
    <n v="50"/>
    <n v="0.1"/>
    <s v="Transferencia"/>
    <s v="V-001"/>
    <x v="1"/>
    <n v="1395"/>
  </r>
  <r>
    <s v="V-4948"/>
    <n v="45708"/>
    <s v="C-001"/>
    <s v="P-002"/>
    <s v="Laptop"/>
    <x v="2"/>
    <n v="31"/>
    <n v="1200"/>
    <n v="0.3"/>
    <s v="Transferencia"/>
    <s v="V-004"/>
    <x v="3"/>
    <n v="26040"/>
  </r>
  <r>
    <s v="V-4949"/>
    <n v="45705"/>
    <s v="C-004"/>
    <s v="P-002"/>
    <s v="Laptop"/>
    <x v="2"/>
    <n v="11"/>
    <n v="1200"/>
    <n v="0.3"/>
    <s v="Tarjeta"/>
    <s v="V-002"/>
    <x v="4"/>
    <n v="9240"/>
  </r>
  <r>
    <s v="V-4950"/>
    <n v="45993"/>
    <s v="C-001"/>
    <s v="P-001"/>
    <s v="Audífonos"/>
    <x v="0"/>
    <n v="38"/>
    <n v="50"/>
    <n v="0.1"/>
    <s v="Transferencia"/>
    <s v="V-004"/>
    <x v="3"/>
    <n v="1710"/>
  </r>
  <r>
    <s v="V-4951"/>
    <n v="45758"/>
    <s v="C-003"/>
    <s v="P-002"/>
    <s v="Laptop"/>
    <x v="2"/>
    <n v="16"/>
    <n v="1200"/>
    <n v="0.3"/>
    <s v="Transferencia"/>
    <s v="V-001"/>
    <x v="1"/>
    <n v="13440"/>
  </r>
  <r>
    <s v="V-4952"/>
    <n v="45938"/>
    <s v="C-001"/>
    <s v="P-004"/>
    <s v="Smart Phone"/>
    <x v="1"/>
    <n v="27"/>
    <n v="800"/>
    <n v="0.2"/>
    <s v="Efectivo"/>
    <s v="V-002"/>
    <x v="4"/>
    <n v="17280"/>
  </r>
  <r>
    <s v="V-4953"/>
    <n v="46005"/>
    <s v="C-003"/>
    <s v="P-002"/>
    <s v="Laptop"/>
    <x v="2"/>
    <n v="32"/>
    <n v="1200"/>
    <n v="0.3"/>
    <s v="Efectivo"/>
    <s v="V-002"/>
    <x v="4"/>
    <n v="26880"/>
  </r>
  <r>
    <s v="V-4954"/>
    <n v="45859"/>
    <s v="C-002"/>
    <s v="P-001"/>
    <s v="Audífonos"/>
    <x v="0"/>
    <n v="34"/>
    <n v="50"/>
    <n v="0.1"/>
    <s v="Tarjeta"/>
    <s v="V-003"/>
    <x v="2"/>
    <n v="1530"/>
  </r>
  <r>
    <s v="V-4955"/>
    <n v="45900"/>
    <s v="C-002"/>
    <s v="P-001"/>
    <s v="Audífonos"/>
    <x v="0"/>
    <n v="36"/>
    <n v="50"/>
    <n v="0.1"/>
    <s v="Efectivo"/>
    <s v="V-004"/>
    <x v="3"/>
    <n v="1620"/>
  </r>
  <r>
    <s v="V-4956"/>
    <n v="45662"/>
    <s v="C-004"/>
    <s v="P-001"/>
    <s v="Audífonos"/>
    <x v="0"/>
    <n v="33"/>
    <n v="50"/>
    <n v="0.1"/>
    <s v="Efectivo"/>
    <s v="V-003"/>
    <x v="2"/>
    <n v="1485"/>
  </r>
  <r>
    <s v="V-4957"/>
    <n v="45865"/>
    <s v="C-001"/>
    <s v="P-001"/>
    <s v="Audífonos"/>
    <x v="0"/>
    <n v="42"/>
    <n v="50"/>
    <n v="0.1"/>
    <s v="Efectivo"/>
    <s v="V-002"/>
    <x v="4"/>
    <n v="1890"/>
  </r>
  <r>
    <s v="V-4958"/>
    <n v="45873"/>
    <s v="C-001"/>
    <s v="P-001"/>
    <s v="Audífonos"/>
    <x v="0"/>
    <n v="20"/>
    <n v="50"/>
    <n v="0.1"/>
    <s v="Tarjeta"/>
    <s v="V-001"/>
    <x v="1"/>
    <n v="900"/>
  </r>
  <r>
    <s v="V-4959"/>
    <n v="45662"/>
    <s v="C-004"/>
    <s v="P-002"/>
    <s v="Laptop"/>
    <x v="2"/>
    <n v="38"/>
    <n v="1200"/>
    <n v="0.3"/>
    <s v="Transferencia"/>
    <s v="V-002"/>
    <x v="4"/>
    <n v="31919.999999999996"/>
  </r>
  <r>
    <s v="V-4960"/>
    <n v="45909"/>
    <s v="C-004"/>
    <s v="P-004"/>
    <s v="Smart Phone"/>
    <x v="1"/>
    <n v="7"/>
    <n v="800"/>
    <n v="0.2"/>
    <s v="Tarjeta"/>
    <s v="V-001"/>
    <x v="1"/>
    <n v="4480"/>
  </r>
  <r>
    <s v="V-4961"/>
    <n v="45932"/>
    <s v="C-003"/>
    <s v="P-004"/>
    <s v="Smart Phone"/>
    <x v="1"/>
    <n v="20"/>
    <n v="800"/>
    <n v="0.2"/>
    <s v="Transferencia"/>
    <s v="V-003"/>
    <x v="2"/>
    <n v="12800"/>
  </r>
  <r>
    <s v="V-4962"/>
    <n v="45720"/>
    <s v="C-002"/>
    <s v="P-001"/>
    <s v="Audífonos"/>
    <x v="0"/>
    <n v="29"/>
    <n v="50"/>
    <n v="0.1"/>
    <s v="Tarjeta"/>
    <s v="V-001"/>
    <x v="1"/>
    <n v="1305"/>
  </r>
  <r>
    <s v="V-4963"/>
    <n v="45903"/>
    <s v="C-001"/>
    <s v="P-001"/>
    <s v="Audífonos"/>
    <x v="0"/>
    <n v="7"/>
    <n v="50"/>
    <n v="0.1"/>
    <s v="Tarjeta"/>
    <s v="V-005"/>
    <x v="0"/>
    <n v="315"/>
  </r>
  <r>
    <s v="V-4964"/>
    <n v="45815"/>
    <s v="C-004"/>
    <s v="P-002"/>
    <s v="Laptop"/>
    <x v="2"/>
    <n v="22"/>
    <n v="1200"/>
    <n v="0.3"/>
    <s v="Tarjeta"/>
    <s v="V-005"/>
    <x v="0"/>
    <n v="18480"/>
  </r>
  <r>
    <s v="V-4965"/>
    <n v="45870"/>
    <s v="C-002"/>
    <s v="P-002"/>
    <s v="Laptop"/>
    <x v="2"/>
    <n v="36"/>
    <n v="1200"/>
    <n v="0.3"/>
    <s v="Transferencia"/>
    <s v="V-002"/>
    <x v="4"/>
    <n v="30239.999999999996"/>
  </r>
  <r>
    <s v="V-4966"/>
    <n v="45867"/>
    <s v="C-001"/>
    <s v="P-001"/>
    <s v="Audífonos"/>
    <x v="0"/>
    <n v="7"/>
    <n v="50"/>
    <n v="0.1"/>
    <s v="Transferencia"/>
    <s v="V-005"/>
    <x v="0"/>
    <n v="315"/>
  </r>
  <r>
    <s v="V-4967"/>
    <n v="45980"/>
    <s v="C-002"/>
    <s v="P-003"/>
    <s v="Smart Watch"/>
    <x v="0"/>
    <n v="32"/>
    <n v="200"/>
    <n v="0.1"/>
    <s v="Efectivo"/>
    <s v="V-001"/>
    <x v="1"/>
    <n v="5760"/>
  </r>
  <r>
    <s v="V-4968"/>
    <n v="45857"/>
    <s v="C-004"/>
    <s v="P-002"/>
    <s v="Laptop"/>
    <x v="2"/>
    <n v="39"/>
    <n v="1200"/>
    <n v="0.3"/>
    <s v="Transferencia"/>
    <s v="V-005"/>
    <x v="0"/>
    <n v="32759.999999999996"/>
  </r>
  <r>
    <s v="V-4969"/>
    <n v="45668"/>
    <s v="C-001"/>
    <s v="P-003"/>
    <s v="Smart Watch"/>
    <x v="0"/>
    <n v="26"/>
    <n v="200"/>
    <n v="0.1"/>
    <s v="Transferencia"/>
    <s v="V-001"/>
    <x v="1"/>
    <n v="4680"/>
  </r>
  <r>
    <s v="V-4970"/>
    <n v="45946"/>
    <s v="C-003"/>
    <s v="P-003"/>
    <s v="Smart Watch"/>
    <x v="0"/>
    <n v="31"/>
    <n v="200"/>
    <n v="0.1"/>
    <s v="Transferencia"/>
    <s v="V-001"/>
    <x v="1"/>
    <n v="5580"/>
  </r>
  <r>
    <s v="V-4971"/>
    <n v="45931"/>
    <s v="C-001"/>
    <s v="P-002"/>
    <s v="Laptop"/>
    <x v="2"/>
    <n v="22"/>
    <n v="1200"/>
    <n v="0.3"/>
    <s v="Efectivo"/>
    <s v="V-004"/>
    <x v="3"/>
    <n v="18480"/>
  </r>
  <r>
    <s v="V-4972"/>
    <n v="45735"/>
    <s v="C-004"/>
    <s v="P-002"/>
    <s v="Laptop"/>
    <x v="2"/>
    <n v="28"/>
    <n v="1200"/>
    <n v="0.3"/>
    <s v="Efectivo"/>
    <s v="V-001"/>
    <x v="1"/>
    <n v="23520"/>
  </r>
  <r>
    <s v="V-4973"/>
    <n v="45952"/>
    <s v="C-001"/>
    <s v="P-001"/>
    <s v="Audífonos"/>
    <x v="0"/>
    <n v="16"/>
    <n v="50"/>
    <n v="0.1"/>
    <s v="Tarjeta"/>
    <s v="V-004"/>
    <x v="3"/>
    <n v="720"/>
  </r>
  <r>
    <s v="V-4974"/>
    <n v="45757"/>
    <s v="C-001"/>
    <s v="P-002"/>
    <s v="Laptop"/>
    <x v="2"/>
    <n v="24"/>
    <n v="1200"/>
    <n v="0.3"/>
    <s v="Transferencia"/>
    <s v="V-004"/>
    <x v="3"/>
    <n v="20160"/>
  </r>
  <r>
    <s v="V-4975"/>
    <n v="45982"/>
    <s v="C-001"/>
    <s v="P-002"/>
    <s v="Laptop"/>
    <x v="2"/>
    <n v="12"/>
    <n v="1200"/>
    <n v="0.3"/>
    <s v="Efectivo"/>
    <s v="V-001"/>
    <x v="1"/>
    <n v="10080"/>
  </r>
  <r>
    <s v="V-4976"/>
    <n v="45842"/>
    <s v="C-002"/>
    <s v="P-001"/>
    <s v="Audífonos"/>
    <x v="0"/>
    <n v="14"/>
    <n v="50"/>
    <n v="0.1"/>
    <s v="Tarjeta"/>
    <s v="V-004"/>
    <x v="3"/>
    <n v="630"/>
  </r>
  <r>
    <s v="V-4977"/>
    <n v="45900"/>
    <s v="C-003"/>
    <s v="P-004"/>
    <s v="Smart Phone"/>
    <x v="1"/>
    <n v="32"/>
    <n v="800"/>
    <n v="0.2"/>
    <s v="Transferencia"/>
    <s v="V-001"/>
    <x v="1"/>
    <n v="20480"/>
  </r>
  <r>
    <s v="V-4978"/>
    <n v="45838"/>
    <s v="C-003"/>
    <s v="P-002"/>
    <s v="Laptop"/>
    <x v="2"/>
    <n v="32"/>
    <n v="1200"/>
    <n v="0.3"/>
    <s v="Transferencia"/>
    <s v="V-003"/>
    <x v="2"/>
    <n v="26880"/>
  </r>
  <r>
    <s v="V-4979"/>
    <n v="45819"/>
    <s v="C-004"/>
    <s v="P-003"/>
    <s v="Smart Watch"/>
    <x v="0"/>
    <n v="10"/>
    <n v="200"/>
    <n v="0.1"/>
    <s v="Tarjeta"/>
    <s v="V-001"/>
    <x v="1"/>
    <n v="1800"/>
  </r>
  <r>
    <s v="V-4980"/>
    <n v="45821"/>
    <s v="C-002"/>
    <s v="P-003"/>
    <s v="Smart Watch"/>
    <x v="0"/>
    <n v="44"/>
    <n v="200"/>
    <n v="0.1"/>
    <s v="Transferencia"/>
    <s v="V-004"/>
    <x v="3"/>
    <n v="7920"/>
  </r>
  <r>
    <s v="V-4981"/>
    <n v="45822"/>
    <s v="C-004"/>
    <s v="P-001"/>
    <s v="Audífonos"/>
    <x v="0"/>
    <n v="42"/>
    <n v="50"/>
    <n v="0.1"/>
    <s v="Efectivo"/>
    <s v="V-003"/>
    <x v="2"/>
    <n v="1890"/>
  </r>
  <r>
    <s v="V-4982"/>
    <n v="45900"/>
    <s v="C-003"/>
    <s v="P-001"/>
    <s v="Audífonos"/>
    <x v="0"/>
    <n v="27"/>
    <n v="50"/>
    <n v="0.1"/>
    <s v="Transferencia"/>
    <s v="V-001"/>
    <x v="1"/>
    <n v="1215"/>
  </r>
  <r>
    <s v="V-4983"/>
    <n v="45662"/>
    <s v="C-001"/>
    <s v="P-003"/>
    <s v="Smart Watch"/>
    <x v="0"/>
    <n v="25"/>
    <n v="200"/>
    <n v="0.1"/>
    <s v="Tarjeta"/>
    <s v="V-002"/>
    <x v="4"/>
    <n v="4500"/>
  </r>
  <r>
    <s v="V-4984"/>
    <n v="45966"/>
    <s v="C-003"/>
    <s v="P-001"/>
    <s v="Audífonos"/>
    <x v="0"/>
    <n v="26"/>
    <n v="50"/>
    <n v="0.1"/>
    <s v="Transferencia"/>
    <s v="V-002"/>
    <x v="4"/>
    <n v="1170"/>
  </r>
  <r>
    <s v="V-4985"/>
    <n v="45866"/>
    <s v="C-002"/>
    <s v="P-003"/>
    <s v="Smart Watch"/>
    <x v="0"/>
    <n v="36"/>
    <n v="200"/>
    <n v="0.1"/>
    <s v="Transferencia"/>
    <s v="V-002"/>
    <x v="4"/>
    <n v="6480"/>
  </r>
  <r>
    <s v="V-4986"/>
    <n v="45722"/>
    <s v="C-003"/>
    <s v="P-001"/>
    <s v="Audífonos"/>
    <x v="0"/>
    <n v="33"/>
    <n v="50"/>
    <n v="0.1"/>
    <s v="Efectivo"/>
    <s v="V-004"/>
    <x v="3"/>
    <n v="1485"/>
  </r>
  <r>
    <s v="V-4987"/>
    <n v="45913"/>
    <s v="C-004"/>
    <s v="P-003"/>
    <s v="Smart Watch"/>
    <x v="0"/>
    <n v="25"/>
    <n v="200"/>
    <n v="0.1"/>
    <s v="Efectivo"/>
    <s v="V-001"/>
    <x v="1"/>
    <n v="4500"/>
  </r>
  <r>
    <s v="V-4988"/>
    <n v="45831"/>
    <s v="C-001"/>
    <s v="P-002"/>
    <s v="Laptop"/>
    <x v="2"/>
    <n v="11"/>
    <n v="1200"/>
    <n v="0.3"/>
    <s v="Tarjeta"/>
    <s v="V-004"/>
    <x v="3"/>
    <n v="9240"/>
  </r>
  <r>
    <s v="V-4989"/>
    <n v="45907"/>
    <s v="C-003"/>
    <s v="P-004"/>
    <s v="Smart Phone"/>
    <x v="1"/>
    <n v="43"/>
    <n v="800"/>
    <n v="0.2"/>
    <s v="Efectivo"/>
    <s v="V-001"/>
    <x v="1"/>
    <n v="27520"/>
  </r>
  <r>
    <s v="V-4990"/>
    <n v="46012"/>
    <s v="C-003"/>
    <s v="P-004"/>
    <s v="Smart Phone"/>
    <x v="1"/>
    <n v="23"/>
    <n v="800"/>
    <n v="0.2"/>
    <s v="Tarjeta"/>
    <s v="V-004"/>
    <x v="3"/>
    <n v="14720"/>
  </r>
  <r>
    <s v="V-4991"/>
    <n v="45673"/>
    <s v="C-001"/>
    <s v="P-004"/>
    <s v="Smart Phone"/>
    <x v="1"/>
    <n v="21"/>
    <n v="800"/>
    <n v="0.2"/>
    <s v="Tarjeta"/>
    <s v="V-002"/>
    <x v="4"/>
    <n v="13440"/>
  </r>
  <r>
    <s v="V-4992"/>
    <n v="45748"/>
    <s v="C-003"/>
    <s v="P-002"/>
    <s v="Laptop"/>
    <x v="2"/>
    <n v="45"/>
    <n v="1200"/>
    <n v="0.3"/>
    <s v="Tarjeta"/>
    <s v="V-004"/>
    <x v="3"/>
    <n v="37800"/>
  </r>
  <r>
    <s v="V-4993"/>
    <n v="45696"/>
    <s v="C-002"/>
    <s v="P-001"/>
    <s v="Audífonos"/>
    <x v="0"/>
    <n v="39"/>
    <n v="50"/>
    <n v="0.1"/>
    <s v="Efectivo"/>
    <s v="V-004"/>
    <x v="3"/>
    <n v="1755"/>
  </r>
  <r>
    <s v="V-4994"/>
    <n v="45753"/>
    <s v="C-004"/>
    <s v="P-001"/>
    <s v="Audífonos"/>
    <x v="0"/>
    <n v="35"/>
    <n v="50"/>
    <n v="0.1"/>
    <s v="Transferencia"/>
    <s v="V-005"/>
    <x v="0"/>
    <n v="1575"/>
  </r>
  <r>
    <s v="V-4995"/>
    <n v="45877"/>
    <s v="C-002"/>
    <s v="P-002"/>
    <s v="Laptop"/>
    <x v="2"/>
    <n v="43"/>
    <n v="1200"/>
    <n v="0.3"/>
    <s v="Transferencia"/>
    <s v="V-002"/>
    <x v="4"/>
    <n v="36120"/>
  </r>
  <r>
    <s v="V-4996"/>
    <n v="45694"/>
    <s v="C-001"/>
    <s v="P-004"/>
    <s v="Smart Phone"/>
    <x v="1"/>
    <n v="30"/>
    <n v="800"/>
    <n v="0.2"/>
    <s v="Efectivo"/>
    <s v="V-002"/>
    <x v="4"/>
    <n v="19200"/>
  </r>
  <r>
    <s v="V-4997"/>
    <n v="45968"/>
    <s v="C-002"/>
    <s v="P-001"/>
    <s v="Audífonos"/>
    <x v="0"/>
    <n v="44"/>
    <n v="50"/>
    <n v="0.1"/>
    <s v="Efectivo"/>
    <s v="V-004"/>
    <x v="3"/>
    <n v="1980"/>
  </r>
  <r>
    <s v="V-4998"/>
    <n v="45789"/>
    <s v="C-003"/>
    <s v="P-003"/>
    <s v="Smart Watch"/>
    <x v="0"/>
    <n v="27"/>
    <n v="200"/>
    <n v="0.1"/>
    <s v="Tarjeta"/>
    <s v="V-002"/>
    <x v="4"/>
    <n v="4860"/>
  </r>
  <r>
    <s v="V-4999"/>
    <n v="45961"/>
    <s v="C-003"/>
    <s v="P-004"/>
    <s v="Smart Phone"/>
    <x v="1"/>
    <n v="11"/>
    <n v="800"/>
    <n v="0.2"/>
    <s v="Transferencia"/>
    <s v="V-005"/>
    <x v="0"/>
    <n v="7040"/>
  </r>
  <r>
    <s v="V-5000"/>
    <n v="45712"/>
    <s v="C-002"/>
    <s v="P-003"/>
    <s v="Smart Watch"/>
    <x v="0"/>
    <n v="18"/>
    <n v="200"/>
    <n v="0.1"/>
    <s v="Tarjeta"/>
    <s v="V-002"/>
    <x v="4"/>
    <n v="3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9857C-0E3A-45EB-BB62-D2FABFDC5D29}" name="TablaDiná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E8:F29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169" showAll="0"/>
    <pivotField numFmtId="9"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dataField="1" numFmtId="169" showAll="0"/>
  </pivotFields>
  <rowFields count="2">
    <field x="11"/>
    <field x="5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a de Venta_Total" fld="12" baseField="0" baseItem="0" numFmtId="4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3FD3E-739A-4194-995A-0AC17A1869A6}" name="TablaVentas" displayName="TablaVentas" ref="A1:M5001" totalsRowShown="0">
  <autoFilter ref="A1:M5001" xr:uid="{C273FD3E-739A-4194-995A-0AC17A1869A6}"/>
  <tableColumns count="13">
    <tableColumn id="1" xr3:uid="{4FE664E8-FF60-4B69-9210-2D669278CEE0}" name="ID_Venta"/>
    <tableColumn id="2" xr3:uid="{492FC66A-7F7E-4C2D-9D07-C05EA5889A68}" name="Fecha"/>
    <tableColumn id="3" xr3:uid="{0C7C1614-ACF3-49BE-96B1-04A4A6875C9A}" name="ID_Cliente"/>
    <tableColumn id="4" xr3:uid="{C1A87F78-CAB1-4F13-80A3-05DE64B25418}" name="ID_Producto"/>
    <tableColumn id="5" xr3:uid="{FAD2CF0E-8F78-4F4A-A68C-BA63793F47AD}" name="Producto"/>
    <tableColumn id="6" xr3:uid="{018D3032-1A4C-4ABC-9CFD-DB7F664AC83A}" name="Categoria"/>
    <tableColumn id="7" xr3:uid="{435B67EB-C475-4130-8F37-CAF4E646E766}" name="Cantidad"/>
    <tableColumn id="8" xr3:uid="{9B6EE599-FDF5-4043-B254-6F3BCAE0DC26}" name="Precio_unitario" dataDxfId="5"/>
    <tableColumn id="9" xr3:uid="{23BB9A9A-3E6E-4C10-AFEB-48F34C4E0476}" name="Descuento" dataCellStyle="Porcentaje"/>
    <tableColumn id="10" xr3:uid="{DC142253-24AD-4BDC-86F6-CA51E78106A0}" name="Tipo_pago"/>
    <tableColumn id="11" xr3:uid="{ABAFD9F6-168A-44B7-8F25-112E923F043B}" name="ID_Vendedor"/>
    <tableColumn id="12" xr3:uid="{F98D6EB9-253C-4468-BAB6-9B1BF7D48273}" name="Sucursal"/>
    <tableColumn id="13" xr3:uid="{1A521726-4074-4834-A69D-45936BEEFD36}" name="Venta_Total" dataDxfId="4">
      <calculatedColumnFormula>+TablaVentas[[#This Row],[Cantidad]]*TablaVentas[[#This Row],[Precio_unitario]]*(1-TablaVentas[[#This Row],[Descuento]])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5356-36F8-4844-B717-3CC7EEFDE7CD}">
  <dimension ref="A1:L5001"/>
  <sheetViews>
    <sheetView workbookViewId="0">
      <selection activeCell="M1" sqref="M1"/>
    </sheetView>
  </sheetViews>
  <sheetFormatPr baseColWidth="10" defaultRowHeight="15" x14ac:dyDescent="0.25"/>
  <cols>
    <col min="1" max="1" width="9.140625" bestFit="1" customWidth="1"/>
    <col min="4" max="4" width="11.85546875" bestFit="1" customWidth="1"/>
    <col min="5" max="5" width="16.28515625" customWidth="1"/>
    <col min="6" max="6" width="14.5703125" bestFit="1" customWidth="1"/>
    <col min="9" max="9" width="12.7109375" bestFit="1" customWidth="1"/>
    <col min="10" max="10" width="14.140625" customWidth="1"/>
    <col min="11" max="11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67</v>
      </c>
      <c r="F1" t="s">
        <v>68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tr" cm="1">
        <f t="array" ref="A2:A5001">+"V"&amp;"-"&amp;TEXT(_xlfn.SEQUENCE(5000),"0000")</f>
        <v>V-0001</v>
      </c>
      <c r="B2">
        <f ca="1">+RANDBETWEEN("01/01/2025","31/12/2025")</f>
        <v>45872</v>
      </c>
      <c r="C2" t="str">
        <f ca="1">+"C"&amp;"-"&amp;TEXT(RANDBETWEEN(1,4),"000")</f>
        <v>C-002</v>
      </c>
      <c r="D2" t="str">
        <f ca="1">+"P"&amp;"-"&amp;TEXT(RANDBETWEEN(1,4),"000")</f>
        <v>P-004</v>
      </c>
      <c r="E2" t="str">
        <f ca="1">+_xlfn.XLOOKUP(D2,'Tablas aux'!$A$3:$A$6,'Tablas aux'!$B$3:$B$6,0)</f>
        <v>Smart Phone</v>
      </c>
      <c r="F2" t="str">
        <f ca="1">+_xlfn.XLOOKUP(E2,'Tablas aux'!$B$3:$B$6,'Tablas aux'!$C$3:$C$6,0)</f>
        <v>Telefonía</v>
      </c>
      <c r="G2">
        <f ca="1">+RANDBETWEEN(5,45)</f>
        <v>39</v>
      </c>
      <c r="H2">
        <f ca="1">+_xlfn.XLOOKUP(D2,'Tablas aux'!$A$3:$A$6,'Tablas aux'!$D$3:$D$6)</f>
        <v>800</v>
      </c>
      <c r="I2" s="3">
        <f ca="1">+IF(F2="Electrónica",0.1,IF(F2="Telefonía",0.2,0.3))</f>
        <v>0.2</v>
      </c>
      <c r="J2" t="str" cm="1">
        <f t="array" aca="1" ref="J2" ca="1">+INDEX({"Tarjeta";"Efectivo";"Transferencia"},RANDBETWEEN(1,3))</f>
        <v>Transferencia</v>
      </c>
      <c r="K2" t="str">
        <f ca="1">+"V"&amp;"-"&amp;TEXT(RANDBETWEEN(1,5),"000")</f>
        <v>V-001</v>
      </c>
      <c r="L2" t="str">
        <f ca="1">+VLOOKUP(K2,'Tablas aux'!$A$23:$C$27,3,0)</f>
        <v>Lima</v>
      </c>
    </row>
    <row r="3" spans="1:12" x14ac:dyDescent="0.25">
      <c r="A3" t="str">
        <v>V-0002</v>
      </c>
      <c r="B3">
        <f t="shared" ref="B3:B66" ca="1" si="0">+RANDBETWEEN("01/01/2025","31/12/2025")</f>
        <v>45926</v>
      </c>
      <c r="C3" t="str">
        <f t="shared" ref="C3:C66" ca="1" si="1">+"C"&amp;"-"&amp;TEXT(RANDBETWEEN(1,4),"000")</f>
        <v>C-002</v>
      </c>
      <c r="D3" t="str">
        <f t="shared" ref="D3:D66" ca="1" si="2">+"P"&amp;"-"&amp;TEXT(RANDBETWEEN(1,4),"000")</f>
        <v>P-004</v>
      </c>
      <c r="E3" t="str">
        <f ca="1">+_xlfn.XLOOKUP(D3,'Tablas aux'!$A$3:$A$6,'Tablas aux'!$B$3:$B$6,0)</f>
        <v>Smart Phone</v>
      </c>
      <c r="F3" t="str">
        <f ca="1">+_xlfn.XLOOKUP(E3,'Tablas aux'!$B$3:$B$6,'Tablas aux'!$C$3:$C$6,0)</f>
        <v>Telefonía</v>
      </c>
      <c r="G3">
        <f t="shared" ref="G3:G66" ca="1" si="3">+RANDBETWEEN(5,45)</f>
        <v>29</v>
      </c>
      <c r="H3">
        <f ca="1">+_xlfn.XLOOKUP(D3,'Tablas aux'!$A$3:$A$6,'Tablas aux'!$D$3:$D$6)</f>
        <v>800</v>
      </c>
      <c r="I3" s="3">
        <f t="shared" ref="I3:I66" ca="1" si="4">+IF(F3="Electrónica",0.1,IF(F3="Telefonía",0.2,0.3))</f>
        <v>0.2</v>
      </c>
      <c r="J3" t="str" cm="1">
        <f t="array" aca="1" ref="J3" ca="1">+INDEX({"Tarjeta";"Efectivo";"Transferencia"},RANDBETWEEN(1,3))</f>
        <v>Transferencia</v>
      </c>
      <c r="K3" t="str">
        <f t="shared" ref="K3:K66" ca="1" si="5">+"V"&amp;"-"&amp;TEXT(RANDBETWEEN(1,5),"000")</f>
        <v>V-005</v>
      </c>
      <c r="L3" t="str">
        <f ca="1">+VLOOKUP(K3,'Tablas aux'!$A$23:$C$27,3,0)</f>
        <v>Ayacucho</v>
      </c>
    </row>
    <row r="4" spans="1:12" x14ac:dyDescent="0.25">
      <c r="A4" t="str">
        <v>V-0003</v>
      </c>
      <c r="B4">
        <f t="shared" ca="1" si="0"/>
        <v>45848</v>
      </c>
      <c r="C4" t="str">
        <f t="shared" ca="1" si="1"/>
        <v>C-004</v>
      </c>
      <c r="D4" t="str">
        <f t="shared" ca="1" si="2"/>
        <v>P-001</v>
      </c>
      <c r="E4" t="str">
        <f ca="1">+_xlfn.XLOOKUP(D4,'Tablas aux'!$A$3:$A$6,'Tablas aux'!$B$3:$B$6,0)</f>
        <v>Audífonos</v>
      </c>
      <c r="F4" t="str">
        <f ca="1">+_xlfn.XLOOKUP(E4,'Tablas aux'!$B$3:$B$6,'Tablas aux'!$C$3:$C$6,0)</f>
        <v>Electrónica</v>
      </c>
      <c r="G4">
        <f t="shared" ca="1" si="3"/>
        <v>10</v>
      </c>
      <c r="H4">
        <f ca="1">+_xlfn.XLOOKUP(D4,'Tablas aux'!$A$3:$A$6,'Tablas aux'!$D$3:$D$6)</f>
        <v>50</v>
      </c>
      <c r="I4" s="3">
        <f t="shared" ca="1" si="4"/>
        <v>0.1</v>
      </c>
      <c r="J4" t="str" cm="1">
        <f t="array" aca="1" ref="J4" ca="1">+INDEX({"Tarjeta";"Efectivo";"Transferencia"},RANDBETWEEN(1,3))</f>
        <v>Transferencia</v>
      </c>
      <c r="K4" t="str">
        <f t="shared" ca="1" si="5"/>
        <v>V-003</v>
      </c>
      <c r="L4" t="str">
        <f ca="1">+VLOOKUP(K4,'Tablas aux'!$A$23:$C$27,3,0)</f>
        <v>Arequipa</v>
      </c>
    </row>
    <row r="5" spans="1:12" x14ac:dyDescent="0.25">
      <c r="A5" t="str">
        <v>V-0004</v>
      </c>
      <c r="B5">
        <f t="shared" ca="1" si="0"/>
        <v>45925</v>
      </c>
      <c r="C5" t="str">
        <f t="shared" ca="1" si="1"/>
        <v>C-002</v>
      </c>
      <c r="D5" t="str">
        <f t="shared" ca="1" si="2"/>
        <v>P-003</v>
      </c>
      <c r="E5" t="str">
        <f ca="1">+_xlfn.XLOOKUP(D5,'Tablas aux'!$A$3:$A$6,'Tablas aux'!$B$3:$B$6,0)</f>
        <v>Smart Watch</v>
      </c>
      <c r="F5" t="str">
        <f ca="1">+_xlfn.XLOOKUP(E5,'Tablas aux'!$B$3:$B$6,'Tablas aux'!$C$3:$C$6,0)</f>
        <v>Electrónica</v>
      </c>
      <c r="G5">
        <f t="shared" ca="1" si="3"/>
        <v>15</v>
      </c>
      <c r="H5">
        <f ca="1">+_xlfn.XLOOKUP(D5,'Tablas aux'!$A$3:$A$6,'Tablas aux'!$D$3:$D$6)</f>
        <v>200</v>
      </c>
      <c r="I5" s="3">
        <f t="shared" ca="1" si="4"/>
        <v>0.1</v>
      </c>
      <c r="J5" t="str" cm="1">
        <f t="array" aca="1" ref="J5" ca="1">+INDEX({"Tarjeta";"Efectivo";"Transferencia"},RANDBETWEEN(1,3))</f>
        <v>Tarjeta</v>
      </c>
      <c r="K5" t="str">
        <f t="shared" ca="1" si="5"/>
        <v>V-003</v>
      </c>
      <c r="L5" t="str">
        <f ca="1">+VLOOKUP(K5,'Tablas aux'!$A$23:$C$27,3,0)</f>
        <v>Arequipa</v>
      </c>
    </row>
    <row r="6" spans="1:12" x14ac:dyDescent="0.25">
      <c r="A6" t="str">
        <v>V-0005</v>
      </c>
      <c r="B6">
        <f t="shared" ca="1" si="0"/>
        <v>45790</v>
      </c>
      <c r="C6" t="str">
        <f t="shared" ca="1" si="1"/>
        <v>C-001</v>
      </c>
      <c r="D6" t="str">
        <f t="shared" ca="1" si="2"/>
        <v>P-002</v>
      </c>
      <c r="E6" t="str">
        <f ca="1">+_xlfn.XLOOKUP(D6,'Tablas aux'!$A$3:$A$6,'Tablas aux'!$B$3:$B$6,0)</f>
        <v>Laptop</v>
      </c>
      <c r="F6" t="str">
        <f ca="1">+_xlfn.XLOOKUP(E6,'Tablas aux'!$B$3:$B$6,'Tablas aux'!$C$3:$C$6,0)</f>
        <v>Computo</v>
      </c>
      <c r="G6">
        <f t="shared" ca="1" si="3"/>
        <v>22</v>
      </c>
      <c r="H6">
        <f ca="1">+_xlfn.XLOOKUP(D6,'Tablas aux'!$A$3:$A$6,'Tablas aux'!$D$3:$D$6)</f>
        <v>1200</v>
      </c>
      <c r="I6" s="3">
        <f t="shared" ca="1" si="4"/>
        <v>0.3</v>
      </c>
      <c r="J6" t="str" cm="1">
        <f t="array" aca="1" ref="J6" ca="1">+INDEX({"Tarjeta";"Efectivo";"Transferencia"},RANDBETWEEN(1,3))</f>
        <v>Efectivo</v>
      </c>
      <c r="K6" t="str">
        <f t="shared" ca="1" si="5"/>
        <v>V-005</v>
      </c>
      <c r="L6" t="str">
        <f ca="1">+VLOOKUP(K6,'Tablas aux'!$A$23:$C$27,3,0)</f>
        <v>Ayacucho</v>
      </c>
    </row>
    <row r="7" spans="1:12" x14ac:dyDescent="0.25">
      <c r="A7" t="str">
        <v>V-0006</v>
      </c>
      <c r="B7">
        <f t="shared" ca="1" si="0"/>
        <v>45731</v>
      </c>
      <c r="C7" t="str">
        <f t="shared" ca="1" si="1"/>
        <v>C-001</v>
      </c>
      <c r="D7" t="str">
        <f t="shared" ca="1" si="2"/>
        <v>P-004</v>
      </c>
      <c r="E7" t="str">
        <f ca="1">+_xlfn.XLOOKUP(D7,'Tablas aux'!$A$3:$A$6,'Tablas aux'!$B$3:$B$6,0)</f>
        <v>Smart Phone</v>
      </c>
      <c r="F7" t="str">
        <f ca="1">+_xlfn.XLOOKUP(E7,'Tablas aux'!$B$3:$B$6,'Tablas aux'!$C$3:$C$6,0)</f>
        <v>Telefonía</v>
      </c>
      <c r="G7">
        <f t="shared" ca="1" si="3"/>
        <v>35</v>
      </c>
      <c r="H7">
        <f ca="1">+_xlfn.XLOOKUP(D7,'Tablas aux'!$A$3:$A$6,'Tablas aux'!$D$3:$D$6)</f>
        <v>800</v>
      </c>
      <c r="I7" s="3">
        <f t="shared" ca="1" si="4"/>
        <v>0.2</v>
      </c>
      <c r="J7" t="str" cm="1">
        <f t="array" aca="1" ref="J7" ca="1">+INDEX({"Tarjeta";"Efectivo";"Transferencia"},RANDBETWEEN(1,3))</f>
        <v>Tarjeta</v>
      </c>
      <c r="K7" t="str">
        <f t="shared" ca="1" si="5"/>
        <v>V-004</v>
      </c>
      <c r="L7" t="str">
        <f ca="1">+VLOOKUP(K7,'Tablas aux'!$A$23:$C$27,3,0)</f>
        <v>Moquegua</v>
      </c>
    </row>
    <row r="8" spans="1:12" x14ac:dyDescent="0.25">
      <c r="A8" t="str">
        <v>V-0007</v>
      </c>
      <c r="B8">
        <f t="shared" ca="1" si="0"/>
        <v>45888</v>
      </c>
      <c r="C8" t="str">
        <f t="shared" ca="1" si="1"/>
        <v>C-003</v>
      </c>
      <c r="D8" t="str">
        <f t="shared" ca="1" si="2"/>
        <v>P-003</v>
      </c>
      <c r="E8" t="str">
        <f ca="1">+_xlfn.XLOOKUP(D8,'Tablas aux'!$A$3:$A$6,'Tablas aux'!$B$3:$B$6,0)</f>
        <v>Smart Watch</v>
      </c>
      <c r="F8" t="str">
        <f ca="1">+_xlfn.XLOOKUP(E8,'Tablas aux'!$B$3:$B$6,'Tablas aux'!$C$3:$C$6,0)</f>
        <v>Electrónica</v>
      </c>
      <c r="G8">
        <f t="shared" ca="1" si="3"/>
        <v>25</v>
      </c>
      <c r="H8">
        <f ca="1">+_xlfn.XLOOKUP(D8,'Tablas aux'!$A$3:$A$6,'Tablas aux'!$D$3:$D$6)</f>
        <v>200</v>
      </c>
      <c r="I8" s="3">
        <f t="shared" ca="1" si="4"/>
        <v>0.1</v>
      </c>
      <c r="J8" t="str" cm="1">
        <f t="array" aca="1" ref="J8" ca="1">+INDEX({"Tarjeta";"Efectivo";"Transferencia"},RANDBETWEEN(1,3))</f>
        <v>Tarjeta</v>
      </c>
      <c r="K8" t="str">
        <f t="shared" ca="1" si="5"/>
        <v>V-003</v>
      </c>
      <c r="L8" t="str">
        <f ca="1">+VLOOKUP(K8,'Tablas aux'!$A$23:$C$27,3,0)</f>
        <v>Arequipa</v>
      </c>
    </row>
    <row r="9" spans="1:12" x14ac:dyDescent="0.25">
      <c r="A9" t="str">
        <v>V-0008</v>
      </c>
      <c r="B9">
        <f t="shared" ca="1" si="0"/>
        <v>45941</v>
      </c>
      <c r="C9" t="str">
        <f t="shared" ca="1" si="1"/>
        <v>C-001</v>
      </c>
      <c r="D9" t="str">
        <f t="shared" ca="1" si="2"/>
        <v>P-004</v>
      </c>
      <c r="E9" t="str">
        <f ca="1">+_xlfn.XLOOKUP(D9,'Tablas aux'!$A$3:$A$6,'Tablas aux'!$B$3:$B$6,0)</f>
        <v>Smart Phone</v>
      </c>
      <c r="F9" t="str">
        <f ca="1">+_xlfn.XLOOKUP(E9,'Tablas aux'!$B$3:$B$6,'Tablas aux'!$C$3:$C$6,0)</f>
        <v>Telefonía</v>
      </c>
      <c r="G9">
        <f t="shared" ca="1" si="3"/>
        <v>7</v>
      </c>
      <c r="H9">
        <f ca="1">+_xlfn.XLOOKUP(D9,'Tablas aux'!$A$3:$A$6,'Tablas aux'!$D$3:$D$6)</f>
        <v>800</v>
      </c>
      <c r="I9" s="3">
        <f t="shared" ca="1" si="4"/>
        <v>0.2</v>
      </c>
      <c r="J9" t="str" cm="1">
        <f t="array" aca="1" ref="J9" ca="1">+INDEX({"Tarjeta";"Efectivo";"Transferencia"},RANDBETWEEN(1,3))</f>
        <v>Transferencia</v>
      </c>
      <c r="K9" t="str">
        <f t="shared" ca="1" si="5"/>
        <v>V-005</v>
      </c>
      <c r="L9" t="str">
        <f ca="1">+VLOOKUP(K9,'Tablas aux'!$A$23:$C$27,3,0)</f>
        <v>Ayacucho</v>
      </c>
    </row>
    <row r="10" spans="1:12" x14ac:dyDescent="0.25">
      <c r="A10" t="str">
        <v>V-0009</v>
      </c>
      <c r="B10">
        <f t="shared" ca="1" si="0"/>
        <v>46020</v>
      </c>
      <c r="C10" t="str">
        <f t="shared" ca="1" si="1"/>
        <v>C-003</v>
      </c>
      <c r="D10" t="str">
        <f t="shared" ca="1" si="2"/>
        <v>P-004</v>
      </c>
      <c r="E10" t="str">
        <f ca="1">+_xlfn.XLOOKUP(D10,'Tablas aux'!$A$3:$A$6,'Tablas aux'!$B$3:$B$6,0)</f>
        <v>Smart Phone</v>
      </c>
      <c r="F10" t="str">
        <f ca="1">+_xlfn.XLOOKUP(E10,'Tablas aux'!$B$3:$B$6,'Tablas aux'!$C$3:$C$6,0)</f>
        <v>Telefonía</v>
      </c>
      <c r="G10">
        <f t="shared" ca="1" si="3"/>
        <v>18</v>
      </c>
      <c r="H10">
        <f ca="1">+_xlfn.XLOOKUP(D10,'Tablas aux'!$A$3:$A$6,'Tablas aux'!$D$3:$D$6)</f>
        <v>800</v>
      </c>
      <c r="I10" s="3">
        <f t="shared" ca="1" si="4"/>
        <v>0.2</v>
      </c>
      <c r="J10" t="str" cm="1">
        <f t="array" aca="1" ref="J10" ca="1">+INDEX({"Tarjeta";"Efectivo";"Transferencia"},RANDBETWEEN(1,3))</f>
        <v>Efectivo</v>
      </c>
      <c r="K10" t="str">
        <f t="shared" ca="1" si="5"/>
        <v>V-004</v>
      </c>
      <c r="L10" t="str">
        <f ca="1">+VLOOKUP(K10,'Tablas aux'!$A$23:$C$27,3,0)</f>
        <v>Moquegua</v>
      </c>
    </row>
    <row r="11" spans="1:12" x14ac:dyDescent="0.25">
      <c r="A11" t="str">
        <v>V-0010</v>
      </c>
      <c r="B11">
        <f t="shared" ca="1" si="0"/>
        <v>45828</v>
      </c>
      <c r="C11" t="str">
        <f t="shared" ca="1" si="1"/>
        <v>C-001</v>
      </c>
      <c r="D11" t="str">
        <f t="shared" ca="1" si="2"/>
        <v>P-002</v>
      </c>
      <c r="E11" t="str">
        <f ca="1">+_xlfn.XLOOKUP(D11,'Tablas aux'!$A$3:$A$6,'Tablas aux'!$B$3:$B$6,0)</f>
        <v>Laptop</v>
      </c>
      <c r="F11" t="str">
        <f ca="1">+_xlfn.XLOOKUP(E11,'Tablas aux'!$B$3:$B$6,'Tablas aux'!$C$3:$C$6,0)</f>
        <v>Computo</v>
      </c>
      <c r="G11">
        <f t="shared" ca="1" si="3"/>
        <v>32</v>
      </c>
      <c r="H11">
        <f ca="1">+_xlfn.XLOOKUP(D11,'Tablas aux'!$A$3:$A$6,'Tablas aux'!$D$3:$D$6)</f>
        <v>1200</v>
      </c>
      <c r="I11" s="3">
        <f t="shared" ca="1" si="4"/>
        <v>0.3</v>
      </c>
      <c r="J11" t="str" cm="1">
        <f t="array" aca="1" ref="J11" ca="1">+INDEX({"Tarjeta";"Efectivo";"Transferencia"},RANDBETWEEN(1,3))</f>
        <v>Transferencia</v>
      </c>
      <c r="K11" t="str">
        <f t="shared" ca="1" si="5"/>
        <v>V-003</v>
      </c>
      <c r="L11" t="str">
        <f ca="1">+VLOOKUP(K11,'Tablas aux'!$A$23:$C$27,3,0)</f>
        <v>Arequipa</v>
      </c>
    </row>
    <row r="12" spans="1:12" x14ac:dyDescent="0.25">
      <c r="A12" t="str">
        <v>V-0011</v>
      </c>
      <c r="B12">
        <f t="shared" ca="1" si="0"/>
        <v>45673</v>
      </c>
      <c r="C12" t="str">
        <f t="shared" ca="1" si="1"/>
        <v>C-002</v>
      </c>
      <c r="D12" t="str">
        <f t="shared" ca="1" si="2"/>
        <v>P-001</v>
      </c>
      <c r="E12" t="str">
        <f ca="1">+_xlfn.XLOOKUP(D12,'Tablas aux'!$A$3:$A$6,'Tablas aux'!$B$3:$B$6,0)</f>
        <v>Audífonos</v>
      </c>
      <c r="F12" t="str">
        <f ca="1">+_xlfn.XLOOKUP(E12,'Tablas aux'!$B$3:$B$6,'Tablas aux'!$C$3:$C$6,0)</f>
        <v>Electrónica</v>
      </c>
      <c r="G12">
        <f t="shared" ca="1" si="3"/>
        <v>18</v>
      </c>
      <c r="H12">
        <f ca="1">+_xlfn.XLOOKUP(D12,'Tablas aux'!$A$3:$A$6,'Tablas aux'!$D$3:$D$6)</f>
        <v>50</v>
      </c>
      <c r="I12" s="3">
        <f t="shared" ca="1" si="4"/>
        <v>0.1</v>
      </c>
      <c r="J12" t="str" cm="1">
        <f t="array" aca="1" ref="J12" ca="1">+INDEX({"Tarjeta";"Efectivo";"Transferencia"},RANDBETWEEN(1,3))</f>
        <v>Transferencia</v>
      </c>
      <c r="K12" t="str">
        <f t="shared" ca="1" si="5"/>
        <v>V-004</v>
      </c>
      <c r="L12" t="str">
        <f ca="1">+VLOOKUP(K12,'Tablas aux'!$A$23:$C$27,3,0)</f>
        <v>Moquegua</v>
      </c>
    </row>
    <row r="13" spans="1:12" x14ac:dyDescent="0.25">
      <c r="A13" t="str">
        <v>V-0012</v>
      </c>
      <c r="B13">
        <f t="shared" ca="1" si="0"/>
        <v>46018</v>
      </c>
      <c r="C13" t="str">
        <f t="shared" ca="1" si="1"/>
        <v>C-003</v>
      </c>
      <c r="D13" t="str">
        <f t="shared" ca="1" si="2"/>
        <v>P-004</v>
      </c>
      <c r="E13" t="str">
        <f ca="1">+_xlfn.XLOOKUP(D13,'Tablas aux'!$A$3:$A$6,'Tablas aux'!$B$3:$B$6,0)</f>
        <v>Smart Phone</v>
      </c>
      <c r="F13" t="str">
        <f ca="1">+_xlfn.XLOOKUP(E13,'Tablas aux'!$B$3:$B$6,'Tablas aux'!$C$3:$C$6,0)</f>
        <v>Telefonía</v>
      </c>
      <c r="G13">
        <f t="shared" ca="1" si="3"/>
        <v>9</v>
      </c>
      <c r="H13">
        <f ca="1">+_xlfn.XLOOKUP(D13,'Tablas aux'!$A$3:$A$6,'Tablas aux'!$D$3:$D$6)</f>
        <v>800</v>
      </c>
      <c r="I13" s="3">
        <f t="shared" ca="1" si="4"/>
        <v>0.2</v>
      </c>
      <c r="J13" t="str" cm="1">
        <f t="array" aca="1" ref="J13" ca="1">+INDEX({"Tarjeta";"Efectivo";"Transferencia"},RANDBETWEEN(1,3))</f>
        <v>Tarjeta</v>
      </c>
      <c r="K13" t="str">
        <f t="shared" ca="1" si="5"/>
        <v>V-004</v>
      </c>
      <c r="L13" t="str">
        <f ca="1">+VLOOKUP(K13,'Tablas aux'!$A$23:$C$27,3,0)</f>
        <v>Moquegua</v>
      </c>
    </row>
    <row r="14" spans="1:12" x14ac:dyDescent="0.25">
      <c r="A14" t="str">
        <v>V-0013</v>
      </c>
      <c r="B14">
        <f t="shared" ca="1" si="0"/>
        <v>45683</v>
      </c>
      <c r="C14" t="str">
        <f t="shared" ca="1" si="1"/>
        <v>C-002</v>
      </c>
      <c r="D14" t="str">
        <f t="shared" ca="1" si="2"/>
        <v>P-001</v>
      </c>
      <c r="E14" t="str">
        <f ca="1">+_xlfn.XLOOKUP(D14,'Tablas aux'!$A$3:$A$6,'Tablas aux'!$B$3:$B$6,0)</f>
        <v>Audífonos</v>
      </c>
      <c r="F14" t="str">
        <f ca="1">+_xlfn.XLOOKUP(E14,'Tablas aux'!$B$3:$B$6,'Tablas aux'!$C$3:$C$6,0)</f>
        <v>Electrónica</v>
      </c>
      <c r="G14">
        <f t="shared" ca="1" si="3"/>
        <v>12</v>
      </c>
      <c r="H14">
        <f ca="1">+_xlfn.XLOOKUP(D14,'Tablas aux'!$A$3:$A$6,'Tablas aux'!$D$3:$D$6)</f>
        <v>50</v>
      </c>
      <c r="I14" s="3">
        <f t="shared" ca="1" si="4"/>
        <v>0.1</v>
      </c>
      <c r="J14" t="str" cm="1">
        <f t="array" aca="1" ref="J14" ca="1">+INDEX({"Tarjeta";"Efectivo";"Transferencia"},RANDBETWEEN(1,3))</f>
        <v>Tarjeta</v>
      </c>
      <c r="K14" t="str">
        <f t="shared" ca="1" si="5"/>
        <v>V-002</v>
      </c>
      <c r="L14" t="str">
        <f ca="1">+VLOOKUP(K14,'Tablas aux'!$A$23:$C$27,3,0)</f>
        <v>Callao</v>
      </c>
    </row>
    <row r="15" spans="1:12" x14ac:dyDescent="0.25">
      <c r="A15" t="str">
        <v>V-0014</v>
      </c>
      <c r="B15">
        <f t="shared" ca="1" si="0"/>
        <v>45686</v>
      </c>
      <c r="C15" t="str">
        <f t="shared" ca="1" si="1"/>
        <v>C-004</v>
      </c>
      <c r="D15" t="str">
        <f t="shared" ca="1" si="2"/>
        <v>P-001</v>
      </c>
      <c r="E15" t="str">
        <f ca="1">+_xlfn.XLOOKUP(D15,'Tablas aux'!$A$3:$A$6,'Tablas aux'!$B$3:$B$6,0)</f>
        <v>Audífonos</v>
      </c>
      <c r="F15" t="str">
        <f ca="1">+_xlfn.XLOOKUP(E15,'Tablas aux'!$B$3:$B$6,'Tablas aux'!$C$3:$C$6,0)</f>
        <v>Electrónica</v>
      </c>
      <c r="G15">
        <f t="shared" ca="1" si="3"/>
        <v>15</v>
      </c>
      <c r="H15">
        <f ca="1">+_xlfn.XLOOKUP(D15,'Tablas aux'!$A$3:$A$6,'Tablas aux'!$D$3:$D$6)</f>
        <v>50</v>
      </c>
      <c r="I15" s="3">
        <f t="shared" ca="1" si="4"/>
        <v>0.1</v>
      </c>
      <c r="J15" t="str" cm="1">
        <f t="array" aca="1" ref="J15" ca="1">+INDEX({"Tarjeta";"Efectivo";"Transferencia"},RANDBETWEEN(1,3))</f>
        <v>Tarjeta</v>
      </c>
      <c r="K15" t="str">
        <f t="shared" ca="1" si="5"/>
        <v>V-002</v>
      </c>
      <c r="L15" t="str">
        <f ca="1">+VLOOKUP(K15,'Tablas aux'!$A$23:$C$27,3,0)</f>
        <v>Callao</v>
      </c>
    </row>
    <row r="16" spans="1:12" x14ac:dyDescent="0.25">
      <c r="A16" t="str">
        <v>V-0015</v>
      </c>
      <c r="B16">
        <f t="shared" ca="1" si="0"/>
        <v>46000</v>
      </c>
      <c r="C16" t="str">
        <f t="shared" ca="1" si="1"/>
        <v>C-003</v>
      </c>
      <c r="D16" t="str">
        <f t="shared" ca="1" si="2"/>
        <v>P-001</v>
      </c>
      <c r="E16" t="str">
        <f ca="1">+_xlfn.XLOOKUP(D16,'Tablas aux'!$A$3:$A$6,'Tablas aux'!$B$3:$B$6,0)</f>
        <v>Audífonos</v>
      </c>
      <c r="F16" t="str">
        <f ca="1">+_xlfn.XLOOKUP(E16,'Tablas aux'!$B$3:$B$6,'Tablas aux'!$C$3:$C$6,0)</f>
        <v>Electrónica</v>
      </c>
      <c r="G16">
        <f t="shared" ca="1" si="3"/>
        <v>29</v>
      </c>
      <c r="H16">
        <f ca="1">+_xlfn.XLOOKUP(D16,'Tablas aux'!$A$3:$A$6,'Tablas aux'!$D$3:$D$6)</f>
        <v>50</v>
      </c>
      <c r="I16" s="3">
        <f t="shared" ca="1" si="4"/>
        <v>0.1</v>
      </c>
      <c r="J16" t="str" cm="1">
        <f t="array" aca="1" ref="J16" ca="1">+INDEX({"Tarjeta";"Efectivo";"Transferencia"},RANDBETWEEN(1,3))</f>
        <v>Tarjeta</v>
      </c>
      <c r="K16" t="str">
        <f t="shared" ca="1" si="5"/>
        <v>V-002</v>
      </c>
      <c r="L16" t="str">
        <f ca="1">+VLOOKUP(K16,'Tablas aux'!$A$23:$C$27,3,0)</f>
        <v>Callao</v>
      </c>
    </row>
    <row r="17" spans="1:12" x14ac:dyDescent="0.25">
      <c r="A17" t="str">
        <v>V-0016</v>
      </c>
      <c r="B17">
        <f t="shared" ca="1" si="0"/>
        <v>45747</v>
      </c>
      <c r="C17" t="str">
        <f t="shared" ca="1" si="1"/>
        <v>C-004</v>
      </c>
      <c r="D17" t="str">
        <f t="shared" ca="1" si="2"/>
        <v>P-004</v>
      </c>
      <c r="E17" t="str">
        <f ca="1">+_xlfn.XLOOKUP(D17,'Tablas aux'!$A$3:$A$6,'Tablas aux'!$B$3:$B$6,0)</f>
        <v>Smart Phone</v>
      </c>
      <c r="F17" t="str">
        <f ca="1">+_xlfn.XLOOKUP(E17,'Tablas aux'!$B$3:$B$6,'Tablas aux'!$C$3:$C$6,0)</f>
        <v>Telefonía</v>
      </c>
      <c r="G17">
        <f t="shared" ca="1" si="3"/>
        <v>26</v>
      </c>
      <c r="H17">
        <f ca="1">+_xlfn.XLOOKUP(D17,'Tablas aux'!$A$3:$A$6,'Tablas aux'!$D$3:$D$6)</f>
        <v>800</v>
      </c>
      <c r="I17" s="3">
        <f t="shared" ca="1" si="4"/>
        <v>0.2</v>
      </c>
      <c r="J17" t="str" cm="1">
        <f t="array" aca="1" ref="J17" ca="1">+INDEX({"Tarjeta";"Efectivo";"Transferencia"},RANDBETWEEN(1,3))</f>
        <v>Transferencia</v>
      </c>
      <c r="K17" t="str">
        <f t="shared" ca="1" si="5"/>
        <v>V-001</v>
      </c>
      <c r="L17" t="str">
        <f ca="1">+VLOOKUP(K17,'Tablas aux'!$A$23:$C$27,3,0)</f>
        <v>Lima</v>
      </c>
    </row>
    <row r="18" spans="1:12" x14ac:dyDescent="0.25">
      <c r="A18" t="str">
        <v>V-0017</v>
      </c>
      <c r="B18">
        <f t="shared" ca="1" si="0"/>
        <v>45949</v>
      </c>
      <c r="C18" t="str">
        <f t="shared" ca="1" si="1"/>
        <v>C-002</v>
      </c>
      <c r="D18" t="str">
        <f t="shared" ca="1" si="2"/>
        <v>P-004</v>
      </c>
      <c r="E18" t="str">
        <f ca="1">+_xlfn.XLOOKUP(D18,'Tablas aux'!$A$3:$A$6,'Tablas aux'!$B$3:$B$6,0)</f>
        <v>Smart Phone</v>
      </c>
      <c r="F18" t="str">
        <f ca="1">+_xlfn.XLOOKUP(E18,'Tablas aux'!$B$3:$B$6,'Tablas aux'!$C$3:$C$6,0)</f>
        <v>Telefonía</v>
      </c>
      <c r="G18">
        <f t="shared" ca="1" si="3"/>
        <v>38</v>
      </c>
      <c r="H18">
        <f ca="1">+_xlfn.XLOOKUP(D18,'Tablas aux'!$A$3:$A$6,'Tablas aux'!$D$3:$D$6)</f>
        <v>800</v>
      </c>
      <c r="I18" s="3">
        <f t="shared" ca="1" si="4"/>
        <v>0.2</v>
      </c>
      <c r="J18" t="str" cm="1">
        <f t="array" aca="1" ref="J18" ca="1">+INDEX({"Tarjeta";"Efectivo";"Transferencia"},RANDBETWEEN(1,3))</f>
        <v>Efectivo</v>
      </c>
      <c r="K18" t="str">
        <f t="shared" ca="1" si="5"/>
        <v>V-002</v>
      </c>
      <c r="L18" t="str">
        <f ca="1">+VLOOKUP(K18,'Tablas aux'!$A$23:$C$27,3,0)</f>
        <v>Callao</v>
      </c>
    </row>
    <row r="19" spans="1:12" x14ac:dyDescent="0.25">
      <c r="A19" t="str">
        <v>V-0018</v>
      </c>
      <c r="B19">
        <f t="shared" ca="1" si="0"/>
        <v>45991</v>
      </c>
      <c r="C19" t="str">
        <f t="shared" ca="1" si="1"/>
        <v>C-001</v>
      </c>
      <c r="D19" t="str">
        <f t="shared" ca="1" si="2"/>
        <v>P-003</v>
      </c>
      <c r="E19" t="str">
        <f ca="1">+_xlfn.XLOOKUP(D19,'Tablas aux'!$A$3:$A$6,'Tablas aux'!$B$3:$B$6,0)</f>
        <v>Smart Watch</v>
      </c>
      <c r="F19" t="str">
        <f ca="1">+_xlfn.XLOOKUP(E19,'Tablas aux'!$B$3:$B$6,'Tablas aux'!$C$3:$C$6,0)</f>
        <v>Electrónica</v>
      </c>
      <c r="G19">
        <f t="shared" ca="1" si="3"/>
        <v>7</v>
      </c>
      <c r="H19">
        <f ca="1">+_xlfn.XLOOKUP(D19,'Tablas aux'!$A$3:$A$6,'Tablas aux'!$D$3:$D$6)</f>
        <v>200</v>
      </c>
      <c r="I19" s="3">
        <f t="shared" ca="1" si="4"/>
        <v>0.1</v>
      </c>
      <c r="J19" t="str" cm="1">
        <f t="array" aca="1" ref="J19" ca="1">+INDEX({"Tarjeta";"Efectivo";"Transferencia"},RANDBETWEEN(1,3))</f>
        <v>Transferencia</v>
      </c>
      <c r="K19" t="str">
        <f t="shared" ca="1" si="5"/>
        <v>V-001</v>
      </c>
      <c r="L19" t="str">
        <f ca="1">+VLOOKUP(K19,'Tablas aux'!$A$23:$C$27,3,0)</f>
        <v>Lima</v>
      </c>
    </row>
    <row r="20" spans="1:12" x14ac:dyDescent="0.25">
      <c r="A20" t="str">
        <v>V-0019</v>
      </c>
      <c r="B20">
        <f t="shared" ca="1" si="0"/>
        <v>45859</v>
      </c>
      <c r="C20" t="str">
        <f t="shared" ca="1" si="1"/>
        <v>C-003</v>
      </c>
      <c r="D20" t="str">
        <f t="shared" ca="1" si="2"/>
        <v>P-003</v>
      </c>
      <c r="E20" t="str">
        <f ca="1">+_xlfn.XLOOKUP(D20,'Tablas aux'!$A$3:$A$6,'Tablas aux'!$B$3:$B$6,0)</f>
        <v>Smart Watch</v>
      </c>
      <c r="F20" t="str">
        <f ca="1">+_xlfn.XLOOKUP(E20,'Tablas aux'!$B$3:$B$6,'Tablas aux'!$C$3:$C$6,0)</f>
        <v>Electrónica</v>
      </c>
      <c r="G20">
        <f t="shared" ca="1" si="3"/>
        <v>10</v>
      </c>
      <c r="H20">
        <f ca="1">+_xlfn.XLOOKUP(D20,'Tablas aux'!$A$3:$A$6,'Tablas aux'!$D$3:$D$6)</f>
        <v>200</v>
      </c>
      <c r="I20" s="3">
        <f t="shared" ca="1" si="4"/>
        <v>0.1</v>
      </c>
      <c r="J20" t="str" cm="1">
        <f t="array" aca="1" ref="J20" ca="1">+INDEX({"Tarjeta";"Efectivo";"Transferencia"},RANDBETWEEN(1,3))</f>
        <v>Transferencia</v>
      </c>
      <c r="K20" t="str">
        <f t="shared" ca="1" si="5"/>
        <v>V-005</v>
      </c>
      <c r="L20" t="str">
        <f ca="1">+VLOOKUP(K20,'Tablas aux'!$A$23:$C$27,3,0)</f>
        <v>Ayacucho</v>
      </c>
    </row>
    <row r="21" spans="1:12" x14ac:dyDescent="0.25">
      <c r="A21" t="str">
        <v>V-0020</v>
      </c>
      <c r="B21">
        <f t="shared" ca="1" si="0"/>
        <v>45767</v>
      </c>
      <c r="C21" t="str">
        <f t="shared" ca="1" si="1"/>
        <v>C-002</v>
      </c>
      <c r="D21" t="str">
        <f t="shared" ca="1" si="2"/>
        <v>P-003</v>
      </c>
      <c r="E21" t="str">
        <f ca="1">+_xlfn.XLOOKUP(D21,'Tablas aux'!$A$3:$A$6,'Tablas aux'!$B$3:$B$6,0)</f>
        <v>Smart Watch</v>
      </c>
      <c r="F21" t="str">
        <f ca="1">+_xlfn.XLOOKUP(E21,'Tablas aux'!$B$3:$B$6,'Tablas aux'!$C$3:$C$6,0)</f>
        <v>Electrónica</v>
      </c>
      <c r="G21">
        <f t="shared" ca="1" si="3"/>
        <v>34</v>
      </c>
      <c r="H21">
        <f ca="1">+_xlfn.XLOOKUP(D21,'Tablas aux'!$A$3:$A$6,'Tablas aux'!$D$3:$D$6)</f>
        <v>200</v>
      </c>
      <c r="I21" s="3">
        <f t="shared" ca="1" si="4"/>
        <v>0.1</v>
      </c>
      <c r="J21" t="str" cm="1">
        <f t="array" aca="1" ref="J21" ca="1">+INDEX({"Tarjeta";"Efectivo";"Transferencia"},RANDBETWEEN(1,3))</f>
        <v>Tarjeta</v>
      </c>
      <c r="K21" t="str">
        <f t="shared" ca="1" si="5"/>
        <v>V-001</v>
      </c>
      <c r="L21" t="str">
        <f ca="1">+VLOOKUP(K21,'Tablas aux'!$A$23:$C$27,3,0)</f>
        <v>Lima</v>
      </c>
    </row>
    <row r="22" spans="1:12" x14ac:dyDescent="0.25">
      <c r="A22" t="str">
        <v>V-0021</v>
      </c>
      <c r="B22">
        <f t="shared" ca="1" si="0"/>
        <v>45712</v>
      </c>
      <c r="C22" t="str">
        <f t="shared" ca="1" si="1"/>
        <v>C-001</v>
      </c>
      <c r="D22" t="str">
        <f t="shared" ca="1" si="2"/>
        <v>P-002</v>
      </c>
      <c r="E22" t="str">
        <f ca="1">+_xlfn.XLOOKUP(D22,'Tablas aux'!$A$3:$A$6,'Tablas aux'!$B$3:$B$6,0)</f>
        <v>Laptop</v>
      </c>
      <c r="F22" t="str">
        <f ca="1">+_xlfn.XLOOKUP(E22,'Tablas aux'!$B$3:$B$6,'Tablas aux'!$C$3:$C$6,0)</f>
        <v>Computo</v>
      </c>
      <c r="G22">
        <f t="shared" ca="1" si="3"/>
        <v>10</v>
      </c>
      <c r="H22">
        <f ca="1">+_xlfn.XLOOKUP(D22,'Tablas aux'!$A$3:$A$6,'Tablas aux'!$D$3:$D$6)</f>
        <v>1200</v>
      </c>
      <c r="I22" s="3">
        <f t="shared" ca="1" si="4"/>
        <v>0.3</v>
      </c>
      <c r="J22" t="str" cm="1">
        <f t="array" aca="1" ref="J22" ca="1">+INDEX({"Tarjeta";"Efectivo";"Transferencia"},RANDBETWEEN(1,3))</f>
        <v>Tarjeta</v>
      </c>
      <c r="K22" t="str">
        <f t="shared" ca="1" si="5"/>
        <v>V-003</v>
      </c>
      <c r="L22" t="str">
        <f ca="1">+VLOOKUP(K22,'Tablas aux'!$A$23:$C$27,3,0)</f>
        <v>Arequipa</v>
      </c>
    </row>
    <row r="23" spans="1:12" x14ac:dyDescent="0.25">
      <c r="A23" t="str">
        <v>V-0022</v>
      </c>
      <c r="B23">
        <f t="shared" ca="1" si="0"/>
        <v>46002</v>
      </c>
      <c r="C23" t="str">
        <f t="shared" ca="1" si="1"/>
        <v>C-003</v>
      </c>
      <c r="D23" t="str">
        <f t="shared" ca="1" si="2"/>
        <v>P-001</v>
      </c>
      <c r="E23" t="str">
        <f ca="1">+_xlfn.XLOOKUP(D23,'Tablas aux'!$A$3:$A$6,'Tablas aux'!$B$3:$B$6,0)</f>
        <v>Audífonos</v>
      </c>
      <c r="F23" t="str">
        <f ca="1">+_xlfn.XLOOKUP(E23,'Tablas aux'!$B$3:$B$6,'Tablas aux'!$C$3:$C$6,0)</f>
        <v>Electrónica</v>
      </c>
      <c r="G23">
        <f t="shared" ca="1" si="3"/>
        <v>36</v>
      </c>
      <c r="H23">
        <f ca="1">+_xlfn.XLOOKUP(D23,'Tablas aux'!$A$3:$A$6,'Tablas aux'!$D$3:$D$6)</f>
        <v>50</v>
      </c>
      <c r="I23" s="3">
        <f t="shared" ca="1" si="4"/>
        <v>0.1</v>
      </c>
      <c r="J23" t="str" cm="1">
        <f t="array" aca="1" ref="J23" ca="1">+INDEX({"Tarjeta";"Efectivo";"Transferencia"},RANDBETWEEN(1,3))</f>
        <v>Transferencia</v>
      </c>
      <c r="K23" t="str">
        <f t="shared" ca="1" si="5"/>
        <v>V-002</v>
      </c>
      <c r="L23" t="str">
        <f ca="1">+VLOOKUP(K23,'Tablas aux'!$A$23:$C$27,3,0)</f>
        <v>Callao</v>
      </c>
    </row>
    <row r="24" spans="1:12" x14ac:dyDescent="0.25">
      <c r="A24" t="str">
        <v>V-0023</v>
      </c>
      <c r="B24">
        <f t="shared" ca="1" si="0"/>
        <v>45771</v>
      </c>
      <c r="C24" t="str">
        <f t="shared" ca="1" si="1"/>
        <v>C-002</v>
      </c>
      <c r="D24" t="str">
        <f t="shared" ca="1" si="2"/>
        <v>P-001</v>
      </c>
      <c r="E24" t="str">
        <f ca="1">+_xlfn.XLOOKUP(D24,'Tablas aux'!$A$3:$A$6,'Tablas aux'!$B$3:$B$6,0)</f>
        <v>Audífonos</v>
      </c>
      <c r="F24" t="str">
        <f ca="1">+_xlfn.XLOOKUP(E24,'Tablas aux'!$B$3:$B$6,'Tablas aux'!$C$3:$C$6,0)</f>
        <v>Electrónica</v>
      </c>
      <c r="G24">
        <f t="shared" ca="1" si="3"/>
        <v>44</v>
      </c>
      <c r="H24">
        <f ca="1">+_xlfn.XLOOKUP(D24,'Tablas aux'!$A$3:$A$6,'Tablas aux'!$D$3:$D$6)</f>
        <v>50</v>
      </c>
      <c r="I24" s="3">
        <f t="shared" ca="1" si="4"/>
        <v>0.1</v>
      </c>
      <c r="J24" t="str" cm="1">
        <f t="array" aca="1" ref="J24" ca="1">+INDEX({"Tarjeta";"Efectivo";"Transferencia"},RANDBETWEEN(1,3))</f>
        <v>Tarjeta</v>
      </c>
      <c r="K24" t="str">
        <f t="shared" ca="1" si="5"/>
        <v>V-001</v>
      </c>
      <c r="L24" t="str">
        <f ca="1">+VLOOKUP(K24,'Tablas aux'!$A$23:$C$27,3,0)</f>
        <v>Lima</v>
      </c>
    </row>
    <row r="25" spans="1:12" x14ac:dyDescent="0.25">
      <c r="A25" t="str">
        <v>V-0024</v>
      </c>
      <c r="B25">
        <f t="shared" ca="1" si="0"/>
        <v>45864</v>
      </c>
      <c r="C25" t="str">
        <f t="shared" ca="1" si="1"/>
        <v>C-004</v>
      </c>
      <c r="D25" t="str">
        <f t="shared" ca="1" si="2"/>
        <v>P-001</v>
      </c>
      <c r="E25" t="str">
        <f ca="1">+_xlfn.XLOOKUP(D25,'Tablas aux'!$A$3:$A$6,'Tablas aux'!$B$3:$B$6,0)</f>
        <v>Audífonos</v>
      </c>
      <c r="F25" t="str">
        <f ca="1">+_xlfn.XLOOKUP(E25,'Tablas aux'!$B$3:$B$6,'Tablas aux'!$C$3:$C$6,0)</f>
        <v>Electrónica</v>
      </c>
      <c r="G25">
        <f t="shared" ca="1" si="3"/>
        <v>18</v>
      </c>
      <c r="H25">
        <f ca="1">+_xlfn.XLOOKUP(D25,'Tablas aux'!$A$3:$A$6,'Tablas aux'!$D$3:$D$6)</f>
        <v>50</v>
      </c>
      <c r="I25" s="3">
        <f t="shared" ca="1" si="4"/>
        <v>0.1</v>
      </c>
      <c r="J25" t="str" cm="1">
        <f t="array" aca="1" ref="J25" ca="1">+INDEX({"Tarjeta";"Efectivo";"Transferencia"},RANDBETWEEN(1,3))</f>
        <v>Tarjeta</v>
      </c>
      <c r="K25" t="str">
        <f t="shared" ca="1" si="5"/>
        <v>V-002</v>
      </c>
      <c r="L25" t="str">
        <f ca="1">+VLOOKUP(K25,'Tablas aux'!$A$23:$C$27,3,0)</f>
        <v>Callao</v>
      </c>
    </row>
    <row r="26" spans="1:12" x14ac:dyDescent="0.25">
      <c r="A26" t="str">
        <v>V-0025</v>
      </c>
      <c r="B26">
        <f t="shared" ca="1" si="0"/>
        <v>45911</v>
      </c>
      <c r="C26" t="str">
        <f t="shared" ca="1" si="1"/>
        <v>C-001</v>
      </c>
      <c r="D26" t="str">
        <f t="shared" ca="1" si="2"/>
        <v>P-003</v>
      </c>
      <c r="E26" t="str">
        <f ca="1">+_xlfn.XLOOKUP(D26,'Tablas aux'!$A$3:$A$6,'Tablas aux'!$B$3:$B$6,0)</f>
        <v>Smart Watch</v>
      </c>
      <c r="F26" t="str">
        <f ca="1">+_xlfn.XLOOKUP(E26,'Tablas aux'!$B$3:$B$6,'Tablas aux'!$C$3:$C$6,0)</f>
        <v>Electrónica</v>
      </c>
      <c r="G26">
        <f t="shared" ca="1" si="3"/>
        <v>28</v>
      </c>
      <c r="H26">
        <f ca="1">+_xlfn.XLOOKUP(D26,'Tablas aux'!$A$3:$A$6,'Tablas aux'!$D$3:$D$6)</f>
        <v>200</v>
      </c>
      <c r="I26" s="3">
        <f t="shared" ca="1" si="4"/>
        <v>0.1</v>
      </c>
      <c r="J26" t="str" cm="1">
        <f t="array" aca="1" ref="J26" ca="1">+INDEX({"Tarjeta";"Efectivo";"Transferencia"},RANDBETWEEN(1,3))</f>
        <v>Efectivo</v>
      </c>
      <c r="K26" t="str">
        <f t="shared" ca="1" si="5"/>
        <v>V-003</v>
      </c>
      <c r="L26" t="str">
        <f ca="1">+VLOOKUP(K26,'Tablas aux'!$A$23:$C$27,3,0)</f>
        <v>Arequipa</v>
      </c>
    </row>
    <row r="27" spans="1:12" x14ac:dyDescent="0.25">
      <c r="A27" t="str">
        <v>V-0026</v>
      </c>
      <c r="B27">
        <f t="shared" ca="1" si="0"/>
        <v>45948</v>
      </c>
      <c r="C27" t="str">
        <f t="shared" ca="1" si="1"/>
        <v>C-004</v>
      </c>
      <c r="D27" t="str">
        <f t="shared" ca="1" si="2"/>
        <v>P-001</v>
      </c>
      <c r="E27" t="str">
        <f ca="1">+_xlfn.XLOOKUP(D27,'Tablas aux'!$A$3:$A$6,'Tablas aux'!$B$3:$B$6,0)</f>
        <v>Audífonos</v>
      </c>
      <c r="F27" t="str">
        <f ca="1">+_xlfn.XLOOKUP(E27,'Tablas aux'!$B$3:$B$6,'Tablas aux'!$C$3:$C$6,0)</f>
        <v>Electrónica</v>
      </c>
      <c r="G27">
        <f t="shared" ca="1" si="3"/>
        <v>33</v>
      </c>
      <c r="H27">
        <f ca="1">+_xlfn.XLOOKUP(D27,'Tablas aux'!$A$3:$A$6,'Tablas aux'!$D$3:$D$6)</f>
        <v>50</v>
      </c>
      <c r="I27" s="3">
        <f t="shared" ca="1" si="4"/>
        <v>0.1</v>
      </c>
      <c r="J27" t="str" cm="1">
        <f t="array" aca="1" ref="J27" ca="1">+INDEX({"Tarjeta";"Efectivo";"Transferencia"},RANDBETWEEN(1,3))</f>
        <v>Tarjeta</v>
      </c>
      <c r="K27" t="str">
        <f t="shared" ca="1" si="5"/>
        <v>V-003</v>
      </c>
      <c r="L27" t="str">
        <f ca="1">+VLOOKUP(K27,'Tablas aux'!$A$23:$C$27,3,0)</f>
        <v>Arequipa</v>
      </c>
    </row>
    <row r="28" spans="1:12" x14ac:dyDescent="0.25">
      <c r="A28" t="str">
        <v>V-0027</v>
      </c>
      <c r="B28">
        <f t="shared" ca="1" si="0"/>
        <v>45894</v>
      </c>
      <c r="C28" t="str">
        <f t="shared" ca="1" si="1"/>
        <v>C-001</v>
      </c>
      <c r="D28" t="str">
        <f t="shared" ca="1" si="2"/>
        <v>P-003</v>
      </c>
      <c r="E28" t="str">
        <f ca="1">+_xlfn.XLOOKUP(D28,'Tablas aux'!$A$3:$A$6,'Tablas aux'!$B$3:$B$6,0)</f>
        <v>Smart Watch</v>
      </c>
      <c r="F28" t="str">
        <f ca="1">+_xlfn.XLOOKUP(E28,'Tablas aux'!$B$3:$B$6,'Tablas aux'!$C$3:$C$6,0)</f>
        <v>Electrónica</v>
      </c>
      <c r="G28">
        <f t="shared" ca="1" si="3"/>
        <v>43</v>
      </c>
      <c r="H28">
        <f ca="1">+_xlfn.XLOOKUP(D28,'Tablas aux'!$A$3:$A$6,'Tablas aux'!$D$3:$D$6)</f>
        <v>200</v>
      </c>
      <c r="I28" s="3">
        <f t="shared" ca="1" si="4"/>
        <v>0.1</v>
      </c>
      <c r="J28" t="str" cm="1">
        <f t="array" aca="1" ref="J28" ca="1">+INDEX({"Tarjeta";"Efectivo";"Transferencia"},RANDBETWEEN(1,3))</f>
        <v>Tarjeta</v>
      </c>
      <c r="K28" t="str">
        <f t="shared" ca="1" si="5"/>
        <v>V-002</v>
      </c>
      <c r="L28" t="str">
        <f ca="1">+VLOOKUP(K28,'Tablas aux'!$A$23:$C$27,3,0)</f>
        <v>Callao</v>
      </c>
    </row>
    <row r="29" spans="1:12" x14ac:dyDescent="0.25">
      <c r="A29" t="str">
        <v>V-0028</v>
      </c>
      <c r="B29">
        <f t="shared" ca="1" si="0"/>
        <v>45986</v>
      </c>
      <c r="C29" t="str">
        <f t="shared" ca="1" si="1"/>
        <v>C-004</v>
      </c>
      <c r="D29" t="str">
        <f t="shared" ca="1" si="2"/>
        <v>P-003</v>
      </c>
      <c r="E29" t="str">
        <f ca="1">+_xlfn.XLOOKUP(D29,'Tablas aux'!$A$3:$A$6,'Tablas aux'!$B$3:$B$6,0)</f>
        <v>Smart Watch</v>
      </c>
      <c r="F29" t="str">
        <f ca="1">+_xlfn.XLOOKUP(E29,'Tablas aux'!$B$3:$B$6,'Tablas aux'!$C$3:$C$6,0)</f>
        <v>Electrónica</v>
      </c>
      <c r="G29">
        <f t="shared" ca="1" si="3"/>
        <v>21</v>
      </c>
      <c r="H29">
        <f ca="1">+_xlfn.XLOOKUP(D29,'Tablas aux'!$A$3:$A$6,'Tablas aux'!$D$3:$D$6)</f>
        <v>200</v>
      </c>
      <c r="I29" s="3">
        <f t="shared" ca="1" si="4"/>
        <v>0.1</v>
      </c>
      <c r="J29" t="str" cm="1">
        <f t="array" aca="1" ref="J29" ca="1">+INDEX({"Tarjeta";"Efectivo";"Transferencia"},RANDBETWEEN(1,3))</f>
        <v>Tarjeta</v>
      </c>
      <c r="K29" t="str">
        <f t="shared" ca="1" si="5"/>
        <v>V-001</v>
      </c>
      <c r="L29" t="str">
        <f ca="1">+VLOOKUP(K29,'Tablas aux'!$A$23:$C$27,3,0)</f>
        <v>Lima</v>
      </c>
    </row>
    <row r="30" spans="1:12" x14ac:dyDescent="0.25">
      <c r="A30" t="str">
        <v>V-0029</v>
      </c>
      <c r="B30">
        <f t="shared" ca="1" si="0"/>
        <v>45898</v>
      </c>
      <c r="C30" t="str">
        <f t="shared" ca="1" si="1"/>
        <v>C-002</v>
      </c>
      <c r="D30" t="str">
        <f t="shared" ca="1" si="2"/>
        <v>P-004</v>
      </c>
      <c r="E30" t="str">
        <f ca="1">+_xlfn.XLOOKUP(D30,'Tablas aux'!$A$3:$A$6,'Tablas aux'!$B$3:$B$6,0)</f>
        <v>Smart Phone</v>
      </c>
      <c r="F30" t="str">
        <f ca="1">+_xlfn.XLOOKUP(E30,'Tablas aux'!$B$3:$B$6,'Tablas aux'!$C$3:$C$6,0)</f>
        <v>Telefonía</v>
      </c>
      <c r="G30">
        <f t="shared" ca="1" si="3"/>
        <v>15</v>
      </c>
      <c r="H30">
        <f ca="1">+_xlfn.XLOOKUP(D30,'Tablas aux'!$A$3:$A$6,'Tablas aux'!$D$3:$D$6)</f>
        <v>800</v>
      </c>
      <c r="I30" s="3">
        <f t="shared" ca="1" si="4"/>
        <v>0.2</v>
      </c>
      <c r="J30" t="str" cm="1">
        <f t="array" aca="1" ref="J30" ca="1">+INDEX({"Tarjeta";"Efectivo";"Transferencia"},RANDBETWEEN(1,3))</f>
        <v>Efectivo</v>
      </c>
      <c r="K30" t="str">
        <f t="shared" ca="1" si="5"/>
        <v>V-002</v>
      </c>
      <c r="L30" t="str">
        <f ca="1">+VLOOKUP(K30,'Tablas aux'!$A$23:$C$27,3,0)</f>
        <v>Callao</v>
      </c>
    </row>
    <row r="31" spans="1:12" x14ac:dyDescent="0.25">
      <c r="A31" t="str">
        <v>V-0030</v>
      </c>
      <c r="B31">
        <f t="shared" ca="1" si="0"/>
        <v>45920</v>
      </c>
      <c r="C31" t="str">
        <f t="shared" ca="1" si="1"/>
        <v>C-003</v>
      </c>
      <c r="D31" t="str">
        <f t="shared" ca="1" si="2"/>
        <v>P-002</v>
      </c>
      <c r="E31" t="str">
        <f ca="1">+_xlfn.XLOOKUP(D31,'Tablas aux'!$A$3:$A$6,'Tablas aux'!$B$3:$B$6,0)</f>
        <v>Laptop</v>
      </c>
      <c r="F31" t="str">
        <f ca="1">+_xlfn.XLOOKUP(E31,'Tablas aux'!$B$3:$B$6,'Tablas aux'!$C$3:$C$6,0)</f>
        <v>Computo</v>
      </c>
      <c r="G31">
        <f t="shared" ca="1" si="3"/>
        <v>35</v>
      </c>
      <c r="H31">
        <f ca="1">+_xlfn.XLOOKUP(D31,'Tablas aux'!$A$3:$A$6,'Tablas aux'!$D$3:$D$6)</f>
        <v>1200</v>
      </c>
      <c r="I31" s="3">
        <f t="shared" ca="1" si="4"/>
        <v>0.3</v>
      </c>
      <c r="J31" t="str" cm="1">
        <f t="array" aca="1" ref="J31" ca="1">+INDEX({"Tarjeta";"Efectivo";"Transferencia"},RANDBETWEEN(1,3))</f>
        <v>Tarjeta</v>
      </c>
      <c r="K31" t="str">
        <f t="shared" ca="1" si="5"/>
        <v>V-005</v>
      </c>
      <c r="L31" t="str">
        <f ca="1">+VLOOKUP(K31,'Tablas aux'!$A$23:$C$27,3,0)</f>
        <v>Ayacucho</v>
      </c>
    </row>
    <row r="32" spans="1:12" x14ac:dyDescent="0.25">
      <c r="A32" t="str">
        <v>V-0031</v>
      </c>
      <c r="B32">
        <f t="shared" ca="1" si="0"/>
        <v>45878</v>
      </c>
      <c r="C32" t="str">
        <f t="shared" ca="1" si="1"/>
        <v>C-003</v>
      </c>
      <c r="D32" t="str">
        <f t="shared" ca="1" si="2"/>
        <v>P-002</v>
      </c>
      <c r="E32" t="str">
        <f ca="1">+_xlfn.XLOOKUP(D32,'Tablas aux'!$A$3:$A$6,'Tablas aux'!$B$3:$B$6,0)</f>
        <v>Laptop</v>
      </c>
      <c r="F32" t="str">
        <f ca="1">+_xlfn.XLOOKUP(E32,'Tablas aux'!$B$3:$B$6,'Tablas aux'!$C$3:$C$6,0)</f>
        <v>Computo</v>
      </c>
      <c r="G32">
        <f t="shared" ca="1" si="3"/>
        <v>5</v>
      </c>
      <c r="H32">
        <f ca="1">+_xlfn.XLOOKUP(D32,'Tablas aux'!$A$3:$A$6,'Tablas aux'!$D$3:$D$6)</f>
        <v>1200</v>
      </c>
      <c r="I32" s="3">
        <f t="shared" ca="1" si="4"/>
        <v>0.3</v>
      </c>
      <c r="J32" t="str" cm="1">
        <f t="array" aca="1" ref="J32" ca="1">+INDEX({"Tarjeta";"Efectivo";"Transferencia"},RANDBETWEEN(1,3))</f>
        <v>Transferencia</v>
      </c>
      <c r="K32" t="str">
        <f t="shared" ca="1" si="5"/>
        <v>V-002</v>
      </c>
      <c r="L32" t="str">
        <f ca="1">+VLOOKUP(K32,'Tablas aux'!$A$23:$C$27,3,0)</f>
        <v>Callao</v>
      </c>
    </row>
    <row r="33" spans="1:12" x14ac:dyDescent="0.25">
      <c r="A33" t="str">
        <v>V-0032</v>
      </c>
      <c r="B33">
        <f t="shared" ca="1" si="0"/>
        <v>45992</v>
      </c>
      <c r="C33" t="str">
        <f t="shared" ca="1" si="1"/>
        <v>C-002</v>
      </c>
      <c r="D33" t="str">
        <f t="shared" ca="1" si="2"/>
        <v>P-002</v>
      </c>
      <c r="E33" t="str">
        <f ca="1">+_xlfn.XLOOKUP(D33,'Tablas aux'!$A$3:$A$6,'Tablas aux'!$B$3:$B$6,0)</f>
        <v>Laptop</v>
      </c>
      <c r="F33" t="str">
        <f ca="1">+_xlfn.XLOOKUP(E33,'Tablas aux'!$B$3:$B$6,'Tablas aux'!$C$3:$C$6,0)</f>
        <v>Computo</v>
      </c>
      <c r="G33">
        <f t="shared" ca="1" si="3"/>
        <v>15</v>
      </c>
      <c r="H33">
        <f ca="1">+_xlfn.XLOOKUP(D33,'Tablas aux'!$A$3:$A$6,'Tablas aux'!$D$3:$D$6)</f>
        <v>1200</v>
      </c>
      <c r="I33" s="3">
        <f t="shared" ca="1" si="4"/>
        <v>0.3</v>
      </c>
      <c r="J33" t="str" cm="1">
        <f t="array" aca="1" ref="J33" ca="1">+INDEX({"Tarjeta";"Efectivo";"Transferencia"},RANDBETWEEN(1,3))</f>
        <v>Tarjeta</v>
      </c>
      <c r="K33" t="str">
        <f t="shared" ca="1" si="5"/>
        <v>V-004</v>
      </c>
      <c r="L33" t="str">
        <f ca="1">+VLOOKUP(K33,'Tablas aux'!$A$23:$C$27,3,0)</f>
        <v>Moquegua</v>
      </c>
    </row>
    <row r="34" spans="1:12" x14ac:dyDescent="0.25">
      <c r="A34" t="str">
        <v>V-0033</v>
      </c>
      <c r="B34">
        <f t="shared" ca="1" si="0"/>
        <v>45812</v>
      </c>
      <c r="C34" t="str">
        <f t="shared" ca="1" si="1"/>
        <v>C-001</v>
      </c>
      <c r="D34" t="str">
        <f t="shared" ca="1" si="2"/>
        <v>P-003</v>
      </c>
      <c r="E34" t="str">
        <f ca="1">+_xlfn.XLOOKUP(D34,'Tablas aux'!$A$3:$A$6,'Tablas aux'!$B$3:$B$6,0)</f>
        <v>Smart Watch</v>
      </c>
      <c r="F34" t="str">
        <f ca="1">+_xlfn.XLOOKUP(E34,'Tablas aux'!$B$3:$B$6,'Tablas aux'!$C$3:$C$6,0)</f>
        <v>Electrónica</v>
      </c>
      <c r="G34">
        <f t="shared" ca="1" si="3"/>
        <v>41</v>
      </c>
      <c r="H34">
        <f ca="1">+_xlfn.XLOOKUP(D34,'Tablas aux'!$A$3:$A$6,'Tablas aux'!$D$3:$D$6)</f>
        <v>200</v>
      </c>
      <c r="I34" s="3">
        <f t="shared" ca="1" si="4"/>
        <v>0.1</v>
      </c>
      <c r="J34" t="str" cm="1">
        <f t="array" aca="1" ref="J34" ca="1">+INDEX({"Tarjeta";"Efectivo";"Transferencia"},RANDBETWEEN(1,3))</f>
        <v>Efectivo</v>
      </c>
      <c r="K34" t="str">
        <f t="shared" ca="1" si="5"/>
        <v>V-002</v>
      </c>
      <c r="L34" t="str">
        <f ca="1">+VLOOKUP(K34,'Tablas aux'!$A$23:$C$27,3,0)</f>
        <v>Callao</v>
      </c>
    </row>
    <row r="35" spans="1:12" x14ac:dyDescent="0.25">
      <c r="A35" t="str">
        <v>V-0034</v>
      </c>
      <c r="B35">
        <f t="shared" ca="1" si="0"/>
        <v>45931</v>
      </c>
      <c r="C35" t="str">
        <f t="shared" ca="1" si="1"/>
        <v>C-002</v>
      </c>
      <c r="D35" t="str">
        <f t="shared" ca="1" si="2"/>
        <v>P-003</v>
      </c>
      <c r="E35" t="str">
        <f ca="1">+_xlfn.XLOOKUP(D35,'Tablas aux'!$A$3:$A$6,'Tablas aux'!$B$3:$B$6,0)</f>
        <v>Smart Watch</v>
      </c>
      <c r="F35" t="str">
        <f ca="1">+_xlfn.XLOOKUP(E35,'Tablas aux'!$B$3:$B$6,'Tablas aux'!$C$3:$C$6,0)</f>
        <v>Electrónica</v>
      </c>
      <c r="G35">
        <f t="shared" ca="1" si="3"/>
        <v>13</v>
      </c>
      <c r="H35">
        <f ca="1">+_xlfn.XLOOKUP(D35,'Tablas aux'!$A$3:$A$6,'Tablas aux'!$D$3:$D$6)</f>
        <v>200</v>
      </c>
      <c r="I35" s="3">
        <f t="shared" ca="1" si="4"/>
        <v>0.1</v>
      </c>
      <c r="J35" t="str" cm="1">
        <f t="array" aca="1" ref="J35" ca="1">+INDEX({"Tarjeta";"Efectivo";"Transferencia"},RANDBETWEEN(1,3))</f>
        <v>Efectivo</v>
      </c>
      <c r="K35" t="str">
        <f t="shared" ca="1" si="5"/>
        <v>V-002</v>
      </c>
      <c r="L35" t="str">
        <f ca="1">+VLOOKUP(K35,'Tablas aux'!$A$23:$C$27,3,0)</f>
        <v>Callao</v>
      </c>
    </row>
    <row r="36" spans="1:12" x14ac:dyDescent="0.25">
      <c r="A36" t="str">
        <v>V-0035</v>
      </c>
      <c r="B36">
        <f t="shared" ca="1" si="0"/>
        <v>45854</v>
      </c>
      <c r="C36" t="str">
        <f t="shared" ca="1" si="1"/>
        <v>C-002</v>
      </c>
      <c r="D36" t="str">
        <f t="shared" ca="1" si="2"/>
        <v>P-003</v>
      </c>
      <c r="E36" t="str">
        <f ca="1">+_xlfn.XLOOKUP(D36,'Tablas aux'!$A$3:$A$6,'Tablas aux'!$B$3:$B$6,0)</f>
        <v>Smart Watch</v>
      </c>
      <c r="F36" t="str">
        <f ca="1">+_xlfn.XLOOKUP(E36,'Tablas aux'!$B$3:$B$6,'Tablas aux'!$C$3:$C$6,0)</f>
        <v>Electrónica</v>
      </c>
      <c r="G36">
        <f t="shared" ca="1" si="3"/>
        <v>14</v>
      </c>
      <c r="H36">
        <f ca="1">+_xlfn.XLOOKUP(D36,'Tablas aux'!$A$3:$A$6,'Tablas aux'!$D$3:$D$6)</f>
        <v>200</v>
      </c>
      <c r="I36" s="3">
        <f t="shared" ca="1" si="4"/>
        <v>0.1</v>
      </c>
      <c r="J36" t="str" cm="1">
        <f t="array" aca="1" ref="J36" ca="1">+INDEX({"Tarjeta";"Efectivo";"Transferencia"},RANDBETWEEN(1,3))</f>
        <v>Efectivo</v>
      </c>
      <c r="K36" t="str">
        <f t="shared" ca="1" si="5"/>
        <v>V-001</v>
      </c>
      <c r="L36" t="str">
        <f ca="1">+VLOOKUP(K36,'Tablas aux'!$A$23:$C$27,3,0)</f>
        <v>Lima</v>
      </c>
    </row>
    <row r="37" spans="1:12" x14ac:dyDescent="0.25">
      <c r="A37" t="str">
        <v>V-0036</v>
      </c>
      <c r="B37">
        <f t="shared" ca="1" si="0"/>
        <v>45832</v>
      </c>
      <c r="C37" t="str">
        <f t="shared" ca="1" si="1"/>
        <v>C-003</v>
      </c>
      <c r="D37" t="str">
        <f t="shared" ca="1" si="2"/>
        <v>P-004</v>
      </c>
      <c r="E37" t="str">
        <f ca="1">+_xlfn.XLOOKUP(D37,'Tablas aux'!$A$3:$A$6,'Tablas aux'!$B$3:$B$6,0)</f>
        <v>Smart Phone</v>
      </c>
      <c r="F37" t="str">
        <f ca="1">+_xlfn.XLOOKUP(E37,'Tablas aux'!$B$3:$B$6,'Tablas aux'!$C$3:$C$6,0)</f>
        <v>Telefonía</v>
      </c>
      <c r="G37">
        <f t="shared" ca="1" si="3"/>
        <v>34</v>
      </c>
      <c r="H37">
        <f ca="1">+_xlfn.XLOOKUP(D37,'Tablas aux'!$A$3:$A$6,'Tablas aux'!$D$3:$D$6)</f>
        <v>800</v>
      </c>
      <c r="I37" s="3">
        <f t="shared" ca="1" si="4"/>
        <v>0.2</v>
      </c>
      <c r="J37" t="str" cm="1">
        <f t="array" aca="1" ref="J37" ca="1">+INDEX({"Tarjeta";"Efectivo";"Transferencia"},RANDBETWEEN(1,3))</f>
        <v>Tarjeta</v>
      </c>
      <c r="K37" t="str">
        <f t="shared" ca="1" si="5"/>
        <v>V-003</v>
      </c>
      <c r="L37" t="str">
        <f ca="1">+VLOOKUP(K37,'Tablas aux'!$A$23:$C$27,3,0)</f>
        <v>Arequipa</v>
      </c>
    </row>
    <row r="38" spans="1:12" x14ac:dyDescent="0.25">
      <c r="A38" t="str">
        <v>V-0037</v>
      </c>
      <c r="B38">
        <f t="shared" ca="1" si="0"/>
        <v>45711</v>
      </c>
      <c r="C38" t="str">
        <f t="shared" ca="1" si="1"/>
        <v>C-002</v>
      </c>
      <c r="D38" t="str">
        <f t="shared" ca="1" si="2"/>
        <v>P-004</v>
      </c>
      <c r="E38" t="str">
        <f ca="1">+_xlfn.XLOOKUP(D38,'Tablas aux'!$A$3:$A$6,'Tablas aux'!$B$3:$B$6,0)</f>
        <v>Smart Phone</v>
      </c>
      <c r="F38" t="str">
        <f ca="1">+_xlfn.XLOOKUP(E38,'Tablas aux'!$B$3:$B$6,'Tablas aux'!$C$3:$C$6,0)</f>
        <v>Telefonía</v>
      </c>
      <c r="G38">
        <f t="shared" ca="1" si="3"/>
        <v>30</v>
      </c>
      <c r="H38">
        <f ca="1">+_xlfn.XLOOKUP(D38,'Tablas aux'!$A$3:$A$6,'Tablas aux'!$D$3:$D$6)</f>
        <v>800</v>
      </c>
      <c r="I38" s="3">
        <f t="shared" ca="1" si="4"/>
        <v>0.2</v>
      </c>
      <c r="J38" t="str" cm="1">
        <f t="array" aca="1" ref="J38" ca="1">+INDEX({"Tarjeta";"Efectivo";"Transferencia"},RANDBETWEEN(1,3))</f>
        <v>Efectivo</v>
      </c>
      <c r="K38" t="str">
        <f t="shared" ca="1" si="5"/>
        <v>V-003</v>
      </c>
      <c r="L38" t="str">
        <f ca="1">+VLOOKUP(K38,'Tablas aux'!$A$23:$C$27,3,0)</f>
        <v>Arequipa</v>
      </c>
    </row>
    <row r="39" spans="1:12" x14ac:dyDescent="0.25">
      <c r="A39" t="str">
        <v>V-0038</v>
      </c>
      <c r="B39">
        <f t="shared" ca="1" si="0"/>
        <v>45872</v>
      </c>
      <c r="C39" t="str">
        <f t="shared" ca="1" si="1"/>
        <v>C-004</v>
      </c>
      <c r="D39" t="str">
        <f t="shared" ca="1" si="2"/>
        <v>P-002</v>
      </c>
      <c r="E39" t="str">
        <f ca="1">+_xlfn.XLOOKUP(D39,'Tablas aux'!$A$3:$A$6,'Tablas aux'!$B$3:$B$6,0)</f>
        <v>Laptop</v>
      </c>
      <c r="F39" t="str">
        <f ca="1">+_xlfn.XLOOKUP(E39,'Tablas aux'!$B$3:$B$6,'Tablas aux'!$C$3:$C$6,0)</f>
        <v>Computo</v>
      </c>
      <c r="G39">
        <f t="shared" ca="1" si="3"/>
        <v>18</v>
      </c>
      <c r="H39">
        <f ca="1">+_xlfn.XLOOKUP(D39,'Tablas aux'!$A$3:$A$6,'Tablas aux'!$D$3:$D$6)</f>
        <v>1200</v>
      </c>
      <c r="I39" s="3">
        <f t="shared" ca="1" si="4"/>
        <v>0.3</v>
      </c>
      <c r="J39" t="str" cm="1">
        <f t="array" aca="1" ref="J39" ca="1">+INDEX({"Tarjeta";"Efectivo";"Transferencia"},RANDBETWEEN(1,3))</f>
        <v>Tarjeta</v>
      </c>
      <c r="K39" t="str">
        <f t="shared" ca="1" si="5"/>
        <v>V-001</v>
      </c>
      <c r="L39" t="str">
        <f ca="1">+VLOOKUP(K39,'Tablas aux'!$A$23:$C$27,3,0)</f>
        <v>Lima</v>
      </c>
    </row>
    <row r="40" spans="1:12" x14ac:dyDescent="0.25">
      <c r="A40" t="str">
        <v>V-0039</v>
      </c>
      <c r="B40">
        <f t="shared" ca="1" si="0"/>
        <v>45967</v>
      </c>
      <c r="C40" t="str">
        <f t="shared" ca="1" si="1"/>
        <v>C-002</v>
      </c>
      <c r="D40" t="str">
        <f t="shared" ca="1" si="2"/>
        <v>P-002</v>
      </c>
      <c r="E40" t="str">
        <f ca="1">+_xlfn.XLOOKUP(D40,'Tablas aux'!$A$3:$A$6,'Tablas aux'!$B$3:$B$6,0)</f>
        <v>Laptop</v>
      </c>
      <c r="F40" t="str">
        <f ca="1">+_xlfn.XLOOKUP(E40,'Tablas aux'!$B$3:$B$6,'Tablas aux'!$C$3:$C$6,0)</f>
        <v>Computo</v>
      </c>
      <c r="G40">
        <f t="shared" ca="1" si="3"/>
        <v>30</v>
      </c>
      <c r="H40">
        <f ca="1">+_xlfn.XLOOKUP(D40,'Tablas aux'!$A$3:$A$6,'Tablas aux'!$D$3:$D$6)</f>
        <v>1200</v>
      </c>
      <c r="I40" s="3">
        <f t="shared" ca="1" si="4"/>
        <v>0.3</v>
      </c>
      <c r="J40" t="str" cm="1">
        <f t="array" aca="1" ref="J40" ca="1">+INDEX({"Tarjeta";"Efectivo";"Transferencia"},RANDBETWEEN(1,3))</f>
        <v>Transferencia</v>
      </c>
      <c r="K40" t="str">
        <f t="shared" ca="1" si="5"/>
        <v>V-003</v>
      </c>
      <c r="L40" t="str">
        <f ca="1">+VLOOKUP(K40,'Tablas aux'!$A$23:$C$27,3,0)</f>
        <v>Arequipa</v>
      </c>
    </row>
    <row r="41" spans="1:12" x14ac:dyDescent="0.25">
      <c r="A41" t="str">
        <v>V-0040</v>
      </c>
      <c r="B41">
        <f t="shared" ca="1" si="0"/>
        <v>45710</v>
      </c>
      <c r="C41" t="str">
        <f t="shared" ca="1" si="1"/>
        <v>C-001</v>
      </c>
      <c r="D41" t="str">
        <f t="shared" ca="1" si="2"/>
        <v>P-002</v>
      </c>
      <c r="E41" t="str">
        <f ca="1">+_xlfn.XLOOKUP(D41,'Tablas aux'!$A$3:$A$6,'Tablas aux'!$B$3:$B$6,0)</f>
        <v>Laptop</v>
      </c>
      <c r="F41" t="str">
        <f ca="1">+_xlfn.XLOOKUP(E41,'Tablas aux'!$B$3:$B$6,'Tablas aux'!$C$3:$C$6,0)</f>
        <v>Computo</v>
      </c>
      <c r="G41">
        <f t="shared" ca="1" si="3"/>
        <v>13</v>
      </c>
      <c r="H41">
        <f ca="1">+_xlfn.XLOOKUP(D41,'Tablas aux'!$A$3:$A$6,'Tablas aux'!$D$3:$D$6)</f>
        <v>1200</v>
      </c>
      <c r="I41" s="3">
        <f t="shared" ca="1" si="4"/>
        <v>0.3</v>
      </c>
      <c r="J41" t="str" cm="1">
        <f t="array" aca="1" ref="J41" ca="1">+INDEX({"Tarjeta";"Efectivo";"Transferencia"},RANDBETWEEN(1,3))</f>
        <v>Tarjeta</v>
      </c>
      <c r="K41" t="str">
        <f t="shared" ca="1" si="5"/>
        <v>V-005</v>
      </c>
      <c r="L41" t="str">
        <f ca="1">+VLOOKUP(K41,'Tablas aux'!$A$23:$C$27,3,0)</f>
        <v>Ayacucho</v>
      </c>
    </row>
    <row r="42" spans="1:12" x14ac:dyDescent="0.25">
      <c r="A42" t="str">
        <v>V-0041</v>
      </c>
      <c r="B42">
        <f t="shared" ca="1" si="0"/>
        <v>45708</v>
      </c>
      <c r="C42" t="str">
        <f t="shared" ca="1" si="1"/>
        <v>C-002</v>
      </c>
      <c r="D42" t="str">
        <f t="shared" ca="1" si="2"/>
        <v>P-004</v>
      </c>
      <c r="E42" t="str">
        <f ca="1">+_xlfn.XLOOKUP(D42,'Tablas aux'!$A$3:$A$6,'Tablas aux'!$B$3:$B$6,0)</f>
        <v>Smart Phone</v>
      </c>
      <c r="F42" t="str">
        <f ca="1">+_xlfn.XLOOKUP(E42,'Tablas aux'!$B$3:$B$6,'Tablas aux'!$C$3:$C$6,0)</f>
        <v>Telefonía</v>
      </c>
      <c r="G42">
        <f t="shared" ca="1" si="3"/>
        <v>33</v>
      </c>
      <c r="H42">
        <f ca="1">+_xlfn.XLOOKUP(D42,'Tablas aux'!$A$3:$A$6,'Tablas aux'!$D$3:$D$6)</f>
        <v>800</v>
      </c>
      <c r="I42" s="3">
        <f t="shared" ca="1" si="4"/>
        <v>0.2</v>
      </c>
      <c r="J42" t="str" cm="1">
        <f t="array" aca="1" ref="J42" ca="1">+INDEX({"Tarjeta";"Efectivo";"Transferencia"},RANDBETWEEN(1,3))</f>
        <v>Tarjeta</v>
      </c>
      <c r="K42" t="str">
        <f t="shared" ca="1" si="5"/>
        <v>V-004</v>
      </c>
      <c r="L42" t="str">
        <f ca="1">+VLOOKUP(K42,'Tablas aux'!$A$23:$C$27,3,0)</f>
        <v>Moquegua</v>
      </c>
    </row>
    <row r="43" spans="1:12" x14ac:dyDescent="0.25">
      <c r="A43" t="str">
        <v>V-0042</v>
      </c>
      <c r="B43">
        <f t="shared" ca="1" si="0"/>
        <v>45698</v>
      </c>
      <c r="C43" t="str">
        <f t="shared" ca="1" si="1"/>
        <v>C-002</v>
      </c>
      <c r="D43" t="str">
        <f t="shared" ca="1" si="2"/>
        <v>P-004</v>
      </c>
      <c r="E43" t="str">
        <f ca="1">+_xlfn.XLOOKUP(D43,'Tablas aux'!$A$3:$A$6,'Tablas aux'!$B$3:$B$6,0)</f>
        <v>Smart Phone</v>
      </c>
      <c r="F43" t="str">
        <f ca="1">+_xlfn.XLOOKUP(E43,'Tablas aux'!$B$3:$B$6,'Tablas aux'!$C$3:$C$6,0)</f>
        <v>Telefonía</v>
      </c>
      <c r="G43">
        <f t="shared" ca="1" si="3"/>
        <v>41</v>
      </c>
      <c r="H43">
        <f ca="1">+_xlfn.XLOOKUP(D43,'Tablas aux'!$A$3:$A$6,'Tablas aux'!$D$3:$D$6)</f>
        <v>800</v>
      </c>
      <c r="I43" s="3">
        <f t="shared" ca="1" si="4"/>
        <v>0.2</v>
      </c>
      <c r="J43" t="str" cm="1">
        <f t="array" aca="1" ref="J43" ca="1">+INDEX({"Tarjeta";"Efectivo";"Transferencia"},RANDBETWEEN(1,3))</f>
        <v>Tarjeta</v>
      </c>
      <c r="K43" t="str">
        <f t="shared" ca="1" si="5"/>
        <v>V-005</v>
      </c>
      <c r="L43" t="str">
        <f ca="1">+VLOOKUP(K43,'Tablas aux'!$A$23:$C$27,3,0)</f>
        <v>Ayacucho</v>
      </c>
    </row>
    <row r="44" spans="1:12" x14ac:dyDescent="0.25">
      <c r="A44" t="str">
        <v>V-0043</v>
      </c>
      <c r="B44">
        <f t="shared" ca="1" si="0"/>
        <v>45973</v>
      </c>
      <c r="C44" t="str">
        <f t="shared" ca="1" si="1"/>
        <v>C-003</v>
      </c>
      <c r="D44" t="str">
        <f t="shared" ca="1" si="2"/>
        <v>P-004</v>
      </c>
      <c r="E44" t="str">
        <f ca="1">+_xlfn.XLOOKUP(D44,'Tablas aux'!$A$3:$A$6,'Tablas aux'!$B$3:$B$6,0)</f>
        <v>Smart Phone</v>
      </c>
      <c r="F44" t="str">
        <f ca="1">+_xlfn.XLOOKUP(E44,'Tablas aux'!$B$3:$B$6,'Tablas aux'!$C$3:$C$6,0)</f>
        <v>Telefonía</v>
      </c>
      <c r="G44">
        <f t="shared" ca="1" si="3"/>
        <v>13</v>
      </c>
      <c r="H44">
        <f ca="1">+_xlfn.XLOOKUP(D44,'Tablas aux'!$A$3:$A$6,'Tablas aux'!$D$3:$D$6)</f>
        <v>800</v>
      </c>
      <c r="I44" s="3">
        <f t="shared" ca="1" si="4"/>
        <v>0.2</v>
      </c>
      <c r="J44" t="str" cm="1">
        <f t="array" aca="1" ref="J44" ca="1">+INDEX({"Tarjeta";"Efectivo";"Transferencia"},RANDBETWEEN(1,3))</f>
        <v>Efectivo</v>
      </c>
      <c r="K44" t="str">
        <f t="shared" ca="1" si="5"/>
        <v>V-005</v>
      </c>
      <c r="L44" t="str">
        <f ca="1">+VLOOKUP(K44,'Tablas aux'!$A$23:$C$27,3,0)</f>
        <v>Ayacucho</v>
      </c>
    </row>
    <row r="45" spans="1:12" x14ac:dyDescent="0.25">
      <c r="A45" t="str">
        <v>V-0044</v>
      </c>
      <c r="B45">
        <f t="shared" ca="1" si="0"/>
        <v>45771</v>
      </c>
      <c r="C45" t="str">
        <f t="shared" ca="1" si="1"/>
        <v>C-004</v>
      </c>
      <c r="D45" t="str">
        <f t="shared" ca="1" si="2"/>
        <v>P-001</v>
      </c>
      <c r="E45" t="str">
        <f ca="1">+_xlfn.XLOOKUP(D45,'Tablas aux'!$A$3:$A$6,'Tablas aux'!$B$3:$B$6,0)</f>
        <v>Audífonos</v>
      </c>
      <c r="F45" t="str">
        <f ca="1">+_xlfn.XLOOKUP(E45,'Tablas aux'!$B$3:$B$6,'Tablas aux'!$C$3:$C$6,0)</f>
        <v>Electrónica</v>
      </c>
      <c r="G45">
        <f t="shared" ca="1" si="3"/>
        <v>31</v>
      </c>
      <c r="H45">
        <f ca="1">+_xlfn.XLOOKUP(D45,'Tablas aux'!$A$3:$A$6,'Tablas aux'!$D$3:$D$6)</f>
        <v>50</v>
      </c>
      <c r="I45" s="3">
        <f t="shared" ca="1" si="4"/>
        <v>0.1</v>
      </c>
      <c r="J45" t="str" cm="1">
        <f t="array" aca="1" ref="J45" ca="1">+INDEX({"Tarjeta";"Efectivo";"Transferencia"},RANDBETWEEN(1,3))</f>
        <v>Efectivo</v>
      </c>
      <c r="K45" t="str">
        <f t="shared" ca="1" si="5"/>
        <v>V-002</v>
      </c>
      <c r="L45" t="str">
        <f ca="1">+VLOOKUP(K45,'Tablas aux'!$A$23:$C$27,3,0)</f>
        <v>Callao</v>
      </c>
    </row>
    <row r="46" spans="1:12" x14ac:dyDescent="0.25">
      <c r="A46" t="str">
        <v>V-0045</v>
      </c>
      <c r="B46">
        <f t="shared" ca="1" si="0"/>
        <v>45923</v>
      </c>
      <c r="C46" t="str">
        <f t="shared" ca="1" si="1"/>
        <v>C-003</v>
      </c>
      <c r="D46" t="str">
        <f t="shared" ca="1" si="2"/>
        <v>P-002</v>
      </c>
      <c r="E46" t="str">
        <f ca="1">+_xlfn.XLOOKUP(D46,'Tablas aux'!$A$3:$A$6,'Tablas aux'!$B$3:$B$6,0)</f>
        <v>Laptop</v>
      </c>
      <c r="F46" t="str">
        <f ca="1">+_xlfn.XLOOKUP(E46,'Tablas aux'!$B$3:$B$6,'Tablas aux'!$C$3:$C$6,0)</f>
        <v>Computo</v>
      </c>
      <c r="G46">
        <f t="shared" ca="1" si="3"/>
        <v>37</v>
      </c>
      <c r="H46">
        <f ca="1">+_xlfn.XLOOKUP(D46,'Tablas aux'!$A$3:$A$6,'Tablas aux'!$D$3:$D$6)</f>
        <v>1200</v>
      </c>
      <c r="I46" s="3">
        <f t="shared" ca="1" si="4"/>
        <v>0.3</v>
      </c>
      <c r="J46" t="str" cm="1">
        <f t="array" aca="1" ref="J46" ca="1">+INDEX({"Tarjeta";"Efectivo";"Transferencia"},RANDBETWEEN(1,3))</f>
        <v>Efectivo</v>
      </c>
      <c r="K46" t="str">
        <f t="shared" ca="1" si="5"/>
        <v>V-001</v>
      </c>
      <c r="L46" t="str">
        <f ca="1">+VLOOKUP(K46,'Tablas aux'!$A$23:$C$27,3,0)</f>
        <v>Lima</v>
      </c>
    </row>
    <row r="47" spans="1:12" x14ac:dyDescent="0.25">
      <c r="A47" t="str">
        <v>V-0046</v>
      </c>
      <c r="B47">
        <f t="shared" ca="1" si="0"/>
        <v>45827</v>
      </c>
      <c r="C47" t="str">
        <f t="shared" ca="1" si="1"/>
        <v>C-003</v>
      </c>
      <c r="D47" t="str">
        <f t="shared" ca="1" si="2"/>
        <v>P-003</v>
      </c>
      <c r="E47" t="str">
        <f ca="1">+_xlfn.XLOOKUP(D47,'Tablas aux'!$A$3:$A$6,'Tablas aux'!$B$3:$B$6,0)</f>
        <v>Smart Watch</v>
      </c>
      <c r="F47" t="str">
        <f ca="1">+_xlfn.XLOOKUP(E47,'Tablas aux'!$B$3:$B$6,'Tablas aux'!$C$3:$C$6,0)</f>
        <v>Electrónica</v>
      </c>
      <c r="G47">
        <f t="shared" ca="1" si="3"/>
        <v>22</v>
      </c>
      <c r="H47">
        <f ca="1">+_xlfn.XLOOKUP(D47,'Tablas aux'!$A$3:$A$6,'Tablas aux'!$D$3:$D$6)</f>
        <v>200</v>
      </c>
      <c r="I47" s="3">
        <f t="shared" ca="1" si="4"/>
        <v>0.1</v>
      </c>
      <c r="J47" t="str" cm="1">
        <f t="array" aca="1" ref="J47" ca="1">+INDEX({"Tarjeta";"Efectivo";"Transferencia"},RANDBETWEEN(1,3))</f>
        <v>Tarjeta</v>
      </c>
      <c r="K47" t="str">
        <f t="shared" ca="1" si="5"/>
        <v>V-005</v>
      </c>
      <c r="L47" t="str">
        <f ca="1">+VLOOKUP(K47,'Tablas aux'!$A$23:$C$27,3,0)</f>
        <v>Ayacucho</v>
      </c>
    </row>
    <row r="48" spans="1:12" x14ac:dyDescent="0.25">
      <c r="A48" t="str">
        <v>V-0047</v>
      </c>
      <c r="B48">
        <f t="shared" ca="1" si="0"/>
        <v>45904</v>
      </c>
      <c r="C48" t="str">
        <f t="shared" ca="1" si="1"/>
        <v>C-001</v>
      </c>
      <c r="D48" t="str">
        <f t="shared" ca="1" si="2"/>
        <v>P-004</v>
      </c>
      <c r="E48" t="str">
        <f ca="1">+_xlfn.XLOOKUP(D48,'Tablas aux'!$A$3:$A$6,'Tablas aux'!$B$3:$B$6,0)</f>
        <v>Smart Phone</v>
      </c>
      <c r="F48" t="str">
        <f ca="1">+_xlfn.XLOOKUP(E48,'Tablas aux'!$B$3:$B$6,'Tablas aux'!$C$3:$C$6,0)</f>
        <v>Telefonía</v>
      </c>
      <c r="G48">
        <f t="shared" ca="1" si="3"/>
        <v>33</v>
      </c>
      <c r="H48">
        <f ca="1">+_xlfn.XLOOKUP(D48,'Tablas aux'!$A$3:$A$6,'Tablas aux'!$D$3:$D$6)</f>
        <v>800</v>
      </c>
      <c r="I48" s="3">
        <f t="shared" ca="1" si="4"/>
        <v>0.2</v>
      </c>
      <c r="J48" t="str" cm="1">
        <f t="array" aca="1" ref="J48" ca="1">+INDEX({"Tarjeta";"Efectivo";"Transferencia"},RANDBETWEEN(1,3))</f>
        <v>Efectivo</v>
      </c>
      <c r="K48" t="str">
        <f t="shared" ca="1" si="5"/>
        <v>V-001</v>
      </c>
      <c r="L48" t="str">
        <f ca="1">+VLOOKUP(K48,'Tablas aux'!$A$23:$C$27,3,0)</f>
        <v>Lima</v>
      </c>
    </row>
    <row r="49" spans="1:12" x14ac:dyDescent="0.25">
      <c r="A49" t="str">
        <v>V-0048</v>
      </c>
      <c r="B49">
        <f t="shared" ca="1" si="0"/>
        <v>45866</v>
      </c>
      <c r="C49" t="str">
        <f t="shared" ca="1" si="1"/>
        <v>C-002</v>
      </c>
      <c r="D49" t="str">
        <f t="shared" ca="1" si="2"/>
        <v>P-002</v>
      </c>
      <c r="E49" t="str">
        <f ca="1">+_xlfn.XLOOKUP(D49,'Tablas aux'!$A$3:$A$6,'Tablas aux'!$B$3:$B$6,0)</f>
        <v>Laptop</v>
      </c>
      <c r="F49" t="str">
        <f ca="1">+_xlfn.XLOOKUP(E49,'Tablas aux'!$B$3:$B$6,'Tablas aux'!$C$3:$C$6,0)</f>
        <v>Computo</v>
      </c>
      <c r="G49">
        <f t="shared" ca="1" si="3"/>
        <v>25</v>
      </c>
      <c r="H49">
        <f ca="1">+_xlfn.XLOOKUP(D49,'Tablas aux'!$A$3:$A$6,'Tablas aux'!$D$3:$D$6)</f>
        <v>1200</v>
      </c>
      <c r="I49" s="3">
        <f t="shared" ca="1" si="4"/>
        <v>0.3</v>
      </c>
      <c r="J49" t="str" cm="1">
        <f t="array" aca="1" ref="J49" ca="1">+INDEX({"Tarjeta";"Efectivo";"Transferencia"},RANDBETWEEN(1,3))</f>
        <v>Efectivo</v>
      </c>
      <c r="K49" t="str">
        <f t="shared" ca="1" si="5"/>
        <v>V-005</v>
      </c>
      <c r="L49" t="str">
        <f ca="1">+VLOOKUP(K49,'Tablas aux'!$A$23:$C$27,3,0)</f>
        <v>Ayacucho</v>
      </c>
    </row>
    <row r="50" spans="1:12" x14ac:dyDescent="0.25">
      <c r="A50" t="str">
        <v>V-0049</v>
      </c>
      <c r="B50">
        <f t="shared" ca="1" si="0"/>
        <v>45679</v>
      </c>
      <c r="C50" t="str">
        <f t="shared" ca="1" si="1"/>
        <v>C-002</v>
      </c>
      <c r="D50" t="str">
        <f t="shared" ca="1" si="2"/>
        <v>P-003</v>
      </c>
      <c r="E50" t="str">
        <f ca="1">+_xlfn.XLOOKUP(D50,'Tablas aux'!$A$3:$A$6,'Tablas aux'!$B$3:$B$6,0)</f>
        <v>Smart Watch</v>
      </c>
      <c r="F50" t="str">
        <f ca="1">+_xlfn.XLOOKUP(E50,'Tablas aux'!$B$3:$B$6,'Tablas aux'!$C$3:$C$6,0)</f>
        <v>Electrónica</v>
      </c>
      <c r="G50">
        <f t="shared" ca="1" si="3"/>
        <v>5</v>
      </c>
      <c r="H50">
        <f ca="1">+_xlfn.XLOOKUP(D50,'Tablas aux'!$A$3:$A$6,'Tablas aux'!$D$3:$D$6)</f>
        <v>200</v>
      </c>
      <c r="I50" s="3">
        <f t="shared" ca="1" si="4"/>
        <v>0.1</v>
      </c>
      <c r="J50" t="str" cm="1">
        <f t="array" aca="1" ref="J50" ca="1">+INDEX({"Tarjeta";"Efectivo";"Transferencia"},RANDBETWEEN(1,3))</f>
        <v>Transferencia</v>
      </c>
      <c r="K50" t="str">
        <f t="shared" ca="1" si="5"/>
        <v>V-004</v>
      </c>
      <c r="L50" t="str">
        <f ca="1">+VLOOKUP(K50,'Tablas aux'!$A$23:$C$27,3,0)</f>
        <v>Moquegua</v>
      </c>
    </row>
    <row r="51" spans="1:12" x14ac:dyDescent="0.25">
      <c r="A51" t="str">
        <v>V-0050</v>
      </c>
      <c r="B51">
        <f t="shared" ca="1" si="0"/>
        <v>45738</v>
      </c>
      <c r="C51" t="str">
        <f t="shared" ca="1" si="1"/>
        <v>C-003</v>
      </c>
      <c r="D51" t="str">
        <f t="shared" ca="1" si="2"/>
        <v>P-003</v>
      </c>
      <c r="E51" t="str">
        <f ca="1">+_xlfn.XLOOKUP(D51,'Tablas aux'!$A$3:$A$6,'Tablas aux'!$B$3:$B$6,0)</f>
        <v>Smart Watch</v>
      </c>
      <c r="F51" t="str">
        <f ca="1">+_xlfn.XLOOKUP(E51,'Tablas aux'!$B$3:$B$6,'Tablas aux'!$C$3:$C$6,0)</f>
        <v>Electrónica</v>
      </c>
      <c r="G51">
        <f t="shared" ca="1" si="3"/>
        <v>19</v>
      </c>
      <c r="H51">
        <f ca="1">+_xlfn.XLOOKUP(D51,'Tablas aux'!$A$3:$A$6,'Tablas aux'!$D$3:$D$6)</f>
        <v>200</v>
      </c>
      <c r="I51" s="3">
        <f t="shared" ca="1" si="4"/>
        <v>0.1</v>
      </c>
      <c r="J51" t="str" cm="1">
        <f t="array" aca="1" ref="J51" ca="1">+INDEX({"Tarjeta";"Efectivo";"Transferencia"},RANDBETWEEN(1,3))</f>
        <v>Efectivo</v>
      </c>
      <c r="K51" t="str">
        <f t="shared" ca="1" si="5"/>
        <v>V-002</v>
      </c>
      <c r="L51" t="str">
        <f ca="1">+VLOOKUP(K51,'Tablas aux'!$A$23:$C$27,3,0)</f>
        <v>Callao</v>
      </c>
    </row>
    <row r="52" spans="1:12" x14ac:dyDescent="0.25">
      <c r="A52" t="str">
        <v>V-0051</v>
      </c>
      <c r="B52">
        <f t="shared" ca="1" si="0"/>
        <v>45727</v>
      </c>
      <c r="C52" t="str">
        <f t="shared" ca="1" si="1"/>
        <v>C-003</v>
      </c>
      <c r="D52" t="str">
        <f t="shared" ca="1" si="2"/>
        <v>P-003</v>
      </c>
      <c r="E52" t="str">
        <f ca="1">+_xlfn.XLOOKUP(D52,'Tablas aux'!$A$3:$A$6,'Tablas aux'!$B$3:$B$6,0)</f>
        <v>Smart Watch</v>
      </c>
      <c r="F52" t="str">
        <f ca="1">+_xlfn.XLOOKUP(E52,'Tablas aux'!$B$3:$B$6,'Tablas aux'!$C$3:$C$6,0)</f>
        <v>Electrónica</v>
      </c>
      <c r="G52">
        <f t="shared" ca="1" si="3"/>
        <v>27</v>
      </c>
      <c r="H52">
        <f ca="1">+_xlfn.XLOOKUP(D52,'Tablas aux'!$A$3:$A$6,'Tablas aux'!$D$3:$D$6)</f>
        <v>200</v>
      </c>
      <c r="I52" s="3">
        <f t="shared" ca="1" si="4"/>
        <v>0.1</v>
      </c>
      <c r="J52" t="str" cm="1">
        <f t="array" aca="1" ref="J52" ca="1">+INDEX({"Tarjeta";"Efectivo";"Transferencia"},RANDBETWEEN(1,3))</f>
        <v>Efectivo</v>
      </c>
      <c r="K52" t="str">
        <f t="shared" ca="1" si="5"/>
        <v>V-001</v>
      </c>
      <c r="L52" t="str">
        <f ca="1">+VLOOKUP(K52,'Tablas aux'!$A$23:$C$27,3,0)</f>
        <v>Lima</v>
      </c>
    </row>
    <row r="53" spans="1:12" x14ac:dyDescent="0.25">
      <c r="A53" t="str">
        <v>V-0052</v>
      </c>
      <c r="B53">
        <f t="shared" ca="1" si="0"/>
        <v>45701</v>
      </c>
      <c r="C53" t="str">
        <f t="shared" ca="1" si="1"/>
        <v>C-003</v>
      </c>
      <c r="D53" t="str">
        <f t="shared" ca="1" si="2"/>
        <v>P-003</v>
      </c>
      <c r="E53" t="str">
        <f ca="1">+_xlfn.XLOOKUP(D53,'Tablas aux'!$A$3:$A$6,'Tablas aux'!$B$3:$B$6,0)</f>
        <v>Smart Watch</v>
      </c>
      <c r="F53" t="str">
        <f ca="1">+_xlfn.XLOOKUP(E53,'Tablas aux'!$B$3:$B$6,'Tablas aux'!$C$3:$C$6,0)</f>
        <v>Electrónica</v>
      </c>
      <c r="G53">
        <f t="shared" ca="1" si="3"/>
        <v>33</v>
      </c>
      <c r="H53">
        <f ca="1">+_xlfn.XLOOKUP(D53,'Tablas aux'!$A$3:$A$6,'Tablas aux'!$D$3:$D$6)</f>
        <v>200</v>
      </c>
      <c r="I53" s="3">
        <f t="shared" ca="1" si="4"/>
        <v>0.1</v>
      </c>
      <c r="J53" t="str" cm="1">
        <f t="array" aca="1" ref="J53" ca="1">+INDEX({"Tarjeta";"Efectivo";"Transferencia"},RANDBETWEEN(1,3))</f>
        <v>Efectivo</v>
      </c>
      <c r="K53" t="str">
        <f t="shared" ca="1" si="5"/>
        <v>V-002</v>
      </c>
      <c r="L53" t="str">
        <f ca="1">+VLOOKUP(K53,'Tablas aux'!$A$23:$C$27,3,0)</f>
        <v>Callao</v>
      </c>
    </row>
    <row r="54" spans="1:12" x14ac:dyDescent="0.25">
      <c r="A54" t="str">
        <v>V-0053</v>
      </c>
      <c r="B54">
        <f t="shared" ca="1" si="0"/>
        <v>45679</v>
      </c>
      <c r="C54" t="str">
        <f t="shared" ca="1" si="1"/>
        <v>C-004</v>
      </c>
      <c r="D54" t="str">
        <f t="shared" ca="1" si="2"/>
        <v>P-002</v>
      </c>
      <c r="E54" t="str">
        <f ca="1">+_xlfn.XLOOKUP(D54,'Tablas aux'!$A$3:$A$6,'Tablas aux'!$B$3:$B$6,0)</f>
        <v>Laptop</v>
      </c>
      <c r="F54" t="str">
        <f ca="1">+_xlfn.XLOOKUP(E54,'Tablas aux'!$B$3:$B$6,'Tablas aux'!$C$3:$C$6,0)</f>
        <v>Computo</v>
      </c>
      <c r="G54">
        <f t="shared" ca="1" si="3"/>
        <v>15</v>
      </c>
      <c r="H54">
        <f ca="1">+_xlfn.XLOOKUP(D54,'Tablas aux'!$A$3:$A$6,'Tablas aux'!$D$3:$D$6)</f>
        <v>1200</v>
      </c>
      <c r="I54" s="3">
        <f t="shared" ca="1" si="4"/>
        <v>0.3</v>
      </c>
      <c r="J54" t="str" cm="1">
        <f t="array" aca="1" ref="J54" ca="1">+INDEX({"Tarjeta";"Efectivo";"Transferencia"},RANDBETWEEN(1,3))</f>
        <v>Transferencia</v>
      </c>
      <c r="K54" t="str">
        <f t="shared" ca="1" si="5"/>
        <v>V-002</v>
      </c>
      <c r="L54" t="str">
        <f ca="1">+VLOOKUP(K54,'Tablas aux'!$A$23:$C$27,3,0)</f>
        <v>Callao</v>
      </c>
    </row>
    <row r="55" spans="1:12" x14ac:dyDescent="0.25">
      <c r="A55" t="str">
        <v>V-0054</v>
      </c>
      <c r="B55">
        <f t="shared" ca="1" si="0"/>
        <v>45926</v>
      </c>
      <c r="C55" t="str">
        <f t="shared" ca="1" si="1"/>
        <v>C-002</v>
      </c>
      <c r="D55" t="str">
        <f t="shared" ca="1" si="2"/>
        <v>P-003</v>
      </c>
      <c r="E55" t="str">
        <f ca="1">+_xlfn.XLOOKUP(D55,'Tablas aux'!$A$3:$A$6,'Tablas aux'!$B$3:$B$6,0)</f>
        <v>Smart Watch</v>
      </c>
      <c r="F55" t="str">
        <f ca="1">+_xlfn.XLOOKUP(E55,'Tablas aux'!$B$3:$B$6,'Tablas aux'!$C$3:$C$6,0)</f>
        <v>Electrónica</v>
      </c>
      <c r="G55">
        <f t="shared" ca="1" si="3"/>
        <v>27</v>
      </c>
      <c r="H55">
        <f ca="1">+_xlfn.XLOOKUP(D55,'Tablas aux'!$A$3:$A$6,'Tablas aux'!$D$3:$D$6)</f>
        <v>200</v>
      </c>
      <c r="I55" s="3">
        <f t="shared" ca="1" si="4"/>
        <v>0.1</v>
      </c>
      <c r="J55" t="str" cm="1">
        <f t="array" aca="1" ref="J55" ca="1">+INDEX({"Tarjeta";"Efectivo";"Transferencia"},RANDBETWEEN(1,3))</f>
        <v>Transferencia</v>
      </c>
      <c r="K55" t="str">
        <f t="shared" ca="1" si="5"/>
        <v>V-005</v>
      </c>
      <c r="L55" t="str">
        <f ca="1">+VLOOKUP(K55,'Tablas aux'!$A$23:$C$27,3,0)</f>
        <v>Ayacucho</v>
      </c>
    </row>
    <row r="56" spans="1:12" x14ac:dyDescent="0.25">
      <c r="A56" t="str">
        <v>V-0055</v>
      </c>
      <c r="B56">
        <f t="shared" ca="1" si="0"/>
        <v>45789</v>
      </c>
      <c r="C56" t="str">
        <f t="shared" ca="1" si="1"/>
        <v>C-004</v>
      </c>
      <c r="D56" t="str">
        <f t="shared" ca="1" si="2"/>
        <v>P-004</v>
      </c>
      <c r="E56" t="str">
        <f ca="1">+_xlfn.XLOOKUP(D56,'Tablas aux'!$A$3:$A$6,'Tablas aux'!$B$3:$B$6,0)</f>
        <v>Smart Phone</v>
      </c>
      <c r="F56" t="str">
        <f ca="1">+_xlfn.XLOOKUP(E56,'Tablas aux'!$B$3:$B$6,'Tablas aux'!$C$3:$C$6,0)</f>
        <v>Telefonía</v>
      </c>
      <c r="G56">
        <f t="shared" ca="1" si="3"/>
        <v>15</v>
      </c>
      <c r="H56">
        <f ca="1">+_xlfn.XLOOKUP(D56,'Tablas aux'!$A$3:$A$6,'Tablas aux'!$D$3:$D$6)</f>
        <v>800</v>
      </c>
      <c r="I56" s="3">
        <f t="shared" ca="1" si="4"/>
        <v>0.2</v>
      </c>
      <c r="J56" t="str" cm="1">
        <f t="array" aca="1" ref="J56" ca="1">+INDEX({"Tarjeta";"Efectivo";"Transferencia"},RANDBETWEEN(1,3))</f>
        <v>Tarjeta</v>
      </c>
      <c r="K56" t="str">
        <f t="shared" ca="1" si="5"/>
        <v>V-004</v>
      </c>
      <c r="L56" t="str">
        <f ca="1">+VLOOKUP(K56,'Tablas aux'!$A$23:$C$27,3,0)</f>
        <v>Moquegua</v>
      </c>
    </row>
    <row r="57" spans="1:12" x14ac:dyDescent="0.25">
      <c r="A57" t="str">
        <v>V-0056</v>
      </c>
      <c r="B57">
        <f t="shared" ca="1" si="0"/>
        <v>45659</v>
      </c>
      <c r="C57" t="str">
        <f t="shared" ca="1" si="1"/>
        <v>C-003</v>
      </c>
      <c r="D57" t="str">
        <f t="shared" ca="1" si="2"/>
        <v>P-001</v>
      </c>
      <c r="E57" t="str">
        <f ca="1">+_xlfn.XLOOKUP(D57,'Tablas aux'!$A$3:$A$6,'Tablas aux'!$B$3:$B$6,0)</f>
        <v>Audífonos</v>
      </c>
      <c r="F57" t="str">
        <f ca="1">+_xlfn.XLOOKUP(E57,'Tablas aux'!$B$3:$B$6,'Tablas aux'!$C$3:$C$6,0)</f>
        <v>Electrónica</v>
      </c>
      <c r="G57">
        <f t="shared" ca="1" si="3"/>
        <v>24</v>
      </c>
      <c r="H57">
        <f ca="1">+_xlfn.XLOOKUP(D57,'Tablas aux'!$A$3:$A$6,'Tablas aux'!$D$3:$D$6)</f>
        <v>50</v>
      </c>
      <c r="I57" s="3">
        <f t="shared" ca="1" si="4"/>
        <v>0.1</v>
      </c>
      <c r="J57" t="str" cm="1">
        <f t="array" aca="1" ref="J57" ca="1">+INDEX({"Tarjeta";"Efectivo";"Transferencia"},RANDBETWEEN(1,3))</f>
        <v>Efectivo</v>
      </c>
      <c r="K57" t="str">
        <f t="shared" ca="1" si="5"/>
        <v>V-005</v>
      </c>
      <c r="L57" t="str">
        <f ca="1">+VLOOKUP(K57,'Tablas aux'!$A$23:$C$27,3,0)</f>
        <v>Ayacucho</v>
      </c>
    </row>
    <row r="58" spans="1:12" x14ac:dyDescent="0.25">
      <c r="A58" t="str">
        <v>V-0057</v>
      </c>
      <c r="B58">
        <f t="shared" ca="1" si="0"/>
        <v>45824</v>
      </c>
      <c r="C58" t="str">
        <f t="shared" ca="1" si="1"/>
        <v>C-001</v>
      </c>
      <c r="D58" t="str">
        <f t="shared" ca="1" si="2"/>
        <v>P-003</v>
      </c>
      <c r="E58" t="str">
        <f ca="1">+_xlfn.XLOOKUP(D58,'Tablas aux'!$A$3:$A$6,'Tablas aux'!$B$3:$B$6,0)</f>
        <v>Smart Watch</v>
      </c>
      <c r="F58" t="str">
        <f ca="1">+_xlfn.XLOOKUP(E58,'Tablas aux'!$B$3:$B$6,'Tablas aux'!$C$3:$C$6,0)</f>
        <v>Electrónica</v>
      </c>
      <c r="G58">
        <f t="shared" ca="1" si="3"/>
        <v>20</v>
      </c>
      <c r="H58">
        <f ca="1">+_xlfn.XLOOKUP(D58,'Tablas aux'!$A$3:$A$6,'Tablas aux'!$D$3:$D$6)</f>
        <v>200</v>
      </c>
      <c r="I58" s="3">
        <f t="shared" ca="1" si="4"/>
        <v>0.1</v>
      </c>
      <c r="J58" t="str" cm="1">
        <f t="array" aca="1" ref="J58" ca="1">+INDEX({"Tarjeta";"Efectivo";"Transferencia"},RANDBETWEEN(1,3))</f>
        <v>Tarjeta</v>
      </c>
      <c r="K58" t="str">
        <f t="shared" ca="1" si="5"/>
        <v>V-001</v>
      </c>
      <c r="L58" t="str">
        <f ca="1">+VLOOKUP(K58,'Tablas aux'!$A$23:$C$27,3,0)</f>
        <v>Lima</v>
      </c>
    </row>
    <row r="59" spans="1:12" x14ac:dyDescent="0.25">
      <c r="A59" t="str">
        <v>V-0058</v>
      </c>
      <c r="B59">
        <f t="shared" ca="1" si="0"/>
        <v>46012</v>
      </c>
      <c r="C59" t="str">
        <f t="shared" ca="1" si="1"/>
        <v>C-001</v>
      </c>
      <c r="D59" t="str">
        <f t="shared" ca="1" si="2"/>
        <v>P-002</v>
      </c>
      <c r="E59" t="str">
        <f ca="1">+_xlfn.XLOOKUP(D59,'Tablas aux'!$A$3:$A$6,'Tablas aux'!$B$3:$B$6,0)</f>
        <v>Laptop</v>
      </c>
      <c r="F59" t="str">
        <f ca="1">+_xlfn.XLOOKUP(E59,'Tablas aux'!$B$3:$B$6,'Tablas aux'!$C$3:$C$6,0)</f>
        <v>Computo</v>
      </c>
      <c r="G59">
        <f t="shared" ca="1" si="3"/>
        <v>10</v>
      </c>
      <c r="H59">
        <f ca="1">+_xlfn.XLOOKUP(D59,'Tablas aux'!$A$3:$A$6,'Tablas aux'!$D$3:$D$6)</f>
        <v>1200</v>
      </c>
      <c r="I59" s="3">
        <f t="shared" ca="1" si="4"/>
        <v>0.3</v>
      </c>
      <c r="J59" t="str" cm="1">
        <f t="array" aca="1" ref="J59" ca="1">+INDEX({"Tarjeta";"Efectivo";"Transferencia"},RANDBETWEEN(1,3))</f>
        <v>Transferencia</v>
      </c>
      <c r="K59" t="str">
        <f t="shared" ca="1" si="5"/>
        <v>V-003</v>
      </c>
      <c r="L59" t="str">
        <f ca="1">+VLOOKUP(K59,'Tablas aux'!$A$23:$C$27,3,0)</f>
        <v>Arequipa</v>
      </c>
    </row>
    <row r="60" spans="1:12" x14ac:dyDescent="0.25">
      <c r="A60" t="str">
        <v>V-0059</v>
      </c>
      <c r="B60">
        <f t="shared" ca="1" si="0"/>
        <v>45667</v>
      </c>
      <c r="C60" t="str">
        <f t="shared" ca="1" si="1"/>
        <v>C-002</v>
      </c>
      <c r="D60" t="str">
        <f t="shared" ca="1" si="2"/>
        <v>P-004</v>
      </c>
      <c r="E60" t="str">
        <f ca="1">+_xlfn.XLOOKUP(D60,'Tablas aux'!$A$3:$A$6,'Tablas aux'!$B$3:$B$6,0)</f>
        <v>Smart Phone</v>
      </c>
      <c r="F60" t="str">
        <f ca="1">+_xlfn.XLOOKUP(E60,'Tablas aux'!$B$3:$B$6,'Tablas aux'!$C$3:$C$6,0)</f>
        <v>Telefonía</v>
      </c>
      <c r="G60">
        <f t="shared" ca="1" si="3"/>
        <v>6</v>
      </c>
      <c r="H60">
        <f ca="1">+_xlfn.XLOOKUP(D60,'Tablas aux'!$A$3:$A$6,'Tablas aux'!$D$3:$D$6)</f>
        <v>800</v>
      </c>
      <c r="I60" s="3">
        <f t="shared" ca="1" si="4"/>
        <v>0.2</v>
      </c>
      <c r="J60" t="str" cm="1">
        <f t="array" aca="1" ref="J60" ca="1">+INDEX({"Tarjeta";"Efectivo";"Transferencia"},RANDBETWEEN(1,3))</f>
        <v>Tarjeta</v>
      </c>
      <c r="K60" t="str">
        <f t="shared" ca="1" si="5"/>
        <v>V-001</v>
      </c>
      <c r="L60" t="str">
        <f ca="1">+VLOOKUP(K60,'Tablas aux'!$A$23:$C$27,3,0)</f>
        <v>Lima</v>
      </c>
    </row>
    <row r="61" spans="1:12" x14ac:dyDescent="0.25">
      <c r="A61" t="str">
        <v>V-0060</v>
      </c>
      <c r="B61">
        <f t="shared" ca="1" si="0"/>
        <v>45757</v>
      </c>
      <c r="C61" t="str">
        <f t="shared" ca="1" si="1"/>
        <v>C-002</v>
      </c>
      <c r="D61" t="str">
        <f t="shared" ca="1" si="2"/>
        <v>P-002</v>
      </c>
      <c r="E61" t="str">
        <f ca="1">+_xlfn.XLOOKUP(D61,'Tablas aux'!$A$3:$A$6,'Tablas aux'!$B$3:$B$6,0)</f>
        <v>Laptop</v>
      </c>
      <c r="F61" t="str">
        <f ca="1">+_xlfn.XLOOKUP(E61,'Tablas aux'!$B$3:$B$6,'Tablas aux'!$C$3:$C$6,0)</f>
        <v>Computo</v>
      </c>
      <c r="G61">
        <f t="shared" ca="1" si="3"/>
        <v>7</v>
      </c>
      <c r="H61">
        <f ca="1">+_xlfn.XLOOKUP(D61,'Tablas aux'!$A$3:$A$6,'Tablas aux'!$D$3:$D$6)</f>
        <v>1200</v>
      </c>
      <c r="I61" s="3">
        <f t="shared" ca="1" si="4"/>
        <v>0.3</v>
      </c>
      <c r="J61" t="str" cm="1">
        <f t="array" aca="1" ref="J61" ca="1">+INDEX({"Tarjeta";"Efectivo";"Transferencia"},RANDBETWEEN(1,3))</f>
        <v>Efectivo</v>
      </c>
      <c r="K61" t="str">
        <f t="shared" ca="1" si="5"/>
        <v>V-005</v>
      </c>
      <c r="L61" t="str">
        <f ca="1">+VLOOKUP(K61,'Tablas aux'!$A$23:$C$27,3,0)</f>
        <v>Ayacucho</v>
      </c>
    </row>
    <row r="62" spans="1:12" x14ac:dyDescent="0.25">
      <c r="A62" t="str">
        <v>V-0061</v>
      </c>
      <c r="B62">
        <f t="shared" ca="1" si="0"/>
        <v>45940</v>
      </c>
      <c r="C62" t="str">
        <f t="shared" ca="1" si="1"/>
        <v>C-001</v>
      </c>
      <c r="D62" t="str">
        <f t="shared" ca="1" si="2"/>
        <v>P-001</v>
      </c>
      <c r="E62" t="str">
        <f ca="1">+_xlfn.XLOOKUP(D62,'Tablas aux'!$A$3:$A$6,'Tablas aux'!$B$3:$B$6,0)</f>
        <v>Audífonos</v>
      </c>
      <c r="F62" t="str">
        <f ca="1">+_xlfn.XLOOKUP(E62,'Tablas aux'!$B$3:$B$6,'Tablas aux'!$C$3:$C$6,0)</f>
        <v>Electrónica</v>
      </c>
      <c r="G62">
        <f t="shared" ca="1" si="3"/>
        <v>25</v>
      </c>
      <c r="H62">
        <f ca="1">+_xlfn.XLOOKUP(D62,'Tablas aux'!$A$3:$A$6,'Tablas aux'!$D$3:$D$6)</f>
        <v>50</v>
      </c>
      <c r="I62" s="3">
        <f t="shared" ca="1" si="4"/>
        <v>0.1</v>
      </c>
      <c r="J62" t="str" cm="1">
        <f t="array" aca="1" ref="J62" ca="1">+INDEX({"Tarjeta";"Efectivo";"Transferencia"},RANDBETWEEN(1,3))</f>
        <v>Transferencia</v>
      </c>
      <c r="K62" t="str">
        <f t="shared" ca="1" si="5"/>
        <v>V-002</v>
      </c>
      <c r="L62" t="str">
        <f ca="1">+VLOOKUP(K62,'Tablas aux'!$A$23:$C$27,3,0)</f>
        <v>Callao</v>
      </c>
    </row>
    <row r="63" spans="1:12" x14ac:dyDescent="0.25">
      <c r="A63" t="str">
        <v>V-0062</v>
      </c>
      <c r="B63">
        <f t="shared" ca="1" si="0"/>
        <v>46004</v>
      </c>
      <c r="C63" t="str">
        <f t="shared" ca="1" si="1"/>
        <v>C-003</v>
      </c>
      <c r="D63" t="str">
        <f t="shared" ca="1" si="2"/>
        <v>P-003</v>
      </c>
      <c r="E63" t="str">
        <f ca="1">+_xlfn.XLOOKUP(D63,'Tablas aux'!$A$3:$A$6,'Tablas aux'!$B$3:$B$6,0)</f>
        <v>Smart Watch</v>
      </c>
      <c r="F63" t="str">
        <f ca="1">+_xlfn.XLOOKUP(E63,'Tablas aux'!$B$3:$B$6,'Tablas aux'!$C$3:$C$6,0)</f>
        <v>Electrónica</v>
      </c>
      <c r="G63">
        <f t="shared" ca="1" si="3"/>
        <v>7</v>
      </c>
      <c r="H63">
        <f ca="1">+_xlfn.XLOOKUP(D63,'Tablas aux'!$A$3:$A$6,'Tablas aux'!$D$3:$D$6)</f>
        <v>200</v>
      </c>
      <c r="I63" s="3">
        <f t="shared" ca="1" si="4"/>
        <v>0.1</v>
      </c>
      <c r="J63" t="str" cm="1">
        <f t="array" aca="1" ref="J63" ca="1">+INDEX({"Tarjeta";"Efectivo";"Transferencia"},RANDBETWEEN(1,3))</f>
        <v>Efectivo</v>
      </c>
      <c r="K63" t="str">
        <f t="shared" ca="1" si="5"/>
        <v>V-003</v>
      </c>
      <c r="L63" t="str">
        <f ca="1">+VLOOKUP(K63,'Tablas aux'!$A$23:$C$27,3,0)</f>
        <v>Arequipa</v>
      </c>
    </row>
    <row r="64" spans="1:12" x14ac:dyDescent="0.25">
      <c r="A64" t="str">
        <v>V-0063</v>
      </c>
      <c r="B64">
        <f t="shared" ca="1" si="0"/>
        <v>45860</v>
      </c>
      <c r="C64" t="str">
        <f t="shared" ca="1" si="1"/>
        <v>C-002</v>
      </c>
      <c r="D64" t="str">
        <f t="shared" ca="1" si="2"/>
        <v>P-002</v>
      </c>
      <c r="E64" t="str">
        <f ca="1">+_xlfn.XLOOKUP(D64,'Tablas aux'!$A$3:$A$6,'Tablas aux'!$B$3:$B$6,0)</f>
        <v>Laptop</v>
      </c>
      <c r="F64" t="str">
        <f ca="1">+_xlfn.XLOOKUP(E64,'Tablas aux'!$B$3:$B$6,'Tablas aux'!$C$3:$C$6,0)</f>
        <v>Computo</v>
      </c>
      <c r="G64">
        <f t="shared" ca="1" si="3"/>
        <v>41</v>
      </c>
      <c r="H64">
        <f ca="1">+_xlfn.XLOOKUP(D64,'Tablas aux'!$A$3:$A$6,'Tablas aux'!$D$3:$D$6)</f>
        <v>1200</v>
      </c>
      <c r="I64" s="3">
        <f t="shared" ca="1" si="4"/>
        <v>0.3</v>
      </c>
      <c r="J64" t="str" cm="1">
        <f t="array" aca="1" ref="J64" ca="1">+INDEX({"Tarjeta";"Efectivo";"Transferencia"},RANDBETWEEN(1,3))</f>
        <v>Transferencia</v>
      </c>
      <c r="K64" t="str">
        <f t="shared" ca="1" si="5"/>
        <v>V-004</v>
      </c>
      <c r="L64" t="str">
        <f ca="1">+VLOOKUP(K64,'Tablas aux'!$A$23:$C$27,3,0)</f>
        <v>Moquegua</v>
      </c>
    </row>
    <row r="65" spans="1:12" x14ac:dyDescent="0.25">
      <c r="A65" t="str">
        <v>V-0064</v>
      </c>
      <c r="B65">
        <f t="shared" ca="1" si="0"/>
        <v>45787</v>
      </c>
      <c r="C65" t="str">
        <f t="shared" ca="1" si="1"/>
        <v>C-003</v>
      </c>
      <c r="D65" t="str">
        <f t="shared" ca="1" si="2"/>
        <v>P-004</v>
      </c>
      <c r="E65" t="str">
        <f ca="1">+_xlfn.XLOOKUP(D65,'Tablas aux'!$A$3:$A$6,'Tablas aux'!$B$3:$B$6,0)</f>
        <v>Smart Phone</v>
      </c>
      <c r="F65" t="str">
        <f ca="1">+_xlfn.XLOOKUP(E65,'Tablas aux'!$B$3:$B$6,'Tablas aux'!$C$3:$C$6,0)</f>
        <v>Telefonía</v>
      </c>
      <c r="G65">
        <f t="shared" ca="1" si="3"/>
        <v>40</v>
      </c>
      <c r="H65">
        <f ca="1">+_xlfn.XLOOKUP(D65,'Tablas aux'!$A$3:$A$6,'Tablas aux'!$D$3:$D$6)</f>
        <v>800</v>
      </c>
      <c r="I65" s="3">
        <f t="shared" ca="1" si="4"/>
        <v>0.2</v>
      </c>
      <c r="J65" t="str" cm="1">
        <f t="array" aca="1" ref="J65" ca="1">+INDEX({"Tarjeta";"Efectivo";"Transferencia"},RANDBETWEEN(1,3))</f>
        <v>Tarjeta</v>
      </c>
      <c r="K65" t="str">
        <f t="shared" ca="1" si="5"/>
        <v>V-003</v>
      </c>
      <c r="L65" t="str">
        <f ca="1">+VLOOKUP(K65,'Tablas aux'!$A$23:$C$27,3,0)</f>
        <v>Arequipa</v>
      </c>
    </row>
    <row r="66" spans="1:12" x14ac:dyDescent="0.25">
      <c r="A66" t="str">
        <v>V-0065</v>
      </c>
      <c r="B66">
        <f t="shared" ca="1" si="0"/>
        <v>45959</v>
      </c>
      <c r="C66" t="str">
        <f t="shared" ca="1" si="1"/>
        <v>C-003</v>
      </c>
      <c r="D66" t="str">
        <f t="shared" ca="1" si="2"/>
        <v>P-004</v>
      </c>
      <c r="E66" t="str">
        <f ca="1">+_xlfn.XLOOKUP(D66,'Tablas aux'!$A$3:$A$6,'Tablas aux'!$B$3:$B$6,0)</f>
        <v>Smart Phone</v>
      </c>
      <c r="F66" t="str">
        <f ca="1">+_xlfn.XLOOKUP(E66,'Tablas aux'!$B$3:$B$6,'Tablas aux'!$C$3:$C$6,0)</f>
        <v>Telefonía</v>
      </c>
      <c r="G66">
        <f t="shared" ca="1" si="3"/>
        <v>12</v>
      </c>
      <c r="H66">
        <f ca="1">+_xlfn.XLOOKUP(D66,'Tablas aux'!$A$3:$A$6,'Tablas aux'!$D$3:$D$6)</f>
        <v>800</v>
      </c>
      <c r="I66" s="3">
        <f t="shared" ca="1" si="4"/>
        <v>0.2</v>
      </c>
      <c r="J66" t="str" cm="1">
        <f t="array" aca="1" ref="J66" ca="1">+INDEX({"Tarjeta";"Efectivo";"Transferencia"},RANDBETWEEN(1,3))</f>
        <v>Efectivo</v>
      </c>
      <c r="K66" t="str">
        <f t="shared" ca="1" si="5"/>
        <v>V-003</v>
      </c>
      <c r="L66" t="str">
        <f ca="1">+VLOOKUP(K66,'Tablas aux'!$A$23:$C$27,3,0)</f>
        <v>Arequipa</v>
      </c>
    </row>
    <row r="67" spans="1:12" x14ac:dyDescent="0.25">
      <c r="A67" t="str">
        <v>V-0066</v>
      </c>
      <c r="B67">
        <f t="shared" ref="B67:B130" ca="1" si="6">+RANDBETWEEN("01/01/2025","31/12/2025")</f>
        <v>45705</v>
      </c>
      <c r="C67" t="str">
        <f t="shared" ref="C67:C130" ca="1" si="7">+"C"&amp;"-"&amp;TEXT(RANDBETWEEN(1,4),"000")</f>
        <v>C-002</v>
      </c>
      <c r="D67" t="str">
        <f t="shared" ref="D67:D130" ca="1" si="8">+"P"&amp;"-"&amp;TEXT(RANDBETWEEN(1,4),"000")</f>
        <v>P-003</v>
      </c>
      <c r="E67" t="str">
        <f ca="1">+_xlfn.XLOOKUP(D67,'Tablas aux'!$A$3:$A$6,'Tablas aux'!$B$3:$B$6,0)</f>
        <v>Smart Watch</v>
      </c>
      <c r="F67" t="str">
        <f ca="1">+_xlfn.XLOOKUP(E67,'Tablas aux'!$B$3:$B$6,'Tablas aux'!$C$3:$C$6,0)</f>
        <v>Electrónica</v>
      </c>
      <c r="G67">
        <f t="shared" ref="G67:G130" ca="1" si="9">+RANDBETWEEN(5,45)</f>
        <v>18</v>
      </c>
      <c r="H67">
        <f ca="1">+_xlfn.XLOOKUP(D67,'Tablas aux'!$A$3:$A$6,'Tablas aux'!$D$3:$D$6)</f>
        <v>200</v>
      </c>
      <c r="I67" s="3">
        <f t="shared" ref="I67:I130" ca="1" si="10">+IF(F67="Electrónica",0.1,IF(F67="Telefonía",0.2,0.3))</f>
        <v>0.1</v>
      </c>
      <c r="J67" t="str" cm="1">
        <f t="array" aca="1" ref="J67" ca="1">+INDEX({"Tarjeta";"Efectivo";"Transferencia"},RANDBETWEEN(1,3))</f>
        <v>Tarjeta</v>
      </c>
      <c r="K67" t="str">
        <f t="shared" ref="K67:K130" ca="1" si="11">+"V"&amp;"-"&amp;TEXT(RANDBETWEEN(1,5),"000")</f>
        <v>V-005</v>
      </c>
      <c r="L67" t="str">
        <f ca="1">+VLOOKUP(K67,'Tablas aux'!$A$23:$C$27,3,0)</f>
        <v>Ayacucho</v>
      </c>
    </row>
    <row r="68" spans="1:12" x14ac:dyDescent="0.25">
      <c r="A68" t="str">
        <v>V-0067</v>
      </c>
      <c r="B68">
        <f t="shared" ca="1" si="6"/>
        <v>45900</v>
      </c>
      <c r="C68" t="str">
        <f t="shared" ca="1" si="7"/>
        <v>C-003</v>
      </c>
      <c r="D68" t="str">
        <f t="shared" ca="1" si="8"/>
        <v>P-001</v>
      </c>
      <c r="E68" t="str">
        <f ca="1">+_xlfn.XLOOKUP(D68,'Tablas aux'!$A$3:$A$6,'Tablas aux'!$B$3:$B$6,0)</f>
        <v>Audífonos</v>
      </c>
      <c r="F68" t="str">
        <f ca="1">+_xlfn.XLOOKUP(E68,'Tablas aux'!$B$3:$B$6,'Tablas aux'!$C$3:$C$6,0)</f>
        <v>Electrónica</v>
      </c>
      <c r="G68">
        <f t="shared" ca="1" si="9"/>
        <v>17</v>
      </c>
      <c r="H68">
        <f ca="1">+_xlfn.XLOOKUP(D68,'Tablas aux'!$A$3:$A$6,'Tablas aux'!$D$3:$D$6)</f>
        <v>50</v>
      </c>
      <c r="I68" s="3">
        <f t="shared" ca="1" si="10"/>
        <v>0.1</v>
      </c>
      <c r="J68" t="str" cm="1">
        <f t="array" aca="1" ref="J68" ca="1">+INDEX({"Tarjeta";"Efectivo";"Transferencia"},RANDBETWEEN(1,3))</f>
        <v>Tarjeta</v>
      </c>
      <c r="K68" t="str">
        <f t="shared" ca="1" si="11"/>
        <v>V-002</v>
      </c>
      <c r="L68" t="str">
        <f ca="1">+VLOOKUP(K68,'Tablas aux'!$A$23:$C$27,3,0)</f>
        <v>Callao</v>
      </c>
    </row>
    <row r="69" spans="1:12" x14ac:dyDescent="0.25">
      <c r="A69" t="str">
        <v>V-0068</v>
      </c>
      <c r="B69">
        <f t="shared" ca="1" si="6"/>
        <v>45942</v>
      </c>
      <c r="C69" t="str">
        <f t="shared" ca="1" si="7"/>
        <v>C-004</v>
      </c>
      <c r="D69" t="str">
        <f t="shared" ca="1" si="8"/>
        <v>P-004</v>
      </c>
      <c r="E69" t="str">
        <f ca="1">+_xlfn.XLOOKUP(D69,'Tablas aux'!$A$3:$A$6,'Tablas aux'!$B$3:$B$6,0)</f>
        <v>Smart Phone</v>
      </c>
      <c r="F69" t="str">
        <f ca="1">+_xlfn.XLOOKUP(E69,'Tablas aux'!$B$3:$B$6,'Tablas aux'!$C$3:$C$6,0)</f>
        <v>Telefonía</v>
      </c>
      <c r="G69">
        <f t="shared" ca="1" si="9"/>
        <v>34</v>
      </c>
      <c r="H69">
        <f ca="1">+_xlfn.XLOOKUP(D69,'Tablas aux'!$A$3:$A$6,'Tablas aux'!$D$3:$D$6)</f>
        <v>800</v>
      </c>
      <c r="I69" s="3">
        <f t="shared" ca="1" si="10"/>
        <v>0.2</v>
      </c>
      <c r="J69" t="str" cm="1">
        <f t="array" aca="1" ref="J69" ca="1">+INDEX({"Tarjeta";"Efectivo";"Transferencia"},RANDBETWEEN(1,3))</f>
        <v>Transferencia</v>
      </c>
      <c r="K69" t="str">
        <f t="shared" ca="1" si="11"/>
        <v>V-001</v>
      </c>
      <c r="L69" t="str">
        <f ca="1">+VLOOKUP(K69,'Tablas aux'!$A$23:$C$27,3,0)</f>
        <v>Lima</v>
      </c>
    </row>
    <row r="70" spans="1:12" x14ac:dyDescent="0.25">
      <c r="A70" t="str">
        <v>V-0069</v>
      </c>
      <c r="B70">
        <f t="shared" ca="1" si="6"/>
        <v>45937</v>
      </c>
      <c r="C70" t="str">
        <f t="shared" ca="1" si="7"/>
        <v>C-003</v>
      </c>
      <c r="D70" t="str">
        <f t="shared" ca="1" si="8"/>
        <v>P-002</v>
      </c>
      <c r="E70" t="str">
        <f ca="1">+_xlfn.XLOOKUP(D70,'Tablas aux'!$A$3:$A$6,'Tablas aux'!$B$3:$B$6,0)</f>
        <v>Laptop</v>
      </c>
      <c r="F70" t="str">
        <f ca="1">+_xlfn.XLOOKUP(E70,'Tablas aux'!$B$3:$B$6,'Tablas aux'!$C$3:$C$6,0)</f>
        <v>Computo</v>
      </c>
      <c r="G70">
        <f t="shared" ca="1" si="9"/>
        <v>5</v>
      </c>
      <c r="H70">
        <f ca="1">+_xlfn.XLOOKUP(D70,'Tablas aux'!$A$3:$A$6,'Tablas aux'!$D$3:$D$6)</f>
        <v>1200</v>
      </c>
      <c r="I70" s="3">
        <f t="shared" ca="1" si="10"/>
        <v>0.3</v>
      </c>
      <c r="J70" t="str" cm="1">
        <f t="array" aca="1" ref="J70" ca="1">+INDEX({"Tarjeta";"Efectivo";"Transferencia"},RANDBETWEEN(1,3))</f>
        <v>Efectivo</v>
      </c>
      <c r="K70" t="str">
        <f t="shared" ca="1" si="11"/>
        <v>V-002</v>
      </c>
      <c r="L70" t="str">
        <f ca="1">+VLOOKUP(K70,'Tablas aux'!$A$23:$C$27,3,0)</f>
        <v>Callao</v>
      </c>
    </row>
    <row r="71" spans="1:12" x14ac:dyDescent="0.25">
      <c r="A71" t="str">
        <v>V-0070</v>
      </c>
      <c r="B71">
        <f t="shared" ca="1" si="6"/>
        <v>45894</v>
      </c>
      <c r="C71" t="str">
        <f t="shared" ca="1" si="7"/>
        <v>C-004</v>
      </c>
      <c r="D71" t="str">
        <f t="shared" ca="1" si="8"/>
        <v>P-003</v>
      </c>
      <c r="E71" t="str">
        <f ca="1">+_xlfn.XLOOKUP(D71,'Tablas aux'!$A$3:$A$6,'Tablas aux'!$B$3:$B$6,0)</f>
        <v>Smart Watch</v>
      </c>
      <c r="F71" t="str">
        <f ca="1">+_xlfn.XLOOKUP(E71,'Tablas aux'!$B$3:$B$6,'Tablas aux'!$C$3:$C$6,0)</f>
        <v>Electrónica</v>
      </c>
      <c r="G71">
        <f t="shared" ca="1" si="9"/>
        <v>45</v>
      </c>
      <c r="H71">
        <f ca="1">+_xlfn.XLOOKUP(D71,'Tablas aux'!$A$3:$A$6,'Tablas aux'!$D$3:$D$6)</f>
        <v>200</v>
      </c>
      <c r="I71" s="3">
        <f t="shared" ca="1" si="10"/>
        <v>0.1</v>
      </c>
      <c r="J71" t="str" cm="1">
        <f t="array" aca="1" ref="J71" ca="1">+INDEX({"Tarjeta";"Efectivo";"Transferencia"},RANDBETWEEN(1,3))</f>
        <v>Efectivo</v>
      </c>
      <c r="K71" t="str">
        <f t="shared" ca="1" si="11"/>
        <v>V-005</v>
      </c>
      <c r="L71" t="str">
        <f ca="1">+VLOOKUP(K71,'Tablas aux'!$A$23:$C$27,3,0)</f>
        <v>Ayacucho</v>
      </c>
    </row>
    <row r="72" spans="1:12" x14ac:dyDescent="0.25">
      <c r="A72" t="str">
        <v>V-0071</v>
      </c>
      <c r="B72">
        <f t="shared" ca="1" si="6"/>
        <v>45844</v>
      </c>
      <c r="C72" t="str">
        <f t="shared" ca="1" si="7"/>
        <v>C-003</v>
      </c>
      <c r="D72" t="str">
        <f t="shared" ca="1" si="8"/>
        <v>P-002</v>
      </c>
      <c r="E72" t="str">
        <f ca="1">+_xlfn.XLOOKUP(D72,'Tablas aux'!$A$3:$A$6,'Tablas aux'!$B$3:$B$6,0)</f>
        <v>Laptop</v>
      </c>
      <c r="F72" t="str">
        <f ca="1">+_xlfn.XLOOKUP(E72,'Tablas aux'!$B$3:$B$6,'Tablas aux'!$C$3:$C$6,0)</f>
        <v>Computo</v>
      </c>
      <c r="G72">
        <f t="shared" ca="1" si="9"/>
        <v>18</v>
      </c>
      <c r="H72">
        <f ca="1">+_xlfn.XLOOKUP(D72,'Tablas aux'!$A$3:$A$6,'Tablas aux'!$D$3:$D$6)</f>
        <v>1200</v>
      </c>
      <c r="I72" s="3">
        <f t="shared" ca="1" si="10"/>
        <v>0.3</v>
      </c>
      <c r="J72" t="str" cm="1">
        <f t="array" aca="1" ref="J72" ca="1">+INDEX({"Tarjeta";"Efectivo";"Transferencia"},RANDBETWEEN(1,3))</f>
        <v>Efectivo</v>
      </c>
      <c r="K72" t="str">
        <f t="shared" ca="1" si="11"/>
        <v>V-003</v>
      </c>
      <c r="L72" t="str">
        <f ca="1">+VLOOKUP(K72,'Tablas aux'!$A$23:$C$27,3,0)</f>
        <v>Arequipa</v>
      </c>
    </row>
    <row r="73" spans="1:12" x14ac:dyDescent="0.25">
      <c r="A73" t="str">
        <v>V-0072</v>
      </c>
      <c r="B73">
        <f t="shared" ca="1" si="6"/>
        <v>45986</v>
      </c>
      <c r="C73" t="str">
        <f t="shared" ca="1" si="7"/>
        <v>C-004</v>
      </c>
      <c r="D73" t="str">
        <f t="shared" ca="1" si="8"/>
        <v>P-002</v>
      </c>
      <c r="E73" t="str">
        <f ca="1">+_xlfn.XLOOKUP(D73,'Tablas aux'!$A$3:$A$6,'Tablas aux'!$B$3:$B$6,0)</f>
        <v>Laptop</v>
      </c>
      <c r="F73" t="str">
        <f ca="1">+_xlfn.XLOOKUP(E73,'Tablas aux'!$B$3:$B$6,'Tablas aux'!$C$3:$C$6,0)</f>
        <v>Computo</v>
      </c>
      <c r="G73">
        <f t="shared" ca="1" si="9"/>
        <v>26</v>
      </c>
      <c r="H73">
        <f ca="1">+_xlfn.XLOOKUP(D73,'Tablas aux'!$A$3:$A$6,'Tablas aux'!$D$3:$D$6)</f>
        <v>1200</v>
      </c>
      <c r="I73" s="3">
        <f t="shared" ca="1" si="10"/>
        <v>0.3</v>
      </c>
      <c r="J73" t="str" cm="1">
        <f t="array" aca="1" ref="J73" ca="1">+INDEX({"Tarjeta";"Efectivo";"Transferencia"},RANDBETWEEN(1,3))</f>
        <v>Efectivo</v>
      </c>
      <c r="K73" t="str">
        <f t="shared" ca="1" si="11"/>
        <v>V-002</v>
      </c>
      <c r="L73" t="str">
        <f ca="1">+VLOOKUP(K73,'Tablas aux'!$A$23:$C$27,3,0)</f>
        <v>Callao</v>
      </c>
    </row>
    <row r="74" spans="1:12" x14ac:dyDescent="0.25">
      <c r="A74" t="str">
        <v>V-0073</v>
      </c>
      <c r="B74">
        <f t="shared" ca="1" si="6"/>
        <v>45778</v>
      </c>
      <c r="C74" t="str">
        <f t="shared" ca="1" si="7"/>
        <v>C-003</v>
      </c>
      <c r="D74" t="str">
        <f t="shared" ca="1" si="8"/>
        <v>P-002</v>
      </c>
      <c r="E74" t="str">
        <f ca="1">+_xlfn.XLOOKUP(D74,'Tablas aux'!$A$3:$A$6,'Tablas aux'!$B$3:$B$6,0)</f>
        <v>Laptop</v>
      </c>
      <c r="F74" t="str">
        <f ca="1">+_xlfn.XLOOKUP(E74,'Tablas aux'!$B$3:$B$6,'Tablas aux'!$C$3:$C$6,0)</f>
        <v>Computo</v>
      </c>
      <c r="G74">
        <f t="shared" ca="1" si="9"/>
        <v>31</v>
      </c>
      <c r="H74">
        <f ca="1">+_xlfn.XLOOKUP(D74,'Tablas aux'!$A$3:$A$6,'Tablas aux'!$D$3:$D$6)</f>
        <v>1200</v>
      </c>
      <c r="I74" s="3">
        <f t="shared" ca="1" si="10"/>
        <v>0.3</v>
      </c>
      <c r="J74" t="str" cm="1">
        <f t="array" aca="1" ref="J74" ca="1">+INDEX({"Tarjeta";"Efectivo";"Transferencia"},RANDBETWEEN(1,3))</f>
        <v>Tarjeta</v>
      </c>
      <c r="K74" t="str">
        <f t="shared" ca="1" si="11"/>
        <v>V-002</v>
      </c>
      <c r="L74" t="str">
        <f ca="1">+VLOOKUP(K74,'Tablas aux'!$A$23:$C$27,3,0)</f>
        <v>Callao</v>
      </c>
    </row>
    <row r="75" spans="1:12" x14ac:dyDescent="0.25">
      <c r="A75" t="str">
        <v>V-0074</v>
      </c>
      <c r="B75">
        <f t="shared" ca="1" si="6"/>
        <v>45856</v>
      </c>
      <c r="C75" t="str">
        <f t="shared" ca="1" si="7"/>
        <v>C-003</v>
      </c>
      <c r="D75" t="str">
        <f t="shared" ca="1" si="8"/>
        <v>P-001</v>
      </c>
      <c r="E75" t="str">
        <f ca="1">+_xlfn.XLOOKUP(D75,'Tablas aux'!$A$3:$A$6,'Tablas aux'!$B$3:$B$6,0)</f>
        <v>Audífonos</v>
      </c>
      <c r="F75" t="str">
        <f ca="1">+_xlfn.XLOOKUP(E75,'Tablas aux'!$B$3:$B$6,'Tablas aux'!$C$3:$C$6,0)</f>
        <v>Electrónica</v>
      </c>
      <c r="G75">
        <f t="shared" ca="1" si="9"/>
        <v>24</v>
      </c>
      <c r="H75">
        <f ca="1">+_xlfn.XLOOKUP(D75,'Tablas aux'!$A$3:$A$6,'Tablas aux'!$D$3:$D$6)</f>
        <v>50</v>
      </c>
      <c r="I75" s="3">
        <f t="shared" ca="1" si="10"/>
        <v>0.1</v>
      </c>
      <c r="J75" t="str" cm="1">
        <f t="array" aca="1" ref="J75" ca="1">+INDEX({"Tarjeta";"Efectivo";"Transferencia"},RANDBETWEEN(1,3))</f>
        <v>Tarjeta</v>
      </c>
      <c r="K75" t="str">
        <f t="shared" ca="1" si="11"/>
        <v>V-005</v>
      </c>
      <c r="L75" t="str">
        <f ca="1">+VLOOKUP(K75,'Tablas aux'!$A$23:$C$27,3,0)</f>
        <v>Ayacucho</v>
      </c>
    </row>
    <row r="76" spans="1:12" x14ac:dyDescent="0.25">
      <c r="A76" t="str">
        <v>V-0075</v>
      </c>
      <c r="B76">
        <f t="shared" ca="1" si="6"/>
        <v>45884</v>
      </c>
      <c r="C76" t="str">
        <f t="shared" ca="1" si="7"/>
        <v>C-001</v>
      </c>
      <c r="D76" t="str">
        <f t="shared" ca="1" si="8"/>
        <v>P-003</v>
      </c>
      <c r="E76" t="str">
        <f ca="1">+_xlfn.XLOOKUP(D76,'Tablas aux'!$A$3:$A$6,'Tablas aux'!$B$3:$B$6,0)</f>
        <v>Smart Watch</v>
      </c>
      <c r="F76" t="str">
        <f ca="1">+_xlfn.XLOOKUP(E76,'Tablas aux'!$B$3:$B$6,'Tablas aux'!$C$3:$C$6,0)</f>
        <v>Electrónica</v>
      </c>
      <c r="G76">
        <f t="shared" ca="1" si="9"/>
        <v>42</v>
      </c>
      <c r="H76">
        <f ca="1">+_xlfn.XLOOKUP(D76,'Tablas aux'!$A$3:$A$6,'Tablas aux'!$D$3:$D$6)</f>
        <v>200</v>
      </c>
      <c r="I76" s="3">
        <f t="shared" ca="1" si="10"/>
        <v>0.1</v>
      </c>
      <c r="J76" t="str" cm="1">
        <f t="array" aca="1" ref="J76" ca="1">+INDEX({"Tarjeta";"Efectivo";"Transferencia"},RANDBETWEEN(1,3))</f>
        <v>Efectivo</v>
      </c>
      <c r="K76" t="str">
        <f t="shared" ca="1" si="11"/>
        <v>V-005</v>
      </c>
      <c r="L76" t="str">
        <f ca="1">+VLOOKUP(K76,'Tablas aux'!$A$23:$C$27,3,0)</f>
        <v>Ayacucho</v>
      </c>
    </row>
    <row r="77" spans="1:12" x14ac:dyDescent="0.25">
      <c r="A77" t="str">
        <v>V-0076</v>
      </c>
      <c r="B77">
        <f t="shared" ca="1" si="6"/>
        <v>45747</v>
      </c>
      <c r="C77" t="str">
        <f t="shared" ca="1" si="7"/>
        <v>C-001</v>
      </c>
      <c r="D77" t="str">
        <f t="shared" ca="1" si="8"/>
        <v>P-003</v>
      </c>
      <c r="E77" t="str">
        <f ca="1">+_xlfn.XLOOKUP(D77,'Tablas aux'!$A$3:$A$6,'Tablas aux'!$B$3:$B$6,0)</f>
        <v>Smart Watch</v>
      </c>
      <c r="F77" t="str">
        <f ca="1">+_xlfn.XLOOKUP(E77,'Tablas aux'!$B$3:$B$6,'Tablas aux'!$C$3:$C$6,0)</f>
        <v>Electrónica</v>
      </c>
      <c r="G77">
        <f t="shared" ca="1" si="9"/>
        <v>22</v>
      </c>
      <c r="H77">
        <f ca="1">+_xlfn.XLOOKUP(D77,'Tablas aux'!$A$3:$A$6,'Tablas aux'!$D$3:$D$6)</f>
        <v>200</v>
      </c>
      <c r="I77" s="3">
        <f t="shared" ca="1" si="10"/>
        <v>0.1</v>
      </c>
      <c r="J77" t="str" cm="1">
        <f t="array" aca="1" ref="J77" ca="1">+INDEX({"Tarjeta";"Efectivo";"Transferencia"},RANDBETWEEN(1,3))</f>
        <v>Efectivo</v>
      </c>
      <c r="K77" t="str">
        <f t="shared" ca="1" si="11"/>
        <v>V-002</v>
      </c>
      <c r="L77" t="str">
        <f ca="1">+VLOOKUP(K77,'Tablas aux'!$A$23:$C$27,3,0)</f>
        <v>Callao</v>
      </c>
    </row>
    <row r="78" spans="1:12" x14ac:dyDescent="0.25">
      <c r="A78" t="str">
        <v>V-0077</v>
      </c>
      <c r="B78">
        <f t="shared" ca="1" si="6"/>
        <v>45836</v>
      </c>
      <c r="C78" t="str">
        <f t="shared" ca="1" si="7"/>
        <v>C-004</v>
      </c>
      <c r="D78" t="str">
        <f t="shared" ca="1" si="8"/>
        <v>P-003</v>
      </c>
      <c r="E78" t="str">
        <f ca="1">+_xlfn.XLOOKUP(D78,'Tablas aux'!$A$3:$A$6,'Tablas aux'!$B$3:$B$6,0)</f>
        <v>Smart Watch</v>
      </c>
      <c r="F78" t="str">
        <f ca="1">+_xlfn.XLOOKUP(E78,'Tablas aux'!$B$3:$B$6,'Tablas aux'!$C$3:$C$6,0)</f>
        <v>Electrónica</v>
      </c>
      <c r="G78">
        <f t="shared" ca="1" si="9"/>
        <v>7</v>
      </c>
      <c r="H78">
        <f ca="1">+_xlfn.XLOOKUP(D78,'Tablas aux'!$A$3:$A$6,'Tablas aux'!$D$3:$D$6)</f>
        <v>200</v>
      </c>
      <c r="I78" s="3">
        <f t="shared" ca="1" si="10"/>
        <v>0.1</v>
      </c>
      <c r="J78" t="str" cm="1">
        <f t="array" aca="1" ref="J78" ca="1">+INDEX({"Tarjeta";"Efectivo";"Transferencia"},RANDBETWEEN(1,3))</f>
        <v>Efectivo</v>
      </c>
      <c r="K78" t="str">
        <f t="shared" ca="1" si="11"/>
        <v>V-003</v>
      </c>
      <c r="L78" t="str">
        <f ca="1">+VLOOKUP(K78,'Tablas aux'!$A$23:$C$27,3,0)</f>
        <v>Arequipa</v>
      </c>
    </row>
    <row r="79" spans="1:12" x14ac:dyDescent="0.25">
      <c r="A79" t="str">
        <v>V-0078</v>
      </c>
      <c r="B79">
        <f t="shared" ca="1" si="6"/>
        <v>45698</v>
      </c>
      <c r="C79" t="str">
        <f t="shared" ca="1" si="7"/>
        <v>C-004</v>
      </c>
      <c r="D79" t="str">
        <f t="shared" ca="1" si="8"/>
        <v>P-002</v>
      </c>
      <c r="E79" t="str">
        <f ca="1">+_xlfn.XLOOKUP(D79,'Tablas aux'!$A$3:$A$6,'Tablas aux'!$B$3:$B$6,0)</f>
        <v>Laptop</v>
      </c>
      <c r="F79" t="str">
        <f ca="1">+_xlfn.XLOOKUP(E79,'Tablas aux'!$B$3:$B$6,'Tablas aux'!$C$3:$C$6,0)</f>
        <v>Computo</v>
      </c>
      <c r="G79">
        <f t="shared" ca="1" si="9"/>
        <v>32</v>
      </c>
      <c r="H79">
        <f ca="1">+_xlfn.XLOOKUP(D79,'Tablas aux'!$A$3:$A$6,'Tablas aux'!$D$3:$D$6)</f>
        <v>1200</v>
      </c>
      <c r="I79" s="3">
        <f t="shared" ca="1" si="10"/>
        <v>0.3</v>
      </c>
      <c r="J79" t="str" cm="1">
        <f t="array" aca="1" ref="J79" ca="1">+INDEX({"Tarjeta";"Efectivo";"Transferencia"},RANDBETWEEN(1,3))</f>
        <v>Transferencia</v>
      </c>
      <c r="K79" t="str">
        <f t="shared" ca="1" si="11"/>
        <v>V-003</v>
      </c>
      <c r="L79" t="str">
        <f ca="1">+VLOOKUP(K79,'Tablas aux'!$A$23:$C$27,3,0)</f>
        <v>Arequipa</v>
      </c>
    </row>
    <row r="80" spans="1:12" x14ac:dyDescent="0.25">
      <c r="A80" t="str">
        <v>V-0079</v>
      </c>
      <c r="B80">
        <f t="shared" ca="1" si="6"/>
        <v>45912</v>
      </c>
      <c r="C80" t="str">
        <f t="shared" ca="1" si="7"/>
        <v>C-003</v>
      </c>
      <c r="D80" t="str">
        <f t="shared" ca="1" si="8"/>
        <v>P-003</v>
      </c>
      <c r="E80" t="str">
        <f ca="1">+_xlfn.XLOOKUP(D80,'Tablas aux'!$A$3:$A$6,'Tablas aux'!$B$3:$B$6,0)</f>
        <v>Smart Watch</v>
      </c>
      <c r="F80" t="str">
        <f ca="1">+_xlfn.XLOOKUP(E80,'Tablas aux'!$B$3:$B$6,'Tablas aux'!$C$3:$C$6,0)</f>
        <v>Electrónica</v>
      </c>
      <c r="G80">
        <f t="shared" ca="1" si="9"/>
        <v>16</v>
      </c>
      <c r="H80">
        <f ca="1">+_xlfn.XLOOKUP(D80,'Tablas aux'!$A$3:$A$6,'Tablas aux'!$D$3:$D$6)</f>
        <v>200</v>
      </c>
      <c r="I80" s="3">
        <f t="shared" ca="1" si="10"/>
        <v>0.1</v>
      </c>
      <c r="J80" t="str" cm="1">
        <f t="array" aca="1" ref="J80" ca="1">+INDEX({"Tarjeta";"Efectivo";"Transferencia"},RANDBETWEEN(1,3))</f>
        <v>Transferencia</v>
      </c>
      <c r="K80" t="str">
        <f t="shared" ca="1" si="11"/>
        <v>V-001</v>
      </c>
      <c r="L80" t="str">
        <f ca="1">+VLOOKUP(K80,'Tablas aux'!$A$23:$C$27,3,0)</f>
        <v>Lima</v>
      </c>
    </row>
    <row r="81" spans="1:12" x14ac:dyDescent="0.25">
      <c r="A81" t="str">
        <v>V-0080</v>
      </c>
      <c r="B81">
        <f t="shared" ca="1" si="6"/>
        <v>45788</v>
      </c>
      <c r="C81" t="str">
        <f t="shared" ca="1" si="7"/>
        <v>C-001</v>
      </c>
      <c r="D81" t="str">
        <f t="shared" ca="1" si="8"/>
        <v>P-002</v>
      </c>
      <c r="E81" t="str">
        <f ca="1">+_xlfn.XLOOKUP(D81,'Tablas aux'!$A$3:$A$6,'Tablas aux'!$B$3:$B$6,0)</f>
        <v>Laptop</v>
      </c>
      <c r="F81" t="str">
        <f ca="1">+_xlfn.XLOOKUP(E81,'Tablas aux'!$B$3:$B$6,'Tablas aux'!$C$3:$C$6,0)</f>
        <v>Computo</v>
      </c>
      <c r="G81">
        <f t="shared" ca="1" si="9"/>
        <v>12</v>
      </c>
      <c r="H81">
        <f ca="1">+_xlfn.XLOOKUP(D81,'Tablas aux'!$A$3:$A$6,'Tablas aux'!$D$3:$D$6)</f>
        <v>1200</v>
      </c>
      <c r="I81" s="3">
        <f t="shared" ca="1" si="10"/>
        <v>0.3</v>
      </c>
      <c r="J81" t="str" cm="1">
        <f t="array" aca="1" ref="J81" ca="1">+INDEX({"Tarjeta";"Efectivo";"Transferencia"},RANDBETWEEN(1,3))</f>
        <v>Transferencia</v>
      </c>
      <c r="K81" t="str">
        <f t="shared" ca="1" si="11"/>
        <v>V-004</v>
      </c>
      <c r="L81" t="str">
        <f ca="1">+VLOOKUP(K81,'Tablas aux'!$A$23:$C$27,3,0)</f>
        <v>Moquegua</v>
      </c>
    </row>
    <row r="82" spans="1:12" x14ac:dyDescent="0.25">
      <c r="A82" t="str">
        <v>V-0081</v>
      </c>
      <c r="B82">
        <f t="shared" ca="1" si="6"/>
        <v>46014</v>
      </c>
      <c r="C82" t="str">
        <f t="shared" ca="1" si="7"/>
        <v>C-001</v>
      </c>
      <c r="D82" t="str">
        <f t="shared" ca="1" si="8"/>
        <v>P-001</v>
      </c>
      <c r="E82" t="str">
        <f ca="1">+_xlfn.XLOOKUP(D82,'Tablas aux'!$A$3:$A$6,'Tablas aux'!$B$3:$B$6,0)</f>
        <v>Audífonos</v>
      </c>
      <c r="F82" t="str">
        <f ca="1">+_xlfn.XLOOKUP(E82,'Tablas aux'!$B$3:$B$6,'Tablas aux'!$C$3:$C$6,0)</f>
        <v>Electrónica</v>
      </c>
      <c r="G82">
        <f t="shared" ca="1" si="9"/>
        <v>45</v>
      </c>
      <c r="H82">
        <f ca="1">+_xlfn.XLOOKUP(D82,'Tablas aux'!$A$3:$A$6,'Tablas aux'!$D$3:$D$6)</f>
        <v>50</v>
      </c>
      <c r="I82" s="3">
        <f t="shared" ca="1" si="10"/>
        <v>0.1</v>
      </c>
      <c r="J82" t="str" cm="1">
        <f t="array" aca="1" ref="J82" ca="1">+INDEX({"Tarjeta";"Efectivo";"Transferencia"},RANDBETWEEN(1,3))</f>
        <v>Transferencia</v>
      </c>
      <c r="K82" t="str">
        <f t="shared" ca="1" si="11"/>
        <v>V-005</v>
      </c>
      <c r="L82" t="str">
        <f ca="1">+VLOOKUP(K82,'Tablas aux'!$A$23:$C$27,3,0)</f>
        <v>Ayacucho</v>
      </c>
    </row>
    <row r="83" spans="1:12" x14ac:dyDescent="0.25">
      <c r="A83" t="str">
        <v>V-0082</v>
      </c>
      <c r="B83">
        <f t="shared" ca="1" si="6"/>
        <v>45859</v>
      </c>
      <c r="C83" t="str">
        <f t="shared" ca="1" si="7"/>
        <v>C-001</v>
      </c>
      <c r="D83" t="str">
        <f t="shared" ca="1" si="8"/>
        <v>P-001</v>
      </c>
      <c r="E83" t="str">
        <f ca="1">+_xlfn.XLOOKUP(D83,'Tablas aux'!$A$3:$A$6,'Tablas aux'!$B$3:$B$6,0)</f>
        <v>Audífonos</v>
      </c>
      <c r="F83" t="str">
        <f ca="1">+_xlfn.XLOOKUP(E83,'Tablas aux'!$B$3:$B$6,'Tablas aux'!$C$3:$C$6,0)</f>
        <v>Electrónica</v>
      </c>
      <c r="G83">
        <f t="shared" ca="1" si="9"/>
        <v>41</v>
      </c>
      <c r="H83">
        <f ca="1">+_xlfn.XLOOKUP(D83,'Tablas aux'!$A$3:$A$6,'Tablas aux'!$D$3:$D$6)</f>
        <v>50</v>
      </c>
      <c r="I83" s="3">
        <f t="shared" ca="1" si="10"/>
        <v>0.1</v>
      </c>
      <c r="J83" t="str" cm="1">
        <f t="array" aca="1" ref="J83" ca="1">+INDEX({"Tarjeta";"Efectivo";"Transferencia"},RANDBETWEEN(1,3))</f>
        <v>Efectivo</v>
      </c>
      <c r="K83" t="str">
        <f t="shared" ca="1" si="11"/>
        <v>V-002</v>
      </c>
      <c r="L83" t="str">
        <f ca="1">+VLOOKUP(K83,'Tablas aux'!$A$23:$C$27,3,0)</f>
        <v>Callao</v>
      </c>
    </row>
    <row r="84" spans="1:12" x14ac:dyDescent="0.25">
      <c r="A84" t="str">
        <v>V-0083</v>
      </c>
      <c r="B84">
        <f t="shared" ca="1" si="6"/>
        <v>45746</v>
      </c>
      <c r="C84" t="str">
        <f t="shared" ca="1" si="7"/>
        <v>C-002</v>
      </c>
      <c r="D84" t="str">
        <f t="shared" ca="1" si="8"/>
        <v>P-001</v>
      </c>
      <c r="E84" t="str">
        <f ca="1">+_xlfn.XLOOKUP(D84,'Tablas aux'!$A$3:$A$6,'Tablas aux'!$B$3:$B$6,0)</f>
        <v>Audífonos</v>
      </c>
      <c r="F84" t="str">
        <f ca="1">+_xlfn.XLOOKUP(E84,'Tablas aux'!$B$3:$B$6,'Tablas aux'!$C$3:$C$6,0)</f>
        <v>Electrónica</v>
      </c>
      <c r="G84">
        <f t="shared" ca="1" si="9"/>
        <v>29</v>
      </c>
      <c r="H84">
        <f ca="1">+_xlfn.XLOOKUP(D84,'Tablas aux'!$A$3:$A$6,'Tablas aux'!$D$3:$D$6)</f>
        <v>50</v>
      </c>
      <c r="I84" s="3">
        <f t="shared" ca="1" si="10"/>
        <v>0.1</v>
      </c>
      <c r="J84" t="str" cm="1">
        <f t="array" aca="1" ref="J84" ca="1">+INDEX({"Tarjeta";"Efectivo";"Transferencia"},RANDBETWEEN(1,3))</f>
        <v>Efectivo</v>
      </c>
      <c r="K84" t="str">
        <f t="shared" ca="1" si="11"/>
        <v>V-003</v>
      </c>
      <c r="L84" t="str">
        <f ca="1">+VLOOKUP(K84,'Tablas aux'!$A$23:$C$27,3,0)</f>
        <v>Arequipa</v>
      </c>
    </row>
    <row r="85" spans="1:12" x14ac:dyDescent="0.25">
      <c r="A85" t="str">
        <v>V-0084</v>
      </c>
      <c r="B85">
        <f t="shared" ca="1" si="6"/>
        <v>45752</v>
      </c>
      <c r="C85" t="str">
        <f t="shared" ca="1" si="7"/>
        <v>C-001</v>
      </c>
      <c r="D85" t="str">
        <f t="shared" ca="1" si="8"/>
        <v>P-004</v>
      </c>
      <c r="E85" t="str">
        <f ca="1">+_xlfn.XLOOKUP(D85,'Tablas aux'!$A$3:$A$6,'Tablas aux'!$B$3:$B$6,0)</f>
        <v>Smart Phone</v>
      </c>
      <c r="F85" t="str">
        <f ca="1">+_xlfn.XLOOKUP(E85,'Tablas aux'!$B$3:$B$6,'Tablas aux'!$C$3:$C$6,0)</f>
        <v>Telefonía</v>
      </c>
      <c r="G85">
        <f t="shared" ca="1" si="9"/>
        <v>22</v>
      </c>
      <c r="H85">
        <f ca="1">+_xlfn.XLOOKUP(D85,'Tablas aux'!$A$3:$A$6,'Tablas aux'!$D$3:$D$6)</f>
        <v>800</v>
      </c>
      <c r="I85" s="3">
        <f t="shared" ca="1" si="10"/>
        <v>0.2</v>
      </c>
      <c r="J85" t="str" cm="1">
        <f t="array" aca="1" ref="J85" ca="1">+INDEX({"Tarjeta";"Efectivo";"Transferencia"},RANDBETWEEN(1,3))</f>
        <v>Efectivo</v>
      </c>
      <c r="K85" t="str">
        <f t="shared" ca="1" si="11"/>
        <v>V-005</v>
      </c>
      <c r="L85" t="str">
        <f ca="1">+VLOOKUP(K85,'Tablas aux'!$A$23:$C$27,3,0)</f>
        <v>Ayacucho</v>
      </c>
    </row>
    <row r="86" spans="1:12" x14ac:dyDescent="0.25">
      <c r="A86" t="str">
        <v>V-0085</v>
      </c>
      <c r="B86">
        <f t="shared" ca="1" si="6"/>
        <v>45953</v>
      </c>
      <c r="C86" t="str">
        <f t="shared" ca="1" si="7"/>
        <v>C-002</v>
      </c>
      <c r="D86" t="str">
        <f t="shared" ca="1" si="8"/>
        <v>P-002</v>
      </c>
      <c r="E86" t="str">
        <f ca="1">+_xlfn.XLOOKUP(D86,'Tablas aux'!$A$3:$A$6,'Tablas aux'!$B$3:$B$6,0)</f>
        <v>Laptop</v>
      </c>
      <c r="F86" t="str">
        <f ca="1">+_xlfn.XLOOKUP(E86,'Tablas aux'!$B$3:$B$6,'Tablas aux'!$C$3:$C$6,0)</f>
        <v>Computo</v>
      </c>
      <c r="G86">
        <f t="shared" ca="1" si="9"/>
        <v>24</v>
      </c>
      <c r="H86">
        <f ca="1">+_xlfn.XLOOKUP(D86,'Tablas aux'!$A$3:$A$6,'Tablas aux'!$D$3:$D$6)</f>
        <v>1200</v>
      </c>
      <c r="I86" s="3">
        <f t="shared" ca="1" si="10"/>
        <v>0.3</v>
      </c>
      <c r="J86" t="str" cm="1">
        <f t="array" aca="1" ref="J86" ca="1">+INDEX({"Tarjeta";"Efectivo";"Transferencia"},RANDBETWEEN(1,3))</f>
        <v>Tarjeta</v>
      </c>
      <c r="K86" t="str">
        <f t="shared" ca="1" si="11"/>
        <v>V-003</v>
      </c>
      <c r="L86" t="str">
        <f ca="1">+VLOOKUP(K86,'Tablas aux'!$A$23:$C$27,3,0)</f>
        <v>Arequipa</v>
      </c>
    </row>
    <row r="87" spans="1:12" x14ac:dyDescent="0.25">
      <c r="A87" t="str">
        <v>V-0086</v>
      </c>
      <c r="B87">
        <f t="shared" ca="1" si="6"/>
        <v>45937</v>
      </c>
      <c r="C87" t="str">
        <f t="shared" ca="1" si="7"/>
        <v>C-004</v>
      </c>
      <c r="D87" t="str">
        <f t="shared" ca="1" si="8"/>
        <v>P-003</v>
      </c>
      <c r="E87" t="str">
        <f ca="1">+_xlfn.XLOOKUP(D87,'Tablas aux'!$A$3:$A$6,'Tablas aux'!$B$3:$B$6,0)</f>
        <v>Smart Watch</v>
      </c>
      <c r="F87" t="str">
        <f ca="1">+_xlfn.XLOOKUP(E87,'Tablas aux'!$B$3:$B$6,'Tablas aux'!$C$3:$C$6,0)</f>
        <v>Electrónica</v>
      </c>
      <c r="G87">
        <f t="shared" ca="1" si="9"/>
        <v>31</v>
      </c>
      <c r="H87">
        <f ca="1">+_xlfn.XLOOKUP(D87,'Tablas aux'!$A$3:$A$6,'Tablas aux'!$D$3:$D$6)</f>
        <v>200</v>
      </c>
      <c r="I87" s="3">
        <f t="shared" ca="1" si="10"/>
        <v>0.1</v>
      </c>
      <c r="J87" t="str" cm="1">
        <f t="array" aca="1" ref="J87" ca="1">+INDEX({"Tarjeta";"Efectivo";"Transferencia"},RANDBETWEEN(1,3))</f>
        <v>Tarjeta</v>
      </c>
      <c r="K87" t="str">
        <f t="shared" ca="1" si="11"/>
        <v>V-003</v>
      </c>
      <c r="L87" t="str">
        <f ca="1">+VLOOKUP(K87,'Tablas aux'!$A$23:$C$27,3,0)</f>
        <v>Arequipa</v>
      </c>
    </row>
    <row r="88" spans="1:12" x14ac:dyDescent="0.25">
      <c r="A88" t="str">
        <v>V-0087</v>
      </c>
      <c r="B88">
        <f t="shared" ca="1" si="6"/>
        <v>45713</v>
      </c>
      <c r="C88" t="str">
        <f t="shared" ca="1" si="7"/>
        <v>C-004</v>
      </c>
      <c r="D88" t="str">
        <f t="shared" ca="1" si="8"/>
        <v>P-002</v>
      </c>
      <c r="E88" t="str">
        <f ca="1">+_xlfn.XLOOKUP(D88,'Tablas aux'!$A$3:$A$6,'Tablas aux'!$B$3:$B$6,0)</f>
        <v>Laptop</v>
      </c>
      <c r="F88" t="str">
        <f ca="1">+_xlfn.XLOOKUP(E88,'Tablas aux'!$B$3:$B$6,'Tablas aux'!$C$3:$C$6,0)</f>
        <v>Computo</v>
      </c>
      <c r="G88">
        <f t="shared" ca="1" si="9"/>
        <v>37</v>
      </c>
      <c r="H88">
        <f ca="1">+_xlfn.XLOOKUP(D88,'Tablas aux'!$A$3:$A$6,'Tablas aux'!$D$3:$D$6)</f>
        <v>1200</v>
      </c>
      <c r="I88" s="3">
        <f t="shared" ca="1" si="10"/>
        <v>0.3</v>
      </c>
      <c r="J88" t="str" cm="1">
        <f t="array" aca="1" ref="J88" ca="1">+INDEX({"Tarjeta";"Efectivo";"Transferencia"},RANDBETWEEN(1,3))</f>
        <v>Efectivo</v>
      </c>
      <c r="K88" t="str">
        <f t="shared" ca="1" si="11"/>
        <v>V-004</v>
      </c>
      <c r="L88" t="str">
        <f ca="1">+VLOOKUP(K88,'Tablas aux'!$A$23:$C$27,3,0)</f>
        <v>Moquegua</v>
      </c>
    </row>
    <row r="89" spans="1:12" x14ac:dyDescent="0.25">
      <c r="A89" t="str">
        <v>V-0088</v>
      </c>
      <c r="B89">
        <f t="shared" ca="1" si="6"/>
        <v>46004</v>
      </c>
      <c r="C89" t="str">
        <f t="shared" ca="1" si="7"/>
        <v>C-002</v>
      </c>
      <c r="D89" t="str">
        <f t="shared" ca="1" si="8"/>
        <v>P-004</v>
      </c>
      <c r="E89" t="str">
        <f ca="1">+_xlfn.XLOOKUP(D89,'Tablas aux'!$A$3:$A$6,'Tablas aux'!$B$3:$B$6,0)</f>
        <v>Smart Phone</v>
      </c>
      <c r="F89" t="str">
        <f ca="1">+_xlfn.XLOOKUP(E89,'Tablas aux'!$B$3:$B$6,'Tablas aux'!$C$3:$C$6,0)</f>
        <v>Telefonía</v>
      </c>
      <c r="G89">
        <f t="shared" ca="1" si="9"/>
        <v>7</v>
      </c>
      <c r="H89">
        <f ca="1">+_xlfn.XLOOKUP(D89,'Tablas aux'!$A$3:$A$6,'Tablas aux'!$D$3:$D$6)</f>
        <v>800</v>
      </c>
      <c r="I89" s="3">
        <f t="shared" ca="1" si="10"/>
        <v>0.2</v>
      </c>
      <c r="J89" t="str" cm="1">
        <f t="array" aca="1" ref="J89" ca="1">+INDEX({"Tarjeta";"Efectivo";"Transferencia"},RANDBETWEEN(1,3))</f>
        <v>Transferencia</v>
      </c>
      <c r="K89" t="str">
        <f t="shared" ca="1" si="11"/>
        <v>V-005</v>
      </c>
      <c r="L89" t="str">
        <f ca="1">+VLOOKUP(K89,'Tablas aux'!$A$23:$C$27,3,0)</f>
        <v>Ayacucho</v>
      </c>
    </row>
    <row r="90" spans="1:12" x14ac:dyDescent="0.25">
      <c r="A90" t="str">
        <v>V-0089</v>
      </c>
      <c r="B90">
        <f t="shared" ca="1" si="6"/>
        <v>45797</v>
      </c>
      <c r="C90" t="str">
        <f t="shared" ca="1" si="7"/>
        <v>C-001</v>
      </c>
      <c r="D90" t="str">
        <f t="shared" ca="1" si="8"/>
        <v>P-004</v>
      </c>
      <c r="E90" t="str">
        <f ca="1">+_xlfn.XLOOKUP(D90,'Tablas aux'!$A$3:$A$6,'Tablas aux'!$B$3:$B$6,0)</f>
        <v>Smart Phone</v>
      </c>
      <c r="F90" t="str">
        <f ca="1">+_xlfn.XLOOKUP(E90,'Tablas aux'!$B$3:$B$6,'Tablas aux'!$C$3:$C$6,0)</f>
        <v>Telefonía</v>
      </c>
      <c r="G90">
        <f t="shared" ca="1" si="9"/>
        <v>45</v>
      </c>
      <c r="H90">
        <f ca="1">+_xlfn.XLOOKUP(D90,'Tablas aux'!$A$3:$A$6,'Tablas aux'!$D$3:$D$6)</f>
        <v>800</v>
      </c>
      <c r="I90" s="3">
        <f t="shared" ca="1" si="10"/>
        <v>0.2</v>
      </c>
      <c r="J90" t="str" cm="1">
        <f t="array" aca="1" ref="J90" ca="1">+INDEX({"Tarjeta";"Efectivo";"Transferencia"},RANDBETWEEN(1,3))</f>
        <v>Transferencia</v>
      </c>
      <c r="K90" t="str">
        <f t="shared" ca="1" si="11"/>
        <v>V-005</v>
      </c>
      <c r="L90" t="str">
        <f ca="1">+VLOOKUP(K90,'Tablas aux'!$A$23:$C$27,3,0)</f>
        <v>Ayacucho</v>
      </c>
    </row>
    <row r="91" spans="1:12" x14ac:dyDescent="0.25">
      <c r="A91" t="str">
        <v>V-0090</v>
      </c>
      <c r="B91">
        <f t="shared" ca="1" si="6"/>
        <v>45971</v>
      </c>
      <c r="C91" t="str">
        <f t="shared" ca="1" si="7"/>
        <v>C-003</v>
      </c>
      <c r="D91" t="str">
        <f t="shared" ca="1" si="8"/>
        <v>P-001</v>
      </c>
      <c r="E91" t="str">
        <f ca="1">+_xlfn.XLOOKUP(D91,'Tablas aux'!$A$3:$A$6,'Tablas aux'!$B$3:$B$6,0)</f>
        <v>Audífonos</v>
      </c>
      <c r="F91" t="str">
        <f ca="1">+_xlfn.XLOOKUP(E91,'Tablas aux'!$B$3:$B$6,'Tablas aux'!$C$3:$C$6,0)</f>
        <v>Electrónica</v>
      </c>
      <c r="G91">
        <f t="shared" ca="1" si="9"/>
        <v>10</v>
      </c>
      <c r="H91">
        <f ca="1">+_xlfn.XLOOKUP(D91,'Tablas aux'!$A$3:$A$6,'Tablas aux'!$D$3:$D$6)</f>
        <v>50</v>
      </c>
      <c r="I91" s="3">
        <f t="shared" ca="1" si="10"/>
        <v>0.1</v>
      </c>
      <c r="J91" t="str" cm="1">
        <f t="array" aca="1" ref="J91" ca="1">+INDEX({"Tarjeta";"Efectivo";"Transferencia"},RANDBETWEEN(1,3))</f>
        <v>Tarjeta</v>
      </c>
      <c r="K91" t="str">
        <f t="shared" ca="1" si="11"/>
        <v>V-003</v>
      </c>
      <c r="L91" t="str">
        <f ca="1">+VLOOKUP(K91,'Tablas aux'!$A$23:$C$27,3,0)</f>
        <v>Arequipa</v>
      </c>
    </row>
    <row r="92" spans="1:12" x14ac:dyDescent="0.25">
      <c r="A92" t="str">
        <v>V-0091</v>
      </c>
      <c r="B92">
        <f t="shared" ca="1" si="6"/>
        <v>45899</v>
      </c>
      <c r="C92" t="str">
        <f t="shared" ca="1" si="7"/>
        <v>C-001</v>
      </c>
      <c r="D92" t="str">
        <f t="shared" ca="1" si="8"/>
        <v>P-002</v>
      </c>
      <c r="E92" t="str">
        <f ca="1">+_xlfn.XLOOKUP(D92,'Tablas aux'!$A$3:$A$6,'Tablas aux'!$B$3:$B$6,0)</f>
        <v>Laptop</v>
      </c>
      <c r="F92" t="str">
        <f ca="1">+_xlfn.XLOOKUP(E92,'Tablas aux'!$B$3:$B$6,'Tablas aux'!$C$3:$C$6,0)</f>
        <v>Computo</v>
      </c>
      <c r="G92">
        <f t="shared" ca="1" si="9"/>
        <v>41</v>
      </c>
      <c r="H92">
        <f ca="1">+_xlfn.XLOOKUP(D92,'Tablas aux'!$A$3:$A$6,'Tablas aux'!$D$3:$D$6)</f>
        <v>1200</v>
      </c>
      <c r="I92" s="3">
        <f t="shared" ca="1" si="10"/>
        <v>0.3</v>
      </c>
      <c r="J92" t="str" cm="1">
        <f t="array" aca="1" ref="J92" ca="1">+INDEX({"Tarjeta";"Efectivo";"Transferencia"},RANDBETWEEN(1,3))</f>
        <v>Efectivo</v>
      </c>
      <c r="K92" t="str">
        <f t="shared" ca="1" si="11"/>
        <v>V-005</v>
      </c>
      <c r="L92" t="str">
        <f ca="1">+VLOOKUP(K92,'Tablas aux'!$A$23:$C$27,3,0)</f>
        <v>Ayacucho</v>
      </c>
    </row>
    <row r="93" spans="1:12" x14ac:dyDescent="0.25">
      <c r="A93" t="str">
        <v>V-0092</v>
      </c>
      <c r="B93">
        <f t="shared" ca="1" si="6"/>
        <v>45812</v>
      </c>
      <c r="C93" t="str">
        <f t="shared" ca="1" si="7"/>
        <v>C-003</v>
      </c>
      <c r="D93" t="str">
        <f t="shared" ca="1" si="8"/>
        <v>P-003</v>
      </c>
      <c r="E93" t="str">
        <f ca="1">+_xlfn.XLOOKUP(D93,'Tablas aux'!$A$3:$A$6,'Tablas aux'!$B$3:$B$6,0)</f>
        <v>Smart Watch</v>
      </c>
      <c r="F93" t="str">
        <f ca="1">+_xlfn.XLOOKUP(E93,'Tablas aux'!$B$3:$B$6,'Tablas aux'!$C$3:$C$6,0)</f>
        <v>Electrónica</v>
      </c>
      <c r="G93">
        <f t="shared" ca="1" si="9"/>
        <v>43</v>
      </c>
      <c r="H93">
        <f ca="1">+_xlfn.XLOOKUP(D93,'Tablas aux'!$A$3:$A$6,'Tablas aux'!$D$3:$D$6)</f>
        <v>200</v>
      </c>
      <c r="I93" s="3">
        <f t="shared" ca="1" si="10"/>
        <v>0.1</v>
      </c>
      <c r="J93" t="str" cm="1">
        <f t="array" aca="1" ref="J93" ca="1">+INDEX({"Tarjeta";"Efectivo";"Transferencia"},RANDBETWEEN(1,3))</f>
        <v>Transferencia</v>
      </c>
      <c r="K93" t="str">
        <f t="shared" ca="1" si="11"/>
        <v>V-003</v>
      </c>
      <c r="L93" t="str">
        <f ca="1">+VLOOKUP(K93,'Tablas aux'!$A$23:$C$27,3,0)</f>
        <v>Arequipa</v>
      </c>
    </row>
    <row r="94" spans="1:12" x14ac:dyDescent="0.25">
      <c r="A94" t="str">
        <v>V-0093</v>
      </c>
      <c r="B94">
        <f t="shared" ca="1" si="6"/>
        <v>45769</v>
      </c>
      <c r="C94" t="str">
        <f t="shared" ca="1" si="7"/>
        <v>C-001</v>
      </c>
      <c r="D94" t="str">
        <f t="shared" ca="1" si="8"/>
        <v>P-004</v>
      </c>
      <c r="E94" t="str">
        <f ca="1">+_xlfn.XLOOKUP(D94,'Tablas aux'!$A$3:$A$6,'Tablas aux'!$B$3:$B$6,0)</f>
        <v>Smart Phone</v>
      </c>
      <c r="F94" t="str">
        <f ca="1">+_xlfn.XLOOKUP(E94,'Tablas aux'!$B$3:$B$6,'Tablas aux'!$C$3:$C$6,0)</f>
        <v>Telefonía</v>
      </c>
      <c r="G94">
        <f t="shared" ca="1" si="9"/>
        <v>40</v>
      </c>
      <c r="H94">
        <f ca="1">+_xlfn.XLOOKUP(D94,'Tablas aux'!$A$3:$A$6,'Tablas aux'!$D$3:$D$6)</f>
        <v>800</v>
      </c>
      <c r="I94" s="3">
        <f t="shared" ca="1" si="10"/>
        <v>0.2</v>
      </c>
      <c r="J94" t="str" cm="1">
        <f t="array" aca="1" ref="J94" ca="1">+INDEX({"Tarjeta";"Efectivo";"Transferencia"},RANDBETWEEN(1,3))</f>
        <v>Tarjeta</v>
      </c>
      <c r="K94" t="str">
        <f t="shared" ca="1" si="11"/>
        <v>V-004</v>
      </c>
      <c r="L94" t="str">
        <f ca="1">+VLOOKUP(K94,'Tablas aux'!$A$23:$C$27,3,0)</f>
        <v>Moquegua</v>
      </c>
    </row>
    <row r="95" spans="1:12" x14ac:dyDescent="0.25">
      <c r="A95" t="str">
        <v>V-0094</v>
      </c>
      <c r="B95">
        <f t="shared" ca="1" si="6"/>
        <v>45764</v>
      </c>
      <c r="C95" t="str">
        <f t="shared" ca="1" si="7"/>
        <v>C-004</v>
      </c>
      <c r="D95" t="str">
        <f t="shared" ca="1" si="8"/>
        <v>P-001</v>
      </c>
      <c r="E95" t="str">
        <f ca="1">+_xlfn.XLOOKUP(D95,'Tablas aux'!$A$3:$A$6,'Tablas aux'!$B$3:$B$6,0)</f>
        <v>Audífonos</v>
      </c>
      <c r="F95" t="str">
        <f ca="1">+_xlfn.XLOOKUP(E95,'Tablas aux'!$B$3:$B$6,'Tablas aux'!$C$3:$C$6,0)</f>
        <v>Electrónica</v>
      </c>
      <c r="G95">
        <f t="shared" ca="1" si="9"/>
        <v>31</v>
      </c>
      <c r="H95">
        <f ca="1">+_xlfn.XLOOKUP(D95,'Tablas aux'!$A$3:$A$6,'Tablas aux'!$D$3:$D$6)</f>
        <v>50</v>
      </c>
      <c r="I95" s="3">
        <f t="shared" ca="1" si="10"/>
        <v>0.1</v>
      </c>
      <c r="J95" t="str" cm="1">
        <f t="array" aca="1" ref="J95" ca="1">+INDEX({"Tarjeta";"Efectivo";"Transferencia"},RANDBETWEEN(1,3))</f>
        <v>Tarjeta</v>
      </c>
      <c r="K95" t="str">
        <f t="shared" ca="1" si="11"/>
        <v>V-001</v>
      </c>
      <c r="L95" t="str">
        <f ca="1">+VLOOKUP(K95,'Tablas aux'!$A$23:$C$27,3,0)</f>
        <v>Lima</v>
      </c>
    </row>
    <row r="96" spans="1:12" x14ac:dyDescent="0.25">
      <c r="A96" t="str">
        <v>V-0095</v>
      </c>
      <c r="B96">
        <f t="shared" ca="1" si="6"/>
        <v>45904</v>
      </c>
      <c r="C96" t="str">
        <f t="shared" ca="1" si="7"/>
        <v>C-001</v>
      </c>
      <c r="D96" t="str">
        <f t="shared" ca="1" si="8"/>
        <v>P-003</v>
      </c>
      <c r="E96" t="str">
        <f ca="1">+_xlfn.XLOOKUP(D96,'Tablas aux'!$A$3:$A$6,'Tablas aux'!$B$3:$B$6,0)</f>
        <v>Smart Watch</v>
      </c>
      <c r="F96" t="str">
        <f ca="1">+_xlfn.XLOOKUP(E96,'Tablas aux'!$B$3:$B$6,'Tablas aux'!$C$3:$C$6,0)</f>
        <v>Electrónica</v>
      </c>
      <c r="G96">
        <f t="shared" ca="1" si="9"/>
        <v>21</v>
      </c>
      <c r="H96">
        <f ca="1">+_xlfn.XLOOKUP(D96,'Tablas aux'!$A$3:$A$6,'Tablas aux'!$D$3:$D$6)</f>
        <v>200</v>
      </c>
      <c r="I96" s="3">
        <f t="shared" ca="1" si="10"/>
        <v>0.1</v>
      </c>
      <c r="J96" t="str" cm="1">
        <f t="array" aca="1" ref="J96" ca="1">+INDEX({"Tarjeta";"Efectivo";"Transferencia"},RANDBETWEEN(1,3))</f>
        <v>Transferencia</v>
      </c>
      <c r="K96" t="str">
        <f t="shared" ca="1" si="11"/>
        <v>V-005</v>
      </c>
      <c r="L96" t="str">
        <f ca="1">+VLOOKUP(K96,'Tablas aux'!$A$23:$C$27,3,0)</f>
        <v>Ayacucho</v>
      </c>
    </row>
    <row r="97" spans="1:12" x14ac:dyDescent="0.25">
      <c r="A97" t="str">
        <v>V-0096</v>
      </c>
      <c r="B97">
        <f t="shared" ca="1" si="6"/>
        <v>45847</v>
      </c>
      <c r="C97" t="str">
        <f t="shared" ca="1" si="7"/>
        <v>C-001</v>
      </c>
      <c r="D97" t="str">
        <f t="shared" ca="1" si="8"/>
        <v>P-004</v>
      </c>
      <c r="E97" t="str">
        <f ca="1">+_xlfn.XLOOKUP(D97,'Tablas aux'!$A$3:$A$6,'Tablas aux'!$B$3:$B$6,0)</f>
        <v>Smart Phone</v>
      </c>
      <c r="F97" t="str">
        <f ca="1">+_xlfn.XLOOKUP(E97,'Tablas aux'!$B$3:$B$6,'Tablas aux'!$C$3:$C$6,0)</f>
        <v>Telefonía</v>
      </c>
      <c r="G97">
        <f t="shared" ca="1" si="9"/>
        <v>40</v>
      </c>
      <c r="H97">
        <f ca="1">+_xlfn.XLOOKUP(D97,'Tablas aux'!$A$3:$A$6,'Tablas aux'!$D$3:$D$6)</f>
        <v>800</v>
      </c>
      <c r="I97" s="3">
        <f t="shared" ca="1" si="10"/>
        <v>0.2</v>
      </c>
      <c r="J97" t="str" cm="1">
        <f t="array" aca="1" ref="J97" ca="1">+INDEX({"Tarjeta";"Efectivo";"Transferencia"},RANDBETWEEN(1,3))</f>
        <v>Efectivo</v>
      </c>
      <c r="K97" t="str">
        <f t="shared" ca="1" si="11"/>
        <v>V-002</v>
      </c>
      <c r="L97" t="str">
        <f ca="1">+VLOOKUP(K97,'Tablas aux'!$A$23:$C$27,3,0)</f>
        <v>Callao</v>
      </c>
    </row>
    <row r="98" spans="1:12" x14ac:dyDescent="0.25">
      <c r="A98" t="str">
        <v>V-0097</v>
      </c>
      <c r="B98">
        <f t="shared" ca="1" si="6"/>
        <v>45994</v>
      </c>
      <c r="C98" t="str">
        <f t="shared" ca="1" si="7"/>
        <v>C-001</v>
      </c>
      <c r="D98" t="str">
        <f t="shared" ca="1" si="8"/>
        <v>P-001</v>
      </c>
      <c r="E98" t="str">
        <f ca="1">+_xlfn.XLOOKUP(D98,'Tablas aux'!$A$3:$A$6,'Tablas aux'!$B$3:$B$6,0)</f>
        <v>Audífonos</v>
      </c>
      <c r="F98" t="str">
        <f ca="1">+_xlfn.XLOOKUP(E98,'Tablas aux'!$B$3:$B$6,'Tablas aux'!$C$3:$C$6,0)</f>
        <v>Electrónica</v>
      </c>
      <c r="G98">
        <f t="shared" ca="1" si="9"/>
        <v>8</v>
      </c>
      <c r="H98">
        <f ca="1">+_xlfn.XLOOKUP(D98,'Tablas aux'!$A$3:$A$6,'Tablas aux'!$D$3:$D$6)</f>
        <v>50</v>
      </c>
      <c r="I98" s="3">
        <f t="shared" ca="1" si="10"/>
        <v>0.1</v>
      </c>
      <c r="J98" t="str" cm="1">
        <f t="array" aca="1" ref="J98" ca="1">+INDEX({"Tarjeta";"Efectivo";"Transferencia"},RANDBETWEEN(1,3))</f>
        <v>Efectivo</v>
      </c>
      <c r="K98" t="str">
        <f t="shared" ca="1" si="11"/>
        <v>V-004</v>
      </c>
      <c r="L98" t="str">
        <f ca="1">+VLOOKUP(K98,'Tablas aux'!$A$23:$C$27,3,0)</f>
        <v>Moquegua</v>
      </c>
    </row>
    <row r="99" spans="1:12" x14ac:dyDescent="0.25">
      <c r="A99" t="str">
        <v>V-0098</v>
      </c>
      <c r="B99">
        <f t="shared" ca="1" si="6"/>
        <v>45829</v>
      </c>
      <c r="C99" t="str">
        <f t="shared" ca="1" si="7"/>
        <v>C-001</v>
      </c>
      <c r="D99" t="str">
        <f t="shared" ca="1" si="8"/>
        <v>P-003</v>
      </c>
      <c r="E99" t="str">
        <f ca="1">+_xlfn.XLOOKUP(D99,'Tablas aux'!$A$3:$A$6,'Tablas aux'!$B$3:$B$6,0)</f>
        <v>Smart Watch</v>
      </c>
      <c r="F99" t="str">
        <f ca="1">+_xlfn.XLOOKUP(E99,'Tablas aux'!$B$3:$B$6,'Tablas aux'!$C$3:$C$6,0)</f>
        <v>Electrónica</v>
      </c>
      <c r="G99">
        <f t="shared" ca="1" si="9"/>
        <v>12</v>
      </c>
      <c r="H99">
        <f ca="1">+_xlfn.XLOOKUP(D99,'Tablas aux'!$A$3:$A$6,'Tablas aux'!$D$3:$D$6)</f>
        <v>200</v>
      </c>
      <c r="I99" s="3">
        <f t="shared" ca="1" si="10"/>
        <v>0.1</v>
      </c>
      <c r="J99" t="str" cm="1">
        <f t="array" aca="1" ref="J99" ca="1">+INDEX({"Tarjeta";"Efectivo";"Transferencia"},RANDBETWEEN(1,3))</f>
        <v>Transferencia</v>
      </c>
      <c r="K99" t="str">
        <f t="shared" ca="1" si="11"/>
        <v>V-002</v>
      </c>
      <c r="L99" t="str">
        <f ca="1">+VLOOKUP(K99,'Tablas aux'!$A$23:$C$27,3,0)</f>
        <v>Callao</v>
      </c>
    </row>
    <row r="100" spans="1:12" x14ac:dyDescent="0.25">
      <c r="A100" t="str">
        <v>V-0099</v>
      </c>
      <c r="B100">
        <f t="shared" ca="1" si="6"/>
        <v>45694</v>
      </c>
      <c r="C100" t="str">
        <f t="shared" ca="1" si="7"/>
        <v>C-004</v>
      </c>
      <c r="D100" t="str">
        <f t="shared" ca="1" si="8"/>
        <v>P-001</v>
      </c>
      <c r="E100" t="str">
        <f ca="1">+_xlfn.XLOOKUP(D100,'Tablas aux'!$A$3:$A$6,'Tablas aux'!$B$3:$B$6,0)</f>
        <v>Audífonos</v>
      </c>
      <c r="F100" t="str">
        <f ca="1">+_xlfn.XLOOKUP(E100,'Tablas aux'!$B$3:$B$6,'Tablas aux'!$C$3:$C$6,0)</f>
        <v>Electrónica</v>
      </c>
      <c r="G100">
        <f t="shared" ca="1" si="9"/>
        <v>43</v>
      </c>
      <c r="H100">
        <f ca="1">+_xlfn.XLOOKUP(D100,'Tablas aux'!$A$3:$A$6,'Tablas aux'!$D$3:$D$6)</f>
        <v>50</v>
      </c>
      <c r="I100" s="3">
        <f t="shared" ca="1" si="10"/>
        <v>0.1</v>
      </c>
      <c r="J100" t="str" cm="1">
        <f t="array" aca="1" ref="J100" ca="1">+INDEX({"Tarjeta";"Efectivo";"Transferencia"},RANDBETWEEN(1,3))</f>
        <v>Transferencia</v>
      </c>
      <c r="K100" t="str">
        <f t="shared" ca="1" si="11"/>
        <v>V-003</v>
      </c>
      <c r="L100" t="str">
        <f ca="1">+VLOOKUP(K100,'Tablas aux'!$A$23:$C$27,3,0)</f>
        <v>Arequipa</v>
      </c>
    </row>
    <row r="101" spans="1:12" x14ac:dyDescent="0.25">
      <c r="A101" t="str">
        <v>V-0100</v>
      </c>
      <c r="B101">
        <f t="shared" ca="1" si="6"/>
        <v>45798</v>
      </c>
      <c r="C101" t="str">
        <f t="shared" ca="1" si="7"/>
        <v>C-003</v>
      </c>
      <c r="D101" t="str">
        <f t="shared" ca="1" si="8"/>
        <v>P-001</v>
      </c>
      <c r="E101" t="str">
        <f ca="1">+_xlfn.XLOOKUP(D101,'Tablas aux'!$A$3:$A$6,'Tablas aux'!$B$3:$B$6,0)</f>
        <v>Audífonos</v>
      </c>
      <c r="F101" t="str">
        <f ca="1">+_xlfn.XLOOKUP(E101,'Tablas aux'!$B$3:$B$6,'Tablas aux'!$C$3:$C$6,0)</f>
        <v>Electrónica</v>
      </c>
      <c r="G101">
        <f t="shared" ca="1" si="9"/>
        <v>26</v>
      </c>
      <c r="H101">
        <f ca="1">+_xlfn.XLOOKUP(D101,'Tablas aux'!$A$3:$A$6,'Tablas aux'!$D$3:$D$6)</f>
        <v>50</v>
      </c>
      <c r="I101" s="3">
        <f t="shared" ca="1" si="10"/>
        <v>0.1</v>
      </c>
      <c r="J101" t="str" cm="1">
        <f t="array" aca="1" ref="J101" ca="1">+INDEX({"Tarjeta";"Efectivo";"Transferencia"},RANDBETWEEN(1,3))</f>
        <v>Tarjeta</v>
      </c>
      <c r="K101" t="str">
        <f t="shared" ca="1" si="11"/>
        <v>V-003</v>
      </c>
      <c r="L101" t="str">
        <f ca="1">+VLOOKUP(K101,'Tablas aux'!$A$23:$C$27,3,0)</f>
        <v>Arequipa</v>
      </c>
    </row>
    <row r="102" spans="1:12" x14ac:dyDescent="0.25">
      <c r="A102" t="str">
        <v>V-0101</v>
      </c>
      <c r="B102">
        <f t="shared" ca="1" si="6"/>
        <v>45846</v>
      </c>
      <c r="C102" t="str">
        <f t="shared" ca="1" si="7"/>
        <v>C-003</v>
      </c>
      <c r="D102" t="str">
        <f t="shared" ca="1" si="8"/>
        <v>P-002</v>
      </c>
      <c r="E102" t="str">
        <f ca="1">+_xlfn.XLOOKUP(D102,'Tablas aux'!$A$3:$A$6,'Tablas aux'!$B$3:$B$6,0)</f>
        <v>Laptop</v>
      </c>
      <c r="F102" t="str">
        <f ca="1">+_xlfn.XLOOKUP(E102,'Tablas aux'!$B$3:$B$6,'Tablas aux'!$C$3:$C$6,0)</f>
        <v>Computo</v>
      </c>
      <c r="G102">
        <f t="shared" ca="1" si="9"/>
        <v>32</v>
      </c>
      <c r="H102">
        <f ca="1">+_xlfn.XLOOKUP(D102,'Tablas aux'!$A$3:$A$6,'Tablas aux'!$D$3:$D$6)</f>
        <v>1200</v>
      </c>
      <c r="I102" s="3">
        <f t="shared" ca="1" si="10"/>
        <v>0.3</v>
      </c>
      <c r="J102" t="str" cm="1">
        <f t="array" aca="1" ref="J102" ca="1">+INDEX({"Tarjeta";"Efectivo";"Transferencia"},RANDBETWEEN(1,3))</f>
        <v>Efectivo</v>
      </c>
      <c r="K102" t="str">
        <f t="shared" ca="1" si="11"/>
        <v>V-002</v>
      </c>
      <c r="L102" t="str">
        <f ca="1">+VLOOKUP(K102,'Tablas aux'!$A$23:$C$27,3,0)</f>
        <v>Callao</v>
      </c>
    </row>
    <row r="103" spans="1:12" x14ac:dyDescent="0.25">
      <c r="A103" t="str">
        <v>V-0102</v>
      </c>
      <c r="B103">
        <f t="shared" ca="1" si="6"/>
        <v>45978</v>
      </c>
      <c r="C103" t="str">
        <f t="shared" ca="1" si="7"/>
        <v>C-002</v>
      </c>
      <c r="D103" t="str">
        <f t="shared" ca="1" si="8"/>
        <v>P-002</v>
      </c>
      <c r="E103" t="str">
        <f ca="1">+_xlfn.XLOOKUP(D103,'Tablas aux'!$A$3:$A$6,'Tablas aux'!$B$3:$B$6,0)</f>
        <v>Laptop</v>
      </c>
      <c r="F103" t="str">
        <f ca="1">+_xlfn.XLOOKUP(E103,'Tablas aux'!$B$3:$B$6,'Tablas aux'!$C$3:$C$6,0)</f>
        <v>Computo</v>
      </c>
      <c r="G103">
        <f t="shared" ca="1" si="9"/>
        <v>19</v>
      </c>
      <c r="H103">
        <f ca="1">+_xlfn.XLOOKUP(D103,'Tablas aux'!$A$3:$A$6,'Tablas aux'!$D$3:$D$6)</f>
        <v>1200</v>
      </c>
      <c r="I103" s="3">
        <f t="shared" ca="1" si="10"/>
        <v>0.3</v>
      </c>
      <c r="J103" t="str" cm="1">
        <f t="array" aca="1" ref="J103" ca="1">+INDEX({"Tarjeta";"Efectivo";"Transferencia"},RANDBETWEEN(1,3))</f>
        <v>Transferencia</v>
      </c>
      <c r="K103" t="str">
        <f t="shared" ca="1" si="11"/>
        <v>V-002</v>
      </c>
      <c r="L103" t="str">
        <f ca="1">+VLOOKUP(K103,'Tablas aux'!$A$23:$C$27,3,0)</f>
        <v>Callao</v>
      </c>
    </row>
    <row r="104" spans="1:12" x14ac:dyDescent="0.25">
      <c r="A104" t="str">
        <v>V-0103</v>
      </c>
      <c r="B104">
        <f t="shared" ca="1" si="6"/>
        <v>45723</v>
      </c>
      <c r="C104" t="str">
        <f t="shared" ca="1" si="7"/>
        <v>C-003</v>
      </c>
      <c r="D104" t="str">
        <f t="shared" ca="1" si="8"/>
        <v>P-002</v>
      </c>
      <c r="E104" t="str">
        <f ca="1">+_xlfn.XLOOKUP(D104,'Tablas aux'!$A$3:$A$6,'Tablas aux'!$B$3:$B$6,0)</f>
        <v>Laptop</v>
      </c>
      <c r="F104" t="str">
        <f ca="1">+_xlfn.XLOOKUP(E104,'Tablas aux'!$B$3:$B$6,'Tablas aux'!$C$3:$C$6,0)</f>
        <v>Computo</v>
      </c>
      <c r="G104">
        <f t="shared" ca="1" si="9"/>
        <v>12</v>
      </c>
      <c r="H104">
        <f ca="1">+_xlfn.XLOOKUP(D104,'Tablas aux'!$A$3:$A$6,'Tablas aux'!$D$3:$D$6)</f>
        <v>1200</v>
      </c>
      <c r="I104" s="3">
        <f t="shared" ca="1" si="10"/>
        <v>0.3</v>
      </c>
      <c r="J104" t="str" cm="1">
        <f t="array" aca="1" ref="J104" ca="1">+INDEX({"Tarjeta";"Efectivo";"Transferencia"},RANDBETWEEN(1,3))</f>
        <v>Transferencia</v>
      </c>
      <c r="K104" t="str">
        <f t="shared" ca="1" si="11"/>
        <v>V-001</v>
      </c>
      <c r="L104" t="str">
        <f ca="1">+VLOOKUP(K104,'Tablas aux'!$A$23:$C$27,3,0)</f>
        <v>Lima</v>
      </c>
    </row>
    <row r="105" spans="1:12" x14ac:dyDescent="0.25">
      <c r="A105" t="str">
        <v>V-0104</v>
      </c>
      <c r="B105">
        <f t="shared" ca="1" si="6"/>
        <v>45724</v>
      </c>
      <c r="C105" t="str">
        <f t="shared" ca="1" si="7"/>
        <v>C-002</v>
      </c>
      <c r="D105" t="str">
        <f t="shared" ca="1" si="8"/>
        <v>P-001</v>
      </c>
      <c r="E105" t="str">
        <f ca="1">+_xlfn.XLOOKUP(D105,'Tablas aux'!$A$3:$A$6,'Tablas aux'!$B$3:$B$6,0)</f>
        <v>Audífonos</v>
      </c>
      <c r="F105" t="str">
        <f ca="1">+_xlfn.XLOOKUP(E105,'Tablas aux'!$B$3:$B$6,'Tablas aux'!$C$3:$C$6,0)</f>
        <v>Electrónica</v>
      </c>
      <c r="G105">
        <f t="shared" ca="1" si="9"/>
        <v>42</v>
      </c>
      <c r="H105">
        <f ca="1">+_xlfn.XLOOKUP(D105,'Tablas aux'!$A$3:$A$6,'Tablas aux'!$D$3:$D$6)</f>
        <v>50</v>
      </c>
      <c r="I105" s="3">
        <f t="shared" ca="1" si="10"/>
        <v>0.1</v>
      </c>
      <c r="J105" t="str" cm="1">
        <f t="array" aca="1" ref="J105" ca="1">+INDEX({"Tarjeta";"Efectivo";"Transferencia"},RANDBETWEEN(1,3))</f>
        <v>Transferencia</v>
      </c>
      <c r="K105" t="str">
        <f t="shared" ca="1" si="11"/>
        <v>V-005</v>
      </c>
      <c r="L105" t="str">
        <f ca="1">+VLOOKUP(K105,'Tablas aux'!$A$23:$C$27,3,0)</f>
        <v>Ayacucho</v>
      </c>
    </row>
    <row r="106" spans="1:12" x14ac:dyDescent="0.25">
      <c r="A106" t="str">
        <v>V-0105</v>
      </c>
      <c r="B106">
        <f t="shared" ca="1" si="6"/>
        <v>45730</v>
      </c>
      <c r="C106" t="str">
        <f t="shared" ca="1" si="7"/>
        <v>C-002</v>
      </c>
      <c r="D106" t="str">
        <f t="shared" ca="1" si="8"/>
        <v>P-003</v>
      </c>
      <c r="E106" t="str">
        <f ca="1">+_xlfn.XLOOKUP(D106,'Tablas aux'!$A$3:$A$6,'Tablas aux'!$B$3:$B$6,0)</f>
        <v>Smart Watch</v>
      </c>
      <c r="F106" t="str">
        <f ca="1">+_xlfn.XLOOKUP(E106,'Tablas aux'!$B$3:$B$6,'Tablas aux'!$C$3:$C$6,0)</f>
        <v>Electrónica</v>
      </c>
      <c r="G106">
        <f t="shared" ca="1" si="9"/>
        <v>10</v>
      </c>
      <c r="H106">
        <f ca="1">+_xlfn.XLOOKUP(D106,'Tablas aux'!$A$3:$A$6,'Tablas aux'!$D$3:$D$6)</f>
        <v>200</v>
      </c>
      <c r="I106" s="3">
        <f t="shared" ca="1" si="10"/>
        <v>0.1</v>
      </c>
      <c r="J106" t="str" cm="1">
        <f t="array" aca="1" ref="J106" ca="1">+INDEX({"Tarjeta";"Efectivo";"Transferencia"},RANDBETWEEN(1,3))</f>
        <v>Tarjeta</v>
      </c>
      <c r="K106" t="str">
        <f t="shared" ca="1" si="11"/>
        <v>V-004</v>
      </c>
      <c r="L106" t="str">
        <f ca="1">+VLOOKUP(K106,'Tablas aux'!$A$23:$C$27,3,0)</f>
        <v>Moquegua</v>
      </c>
    </row>
    <row r="107" spans="1:12" x14ac:dyDescent="0.25">
      <c r="A107" t="str">
        <v>V-0106</v>
      </c>
      <c r="B107">
        <f t="shared" ca="1" si="6"/>
        <v>45973</v>
      </c>
      <c r="C107" t="str">
        <f t="shared" ca="1" si="7"/>
        <v>C-001</v>
      </c>
      <c r="D107" t="str">
        <f t="shared" ca="1" si="8"/>
        <v>P-004</v>
      </c>
      <c r="E107" t="str">
        <f ca="1">+_xlfn.XLOOKUP(D107,'Tablas aux'!$A$3:$A$6,'Tablas aux'!$B$3:$B$6,0)</f>
        <v>Smart Phone</v>
      </c>
      <c r="F107" t="str">
        <f ca="1">+_xlfn.XLOOKUP(E107,'Tablas aux'!$B$3:$B$6,'Tablas aux'!$C$3:$C$6,0)</f>
        <v>Telefonía</v>
      </c>
      <c r="G107">
        <f t="shared" ca="1" si="9"/>
        <v>45</v>
      </c>
      <c r="H107">
        <f ca="1">+_xlfn.XLOOKUP(D107,'Tablas aux'!$A$3:$A$6,'Tablas aux'!$D$3:$D$6)</f>
        <v>800</v>
      </c>
      <c r="I107" s="3">
        <f t="shared" ca="1" si="10"/>
        <v>0.2</v>
      </c>
      <c r="J107" t="str" cm="1">
        <f t="array" aca="1" ref="J107" ca="1">+INDEX({"Tarjeta";"Efectivo";"Transferencia"},RANDBETWEEN(1,3))</f>
        <v>Tarjeta</v>
      </c>
      <c r="K107" t="str">
        <f t="shared" ca="1" si="11"/>
        <v>V-005</v>
      </c>
      <c r="L107" t="str">
        <f ca="1">+VLOOKUP(K107,'Tablas aux'!$A$23:$C$27,3,0)</f>
        <v>Ayacucho</v>
      </c>
    </row>
    <row r="108" spans="1:12" x14ac:dyDescent="0.25">
      <c r="A108" t="str">
        <v>V-0107</v>
      </c>
      <c r="B108">
        <f t="shared" ca="1" si="6"/>
        <v>46019</v>
      </c>
      <c r="C108" t="str">
        <f t="shared" ca="1" si="7"/>
        <v>C-002</v>
      </c>
      <c r="D108" t="str">
        <f t="shared" ca="1" si="8"/>
        <v>P-001</v>
      </c>
      <c r="E108" t="str">
        <f ca="1">+_xlfn.XLOOKUP(D108,'Tablas aux'!$A$3:$A$6,'Tablas aux'!$B$3:$B$6,0)</f>
        <v>Audífonos</v>
      </c>
      <c r="F108" t="str">
        <f ca="1">+_xlfn.XLOOKUP(E108,'Tablas aux'!$B$3:$B$6,'Tablas aux'!$C$3:$C$6,0)</f>
        <v>Electrónica</v>
      </c>
      <c r="G108">
        <f t="shared" ca="1" si="9"/>
        <v>6</v>
      </c>
      <c r="H108">
        <f ca="1">+_xlfn.XLOOKUP(D108,'Tablas aux'!$A$3:$A$6,'Tablas aux'!$D$3:$D$6)</f>
        <v>50</v>
      </c>
      <c r="I108" s="3">
        <f t="shared" ca="1" si="10"/>
        <v>0.1</v>
      </c>
      <c r="J108" t="str" cm="1">
        <f t="array" aca="1" ref="J108" ca="1">+INDEX({"Tarjeta";"Efectivo";"Transferencia"},RANDBETWEEN(1,3))</f>
        <v>Efectivo</v>
      </c>
      <c r="K108" t="str">
        <f t="shared" ca="1" si="11"/>
        <v>V-004</v>
      </c>
      <c r="L108" t="str">
        <f ca="1">+VLOOKUP(K108,'Tablas aux'!$A$23:$C$27,3,0)</f>
        <v>Moquegua</v>
      </c>
    </row>
    <row r="109" spans="1:12" x14ac:dyDescent="0.25">
      <c r="A109" t="str">
        <v>V-0108</v>
      </c>
      <c r="B109">
        <f t="shared" ca="1" si="6"/>
        <v>45807</v>
      </c>
      <c r="C109" t="str">
        <f t="shared" ca="1" si="7"/>
        <v>C-003</v>
      </c>
      <c r="D109" t="str">
        <f t="shared" ca="1" si="8"/>
        <v>P-003</v>
      </c>
      <c r="E109" t="str">
        <f ca="1">+_xlfn.XLOOKUP(D109,'Tablas aux'!$A$3:$A$6,'Tablas aux'!$B$3:$B$6,0)</f>
        <v>Smart Watch</v>
      </c>
      <c r="F109" t="str">
        <f ca="1">+_xlfn.XLOOKUP(E109,'Tablas aux'!$B$3:$B$6,'Tablas aux'!$C$3:$C$6,0)</f>
        <v>Electrónica</v>
      </c>
      <c r="G109">
        <f t="shared" ca="1" si="9"/>
        <v>34</v>
      </c>
      <c r="H109">
        <f ca="1">+_xlfn.XLOOKUP(D109,'Tablas aux'!$A$3:$A$6,'Tablas aux'!$D$3:$D$6)</f>
        <v>200</v>
      </c>
      <c r="I109" s="3">
        <f t="shared" ca="1" si="10"/>
        <v>0.1</v>
      </c>
      <c r="J109" t="str" cm="1">
        <f t="array" aca="1" ref="J109" ca="1">+INDEX({"Tarjeta";"Efectivo";"Transferencia"},RANDBETWEEN(1,3))</f>
        <v>Transferencia</v>
      </c>
      <c r="K109" t="str">
        <f t="shared" ca="1" si="11"/>
        <v>V-005</v>
      </c>
      <c r="L109" t="str">
        <f ca="1">+VLOOKUP(K109,'Tablas aux'!$A$23:$C$27,3,0)</f>
        <v>Ayacucho</v>
      </c>
    </row>
    <row r="110" spans="1:12" x14ac:dyDescent="0.25">
      <c r="A110" t="str">
        <v>V-0109</v>
      </c>
      <c r="B110">
        <f t="shared" ca="1" si="6"/>
        <v>45976</v>
      </c>
      <c r="C110" t="str">
        <f t="shared" ca="1" si="7"/>
        <v>C-004</v>
      </c>
      <c r="D110" t="str">
        <f t="shared" ca="1" si="8"/>
        <v>P-001</v>
      </c>
      <c r="E110" t="str">
        <f ca="1">+_xlfn.XLOOKUP(D110,'Tablas aux'!$A$3:$A$6,'Tablas aux'!$B$3:$B$6,0)</f>
        <v>Audífonos</v>
      </c>
      <c r="F110" t="str">
        <f ca="1">+_xlfn.XLOOKUP(E110,'Tablas aux'!$B$3:$B$6,'Tablas aux'!$C$3:$C$6,0)</f>
        <v>Electrónica</v>
      </c>
      <c r="G110">
        <f t="shared" ca="1" si="9"/>
        <v>30</v>
      </c>
      <c r="H110">
        <f ca="1">+_xlfn.XLOOKUP(D110,'Tablas aux'!$A$3:$A$6,'Tablas aux'!$D$3:$D$6)</f>
        <v>50</v>
      </c>
      <c r="I110" s="3">
        <f t="shared" ca="1" si="10"/>
        <v>0.1</v>
      </c>
      <c r="J110" t="str" cm="1">
        <f t="array" aca="1" ref="J110" ca="1">+INDEX({"Tarjeta";"Efectivo";"Transferencia"},RANDBETWEEN(1,3))</f>
        <v>Tarjeta</v>
      </c>
      <c r="K110" t="str">
        <f t="shared" ca="1" si="11"/>
        <v>V-004</v>
      </c>
      <c r="L110" t="str">
        <f ca="1">+VLOOKUP(K110,'Tablas aux'!$A$23:$C$27,3,0)</f>
        <v>Moquegua</v>
      </c>
    </row>
    <row r="111" spans="1:12" x14ac:dyDescent="0.25">
      <c r="A111" t="str">
        <v>V-0110</v>
      </c>
      <c r="B111">
        <f t="shared" ca="1" si="6"/>
        <v>45893</v>
      </c>
      <c r="C111" t="str">
        <f t="shared" ca="1" si="7"/>
        <v>C-004</v>
      </c>
      <c r="D111" t="str">
        <f t="shared" ca="1" si="8"/>
        <v>P-002</v>
      </c>
      <c r="E111" t="str">
        <f ca="1">+_xlfn.XLOOKUP(D111,'Tablas aux'!$A$3:$A$6,'Tablas aux'!$B$3:$B$6,0)</f>
        <v>Laptop</v>
      </c>
      <c r="F111" t="str">
        <f ca="1">+_xlfn.XLOOKUP(E111,'Tablas aux'!$B$3:$B$6,'Tablas aux'!$C$3:$C$6,0)</f>
        <v>Computo</v>
      </c>
      <c r="G111">
        <f t="shared" ca="1" si="9"/>
        <v>38</v>
      </c>
      <c r="H111">
        <f ca="1">+_xlfn.XLOOKUP(D111,'Tablas aux'!$A$3:$A$6,'Tablas aux'!$D$3:$D$6)</f>
        <v>1200</v>
      </c>
      <c r="I111" s="3">
        <f t="shared" ca="1" si="10"/>
        <v>0.3</v>
      </c>
      <c r="J111" t="str" cm="1">
        <f t="array" aca="1" ref="J111" ca="1">+INDEX({"Tarjeta";"Efectivo";"Transferencia"},RANDBETWEEN(1,3))</f>
        <v>Efectivo</v>
      </c>
      <c r="K111" t="str">
        <f t="shared" ca="1" si="11"/>
        <v>V-005</v>
      </c>
      <c r="L111" t="str">
        <f ca="1">+VLOOKUP(K111,'Tablas aux'!$A$23:$C$27,3,0)</f>
        <v>Ayacucho</v>
      </c>
    </row>
    <row r="112" spans="1:12" x14ac:dyDescent="0.25">
      <c r="A112" t="str">
        <v>V-0111</v>
      </c>
      <c r="B112">
        <f t="shared" ca="1" si="6"/>
        <v>45859</v>
      </c>
      <c r="C112" t="str">
        <f t="shared" ca="1" si="7"/>
        <v>C-001</v>
      </c>
      <c r="D112" t="str">
        <f t="shared" ca="1" si="8"/>
        <v>P-003</v>
      </c>
      <c r="E112" t="str">
        <f ca="1">+_xlfn.XLOOKUP(D112,'Tablas aux'!$A$3:$A$6,'Tablas aux'!$B$3:$B$6,0)</f>
        <v>Smart Watch</v>
      </c>
      <c r="F112" t="str">
        <f ca="1">+_xlfn.XLOOKUP(E112,'Tablas aux'!$B$3:$B$6,'Tablas aux'!$C$3:$C$6,0)</f>
        <v>Electrónica</v>
      </c>
      <c r="G112">
        <f t="shared" ca="1" si="9"/>
        <v>16</v>
      </c>
      <c r="H112">
        <f ca="1">+_xlfn.XLOOKUP(D112,'Tablas aux'!$A$3:$A$6,'Tablas aux'!$D$3:$D$6)</f>
        <v>200</v>
      </c>
      <c r="I112" s="3">
        <f t="shared" ca="1" si="10"/>
        <v>0.1</v>
      </c>
      <c r="J112" t="str" cm="1">
        <f t="array" aca="1" ref="J112" ca="1">+INDEX({"Tarjeta";"Efectivo";"Transferencia"},RANDBETWEEN(1,3))</f>
        <v>Tarjeta</v>
      </c>
      <c r="K112" t="str">
        <f t="shared" ca="1" si="11"/>
        <v>V-003</v>
      </c>
      <c r="L112" t="str">
        <f ca="1">+VLOOKUP(K112,'Tablas aux'!$A$23:$C$27,3,0)</f>
        <v>Arequipa</v>
      </c>
    </row>
    <row r="113" spans="1:12" x14ac:dyDescent="0.25">
      <c r="A113" t="str">
        <v>V-0112</v>
      </c>
      <c r="B113">
        <f t="shared" ca="1" si="6"/>
        <v>45774</v>
      </c>
      <c r="C113" t="str">
        <f t="shared" ca="1" si="7"/>
        <v>C-001</v>
      </c>
      <c r="D113" t="str">
        <f t="shared" ca="1" si="8"/>
        <v>P-003</v>
      </c>
      <c r="E113" t="str">
        <f ca="1">+_xlfn.XLOOKUP(D113,'Tablas aux'!$A$3:$A$6,'Tablas aux'!$B$3:$B$6,0)</f>
        <v>Smart Watch</v>
      </c>
      <c r="F113" t="str">
        <f ca="1">+_xlfn.XLOOKUP(E113,'Tablas aux'!$B$3:$B$6,'Tablas aux'!$C$3:$C$6,0)</f>
        <v>Electrónica</v>
      </c>
      <c r="G113">
        <f t="shared" ca="1" si="9"/>
        <v>21</v>
      </c>
      <c r="H113">
        <f ca="1">+_xlfn.XLOOKUP(D113,'Tablas aux'!$A$3:$A$6,'Tablas aux'!$D$3:$D$6)</f>
        <v>200</v>
      </c>
      <c r="I113" s="3">
        <f t="shared" ca="1" si="10"/>
        <v>0.1</v>
      </c>
      <c r="J113" t="str" cm="1">
        <f t="array" aca="1" ref="J113" ca="1">+INDEX({"Tarjeta";"Efectivo";"Transferencia"},RANDBETWEEN(1,3))</f>
        <v>Tarjeta</v>
      </c>
      <c r="K113" t="str">
        <f t="shared" ca="1" si="11"/>
        <v>V-002</v>
      </c>
      <c r="L113" t="str">
        <f ca="1">+VLOOKUP(K113,'Tablas aux'!$A$23:$C$27,3,0)</f>
        <v>Callao</v>
      </c>
    </row>
    <row r="114" spans="1:12" x14ac:dyDescent="0.25">
      <c r="A114" t="str">
        <v>V-0113</v>
      </c>
      <c r="B114">
        <f t="shared" ca="1" si="6"/>
        <v>45673</v>
      </c>
      <c r="C114" t="str">
        <f t="shared" ca="1" si="7"/>
        <v>C-003</v>
      </c>
      <c r="D114" t="str">
        <f t="shared" ca="1" si="8"/>
        <v>P-004</v>
      </c>
      <c r="E114" t="str">
        <f ca="1">+_xlfn.XLOOKUP(D114,'Tablas aux'!$A$3:$A$6,'Tablas aux'!$B$3:$B$6,0)</f>
        <v>Smart Phone</v>
      </c>
      <c r="F114" t="str">
        <f ca="1">+_xlfn.XLOOKUP(E114,'Tablas aux'!$B$3:$B$6,'Tablas aux'!$C$3:$C$6,0)</f>
        <v>Telefonía</v>
      </c>
      <c r="G114">
        <f t="shared" ca="1" si="9"/>
        <v>16</v>
      </c>
      <c r="H114">
        <f ca="1">+_xlfn.XLOOKUP(D114,'Tablas aux'!$A$3:$A$6,'Tablas aux'!$D$3:$D$6)</f>
        <v>800</v>
      </c>
      <c r="I114" s="3">
        <f t="shared" ca="1" si="10"/>
        <v>0.2</v>
      </c>
      <c r="J114" t="str" cm="1">
        <f t="array" aca="1" ref="J114" ca="1">+INDEX({"Tarjeta";"Efectivo";"Transferencia"},RANDBETWEEN(1,3))</f>
        <v>Transferencia</v>
      </c>
      <c r="K114" t="str">
        <f t="shared" ca="1" si="11"/>
        <v>V-003</v>
      </c>
      <c r="L114" t="str">
        <f ca="1">+VLOOKUP(K114,'Tablas aux'!$A$23:$C$27,3,0)</f>
        <v>Arequipa</v>
      </c>
    </row>
    <row r="115" spans="1:12" x14ac:dyDescent="0.25">
      <c r="A115" t="str">
        <v>V-0114</v>
      </c>
      <c r="B115">
        <f t="shared" ca="1" si="6"/>
        <v>45684</v>
      </c>
      <c r="C115" t="str">
        <f t="shared" ca="1" si="7"/>
        <v>C-004</v>
      </c>
      <c r="D115" t="str">
        <f t="shared" ca="1" si="8"/>
        <v>P-002</v>
      </c>
      <c r="E115" t="str">
        <f ca="1">+_xlfn.XLOOKUP(D115,'Tablas aux'!$A$3:$A$6,'Tablas aux'!$B$3:$B$6,0)</f>
        <v>Laptop</v>
      </c>
      <c r="F115" t="str">
        <f ca="1">+_xlfn.XLOOKUP(E115,'Tablas aux'!$B$3:$B$6,'Tablas aux'!$C$3:$C$6,0)</f>
        <v>Computo</v>
      </c>
      <c r="G115">
        <f t="shared" ca="1" si="9"/>
        <v>30</v>
      </c>
      <c r="H115">
        <f ca="1">+_xlfn.XLOOKUP(D115,'Tablas aux'!$A$3:$A$6,'Tablas aux'!$D$3:$D$6)</f>
        <v>1200</v>
      </c>
      <c r="I115" s="3">
        <f t="shared" ca="1" si="10"/>
        <v>0.3</v>
      </c>
      <c r="J115" t="str" cm="1">
        <f t="array" aca="1" ref="J115" ca="1">+INDEX({"Tarjeta";"Efectivo";"Transferencia"},RANDBETWEEN(1,3))</f>
        <v>Tarjeta</v>
      </c>
      <c r="K115" t="str">
        <f t="shared" ca="1" si="11"/>
        <v>V-004</v>
      </c>
      <c r="L115" t="str">
        <f ca="1">+VLOOKUP(K115,'Tablas aux'!$A$23:$C$27,3,0)</f>
        <v>Moquegua</v>
      </c>
    </row>
    <row r="116" spans="1:12" x14ac:dyDescent="0.25">
      <c r="A116" t="str">
        <v>V-0115</v>
      </c>
      <c r="B116">
        <f t="shared" ca="1" si="6"/>
        <v>45713</v>
      </c>
      <c r="C116" t="str">
        <f t="shared" ca="1" si="7"/>
        <v>C-004</v>
      </c>
      <c r="D116" t="str">
        <f t="shared" ca="1" si="8"/>
        <v>P-004</v>
      </c>
      <c r="E116" t="str">
        <f ca="1">+_xlfn.XLOOKUP(D116,'Tablas aux'!$A$3:$A$6,'Tablas aux'!$B$3:$B$6,0)</f>
        <v>Smart Phone</v>
      </c>
      <c r="F116" t="str">
        <f ca="1">+_xlfn.XLOOKUP(E116,'Tablas aux'!$B$3:$B$6,'Tablas aux'!$C$3:$C$6,0)</f>
        <v>Telefonía</v>
      </c>
      <c r="G116">
        <f t="shared" ca="1" si="9"/>
        <v>23</v>
      </c>
      <c r="H116">
        <f ca="1">+_xlfn.XLOOKUP(D116,'Tablas aux'!$A$3:$A$6,'Tablas aux'!$D$3:$D$6)</f>
        <v>800</v>
      </c>
      <c r="I116" s="3">
        <f t="shared" ca="1" si="10"/>
        <v>0.2</v>
      </c>
      <c r="J116" t="str" cm="1">
        <f t="array" aca="1" ref="J116" ca="1">+INDEX({"Tarjeta";"Efectivo";"Transferencia"},RANDBETWEEN(1,3))</f>
        <v>Tarjeta</v>
      </c>
      <c r="K116" t="str">
        <f t="shared" ca="1" si="11"/>
        <v>V-004</v>
      </c>
      <c r="L116" t="str">
        <f ca="1">+VLOOKUP(K116,'Tablas aux'!$A$23:$C$27,3,0)</f>
        <v>Moquegua</v>
      </c>
    </row>
    <row r="117" spans="1:12" x14ac:dyDescent="0.25">
      <c r="A117" t="str">
        <v>V-0116</v>
      </c>
      <c r="B117">
        <f t="shared" ca="1" si="6"/>
        <v>45821</v>
      </c>
      <c r="C117" t="str">
        <f t="shared" ca="1" si="7"/>
        <v>C-003</v>
      </c>
      <c r="D117" t="str">
        <f t="shared" ca="1" si="8"/>
        <v>P-001</v>
      </c>
      <c r="E117" t="str">
        <f ca="1">+_xlfn.XLOOKUP(D117,'Tablas aux'!$A$3:$A$6,'Tablas aux'!$B$3:$B$6,0)</f>
        <v>Audífonos</v>
      </c>
      <c r="F117" t="str">
        <f ca="1">+_xlfn.XLOOKUP(E117,'Tablas aux'!$B$3:$B$6,'Tablas aux'!$C$3:$C$6,0)</f>
        <v>Electrónica</v>
      </c>
      <c r="G117">
        <f t="shared" ca="1" si="9"/>
        <v>28</v>
      </c>
      <c r="H117">
        <f ca="1">+_xlfn.XLOOKUP(D117,'Tablas aux'!$A$3:$A$6,'Tablas aux'!$D$3:$D$6)</f>
        <v>50</v>
      </c>
      <c r="I117" s="3">
        <f t="shared" ca="1" si="10"/>
        <v>0.1</v>
      </c>
      <c r="J117" t="str" cm="1">
        <f t="array" aca="1" ref="J117" ca="1">+INDEX({"Tarjeta";"Efectivo";"Transferencia"},RANDBETWEEN(1,3))</f>
        <v>Efectivo</v>
      </c>
      <c r="K117" t="str">
        <f t="shared" ca="1" si="11"/>
        <v>V-002</v>
      </c>
      <c r="L117" t="str">
        <f ca="1">+VLOOKUP(K117,'Tablas aux'!$A$23:$C$27,3,0)</f>
        <v>Callao</v>
      </c>
    </row>
    <row r="118" spans="1:12" x14ac:dyDescent="0.25">
      <c r="A118" t="str">
        <v>V-0117</v>
      </c>
      <c r="B118">
        <f t="shared" ca="1" si="6"/>
        <v>45697</v>
      </c>
      <c r="C118" t="str">
        <f t="shared" ca="1" si="7"/>
        <v>C-004</v>
      </c>
      <c r="D118" t="str">
        <f t="shared" ca="1" si="8"/>
        <v>P-001</v>
      </c>
      <c r="E118" t="str">
        <f ca="1">+_xlfn.XLOOKUP(D118,'Tablas aux'!$A$3:$A$6,'Tablas aux'!$B$3:$B$6,0)</f>
        <v>Audífonos</v>
      </c>
      <c r="F118" t="str">
        <f ca="1">+_xlfn.XLOOKUP(E118,'Tablas aux'!$B$3:$B$6,'Tablas aux'!$C$3:$C$6,0)</f>
        <v>Electrónica</v>
      </c>
      <c r="G118">
        <f t="shared" ca="1" si="9"/>
        <v>16</v>
      </c>
      <c r="H118">
        <f ca="1">+_xlfn.XLOOKUP(D118,'Tablas aux'!$A$3:$A$6,'Tablas aux'!$D$3:$D$6)</f>
        <v>50</v>
      </c>
      <c r="I118" s="3">
        <f t="shared" ca="1" si="10"/>
        <v>0.1</v>
      </c>
      <c r="J118" t="str" cm="1">
        <f t="array" aca="1" ref="J118" ca="1">+INDEX({"Tarjeta";"Efectivo";"Transferencia"},RANDBETWEEN(1,3))</f>
        <v>Tarjeta</v>
      </c>
      <c r="K118" t="str">
        <f t="shared" ca="1" si="11"/>
        <v>V-002</v>
      </c>
      <c r="L118" t="str">
        <f ca="1">+VLOOKUP(K118,'Tablas aux'!$A$23:$C$27,3,0)</f>
        <v>Callao</v>
      </c>
    </row>
    <row r="119" spans="1:12" x14ac:dyDescent="0.25">
      <c r="A119" t="str">
        <v>V-0118</v>
      </c>
      <c r="B119">
        <f t="shared" ca="1" si="6"/>
        <v>45910</v>
      </c>
      <c r="C119" t="str">
        <f t="shared" ca="1" si="7"/>
        <v>C-001</v>
      </c>
      <c r="D119" t="str">
        <f t="shared" ca="1" si="8"/>
        <v>P-004</v>
      </c>
      <c r="E119" t="str">
        <f ca="1">+_xlfn.XLOOKUP(D119,'Tablas aux'!$A$3:$A$6,'Tablas aux'!$B$3:$B$6,0)</f>
        <v>Smart Phone</v>
      </c>
      <c r="F119" t="str">
        <f ca="1">+_xlfn.XLOOKUP(E119,'Tablas aux'!$B$3:$B$6,'Tablas aux'!$C$3:$C$6,0)</f>
        <v>Telefonía</v>
      </c>
      <c r="G119">
        <f t="shared" ca="1" si="9"/>
        <v>41</v>
      </c>
      <c r="H119">
        <f ca="1">+_xlfn.XLOOKUP(D119,'Tablas aux'!$A$3:$A$6,'Tablas aux'!$D$3:$D$6)</f>
        <v>800</v>
      </c>
      <c r="I119" s="3">
        <f t="shared" ca="1" si="10"/>
        <v>0.2</v>
      </c>
      <c r="J119" t="str" cm="1">
        <f t="array" aca="1" ref="J119" ca="1">+INDEX({"Tarjeta";"Efectivo";"Transferencia"},RANDBETWEEN(1,3))</f>
        <v>Tarjeta</v>
      </c>
      <c r="K119" t="str">
        <f t="shared" ca="1" si="11"/>
        <v>V-004</v>
      </c>
      <c r="L119" t="str">
        <f ca="1">+VLOOKUP(K119,'Tablas aux'!$A$23:$C$27,3,0)</f>
        <v>Moquegua</v>
      </c>
    </row>
    <row r="120" spans="1:12" x14ac:dyDescent="0.25">
      <c r="A120" t="str">
        <v>V-0119</v>
      </c>
      <c r="B120">
        <f t="shared" ca="1" si="6"/>
        <v>45975</v>
      </c>
      <c r="C120" t="str">
        <f t="shared" ca="1" si="7"/>
        <v>C-002</v>
      </c>
      <c r="D120" t="str">
        <f t="shared" ca="1" si="8"/>
        <v>P-001</v>
      </c>
      <c r="E120" t="str">
        <f ca="1">+_xlfn.XLOOKUP(D120,'Tablas aux'!$A$3:$A$6,'Tablas aux'!$B$3:$B$6,0)</f>
        <v>Audífonos</v>
      </c>
      <c r="F120" t="str">
        <f ca="1">+_xlfn.XLOOKUP(E120,'Tablas aux'!$B$3:$B$6,'Tablas aux'!$C$3:$C$6,0)</f>
        <v>Electrónica</v>
      </c>
      <c r="G120">
        <f t="shared" ca="1" si="9"/>
        <v>34</v>
      </c>
      <c r="H120">
        <f ca="1">+_xlfn.XLOOKUP(D120,'Tablas aux'!$A$3:$A$6,'Tablas aux'!$D$3:$D$6)</f>
        <v>50</v>
      </c>
      <c r="I120" s="3">
        <f t="shared" ca="1" si="10"/>
        <v>0.1</v>
      </c>
      <c r="J120" t="str" cm="1">
        <f t="array" aca="1" ref="J120" ca="1">+INDEX({"Tarjeta";"Efectivo";"Transferencia"},RANDBETWEEN(1,3))</f>
        <v>Transferencia</v>
      </c>
      <c r="K120" t="str">
        <f t="shared" ca="1" si="11"/>
        <v>V-004</v>
      </c>
      <c r="L120" t="str">
        <f ca="1">+VLOOKUP(K120,'Tablas aux'!$A$23:$C$27,3,0)</f>
        <v>Moquegua</v>
      </c>
    </row>
    <row r="121" spans="1:12" x14ac:dyDescent="0.25">
      <c r="A121" t="str">
        <v>V-0120</v>
      </c>
      <c r="B121">
        <f t="shared" ca="1" si="6"/>
        <v>45943</v>
      </c>
      <c r="C121" t="str">
        <f t="shared" ca="1" si="7"/>
        <v>C-003</v>
      </c>
      <c r="D121" t="str">
        <f t="shared" ca="1" si="8"/>
        <v>P-003</v>
      </c>
      <c r="E121" t="str">
        <f ca="1">+_xlfn.XLOOKUP(D121,'Tablas aux'!$A$3:$A$6,'Tablas aux'!$B$3:$B$6,0)</f>
        <v>Smart Watch</v>
      </c>
      <c r="F121" t="str">
        <f ca="1">+_xlfn.XLOOKUP(E121,'Tablas aux'!$B$3:$B$6,'Tablas aux'!$C$3:$C$6,0)</f>
        <v>Electrónica</v>
      </c>
      <c r="G121">
        <f t="shared" ca="1" si="9"/>
        <v>17</v>
      </c>
      <c r="H121">
        <f ca="1">+_xlfn.XLOOKUP(D121,'Tablas aux'!$A$3:$A$6,'Tablas aux'!$D$3:$D$6)</f>
        <v>200</v>
      </c>
      <c r="I121" s="3">
        <f t="shared" ca="1" si="10"/>
        <v>0.1</v>
      </c>
      <c r="J121" t="str" cm="1">
        <f t="array" aca="1" ref="J121" ca="1">+INDEX({"Tarjeta";"Efectivo";"Transferencia"},RANDBETWEEN(1,3))</f>
        <v>Tarjeta</v>
      </c>
      <c r="K121" t="str">
        <f t="shared" ca="1" si="11"/>
        <v>V-001</v>
      </c>
      <c r="L121" t="str">
        <f ca="1">+VLOOKUP(K121,'Tablas aux'!$A$23:$C$27,3,0)</f>
        <v>Lima</v>
      </c>
    </row>
    <row r="122" spans="1:12" x14ac:dyDescent="0.25">
      <c r="A122" t="str">
        <v>V-0121</v>
      </c>
      <c r="B122">
        <f t="shared" ca="1" si="6"/>
        <v>45827</v>
      </c>
      <c r="C122" t="str">
        <f t="shared" ca="1" si="7"/>
        <v>C-004</v>
      </c>
      <c r="D122" t="str">
        <f t="shared" ca="1" si="8"/>
        <v>P-004</v>
      </c>
      <c r="E122" t="str">
        <f ca="1">+_xlfn.XLOOKUP(D122,'Tablas aux'!$A$3:$A$6,'Tablas aux'!$B$3:$B$6,0)</f>
        <v>Smart Phone</v>
      </c>
      <c r="F122" t="str">
        <f ca="1">+_xlfn.XLOOKUP(E122,'Tablas aux'!$B$3:$B$6,'Tablas aux'!$C$3:$C$6,0)</f>
        <v>Telefonía</v>
      </c>
      <c r="G122">
        <f t="shared" ca="1" si="9"/>
        <v>36</v>
      </c>
      <c r="H122">
        <f ca="1">+_xlfn.XLOOKUP(D122,'Tablas aux'!$A$3:$A$6,'Tablas aux'!$D$3:$D$6)</f>
        <v>800</v>
      </c>
      <c r="I122" s="3">
        <f t="shared" ca="1" si="10"/>
        <v>0.2</v>
      </c>
      <c r="J122" t="str" cm="1">
        <f t="array" aca="1" ref="J122" ca="1">+INDEX({"Tarjeta";"Efectivo";"Transferencia"},RANDBETWEEN(1,3))</f>
        <v>Efectivo</v>
      </c>
      <c r="K122" t="str">
        <f t="shared" ca="1" si="11"/>
        <v>V-002</v>
      </c>
      <c r="L122" t="str">
        <f ca="1">+VLOOKUP(K122,'Tablas aux'!$A$23:$C$27,3,0)</f>
        <v>Callao</v>
      </c>
    </row>
    <row r="123" spans="1:12" x14ac:dyDescent="0.25">
      <c r="A123" t="str">
        <v>V-0122</v>
      </c>
      <c r="B123">
        <f t="shared" ca="1" si="6"/>
        <v>45893</v>
      </c>
      <c r="C123" t="str">
        <f t="shared" ca="1" si="7"/>
        <v>C-002</v>
      </c>
      <c r="D123" t="str">
        <f t="shared" ca="1" si="8"/>
        <v>P-004</v>
      </c>
      <c r="E123" t="str">
        <f ca="1">+_xlfn.XLOOKUP(D123,'Tablas aux'!$A$3:$A$6,'Tablas aux'!$B$3:$B$6,0)</f>
        <v>Smart Phone</v>
      </c>
      <c r="F123" t="str">
        <f ca="1">+_xlfn.XLOOKUP(E123,'Tablas aux'!$B$3:$B$6,'Tablas aux'!$C$3:$C$6,0)</f>
        <v>Telefonía</v>
      </c>
      <c r="G123">
        <f t="shared" ca="1" si="9"/>
        <v>9</v>
      </c>
      <c r="H123">
        <f ca="1">+_xlfn.XLOOKUP(D123,'Tablas aux'!$A$3:$A$6,'Tablas aux'!$D$3:$D$6)</f>
        <v>800</v>
      </c>
      <c r="I123" s="3">
        <f t="shared" ca="1" si="10"/>
        <v>0.2</v>
      </c>
      <c r="J123" t="str" cm="1">
        <f t="array" aca="1" ref="J123" ca="1">+INDEX({"Tarjeta";"Efectivo";"Transferencia"},RANDBETWEEN(1,3))</f>
        <v>Efectivo</v>
      </c>
      <c r="K123" t="str">
        <f t="shared" ca="1" si="11"/>
        <v>V-002</v>
      </c>
      <c r="L123" t="str">
        <f ca="1">+VLOOKUP(K123,'Tablas aux'!$A$23:$C$27,3,0)</f>
        <v>Callao</v>
      </c>
    </row>
    <row r="124" spans="1:12" x14ac:dyDescent="0.25">
      <c r="A124" t="str">
        <v>V-0123</v>
      </c>
      <c r="B124">
        <f t="shared" ca="1" si="6"/>
        <v>45694</v>
      </c>
      <c r="C124" t="str">
        <f t="shared" ca="1" si="7"/>
        <v>C-004</v>
      </c>
      <c r="D124" t="str">
        <f t="shared" ca="1" si="8"/>
        <v>P-001</v>
      </c>
      <c r="E124" t="str">
        <f ca="1">+_xlfn.XLOOKUP(D124,'Tablas aux'!$A$3:$A$6,'Tablas aux'!$B$3:$B$6,0)</f>
        <v>Audífonos</v>
      </c>
      <c r="F124" t="str">
        <f ca="1">+_xlfn.XLOOKUP(E124,'Tablas aux'!$B$3:$B$6,'Tablas aux'!$C$3:$C$6,0)</f>
        <v>Electrónica</v>
      </c>
      <c r="G124">
        <f t="shared" ca="1" si="9"/>
        <v>14</v>
      </c>
      <c r="H124">
        <f ca="1">+_xlfn.XLOOKUP(D124,'Tablas aux'!$A$3:$A$6,'Tablas aux'!$D$3:$D$6)</f>
        <v>50</v>
      </c>
      <c r="I124" s="3">
        <f t="shared" ca="1" si="10"/>
        <v>0.1</v>
      </c>
      <c r="J124" t="str" cm="1">
        <f t="array" aca="1" ref="J124" ca="1">+INDEX({"Tarjeta";"Efectivo";"Transferencia"},RANDBETWEEN(1,3))</f>
        <v>Tarjeta</v>
      </c>
      <c r="K124" t="str">
        <f t="shared" ca="1" si="11"/>
        <v>V-004</v>
      </c>
      <c r="L124" t="str">
        <f ca="1">+VLOOKUP(K124,'Tablas aux'!$A$23:$C$27,3,0)</f>
        <v>Moquegua</v>
      </c>
    </row>
    <row r="125" spans="1:12" x14ac:dyDescent="0.25">
      <c r="A125" t="str">
        <v>V-0124</v>
      </c>
      <c r="B125">
        <f t="shared" ca="1" si="6"/>
        <v>46008</v>
      </c>
      <c r="C125" t="str">
        <f t="shared" ca="1" si="7"/>
        <v>C-001</v>
      </c>
      <c r="D125" t="str">
        <f t="shared" ca="1" si="8"/>
        <v>P-002</v>
      </c>
      <c r="E125" t="str">
        <f ca="1">+_xlfn.XLOOKUP(D125,'Tablas aux'!$A$3:$A$6,'Tablas aux'!$B$3:$B$6,0)</f>
        <v>Laptop</v>
      </c>
      <c r="F125" t="str">
        <f ca="1">+_xlfn.XLOOKUP(E125,'Tablas aux'!$B$3:$B$6,'Tablas aux'!$C$3:$C$6,0)</f>
        <v>Computo</v>
      </c>
      <c r="G125">
        <f t="shared" ca="1" si="9"/>
        <v>25</v>
      </c>
      <c r="H125">
        <f ca="1">+_xlfn.XLOOKUP(D125,'Tablas aux'!$A$3:$A$6,'Tablas aux'!$D$3:$D$6)</f>
        <v>1200</v>
      </c>
      <c r="I125" s="3">
        <f t="shared" ca="1" si="10"/>
        <v>0.3</v>
      </c>
      <c r="J125" t="str" cm="1">
        <f t="array" aca="1" ref="J125" ca="1">+INDEX({"Tarjeta";"Efectivo";"Transferencia"},RANDBETWEEN(1,3))</f>
        <v>Tarjeta</v>
      </c>
      <c r="K125" t="str">
        <f t="shared" ca="1" si="11"/>
        <v>V-004</v>
      </c>
      <c r="L125" t="str">
        <f ca="1">+VLOOKUP(K125,'Tablas aux'!$A$23:$C$27,3,0)</f>
        <v>Moquegua</v>
      </c>
    </row>
    <row r="126" spans="1:12" x14ac:dyDescent="0.25">
      <c r="A126" t="str">
        <v>V-0125</v>
      </c>
      <c r="B126">
        <f t="shared" ca="1" si="6"/>
        <v>45677</v>
      </c>
      <c r="C126" t="str">
        <f t="shared" ca="1" si="7"/>
        <v>C-002</v>
      </c>
      <c r="D126" t="str">
        <f t="shared" ca="1" si="8"/>
        <v>P-004</v>
      </c>
      <c r="E126" t="str">
        <f ca="1">+_xlfn.XLOOKUP(D126,'Tablas aux'!$A$3:$A$6,'Tablas aux'!$B$3:$B$6,0)</f>
        <v>Smart Phone</v>
      </c>
      <c r="F126" t="str">
        <f ca="1">+_xlfn.XLOOKUP(E126,'Tablas aux'!$B$3:$B$6,'Tablas aux'!$C$3:$C$6,0)</f>
        <v>Telefonía</v>
      </c>
      <c r="G126">
        <f t="shared" ca="1" si="9"/>
        <v>30</v>
      </c>
      <c r="H126">
        <f ca="1">+_xlfn.XLOOKUP(D126,'Tablas aux'!$A$3:$A$6,'Tablas aux'!$D$3:$D$6)</f>
        <v>800</v>
      </c>
      <c r="I126" s="3">
        <f t="shared" ca="1" si="10"/>
        <v>0.2</v>
      </c>
      <c r="J126" t="str" cm="1">
        <f t="array" aca="1" ref="J126" ca="1">+INDEX({"Tarjeta";"Efectivo";"Transferencia"},RANDBETWEEN(1,3))</f>
        <v>Transferencia</v>
      </c>
      <c r="K126" t="str">
        <f t="shared" ca="1" si="11"/>
        <v>V-004</v>
      </c>
      <c r="L126" t="str">
        <f ca="1">+VLOOKUP(K126,'Tablas aux'!$A$23:$C$27,3,0)</f>
        <v>Moquegua</v>
      </c>
    </row>
    <row r="127" spans="1:12" x14ac:dyDescent="0.25">
      <c r="A127" t="str">
        <v>V-0126</v>
      </c>
      <c r="B127">
        <f t="shared" ca="1" si="6"/>
        <v>45773</v>
      </c>
      <c r="C127" t="str">
        <f t="shared" ca="1" si="7"/>
        <v>C-004</v>
      </c>
      <c r="D127" t="str">
        <f t="shared" ca="1" si="8"/>
        <v>P-002</v>
      </c>
      <c r="E127" t="str">
        <f ca="1">+_xlfn.XLOOKUP(D127,'Tablas aux'!$A$3:$A$6,'Tablas aux'!$B$3:$B$6,0)</f>
        <v>Laptop</v>
      </c>
      <c r="F127" t="str">
        <f ca="1">+_xlfn.XLOOKUP(E127,'Tablas aux'!$B$3:$B$6,'Tablas aux'!$C$3:$C$6,0)</f>
        <v>Computo</v>
      </c>
      <c r="G127">
        <f t="shared" ca="1" si="9"/>
        <v>16</v>
      </c>
      <c r="H127">
        <f ca="1">+_xlfn.XLOOKUP(D127,'Tablas aux'!$A$3:$A$6,'Tablas aux'!$D$3:$D$6)</f>
        <v>1200</v>
      </c>
      <c r="I127" s="3">
        <f t="shared" ca="1" si="10"/>
        <v>0.3</v>
      </c>
      <c r="J127" t="str" cm="1">
        <f t="array" aca="1" ref="J127" ca="1">+INDEX({"Tarjeta";"Efectivo";"Transferencia"},RANDBETWEEN(1,3))</f>
        <v>Efectivo</v>
      </c>
      <c r="K127" t="str">
        <f t="shared" ca="1" si="11"/>
        <v>V-001</v>
      </c>
      <c r="L127" t="str">
        <f ca="1">+VLOOKUP(K127,'Tablas aux'!$A$23:$C$27,3,0)</f>
        <v>Lima</v>
      </c>
    </row>
    <row r="128" spans="1:12" x14ac:dyDescent="0.25">
      <c r="A128" t="str">
        <v>V-0127</v>
      </c>
      <c r="B128">
        <f t="shared" ca="1" si="6"/>
        <v>45947</v>
      </c>
      <c r="C128" t="str">
        <f t="shared" ca="1" si="7"/>
        <v>C-002</v>
      </c>
      <c r="D128" t="str">
        <f t="shared" ca="1" si="8"/>
        <v>P-002</v>
      </c>
      <c r="E128" t="str">
        <f ca="1">+_xlfn.XLOOKUP(D128,'Tablas aux'!$A$3:$A$6,'Tablas aux'!$B$3:$B$6,0)</f>
        <v>Laptop</v>
      </c>
      <c r="F128" t="str">
        <f ca="1">+_xlfn.XLOOKUP(E128,'Tablas aux'!$B$3:$B$6,'Tablas aux'!$C$3:$C$6,0)</f>
        <v>Computo</v>
      </c>
      <c r="G128">
        <f t="shared" ca="1" si="9"/>
        <v>37</v>
      </c>
      <c r="H128">
        <f ca="1">+_xlfn.XLOOKUP(D128,'Tablas aux'!$A$3:$A$6,'Tablas aux'!$D$3:$D$6)</f>
        <v>1200</v>
      </c>
      <c r="I128" s="3">
        <f t="shared" ca="1" si="10"/>
        <v>0.3</v>
      </c>
      <c r="J128" t="str" cm="1">
        <f t="array" aca="1" ref="J128" ca="1">+INDEX({"Tarjeta";"Efectivo";"Transferencia"},RANDBETWEEN(1,3))</f>
        <v>Tarjeta</v>
      </c>
      <c r="K128" t="str">
        <f t="shared" ca="1" si="11"/>
        <v>V-003</v>
      </c>
      <c r="L128" t="str">
        <f ca="1">+VLOOKUP(K128,'Tablas aux'!$A$23:$C$27,3,0)</f>
        <v>Arequipa</v>
      </c>
    </row>
    <row r="129" spans="1:12" x14ac:dyDescent="0.25">
      <c r="A129" t="str">
        <v>V-0128</v>
      </c>
      <c r="B129">
        <f t="shared" ca="1" si="6"/>
        <v>45803</v>
      </c>
      <c r="C129" t="str">
        <f t="shared" ca="1" si="7"/>
        <v>C-001</v>
      </c>
      <c r="D129" t="str">
        <f t="shared" ca="1" si="8"/>
        <v>P-001</v>
      </c>
      <c r="E129" t="str">
        <f ca="1">+_xlfn.XLOOKUP(D129,'Tablas aux'!$A$3:$A$6,'Tablas aux'!$B$3:$B$6,0)</f>
        <v>Audífonos</v>
      </c>
      <c r="F129" t="str">
        <f ca="1">+_xlfn.XLOOKUP(E129,'Tablas aux'!$B$3:$B$6,'Tablas aux'!$C$3:$C$6,0)</f>
        <v>Electrónica</v>
      </c>
      <c r="G129">
        <f t="shared" ca="1" si="9"/>
        <v>39</v>
      </c>
      <c r="H129">
        <f ca="1">+_xlfn.XLOOKUP(D129,'Tablas aux'!$A$3:$A$6,'Tablas aux'!$D$3:$D$6)</f>
        <v>50</v>
      </c>
      <c r="I129" s="3">
        <f t="shared" ca="1" si="10"/>
        <v>0.1</v>
      </c>
      <c r="J129" t="str" cm="1">
        <f t="array" aca="1" ref="J129" ca="1">+INDEX({"Tarjeta";"Efectivo";"Transferencia"},RANDBETWEEN(1,3))</f>
        <v>Tarjeta</v>
      </c>
      <c r="K129" t="str">
        <f t="shared" ca="1" si="11"/>
        <v>V-002</v>
      </c>
      <c r="L129" t="str">
        <f ca="1">+VLOOKUP(K129,'Tablas aux'!$A$23:$C$27,3,0)</f>
        <v>Callao</v>
      </c>
    </row>
    <row r="130" spans="1:12" x14ac:dyDescent="0.25">
      <c r="A130" t="str">
        <v>V-0129</v>
      </c>
      <c r="B130">
        <f t="shared" ca="1" si="6"/>
        <v>45766</v>
      </c>
      <c r="C130" t="str">
        <f t="shared" ca="1" si="7"/>
        <v>C-003</v>
      </c>
      <c r="D130" t="str">
        <f t="shared" ca="1" si="8"/>
        <v>P-001</v>
      </c>
      <c r="E130" t="str">
        <f ca="1">+_xlfn.XLOOKUP(D130,'Tablas aux'!$A$3:$A$6,'Tablas aux'!$B$3:$B$6,0)</f>
        <v>Audífonos</v>
      </c>
      <c r="F130" t="str">
        <f ca="1">+_xlfn.XLOOKUP(E130,'Tablas aux'!$B$3:$B$6,'Tablas aux'!$C$3:$C$6,0)</f>
        <v>Electrónica</v>
      </c>
      <c r="G130">
        <f t="shared" ca="1" si="9"/>
        <v>35</v>
      </c>
      <c r="H130">
        <f ca="1">+_xlfn.XLOOKUP(D130,'Tablas aux'!$A$3:$A$6,'Tablas aux'!$D$3:$D$6)</f>
        <v>50</v>
      </c>
      <c r="I130" s="3">
        <f t="shared" ca="1" si="10"/>
        <v>0.1</v>
      </c>
      <c r="J130" t="str" cm="1">
        <f t="array" aca="1" ref="J130" ca="1">+INDEX({"Tarjeta";"Efectivo";"Transferencia"},RANDBETWEEN(1,3))</f>
        <v>Transferencia</v>
      </c>
      <c r="K130" t="str">
        <f t="shared" ca="1" si="11"/>
        <v>V-001</v>
      </c>
      <c r="L130" t="str">
        <f ca="1">+VLOOKUP(K130,'Tablas aux'!$A$23:$C$27,3,0)</f>
        <v>Lima</v>
      </c>
    </row>
    <row r="131" spans="1:12" x14ac:dyDescent="0.25">
      <c r="A131" t="str">
        <v>V-0130</v>
      </c>
      <c r="B131">
        <f t="shared" ref="B131:B194" ca="1" si="12">+RANDBETWEEN("01/01/2025","31/12/2025")</f>
        <v>45818</v>
      </c>
      <c r="C131" t="str">
        <f t="shared" ref="C131:C194" ca="1" si="13">+"C"&amp;"-"&amp;TEXT(RANDBETWEEN(1,4),"000")</f>
        <v>C-004</v>
      </c>
      <c r="D131" t="str">
        <f t="shared" ref="D131:D194" ca="1" si="14">+"P"&amp;"-"&amp;TEXT(RANDBETWEEN(1,4),"000")</f>
        <v>P-003</v>
      </c>
      <c r="E131" t="str">
        <f ca="1">+_xlfn.XLOOKUP(D131,'Tablas aux'!$A$3:$A$6,'Tablas aux'!$B$3:$B$6,0)</f>
        <v>Smart Watch</v>
      </c>
      <c r="F131" t="str">
        <f ca="1">+_xlfn.XLOOKUP(E131,'Tablas aux'!$B$3:$B$6,'Tablas aux'!$C$3:$C$6,0)</f>
        <v>Electrónica</v>
      </c>
      <c r="G131">
        <f t="shared" ref="G131:G194" ca="1" si="15">+RANDBETWEEN(5,45)</f>
        <v>30</v>
      </c>
      <c r="H131">
        <f ca="1">+_xlfn.XLOOKUP(D131,'Tablas aux'!$A$3:$A$6,'Tablas aux'!$D$3:$D$6)</f>
        <v>200</v>
      </c>
      <c r="I131" s="3">
        <f t="shared" ref="I131:I194" ca="1" si="16">+IF(F131="Electrónica",0.1,IF(F131="Telefonía",0.2,0.3))</f>
        <v>0.1</v>
      </c>
      <c r="J131" t="str" cm="1">
        <f t="array" aca="1" ref="J131" ca="1">+INDEX({"Tarjeta";"Efectivo";"Transferencia"},RANDBETWEEN(1,3))</f>
        <v>Tarjeta</v>
      </c>
      <c r="K131" t="str">
        <f t="shared" ref="K131:K194" ca="1" si="17">+"V"&amp;"-"&amp;TEXT(RANDBETWEEN(1,5),"000")</f>
        <v>V-002</v>
      </c>
      <c r="L131" t="str">
        <f ca="1">+VLOOKUP(K131,'Tablas aux'!$A$23:$C$27,3,0)</f>
        <v>Callao</v>
      </c>
    </row>
    <row r="132" spans="1:12" x14ac:dyDescent="0.25">
      <c r="A132" t="str">
        <v>V-0131</v>
      </c>
      <c r="B132">
        <f t="shared" ca="1" si="12"/>
        <v>45772</v>
      </c>
      <c r="C132" t="str">
        <f t="shared" ca="1" si="13"/>
        <v>C-001</v>
      </c>
      <c r="D132" t="str">
        <f t="shared" ca="1" si="14"/>
        <v>P-004</v>
      </c>
      <c r="E132" t="str">
        <f ca="1">+_xlfn.XLOOKUP(D132,'Tablas aux'!$A$3:$A$6,'Tablas aux'!$B$3:$B$6,0)</f>
        <v>Smart Phone</v>
      </c>
      <c r="F132" t="str">
        <f ca="1">+_xlfn.XLOOKUP(E132,'Tablas aux'!$B$3:$B$6,'Tablas aux'!$C$3:$C$6,0)</f>
        <v>Telefonía</v>
      </c>
      <c r="G132">
        <f t="shared" ca="1" si="15"/>
        <v>23</v>
      </c>
      <c r="H132">
        <f ca="1">+_xlfn.XLOOKUP(D132,'Tablas aux'!$A$3:$A$6,'Tablas aux'!$D$3:$D$6)</f>
        <v>800</v>
      </c>
      <c r="I132" s="3">
        <f t="shared" ca="1" si="16"/>
        <v>0.2</v>
      </c>
      <c r="J132" t="str" cm="1">
        <f t="array" aca="1" ref="J132" ca="1">+INDEX({"Tarjeta";"Efectivo";"Transferencia"},RANDBETWEEN(1,3))</f>
        <v>Efectivo</v>
      </c>
      <c r="K132" t="str">
        <f t="shared" ca="1" si="17"/>
        <v>V-002</v>
      </c>
      <c r="L132" t="str">
        <f ca="1">+VLOOKUP(K132,'Tablas aux'!$A$23:$C$27,3,0)</f>
        <v>Callao</v>
      </c>
    </row>
    <row r="133" spans="1:12" x14ac:dyDescent="0.25">
      <c r="A133" t="str">
        <v>V-0132</v>
      </c>
      <c r="B133">
        <f t="shared" ca="1" si="12"/>
        <v>45771</v>
      </c>
      <c r="C133" t="str">
        <f t="shared" ca="1" si="13"/>
        <v>C-003</v>
      </c>
      <c r="D133" t="str">
        <f t="shared" ca="1" si="14"/>
        <v>P-003</v>
      </c>
      <c r="E133" t="str">
        <f ca="1">+_xlfn.XLOOKUP(D133,'Tablas aux'!$A$3:$A$6,'Tablas aux'!$B$3:$B$6,0)</f>
        <v>Smart Watch</v>
      </c>
      <c r="F133" t="str">
        <f ca="1">+_xlfn.XLOOKUP(E133,'Tablas aux'!$B$3:$B$6,'Tablas aux'!$C$3:$C$6,0)</f>
        <v>Electrónica</v>
      </c>
      <c r="G133">
        <f t="shared" ca="1" si="15"/>
        <v>34</v>
      </c>
      <c r="H133">
        <f ca="1">+_xlfn.XLOOKUP(D133,'Tablas aux'!$A$3:$A$6,'Tablas aux'!$D$3:$D$6)</f>
        <v>200</v>
      </c>
      <c r="I133" s="3">
        <f t="shared" ca="1" si="16"/>
        <v>0.1</v>
      </c>
      <c r="J133" t="str" cm="1">
        <f t="array" aca="1" ref="J133" ca="1">+INDEX({"Tarjeta";"Efectivo";"Transferencia"},RANDBETWEEN(1,3))</f>
        <v>Tarjeta</v>
      </c>
      <c r="K133" t="str">
        <f t="shared" ca="1" si="17"/>
        <v>V-002</v>
      </c>
      <c r="L133" t="str">
        <f ca="1">+VLOOKUP(K133,'Tablas aux'!$A$23:$C$27,3,0)</f>
        <v>Callao</v>
      </c>
    </row>
    <row r="134" spans="1:12" x14ac:dyDescent="0.25">
      <c r="A134" t="str">
        <v>V-0133</v>
      </c>
      <c r="B134">
        <f t="shared" ca="1" si="12"/>
        <v>45760</v>
      </c>
      <c r="C134" t="str">
        <f t="shared" ca="1" si="13"/>
        <v>C-004</v>
      </c>
      <c r="D134" t="str">
        <f t="shared" ca="1" si="14"/>
        <v>P-003</v>
      </c>
      <c r="E134" t="str">
        <f ca="1">+_xlfn.XLOOKUP(D134,'Tablas aux'!$A$3:$A$6,'Tablas aux'!$B$3:$B$6,0)</f>
        <v>Smart Watch</v>
      </c>
      <c r="F134" t="str">
        <f ca="1">+_xlfn.XLOOKUP(E134,'Tablas aux'!$B$3:$B$6,'Tablas aux'!$C$3:$C$6,0)</f>
        <v>Electrónica</v>
      </c>
      <c r="G134">
        <f t="shared" ca="1" si="15"/>
        <v>33</v>
      </c>
      <c r="H134">
        <f ca="1">+_xlfn.XLOOKUP(D134,'Tablas aux'!$A$3:$A$6,'Tablas aux'!$D$3:$D$6)</f>
        <v>200</v>
      </c>
      <c r="I134" s="3">
        <f t="shared" ca="1" si="16"/>
        <v>0.1</v>
      </c>
      <c r="J134" t="str" cm="1">
        <f t="array" aca="1" ref="J134" ca="1">+INDEX({"Tarjeta";"Efectivo";"Transferencia"},RANDBETWEEN(1,3))</f>
        <v>Tarjeta</v>
      </c>
      <c r="K134" t="str">
        <f t="shared" ca="1" si="17"/>
        <v>V-004</v>
      </c>
      <c r="L134" t="str">
        <f ca="1">+VLOOKUP(K134,'Tablas aux'!$A$23:$C$27,3,0)</f>
        <v>Moquegua</v>
      </c>
    </row>
    <row r="135" spans="1:12" x14ac:dyDescent="0.25">
      <c r="A135" t="str">
        <v>V-0134</v>
      </c>
      <c r="B135">
        <f t="shared" ca="1" si="12"/>
        <v>45869</v>
      </c>
      <c r="C135" t="str">
        <f t="shared" ca="1" si="13"/>
        <v>C-002</v>
      </c>
      <c r="D135" t="str">
        <f t="shared" ca="1" si="14"/>
        <v>P-001</v>
      </c>
      <c r="E135" t="str">
        <f ca="1">+_xlfn.XLOOKUP(D135,'Tablas aux'!$A$3:$A$6,'Tablas aux'!$B$3:$B$6,0)</f>
        <v>Audífonos</v>
      </c>
      <c r="F135" t="str">
        <f ca="1">+_xlfn.XLOOKUP(E135,'Tablas aux'!$B$3:$B$6,'Tablas aux'!$C$3:$C$6,0)</f>
        <v>Electrónica</v>
      </c>
      <c r="G135">
        <f t="shared" ca="1" si="15"/>
        <v>35</v>
      </c>
      <c r="H135">
        <f ca="1">+_xlfn.XLOOKUP(D135,'Tablas aux'!$A$3:$A$6,'Tablas aux'!$D$3:$D$6)</f>
        <v>50</v>
      </c>
      <c r="I135" s="3">
        <f t="shared" ca="1" si="16"/>
        <v>0.1</v>
      </c>
      <c r="J135" t="str" cm="1">
        <f t="array" aca="1" ref="J135" ca="1">+INDEX({"Tarjeta";"Efectivo";"Transferencia"},RANDBETWEEN(1,3))</f>
        <v>Efectivo</v>
      </c>
      <c r="K135" t="str">
        <f t="shared" ca="1" si="17"/>
        <v>V-002</v>
      </c>
      <c r="L135" t="str">
        <f ca="1">+VLOOKUP(K135,'Tablas aux'!$A$23:$C$27,3,0)</f>
        <v>Callao</v>
      </c>
    </row>
    <row r="136" spans="1:12" x14ac:dyDescent="0.25">
      <c r="A136" t="str">
        <v>V-0135</v>
      </c>
      <c r="B136">
        <f t="shared" ca="1" si="12"/>
        <v>45769</v>
      </c>
      <c r="C136" t="str">
        <f t="shared" ca="1" si="13"/>
        <v>C-001</v>
      </c>
      <c r="D136" t="str">
        <f t="shared" ca="1" si="14"/>
        <v>P-004</v>
      </c>
      <c r="E136" t="str">
        <f ca="1">+_xlfn.XLOOKUP(D136,'Tablas aux'!$A$3:$A$6,'Tablas aux'!$B$3:$B$6,0)</f>
        <v>Smart Phone</v>
      </c>
      <c r="F136" t="str">
        <f ca="1">+_xlfn.XLOOKUP(E136,'Tablas aux'!$B$3:$B$6,'Tablas aux'!$C$3:$C$6,0)</f>
        <v>Telefonía</v>
      </c>
      <c r="G136">
        <f t="shared" ca="1" si="15"/>
        <v>13</v>
      </c>
      <c r="H136">
        <f ca="1">+_xlfn.XLOOKUP(D136,'Tablas aux'!$A$3:$A$6,'Tablas aux'!$D$3:$D$6)</f>
        <v>800</v>
      </c>
      <c r="I136" s="3">
        <f t="shared" ca="1" si="16"/>
        <v>0.2</v>
      </c>
      <c r="J136" t="str" cm="1">
        <f t="array" aca="1" ref="J136" ca="1">+INDEX({"Tarjeta";"Efectivo";"Transferencia"},RANDBETWEEN(1,3))</f>
        <v>Efectivo</v>
      </c>
      <c r="K136" t="str">
        <f t="shared" ca="1" si="17"/>
        <v>V-002</v>
      </c>
      <c r="L136" t="str">
        <f ca="1">+VLOOKUP(K136,'Tablas aux'!$A$23:$C$27,3,0)</f>
        <v>Callao</v>
      </c>
    </row>
    <row r="137" spans="1:12" x14ac:dyDescent="0.25">
      <c r="A137" t="str">
        <v>V-0136</v>
      </c>
      <c r="B137">
        <f t="shared" ca="1" si="12"/>
        <v>45935</v>
      </c>
      <c r="C137" t="str">
        <f t="shared" ca="1" si="13"/>
        <v>C-004</v>
      </c>
      <c r="D137" t="str">
        <f t="shared" ca="1" si="14"/>
        <v>P-004</v>
      </c>
      <c r="E137" t="str">
        <f ca="1">+_xlfn.XLOOKUP(D137,'Tablas aux'!$A$3:$A$6,'Tablas aux'!$B$3:$B$6,0)</f>
        <v>Smart Phone</v>
      </c>
      <c r="F137" t="str">
        <f ca="1">+_xlfn.XLOOKUP(E137,'Tablas aux'!$B$3:$B$6,'Tablas aux'!$C$3:$C$6,0)</f>
        <v>Telefonía</v>
      </c>
      <c r="G137">
        <f t="shared" ca="1" si="15"/>
        <v>43</v>
      </c>
      <c r="H137">
        <f ca="1">+_xlfn.XLOOKUP(D137,'Tablas aux'!$A$3:$A$6,'Tablas aux'!$D$3:$D$6)</f>
        <v>800</v>
      </c>
      <c r="I137" s="3">
        <f t="shared" ca="1" si="16"/>
        <v>0.2</v>
      </c>
      <c r="J137" t="str" cm="1">
        <f t="array" aca="1" ref="J137" ca="1">+INDEX({"Tarjeta";"Efectivo";"Transferencia"},RANDBETWEEN(1,3))</f>
        <v>Efectivo</v>
      </c>
      <c r="K137" t="str">
        <f t="shared" ca="1" si="17"/>
        <v>V-004</v>
      </c>
      <c r="L137" t="str">
        <f ca="1">+VLOOKUP(K137,'Tablas aux'!$A$23:$C$27,3,0)</f>
        <v>Moquegua</v>
      </c>
    </row>
    <row r="138" spans="1:12" x14ac:dyDescent="0.25">
      <c r="A138" t="str">
        <v>V-0137</v>
      </c>
      <c r="B138">
        <f t="shared" ca="1" si="12"/>
        <v>45848</v>
      </c>
      <c r="C138" t="str">
        <f t="shared" ca="1" si="13"/>
        <v>C-004</v>
      </c>
      <c r="D138" t="str">
        <f t="shared" ca="1" si="14"/>
        <v>P-004</v>
      </c>
      <c r="E138" t="str">
        <f ca="1">+_xlfn.XLOOKUP(D138,'Tablas aux'!$A$3:$A$6,'Tablas aux'!$B$3:$B$6,0)</f>
        <v>Smart Phone</v>
      </c>
      <c r="F138" t="str">
        <f ca="1">+_xlfn.XLOOKUP(E138,'Tablas aux'!$B$3:$B$6,'Tablas aux'!$C$3:$C$6,0)</f>
        <v>Telefonía</v>
      </c>
      <c r="G138">
        <f t="shared" ca="1" si="15"/>
        <v>22</v>
      </c>
      <c r="H138">
        <f ca="1">+_xlfn.XLOOKUP(D138,'Tablas aux'!$A$3:$A$6,'Tablas aux'!$D$3:$D$6)</f>
        <v>800</v>
      </c>
      <c r="I138" s="3">
        <f t="shared" ca="1" si="16"/>
        <v>0.2</v>
      </c>
      <c r="J138" t="str" cm="1">
        <f t="array" aca="1" ref="J138" ca="1">+INDEX({"Tarjeta";"Efectivo";"Transferencia"},RANDBETWEEN(1,3))</f>
        <v>Tarjeta</v>
      </c>
      <c r="K138" t="str">
        <f t="shared" ca="1" si="17"/>
        <v>V-004</v>
      </c>
      <c r="L138" t="str">
        <f ca="1">+VLOOKUP(K138,'Tablas aux'!$A$23:$C$27,3,0)</f>
        <v>Moquegua</v>
      </c>
    </row>
    <row r="139" spans="1:12" x14ac:dyDescent="0.25">
      <c r="A139" t="str">
        <v>V-0138</v>
      </c>
      <c r="B139">
        <f t="shared" ca="1" si="12"/>
        <v>45795</v>
      </c>
      <c r="C139" t="str">
        <f t="shared" ca="1" si="13"/>
        <v>C-004</v>
      </c>
      <c r="D139" t="str">
        <f t="shared" ca="1" si="14"/>
        <v>P-003</v>
      </c>
      <c r="E139" t="str">
        <f ca="1">+_xlfn.XLOOKUP(D139,'Tablas aux'!$A$3:$A$6,'Tablas aux'!$B$3:$B$6,0)</f>
        <v>Smart Watch</v>
      </c>
      <c r="F139" t="str">
        <f ca="1">+_xlfn.XLOOKUP(E139,'Tablas aux'!$B$3:$B$6,'Tablas aux'!$C$3:$C$6,0)</f>
        <v>Electrónica</v>
      </c>
      <c r="G139">
        <f t="shared" ca="1" si="15"/>
        <v>29</v>
      </c>
      <c r="H139">
        <f ca="1">+_xlfn.XLOOKUP(D139,'Tablas aux'!$A$3:$A$6,'Tablas aux'!$D$3:$D$6)</f>
        <v>200</v>
      </c>
      <c r="I139" s="3">
        <f t="shared" ca="1" si="16"/>
        <v>0.1</v>
      </c>
      <c r="J139" t="str" cm="1">
        <f t="array" aca="1" ref="J139" ca="1">+INDEX({"Tarjeta";"Efectivo";"Transferencia"},RANDBETWEEN(1,3))</f>
        <v>Efectivo</v>
      </c>
      <c r="K139" t="str">
        <f t="shared" ca="1" si="17"/>
        <v>V-002</v>
      </c>
      <c r="L139" t="str">
        <f ca="1">+VLOOKUP(K139,'Tablas aux'!$A$23:$C$27,3,0)</f>
        <v>Callao</v>
      </c>
    </row>
    <row r="140" spans="1:12" x14ac:dyDescent="0.25">
      <c r="A140" t="str">
        <v>V-0139</v>
      </c>
      <c r="B140">
        <f t="shared" ca="1" si="12"/>
        <v>45825</v>
      </c>
      <c r="C140" t="str">
        <f t="shared" ca="1" si="13"/>
        <v>C-001</v>
      </c>
      <c r="D140" t="str">
        <f t="shared" ca="1" si="14"/>
        <v>P-004</v>
      </c>
      <c r="E140" t="str">
        <f ca="1">+_xlfn.XLOOKUP(D140,'Tablas aux'!$A$3:$A$6,'Tablas aux'!$B$3:$B$6,0)</f>
        <v>Smart Phone</v>
      </c>
      <c r="F140" t="str">
        <f ca="1">+_xlfn.XLOOKUP(E140,'Tablas aux'!$B$3:$B$6,'Tablas aux'!$C$3:$C$6,0)</f>
        <v>Telefonía</v>
      </c>
      <c r="G140">
        <f t="shared" ca="1" si="15"/>
        <v>12</v>
      </c>
      <c r="H140">
        <f ca="1">+_xlfn.XLOOKUP(D140,'Tablas aux'!$A$3:$A$6,'Tablas aux'!$D$3:$D$6)</f>
        <v>800</v>
      </c>
      <c r="I140" s="3">
        <f t="shared" ca="1" si="16"/>
        <v>0.2</v>
      </c>
      <c r="J140" t="str" cm="1">
        <f t="array" aca="1" ref="J140" ca="1">+INDEX({"Tarjeta";"Efectivo";"Transferencia"},RANDBETWEEN(1,3))</f>
        <v>Tarjeta</v>
      </c>
      <c r="K140" t="str">
        <f t="shared" ca="1" si="17"/>
        <v>V-001</v>
      </c>
      <c r="L140" t="str">
        <f ca="1">+VLOOKUP(K140,'Tablas aux'!$A$23:$C$27,3,0)</f>
        <v>Lima</v>
      </c>
    </row>
    <row r="141" spans="1:12" x14ac:dyDescent="0.25">
      <c r="A141" t="str">
        <v>V-0140</v>
      </c>
      <c r="B141">
        <f t="shared" ca="1" si="12"/>
        <v>46015</v>
      </c>
      <c r="C141" t="str">
        <f t="shared" ca="1" si="13"/>
        <v>C-001</v>
      </c>
      <c r="D141" t="str">
        <f t="shared" ca="1" si="14"/>
        <v>P-002</v>
      </c>
      <c r="E141" t="str">
        <f ca="1">+_xlfn.XLOOKUP(D141,'Tablas aux'!$A$3:$A$6,'Tablas aux'!$B$3:$B$6,0)</f>
        <v>Laptop</v>
      </c>
      <c r="F141" t="str">
        <f ca="1">+_xlfn.XLOOKUP(E141,'Tablas aux'!$B$3:$B$6,'Tablas aux'!$C$3:$C$6,0)</f>
        <v>Computo</v>
      </c>
      <c r="G141">
        <f t="shared" ca="1" si="15"/>
        <v>10</v>
      </c>
      <c r="H141">
        <f ca="1">+_xlfn.XLOOKUP(D141,'Tablas aux'!$A$3:$A$6,'Tablas aux'!$D$3:$D$6)</f>
        <v>1200</v>
      </c>
      <c r="I141" s="3">
        <f t="shared" ca="1" si="16"/>
        <v>0.3</v>
      </c>
      <c r="J141" t="str" cm="1">
        <f t="array" aca="1" ref="J141" ca="1">+INDEX({"Tarjeta";"Efectivo";"Transferencia"},RANDBETWEEN(1,3))</f>
        <v>Efectivo</v>
      </c>
      <c r="K141" t="str">
        <f t="shared" ca="1" si="17"/>
        <v>V-001</v>
      </c>
      <c r="L141" t="str">
        <f ca="1">+VLOOKUP(K141,'Tablas aux'!$A$23:$C$27,3,0)</f>
        <v>Lima</v>
      </c>
    </row>
    <row r="142" spans="1:12" x14ac:dyDescent="0.25">
      <c r="A142" t="str">
        <v>V-0141</v>
      </c>
      <c r="B142">
        <f t="shared" ca="1" si="12"/>
        <v>45767</v>
      </c>
      <c r="C142" t="str">
        <f t="shared" ca="1" si="13"/>
        <v>C-004</v>
      </c>
      <c r="D142" t="str">
        <f t="shared" ca="1" si="14"/>
        <v>P-001</v>
      </c>
      <c r="E142" t="str">
        <f ca="1">+_xlfn.XLOOKUP(D142,'Tablas aux'!$A$3:$A$6,'Tablas aux'!$B$3:$B$6,0)</f>
        <v>Audífonos</v>
      </c>
      <c r="F142" t="str">
        <f ca="1">+_xlfn.XLOOKUP(E142,'Tablas aux'!$B$3:$B$6,'Tablas aux'!$C$3:$C$6,0)</f>
        <v>Electrónica</v>
      </c>
      <c r="G142">
        <f t="shared" ca="1" si="15"/>
        <v>16</v>
      </c>
      <c r="H142">
        <f ca="1">+_xlfn.XLOOKUP(D142,'Tablas aux'!$A$3:$A$6,'Tablas aux'!$D$3:$D$6)</f>
        <v>50</v>
      </c>
      <c r="I142" s="3">
        <f t="shared" ca="1" si="16"/>
        <v>0.1</v>
      </c>
      <c r="J142" t="str" cm="1">
        <f t="array" aca="1" ref="J142" ca="1">+INDEX({"Tarjeta";"Efectivo";"Transferencia"},RANDBETWEEN(1,3))</f>
        <v>Tarjeta</v>
      </c>
      <c r="K142" t="str">
        <f t="shared" ca="1" si="17"/>
        <v>V-002</v>
      </c>
      <c r="L142" t="str">
        <f ca="1">+VLOOKUP(K142,'Tablas aux'!$A$23:$C$27,3,0)</f>
        <v>Callao</v>
      </c>
    </row>
    <row r="143" spans="1:12" x14ac:dyDescent="0.25">
      <c r="A143" t="str">
        <v>V-0142</v>
      </c>
      <c r="B143">
        <f t="shared" ca="1" si="12"/>
        <v>45761</v>
      </c>
      <c r="C143" t="str">
        <f t="shared" ca="1" si="13"/>
        <v>C-003</v>
      </c>
      <c r="D143" t="str">
        <f t="shared" ca="1" si="14"/>
        <v>P-001</v>
      </c>
      <c r="E143" t="str">
        <f ca="1">+_xlfn.XLOOKUP(D143,'Tablas aux'!$A$3:$A$6,'Tablas aux'!$B$3:$B$6,0)</f>
        <v>Audífonos</v>
      </c>
      <c r="F143" t="str">
        <f ca="1">+_xlfn.XLOOKUP(E143,'Tablas aux'!$B$3:$B$6,'Tablas aux'!$C$3:$C$6,0)</f>
        <v>Electrónica</v>
      </c>
      <c r="G143">
        <f t="shared" ca="1" si="15"/>
        <v>34</v>
      </c>
      <c r="H143">
        <f ca="1">+_xlfn.XLOOKUP(D143,'Tablas aux'!$A$3:$A$6,'Tablas aux'!$D$3:$D$6)</f>
        <v>50</v>
      </c>
      <c r="I143" s="3">
        <f t="shared" ca="1" si="16"/>
        <v>0.1</v>
      </c>
      <c r="J143" t="str" cm="1">
        <f t="array" aca="1" ref="J143" ca="1">+INDEX({"Tarjeta";"Efectivo";"Transferencia"},RANDBETWEEN(1,3))</f>
        <v>Efectivo</v>
      </c>
      <c r="K143" t="str">
        <f t="shared" ca="1" si="17"/>
        <v>V-003</v>
      </c>
      <c r="L143" t="str">
        <f ca="1">+VLOOKUP(K143,'Tablas aux'!$A$23:$C$27,3,0)</f>
        <v>Arequipa</v>
      </c>
    </row>
    <row r="144" spans="1:12" x14ac:dyDescent="0.25">
      <c r="A144" t="str">
        <v>V-0143</v>
      </c>
      <c r="B144">
        <f t="shared" ca="1" si="12"/>
        <v>45815</v>
      </c>
      <c r="C144" t="str">
        <f t="shared" ca="1" si="13"/>
        <v>C-002</v>
      </c>
      <c r="D144" t="str">
        <f t="shared" ca="1" si="14"/>
        <v>P-002</v>
      </c>
      <c r="E144" t="str">
        <f ca="1">+_xlfn.XLOOKUP(D144,'Tablas aux'!$A$3:$A$6,'Tablas aux'!$B$3:$B$6,0)</f>
        <v>Laptop</v>
      </c>
      <c r="F144" t="str">
        <f ca="1">+_xlfn.XLOOKUP(E144,'Tablas aux'!$B$3:$B$6,'Tablas aux'!$C$3:$C$6,0)</f>
        <v>Computo</v>
      </c>
      <c r="G144">
        <f t="shared" ca="1" si="15"/>
        <v>12</v>
      </c>
      <c r="H144">
        <f ca="1">+_xlfn.XLOOKUP(D144,'Tablas aux'!$A$3:$A$6,'Tablas aux'!$D$3:$D$6)</f>
        <v>1200</v>
      </c>
      <c r="I144" s="3">
        <f t="shared" ca="1" si="16"/>
        <v>0.3</v>
      </c>
      <c r="J144" t="str" cm="1">
        <f t="array" aca="1" ref="J144" ca="1">+INDEX({"Tarjeta";"Efectivo";"Transferencia"},RANDBETWEEN(1,3))</f>
        <v>Efectivo</v>
      </c>
      <c r="K144" t="str">
        <f t="shared" ca="1" si="17"/>
        <v>V-005</v>
      </c>
      <c r="L144" t="str">
        <f ca="1">+VLOOKUP(K144,'Tablas aux'!$A$23:$C$27,3,0)</f>
        <v>Ayacucho</v>
      </c>
    </row>
    <row r="145" spans="1:12" x14ac:dyDescent="0.25">
      <c r="A145" t="str">
        <v>V-0144</v>
      </c>
      <c r="B145">
        <f t="shared" ca="1" si="12"/>
        <v>45965</v>
      </c>
      <c r="C145" t="str">
        <f t="shared" ca="1" si="13"/>
        <v>C-002</v>
      </c>
      <c r="D145" t="str">
        <f t="shared" ca="1" si="14"/>
        <v>P-001</v>
      </c>
      <c r="E145" t="str">
        <f ca="1">+_xlfn.XLOOKUP(D145,'Tablas aux'!$A$3:$A$6,'Tablas aux'!$B$3:$B$6,0)</f>
        <v>Audífonos</v>
      </c>
      <c r="F145" t="str">
        <f ca="1">+_xlfn.XLOOKUP(E145,'Tablas aux'!$B$3:$B$6,'Tablas aux'!$C$3:$C$6,0)</f>
        <v>Electrónica</v>
      </c>
      <c r="G145">
        <f t="shared" ca="1" si="15"/>
        <v>15</v>
      </c>
      <c r="H145">
        <f ca="1">+_xlfn.XLOOKUP(D145,'Tablas aux'!$A$3:$A$6,'Tablas aux'!$D$3:$D$6)</f>
        <v>50</v>
      </c>
      <c r="I145" s="3">
        <f t="shared" ca="1" si="16"/>
        <v>0.1</v>
      </c>
      <c r="J145" t="str" cm="1">
        <f t="array" aca="1" ref="J145" ca="1">+INDEX({"Tarjeta";"Efectivo";"Transferencia"},RANDBETWEEN(1,3))</f>
        <v>Efectivo</v>
      </c>
      <c r="K145" t="str">
        <f t="shared" ca="1" si="17"/>
        <v>V-004</v>
      </c>
      <c r="L145" t="str">
        <f ca="1">+VLOOKUP(K145,'Tablas aux'!$A$23:$C$27,3,0)</f>
        <v>Moquegua</v>
      </c>
    </row>
    <row r="146" spans="1:12" x14ac:dyDescent="0.25">
      <c r="A146" t="str">
        <v>V-0145</v>
      </c>
      <c r="B146">
        <f t="shared" ca="1" si="12"/>
        <v>45743</v>
      </c>
      <c r="C146" t="str">
        <f t="shared" ca="1" si="13"/>
        <v>C-003</v>
      </c>
      <c r="D146" t="str">
        <f t="shared" ca="1" si="14"/>
        <v>P-002</v>
      </c>
      <c r="E146" t="str">
        <f ca="1">+_xlfn.XLOOKUP(D146,'Tablas aux'!$A$3:$A$6,'Tablas aux'!$B$3:$B$6,0)</f>
        <v>Laptop</v>
      </c>
      <c r="F146" t="str">
        <f ca="1">+_xlfn.XLOOKUP(E146,'Tablas aux'!$B$3:$B$6,'Tablas aux'!$C$3:$C$6,0)</f>
        <v>Computo</v>
      </c>
      <c r="G146">
        <f t="shared" ca="1" si="15"/>
        <v>36</v>
      </c>
      <c r="H146">
        <f ca="1">+_xlfn.XLOOKUP(D146,'Tablas aux'!$A$3:$A$6,'Tablas aux'!$D$3:$D$6)</f>
        <v>1200</v>
      </c>
      <c r="I146" s="3">
        <f t="shared" ca="1" si="16"/>
        <v>0.3</v>
      </c>
      <c r="J146" t="str" cm="1">
        <f t="array" aca="1" ref="J146" ca="1">+INDEX({"Tarjeta";"Efectivo";"Transferencia"},RANDBETWEEN(1,3))</f>
        <v>Efectivo</v>
      </c>
      <c r="K146" t="str">
        <f t="shared" ca="1" si="17"/>
        <v>V-003</v>
      </c>
      <c r="L146" t="str">
        <f ca="1">+VLOOKUP(K146,'Tablas aux'!$A$23:$C$27,3,0)</f>
        <v>Arequipa</v>
      </c>
    </row>
    <row r="147" spans="1:12" x14ac:dyDescent="0.25">
      <c r="A147" t="str">
        <v>V-0146</v>
      </c>
      <c r="B147">
        <f t="shared" ca="1" si="12"/>
        <v>45761</v>
      </c>
      <c r="C147" t="str">
        <f t="shared" ca="1" si="13"/>
        <v>C-003</v>
      </c>
      <c r="D147" t="str">
        <f t="shared" ca="1" si="14"/>
        <v>P-003</v>
      </c>
      <c r="E147" t="str">
        <f ca="1">+_xlfn.XLOOKUP(D147,'Tablas aux'!$A$3:$A$6,'Tablas aux'!$B$3:$B$6,0)</f>
        <v>Smart Watch</v>
      </c>
      <c r="F147" t="str">
        <f ca="1">+_xlfn.XLOOKUP(E147,'Tablas aux'!$B$3:$B$6,'Tablas aux'!$C$3:$C$6,0)</f>
        <v>Electrónica</v>
      </c>
      <c r="G147">
        <f t="shared" ca="1" si="15"/>
        <v>16</v>
      </c>
      <c r="H147">
        <f ca="1">+_xlfn.XLOOKUP(D147,'Tablas aux'!$A$3:$A$6,'Tablas aux'!$D$3:$D$6)</f>
        <v>200</v>
      </c>
      <c r="I147" s="3">
        <f t="shared" ca="1" si="16"/>
        <v>0.1</v>
      </c>
      <c r="J147" t="str" cm="1">
        <f t="array" aca="1" ref="J147" ca="1">+INDEX({"Tarjeta";"Efectivo";"Transferencia"},RANDBETWEEN(1,3))</f>
        <v>Tarjeta</v>
      </c>
      <c r="K147" t="str">
        <f t="shared" ca="1" si="17"/>
        <v>V-005</v>
      </c>
      <c r="L147" t="str">
        <f ca="1">+VLOOKUP(K147,'Tablas aux'!$A$23:$C$27,3,0)</f>
        <v>Ayacucho</v>
      </c>
    </row>
    <row r="148" spans="1:12" x14ac:dyDescent="0.25">
      <c r="A148" t="str">
        <v>V-0147</v>
      </c>
      <c r="B148">
        <f t="shared" ca="1" si="12"/>
        <v>45932</v>
      </c>
      <c r="C148" t="str">
        <f t="shared" ca="1" si="13"/>
        <v>C-004</v>
      </c>
      <c r="D148" t="str">
        <f t="shared" ca="1" si="14"/>
        <v>P-002</v>
      </c>
      <c r="E148" t="str">
        <f ca="1">+_xlfn.XLOOKUP(D148,'Tablas aux'!$A$3:$A$6,'Tablas aux'!$B$3:$B$6,0)</f>
        <v>Laptop</v>
      </c>
      <c r="F148" t="str">
        <f ca="1">+_xlfn.XLOOKUP(E148,'Tablas aux'!$B$3:$B$6,'Tablas aux'!$C$3:$C$6,0)</f>
        <v>Computo</v>
      </c>
      <c r="G148">
        <f t="shared" ca="1" si="15"/>
        <v>5</v>
      </c>
      <c r="H148">
        <f ca="1">+_xlfn.XLOOKUP(D148,'Tablas aux'!$A$3:$A$6,'Tablas aux'!$D$3:$D$6)</f>
        <v>1200</v>
      </c>
      <c r="I148" s="3">
        <f t="shared" ca="1" si="16"/>
        <v>0.3</v>
      </c>
      <c r="J148" t="str" cm="1">
        <f t="array" aca="1" ref="J148" ca="1">+INDEX({"Tarjeta";"Efectivo";"Transferencia"},RANDBETWEEN(1,3))</f>
        <v>Transferencia</v>
      </c>
      <c r="K148" t="str">
        <f t="shared" ca="1" si="17"/>
        <v>V-001</v>
      </c>
      <c r="L148" t="str">
        <f ca="1">+VLOOKUP(K148,'Tablas aux'!$A$23:$C$27,3,0)</f>
        <v>Lima</v>
      </c>
    </row>
    <row r="149" spans="1:12" x14ac:dyDescent="0.25">
      <c r="A149" t="str">
        <v>V-0148</v>
      </c>
      <c r="B149">
        <f t="shared" ca="1" si="12"/>
        <v>45734</v>
      </c>
      <c r="C149" t="str">
        <f t="shared" ca="1" si="13"/>
        <v>C-003</v>
      </c>
      <c r="D149" t="str">
        <f t="shared" ca="1" si="14"/>
        <v>P-002</v>
      </c>
      <c r="E149" t="str">
        <f ca="1">+_xlfn.XLOOKUP(D149,'Tablas aux'!$A$3:$A$6,'Tablas aux'!$B$3:$B$6,0)</f>
        <v>Laptop</v>
      </c>
      <c r="F149" t="str">
        <f ca="1">+_xlfn.XLOOKUP(E149,'Tablas aux'!$B$3:$B$6,'Tablas aux'!$C$3:$C$6,0)</f>
        <v>Computo</v>
      </c>
      <c r="G149">
        <f t="shared" ca="1" si="15"/>
        <v>8</v>
      </c>
      <c r="H149">
        <f ca="1">+_xlfn.XLOOKUP(D149,'Tablas aux'!$A$3:$A$6,'Tablas aux'!$D$3:$D$6)</f>
        <v>1200</v>
      </c>
      <c r="I149" s="3">
        <f t="shared" ca="1" si="16"/>
        <v>0.3</v>
      </c>
      <c r="J149" t="str" cm="1">
        <f t="array" aca="1" ref="J149" ca="1">+INDEX({"Tarjeta";"Efectivo";"Transferencia"},RANDBETWEEN(1,3))</f>
        <v>Transferencia</v>
      </c>
      <c r="K149" t="str">
        <f t="shared" ca="1" si="17"/>
        <v>V-001</v>
      </c>
      <c r="L149" t="str">
        <f ca="1">+VLOOKUP(K149,'Tablas aux'!$A$23:$C$27,3,0)</f>
        <v>Lima</v>
      </c>
    </row>
    <row r="150" spans="1:12" x14ac:dyDescent="0.25">
      <c r="A150" t="str">
        <v>V-0149</v>
      </c>
      <c r="B150">
        <f t="shared" ca="1" si="12"/>
        <v>45802</v>
      </c>
      <c r="C150" t="str">
        <f t="shared" ca="1" si="13"/>
        <v>C-002</v>
      </c>
      <c r="D150" t="str">
        <f t="shared" ca="1" si="14"/>
        <v>P-001</v>
      </c>
      <c r="E150" t="str">
        <f ca="1">+_xlfn.XLOOKUP(D150,'Tablas aux'!$A$3:$A$6,'Tablas aux'!$B$3:$B$6,0)</f>
        <v>Audífonos</v>
      </c>
      <c r="F150" t="str">
        <f ca="1">+_xlfn.XLOOKUP(E150,'Tablas aux'!$B$3:$B$6,'Tablas aux'!$C$3:$C$6,0)</f>
        <v>Electrónica</v>
      </c>
      <c r="G150">
        <f t="shared" ca="1" si="15"/>
        <v>21</v>
      </c>
      <c r="H150">
        <f ca="1">+_xlfn.XLOOKUP(D150,'Tablas aux'!$A$3:$A$6,'Tablas aux'!$D$3:$D$6)</f>
        <v>50</v>
      </c>
      <c r="I150" s="3">
        <f t="shared" ca="1" si="16"/>
        <v>0.1</v>
      </c>
      <c r="J150" t="str" cm="1">
        <f t="array" aca="1" ref="J150" ca="1">+INDEX({"Tarjeta";"Efectivo";"Transferencia"},RANDBETWEEN(1,3))</f>
        <v>Transferencia</v>
      </c>
      <c r="K150" t="str">
        <f t="shared" ca="1" si="17"/>
        <v>V-003</v>
      </c>
      <c r="L150" t="str">
        <f ca="1">+VLOOKUP(K150,'Tablas aux'!$A$23:$C$27,3,0)</f>
        <v>Arequipa</v>
      </c>
    </row>
    <row r="151" spans="1:12" x14ac:dyDescent="0.25">
      <c r="A151" t="str">
        <v>V-0150</v>
      </c>
      <c r="B151">
        <f t="shared" ca="1" si="12"/>
        <v>45813</v>
      </c>
      <c r="C151" t="str">
        <f t="shared" ca="1" si="13"/>
        <v>C-004</v>
      </c>
      <c r="D151" t="str">
        <f t="shared" ca="1" si="14"/>
        <v>P-003</v>
      </c>
      <c r="E151" t="str">
        <f ca="1">+_xlfn.XLOOKUP(D151,'Tablas aux'!$A$3:$A$6,'Tablas aux'!$B$3:$B$6,0)</f>
        <v>Smart Watch</v>
      </c>
      <c r="F151" t="str">
        <f ca="1">+_xlfn.XLOOKUP(E151,'Tablas aux'!$B$3:$B$6,'Tablas aux'!$C$3:$C$6,0)</f>
        <v>Electrónica</v>
      </c>
      <c r="G151">
        <f t="shared" ca="1" si="15"/>
        <v>45</v>
      </c>
      <c r="H151">
        <f ca="1">+_xlfn.XLOOKUP(D151,'Tablas aux'!$A$3:$A$6,'Tablas aux'!$D$3:$D$6)</f>
        <v>200</v>
      </c>
      <c r="I151" s="3">
        <f t="shared" ca="1" si="16"/>
        <v>0.1</v>
      </c>
      <c r="J151" t="str" cm="1">
        <f t="array" aca="1" ref="J151" ca="1">+INDEX({"Tarjeta";"Efectivo";"Transferencia"},RANDBETWEEN(1,3))</f>
        <v>Efectivo</v>
      </c>
      <c r="K151" t="str">
        <f t="shared" ca="1" si="17"/>
        <v>V-001</v>
      </c>
      <c r="L151" t="str">
        <f ca="1">+VLOOKUP(K151,'Tablas aux'!$A$23:$C$27,3,0)</f>
        <v>Lima</v>
      </c>
    </row>
    <row r="152" spans="1:12" x14ac:dyDescent="0.25">
      <c r="A152" t="str">
        <v>V-0151</v>
      </c>
      <c r="B152">
        <f t="shared" ca="1" si="12"/>
        <v>45858</v>
      </c>
      <c r="C152" t="str">
        <f t="shared" ca="1" si="13"/>
        <v>C-001</v>
      </c>
      <c r="D152" t="str">
        <f t="shared" ca="1" si="14"/>
        <v>P-003</v>
      </c>
      <c r="E152" t="str">
        <f ca="1">+_xlfn.XLOOKUP(D152,'Tablas aux'!$A$3:$A$6,'Tablas aux'!$B$3:$B$6,0)</f>
        <v>Smart Watch</v>
      </c>
      <c r="F152" t="str">
        <f ca="1">+_xlfn.XLOOKUP(E152,'Tablas aux'!$B$3:$B$6,'Tablas aux'!$C$3:$C$6,0)</f>
        <v>Electrónica</v>
      </c>
      <c r="G152">
        <f t="shared" ca="1" si="15"/>
        <v>45</v>
      </c>
      <c r="H152">
        <f ca="1">+_xlfn.XLOOKUP(D152,'Tablas aux'!$A$3:$A$6,'Tablas aux'!$D$3:$D$6)</f>
        <v>200</v>
      </c>
      <c r="I152" s="3">
        <f t="shared" ca="1" si="16"/>
        <v>0.1</v>
      </c>
      <c r="J152" t="str" cm="1">
        <f t="array" aca="1" ref="J152" ca="1">+INDEX({"Tarjeta";"Efectivo";"Transferencia"},RANDBETWEEN(1,3))</f>
        <v>Transferencia</v>
      </c>
      <c r="K152" t="str">
        <f t="shared" ca="1" si="17"/>
        <v>V-001</v>
      </c>
      <c r="L152" t="str">
        <f ca="1">+VLOOKUP(K152,'Tablas aux'!$A$23:$C$27,3,0)</f>
        <v>Lima</v>
      </c>
    </row>
    <row r="153" spans="1:12" x14ac:dyDescent="0.25">
      <c r="A153" t="str">
        <v>V-0152</v>
      </c>
      <c r="B153">
        <f t="shared" ca="1" si="12"/>
        <v>45825</v>
      </c>
      <c r="C153" t="str">
        <f t="shared" ca="1" si="13"/>
        <v>C-004</v>
      </c>
      <c r="D153" t="str">
        <f t="shared" ca="1" si="14"/>
        <v>P-001</v>
      </c>
      <c r="E153" t="str">
        <f ca="1">+_xlfn.XLOOKUP(D153,'Tablas aux'!$A$3:$A$6,'Tablas aux'!$B$3:$B$6,0)</f>
        <v>Audífonos</v>
      </c>
      <c r="F153" t="str">
        <f ca="1">+_xlfn.XLOOKUP(E153,'Tablas aux'!$B$3:$B$6,'Tablas aux'!$C$3:$C$6,0)</f>
        <v>Electrónica</v>
      </c>
      <c r="G153">
        <f t="shared" ca="1" si="15"/>
        <v>18</v>
      </c>
      <c r="H153">
        <f ca="1">+_xlfn.XLOOKUP(D153,'Tablas aux'!$A$3:$A$6,'Tablas aux'!$D$3:$D$6)</f>
        <v>50</v>
      </c>
      <c r="I153" s="3">
        <f t="shared" ca="1" si="16"/>
        <v>0.1</v>
      </c>
      <c r="J153" t="str" cm="1">
        <f t="array" aca="1" ref="J153" ca="1">+INDEX({"Tarjeta";"Efectivo";"Transferencia"},RANDBETWEEN(1,3))</f>
        <v>Transferencia</v>
      </c>
      <c r="K153" t="str">
        <f t="shared" ca="1" si="17"/>
        <v>V-002</v>
      </c>
      <c r="L153" t="str">
        <f ca="1">+VLOOKUP(K153,'Tablas aux'!$A$23:$C$27,3,0)</f>
        <v>Callao</v>
      </c>
    </row>
    <row r="154" spans="1:12" x14ac:dyDescent="0.25">
      <c r="A154" t="str">
        <v>V-0153</v>
      </c>
      <c r="B154">
        <f t="shared" ca="1" si="12"/>
        <v>45933</v>
      </c>
      <c r="C154" t="str">
        <f t="shared" ca="1" si="13"/>
        <v>C-001</v>
      </c>
      <c r="D154" t="str">
        <f t="shared" ca="1" si="14"/>
        <v>P-003</v>
      </c>
      <c r="E154" t="str">
        <f ca="1">+_xlfn.XLOOKUP(D154,'Tablas aux'!$A$3:$A$6,'Tablas aux'!$B$3:$B$6,0)</f>
        <v>Smart Watch</v>
      </c>
      <c r="F154" t="str">
        <f ca="1">+_xlfn.XLOOKUP(E154,'Tablas aux'!$B$3:$B$6,'Tablas aux'!$C$3:$C$6,0)</f>
        <v>Electrónica</v>
      </c>
      <c r="G154">
        <f t="shared" ca="1" si="15"/>
        <v>43</v>
      </c>
      <c r="H154">
        <f ca="1">+_xlfn.XLOOKUP(D154,'Tablas aux'!$A$3:$A$6,'Tablas aux'!$D$3:$D$6)</f>
        <v>200</v>
      </c>
      <c r="I154" s="3">
        <f t="shared" ca="1" si="16"/>
        <v>0.1</v>
      </c>
      <c r="J154" t="str" cm="1">
        <f t="array" aca="1" ref="J154" ca="1">+INDEX({"Tarjeta";"Efectivo";"Transferencia"},RANDBETWEEN(1,3))</f>
        <v>Transferencia</v>
      </c>
      <c r="K154" t="str">
        <f t="shared" ca="1" si="17"/>
        <v>V-005</v>
      </c>
      <c r="L154" t="str">
        <f ca="1">+VLOOKUP(K154,'Tablas aux'!$A$23:$C$27,3,0)</f>
        <v>Ayacucho</v>
      </c>
    </row>
    <row r="155" spans="1:12" x14ac:dyDescent="0.25">
      <c r="A155" t="str">
        <v>V-0154</v>
      </c>
      <c r="B155">
        <f t="shared" ca="1" si="12"/>
        <v>45860</v>
      </c>
      <c r="C155" t="str">
        <f t="shared" ca="1" si="13"/>
        <v>C-001</v>
      </c>
      <c r="D155" t="str">
        <f t="shared" ca="1" si="14"/>
        <v>P-003</v>
      </c>
      <c r="E155" t="str">
        <f ca="1">+_xlfn.XLOOKUP(D155,'Tablas aux'!$A$3:$A$6,'Tablas aux'!$B$3:$B$6,0)</f>
        <v>Smart Watch</v>
      </c>
      <c r="F155" t="str">
        <f ca="1">+_xlfn.XLOOKUP(E155,'Tablas aux'!$B$3:$B$6,'Tablas aux'!$C$3:$C$6,0)</f>
        <v>Electrónica</v>
      </c>
      <c r="G155">
        <f t="shared" ca="1" si="15"/>
        <v>29</v>
      </c>
      <c r="H155">
        <f ca="1">+_xlfn.XLOOKUP(D155,'Tablas aux'!$A$3:$A$6,'Tablas aux'!$D$3:$D$6)</f>
        <v>200</v>
      </c>
      <c r="I155" s="3">
        <f t="shared" ca="1" si="16"/>
        <v>0.1</v>
      </c>
      <c r="J155" t="str" cm="1">
        <f t="array" aca="1" ref="J155" ca="1">+INDEX({"Tarjeta";"Efectivo";"Transferencia"},RANDBETWEEN(1,3))</f>
        <v>Tarjeta</v>
      </c>
      <c r="K155" t="str">
        <f t="shared" ca="1" si="17"/>
        <v>V-002</v>
      </c>
      <c r="L155" t="str">
        <f ca="1">+VLOOKUP(K155,'Tablas aux'!$A$23:$C$27,3,0)</f>
        <v>Callao</v>
      </c>
    </row>
    <row r="156" spans="1:12" x14ac:dyDescent="0.25">
      <c r="A156" t="str">
        <v>V-0155</v>
      </c>
      <c r="B156">
        <f t="shared" ca="1" si="12"/>
        <v>45767</v>
      </c>
      <c r="C156" t="str">
        <f t="shared" ca="1" si="13"/>
        <v>C-001</v>
      </c>
      <c r="D156" t="str">
        <f t="shared" ca="1" si="14"/>
        <v>P-003</v>
      </c>
      <c r="E156" t="str">
        <f ca="1">+_xlfn.XLOOKUP(D156,'Tablas aux'!$A$3:$A$6,'Tablas aux'!$B$3:$B$6,0)</f>
        <v>Smart Watch</v>
      </c>
      <c r="F156" t="str">
        <f ca="1">+_xlfn.XLOOKUP(E156,'Tablas aux'!$B$3:$B$6,'Tablas aux'!$C$3:$C$6,0)</f>
        <v>Electrónica</v>
      </c>
      <c r="G156">
        <f t="shared" ca="1" si="15"/>
        <v>9</v>
      </c>
      <c r="H156">
        <f ca="1">+_xlfn.XLOOKUP(D156,'Tablas aux'!$A$3:$A$6,'Tablas aux'!$D$3:$D$6)</f>
        <v>200</v>
      </c>
      <c r="I156" s="3">
        <f t="shared" ca="1" si="16"/>
        <v>0.1</v>
      </c>
      <c r="J156" t="str" cm="1">
        <f t="array" aca="1" ref="J156" ca="1">+INDEX({"Tarjeta";"Efectivo";"Transferencia"},RANDBETWEEN(1,3))</f>
        <v>Efectivo</v>
      </c>
      <c r="K156" t="str">
        <f t="shared" ca="1" si="17"/>
        <v>V-001</v>
      </c>
      <c r="L156" t="str">
        <f ca="1">+VLOOKUP(K156,'Tablas aux'!$A$23:$C$27,3,0)</f>
        <v>Lima</v>
      </c>
    </row>
    <row r="157" spans="1:12" x14ac:dyDescent="0.25">
      <c r="A157" t="str">
        <v>V-0156</v>
      </c>
      <c r="B157">
        <f t="shared" ca="1" si="12"/>
        <v>45756</v>
      </c>
      <c r="C157" t="str">
        <f t="shared" ca="1" si="13"/>
        <v>C-003</v>
      </c>
      <c r="D157" t="str">
        <f t="shared" ca="1" si="14"/>
        <v>P-001</v>
      </c>
      <c r="E157" t="str">
        <f ca="1">+_xlfn.XLOOKUP(D157,'Tablas aux'!$A$3:$A$6,'Tablas aux'!$B$3:$B$6,0)</f>
        <v>Audífonos</v>
      </c>
      <c r="F157" t="str">
        <f ca="1">+_xlfn.XLOOKUP(E157,'Tablas aux'!$B$3:$B$6,'Tablas aux'!$C$3:$C$6,0)</f>
        <v>Electrónica</v>
      </c>
      <c r="G157">
        <f t="shared" ca="1" si="15"/>
        <v>28</v>
      </c>
      <c r="H157">
        <f ca="1">+_xlfn.XLOOKUP(D157,'Tablas aux'!$A$3:$A$6,'Tablas aux'!$D$3:$D$6)</f>
        <v>50</v>
      </c>
      <c r="I157" s="3">
        <f t="shared" ca="1" si="16"/>
        <v>0.1</v>
      </c>
      <c r="J157" t="str" cm="1">
        <f t="array" aca="1" ref="J157" ca="1">+INDEX({"Tarjeta";"Efectivo";"Transferencia"},RANDBETWEEN(1,3))</f>
        <v>Tarjeta</v>
      </c>
      <c r="K157" t="str">
        <f t="shared" ca="1" si="17"/>
        <v>V-004</v>
      </c>
      <c r="L157" t="str">
        <f ca="1">+VLOOKUP(K157,'Tablas aux'!$A$23:$C$27,3,0)</f>
        <v>Moquegua</v>
      </c>
    </row>
    <row r="158" spans="1:12" x14ac:dyDescent="0.25">
      <c r="A158" t="str">
        <v>V-0157</v>
      </c>
      <c r="B158">
        <f t="shared" ca="1" si="12"/>
        <v>45915</v>
      </c>
      <c r="C158" t="str">
        <f t="shared" ca="1" si="13"/>
        <v>C-002</v>
      </c>
      <c r="D158" t="str">
        <f t="shared" ca="1" si="14"/>
        <v>P-002</v>
      </c>
      <c r="E158" t="str">
        <f ca="1">+_xlfn.XLOOKUP(D158,'Tablas aux'!$A$3:$A$6,'Tablas aux'!$B$3:$B$6,0)</f>
        <v>Laptop</v>
      </c>
      <c r="F158" t="str">
        <f ca="1">+_xlfn.XLOOKUP(E158,'Tablas aux'!$B$3:$B$6,'Tablas aux'!$C$3:$C$6,0)</f>
        <v>Computo</v>
      </c>
      <c r="G158">
        <f t="shared" ca="1" si="15"/>
        <v>18</v>
      </c>
      <c r="H158">
        <f ca="1">+_xlfn.XLOOKUP(D158,'Tablas aux'!$A$3:$A$6,'Tablas aux'!$D$3:$D$6)</f>
        <v>1200</v>
      </c>
      <c r="I158" s="3">
        <f t="shared" ca="1" si="16"/>
        <v>0.3</v>
      </c>
      <c r="J158" t="str" cm="1">
        <f t="array" aca="1" ref="J158" ca="1">+INDEX({"Tarjeta";"Efectivo";"Transferencia"},RANDBETWEEN(1,3))</f>
        <v>Transferencia</v>
      </c>
      <c r="K158" t="str">
        <f t="shared" ca="1" si="17"/>
        <v>V-004</v>
      </c>
      <c r="L158" t="str">
        <f ca="1">+VLOOKUP(K158,'Tablas aux'!$A$23:$C$27,3,0)</f>
        <v>Moquegua</v>
      </c>
    </row>
    <row r="159" spans="1:12" x14ac:dyDescent="0.25">
      <c r="A159" t="str">
        <v>V-0158</v>
      </c>
      <c r="B159">
        <f t="shared" ca="1" si="12"/>
        <v>45770</v>
      </c>
      <c r="C159" t="str">
        <f t="shared" ca="1" si="13"/>
        <v>C-003</v>
      </c>
      <c r="D159" t="str">
        <f t="shared" ca="1" si="14"/>
        <v>P-001</v>
      </c>
      <c r="E159" t="str">
        <f ca="1">+_xlfn.XLOOKUP(D159,'Tablas aux'!$A$3:$A$6,'Tablas aux'!$B$3:$B$6,0)</f>
        <v>Audífonos</v>
      </c>
      <c r="F159" t="str">
        <f ca="1">+_xlfn.XLOOKUP(E159,'Tablas aux'!$B$3:$B$6,'Tablas aux'!$C$3:$C$6,0)</f>
        <v>Electrónica</v>
      </c>
      <c r="G159">
        <f t="shared" ca="1" si="15"/>
        <v>12</v>
      </c>
      <c r="H159">
        <f ca="1">+_xlfn.XLOOKUP(D159,'Tablas aux'!$A$3:$A$6,'Tablas aux'!$D$3:$D$6)</f>
        <v>50</v>
      </c>
      <c r="I159" s="3">
        <f t="shared" ca="1" si="16"/>
        <v>0.1</v>
      </c>
      <c r="J159" t="str" cm="1">
        <f t="array" aca="1" ref="J159" ca="1">+INDEX({"Tarjeta";"Efectivo";"Transferencia"},RANDBETWEEN(1,3))</f>
        <v>Transferencia</v>
      </c>
      <c r="K159" t="str">
        <f t="shared" ca="1" si="17"/>
        <v>V-005</v>
      </c>
      <c r="L159" t="str">
        <f ca="1">+VLOOKUP(K159,'Tablas aux'!$A$23:$C$27,3,0)</f>
        <v>Ayacucho</v>
      </c>
    </row>
    <row r="160" spans="1:12" x14ac:dyDescent="0.25">
      <c r="A160" t="str">
        <v>V-0159</v>
      </c>
      <c r="B160">
        <f t="shared" ca="1" si="12"/>
        <v>45768</v>
      </c>
      <c r="C160" t="str">
        <f t="shared" ca="1" si="13"/>
        <v>C-004</v>
      </c>
      <c r="D160" t="str">
        <f t="shared" ca="1" si="14"/>
        <v>P-004</v>
      </c>
      <c r="E160" t="str">
        <f ca="1">+_xlfn.XLOOKUP(D160,'Tablas aux'!$A$3:$A$6,'Tablas aux'!$B$3:$B$6,0)</f>
        <v>Smart Phone</v>
      </c>
      <c r="F160" t="str">
        <f ca="1">+_xlfn.XLOOKUP(E160,'Tablas aux'!$B$3:$B$6,'Tablas aux'!$C$3:$C$6,0)</f>
        <v>Telefonía</v>
      </c>
      <c r="G160">
        <f t="shared" ca="1" si="15"/>
        <v>6</v>
      </c>
      <c r="H160">
        <f ca="1">+_xlfn.XLOOKUP(D160,'Tablas aux'!$A$3:$A$6,'Tablas aux'!$D$3:$D$6)</f>
        <v>800</v>
      </c>
      <c r="I160" s="3">
        <f t="shared" ca="1" si="16"/>
        <v>0.2</v>
      </c>
      <c r="J160" t="str" cm="1">
        <f t="array" aca="1" ref="J160" ca="1">+INDEX({"Tarjeta";"Efectivo";"Transferencia"},RANDBETWEEN(1,3))</f>
        <v>Efectivo</v>
      </c>
      <c r="K160" t="str">
        <f t="shared" ca="1" si="17"/>
        <v>V-003</v>
      </c>
      <c r="L160" t="str">
        <f ca="1">+VLOOKUP(K160,'Tablas aux'!$A$23:$C$27,3,0)</f>
        <v>Arequipa</v>
      </c>
    </row>
    <row r="161" spans="1:12" x14ac:dyDescent="0.25">
      <c r="A161" t="str">
        <v>V-0160</v>
      </c>
      <c r="B161">
        <f t="shared" ca="1" si="12"/>
        <v>46013</v>
      </c>
      <c r="C161" t="str">
        <f t="shared" ca="1" si="13"/>
        <v>C-003</v>
      </c>
      <c r="D161" t="str">
        <f t="shared" ca="1" si="14"/>
        <v>P-002</v>
      </c>
      <c r="E161" t="str">
        <f ca="1">+_xlfn.XLOOKUP(D161,'Tablas aux'!$A$3:$A$6,'Tablas aux'!$B$3:$B$6,0)</f>
        <v>Laptop</v>
      </c>
      <c r="F161" t="str">
        <f ca="1">+_xlfn.XLOOKUP(E161,'Tablas aux'!$B$3:$B$6,'Tablas aux'!$C$3:$C$6,0)</f>
        <v>Computo</v>
      </c>
      <c r="G161">
        <f t="shared" ca="1" si="15"/>
        <v>41</v>
      </c>
      <c r="H161">
        <f ca="1">+_xlfn.XLOOKUP(D161,'Tablas aux'!$A$3:$A$6,'Tablas aux'!$D$3:$D$6)</f>
        <v>1200</v>
      </c>
      <c r="I161" s="3">
        <f t="shared" ca="1" si="16"/>
        <v>0.3</v>
      </c>
      <c r="J161" t="str" cm="1">
        <f t="array" aca="1" ref="J161" ca="1">+INDEX({"Tarjeta";"Efectivo";"Transferencia"},RANDBETWEEN(1,3))</f>
        <v>Tarjeta</v>
      </c>
      <c r="K161" t="str">
        <f t="shared" ca="1" si="17"/>
        <v>V-002</v>
      </c>
      <c r="L161" t="str">
        <f ca="1">+VLOOKUP(K161,'Tablas aux'!$A$23:$C$27,3,0)</f>
        <v>Callao</v>
      </c>
    </row>
    <row r="162" spans="1:12" x14ac:dyDescent="0.25">
      <c r="A162" t="str">
        <v>V-0161</v>
      </c>
      <c r="B162">
        <f t="shared" ca="1" si="12"/>
        <v>45949</v>
      </c>
      <c r="C162" t="str">
        <f t="shared" ca="1" si="13"/>
        <v>C-003</v>
      </c>
      <c r="D162" t="str">
        <f t="shared" ca="1" si="14"/>
        <v>P-002</v>
      </c>
      <c r="E162" t="str">
        <f ca="1">+_xlfn.XLOOKUP(D162,'Tablas aux'!$A$3:$A$6,'Tablas aux'!$B$3:$B$6,0)</f>
        <v>Laptop</v>
      </c>
      <c r="F162" t="str">
        <f ca="1">+_xlfn.XLOOKUP(E162,'Tablas aux'!$B$3:$B$6,'Tablas aux'!$C$3:$C$6,0)</f>
        <v>Computo</v>
      </c>
      <c r="G162">
        <f t="shared" ca="1" si="15"/>
        <v>20</v>
      </c>
      <c r="H162">
        <f ca="1">+_xlfn.XLOOKUP(D162,'Tablas aux'!$A$3:$A$6,'Tablas aux'!$D$3:$D$6)</f>
        <v>1200</v>
      </c>
      <c r="I162" s="3">
        <f t="shared" ca="1" si="16"/>
        <v>0.3</v>
      </c>
      <c r="J162" t="str" cm="1">
        <f t="array" aca="1" ref="J162" ca="1">+INDEX({"Tarjeta";"Efectivo";"Transferencia"},RANDBETWEEN(1,3))</f>
        <v>Efectivo</v>
      </c>
      <c r="K162" t="str">
        <f t="shared" ca="1" si="17"/>
        <v>V-003</v>
      </c>
      <c r="L162" t="str">
        <f ca="1">+VLOOKUP(K162,'Tablas aux'!$A$23:$C$27,3,0)</f>
        <v>Arequipa</v>
      </c>
    </row>
    <row r="163" spans="1:12" x14ac:dyDescent="0.25">
      <c r="A163" t="str">
        <v>V-0162</v>
      </c>
      <c r="B163">
        <f t="shared" ca="1" si="12"/>
        <v>45685</v>
      </c>
      <c r="C163" t="str">
        <f t="shared" ca="1" si="13"/>
        <v>C-004</v>
      </c>
      <c r="D163" t="str">
        <f t="shared" ca="1" si="14"/>
        <v>P-002</v>
      </c>
      <c r="E163" t="str">
        <f ca="1">+_xlfn.XLOOKUP(D163,'Tablas aux'!$A$3:$A$6,'Tablas aux'!$B$3:$B$6,0)</f>
        <v>Laptop</v>
      </c>
      <c r="F163" t="str">
        <f ca="1">+_xlfn.XLOOKUP(E163,'Tablas aux'!$B$3:$B$6,'Tablas aux'!$C$3:$C$6,0)</f>
        <v>Computo</v>
      </c>
      <c r="G163">
        <f t="shared" ca="1" si="15"/>
        <v>6</v>
      </c>
      <c r="H163">
        <f ca="1">+_xlfn.XLOOKUP(D163,'Tablas aux'!$A$3:$A$6,'Tablas aux'!$D$3:$D$6)</f>
        <v>1200</v>
      </c>
      <c r="I163" s="3">
        <f t="shared" ca="1" si="16"/>
        <v>0.3</v>
      </c>
      <c r="J163" t="str" cm="1">
        <f t="array" aca="1" ref="J163" ca="1">+INDEX({"Tarjeta";"Efectivo";"Transferencia"},RANDBETWEEN(1,3))</f>
        <v>Transferencia</v>
      </c>
      <c r="K163" t="str">
        <f t="shared" ca="1" si="17"/>
        <v>V-002</v>
      </c>
      <c r="L163" t="str">
        <f ca="1">+VLOOKUP(K163,'Tablas aux'!$A$23:$C$27,3,0)</f>
        <v>Callao</v>
      </c>
    </row>
    <row r="164" spans="1:12" x14ac:dyDescent="0.25">
      <c r="A164" t="str">
        <v>V-0163</v>
      </c>
      <c r="B164">
        <f t="shared" ca="1" si="12"/>
        <v>45983</v>
      </c>
      <c r="C164" t="str">
        <f t="shared" ca="1" si="13"/>
        <v>C-002</v>
      </c>
      <c r="D164" t="str">
        <f t="shared" ca="1" si="14"/>
        <v>P-002</v>
      </c>
      <c r="E164" t="str">
        <f ca="1">+_xlfn.XLOOKUP(D164,'Tablas aux'!$A$3:$A$6,'Tablas aux'!$B$3:$B$6,0)</f>
        <v>Laptop</v>
      </c>
      <c r="F164" t="str">
        <f ca="1">+_xlfn.XLOOKUP(E164,'Tablas aux'!$B$3:$B$6,'Tablas aux'!$C$3:$C$6,0)</f>
        <v>Computo</v>
      </c>
      <c r="G164">
        <f t="shared" ca="1" si="15"/>
        <v>30</v>
      </c>
      <c r="H164">
        <f ca="1">+_xlfn.XLOOKUP(D164,'Tablas aux'!$A$3:$A$6,'Tablas aux'!$D$3:$D$6)</f>
        <v>1200</v>
      </c>
      <c r="I164" s="3">
        <f t="shared" ca="1" si="16"/>
        <v>0.3</v>
      </c>
      <c r="J164" t="str" cm="1">
        <f t="array" aca="1" ref="J164" ca="1">+INDEX({"Tarjeta";"Efectivo";"Transferencia"},RANDBETWEEN(1,3))</f>
        <v>Tarjeta</v>
      </c>
      <c r="K164" t="str">
        <f t="shared" ca="1" si="17"/>
        <v>V-003</v>
      </c>
      <c r="L164" t="str">
        <f ca="1">+VLOOKUP(K164,'Tablas aux'!$A$23:$C$27,3,0)</f>
        <v>Arequipa</v>
      </c>
    </row>
    <row r="165" spans="1:12" x14ac:dyDescent="0.25">
      <c r="A165" t="str">
        <v>V-0164</v>
      </c>
      <c r="B165">
        <f t="shared" ca="1" si="12"/>
        <v>45981</v>
      </c>
      <c r="C165" t="str">
        <f t="shared" ca="1" si="13"/>
        <v>C-004</v>
      </c>
      <c r="D165" t="str">
        <f t="shared" ca="1" si="14"/>
        <v>P-004</v>
      </c>
      <c r="E165" t="str">
        <f ca="1">+_xlfn.XLOOKUP(D165,'Tablas aux'!$A$3:$A$6,'Tablas aux'!$B$3:$B$6,0)</f>
        <v>Smart Phone</v>
      </c>
      <c r="F165" t="str">
        <f ca="1">+_xlfn.XLOOKUP(E165,'Tablas aux'!$B$3:$B$6,'Tablas aux'!$C$3:$C$6,0)</f>
        <v>Telefonía</v>
      </c>
      <c r="G165">
        <f t="shared" ca="1" si="15"/>
        <v>37</v>
      </c>
      <c r="H165">
        <f ca="1">+_xlfn.XLOOKUP(D165,'Tablas aux'!$A$3:$A$6,'Tablas aux'!$D$3:$D$6)</f>
        <v>800</v>
      </c>
      <c r="I165" s="3">
        <f t="shared" ca="1" si="16"/>
        <v>0.2</v>
      </c>
      <c r="J165" t="str" cm="1">
        <f t="array" aca="1" ref="J165" ca="1">+INDEX({"Tarjeta";"Efectivo";"Transferencia"},RANDBETWEEN(1,3))</f>
        <v>Tarjeta</v>
      </c>
      <c r="K165" t="str">
        <f t="shared" ca="1" si="17"/>
        <v>V-005</v>
      </c>
      <c r="L165" t="str">
        <f ca="1">+VLOOKUP(K165,'Tablas aux'!$A$23:$C$27,3,0)</f>
        <v>Ayacucho</v>
      </c>
    </row>
    <row r="166" spans="1:12" x14ac:dyDescent="0.25">
      <c r="A166" t="str">
        <v>V-0165</v>
      </c>
      <c r="B166">
        <f t="shared" ca="1" si="12"/>
        <v>46017</v>
      </c>
      <c r="C166" t="str">
        <f t="shared" ca="1" si="13"/>
        <v>C-002</v>
      </c>
      <c r="D166" t="str">
        <f t="shared" ca="1" si="14"/>
        <v>P-002</v>
      </c>
      <c r="E166" t="str">
        <f ca="1">+_xlfn.XLOOKUP(D166,'Tablas aux'!$A$3:$A$6,'Tablas aux'!$B$3:$B$6,0)</f>
        <v>Laptop</v>
      </c>
      <c r="F166" t="str">
        <f ca="1">+_xlfn.XLOOKUP(E166,'Tablas aux'!$B$3:$B$6,'Tablas aux'!$C$3:$C$6,0)</f>
        <v>Computo</v>
      </c>
      <c r="G166">
        <f t="shared" ca="1" si="15"/>
        <v>38</v>
      </c>
      <c r="H166">
        <f ca="1">+_xlfn.XLOOKUP(D166,'Tablas aux'!$A$3:$A$6,'Tablas aux'!$D$3:$D$6)</f>
        <v>1200</v>
      </c>
      <c r="I166" s="3">
        <f t="shared" ca="1" si="16"/>
        <v>0.3</v>
      </c>
      <c r="J166" t="str" cm="1">
        <f t="array" aca="1" ref="J166" ca="1">+INDEX({"Tarjeta";"Efectivo";"Transferencia"},RANDBETWEEN(1,3))</f>
        <v>Transferencia</v>
      </c>
      <c r="K166" t="str">
        <f t="shared" ca="1" si="17"/>
        <v>V-001</v>
      </c>
      <c r="L166" t="str">
        <f ca="1">+VLOOKUP(K166,'Tablas aux'!$A$23:$C$27,3,0)</f>
        <v>Lima</v>
      </c>
    </row>
    <row r="167" spans="1:12" x14ac:dyDescent="0.25">
      <c r="A167" t="str">
        <v>V-0166</v>
      </c>
      <c r="B167">
        <f t="shared" ca="1" si="12"/>
        <v>45768</v>
      </c>
      <c r="C167" t="str">
        <f t="shared" ca="1" si="13"/>
        <v>C-003</v>
      </c>
      <c r="D167" t="str">
        <f t="shared" ca="1" si="14"/>
        <v>P-003</v>
      </c>
      <c r="E167" t="str">
        <f ca="1">+_xlfn.XLOOKUP(D167,'Tablas aux'!$A$3:$A$6,'Tablas aux'!$B$3:$B$6,0)</f>
        <v>Smart Watch</v>
      </c>
      <c r="F167" t="str">
        <f ca="1">+_xlfn.XLOOKUP(E167,'Tablas aux'!$B$3:$B$6,'Tablas aux'!$C$3:$C$6,0)</f>
        <v>Electrónica</v>
      </c>
      <c r="G167">
        <f t="shared" ca="1" si="15"/>
        <v>41</v>
      </c>
      <c r="H167">
        <f ca="1">+_xlfn.XLOOKUP(D167,'Tablas aux'!$A$3:$A$6,'Tablas aux'!$D$3:$D$6)</f>
        <v>200</v>
      </c>
      <c r="I167" s="3">
        <f t="shared" ca="1" si="16"/>
        <v>0.1</v>
      </c>
      <c r="J167" t="str" cm="1">
        <f t="array" aca="1" ref="J167" ca="1">+INDEX({"Tarjeta";"Efectivo";"Transferencia"},RANDBETWEEN(1,3))</f>
        <v>Transferencia</v>
      </c>
      <c r="K167" t="str">
        <f t="shared" ca="1" si="17"/>
        <v>V-003</v>
      </c>
      <c r="L167" t="str">
        <f ca="1">+VLOOKUP(K167,'Tablas aux'!$A$23:$C$27,3,0)</f>
        <v>Arequipa</v>
      </c>
    </row>
    <row r="168" spans="1:12" x14ac:dyDescent="0.25">
      <c r="A168" t="str">
        <v>V-0167</v>
      </c>
      <c r="B168">
        <f t="shared" ca="1" si="12"/>
        <v>45659</v>
      </c>
      <c r="C168" t="str">
        <f t="shared" ca="1" si="13"/>
        <v>C-001</v>
      </c>
      <c r="D168" t="str">
        <f t="shared" ca="1" si="14"/>
        <v>P-002</v>
      </c>
      <c r="E168" t="str">
        <f ca="1">+_xlfn.XLOOKUP(D168,'Tablas aux'!$A$3:$A$6,'Tablas aux'!$B$3:$B$6,0)</f>
        <v>Laptop</v>
      </c>
      <c r="F168" t="str">
        <f ca="1">+_xlfn.XLOOKUP(E168,'Tablas aux'!$B$3:$B$6,'Tablas aux'!$C$3:$C$6,0)</f>
        <v>Computo</v>
      </c>
      <c r="G168">
        <f t="shared" ca="1" si="15"/>
        <v>17</v>
      </c>
      <c r="H168">
        <f ca="1">+_xlfn.XLOOKUP(D168,'Tablas aux'!$A$3:$A$6,'Tablas aux'!$D$3:$D$6)</f>
        <v>1200</v>
      </c>
      <c r="I168" s="3">
        <f t="shared" ca="1" si="16"/>
        <v>0.3</v>
      </c>
      <c r="J168" t="str" cm="1">
        <f t="array" aca="1" ref="J168" ca="1">+INDEX({"Tarjeta";"Efectivo";"Transferencia"},RANDBETWEEN(1,3))</f>
        <v>Tarjeta</v>
      </c>
      <c r="K168" t="str">
        <f t="shared" ca="1" si="17"/>
        <v>V-001</v>
      </c>
      <c r="L168" t="str">
        <f ca="1">+VLOOKUP(K168,'Tablas aux'!$A$23:$C$27,3,0)</f>
        <v>Lima</v>
      </c>
    </row>
    <row r="169" spans="1:12" x14ac:dyDescent="0.25">
      <c r="A169" t="str">
        <v>V-0168</v>
      </c>
      <c r="B169">
        <f t="shared" ca="1" si="12"/>
        <v>45845</v>
      </c>
      <c r="C169" t="str">
        <f t="shared" ca="1" si="13"/>
        <v>C-001</v>
      </c>
      <c r="D169" t="str">
        <f t="shared" ca="1" si="14"/>
        <v>P-003</v>
      </c>
      <c r="E169" t="str">
        <f ca="1">+_xlfn.XLOOKUP(D169,'Tablas aux'!$A$3:$A$6,'Tablas aux'!$B$3:$B$6,0)</f>
        <v>Smart Watch</v>
      </c>
      <c r="F169" t="str">
        <f ca="1">+_xlfn.XLOOKUP(E169,'Tablas aux'!$B$3:$B$6,'Tablas aux'!$C$3:$C$6,0)</f>
        <v>Electrónica</v>
      </c>
      <c r="G169">
        <f t="shared" ca="1" si="15"/>
        <v>43</v>
      </c>
      <c r="H169">
        <f ca="1">+_xlfn.XLOOKUP(D169,'Tablas aux'!$A$3:$A$6,'Tablas aux'!$D$3:$D$6)</f>
        <v>200</v>
      </c>
      <c r="I169" s="3">
        <f t="shared" ca="1" si="16"/>
        <v>0.1</v>
      </c>
      <c r="J169" t="str" cm="1">
        <f t="array" aca="1" ref="J169" ca="1">+INDEX({"Tarjeta";"Efectivo";"Transferencia"},RANDBETWEEN(1,3))</f>
        <v>Efectivo</v>
      </c>
      <c r="K169" t="str">
        <f t="shared" ca="1" si="17"/>
        <v>V-003</v>
      </c>
      <c r="L169" t="str">
        <f ca="1">+VLOOKUP(K169,'Tablas aux'!$A$23:$C$27,3,0)</f>
        <v>Arequipa</v>
      </c>
    </row>
    <row r="170" spans="1:12" x14ac:dyDescent="0.25">
      <c r="A170" t="str">
        <v>V-0169</v>
      </c>
      <c r="B170">
        <f t="shared" ca="1" si="12"/>
        <v>45683</v>
      </c>
      <c r="C170" t="str">
        <f t="shared" ca="1" si="13"/>
        <v>C-002</v>
      </c>
      <c r="D170" t="str">
        <f t="shared" ca="1" si="14"/>
        <v>P-001</v>
      </c>
      <c r="E170" t="str">
        <f ca="1">+_xlfn.XLOOKUP(D170,'Tablas aux'!$A$3:$A$6,'Tablas aux'!$B$3:$B$6,0)</f>
        <v>Audífonos</v>
      </c>
      <c r="F170" t="str">
        <f ca="1">+_xlfn.XLOOKUP(E170,'Tablas aux'!$B$3:$B$6,'Tablas aux'!$C$3:$C$6,0)</f>
        <v>Electrónica</v>
      </c>
      <c r="G170">
        <f t="shared" ca="1" si="15"/>
        <v>29</v>
      </c>
      <c r="H170">
        <f ca="1">+_xlfn.XLOOKUP(D170,'Tablas aux'!$A$3:$A$6,'Tablas aux'!$D$3:$D$6)</f>
        <v>50</v>
      </c>
      <c r="I170" s="3">
        <f t="shared" ca="1" si="16"/>
        <v>0.1</v>
      </c>
      <c r="J170" t="str" cm="1">
        <f t="array" aca="1" ref="J170" ca="1">+INDEX({"Tarjeta";"Efectivo";"Transferencia"},RANDBETWEEN(1,3))</f>
        <v>Tarjeta</v>
      </c>
      <c r="K170" t="str">
        <f t="shared" ca="1" si="17"/>
        <v>V-002</v>
      </c>
      <c r="L170" t="str">
        <f ca="1">+VLOOKUP(K170,'Tablas aux'!$A$23:$C$27,3,0)</f>
        <v>Callao</v>
      </c>
    </row>
    <row r="171" spans="1:12" x14ac:dyDescent="0.25">
      <c r="A171" t="str">
        <v>V-0170</v>
      </c>
      <c r="B171">
        <f t="shared" ca="1" si="12"/>
        <v>45927</v>
      </c>
      <c r="C171" t="str">
        <f t="shared" ca="1" si="13"/>
        <v>C-004</v>
      </c>
      <c r="D171" t="str">
        <f t="shared" ca="1" si="14"/>
        <v>P-001</v>
      </c>
      <c r="E171" t="str">
        <f ca="1">+_xlfn.XLOOKUP(D171,'Tablas aux'!$A$3:$A$6,'Tablas aux'!$B$3:$B$6,0)</f>
        <v>Audífonos</v>
      </c>
      <c r="F171" t="str">
        <f ca="1">+_xlfn.XLOOKUP(E171,'Tablas aux'!$B$3:$B$6,'Tablas aux'!$C$3:$C$6,0)</f>
        <v>Electrónica</v>
      </c>
      <c r="G171">
        <f t="shared" ca="1" si="15"/>
        <v>25</v>
      </c>
      <c r="H171">
        <f ca="1">+_xlfn.XLOOKUP(D171,'Tablas aux'!$A$3:$A$6,'Tablas aux'!$D$3:$D$6)</f>
        <v>50</v>
      </c>
      <c r="I171" s="3">
        <f t="shared" ca="1" si="16"/>
        <v>0.1</v>
      </c>
      <c r="J171" t="str" cm="1">
        <f t="array" aca="1" ref="J171" ca="1">+INDEX({"Tarjeta";"Efectivo";"Transferencia"},RANDBETWEEN(1,3))</f>
        <v>Tarjeta</v>
      </c>
      <c r="K171" t="str">
        <f t="shared" ca="1" si="17"/>
        <v>V-003</v>
      </c>
      <c r="L171" t="str">
        <f ca="1">+VLOOKUP(K171,'Tablas aux'!$A$23:$C$27,3,0)</f>
        <v>Arequipa</v>
      </c>
    </row>
    <row r="172" spans="1:12" x14ac:dyDescent="0.25">
      <c r="A172" t="str">
        <v>V-0171</v>
      </c>
      <c r="B172">
        <f t="shared" ca="1" si="12"/>
        <v>45808</v>
      </c>
      <c r="C172" t="str">
        <f t="shared" ca="1" si="13"/>
        <v>C-001</v>
      </c>
      <c r="D172" t="str">
        <f t="shared" ca="1" si="14"/>
        <v>P-001</v>
      </c>
      <c r="E172" t="str">
        <f ca="1">+_xlfn.XLOOKUP(D172,'Tablas aux'!$A$3:$A$6,'Tablas aux'!$B$3:$B$6,0)</f>
        <v>Audífonos</v>
      </c>
      <c r="F172" t="str">
        <f ca="1">+_xlfn.XLOOKUP(E172,'Tablas aux'!$B$3:$B$6,'Tablas aux'!$C$3:$C$6,0)</f>
        <v>Electrónica</v>
      </c>
      <c r="G172">
        <f t="shared" ca="1" si="15"/>
        <v>38</v>
      </c>
      <c r="H172">
        <f ca="1">+_xlfn.XLOOKUP(D172,'Tablas aux'!$A$3:$A$6,'Tablas aux'!$D$3:$D$6)</f>
        <v>50</v>
      </c>
      <c r="I172" s="3">
        <f t="shared" ca="1" si="16"/>
        <v>0.1</v>
      </c>
      <c r="J172" t="str" cm="1">
        <f t="array" aca="1" ref="J172" ca="1">+INDEX({"Tarjeta";"Efectivo";"Transferencia"},RANDBETWEEN(1,3))</f>
        <v>Efectivo</v>
      </c>
      <c r="K172" t="str">
        <f t="shared" ca="1" si="17"/>
        <v>V-004</v>
      </c>
      <c r="L172" t="str">
        <f ca="1">+VLOOKUP(K172,'Tablas aux'!$A$23:$C$27,3,0)</f>
        <v>Moquegua</v>
      </c>
    </row>
    <row r="173" spans="1:12" x14ac:dyDescent="0.25">
      <c r="A173" t="str">
        <v>V-0172</v>
      </c>
      <c r="B173">
        <f t="shared" ca="1" si="12"/>
        <v>45850</v>
      </c>
      <c r="C173" t="str">
        <f t="shared" ca="1" si="13"/>
        <v>C-001</v>
      </c>
      <c r="D173" t="str">
        <f t="shared" ca="1" si="14"/>
        <v>P-003</v>
      </c>
      <c r="E173" t="str">
        <f ca="1">+_xlfn.XLOOKUP(D173,'Tablas aux'!$A$3:$A$6,'Tablas aux'!$B$3:$B$6,0)</f>
        <v>Smart Watch</v>
      </c>
      <c r="F173" t="str">
        <f ca="1">+_xlfn.XLOOKUP(E173,'Tablas aux'!$B$3:$B$6,'Tablas aux'!$C$3:$C$6,0)</f>
        <v>Electrónica</v>
      </c>
      <c r="G173">
        <f t="shared" ca="1" si="15"/>
        <v>8</v>
      </c>
      <c r="H173">
        <f ca="1">+_xlfn.XLOOKUP(D173,'Tablas aux'!$A$3:$A$6,'Tablas aux'!$D$3:$D$6)</f>
        <v>200</v>
      </c>
      <c r="I173" s="3">
        <f t="shared" ca="1" si="16"/>
        <v>0.1</v>
      </c>
      <c r="J173" t="str" cm="1">
        <f t="array" aca="1" ref="J173" ca="1">+INDEX({"Tarjeta";"Efectivo";"Transferencia"},RANDBETWEEN(1,3))</f>
        <v>Tarjeta</v>
      </c>
      <c r="K173" t="str">
        <f t="shared" ca="1" si="17"/>
        <v>V-003</v>
      </c>
      <c r="L173" t="str">
        <f ca="1">+VLOOKUP(K173,'Tablas aux'!$A$23:$C$27,3,0)</f>
        <v>Arequipa</v>
      </c>
    </row>
    <row r="174" spans="1:12" x14ac:dyDescent="0.25">
      <c r="A174" t="str">
        <v>V-0173</v>
      </c>
      <c r="B174">
        <f t="shared" ca="1" si="12"/>
        <v>45679</v>
      </c>
      <c r="C174" t="str">
        <f t="shared" ca="1" si="13"/>
        <v>C-002</v>
      </c>
      <c r="D174" t="str">
        <f t="shared" ca="1" si="14"/>
        <v>P-003</v>
      </c>
      <c r="E174" t="str">
        <f ca="1">+_xlfn.XLOOKUP(D174,'Tablas aux'!$A$3:$A$6,'Tablas aux'!$B$3:$B$6,0)</f>
        <v>Smart Watch</v>
      </c>
      <c r="F174" t="str">
        <f ca="1">+_xlfn.XLOOKUP(E174,'Tablas aux'!$B$3:$B$6,'Tablas aux'!$C$3:$C$6,0)</f>
        <v>Electrónica</v>
      </c>
      <c r="G174">
        <f t="shared" ca="1" si="15"/>
        <v>41</v>
      </c>
      <c r="H174">
        <f ca="1">+_xlfn.XLOOKUP(D174,'Tablas aux'!$A$3:$A$6,'Tablas aux'!$D$3:$D$6)</f>
        <v>200</v>
      </c>
      <c r="I174" s="3">
        <f t="shared" ca="1" si="16"/>
        <v>0.1</v>
      </c>
      <c r="J174" t="str" cm="1">
        <f t="array" aca="1" ref="J174" ca="1">+INDEX({"Tarjeta";"Efectivo";"Transferencia"},RANDBETWEEN(1,3))</f>
        <v>Transferencia</v>
      </c>
      <c r="K174" t="str">
        <f t="shared" ca="1" si="17"/>
        <v>V-003</v>
      </c>
      <c r="L174" t="str">
        <f ca="1">+VLOOKUP(K174,'Tablas aux'!$A$23:$C$27,3,0)</f>
        <v>Arequipa</v>
      </c>
    </row>
    <row r="175" spans="1:12" x14ac:dyDescent="0.25">
      <c r="A175" t="str">
        <v>V-0174</v>
      </c>
      <c r="B175">
        <f t="shared" ca="1" si="12"/>
        <v>45915</v>
      </c>
      <c r="C175" t="str">
        <f t="shared" ca="1" si="13"/>
        <v>C-003</v>
      </c>
      <c r="D175" t="str">
        <f t="shared" ca="1" si="14"/>
        <v>P-002</v>
      </c>
      <c r="E175" t="str">
        <f ca="1">+_xlfn.XLOOKUP(D175,'Tablas aux'!$A$3:$A$6,'Tablas aux'!$B$3:$B$6,0)</f>
        <v>Laptop</v>
      </c>
      <c r="F175" t="str">
        <f ca="1">+_xlfn.XLOOKUP(E175,'Tablas aux'!$B$3:$B$6,'Tablas aux'!$C$3:$C$6,0)</f>
        <v>Computo</v>
      </c>
      <c r="G175">
        <f t="shared" ca="1" si="15"/>
        <v>32</v>
      </c>
      <c r="H175">
        <f ca="1">+_xlfn.XLOOKUP(D175,'Tablas aux'!$A$3:$A$6,'Tablas aux'!$D$3:$D$6)</f>
        <v>1200</v>
      </c>
      <c r="I175" s="3">
        <f t="shared" ca="1" si="16"/>
        <v>0.3</v>
      </c>
      <c r="J175" t="str" cm="1">
        <f t="array" aca="1" ref="J175" ca="1">+INDEX({"Tarjeta";"Efectivo";"Transferencia"},RANDBETWEEN(1,3))</f>
        <v>Tarjeta</v>
      </c>
      <c r="K175" t="str">
        <f t="shared" ca="1" si="17"/>
        <v>V-004</v>
      </c>
      <c r="L175" t="str">
        <f ca="1">+VLOOKUP(K175,'Tablas aux'!$A$23:$C$27,3,0)</f>
        <v>Moquegua</v>
      </c>
    </row>
    <row r="176" spans="1:12" x14ac:dyDescent="0.25">
      <c r="A176" t="str">
        <v>V-0175</v>
      </c>
      <c r="B176">
        <f t="shared" ca="1" si="12"/>
        <v>45830</v>
      </c>
      <c r="C176" t="str">
        <f t="shared" ca="1" si="13"/>
        <v>C-003</v>
      </c>
      <c r="D176" t="str">
        <f t="shared" ca="1" si="14"/>
        <v>P-001</v>
      </c>
      <c r="E176" t="str">
        <f ca="1">+_xlfn.XLOOKUP(D176,'Tablas aux'!$A$3:$A$6,'Tablas aux'!$B$3:$B$6,0)</f>
        <v>Audífonos</v>
      </c>
      <c r="F176" t="str">
        <f ca="1">+_xlfn.XLOOKUP(E176,'Tablas aux'!$B$3:$B$6,'Tablas aux'!$C$3:$C$6,0)</f>
        <v>Electrónica</v>
      </c>
      <c r="G176">
        <f t="shared" ca="1" si="15"/>
        <v>44</v>
      </c>
      <c r="H176">
        <f ca="1">+_xlfn.XLOOKUP(D176,'Tablas aux'!$A$3:$A$6,'Tablas aux'!$D$3:$D$6)</f>
        <v>50</v>
      </c>
      <c r="I176" s="3">
        <f t="shared" ca="1" si="16"/>
        <v>0.1</v>
      </c>
      <c r="J176" t="str" cm="1">
        <f t="array" aca="1" ref="J176" ca="1">+INDEX({"Tarjeta";"Efectivo";"Transferencia"},RANDBETWEEN(1,3))</f>
        <v>Efectivo</v>
      </c>
      <c r="K176" t="str">
        <f t="shared" ca="1" si="17"/>
        <v>V-005</v>
      </c>
      <c r="L176" t="str">
        <f ca="1">+VLOOKUP(K176,'Tablas aux'!$A$23:$C$27,3,0)</f>
        <v>Ayacucho</v>
      </c>
    </row>
    <row r="177" spans="1:12" x14ac:dyDescent="0.25">
      <c r="A177" t="str">
        <v>V-0176</v>
      </c>
      <c r="B177">
        <f t="shared" ca="1" si="12"/>
        <v>45755</v>
      </c>
      <c r="C177" t="str">
        <f t="shared" ca="1" si="13"/>
        <v>C-001</v>
      </c>
      <c r="D177" t="str">
        <f t="shared" ca="1" si="14"/>
        <v>P-002</v>
      </c>
      <c r="E177" t="str">
        <f ca="1">+_xlfn.XLOOKUP(D177,'Tablas aux'!$A$3:$A$6,'Tablas aux'!$B$3:$B$6,0)</f>
        <v>Laptop</v>
      </c>
      <c r="F177" t="str">
        <f ca="1">+_xlfn.XLOOKUP(E177,'Tablas aux'!$B$3:$B$6,'Tablas aux'!$C$3:$C$6,0)</f>
        <v>Computo</v>
      </c>
      <c r="G177">
        <f t="shared" ca="1" si="15"/>
        <v>14</v>
      </c>
      <c r="H177">
        <f ca="1">+_xlfn.XLOOKUP(D177,'Tablas aux'!$A$3:$A$6,'Tablas aux'!$D$3:$D$6)</f>
        <v>1200</v>
      </c>
      <c r="I177" s="3">
        <f t="shared" ca="1" si="16"/>
        <v>0.3</v>
      </c>
      <c r="J177" t="str" cm="1">
        <f t="array" aca="1" ref="J177" ca="1">+INDEX({"Tarjeta";"Efectivo";"Transferencia"},RANDBETWEEN(1,3))</f>
        <v>Transferencia</v>
      </c>
      <c r="K177" t="str">
        <f t="shared" ca="1" si="17"/>
        <v>V-001</v>
      </c>
      <c r="L177" t="str">
        <f ca="1">+VLOOKUP(K177,'Tablas aux'!$A$23:$C$27,3,0)</f>
        <v>Lima</v>
      </c>
    </row>
    <row r="178" spans="1:12" x14ac:dyDescent="0.25">
      <c r="A178" t="str">
        <v>V-0177</v>
      </c>
      <c r="B178">
        <f t="shared" ca="1" si="12"/>
        <v>45772</v>
      </c>
      <c r="C178" t="str">
        <f t="shared" ca="1" si="13"/>
        <v>C-003</v>
      </c>
      <c r="D178" t="str">
        <f t="shared" ca="1" si="14"/>
        <v>P-002</v>
      </c>
      <c r="E178" t="str">
        <f ca="1">+_xlfn.XLOOKUP(D178,'Tablas aux'!$A$3:$A$6,'Tablas aux'!$B$3:$B$6,0)</f>
        <v>Laptop</v>
      </c>
      <c r="F178" t="str">
        <f ca="1">+_xlfn.XLOOKUP(E178,'Tablas aux'!$B$3:$B$6,'Tablas aux'!$C$3:$C$6,0)</f>
        <v>Computo</v>
      </c>
      <c r="G178">
        <f t="shared" ca="1" si="15"/>
        <v>19</v>
      </c>
      <c r="H178">
        <f ca="1">+_xlfn.XLOOKUP(D178,'Tablas aux'!$A$3:$A$6,'Tablas aux'!$D$3:$D$6)</f>
        <v>1200</v>
      </c>
      <c r="I178" s="3">
        <f t="shared" ca="1" si="16"/>
        <v>0.3</v>
      </c>
      <c r="J178" t="str" cm="1">
        <f t="array" aca="1" ref="J178" ca="1">+INDEX({"Tarjeta";"Efectivo";"Transferencia"},RANDBETWEEN(1,3))</f>
        <v>Transferencia</v>
      </c>
      <c r="K178" t="str">
        <f t="shared" ca="1" si="17"/>
        <v>V-003</v>
      </c>
      <c r="L178" t="str">
        <f ca="1">+VLOOKUP(K178,'Tablas aux'!$A$23:$C$27,3,0)</f>
        <v>Arequipa</v>
      </c>
    </row>
    <row r="179" spans="1:12" x14ac:dyDescent="0.25">
      <c r="A179" t="str">
        <v>V-0178</v>
      </c>
      <c r="B179">
        <f t="shared" ca="1" si="12"/>
        <v>45820</v>
      </c>
      <c r="C179" t="str">
        <f t="shared" ca="1" si="13"/>
        <v>C-003</v>
      </c>
      <c r="D179" t="str">
        <f t="shared" ca="1" si="14"/>
        <v>P-003</v>
      </c>
      <c r="E179" t="str">
        <f ca="1">+_xlfn.XLOOKUP(D179,'Tablas aux'!$A$3:$A$6,'Tablas aux'!$B$3:$B$6,0)</f>
        <v>Smart Watch</v>
      </c>
      <c r="F179" t="str">
        <f ca="1">+_xlfn.XLOOKUP(E179,'Tablas aux'!$B$3:$B$6,'Tablas aux'!$C$3:$C$6,0)</f>
        <v>Electrónica</v>
      </c>
      <c r="G179">
        <f t="shared" ca="1" si="15"/>
        <v>42</v>
      </c>
      <c r="H179">
        <f ca="1">+_xlfn.XLOOKUP(D179,'Tablas aux'!$A$3:$A$6,'Tablas aux'!$D$3:$D$6)</f>
        <v>200</v>
      </c>
      <c r="I179" s="3">
        <f t="shared" ca="1" si="16"/>
        <v>0.1</v>
      </c>
      <c r="J179" t="str" cm="1">
        <f t="array" aca="1" ref="J179" ca="1">+INDEX({"Tarjeta";"Efectivo";"Transferencia"},RANDBETWEEN(1,3))</f>
        <v>Tarjeta</v>
      </c>
      <c r="K179" t="str">
        <f t="shared" ca="1" si="17"/>
        <v>V-002</v>
      </c>
      <c r="L179" t="str">
        <f ca="1">+VLOOKUP(K179,'Tablas aux'!$A$23:$C$27,3,0)</f>
        <v>Callao</v>
      </c>
    </row>
    <row r="180" spans="1:12" x14ac:dyDescent="0.25">
      <c r="A180" t="str">
        <v>V-0179</v>
      </c>
      <c r="B180">
        <f t="shared" ca="1" si="12"/>
        <v>46010</v>
      </c>
      <c r="C180" t="str">
        <f t="shared" ca="1" si="13"/>
        <v>C-002</v>
      </c>
      <c r="D180" t="str">
        <f t="shared" ca="1" si="14"/>
        <v>P-001</v>
      </c>
      <c r="E180" t="str">
        <f ca="1">+_xlfn.XLOOKUP(D180,'Tablas aux'!$A$3:$A$6,'Tablas aux'!$B$3:$B$6,0)</f>
        <v>Audífonos</v>
      </c>
      <c r="F180" t="str">
        <f ca="1">+_xlfn.XLOOKUP(E180,'Tablas aux'!$B$3:$B$6,'Tablas aux'!$C$3:$C$6,0)</f>
        <v>Electrónica</v>
      </c>
      <c r="G180">
        <f t="shared" ca="1" si="15"/>
        <v>32</v>
      </c>
      <c r="H180">
        <f ca="1">+_xlfn.XLOOKUP(D180,'Tablas aux'!$A$3:$A$6,'Tablas aux'!$D$3:$D$6)</f>
        <v>50</v>
      </c>
      <c r="I180" s="3">
        <f t="shared" ca="1" si="16"/>
        <v>0.1</v>
      </c>
      <c r="J180" t="str" cm="1">
        <f t="array" aca="1" ref="J180" ca="1">+INDEX({"Tarjeta";"Efectivo";"Transferencia"},RANDBETWEEN(1,3))</f>
        <v>Tarjeta</v>
      </c>
      <c r="K180" t="str">
        <f t="shared" ca="1" si="17"/>
        <v>V-005</v>
      </c>
      <c r="L180" t="str">
        <f ca="1">+VLOOKUP(K180,'Tablas aux'!$A$23:$C$27,3,0)</f>
        <v>Ayacucho</v>
      </c>
    </row>
    <row r="181" spans="1:12" x14ac:dyDescent="0.25">
      <c r="A181" t="str">
        <v>V-0180</v>
      </c>
      <c r="B181">
        <f t="shared" ca="1" si="12"/>
        <v>45733</v>
      </c>
      <c r="C181" t="str">
        <f t="shared" ca="1" si="13"/>
        <v>C-001</v>
      </c>
      <c r="D181" t="str">
        <f t="shared" ca="1" si="14"/>
        <v>P-003</v>
      </c>
      <c r="E181" t="str">
        <f ca="1">+_xlfn.XLOOKUP(D181,'Tablas aux'!$A$3:$A$6,'Tablas aux'!$B$3:$B$6,0)</f>
        <v>Smart Watch</v>
      </c>
      <c r="F181" t="str">
        <f ca="1">+_xlfn.XLOOKUP(E181,'Tablas aux'!$B$3:$B$6,'Tablas aux'!$C$3:$C$6,0)</f>
        <v>Electrónica</v>
      </c>
      <c r="G181">
        <f t="shared" ca="1" si="15"/>
        <v>45</v>
      </c>
      <c r="H181">
        <f ca="1">+_xlfn.XLOOKUP(D181,'Tablas aux'!$A$3:$A$6,'Tablas aux'!$D$3:$D$6)</f>
        <v>200</v>
      </c>
      <c r="I181" s="3">
        <f t="shared" ca="1" si="16"/>
        <v>0.1</v>
      </c>
      <c r="J181" t="str" cm="1">
        <f t="array" aca="1" ref="J181" ca="1">+INDEX({"Tarjeta";"Efectivo";"Transferencia"},RANDBETWEEN(1,3))</f>
        <v>Tarjeta</v>
      </c>
      <c r="K181" t="str">
        <f t="shared" ca="1" si="17"/>
        <v>V-003</v>
      </c>
      <c r="L181" t="str">
        <f ca="1">+VLOOKUP(K181,'Tablas aux'!$A$23:$C$27,3,0)</f>
        <v>Arequipa</v>
      </c>
    </row>
    <row r="182" spans="1:12" x14ac:dyDescent="0.25">
      <c r="A182" t="str">
        <v>V-0181</v>
      </c>
      <c r="B182">
        <f t="shared" ca="1" si="12"/>
        <v>45970</v>
      </c>
      <c r="C182" t="str">
        <f t="shared" ca="1" si="13"/>
        <v>C-001</v>
      </c>
      <c r="D182" t="str">
        <f t="shared" ca="1" si="14"/>
        <v>P-003</v>
      </c>
      <c r="E182" t="str">
        <f ca="1">+_xlfn.XLOOKUP(D182,'Tablas aux'!$A$3:$A$6,'Tablas aux'!$B$3:$B$6,0)</f>
        <v>Smart Watch</v>
      </c>
      <c r="F182" t="str">
        <f ca="1">+_xlfn.XLOOKUP(E182,'Tablas aux'!$B$3:$B$6,'Tablas aux'!$C$3:$C$6,0)</f>
        <v>Electrónica</v>
      </c>
      <c r="G182">
        <f t="shared" ca="1" si="15"/>
        <v>41</v>
      </c>
      <c r="H182">
        <f ca="1">+_xlfn.XLOOKUP(D182,'Tablas aux'!$A$3:$A$6,'Tablas aux'!$D$3:$D$6)</f>
        <v>200</v>
      </c>
      <c r="I182" s="3">
        <f t="shared" ca="1" si="16"/>
        <v>0.1</v>
      </c>
      <c r="J182" t="str" cm="1">
        <f t="array" aca="1" ref="J182" ca="1">+INDEX({"Tarjeta";"Efectivo";"Transferencia"},RANDBETWEEN(1,3))</f>
        <v>Efectivo</v>
      </c>
      <c r="K182" t="str">
        <f t="shared" ca="1" si="17"/>
        <v>V-003</v>
      </c>
      <c r="L182" t="str">
        <f ca="1">+VLOOKUP(K182,'Tablas aux'!$A$23:$C$27,3,0)</f>
        <v>Arequipa</v>
      </c>
    </row>
    <row r="183" spans="1:12" x14ac:dyDescent="0.25">
      <c r="A183" t="str">
        <v>V-0182</v>
      </c>
      <c r="B183">
        <f t="shared" ca="1" si="12"/>
        <v>45836</v>
      </c>
      <c r="C183" t="str">
        <f t="shared" ca="1" si="13"/>
        <v>C-002</v>
      </c>
      <c r="D183" t="str">
        <f t="shared" ca="1" si="14"/>
        <v>P-002</v>
      </c>
      <c r="E183" t="str">
        <f ca="1">+_xlfn.XLOOKUP(D183,'Tablas aux'!$A$3:$A$6,'Tablas aux'!$B$3:$B$6,0)</f>
        <v>Laptop</v>
      </c>
      <c r="F183" t="str">
        <f ca="1">+_xlfn.XLOOKUP(E183,'Tablas aux'!$B$3:$B$6,'Tablas aux'!$C$3:$C$6,0)</f>
        <v>Computo</v>
      </c>
      <c r="G183">
        <f t="shared" ca="1" si="15"/>
        <v>30</v>
      </c>
      <c r="H183">
        <f ca="1">+_xlfn.XLOOKUP(D183,'Tablas aux'!$A$3:$A$6,'Tablas aux'!$D$3:$D$6)</f>
        <v>1200</v>
      </c>
      <c r="I183" s="3">
        <f t="shared" ca="1" si="16"/>
        <v>0.3</v>
      </c>
      <c r="J183" t="str" cm="1">
        <f t="array" aca="1" ref="J183" ca="1">+INDEX({"Tarjeta";"Efectivo";"Transferencia"},RANDBETWEEN(1,3))</f>
        <v>Efectivo</v>
      </c>
      <c r="K183" t="str">
        <f t="shared" ca="1" si="17"/>
        <v>V-004</v>
      </c>
      <c r="L183" t="str">
        <f ca="1">+VLOOKUP(K183,'Tablas aux'!$A$23:$C$27,3,0)</f>
        <v>Moquegua</v>
      </c>
    </row>
    <row r="184" spans="1:12" x14ac:dyDescent="0.25">
      <c r="A184" t="str">
        <v>V-0183</v>
      </c>
      <c r="B184">
        <f t="shared" ca="1" si="12"/>
        <v>45957</v>
      </c>
      <c r="C184" t="str">
        <f t="shared" ca="1" si="13"/>
        <v>C-003</v>
      </c>
      <c r="D184" t="str">
        <f t="shared" ca="1" si="14"/>
        <v>P-004</v>
      </c>
      <c r="E184" t="str">
        <f ca="1">+_xlfn.XLOOKUP(D184,'Tablas aux'!$A$3:$A$6,'Tablas aux'!$B$3:$B$6,0)</f>
        <v>Smart Phone</v>
      </c>
      <c r="F184" t="str">
        <f ca="1">+_xlfn.XLOOKUP(E184,'Tablas aux'!$B$3:$B$6,'Tablas aux'!$C$3:$C$6,0)</f>
        <v>Telefonía</v>
      </c>
      <c r="G184">
        <f t="shared" ca="1" si="15"/>
        <v>17</v>
      </c>
      <c r="H184">
        <f ca="1">+_xlfn.XLOOKUP(D184,'Tablas aux'!$A$3:$A$6,'Tablas aux'!$D$3:$D$6)</f>
        <v>800</v>
      </c>
      <c r="I184" s="3">
        <f t="shared" ca="1" si="16"/>
        <v>0.2</v>
      </c>
      <c r="J184" t="str" cm="1">
        <f t="array" aca="1" ref="J184" ca="1">+INDEX({"Tarjeta";"Efectivo";"Transferencia"},RANDBETWEEN(1,3))</f>
        <v>Efectivo</v>
      </c>
      <c r="K184" t="str">
        <f t="shared" ca="1" si="17"/>
        <v>V-004</v>
      </c>
      <c r="L184" t="str">
        <f ca="1">+VLOOKUP(K184,'Tablas aux'!$A$23:$C$27,3,0)</f>
        <v>Moquegua</v>
      </c>
    </row>
    <row r="185" spans="1:12" x14ac:dyDescent="0.25">
      <c r="A185" t="str">
        <v>V-0184</v>
      </c>
      <c r="B185">
        <f t="shared" ca="1" si="12"/>
        <v>45872</v>
      </c>
      <c r="C185" t="str">
        <f t="shared" ca="1" si="13"/>
        <v>C-001</v>
      </c>
      <c r="D185" t="str">
        <f t="shared" ca="1" si="14"/>
        <v>P-004</v>
      </c>
      <c r="E185" t="str">
        <f ca="1">+_xlfn.XLOOKUP(D185,'Tablas aux'!$A$3:$A$6,'Tablas aux'!$B$3:$B$6,0)</f>
        <v>Smart Phone</v>
      </c>
      <c r="F185" t="str">
        <f ca="1">+_xlfn.XLOOKUP(E185,'Tablas aux'!$B$3:$B$6,'Tablas aux'!$C$3:$C$6,0)</f>
        <v>Telefonía</v>
      </c>
      <c r="G185">
        <f t="shared" ca="1" si="15"/>
        <v>33</v>
      </c>
      <c r="H185">
        <f ca="1">+_xlfn.XLOOKUP(D185,'Tablas aux'!$A$3:$A$6,'Tablas aux'!$D$3:$D$6)</f>
        <v>800</v>
      </c>
      <c r="I185" s="3">
        <f t="shared" ca="1" si="16"/>
        <v>0.2</v>
      </c>
      <c r="J185" t="str" cm="1">
        <f t="array" aca="1" ref="J185" ca="1">+INDEX({"Tarjeta";"Efectivo";"Transferencia"},RANDBETWEEN(1,3))</f>
        <v>Efectivo</v>
      </c>
      <c r="K185" t="str">
        <f t="shared" ca="1" si="17"/>
        <v>V-004</v>
      </c>
      <c r="L185" t="str">
        <f ca="1">+VLOOKUP(K185,'Tablas aux'!$A$23:$C$27,3,0)</f>
        <v>Moquegua</v>
      </c>
    </row>
    <row r="186" spans="1:12" x14ac:dyDescent="0.25">
      <c r="A186" t="str">
        <v>V-0185</v>
      </c>
      <c r="B186">
        <f t="shared" ca="1" si="12"/>
        <v>45828</v>
      </c>
      <c r="C186" t="str">
        <f t="shared" ca="1" si="13"/>
        <v>C-003</v>
      </c>
      <c r="D186" t="str">
        <f t="shared" ca="1" si="14"/>
        <v>P-003</v>
      </c>
      <c r="E186" t="str">
        <f ca="1">+_xlfn.XLOOKUP(D186,'Tablas aux'!$A$3:$A$6,'Tablas aux'!$B$3:$B$6,0)</f>
        <v>Smart Watch</v>
      </c>
      <c r="F186" t="str">
        <f ca="1">+_xlfn.XLOOKUP(E186,'Tablas aux'!$B$3:$B$6,'Tablas aux'!$C$3:$C$6,0)</f>
        <v>Electrónica</v>
      </c>
      <c r="G186">
        <f t="shared" ca="1" si="15"/>
        <v>37</v>
      </c>
      <c r="H186">
        <f ca="1">+_xlfn.XLOOKUP(D186,'Tablas aux'!$A$3:$A$6,'Tablas aux'!$D$3:$D$6)</f>
        <v>200</v>
      </c>
      <c r="I186" s="3">
        <f t="shared" ca="1" si="16"/>
        <v>0.1</v>
      </c>
      <c r="J186" t="str" cm="1">
        <f t="array" aca="1" ref="J186" ca="1">+INDEX({"Tarjeta";"Efectivo";"Transferencia"},RANDBETWEEN(1,3))</f>
        <v>Tarjeta</v>
      </c>
      <c r="K186" t="str">
        <f t="shared" ca="1" si="17"/>
        <v>V-001</v>
      </c>
      <c r="L186" t="str">
        <f ca="1">+VLOOKUP(K186,'Tablas aux'!$A$23:$C$27,3,0)</f>
        <v>Lima</v>
      </c>
    </row>
    <row r="187" spans="1:12" x14ac:dyDescent="0.25">
      <c r="A187" t="str">
        <v>V-0186</v>
      </c>
      <c r="B187">
        <f t="shared" ca="1" si="12"/>
        <v>45913</v>
      </c>
      <c r="C187" t="str">
        <f t="shared" ca="1" si="13"/>
        <v>C-002</v>
      </c>
      <c r="D187" t="str">
        <f t="shared" ca="1" si="14"/>
        <v>P-001</v>
      </c>
      <c r="E187" t="str">
        <f ca="1">+_xlfn.XLOOKUP(D187,'Tablas aux'!$A$3:$A$6,'Tablas aux'!$B$3:$B$6,0)</f>
        <v>Audífonos</v>
      </c>
      <c r="F187" t="str">
        <f ca="1">+_xlfn.XLOOKUP(E187,'Tablas aux'!$B$3:$B$6,'Tablas aux'!$C$3:$C$6,0)</f>
        <v>Electrónica</v>
      </c>
      <c r="G187">
        <f t="shared" ca="1" si="15"/>
        <v>19</v>
      </c>
      <c r="H187">
        <f ca="1">+_xlfn.XLOOKUP(D187,'Tablas aux'!$A$3:$A$6,'Tablas aux'!$D$3:$D$6)</f>
        <v>50</v>
      </c>
      <c r="I187" s="3">
        <f t="shared" ca="1" si="16"/>
        <v>0.1</v>
      </c>
      <c r="J187" t="str" cm="1">
        <f t="array" aca="1" ref="J187" ca="1">+INDEX({"Tarjeta";"Efectivo";"Transferencia"},RANDBETWEEN(1,3))</f>
        <v>Efectivo</v>
      </c>
      <c r="K187" t="str">
        <f t="shared" ca="1" si="17"/>
        <v>V-002</v>
      </c>
      <c r="L187" t="str">
        <f ca="1">+VLOOKUP(K187,'Tablas aux'!$A$23:$C$27,3,0)</f>
        <v>Callao</v>
      </c>
    </row>
    <row r="188" spans="1:12" x14ac:dyDescent="0.25">
      <c r="A188" t="str">
        <v>V-0187</v>
      </c>
      <c r="B188">
        <f t="shared" ca="1" si="12"/>
        <v>45891</v>
      </c>
      <c r="C188" t="str">
        <f t="shared" ca="1" si="13"/>
        <v>C-001</v>
      </c>
      <c r="D188" t="str">
        <f t="shared" ca="1" si="14"/>
        <v>P-003</v>
      </c>
      <c r="E188" t="str">
        <f ca="1">+_xlfn.XLOOKUP(D188,'Tablas aux'!$A$3:$A$6,'Tablas aux'!$B$3:$B$6,0)</f>
        <v>Smart Watch</v>
      </c>
      <c r="F188" t="str">
        <f ca="1">+_xlfn.XLOOKUP(E188,'Tablas aux'!$B$3:$B$6,'Tablas aux'!$C$3:$C$6,0)</f>
        <v>Electrónica</v>
      </c>
      <c r="G188">
        <f t="shared" ca="1" si="15"/>
        <v>22</v>
      </c>
      <c r="H188">
        <f ca="1">+_xlfn.XLOOKUP(D188,'Tablas aux'!$A$3:$A$6,'Tablas aux'!$D$3:$D$6)</f>
        <v>200</v>
      </c>
      <c r="I188" s="3">
        <f t="shared" ca="1" si="16"/>
        <v>0.1</v>
      </c>
      <c r="J188" t="str" cm="1">
        <f t="array" aca="1" ref="J188" ca="1">+INDEX({"Tarjeta";"Efectivo";"Transferencia"},RANDBETWEEN(1,3))</f>
        <v>Tarjeta</v>
      </c>
      <c r="K188" t="str">
        <f t="shared" ca="1" si="17"/>
        <v>V-001</v>
      </c>
      <c r="L188" t="str">
        <f ca="1">+VLOOKUP(K188,'Tablas aux'!$A$23:$C$27,3,0)</f>
        <v>Lima</v>
      </c>
    </row>
    <row r="189" spans="1:12" x14ac:dyDescent="0.25">
      <c r="A189" t="str">
        <v>V-0188</v>
      </c>
      <c r="B189">
        <f t="shared" ca="1" si="12"/>
        <v>45770</v>
      </c>
      <c r="C189" t="str">
        <f t="shared" ca="1" si="13"/>
        <v>C-003</v>
      </c>
      <c r="D189" t="str">
        <f t="shared" ca="1" si="14"/>
        <v>P-004</v>
      </c>
      <c r="E189" t="str">
        <f ca="1">+_xlfn.XLOOKUP(D189,'Tablas aux'!$A$3:$A$6,'Tablas aux'!$B$3:$B$6,0)</f>
        <v>Smart Phone</v>
      </c>
      <c r="F189" t="str">
        <f ca="1">+_xlfn.XLOOKUP(E189,'Tablas aux'!$B$3:$B$6,'Tablas aux'!$C$3:$C$6,0)</f>
        <v>Telefonía</v>
      </c>
      <c r="G189">
        <f t="shared" ca="1" si="15"/>
        <v>13</v>
      </c>
      <c r="H189">
        <f ca="1">+_xlfn.XLOOKUP(D189,'Tablas aux'!$A$3:$A$6,'Tablas aux'!$D$3:$D$6)</f>
        <v>800</v>
      </c>
      <c r="I189" s="3">
        <f t="shared" ca="1" si="16"/>
        <v>0.2</v>
      </c>
      <c r="J189" t="str" cm="1">
        <f t="array" aca="1" ref="J189" ca="1">+INDEX({"Tarjeta";"Efectivo";"Transferencia"},RANDBETWEEN(1,3))</f>
        <v>Transferencia</v>
      </c>
      <c r="K189" t="str">
        <f t="shared" ca="1" si="17"/>
        <v>V-004</v>
      </c>
      <c r="L189" t="str">
        <f ca="1">+VLOOKUP(K189,'Tablas aux'!$A$23:$C$27,3,0)</f>
        <v>Moquegua</v>
      </c>
    </row>
    <row r="190" spans="1:12" x14ac:dyDescent="0.25">
      <c r="A190" t="str">
        <v>V-0189</v>
      </c>
      <c r="B190">
        <f t="shared" ca="1" si="12"/>
        <v>45968</v>
      </c>
      <c r="C190" t="str">
        <f t="shared" ca="1" si="13"/>
        <v>C-003</v>
      </c>
      <c r="D190" t="str">
        <f t="shared" ca="1" si="14"/>
        <v>P-003</v>
      </c>
      <c r="E190" t="str">
        <f ca="1">+_xlfn.XLOOKUP(D190,'Tablas aux'!$A$3:$A$6,'Tablas aux'!$B$3:$B$6,0)</f>
        <v>Smart Watch</v>
      </c>
      <c r="F190" t="str">
        <f ca="1">+_xlfn.XLOOKUP(E190,'Tablas aux'!$B$3:$B$6,'Tablas aux'!$C$3:$C$6,0)</f>
        <v>Electrónica</v>
      </c>
      <c r="G190">
        <f t="shared" ca="1" si="15"/>
        <v>40</v>
      </c>
      <c r="H190">
        <f ca="1">+_xlfn.XLOOKUP(D190,'Tablas aux'!$A$3:$A$6,'Tablas aux'!$D$3:$D$6)</f>
        <v>200</v>
      </c>
      <c r="I190" s="3">
        <f t="shared" ca="1" si="16"/>
        <v>0.1</v>
      </c>
      <c r="J190" t="str" cm="1">
        <f t="array" aca="1" ref="J190" ca="1">+INDEX({"Tarjeta";"Efectivo";"Transferencia"},RANDBETWEEN(1,3))</f>
        <v>Tarjeta</v>
      </c>
      <c r="K190" t="str">
        <f t="shared" ca="1" si="17"/>
        <v>V-004</v>
      </c>
      <c r="L190" t="str">
        <f ca="1">+VLOOKUP(K190,'Tablas aux'!$A$23:$C$27,3,0)</f>
        <v>Moquegua</v>
      </c>
    </row>
    <row r="191" spans="1:12" x14ac:dyDescent="0.25">
      <c r="A191" t="str">
        <v>V-0190</v>
      </c>
      <c r="B191">
        <f t="shared" ca="1" si="12"/>
        <v>45978</v>
      </c>
      <c r="C191" t="str">
        <f t="shared" ca="1" si="13"/>
        <v>C-004</v>
      </c>
      <c r="D191" t="str">
        <f t="shared" ca="1" si="14"/>
        <v>P-004</v>
      </c>
      <c r="E191" t="str">
        <f ca="1">+_xlfn.XLOOKUP(D191,'Tablas aux'!$A$3:$A$6,'Tablas aux'!$B$3:$B$6,0)</f>
        <v>Smart Phone</v>
      </c>
      <c r="F191" t="str">
        <f ca="1">+_xlfn.XLOOKUP(E191,'Tablas aux'!$B$3:$B$6,'Tablas aux'!$C$3:$C$6,0)</f>
        <v>Telefonía</v>
      </c>
      <c r="G191">
        <f t="shared" ca="1" si="15"/>
        <v>39</v>
      </c>
      <c r="H191">
        <f ca="1">+_xlfn.XLOOKUP(D191,'Tablas aux'!$A$3:$A$6,'Tablas aux'!$D$3:$D$6)</f>
        <v>800</v>
      </c>
      <c r="I191" s="3">
        <f t="shared" ca="1" si="16"/>
        <v>0.2</v>
      </c>
      <c r="J191" t="str" cm="1">
        <f t="array" aca="1" ref="J191" ca="1">+INDEX({"Tarjeta";"Efectivo";"Transferencia"},RANDBETWEEN(1,3))</f>
        <v>Efectivo</v>
      </c>
      <c r="K191" t="str">
        <f t="shared" ca="1" si="17"/>
        <v>V-001</v>
      </c>
      <c r="L191" t="str">
        <f ca="1">+VLOOKUP(K191,'Tablas aux'!$A$23:$C$27,3,0)</f>
        <v>Lima</v>
      </c>
    </row>
    <row r="192" spans="1:12" x14ac:dyDescent="0.25">
      <c r="A192" t="str">
        <v>V-0191</v>
      </c>
      <c r="B192">
        <f t="shared" ca="1" si="12"/>
        <v>45714</v>
      </c>
      <c r="C192" t="str">
        <f t="shared" ca="1" si="13"/>
        <v>C-001</v>
      </c>
      <c r="D192" t="str">
        <f t="shared" ca="1" si="14"/>
        <v>P-003</v>
      </c>
      <c r="E192" t="str">
        <f ca="1">+_xlfn.XLOOKUP(D192,'Tablas aux'!$A$3:$A$6,'Tablas aux'!$B$3:$B$6,0)</f>
        <v>Smart Watch</v>
      </c>
      <c r="F192" t="str">
        <f ca="1">+_xlfn.XLOOKUP(E192,'Tablas aux'!$B$3:$B$6,'Tablas aux'!$C$3:$C$6,0)</f>
        <v>Electrónica</v>
      </c>
      <c r="G192">
        <f t="shared" ca="1" si="15"/>
        <v>22</v>
      </c>
      <c r="H192">
        <f ca="1">+_xlfn.XLOOKUP(D192,'Tablas aux'!$A$3:$A$6,'Tablas aux'!$D$3:$D$6)</f>
        <v>200</v>
      </c>
      <c r="I192" s="3">
        <f t="shared" ca="1" si="16"/>
        <v>0.1</v>
      </c>
      <c r="J192" t="str" cm="1">
        <f t="array" aca="1" ref="J192" ca="1">+INDEX({"Tarjeta";"Efectivo";"Transferencia"},RANDBETWEEN(1,3))</f>
        <v>Efectivo</v>
      </c>
      <c r="K192" t="str">
        <f t="shared" ca="1" si="17"/>
        <v>V-003</v>
      </c>
      <c r="L192" t="str">
        <f ca="1">+VLOOKUP(K192,'Tablas aux'!$A$23:$C$27,3,0)</f>
        <v>Arequipa</v>
      </c>
    </row>
    <row r="193" spans="1:12" x14ac:dyDescent="0.25">
      <c r="A193" t="str">
        <v>V-0192</v>
      </c>
      <c r="B193">
        <f t="shared" ca="1" si="12"/>
        <v>45779</v>
      </c>
      <c r="C193" t="str">
        <f t="shared" ca="1" si="13"/>
        <v>C-003</v>
      </c>
      <c r="D193" t="str">
        <f t="shared" ca="1" si="14"/>
        <v>P-001</v>
      </c>
      <c r="E193" t="str">
        <f ca="1">+_xlfn.XLOOKUP(D193,'Tablas aux'!$A$3:$A$6,'Tablas aux'!$B$3:$B$6,0)</f>
        <v>Audífonos</v>
      </c>
      <c r="F193" t="str">
        <f ca="1">+_xlfn.XLOOKUP(E193,'Tablas aux'!$B$3:$B$6,'Tablas aux'!$C$3:$C$6,0)</f>
        <v>Electrónica</v>
      </c>
      <c r="G193">
        <f t="shared" ca="1" si="15"/>
        <v>6</v>
      </c>
      <c r="H193">
        <f ca="1">+_xlfn.XLOOKUP(D193,'Tablas aux'!$A$3:$A$6,'Tablas aux'!$D$3:$D$6)</f>
        <v>50</v>
      </c>
      <c r="I193" s="3">
        <f t="shared" ca="1" si="16"/>
        <v>0.1</v>
      </c>
      <c r="J193" t="str" cm="1">
        <f t="array" aca="1" ref="J193" ca="1">+INDEX({"Tarjeta";"Efectivo";"Transferencia"},RANDBETWEEN(1,3))</f>
        <v>Efectivo</v>
      </c>
      <c r="K193" t="str">
        <f t="shared" ca="1" si="17"/>
        <v>V-004</v>
      </c>
      <c r="L193" t="str">
        <f ca="1">+VLOOKUP(K193,'Tablas aux'!$A$23:$C$27,3,0)</f>
        <v>Moquegua</v>
      </c>
    </row>
    <row r="194" spans="1:12" x14ac:dyDescent="0.25">
      <c r="A194" t="str">
        <v>V-0193</v>
      </c>
      <c r="B194">
        <f t="shared" ca="1" si="12"/>
        <v>45874</v>
      </c>
      <c r="C194" t="str">
        <f t="shared" ca="1" si="13"/>
        <v>C-001</v>
      </c>
      <c r="D194" t="str">
        <f t="shared" ca="1" si="14"/>
        <v>P-002</v>
      </c>
      <c r="E194" t="str">
        <f ca="1">+_xlfn.XLOOKUP(D194,'Tablas aux'!$A$3:$A$6,'Tablas aux'!$B$3:$B$6,0)</f>
        <v>Laptop</v>
      </c>
      <c r="F194" t="str">
        <f ca="1">+_xlfn.XLOOKUP(E194,'Tablas aux'!$B$3:$B$6,'Tablas aux'!$C$3:$C$6,0)</f>
        <v>Computo</v>
      </c>
      <c r="G194">
        <f t="shared" ca="1" si="15"/>
        <v>37</v>
      </c>
      <c r="H194">
        <f ca="1">+_xlfn.XLOOKUP(D194,'Tablas aux'!$A$3:$A$6,'Tablas aux'!$D$3:$D$6)</f>
        <v>1200</v>
      </c>
      <c r="I194" s="3">
        <f t="shared" ca="1" si="16"/>
        <v>0.3</v>
      </c>
      <c r="J194" t="str" cm="1">
        <f t="array" aca="1" ref="J194" ca="1">+INDEX({"Tarjeta";"Efectivo";"Transferencia"},RANDBETWEEN(1,3))</f>
        <v>Efectivo</v>
      </c>
      <c r="K194" t="str">
        <f t="shared" ca="1" si="17"/>
        <v>V-003</v>
      </c>
      <c r="L194" t="str">
        <f ca="1">+VLOOKUP(K194,'Tablas aux'!$A$23:$C$27,3,0)</f>
        <v>Arequipa</v>
      </c>
    </row>
    <row r="195" spans="1:12" x14ac:dyDescent="0.25">
      <c r="A195" t="str">
        <v>V-0194</v>
      </c>
      <c r="B195">
        <f t="shared" ref="B195:B258" ca="1" si="18">+RANDBETWEEN("01/01/2025","31/12/2025")</f>
        <v>45742</v>
      </c>
      <c r="C195" t="str">
        <f t="shared" ref="C195:C258" ca="1" si="19">+"C"&amp;"-"&amp;TEXT(RANDBETWEEN(1,4),"000")</f>
        <v>C-003</v>
      </c>
      <c r="D195" t="str">
        <f t="shared" ref="D195:D258" ca="1" si="20">+"P"&amp;"-"&amp;TEXT(RANDBETWEEN(1,4),"000")</f>
        <v>P-004</v>
      </c>
      <c r="E195" t="str">
        <f ca="1">+_xlfn.XLOOKUP(D195,'Tablas aux'!$A$3:$A$6,'Tablas aux'!$B$3:$B$6,0)</f>
        <v>Smart Phone</v>
      </c>
      <c r="F195" t="str">
        <f ca="1">+_xlfn.XLOOKUP(E195,'Tablas aux'!$B$3:$B$6,'Tablas aux'!$C$3:$C$6,0)</f>
        <v>Telefonía</v>
      </c>
      <c r="G195">
        <f t="shared" ref="G195:G258" ca="1" si="21">+RANDBETWEEN(5,45)</f>
        <v>28</v>
      </c>
      <c r="H195">
        <f ca="1">+_xlfn.XLOOKUP(D195,'Tablas aux'!$A$3:$A$6,'Tablas aux'!$D$3:$D$6)</f>
        <v>800</v>
      </c>
      <c r="I195" s="3">
        <f t="shared" ref="I195:I258" ca="1" si="22">+IF(F195="Electrónica",0.1,IF(F195="Telefonía",0.2,0.3))</f>
        <v>0.2</v>
      </c>
      <c r="J195" t="str" cm="1">
        <f t="array" aca="1" ref="J195" ca="1">+INDEX({"Tarjeta";"Efectivo";"Transferencia"},RANDBETWEEN(1,3))</f>
        <v>Transferencia</v>
      </c>
      <c r="K195" t="str">
        <f t="shared" ref="K195:K258" ca="1" si="23">+"V"&amp;"-"&amp;TEXT(RANDBETWEEN(1,5),"000")</f>
        <v>V-002</v>
      </c>
      <c r="L195" t="str">
        <f ca="1">+VLOOKUP(K195,'Tablas aux'!$A$23:$C$27,3,0)</f>
        <v>Callao</v>
      </c>
    </row>
    <row r="196" spans="1:12" x14ac:dyDescent="0.25">
      <c r="A196" t="str">
        <v>V-0195</v>
      </c>
      <c r="B196">
        <f t="shared" ca="1" si="18"/>
        <v>45945</v>
      </c>
      <c r="C196" t="str">
        <f t="shared" ca="1" si="19"/>
        <v>C-004</v>
      </c>
      <c r="D196" t="str">
        <f t="shared" ca="1" si="20"/>
        <v>P-003</v>
      </c>
      <c r="E196" t="str">
        <f ca="1">+_xlfn.XLOOKUP(D196,'Tablas aux'!$A$3:$A$6,'Tablas aux'!$B$3:$B$6,0)</f>
        <v>Smart Watch</v>
      </c>
      <c r="F196" t="str">
        <f ca="1">+_xlfn.XLOOKUP(E196,'Tablas aux'!$B$3:$B$6,'Tablas aux'!$C$3:$C$6,0)</f>
        <v>Electrónica</v>
      </c>
      <c r="G196">
        <f t="shared" ca="1" si="21"/>
        <v>25</v>
      </c>
      <c r="H196">
        <f ca="1">+_xlfn.XLOOKUP(D196,'Tablas aux'!$A$3:$A$6,'Tablas aux'!$D$3:$D$6)</f>
        <v>200</v>
      </c>
      <c r="I196" s="3">
        <f t="shared" ca="1" si="22"/>
        <v>0.1</v>
      </c>
      <c r="J196" t="str" cm="1">
        <f t="array" aca="1" ref="J196" ca="1">+INDEX({"Tarjeta";"Efectivo";"Transferencia"},RANDBETWEEN(1,3))</f>
        <v>Efectivo</v>
      </c>
      <c r="K196" t="str">
        <f t="shared" ca="1" si="23"/>
        <v>V-001</v>
      </c>
      <c r="L196" t="str">
        <f ca="1">+VLOOKUP(K196,'Tablas aux'!$A$23:$C$27,3,0)</f>
        <v>Lima</v>
      </c>
    </row>
    <row r="197" spans="1:12" x14ac:dyDescent="0.25">
      <c r="A197" t="str">
        <v>V-0196</v>
      </c>
      <c r="B197">
        <f t="shared" ca="1" si="18"/>
        <v>45942</v>
      </c>
      <c r="C197" t="str">
        <f t="shared" ca="1" si="19"/>
        <v>C-004</v>
      </c>
      <c r="D197" t="str">
        <f t="shared" ca="1" si="20"/>
        <v>P-001</v>
      </c>
      <c r="E197" t="str">
        <f ca="1">+_xlfn.XLOOKUP(D197,'Tablas aux'!$A$3:$A$6,'Tablas aux'!$B$3:$B$6,0)</f>
        <v>Audífonos</v>
      </c>
      <c r="F197" t="str">
        <f ca="1">+_xlfn.XLOOKUP(E197,'Tablas aux'!$B$3:$B$6,'Tablas aux'!$C$3:$C$6,0)</f>
        <v>Electrónica</v>
      </c>
      <c r="G197">
        <f t="shared" ca="1" si="21"/>
        <v>9</v>
      </c>
      <c r="H197">
        <f ca="1">+_xlfn.XLOOKUP(D197,'Tablas aux'!$A$3:$A$6,'Tablas aux'!$D$3:$D$6)</f>
        <v>50</v>
      </c>
      <c r="I197" s="3">
        <f t="shared" ca="1" si="22"/>
        <v>0.1</v>
      </c>
      <c r="J197" t="str" cm="1">
        <f t="array" aca="1" ref="J197" ca="1">+INDEX({"Tarjeta";"Efectivo";"Transferencia"},RANDBETWEEN(1,3))</f>
        <v>Efectivo</v>
      </c>
      <c r="K197" t="str">
        <f t="shared" ca="1" si="23"/>
        <v>V-003</v>
      </c>
      <c r="L197" t="str">
        <f ca="1">+VLOOKUP(K197,'Tablas aux'!$A$23:$C$27,3,0)</f>
        <v>Arequipa</v>
      </c>
    </row>
    <row r="198" spans="1:12" x14ac:dyDescent="0.25">
      <c r="A198" t="str">
        <v>V-0197</v>
      </c>
      <c r="B198">
        <f t="shared" ca="1" si="18"/>
        <v>45958</v>
      </c>
      <c r="C198" t="str">
        <f t="shared" ca="1" si="19"/>
        <v>C-002</v>
      </c>
      <c r="D198" t="str">
        <f t="shared" ca="1" si="20"/>
        <v>P-001</v>
      </c>
      <c r="E198" t="str">
        <f ca="1">+_xlfn.XLOOKUP(D198,'Tablas aux'!$A$3:$A$6,'Tablas aux'!$B$3:$B$6,0)</f>
        <v>Audífonos</v>
      </c>
      <c r="F198" t="str">
        <f ca="1">+_xlfn.XLOOKUP(E198,'Tablas aux'!$B$3:$B$6,'Tablas aux'!$C$3:$C$6,0)</f>
        <v>Electrónica</v>
      </c>
      <c r="G198">
        <f t="shared" ca="1" si="21"/>
        <v>26</v>
      </c>
      <c r="H198">
        <f ca="1">+_xlfn.XLOOKUP(D198,'Tablas aux'!$A$3:$A$6,'Tablas aux'!$D$3:$D$6)</f>
        <v>50</v>
      </c>
      <c r="I198" s="3">
        <f t="shared" ca="1" si="22"/>
        <v>0.1</v>
      </c>
      <c r="J198" t="str" cm="1">
        <f t="array" aca="1" ref="J198" ca="1">+INDEX({"Tarjeta";"Efectivo";"Transferencia"},RANDBETWEEN(1,3))</f>
        <v>Tarjeta</v>
      </c>
      <c r="K198" t="str">
        <f t="shared" ca="1" si="23"/>
        <v>V-005</v>
      </c>
      <c r="L198" t="str">
        <f ca="1">+VLOOKUP(K198,'Tablas aux'!$A$23:$C$27,3,0)</f>
        <v>Ayacucho</v>
      </c>
    </row>
    <row r="199" spans="1:12" x14ac:dyDescent="0.25">
      <c r="A199" t="str">
        <v>V-0198</v>
      </c>
      <c r="B199">
        <f t="shared" ca="1" si="18"/>
        <v>46014</v>
      </c>
      <c r="C199" t="str">
        <f t="shared" ca="1" si="19"/>
        <v>C-001</v>
      </c>
      <c r="D199" t="str">
        <f t="shared" ca="1" si="20"/>
        <v>P-002</v>
      </c>
      <c r="E199" t="str">
        <f ca="1">+_xlfn.XLOOKUP(D199,'Tablas aux'!$A$3:$A$6,'Tablas aux'!$B$3:$B$6,0)</f>
        <v>Laptop</v>
      </c>
      <c r="F199" t="str">
        <f ca="1">+_xlfn.XLOOKUP(E199,'Tablas aux'!$B$3:$B$6,'Tablas aux'!$C$3:$C$6,0)</f>
        <v>Computo</v>
      </c>
      <c r="G199">
        <f t="shared" ca="1" si="21"/>
        <v>7</v>
      </c>
      <c r="H199">
        <f ca="1">+_xlfn.XLOOKUP(D199,'Tablas aux'!$A$3:$A$6,'Tablas aux'!$D$3:$D$6)</f>
        <v>1200</v>
      </c>
      <c r="I199" s="3">
        <f t="shared" ca="1" si="22"/>
        <v>0.3</v>
      </c>
      <c r="J199" t="str" cm="1">
        <f t="array" aca="1" ref="J199" ca="1">+INDEX({"Tarjeta";"Efectivo";"Transferencia"},RANDBETWEEN(1,3))</f>
        <v>Tarjeta</v>
      </c>
      <c r="K199" t="str">
        <f t="shared" ca="1" si="23"/>
        <v>V-002</v>
      </c>
      <c r="L199" t="str">
        <f ca="1">+VLOOKUP(K199,'Tablas aux'!$A$23:$C$27,3,0)</f>
        <v>Callao</v>
      </c>
    </row>
    <row r="200" spans="1:12" x14ac:dyDescent="0.25">
      <c r="A200" t="str">
        <v>V-0199</v>
      </c>
      <c r="B200">
        <f t="shared" ca="1" si="18"/>
        <v>45724</v>
      </c>
      <c r="C200" t="str">
        <f t="shared" ca="1" si="19"/>
        <v>C-003</v>
      </c>
      <c r="D200" t="str">
        <f t="shared" ca="1" si="20"/>
        <v>P-002</v>
      </c>
      <c r="E200" t="str">
        <f ca="1">+_xlfn.XLOOKUP(D200,'Tablas aux'!$A$3:$A$6,'Tablas aux'!$B$3:$B$6,0)</f>
        <v>Laptop</v>
      </c>
      <c r="F200" t="str">
        <f ca="1">+_xlfn.XLOOKUP(E200,'Tablas aux'!$B$3:$B$6,'Tablas aux'!$C$3:$C$6,0)</f>
        <v>Computo</v>
      </c>
      <c r="G200">
        <f t="shared" ca="1" si="21"/>
        <v>39</v>
      </c>
      <c r="H200">
        <f ca="1">+_xlfn.XLOOKUP(D200,'Tablas aux'!$A$3:$A$6,'Tablas aux'!$D$3:$D$6)</f>
        <v>1200</v>
      </c>
      <c r="I200" s="3">
        <f t="shared" ca="1" si="22"/>
        <v>0.3</v>
      </c>
      <c r="J200" t="str" cm="1">
        <f t="array" aca="1" ref="J200" ca="1">+INDEX({"Tarjeta";"Efectivo";"Transferencia"},RANDBETWEEN(1,3))</f>
        <v>Tarjeta</v>
      </c>
      <c r="K200" t="str">
        <f t="shared" ca="1" si="23"/>
        <v>V-002</v>
      </c>
      <c r="L200" t="str">
        <f ca="1">+VLOOKUP(K200,'Tablas aux'!$A$23:$C$27,3,0)</f>
        <v>Callao</v>
      </c>
    </row>
    <row r="201" spans="1:12" x14ac:dyDescent="0.25">
      <c r="A201" t="str">
        <v>V-0200</v>
      </c>
      <c r="B201">
        <f t="shared" ca="1" si="18"/>
        <v>45795</v>
      </c>
      <c r="C201" t="str">
        <f t="shared" ca="1" si="19"/>
        <v>C-002</v>
      </c>
      <c r="D201" t="str">
        <f t="shared" ca="1" si="20"/>
        <v>P-002</v>
      </c>
      <c r="E201" t="str">
        <f ca="1">+_xlfn.XLOOKUP(D201,'Tablas aux'!$A$3:$A$6,'Tablas aux'!$B$3:$B$6,0)</f>
        <v>Laptop</v>
      </c>
      <c r="F201" t="str">
        <f ca="1">+_xlfn.XLOOKUP(E201,'Tablas aux'!$B$3:$B$6,'Tablas aux'!$C$3:$C$6,0)</f>
        <v>Computo</v>
      </c>
      <c r="G201">
        <f t="shared" ca="1" si="21"/>
        <v>12</v>
      </c>
      <c r="H201">
        <f ca="1">+_xlfn.XLOOKUP(D201,'Tablas aux'!$A$3:$A$6,'Tablas aux'!$D$3:$D$6)</f>
        <v>1200</v>
      </c>
      <c r="I201" s="3">
        <f t="shared" ca="1" si="22"/>
        <v>0.3</v>
      </c>
      <c r="J201" t="str" cm="1">
        <f t="array" aca="1" ref="J201" ca="1">+INDEX({"Tarjeta";"Efectivo";"Transferencia"},RANDBETWEEN(1,3))</f>
        <v>Transferencia</v>
      </c>
      <c r="K201" t="str">
        <f t="shared" ca="1" si="23"/>
        <v>V-004</v>
      </c>
      <c r="L201" t="str">
        <f ca="1">+VLOOKUP(K201,'Tablas aux'!$A$23:$C$27,3,0)</f>
        <v>Moquegua</v>
      </c>
    </row>
    <row r="202" spans="1:12" x14ac:dyDescent="0.25">
      <c r="A202" t="str">
        <v>V-0201</v>
      </c>
      <c r="B202">
        <f t="shared" ca="1" si="18"/>
        <v>45810</v>
      </c>
      <c r="C202" t="str">
        <f t="shared" ca="1" si="19"/>
        <v>C-003</v>
      </c>
      <c r="D202" t="str">
        <f t="shared" ca="1" si="20"/>
        <v>P-003</v>
      </c>
      <c r="E202" t="str">
        <f ca="1">+_xlfn.XLOOKUP(D202,'Tablas aux'!$A$3:$A$6,'Tablas aux'!$B$3:$B$6,0)</f>
        <v>Smart Watch</v>
      </c>
      <c r="F202" t="str">
        <f ca="1">+_xlfn.XLOOKUP(E202,'Tablas aux'!$B$3:$B$6,'Tablas aux'!$C$3:$C$6,0)</f>
        <v>Electrónica</v>
      </c>
      <c r="G202">
        <f t="shared" ca="1" si="21"/>
        <v>27</v>
      </c>
      <c r="H202">
        <f ca="1">+_xlfn.XLOOKUP(D202,'Tablas aux'!$A$3:$A$6,'Tablas aux'!$D$3:$D$6)</f>
        <v>200</v>
      </c>
      <c r="I202" s="3">
        <f t="shared" ca="1" si="22"/>
        <v>0.1</v>
      </c>
      <c r="J202" t="str" cm="1">
        <f t="array" aca="1" ref="J202" ca="1">+INDEX({"Tarjeta";"Efectivo";"Transferencia"},RANDBETWEEN(1,3))</f>
        <v>Efectivo</v>
      </c>
      <c r="K202" t="str">
        <f t="shared" ca="1" si="23"/>
        <v>V-002</v>
      </c>
      <c r="L202" t="str">
        <f ca="1">+VLOOKUP(K202,'Tablas aux'!$A$23:$C$27,3,0)</f>
        <v>Callao</v>
      </c>
    </row>
    <row r="203" spans="1:12" x14ac:dyDescent="0.25">
      <c r="A203" t="str">
        <v>V-0202</v>
      </c>
      <c r="B203">
        <f t="shared" ca="1" si="18"/>
        <v>45906</v>
      </c>
      <c r="C203" t="str">
        <f t="shared" ca="1" si="19"/>
        <v>C-001</v>
      </c>
      <c r="D203" t="str">
        <f t="shared" ca="1" si="20"/>
        <v>P-001</v>
      </c>
      <c r="E203" t="str">
        <f ca="1">+_xlfn.XLOOKUP(D203,'Tablas aux'!$A$3:$A$6,'Tablas aux'!$B$3:$B$6,0)</f>
        <v>Audífonos</v>
      </c>
      <c r="F203" t="str">
        <f ca="1">+_xlfn.XLOOKUP(E203,'Tablas aux'!$B$3:$B$6,'Tablas aux'!$C$3:$C$6,0)</f>
        <v>Electrónica</v>
      </c>
      <c r="G203">
        <f t="shared" ca="1" si="21"/>
        <v>5</v>
      </c>
      <c r="H203">
        <f ca="1">+_xlfn.XLOOKUP(D203,'Tablas aux'!$A$3:$A$6,'Tablas aux'!$D$3:$D$6)</f>
        <v>50</v>
      </c>
      <c r="I203" s="3">
        <f t="shared" ca="1" si="22"/>
        <v>0.1</v>
      </c>
      <c r="J203" t="str" cm="1">
        <f t="array" aca="1" ref="J203" ca="1">+INDEX({"Tarjeta";"Efectivo";"Transferencia"},RANDBETWEEN(1,3))</f>
        <v>Tarjeta</v>
      </c>
      <c r="K203" t="str">
        <f t="shared" ca="1" si="23"/>
        <v>V-001</v>
      </c>
      <c r="L203" t="str">
        <f ca="1">+VLOOKUP(K203,'Tablas aux'!$A$23:$C$27,3,0)</f>
        <v>Lima</v>
      </c>
    </row>
    <row r="204" spans="1:12" x14ac:dyDescent="0.25">
      <c r="A204" t="str">
        <v>V-0203</v>
      </c>
      <c r="B204">
        <f t="shared" ca="1" si="18"/>
        <v>45950</v>
      </c>
      <c r="C204" t="str">
        <f t="shared" ca="1" si="19"/>
        <v>C-003</v>
      </c>
      <c r="D204" t="str">
        <f t="shared" ca="1" si="20"/>
        <v>P-004</v>
      </c>
      <c r="E204" t="str">
        <f ca="1">+_xlfn.XLOOKUP(D204,'Tablas aux'!$A$3:$A$6,'Tablas aux'!$B$3:$B$6,0)</f>
        <v>Smart Phone</v>
      </c>
      <c r="F204" t="str">
        <f ca="1">+_xlfn.XLOOKUP(E204,'Tablas aux'!$B$3:$B$6,'Tablas aux'!$C$3:$C$6,0)</f>
        <v>Telefonía</v>
      </c>
      <c r="G204">
        <f t="shared" ca="1" si="21"/>
        <v>5</v>
      </c>
      <c r="H204">
        <f ca="1">+_xlfn.XLOOKUP(D204,'Tablas aux'!$A$3:$A$6,'Tablas aux'!$D$3:$D$6)</f>
        <v>800</v>
      </c>
      <c r="I204" s="3">
        <f t="shared" ca="1" si="22"/>
        <v>0.2</v>
      </c>
      <c r="J204" t="str" cm="1">
        <f t="array" aca="1" ref="J204" ca="1">+INDEX({"Tarjeta";"Efectivo";"Transferencia"},RANDBETWEEN(1,3))</f>
        <v>Efectivo</v>
      </c>
      <c r="K204" t="str">
        <f t="shared" ca="1" si="23"/>
        <v>V-005</v>
      </c>
      <c r="L204" t="str">
        <f ca="1">+VLOOKUP(K204,'Tablas aux'!$A$23:$C$27,3,0)</f>
        <v>Ayacucho</v>
      </c>
    </row>
    <row r="205" spans="1:12" x14ac:dyDescent="0.25">
      <c r="A205" t="str">
        <v>V-0204</v>
      </c>
      <c r="B205">
        <f t="shared" ca="1" si="18"/>
        <v>45660</v>
      </c>
      <c r="C205" t="str">
        <f t="shared" ca="1" si="19"/>
        <v>C-001</v>
      </c>
      <c r="D205" t="str">
        <f t="shared" ca="1" si="20"/>
        <v>P-002</v>
      </c>
      <c r="E205" t="str">
        <f ca="1">+_xlfn.XLOOKUP(D205,'Tablas aux'!$A$3:$A$6,'Tablas aux'!$B$3:$B$6,0)</f>
        <v>Laptop</v>
      </c>
      <c r="F205" t="str">
        <f ca="1">+_xlfn.XLOOKUP(E205,'Tablas aux'!$B$3:$B$6,'Tablas aux'!$C$3:$C$6,0)</f>
        <v>Computo</v>
      </c>
      <c r="G205">
        <f t="shared" ca="1" si="21"/>
        <v>23</v>
      </c>
      <c r="H205">
        <f ca="1">+_xlfn.XLOOKUP(D205,'Tablas aux'!$A$3:$A$6,'Tablas aux'!$D$3:$D$6)</f>
        <v>1200</v>
      </c>
      <c r="I205" s="3">
        <f t="shared" ca="1" si="22"/>
        <v>0.3</v>
      </c>
      <c r="J205" t="str" cm="1">
        <f t="array" aca="1" ref="J205" ca="1">+INDEX({"Tarjeta";"Efectivo";"Transferencia"},RANDBETWEEN(1,3))</f>
        <v>Efectivo</v>
      </c>
      <c r="K205" t="str">
        <f t="shared" ca="1" si="23"/>
        <v>V-002</v>
      </c>
      <c r="L205" t="str">
        <f ca="1">+VLOOKUP(K205,'Tablas aux'!$A$23:$C$27,3,0)</f>
        <v>Callao</v>
      </c>
    </row>
    <row r="206" spans="1:12" x14ac:dyDescent="0.25">
      <c r="A206" t="str">
        <v>V-0205</v>
      </c>
      <c r="B206">
        <f t="shared" ca="1" si="18"/>
        <v>45921</v>
      </c>
      <c r="C206" t="str">
        <f t="shared" ca="1" si="19"/>
        <v>C-004</v>
      </c>
      <c r="D206" t="str">
        <f t="shared" ca="1" si="20"/>
        <v>P-001</v>
      </c>
      <c r="E206" t="str">
        <f ca="1">+_xlfn.XLOOKUP(D206,'Tablas aux'!$A$3:$A$6,'Tablas aux'!$B$3:$B$6,0)</f>
        <v>Audífonos</v>
      </c>
      <c r="F206" t="str">
        <f ca="1">+_xlfn.XLOOKUP(E206,'Tablas aux'!$B$3:$B$6,'Tablas aux'!$C$3:$C$6,0)</f>
        <v>Electrónica</v>
      </c>
      <c r="G206">
        <f t="shared" ca="1" si="21"/>
        <v>31</v>
      </c>
      <c r="H206">
        <f ca="1">+_xlfn.XLOOKUP(D206,'Tablas aux'!$A$3:$A$6,'Tablas aux'!$D$3:$D$6)</f>
        <v>50</v>
      </c>
      <c r="I206" s="3">
        <f t="shared" ca="1" si="22"/>
        <v>0.1</v>
      </c>
      <c r="J206" t="str" cm="1">
        <f t="array" aca="1" ref="J206" ca="1">+INDEX({"Tarjeta";"Efectivo";"Transferencia"},RANDBETWEEN(1,3))</f>
        <v>Transferencia</v>
      </c>
      <c r="K206" t="str">
        <f t="shared" ca="1" si="23"/>
        <v>V-005</v>
      </c>
      <c r="L206" t="str">
        <f ca="1">+VLOOKUP(K206,'Tablas aux'!$A$23:$C$27,3,0)</f>
        <v>Ayacucho</v>
      </c>
    </row>
    <row r="207" spans="1:12" x14ac:dyDescent="0.25">
      <c r="A207" t="str">
        <v>V-0206</v>
      </c>
      <c r="B207">
        <f t="shared" ca="1" si="18"/>
        <v>45760</v>
      </c>
      <c r="C207" t="str">
        <f t="shared" ca="1" si="19"/>
        <v>C-001</v>
      </c>
      <c r="D207" t="str">
        <f t="shared" ca="1" si="20"/>
        <v>P-002</v>
      </c>
      <c r="E207" t="str">
        <f ca="1">+_xlfn.XLOOKUP(D207,'Tablas aux'!$A$3:$A$6,'Tablas aux'!$B$3:$B$6,0)</f>
        <v>Laptop</v>
      </c>
      <c r="F207" t="str">
        <f ca="1">+_xlfn.XLOOKUP(E207,'Tablas aux'!$B$3:$B$6,'Tablas aux'!$C$3:$C$6,0)</f>
        <v>Computo</v>
      </c>
      <c r="G207">
        <f t="shared" ca="1" si="21"/>
        <v>33</v>
      </c>
      <c r="H207">
        <f ca="1">+_xlfn.XLOOKUP(D207,'Tablas aux'!$A$3:$A$6,'Tablas aux'!$D$3:$D$6)</f>
        <v>1200</v>
      </c>
      <c r="I207" s="3">
        <f t="shared" ca="1" si="22"/>
        <v>0.3</v>
      </c>
      <c r="J207" t="str" cm="1">
        <f t="array" aca="1" ref="J207" ca="1">+INDEX({"Tarjeta";"Efectivo";"Transferencia"},RANDBETWEEN(1,3))</f>
        <v>Tarjeta</v>
      </c>
      <c r="K207" t="str">
        <f t="shared" ca="1" si="23"/>
        <v>V-004</v>
      </c>
      <c r="L207" t="str">
        <f ca="1">+VLOOKUP(K207,'Tablas aux'!$A$23:$C$27,3,0)</f>
        <v>Moquegua</v>
      </c>
    </row>
    <row r="208" spans="1:12" x14ac:dyDescent="0.25">
      <c r="A208" t="str">
        <v>V-0207</v>
      </c>
      <c r="B208">
        <f t="shared" ca="1" si="18"/>
        <v>45888</v>
      </c>
      <c r="C208" t="str">
        <f t="shared" ca="1" si="19"/>
        <v>C-002</v>
      </c>
      <c r="D208" t="str">
        <f t="shared" ca="1" si="20"/>
        <v>P-004</v>
      </c>
      <c r="E208" t="str">
        <f ca="1">+_xlfn.XLOOKUP(D208,'Tablas aux'!$A$3:$A$6,'Tablas aux'!$B$3:$B$6,0)</f>
        <v>Smart Phone</v>
      </c>
      <c r="F208" t="str">
        <f ca="1">+_xlfn.XLOOKUP(E208,'Tablas aux'!$B$3:$B$6,'Tablas aux'!$C$3:$C$6,0)</f>
        <v>Telefonía</v>
      </c>
      <c r="G208">
        <f t="shared" ca="1" si="21"/>
        <v>35</v>
      </c>
      <c r="H208">
        <f ca="1">+_xlfn.XLOOKUP(D208,'Tablas aux'!$A$3:$A$6,'Tablas aux'!$D$3:$D$6)</f>
        <v>800</v>
      </c>
      <c r="I208" s="3">
        <f t="shared" ca="1" si="22"/>
        <v>0.2</v>
      </c>
      <c r="J208" t="str" cm="1">
        <f t="array" aca="1" ref="J208" ca="1">+INDEX({"Tarjeta";"Efectivo";"Transferencia"},RANDBETWEEN(1,3))</f>
        <v>Efectivo</v>
      </c>
      <c r="K208" t="str">
        <f t="shared" ca="1" si="23"/>
        <v>V-001</v>
      </c>
      <c r="L208" t="str">
        <f ca="1">+VLOOKUP(K208,'Tablas aux'!$A$23:$C$27,3,0)</f>
        <v>Lima</v>
      </c>
    </row>
    <row r="209" spans="1:12" x14ac:dyDescent="0.25">
      <c r="A209" t="str">
        <v>V-0208</v>
      </c>
      <c r="B209">
        <f t="shared" ca="1" si="18"/>
        <v>45923</v>
      </c>
      <c r="C209" t="str">
        <f t="shared" ca="1" si="19"/>
        <v>C-004</v>
      </c>
      <c r="D209" t="str">
        <f t="shared" ca="1" si="20"/>
        <v>P-004</v>
      </c>
      <c r="E209" t="str">
        <f ca="1">+_xlfn.XLOOKUP(D209,'Tablas aux'!$A$3:$A$6,'Tablas aux'!$B$3:$B$6,0)</f>
        <v>Smart Phone</v>
      </c>
      <c r="F209" t="str">
        <f ca="1">+_xlfn.XLOOKUP(E209,'Tablas aux'!$B$3:$B$6,'Tablas aux'!$C$3:$C$6,0)</f>
        <v>Telefonía</v>
      </c>
      <c r="G209">
        <f t="shared" ca="1" si="21"/>
        <v>25</v>
      </c>
      <c r="H209">
        <f ca="1">+_xlfn.XLOOKUP(D209,'Tablas aux'!$A$3:$A$6,'Tablas aux'!$D$3:$D$6)</f>
        <v>800</v>
      </c>
      <c r="I209" s="3">
        <f t="shared" ca="1" si="22"/>
        <v>0.2</v>
      </c>
      <c r="J209" t="str" cm="1">
        <f t="array" aca="1" ref="J209" ca="1">+INDEX({"Tarjeta";"Efectivo";"Transferencia"},RANDBETWEEN(1,3))</f>
        <v>Transferencia</v>
      </c>
      <c r="K209" t="str">
        <f t="shared" ca="1" si="23"/>
        <v>V-003</v>
      </c>
      <c r="L209" t="str">
        <f ca="1">+VLOOKUP(K209,'Tablas aux'!$A$23:$C$27,3,0)</f>
        <v>Arequipa</v>
      </c>
    </row>
    <row r="210" spans="1:12" x14ac:dyDescent="0.25">
      <c r="A210" t="str">
        <v>V-0209</v>
      </c>
      <c r="B210">
        <f t="shared" ca="1" si="18"/>
        <v>45692</v>
      </c>
      <c r="C210" t="str">
        <f t="shared" ca="1" si="19"/>
        <v>C-001</v>
      </c>
      <c r="D210" t="str">
        <f t="shared" ca="1" si="20"/>
        <v>P-004</v>
      </c>
      <c r="E210" t="str">
        <f ca="1">+_xlfn.XLOOKUP(D210,'Tablas aux'!$A$3:$A$6,'Tablas aux'!$B$3:$B$6,0)</f>
        <v>Smart Phone</v>
      </c>
      <c r="F210" t="str">
        <f ca="1">+_xlfn.XLOOKUP(E210,'Tablas aux'!$B$3:$B$6,'Tablas aux'!$C$3:$C$6,0)</f>
        <v>Telefonía</v>
      </c>
      <c r="G210">
        <f t="shared" ca="1" si="21"/>
        <v>23</v>
      </c>
      <c r="H210">
        <f ca="1">+_xlfn.XLOOKUP(D210,'Tablas aux'!$A$3:$A$6,'Tablas aux'!$D$3:$D$6)</f>
        <v>800</v>
      </c>
      <c r="I210" s="3">
        <f t="shared" ca="1" si="22"/>
        <v>0.2</v>
      </c>
      <c r="J210" t="str" cm="1">
        <f t="array" aca="1" ref="J210" ca="1">+INDEX({"Tarjeta";"Efectivo";"Transferencia"},RANDBETWEEN(1,3))</f>
        <v>Efectivo</v>
      </c>
      <c r="K210" t="str">
        <f t="shared" ca="1" si="23"/>
        <v>V-003</v>
      </c>
      <c r="L210" t="str">
        <f ca="1">+VLOOKUP(K210,'Tablas aux'!$A$23:$C$27,3,0)</f>
        <v>Arequipa</v>
      </c>
    </row>
    <row r="211" spans="1:12" x14ac:dyDescent="0.25">
      <c r="A211" t="str">
        <v>V-0210</v>
      </c>
      <c r="B211">
        <f t="shared" ca="1" si="18"/>
        <v>45723</v>
      </c>
      <c r="C211" t="str">
        <f t="shared" ca="1" si="19"/>
        <v>C-002</v>
      </c>
      <c r="D211" t="str">
        <f t="shared" ca="1" si="20"/>
        <v>P-004</v>
      </c>
      <c r="E211" t="str">
        <f ca="1">+_xlfn.XLOOKUP(D211,'Tablas aux'!$A$3:$A$6,'Tablas aux'!$B$3:$B$6,0)</f>
        <v>Smart Phone</v>
      </c>
      <c r="F211" t="str">
        <f ca="1">+_xlfn.XLOOKUP(E211,'Tablas aux'!$B$3:$B$6,'Tablas aux'!$C$3:$C$6,0)</f>
        <v>Telefonía</v>
      </c>
      <c r="G211">
        <f t="shared" ca="1" si="21"/>
        <v>21</v>
      </c>
      <c r="H211">
        <f ca="1">+_xlfn.XLOOKUP(D211,'Tablas aux'!$A$3:$A$6,'Tablas aux'!$D$3:$D$6)</f>
        <v>800</v>
      </c>
      <c r="I211" s="3">
        <f t="shared" ca="1" si="22"/>
        <v>0.2</v>
      </c>
      <c r="J211" t="str" cm="1">
        <f t="array" aca="1" ref="J211" ca="1">+INDEX({"Tarjeta";"Efectivo";"Transferencia"},RANDBETWEEN(1,3))</f>
        <v>Efectivo</v>
      </c>
      <c r="K211" t="str">
        <f t="shared" ca="1" si="23"/>
        <v>V-001</v>
      </c>
      <c r="L211" t="str">
        <f ca="1">+VLOOKUP(K211,'Tablas aux'!$A$23:$C$27,3,0)</f>
        <v>Lima</v>
      </c>
    </row>
    <row r="212" spans="1:12" x14ac:dyDescent="0.25">
      <c r="A212" t="str">
        <v>V-0211</v>
      </c>
      <c r="B212">
        <f t="shared" ca="1" si="18"/>
        <v>45760</v>
      </c>
      <c r="C212" t="str">
        <f t="shared" ca="1" si="19"/>
        <v>C-003</v>
      </c>
      <c r="D212" t="str">
        <f t="shared" ca="1" si="20"/>
        <v>P-002</v>
      </c>
      <c r="E212" t="str">
        <f ca="1">+_xlfn.XLOOKUP(D212,'Tablas aux'!$A$3:$A$6,'Tablas aux'!$B$3:$B$6,0)</f>
        <v>Laptop</v>
      </c>
      <c r="F212" t="str">
        <f ca="1">+_xlfn.XLOOKUP(E212,'Tablas aux'!$B$3:$B$6,'Tablas aux'!$C$3:$C$6,0)</f>
        <v>Computo</v>
      </c>
      <c r="G212">
        <f t="shared" ca="1" si="21"/>
        <v>8</v>
      </c>
      <c r="H212">
        <f ca="1">+_xlfn.XLOOKUP(D212,'Tablas aux'!$A$3:$A$6,'Tablas aux'!$D$3:$D$6)</f>
        <v>1200</v>
      </c>
      <c r="I212" s="3">
        <f t="shared" ca="1" si="22"/>
        <v>0.3</v>
      </c>
      <c r="J212" t="str" cm="1">
        <f t="array" aca="1" ref="J212" ca="1">+INDEX({"Tarjeta";"Efectivo";"Transferencia"},RANDBETWEEN(1,3))</f>
        <v>Efectivo</v>
      </c>
      <c r="K212" t="str">
        <f t="shared" ca="1" si="23"/>
        <v>V-001</v>
      </c>
      <c r="L212" t="str">
        <f ca="1">+VLOOKUP(K212,'Tablas aux'!$A$23:$C$27,3,0)</f>
        <v>Lima</v>
      </c>
    </row>
    <row r="213" spans="1:12" x14ac:dyDescent="0.25">
      <c r="A213" t="str">
        <v>V-0212</v>
      </c>
      <c r="B213">
        <f t="shared" ca="1" si="18"/>
        <v>45677</v>
      </c>
      <c r="C213" t="str">
        <f t="shared" ca="1" si="19"/>
        <v>C-001</v>
      </c>
      <c r="D213" t="str">
        <f t="shared" ca="1" si="20"/>
        <v>P-004</v>
      </c>
      <c r="E213" t="str">
        <f ca="1">+_xlfn.XLOOKUP(D213,'Tablas aux'!$A$3:$A$6,'Tablas aux'!$B$3:$B$6,0)</f>
        <v>Smart Phone</v>
      </c>
      <c r="F213" t="str">
        <f ca="1">+_xlfn.XLOOKUP(E213,'Tablas aux'!$B$3:$B$6,'Tablas aux'!$C$3:$C$6,0)</f>
        <v>Telefonía</v>
      </c>
      <c r="G213">
        <f t="shared" ca="1" si="21"/>
        <v>7</v>
      </c>
      <c r="H213">
        <f ca="1">+_xlfn.XLOOKUP(D213,'Tablas aux'!$A$3:$A$6,'Tablas aux'!$D$3:$D$6)</f>
        <v>800</v>
      </c>
      <c r="I213" s="3">
        <f t="shared" ca="1" si="22"/>
        <v>0.2</v>
      </c>
      <c r="J213" t="str" cm="1">
        <f t="array" aca="1" ref="J213" ca="1">+INDEX({"Tarjeta";"Efectivo";"Transferencia"},RANDBETWEEN(1,3))</f>
        <v>Tarjeta</v>
      </c>
      <c r="K213" t="str">
        <f t="shared" ca="1" si="23"/>
        <v>V-005</v>
      </c>
      <c r="L213" t="str">
        <f ca="1">+VLOOKUP(K213,'Tablas aux'!$A$23:$C$27,3,0)</f>
        <v>Ayacucho</v>
      </c>
    </row>
    <row r="214" spans="1:12" x14ac:dyDescent="0.25">
      <c r="A214" t="str">
        <v>V-0213</v>
      </c>
      <c r="B214">
        <f t="shared" ca="1" si="18"/>
        <v>46022</v>
      </c>
      <c r="C214" t="str">
        <f t="shared" ca="1" si="19"/>
        <v>C-004</v>
      </c>
      <c r="D214" t="str">
        <f t="shared" ca="1" si="20"/>
        <v>P-003</v>
      </c>
      <c r="E214" t="str">
        <f ca="1">+_xlfn.XLOOKUP(D214,'Tablas aux'!$A$3:$A$6,'Tablas aux'!$B$3:$B$6,0)</f>
        <v>Smart Watch</v>
      </c>
      <c r="F214" t="str">
        <f ca="1">+_xlfn.XLOOKUP(E214,'Tablas aux'!$B$3:$B$6,'Tablas aux'!$C$3:$C$6,0)</f>
        <v>Electrónica</v>
      </c>
      <c r="G214">
        <f t="shared" ca="1" si="21"/>
        <v>26</v>
      </c>
      <c r="H214">
        <f ca="1">+_xlfn.XLOOKUP(D214,'Tablas aux'!$A$3:$A$6,'Tablas aux'!$D$3:$D$6)</f>
        <v>200</v>
      </c>
      <c r="I214" s="3">
        <f t="shared" ca="1" si="22"/>
        <v>0.1</v>
      </c>
      <c r="J214" t="str" cm="1">
        <f t="array" aca="1" ref="J214" ca="1">+INDEX({"Tarjeta";"Efectivo";"Transferencia"},RANDBETWEEN(1,3))</f>
        <v>Tarjeta</v>
      </c>
      <c r="K214" t="str">
        <f t="shared" ca="1" si="23"/>
        <v>V-001</v>
      </c>
      <c r="L214" t="str">
        <f ca="1">+VLOOKUP(K214,'Tablas aux'!$A$23:$C$27,3,0)</f>
        <v>Lima</v>
      </c>
    </row>
    <row r="215" spans="1:12" x14ac:dyDescent="0.25">
      <c r="A215" t="str">
        <v>V-0214</v>
      </c>
      <c r="B215">
        <f t="shared" ca="1" si="18"/>
        <v>45814</v>
      </c>
      <c r="C215" t="str">
        <f t="shared" ca="1" si="19"/>
        <v>C-004</v>
      </c>
      <c r="D215" t="str">
        <f t="shared" ca="1" si="20"/>
        <v>P-001</v>
      </c>
      <c r="E215" t="str">
        <f ca="1">+_xlfn.XLOOKUP(D215,'Tablas aux'!$A$3:$A$6,'Tablas aux'!$B$3:$B$6,0)</f>
        <v>Audífonos</v>
      </c>
      <c r="F215" t="str">
        <f ca="1">+_xlfn.XLOOKUP(E215,'Tablas aux'!$B$3:$B$6,'Tablas aux'!$C$3:$C$6,0)</f>
        <v>Electrónica</v>
      </c>
      <c r="G215">
        <f t="shared" ca="1" si="21"/>
        <v>21</v>
      </c>
      <c r="H215">
        <f ca="1">+_xlfn.XLOOKUP(D215,'Tablas aux'!$A$3:$A$6,'Tablas aux'!$D$3:$D$6)</f>
        <v>50</v>
      </c>
      <c r="I215" s="3">
        <f t="shared" ca="1" si="22"/>
        <v>0.1</v>
      </c>
      <c r="J215" t="str" cm="1">
        <f t="array" aca="1" ref="J215" ca="1">+INDEX({"Tarjeta";"Efectivo";"Transferencia"},RANDBETWEEN(1,3))</f>
        <v>Tarjeta</v>
      </c>
      <c r="K215" t="str">
        <f t="shared" ca="1" si="23"/>
        <v>V-005</v>
      </c>
      <c r="L215" t="str">
        <f ca="1">+VLOOKUP(K215,'Tablas aux'!$A$23:$C$27,3,0)</f>
        <v>Ayacucho</v>
      </c>
    </row>
    <row r="216" spans="1:12" x14ac:dyDescent="0.25">
      <c r="A216" t="str">
        <v>V-0215</v>
      </c>
      <c r="B216">
        <f t="shared" ca="1" si="18"/>
        <v>45895</v>
      </c>
      <c r="C216" t="str">
        <f t="shared" ca="1" si="19"/>
        <v>C-001</v>
      </c>
      <c r="D216" t="str">
        <f t="shared" ca="1" si="20"/>
        <v>P-003</v>
      </c>
      <c r="E216" t="str">
        <f ca="1">+_xlfn.XLOOKUP(D216,'Tablas aux'!$A$3:$A$6,'Tablas aux'!$B$3:$B$6,0)</f>
        <v>Smart Watch</v>
      </c>
      <c r="F216" t="str">
        <f ca="1">+_xlfn.XLOOKUP(E216,'Tablas aux'!$B$3:$B$6,'Tablas aux'!$C$3:$C$6,0)</f>
        <v>Electrónica</v>
      </c>
      <c r="G216">
        <f t="shared" ca="1" si="21"/>
        <v>32</v>
      </c>
      <c r="H216">
        <f ca="1">+_xlfn.XLOOKUP(D216,'Tablas aux'!$A$3:$A$6,'Tablas aux'!$D$3:$D$6)</f>
        <v>200</v>
      </c>
      <c r="I216" s="3">
        <f t="shared" ca="1" si="22"/>
        <v>0.1</v>
      </c>
      <c r="J216" t="str" cm="1">
        <f t="array" aca="1" ref="J216" ca="1">+INDEX({"Tarjeta";"Efectivo";"Transferencia"},RANDBETWEEN(1,3))</f>
        <v>Tarjeta</v>
      </c>
      <c r="K216" t="str">
        <f t="shared" ca="1" si="23"/>
        <v>V-001</v>
      </c>
      <c r="L216" t="str">
        <f ca="1">+VLOOKUP(K216,'Tablas aux'!$A$23:$C$27,3,0)</f>
        <v>Lima</v>
      </c>
    </row>
    <row r="217" spans="1:12" x14ac:dyDescent="0.25">
      <c r="A217" t="str">
        <v>V-0216</v>
      </c>
      <c r="B217">
        <f t="shared" ca="1" si="18"/>
        <v>45883</v>
      </c>
      <c r="C217" t="str">
        <f t="shared" ca="1" si="19"/>
        <v>C-004</v>
      </c>
      <c r="D217" t="str">
        <f t="shared" ca="1" si="20"/>
        <v>P-002</v>
      </c>
      <c r="E217" t="str">
        <f ca="1">+_xlfn.XLOOKUP(D217,'Tablas aux'!$A$3:$A$6,'Tablas aux'!$B$3:$B$6,0)</f>
        <v>Laptop</v>
      </c>
      <c r="F217" t="str">
        <f ca="1">+_xlfn.XLOOKUP(E217,'Tablas aux'!$B$3:$B$6,'Tablas aux'!$C$3:$C$6,0)</f>
        <v>Computo</v>
      </c>
      <c r="G217">
        <f t="shared" ca="1" si="21"/>
        <v>33</v>
      </c>
      <c r="H217">
        <f ca="1">+_xlfn.XLOOKUP(D217,'Tablas aux'!$A$3:$A$6,'Tablas aux'!$D$3:$D$6)</f>
        <v>1200</v>
      </c>
      <c r="I217" s="3">
        <f t="shared" ca="1" si="22"/>
        <v>0.3</v>
      </c>
      <c r="J217" t="str" cm="1">
        <f t="array" aca="1" ref="J217" ca="1">+INDEX({"Tarjeta";"Efectivo";"Transferencia"},RANDBETWEEN(1,3))</f>
        <v>Transferencia</v>
      </c>
      <c r="K217" t="str">
        <f t="shared" ca="1" si="23"/>
        <v>V-004</v>
      </c>
      <c r="L217" t="str">
        <f ca="1">+VLOOKUP(K217,'Tablas aux'!$A$23:$C$27,3,0)</f>
        <v>Moquegua</v>
      </c>
    </row>
    <row r="218" spans="1:12" x14ac:dyDescent="0.25">
      <c r="A218" t="str">
        <v>V-0217</v>
      </c>
      <c r="B218">
        <f t="shared" ca="1" si="18"/>
        <v>45706</v>
      </c>
      <c r="C218" t="str">
        <f t="shared" ca="1" si="19"/>
        <v>C-001</v>
      </c>
      <c r="D218" t="str">
        <f t="shared" ca="1" si="20"/>
        <v>P-004</v>
      </c>
      <c r="E218" t="str">
        <f ca="1">+_xlfn.XLOOKUP(D218,'Tablas aux'!$A$3:$A$6,'Tablas aux'!$B$3:$B$6,0)</f>
        <v>Smart Phone</v>
      </c>
      <c r="F218" t="str">
        <f ca="1">+_xlfn.XLOOKUP(E218,'Tablas aux'!$B$3:$B$6,'Tablas aux'!$C$3:$C$6,0)</f>
        <v>Telefonía</v>
      </c>
      <c r="G218">
        <f t="shared" ca="1" si="21"/>
        <v>24</v>
      </c>
      <c r="H218">
        <f ca="1">+_xlfn.XLOOKUP(D218,'Tablas aux'!$A$3:$A$6,'Tablas aux'!$D$3:$D$6)</f>
        <v>800</v>
      </c>
      <c r="I218" s="3">
        <f t="shared" ca="1" si="22"/>
        <v>0.2</v>
      </c>
      <c r="J218" t="str" cm="1">
        <f t="array" aca="1" ref="J218" ca="1">+INDEX({"Tarjeta";"Efectivo";"Transferencia"},RANDBETWEEN(1,3))</f>
        <v>Transferencia</v>
      </c>
      <c r="K218" t="str">
        <f t="shared" ca="1" si="23"/>
        <v>V-001</v>
      </c>
      <c r="L218" t="str">
        <f ca="1">+VLOOKUP(K218,'Tablas aux'!$A$23:$C$27,3,0)</f>
        <v>Lima</v>
      </c>
    </row>
    <row r="219" spans="1:12" x14ac:dyDescent="0.25">
      <c r="A219" t="str">
        <v>V-0218</v>
      </c>
      <c r="B219">
        <f t="shared" ca="1" si="18"/>
        <v>45910</v>
      </c>
      <c r="C219" t="str">
        <f t="shared" ca="1" si="19"/>
        <v>C-003</v>
      </c>
      <c r="D219" t="str">
        <f t="shared" ca="1" si="20"/>
        <v>P-001</v>
      </c>
      <c r="E219" t="str">
        <f ca="1">+_xlfn.XLOOKUP(D219,'Tablas aux'!$A$3:$A$6,'Tablas aux'!$B$3:$B$6,0)</f>
        <v>Audífonos</v>
      </c>
      <c r="F219" t="str">
        <f ca="1">+_xlfn.XLOOKUP(E219,'Tablas aux'!$B$3:$B$6,'Tablas aux'!$C$3:$C$6,0)</f>
        <v>Electrónica</v>
      </c>
      <c r="G219">
        <f t="shared" ca="1" si="21"/>
        <v>43</v>
      </c>
      <c r="H219">
        <f ca="1">+_xlfn.XLOOKUP(D219,'Tablas aux'!$A$3:$A$6,'Tablas aux'!$D$3:$D$6)</f>
        <v>50</v>
      </c>
      <c r="I219" s="3">
        <f t="shared" ca="1" si="22"/>
        <v>0.1</v>
      </c>
      <c r="J219" t="str" cm="1">
        <f t="array" aca="1" ref="J219" ca="1">+INDEX({"Tarjeta";"Efectivo";"Transferencia"},RANDBETWEEN(1,3))</f>
        <v>Efectivo</v>
      </c>
      <c r="K219" t="str">
        <f t="shared" ca="1" si="23"/>
        <v>V-002</v>
      </c>
      <c r="L219" t="str">
        <f ca="1">+VLOOKUP(K219,'Tablas aux'!$A$23:$C$27,3,0)</f>
        <v>Callao</v>
      </c>
    </row>
    <row r="220" spans="1:12" x14ac:dyDescent="0.25">
      <c r="A220" t="str">
        <v>V-0219</v>
      </c>
      <c r="B220">
        <f t="shared" ca="1" si="18"/>
        <v>45744</v>
      </c>
      <c r="C220" t="str">
        <f t="shared" ca="1" si="19"/>
        <v>C-004</v>
      </c>
      <c r="D220" t="str">
        <f t="shared" ca="1" si="20"/>
        <v>P-002</v>
      </c>
      <c r="E220" t="str">
        <f ca="1">+_xlfn.XLOOKUP(D220,'Tablas aux'!$A$3:$A$6,'Tablas aux'!$B$3:$B$6,0)</f>
        <v>Laptop</v>
      </c>
      <c r="F220" t="str">
        <f ca="1">+_xlfn.XLOOKUP(E220,'Tablas aux'!$B$3:$B$6,'Tablas aux'!$C$3:$C$6,0)</f>
        <v>Computo</v>
      </c>
      <c r="G220">
        <f t="shared" ca="1" si="21"/>
        <v>26</v>
      </c>
      <c r="H220">
        <f ca="1">+_xlfn.XLOOKUP(D220,'Tablas aux'!$A$3:$A$6,'Tablas aux'!$D$3:$D$6)</f>
        <v>1200</v>
      </c>
      <c r="I220" s="3">
        <f t="shared" ca="1" si="22"/>
        <v>0.3</v>
      </c>
      <c r="J220" t="str" cm="1">
        <f t="array" aca="1" ref="J220" ca="1">+INDEX({"Tarjeta";"Efectivo";"Transferencia"},RANDBETWEEN(1,3))</f>
        <v>Efectivo</v>
      </c>
      <c r="K220" t="str">
        <f t="shared" ca="1" si="23"/>
        <v>V-005</v>
      </c>
      <c r="L220" t="str">
        <f ca="1">+VLOOKUP(K220,'Tablas aux'!$A$23:$C$27,3,0)</f>
        <v>Ayacucho</v>
      </c>
    </row>
    <row r="221" spans="1:12" x14ac:dyDescent="0.25">
      <c r="A221" t="str">
        <v>V-0220</v>
      </c>
      <c r="B221">
        <f t="shared" ca="1" si="18"/>
        <v>45769</v>
      </c>
      <c r="C221" t="str">
        <f t="shared" ca="1" si="19"/>
        <v>C-004</v>
      </c>
      <c r="D221" t="str">
        <f t="shared" ca="1" si="20"/>
        <v>P-002</v>
      </c>
      <c r="E221" t="str">
        <f ca="1">+_xlfn.XLOOKUP(D221,'Tablas aux'!$A$3:$A$6,'Tablas aux'!$B$3:$B$6,0)</f>
        <v>Laptop</v>
      </c>
      <c r="F221" t="str">
        <f ca="1">+_xlfn.XLOOKUP(E221,'Tablas aux'!$B$3:$B$6,'Tablas aux'!$C$3:$C$6,0)</f>
        <v>Computo</v>
      </c>
      <c r="G221">
        <f t="shared" ca="1" si="21"/>
        <v>23</v>
      </c>
      <c r="H221">
        <f ca="1">+_xlfn.XLOOKUP(D221,'Tablas aux'!$A$3:$A$6,'Tablas aux'!$D$3:$D$6)</f>
        <v>1200</v>
      </c>
      <c r="I221" s="3">
        <f t="shared" ca="1" si="22"/>
        <v>0.3</v>
      </c>
      <c r="J221" t="str" cm="1">
        <f t="array" aca="1" ref="J221" ca="1">+INDEX({"Tarjeta";"Efectivo";"Transferencia"},RANDBETWEEN(1,3))</f>
        <v>Transferencia</v>
      </c>
      <c r="K221" t="str">
        <f t="shared" ca="1" si="23"/>
        <v>V-001</v>
      </c>
      <c r="L221" t="str">
        <f ca="1">+VLOOKUP(K221,'Tablas aux'!$A$23:$C$27,3,0)</f>
        <v>Lima</v>
      </c>
    </row>
    <row r="222" spans="1:12" x14ac:dyDescent="0.25">
      <c r="A222" t="str">
        <v>V-0221</v>
      </c>
      <c r="B222">
        <f t="shared" ca="1" si="18"/>
        <v>45853</v>
      </c>
      <c r="C222" t="str">
        <f t="shared" ca="1" si="19"/>
        <v>C-001</v>
      </c>
      <c r="D222" t="str">
        <f t="shared" ca="1" si="20"/>
        <v>P-002</v>
      </c>
      <c r="E222" t="str">
        <f ca="1">+_xlfn.XLOOKUP(D222,'Tablas aux'!$A$3:$A$6,'Tablas aux'!$B$3:$B$6,0)</f>
        <v>Laptop</v>
      </c>
      <c r="F222" t="str">
        <f ca="1">+_xlfn.XLOOKUP(E222,'Tablas aux'!$B$3:$B$6,'Tablas aux'!$C$3:$C$6,0)</f>
        <v>Computo</v>
      </c>
      <c r="G222">
        <f t="shared" ca="1" si="21"/>
        <v>38</v>
      </c>
      <c r="H222">
        <f ca="1">+_xlfn.XLOOKUP(D222,'Tablas aux'!$A$3:$A$6,'Tablas aux'!$D$3:$D$6)</f>
        <v>1200</v>
      </c>
      <c r="I222" s="3">
        <f t="shared" ca="1" si="22"/>
        <v>0.3</v>
      </c>
      <c r="J222" t="str" cm="1">
        <f t="array" aca="1" ref="J222" ca="1">+INDEX({"Tarjeta";"Efectivo";"Transferencia"},RANDBETWEEN(1,3))</f>
        <v>Tarjeta</v>
      </c>
      <c r="K222" t="str">
        <f t="shared" ca="1" si="23"/>
        <v>V-004</v>
      </c>
      <c r="L222" t="str">
        <f ca="1">+VLOOKUP(K222,'Tablas aux'!$A$23:$C$27,3,0)</f>
        <v>Moquegua</v>
      </c>
    </row>
    <row r="223" spans="1:12" x14ac:dyDescent="0.25">
      <c r="A223" t="str">
        <v>V-0222</v>
      </c>
      <c r="B223">
        <f t="shared" ca="1" si="18"/>
        <v>45824</v>
      </c>
      <c r="C223" t="str">
        <f t="shared" ca="1" si="19"/>
        <v>C-003</v>
      </c>
      <c r="D223" t="str">
        <f t="shared" ca="1" si="20"/>
        <v>P-001</v>
      </c>
      <c r="E223" t="str">
        <f ca="1">+_xlfn.XLOOKUP(D223,'Tablas aux'!$A$3:$A$6,'Tablas aux'!$B$3:$B$6,0)</f>
        <v>Audífonos</v>
      </c>
      <c r="F223" t="str">
        <f ca="1">+_xlfn.XLOOKUP(E223,'Tablas aux'!$B$3:$B$6,'Tablas aux'!$C$3:$C$6,0)</f>
        <v>Electrónica</v>
      </c>
      <c r="G223">
        <f t="shared" ca="1" si="21"/>
        <v>22</v>
      </c>
      <c r="H223">
        <f ca="1">+_xlfn.XLOOKUP(D223,'Tablas aux'!$A$3:$A$6,'Tablas aux'!$D$3:$D$6)</f>
        <v>50</v>
      </c>
      <c r="I223" s="3">
        <f t="shared" ca="1" si="22"/>
        <v>0.1</v>
      </c>
      <c r="J223" t="str" cm="1">
        <f t="array" aca="1" ref="J223" ca="1">+INDEX({"Tarjeta";"Efectivo";"Transferencia"},RANDBETWEEN(1,3))</f>
        <v>Tarjeta</v>
      </c>
      <c r="K223" t="str">
        <f t="shared" ca="1" si="23"/>
        <v>V-002</v>
      </c>
      <c r="L223" t="str">
        <f ca="1">+VLOOKUP(K223,'Tablas aux'!$A$23:$C$27,3,0)</f>
        <v>Callao</v>
      </c>
    </row>
    <row r="224" spans="1:12" x14ac:dyDescent="0.25">
      <c r="A224" t="str">
        <v>V-0223</v>
      </c>
      <c r="B224">
        <f t="shared" ca="1" si="18"/>
        <v>45999</v>
      </c>
      <c r="C224" t="str">
        <f t="shared" ca="1" si="19"/>
        <v>C-001</v>
      </c>
      <c r="D224" t="str">
        <f t="shared" ca="1" si="20"/>
        <v>P-002</v>
      </c>
      <c r="E224" t="str">
        <f ca="1">+_xlfn.XLOOKUP(D224,'Tablas aux'!$A$3:$A$6,'Tablas aux'!$B$3:$B$6,0)</f>
        <v>Laptop</v>
      </c>
      <c r="F224" t="str">
        <f ca="1">+_xlfn.XLOOKUP(E224,'Tablas aux'!$B$3:$B$6,'Tablas aux'!$C$3:$C$6,0)</f>
        <v>Computo</v>
      </c>
      <c r="G224">
        <f t="shared" ca="1" si="21"/>
        <v>11</v>
      </c>
      <c r="H224">
        <f ca="1">+_xlfn.XLOOKUP(D224,'Tablas aux'!$A$3:$A$6,'Tablas aux'!$D$3:$D$6)</f>
        <v>1200</v>
      </c>
      <c r="I224" s="3">
        <f t="shared" ca="1" si="22"/>
        <v>0.3</v>
      </c>
      <c r="J224" t="str" cm="1">
        <f t="array" aca="1" ref="J224" ca="1">+INDEX({"Tarjeta";"Efectivo";"Transferencia"},RANDBETWEEN(1,3))</f>
        <v>Tarjeta</v>
      </c>
      <c r="K224" t="str">
        <f t="shared" ca="1" si="23"/>
        <v>V-003</v>
      </c>
      <c r="L224" t="str">
        <f ca="1">+VLOOKUP(K224,'Tablas aux'!$A$23:$C$27,3,0)</f>
        <v>Arequipa</v>
      </c>
    </row>
    <row r="225" spans="1:12" x14ac:dyDescent="0.25">
      <c r="A225" t="str">
        <v>V-0224</v>
      </c>
      <c r="B225">
        <f t="shared" ca="1" si="18"/>
        <v>46020</v>
      </c>
      <c r="C225" t="str">
        <f t="shared" ca="1" si="19"/>
        <v>C-003</v>
      </c>
      <c r="D225" t="str">
        <f t="shared" ca="1" si="20"/>
        <v>P-002</v>
      </c>
      <c r="E225" t="str">
        <f ca="1">+_xlfn.XLOOKUP(D225,'Tablas aux'!$A$3:$A$6,'Tablas aux'!$B$3:$B$6,0)</f>
        <v>Laptop</v>
      </c>
      <c r="F225" t="str">
        <f ca="1">+_xlfn.XLOOKUP(E225,'Tablas aux'!$B$3:$B$6,'Tablas aux'!$C$3:$C$6,0)</f>
        <v>Computo</v>
      </c>
      <c r="G225">
        <f t="shared" ca="1" si="21"/>
        <v>37</v>
      </c>
      <c r="H225">
        <f ca="1">+_xlfn.XLOOKUP(D225,'Tablas aux'!$A$3:$A$6,'Tablas aux'!$D$3:$D$6)</f>
        <v>1200</v>
      </c>
      <c r="I225" s="3">
        <f t="shared" ca="1" si="22"/>
        <v>0.3</v>
      </c>
      <c r="J225" t="str" cm="1">
        <f t="array" aca="1" ref="J225" ca="1">+INDEX({"Tarjeta";"Efectivo";"Transferencia"},RANDBETWEEN(1,3))</f>
        <v>Transferencia</v>
      </c>
      <c r="K225" t="str">
        <f t="shared" ca="1" si="23"/>
        <v>V-003</v>
      </c>
      <c r="L225" t="str">
        <f ca="1">+VLOOKUP(K225,'Tablas aux'!$A$23:$C$27,3,0)</f>
        <v>Arequipa</v>
      </c>
    </row>
    <row r="226" spans="1:12" x14ac:dyDescent="0.25">
      <c r="A226" t="str">
        <v>V-0225</v>
      </c>
      <c r="B226">
        <f t="shared" ca="1" si="18"/>
        <v>45852</v>
      </c>
      <c r="C226" t="str">
        <f t="shared" ca="1" si="19"/>
        <v>C-002</v>
      </c>
      <c r="D226" t="str">
        <f t="shared" ca="1" si="20"/>
        <v>P-002</v>
      </c>
      <c r="E226" t="str">
        <f ca="1">+_xlfn.XLOOKUP(D226,'Tablas aux'!$A$3:$A$6,'Tablas aux'!$B$3:$B$6,0)</f>
        <v>Laptop</v>
      </c>
      <c r="F226" t="str">
        <f ca="1">+_xlfn.XLOOKUP(E226,'Tablas aux'!$B$3:$B$6,'Tablas aux'!$C$3:$C$6,0)</f>
        <v>Computo</v>
      </c>
      <c r="G226">
        <f t="shared" ca="1" si="21"/>
        <v>8</v>
      </c>
      <c r="H226">
        <f ca="1">+_xlfn.XLOOKUP(D226,'Tablas aux'!$A$3:$A$6,'Tablas aux'!$D$3:$D$6)</f>
        <v>1200</v>
      </c>
      <c r="I226" s="3">
        <f t="shared" ca="1" si="22"/>
        <v>0.3</v>
      </c>
      <c r="J226" t="str" cm="1">
        <f t="array" aca="1" ref="J226" ca="1">+INDEX({"Tarjeta";"Efectivo";"Transferencia"},RANDBETWEEN(1,3))</f>
        <v>Transferencia</v>
      </c>
      <c r="K226" t="str">
        <f t="shared" ca="1" si="23"/>
        <v>V-003</v>
      </c>
      <c r="L226" t="str">
        <f ca="1">+VLOOKUP(K226,'Tablas aux'!$A$23:$C$27,3,0)</f>
        <v>Arequipa</v>
      </c>
    </row>
    <row r="227" spans="1:12" x14ac:dyDescent="0.25">
      <c r="A227" t="str">
        <v>V-0226</v>
      </c>
      <c r="B227">
        <f t="shared" ca="1" si="18"/>
        <v>45779</v>
      </c>
      <c r="C227" t="str">
        <f t="shared" ca="1" si="19"/>
        <v>C-002</v>
      </c>
      <c r="D227" t="str">
        <f t="shared" ca="1" si="20"/>
        <v>P-001</v>
      </c>
      <c r="E227" t="str">
        <f ca="1">+_xlfn.XLOOKUP(D227,'Tablas aux'!$A$3:$A$6,'Tablas aux'!$B$3:$B$6,0)</f>
        <v>Audífonos</v>
      </c>
      <c r="F227" t="str">
        <f ca="1">+_xlfn.XLOOKUP(E227,'Tablas aux'!$B$3:$B$6,'Tablas aux'!$C$3:$C$6,0)</f>
        <v>Electrónica</v>
      </c>
      <c r="G227">
        <f t="shared" ca="1" si="21"/>
        <v>9</v>
      </c>
      <c r="H227">
        <f ca="1">+_xlfn.XLOOKUP(D227,'Tablas aux'!$A$3:$A$6,'Tablas aux'!$D$3:$D$6)</f>
        <v>50</v>
      </c>
      <c r="I227" s="3">
        <f t="shared" ca="1" si="22"/>
        <v>0.1</v>
      </c>
      <c r="J227" t="str" cm="1">
        <f t="array" aca="1" ref="J227" ca="1">+INDEX({"Tarjeta";"Efectivo";"Transferencia"},RANDBETWEEN(1,3))</f>
        <v>Tarjeta</v>
      </c>
      <c r="K227" t="str">
        <f t="shared" ca="1" si="23"/>
        <v>V-002</v>
      </c>
      <c r="L227" t="str">
        <f ca="1">+VLOOKUP(K227,'Tablas aux'!$A$23:$C$27,3,0)</f>
        <v>Callao</v>
      </c>
    </row>
    <row r="228" spans="1:12" x14ac:dyDescent="0.25">
      <c r="A228" t="str">
        <v>V-0227</v>
      </c>
      <c r="B228">
        <f t="shared" ca="1" si="18"/>
        <v>45877</v>
      </c>
      <c r="C228" t="str">
        <f t="shared" ca="1" si="19"/>
        <v>C-002</v>
      </c>
      <c r="D228" t="str">
        <f t="shared" ca="1" si="20"/>
        <v>P-001</v>
      </c>
      <c r="E228" t="str">
        <f ca="1">+_xlfn.XLOOKUP(D228,'Tablas aux'!$A$3:$A$6,'Tablas aux'!$B$3:$B$6,0)</f>
        <v>Audífonos</v>
      </c>
      <c r="F228" t="str">
        <f ca="1">+_xlfn.XLOOKUP(E228,'Tablas aux'!$B$3:$B$6,'Tablas aux'!$C$3:$C$6,0)</f>
        <v>Electrónica</v>
      </c>
      <c r="G228">
        <f t="shared" ca="1" si="21"/>
        <v>32</v>
      </c>
      <c r="H228">
        <f ca="1">+_xlfn.XLOOKUP(D228,'Tablas aux'!$A$3:$A$6,'Tablas aux'!$D$3:$D$6)</f>
        <v>50</v>
      </c>
      <c r="I228" s="3">
        <f t="shared" ca="1" si="22"/>
        <v>0.1</v>
      </c>
      <c r="J228" t="str" cm="1">
        <f t="array" aca="1" ref="J228" ca="1">+INDEX({"Tarjeta";"Efectivo";"Transferencia"},RANDBETWEEN(1,3))</f>
        <v>Transferencia</v>
      </c>
      <c r="K228" t="str">
        <f t="shared" ca="1" si="23"/>
        <v>V-001</v>
      </c>
      <c r="L228" t="str">
        <f ca="1">+VLOOKUP(K228,'Tablas aux'!$A$23:$C$27,3,0)</f>
        <v>Lima</v>
      </c>
    </row>
    <row r="229" spans="1:12" x14ac:dyDescent="0.25">
      <c r="A229" t="str">
        <v>V-0228</v>
      </c>
      <c r="B229">
        <f t="shared" ca="1" si="18"/>
        <v>45669</v>
      </c>
      <c r="C229" t="str">
        <f t="shared" ca="1" si="19"/>
        <v>C-002</v>
      </c>
      <c r="D229" t="str">
        <f t="shared" ca="1" si="20"/>
        <v>P-002</v>
      </c>
      <c r="E229" t="str">
        <f ca="1">+_xlfn.XLOOKUP(D229,'Tablas aux'!$A$3:$A$6,'Tablas aux'!$B$3:$B$6,0)</f>
        <v>Laptop</v>
      </c>
      <c r="F229" t="str">
        <f ca="1">+_xlfn.XLOOKUP(E229,'Tablas aux'!$B$3:$B$6,'Tablas aux'!$C$3:$C$6,0)</f>
        <v>Computo</v>
      </c>
      <c r="G229">
        <f t="shared" ca="1" si="21"/>
        <v>14</v>
      </c>
      <c r="H229">
        <f ca="1">+_xlfn.XLOOKUP(D229,'Tablas aux'!$A$3:$A$6,'Tablas aux'!$D$3:$D$6)</f>
        <v>1200</v>
      </c>
      <c r="I229" s="3">
        <f t="shared" ca="1" si="22"/>
        <v>0.3</v>
      </c>
      <c r="J229" t="str" cm="1">
        <f t="array" aca="1" ref="J229" ca="1">+INDEX({"Tarjeta";"Efectivo";"Transferencia"},RANDBETWEEN(1,3))</f>
        <v>Tarjeta</v>
      </c>
      <c r="K229" t="str">
        <f t="shared" ca="1" si="23"/>
        <v>V-001</v>
      </c>
      <c r="L229" t="str">
        <f ca="1">+VLOOKUP(K229,'Tablas aux'!$A$23:$C$27,3,0)</f>
        <v>Lima</v>
      </c>
    </row>
    <row r="230" spans="1:12" x14ac:dyDescent="0.25">
      <c r="A230" t="str">
        <v>V-0229</v>
      </c>
      <c r="B230">
        <f t="shared" ca="1" si="18"/>
        <v>45706</v>
      </c>
      <c r="C230" t="str">
        <f t="shared" ca="1" si="19"/>
        <v>C-003</v>
      </c>
      <c r="D230" t="str">
        <f t="shared" ca="1" si="20"/>
        <v>P-004</v>
      </c>
      <c r="E230" t="str">
        <f ca="1">+_xlfn.XLOOKUP(D230,'Tablas aux'!$A$3:$A$6,'Tablas aux'!$B$3:$B$6,0)</f>
        <v>Smart Phone</v>
      </c>
      <c r="F230" t="str">
        <f ca="1">+_xlfn.XLOOKUP(E230,'Tablas aux'!$B$3:$B$6,'Tablas aux'!$C$3:$C$6,0)</f>
        <v>Telefonía</v>
      </c>
      <c r="G230">
        <f t="shared" ca="1" si="21"/>
        <v>33</v>
      </c>
      <c r="H230">
        <f ca="1">+_xlfn.XLOOKUP(D230,'Tablas aux'!$A$3:$A$6,'Tablas aux'!$D$3:$D$6)</f>
        <v>800</v>
      </c>
      <c r="I230" s="3">
        <f t="shared" ca="1" si="22"/>
        <v>0.2</v>
      </c>
      <c r="J230" t="str" cm="1">
        <f t="array" aca="1" ref="J230" ca="1">+INDEX({"Tarjeta";"Efectivo";"Transferencia"},RANDBETWEEN(1,3))</f>
        <v>Efectivo</v>
      </c>
      <c r="K230" t="str">
        <f t="shared" ca="1" si="23"/>
        <v>V-005</v>
      </c>
      <c r="L230" t="str">
        <f ca="1">+VLOOKUP(K230,'Tablas aux'!$A$23:$C$27,3,0)</f>
        <v>Ayacucho</v>
      </c>
    </row>
    <row r="231" spans="1:12" x14ac:dyDescent="0.25">
      <c r="A231" t="str">
        <v>V-0230</v>
      </c>
      <c r="B231">
        <f t="shared" ca="1" si="18"/>
        <v>45864</v>
      </c>
      <c r="C231" t="str">
        <f t="shared" ca="1" si="19"/>
        <v>C-003</v>
      </c>
      <c r="D231" t="str">
        <f t="shared" ca="1" si="20"/>
        <v>P-003</v>
      </c>
      <c r="E231" t="str">
        <f ca="1">+_xlfn.XLOOKUP(D231,'Tablas aux'!$A$3:$A$6,'Tablas aux'!$B$3:$B$6,0)</f>
        <v>Smart Watch</v>
      </c>
      <c r="F231" t="str">
        <f ca="1">+_xlfn.XLOOKUP(E231,'Tablas aux'!$B$3:$B$6,'Tablas aux'!$C$3:$C$6,0)</f>
        <v>Electrónica</v>
      </c>
      <c r="G231">
        <f t="shared" ca="1" si="21"/>
        <v>13</v>
      </c>
      <c r="H231">
        <f ca="1">+_xlfn.XLOOKUP(D231,'Tablas aux'!$A$3:$A$6,'Tablas aux'!$D$3:$D$6)</f>
        <v>200</v>
      </c>
      <c r="I231" s="3">
        <f t="shared" ca="1" si="22"/>
        <v>0.1</v>
      </c>
      <c r="J231" t="str" cm="1">
        <f t="array" aca="1" ref="J231" ca="1">+INDEX({"Tarjeta";"Efectivo";"Transferencia"},RANDBETWEEN(1,3))</f>
        <v>Efectivo</v>
      </c>
      <c r="K231" t="str">
        <f t="shared" ca="1" si="23"/>
        <v>V-001</v>
      </c>
      <c r="L231" t="str">
        <f ca="1">+VLOOKUP(K231,'Tablas aux'!$A$23:$C$27,3,0)</f>
        <v>Lima</v>
      </c>
    </row>
    <row r="232" spans="1:12" x14ac:dyDescent="0.25">
      <c r="A232" t="str">
        <v>V-0231</v>
      </c>
      <c r="B232">
        <f t="shared" ca="1" si="18"/>
        <v>45660</v>
      </c>
      <c r="C232" t="str">
        <f t="shared" ca="1" si="19"/>
        <v>C-004</v>
      </c>
      <c r="D232" t="str">
        <f t="shared" ca="1" si="20"/>
        <v>P-004</v>
      </c>
      <c r="E232" t="str">
        <f ca="1">+_xlfn.XLOOKUP(D232,'Tablas aux'!$A$3:$A$6,'Tablas aux'!$B$3:$B$6,0)</f>
        <v>Smart Phone</v>
      </c>
      <c r="F232" t="str">
        <f ca="1">+_xlfn.XLOOKUP(E232,'Tablas aux'!$B$3:$B$6,'Tablas aux'!$C$3:$C$6,0)</f>
        <v>Telefonía</v>
      </c>
      <c r="G232">
        <f t="shared" ca="1" si="21"/>
        <v>31</v>
      </c>
      <c r="H232">
        <f ca="1">+_xlfn.XLOOKUP(D232,'Tablas aux'!$A$3:$A$6,'Tablas aux'!$D$3:$D$6)</f>
        <v>800</v>
      </c>
      <c r="I232" s="3">
        <f t="shared" ca="1" si="22"/>
        <v>0.2</v>
      </c>
      <c r="J232" t="str" cm="1">
        <f t="array" aca="1" ref="J232" ca="1">+INDEX({"Tarjeta";"Efectivo";"Transferencia"},RANDBETWEEN(1,3))</f>
        <v>Efectivo</v>
      </c>
      <c r="K232" t="str">
        <f t="shared" ca="1" si="23"/>
        <v>V-004</v>
      </c>
      <c r="L232" t="str">
        <f ca="1">+VLOOKUP(K232,'Tablas aux'!$A$23:$C$27,3,0)</f>
        <v>Moquegua</v>
      </c>
    </row>
    <row r="233" spans="1:12" x14ac:dyDescent="0.25">
      <c r="A233" t="str">
        <v>V-0232</v>
      </c>
      <c r="B233">
        <f t="shared" ca="1" si="18"/>
        <v>46003</v>
      </c>
      <c r="C233" t="str">
        <f t="shared" ca="1" si="19"/>
        <v>C-003</v>
      </c>
      <c r="D233" t="str">
        <f t="shared" ca="1" si="20"/>
        <v>P-004</v>
      </c>
      <c r="E233" t="str">
        <f ca="1">+_xlfn.XLOOKUP(D233,'Tablas aux'!$A$3:$A$6,'Tablas aux'!$B$3:$B$6,0)</f>
        <v>Smart Phone</v>
      </c>
      <c r="F233" t="str">
        <f ca="1">+_xlfn.XLOOKUP(E233,'Tablas aux'!$B$3:$B$6,'Tablas aux'!$C$3:$C$6,0)</f>
        <v>Telefonía</v>
      </c>
      <c r="G233">
        <f t="shared" ca="1" si="21"/>
        <v>13</v>
      </c>
      <c r="H233">
        <f ca="1">+_xlfn.XLOOKUP(D233,'Tablas aux'!$A$3:$A$6,'Tablas aux'!$D$3:$D$6)</f>
        <v>800</v>
      </c>
      <c r="I233" s="3">
        <f t="shared" ca="1" si="22"/>
        <v>0.2</v>
      </c>
      <c r="J233" t="str" cm="1">
        <f t="array" aca="1" ref="J233" ca="1">+INDEX({"Tarjeta";"Efectivo";"Transferencia"},RANDBETWEEN(1,3))</f>
        <v>Transferencia</v>
      </c>
      <c r="K233" t="str">
        <f t="shared" ca="1" si="23"/>
        <v>V-003</v>
      </c>
      <c r="L233" t="str">
        <f ca="1">+VLOOKUP(K233,'Tablas aux'!$A$23:$C$27,3,0)</f>
        <v>Arequipa</v>
      </c>
    </row>
    <row r="234" spans="1:12" x14ac:dyDescent="0.25">
      <c r="A234" t="str">
        <v>V-0233</v>
      </c>
      <c r="B234">
        <f t="shared" ca="1" si="18"/>
        <v>45811</v>
      </c>
      <c r="C234" t="str">
        <f t="shared" ca="1" si="19"/>
        <v>C-003</v>
      </c>
      <c r="D234" t="str">
        <f t="shared" ca="1" si="20"/>
        <v>P-003</v>
      </c>
      <c r="E234" t="str">
        <f ca="1">+_xlfn.XLOOKUP(D234,'Tablas aux'!$A$3:$A$6,'Tablas aux'!$B$3:$B$6,0)</f>
        <v>Smart Watch</v>
      </c>
      <c r="F234" t="str">
        <f ca="1">+_xlfn.XLOOKUP(E234,'Tablas aux'!$B$3:$B$6,'Tablas aux'!$C$3:$C$6,0)</f>
        <v>Electrónica</v>
      </c>
      <c r="G234">
        <f t="shared" ca="1" si="21"/>
        <v>31</v>
      </c>
      <c r="H234">
        <f ca="1">+_xlfn.XLOOKUP(D234,'Tablas aux'!$A$3:$A$6,'Tablas aux'!$D$3:$D$6)</f>
        <v>200</v>
      </c>
      <c r="I234" s="3">
        <f t="shared" ca="1" si="22"/>
        <v>0.1</v>
      </c>
      <c r="J234" t="str" cm="1">
        <f t="array" aca="1" ref="J234" ca="1">+INDEX({"Tarjeta";"Efectivo";"Transferencia"},RANDBETWEEN(1,3))</f>
        <v>Tarjeta</v>
      </c>
      <c r="K234" t="str">
        <f t="shared" ca="1" si="23"/>
        <v>V-001</v>
      </c>
      <c r="L234" t="str">
        <f ca="1">+VLOOKUP(K234,'Tablas aux'!$A$23:$C$27,3,0)</f>
        <v>Lima</v>
      </c>
    </row>
    <row r="235" spans="1:12" x14ac:dyDescent="0.25">
      <c r="A235" t="str">
        <v>V-0234</v>
      </c>
      <c r="B235">
        <f t="shared" ca="1" si="18"/>
        <v>45882</v>
      </c>
      <c r="C235" t="str">
        <f t="shared" ca="1" si="19"/>
        <v>C-001</v>
      </c>
      <c r="D235" t="str">
        <f t="shared" ca="1" si="20"/>
        <v>P-003</v>
      </c>
      <c r="E235" t="str">
        <f ca="1">+_xlfn.XLOOKUP(D235,'Tablas aux'!$A$3:$A$6,'Tablas aux'!$B$3:$B$6,0)</f>
        <v>Smart Watch</v>
      </c>
      <c r="F235" t="str">
        <f ca="1">+_xlfn.XLOOKUP(E235,'Tablas aux'!$B$3:$B$6,'Tablas aux'!$C$3:$C$6,0)</f>
        <v>Electrónica</v>
      </c>
      <c r="G235">
        <f t="shared" ca="1" si="21"/>
        <v>35</v>
      </c>
      <c r="H235">
        <f ca="1">+_xlfn.XLOOKUP(D235,'Tablas aux'!$A$3:$A$6,'Tablas aux'!$D$3:$D$6)</f>
        <v>200</v>
      </c>
      <c r="I235" s="3">
        <f t="shared" ca="1" si="22"/>
        <v>0.1</v>
      </c>
      <c r="J235" t="str" cm="1">
        <f t="array" aca="1" ref="J235" ca="1">+INDEX({"Tarjeta";"Efectivo";"Transferencia"},RANDBETWEEN(1,3))</f>
        <v>Tarjeta</v>
      </c>
      <c r="K235" t="str">
        <f t="shared" ca="1" si="23"/>
        <v>V-004</v>
      </c>
      <c r="L235" t="str">
        <f ca="1">+VLOOKUP(K235,'Tablas aux'!$A$23:$C$27,3,0)</f>
        <v>Moquegua</v>
      </c>
    </row>
    <row r="236" spans="1:12" x14ac:dyDescent="0.25">
      <c r="A236" t="str">
        <v>V-0235</v>
      </c>
      <c r="B236">
        <f t="shared" ca="1" si="18"/>
        <v>45733</v>
      </c>
      <c r="C236" t="str">
        <f t="shared" ca="1" si="19"/>
        <v>C-002</v>
      </c>
      <c r="D236" t="str">
        <f t="shared" ca="1" si="20"/>
        <v>P-003</v>
      </c>
      <c r="E236" t="str">
        <f ca="1">+_xlfn.XLOOKUP(D236,'Tablas aux'!$A$3:$A$6,'Tablas aux'!$B$3:$B$6,0)</f>
        <v>Smart Watch</v>
      </c>
      <c r="F236" t="str">
        <f ca="1">+_xlfn.XLOOKUP(E236,'Tablas aux'!$B$3:$B$6,'Tablas aux'!$C$3:$C$6,0)</f>
        <v>Electrónica</v>
      </c>
      <c r="G236">
        <f t="shared" ca="1" si="21"/>
        <v>27</v>
      </c>
      <c r="H236">
        <f ca="1">+_xlfn.XLOOKUP(D236,'Tablas aux'!$A$3:$A$6,'Tablas aux'!$D$3:$D$6)</f>
        <v>200</v>
      </c>
      <c r="I236" s="3">
        <f t="shared" ca="1" si="22"/>
        <v>0.1</v>
      </c>
      <c r="J236" t="str" cm="1">
        <f t="array" aca="1" ref="J236" ca="1">+INDEX({"Tarjeta";"Efectivo";"Transferencia"},RANDBETWEEN(1,3))</f>
        <v>Tarjeta</v>
      </c>
      <c r="K236" t="str">
        <f t="shared" ca="1" si="23"/>
        <v>V-005</v>
      </c>
      <c r="L236" t="str">
        <f ca="1">+VLOOKUP(K236,'Tablas aux'!$A$23:$C$27,3,0)</f>
        <v>Ayacucho</v>
      </c>
    </row>
    <row r="237" spans="1:12" x14ac:dyDescent="0.25">
      <c r="A237" t="str">
        <v>V-0236</v>
      </c>
      <c r="B237">
        <f t="shared" ca="1" si="18"/>
        <v>45817</v>
      </c>
      <c r="C237" t="str">
        <f t="shared" ca="1" si="19"/>
        <v>C-003</v>
      </c>
      <c r="D237" t="str">
        <f t="shared" ca="1" si="20"/>
        <v>P-002</v>
      </c>
      <c r="E237" t="str">
        <f ca="1">+_xlfn.XLOOKUP(D237,'Tablas aux'!$A$3:$A$6,'Tablas aux'!$B$3:$B$6,0)</f>
        <v>Laptop</v>
      </c>
      <c r="F237" t="str">
        <f ca="1">+_xlfn.XLOOKUP(E237,'Tablas aux'!$B$3:$B$6,'Tablas aux'!$C$3:$C$6,0)</f>
        <v>Computo</v>
      </c>
      <c r="G237">
        <f t="shared" ca="1" si="21"/>
        <v>28</v>
      </c>
      <c r="H237">
        <f ca="1">+_xlfn.XLOOKUP(D237,'Tablas aux'!$A$3:$A$6,'Tablas aux'!$D$3:$D$6)</f>
        <v>1200</v>
      </c>
      <c r="I237" s="3">
        <f t="shared" ca="1" si="22"/>
        <v>0.3</v>
      </c>
      <c r="J237" t="str" cm="1">
        <f t="array" aca="1" ref="J237" ca="1">+INDEX({"Tarjeta";"Efectivo";"Transferencia"},RANDBETWEEN(1,3))</f>
        <v>Transferencia</v>
      </c>
      <c r="K237" t="str">
        <f t="shared" ca="1" si="23"/>
        <v>V-005</v>
      </c>
      <c r="L237" t="str">
        <f ca="1">+VLOOKUP(K237,'Tablas aux'!$A$23:$C$27,3,0)</f>
        <v>Ayacucho</v>
      </c>
    </row>
    <row r="238" spans="1:12" x14ac:dyDescent="0.25">
      <c r="A238" t="str">
        <v>V-0237</v>
      </c>
      <c r="B238">
        <f t="shared" ca="1" si="18"/>
        <v>45873</v>
      </c>
      <c r="C238" t="str">
        <f t="shared" ca="1" si="19"/>
        <v>C-002</v>
      </c>
      <c r="D238" t="str">
        <f t="shared" ca="1" si="20"/>
        <v>P-001</v>
      </c>
      <c r="E238" t="str">
        <f ca="1">+_xlfn.XLOOKUP(D238,'Tablas aux'!$A$3:$A$6,'Tablas aux'!$B$3:$B$6,0)</f>
        <v>Audífonos</v>
      </c>
      <c r="F238" t="str">
        <f ca="1">+_xlfn.XLOOKUP(E238,'Tablas aux'!$B$3:$B$6,'Tablas aux'!$C$3:$C$6,0)</f>
        <v>Electrónica</v>
      </c>
      <c r="G238">
        <f t="shared" ca="1" si="21"/>
        <v>28</v>
      </c>
      <c r="H238">
        <f ca="1">+_xlfn.XLOOKUP(D238,'Tablas aux'!$A$3:$A$6,'Tablas aux'!$D$3:$D$6)</f>
        <v>50</v>
      </c>
      <c r="I238" s="3">
        <f t="shared" ca="1" si="22"/>
        <v>0.1</v>
      </c>
      <c r="J238" t="str" cm="1">
        <f t="array" aca="1" ref="J238" ca="1">+INDEX({"Tarjeta";"Efectivo";"Transferencia"},RANDBETWEEN(1,3))</f>
        <v>Transferencia</v>
      </c>
      <c r="K238" t="str">
        <f t="shared" ca="1" si="23"/>
        <v>V-005</v>
      </c>
      <c r="L238" t="str">
        <f ca="1">+VLOOKUP(K238,'Tablas aux'!$A$23:$C$27,3,0)</f>
        <v>Ayacucho</v>
      </c>
    </row>
    <row r="239" spans="1:12" x14ac:dyDescent="0.25">
      <c r="A239" t="str">
        <v>V-0238</v>
      </c>
      <c r="B239">
        <f t="shared" ca="1" si="18"/>
        <v>45886</v>
      </c>
      <c r="C239" t="str">
        <f t="shared" ca="1" si="19"/>
        <v>C-001</v>
      </c>
      <c r="D239" t="str">
        <f t="shared" ca="1" si="20"/>
        <v>P-004</v>
      </c>
      <c r="E239" t="str">
        <f ca="1">+_xlfn.XLOOKUP(D239,'Tablas aux'!$A$3:$A$6,'Tablas aux'!$B$3:$B$6,0)</f>
        <v>Smart Phone</v>
      </c>
      <c r="F239" t="str">
        <f ca="1">+_xlfn.XLOOKUP(E239,'Tablas aux'!$B$3:$B$6,'Tablas aux'!$C$3:$C$6,0)</f>
        <v>Telefonía</v>
      </c>
      <c r="G239">
        <f t="shared" ca="1" si="21"/>
        <v>23</v>
      </c>
      <c r="H239">
        <f ca="1">+_xlfn.XLOOKUP(D239,'Tablas aux'!$A$3:$A$6,'Tablas aux'!$D$3:$D$6)</f>
        <v>800</v>
      </c>
      <c r="I239" s="3">
        <f t="shared" ca="1" si="22"/>
        <v>0.2</v>
      </c>
      <c r="J239" t="str" cm="1">
        <f t="array" aca="1" ref="J239" ca="1">+INDEX({"Tarjeta";"Efectivo";"Transferencia"},RANDBETWEEN(1,3))</f>
        <v>Transferencia</v>
      </c>
      <c r="K239" t="str">
        <f t="shared" ca="1" si="23"/>
        <v>V-004</v>
      </c>
      <c r="L239" t="str">
        <f ca="1">+VLOOKUP(K239,'Tablas aux'!$A$23:$C$27,3,0)</f>
        <v>Moquegua</v>
      </c>
    </row>
    <row r="240" spans="1:12" x14ac:dyDescent="0.25">
      <c r="A240" t="str">
        <v>V-0239</v>
      </c>
      <c r="B240">
        <f t="shared" ca="1" si="18"/>
        <v>45763</v>
      </c>
      <c r="C240" t="str">
        <f t="shared" ca="1" si="19"/>
        <v>C-003</v>
      </c>
      <c r="D240" t="str">
        <f t="shared" ca="1" si="20"/>
        <v>P-004</v>
      </c>
      <c r="E240" t="str">
        <f ca="1">+_xlfn.XLOOKUP(D240,'Tablas aux'!$A$3:$A$6,'Tablas aux'!$B$3:$B$6,0)</f>
        <v>Smart Phone</v>
      </c>
      <c r="F240" t="str">
        <f ca="1">+_xlfn.XLOOKUP(E240,'Tablas aux'!$B$3:$B$6,'Tablas aux'!$C$3:$C$6,0)</f>
        <v>Telefonía</v>
      </c>
      <c r="G240">
        <f t="shared" ca="1" si="21"/>
        <v>33</v>
      </c>
      <c r="H240">
        <f ca="1">+_xlfn.XLOOKUP(D240,'Tablas aux'!$A$3:$A$6,'Tablas aux'!$D$3:$D$6)</f>
        <v>800</v>
      </c>
      <c r="I240" s="3">
        <f t="shared" ca="1" si="22"/>
        <v>0.2</v>
      </c>
      <c r="J240" t="str" cm="1">
        <f t="array" aca="1" ref="J240" ca="1">+INDEX({"Tarjeta";"Efectivo";"Transferencia"},RANDBETWEEN(1,3))</f>
        <v>Transferencia</v>
      </c>
      <c r="K240" t="str">
        <f t="shared" ca="1" si="23"/>
        <v>V-004</v>
      </c>
      <c r="L240" t="str">
        <f ca="1">+VLOOKUP(K240,'Tablas aux'!$A$23:$C$27,3,0)</f>
        <v>Moquegua</v>
      </c>
    </row>
    <row r="241" spans="1:12" x14ac:dyDescent="0.25">
      <c r="A241" t="str">
        <v>V-0240</v>
      </c>
      <c r="B241">
        <f t="shared" ca="1" si="18"/>
        <v>45829</v>
      </c>
      <c r="C241" t="str">
        <f t="shared" ca="1" si="19"/>
        <v>C-003</v>
      </c>
      <c r="D241" t="str">
        <f t="shared" ca="1" si="20"/>
        <v>P-002</v>
      </c>
      <c r="E241" t="str">
        <f ca="1">+_xlfn.XLOOKUP(D241,'Tablas aux'!$A$3:$A$6,'Tablas aux'!$B$3:$B$6,0)</f>
        <v>Laptop</v>
      </c>
      <c r="F241" t="str">
        <f ca="1">+_xlfn.XLOOKUP(E241,'Tablas aux'!$B$3:$B$6,'Tablas aux'!$C$3:$C$6,0)</f>
        <v>Computo</v>
      </c>
      <c r="G241">
        <f t="shared" ca="1" si="21"/>
        <v>19</v>
      </c>
      <c r="H241">
        <f ca="1">+_xlfn.XLOOKUP(D241,'Tablas aux'!$A$3:$A$6,'Tablas aux'!$D$3:$D$6)</f>
        <v>1200</v>
      </c>
      <c r="I241" s="3">
        <f t="shared" ca="1" si="22"/>
        <v>0.3</v>
      </c>
      <c r="J241" t="str" cm="1">
        <f t="array" aca="1" ref="J241" ca="1">+INDEX({"Tarjeta";"Efectivo";"Transferencia"},RANDBETWEEN(1,3))</f>
        <v>Efectivo</v>
      </c>
      <c r="K241" t="str">
        <f t="shared" ca="1" si="23"/>
        <v>V-005</v>
      </c>
      <c r="L241" t="str">
        <f ca="1">+VLOOKUP(K241,'Tablas aux'!$A$23:$C$27,3,0)</f>
        <v>Ayacucho</v>
      </c>
    </row>
    <row r="242" spans="1:12" x14ac:dyDescent="0.25">
      <c r="A242" t="str">
        <v>V-0241</v>
      </c>
      <c r="B242">
        <f t="shared" ca="1" si="18"/>
        <v>45669</v>
      </c>
      <c r="C242" t="str">
        <f t="shared" ca="1" si="19"/>
        <v>C-004</v>
      </c>
      <c r="D242" t="str">
        <f t="shared" ca="1" si="20"/>
        <v>P-003</v>
      </c>
      <c r="E242" t="str">
        <f ca="1">+_xlfn.XLOOKUP(D242,'Tablas aux'!$A$3:$A$6,'Tablas aux'!$B$3:$B$6,0)</f>
        <v>Smart Watch</v>
      </c>
      <c r="F242" t="str">
        <f ca="1">+_xlfn.XLOOKUP(E242,'Tablas aux'!$B$3:$B$6,'Tablas aux'!$C$3:$C$6,0)</f>
        <v>Electrónica</v>
      </c>
      <c r="G242">
        <f t="shared" ca="1" si="21"/>
        <v>12</v>
      </c>
      <c r="H242">
        <f ca="1">+_xlfn.XLOOKUP(D242,'Tablas aux'!$A$3:$A$6,'Tablas aux'!$D$3:$D$6)</f>
        <v>200</v>
      </c>
      <c r="I242" s="3">
        <f t="shared" ca="1" si="22"/>
        <v>0.1</v>
      </c>
      <c r="J242" t="str" cm="1">
        <f t="array" aca="1" ref="J242" ca="1">+INDEX({"Tarjeta";"Efectivo";"Transferencia"},RANDBETWEEN(1,3))</f>
        <v>Transferencia</v>
      </c>
      <c r="K242" t="str">
        <f t="shared" ca="1" si="23"/>
        <v>V-003</v>
      </c>
      <c r="L242" t="str">
        <f ca="1">+VLOOKUP(K242,'Tablas aux'!$A$23:$C$27,3,0)</f>
        <v>Arequipa</v>
      </c>
    </row>
    <row r="243" spans="1:12" x14ac:dyDescent="0.25">
      <c r="A243" t="str">
        <v>V-0242</v>
      </c>
      <c r="B243">
        <f t="shared" ca="1" si="18"/>
        <v>45797</v>
      </c>
      <c r="C243" t="str">
        <f t="shared" ca="1" si="19"/>
        <v>C-001</v>
      </c>
      <c r="D243" t="str">
        <f t="shared" ca="1" si="20"/>
        <v>P-004</v>
      </c>
      <c r="E243" t="str">
        <f ca="1">+_xlfn.XLOOKUP(D243,'Tablas aux'!$A$3:$A$6,'Tablas aux'!$B$3:$B$6,0)</f>
        <v>Smart Phone</v>
      </c>
      <c r="F243" t="str">
        <f ca="1">+_xlfn.XLOOKUP(E243,'Tablas aux'!$B$3:$B$6,'Tablas aux'!$C$3:$C$6,0)</f>
        <v>Telefonía</v>
      </c>
      <c r="G243">
        <f t="shared" ca="1" si="21"/>
        <v>45</v>
      </c>
      <c r="H243">
        <f ca="1">+_xlfn.XLOOKUP(D243,'Tablas aux'!$A$3:$A$6,'Tablas aux'!$D$3:$D$6)</f>
        <v>800</v>
      </c>
      <c r="I243" s="3">
        <f t="shared" ca="1" si="22"/>
        <v>0.2</v>
      </c>
      <c r="J243" t="str" cm="1">
        <f t="array" aca="1" ref="J243" ca="1">+INDEX({"Tarjeta";"Efectivo";"Transferencia"},RANDBETWEEN(1,3))</f>
        <v>Tarjeta</v>
      </c>
      <c r="K243" t="str">
        <f t="shared" ca="1" si="23"/>
        <v>V-001</v>
      </c>
      <c r="L243" t="str">
        <f ca="1">+VLOOKUP(K243,'Tablas aux'!$A$23:$C$27,3,0)</f>
        <v>Lima</v>
      </c>
    </row>
    <row r="244" spans="1:12" x14ac:dyDescent="0.25">
      <c r="A244" t="str">
        <v>V-0243</v>
      </c>
      <c r="B244">
        <f t="shared" ca="1" si="18"/>
        <v>45940</v>
      </c>
      <c r="C244" t="str">
        <f t="shared" ca="1" si="19"/>
        <v>C-001</v>
      </c>
      <c r="D244" t="str">
        <f t="shared" ca="1" si="20"/>
        <v>P-002</v>
      </c>
      <c r="E244" t="str">
        <f ca="1">+_xlfn.XLOOKUP(D244,'Tablas aux'!$A$3:$A$6,'Tablas aux'!$B$3:$B$6,0)</f>
        <v>Laptop</v>
      </c>
      <c r="F244" t="str">
        <f ca="1">+_xlfn.XLOOKUP(E244,'Tablas aux'!$B$3:$B$6,'Tablas aux'!$C$3:$C$6,0)</f>
        <v>Computo</v>
      </c>
      <c r="G244">
        <f t="shared" ca="1" si="21"/>
        <v>32</v>
      </c>
      <c r="H244">
        <f ca="1">+_xlfn.XLOOKUP(D244,'Tablas aux'!$A$3:$A$6,'Tablas aux'!$D$3:$D$6)</f>
        <v>1200</v>
      </c>
      <c r="I244" s="3">
        <f t="shared" ca="1" si="22"/>
        <v>0.3</v>
      </c>
      <c r="J244" t="str" cm="1">
        <f t="array" aca="1" ref="J244" ca="1">+INDEX({"Tarjeta";"Efectivo";"Transferencia"},RANDBETWEEN(1,3))</f>
        <v>Transferencia</v>
      </c>
      <c r="K244" t="str">
        <f t="shared" ca="1" si="23"/>
        <v>V-003</v>
      </c>
      <c r="L244" t="str">
        <f ca="1">+VLOOKUP(K244,'Tablas aux'!$A$23:$C$27,3,0)</f>
        <v>Arequipa</v>
      </c>
    </row>
    <row r="245" spans="1:12" x14ac:dyDescent="0.25">
      <c r="A245" t="str">
        <v>V-0244</v>
      </c>
      <c r="B245">
        <f t="shared" ca="1" si="18"/>
        <v>45755</v>
      </c>
      <c r="C245" t="str">
        <f t="shared" ca="1" si="19"/>
        <v>C-002</v>
      </c>
      <c r="D245" t="str">
        <f t="shared" ca="1" si="20"/>
        <v>P-003</v>
      </c>
      <c r="E245" t="str">
        <f ca="1">+_xlfn.XLOOKUP(D245,'Tablas aux'!$A$3:$A$6,'Tablas aux'!$B$3:$B$6,0)</f>
        <v>Smart Watch</v>
      </c>
      <c r="F245" t="str">
        <f ca="1">+_xlfn.XLOOKUP(E245,'Tablas aux'!$B$3:$B$6,'Tablas aux'!$C$3:$C$6,0)</f>
        <v>Electrónica</v>
      </c>
      <c r="G245">
        <f t="shared" ca="1" si="21"/>
        <v>17</v>
      </c>
      <c r="H245">
        <f ca="1">+_xlfn.XLOOKUP(D245,'Tablas aux'!$A$3:$A$6,'Tablas aux'!$D$3:$D$6)</f>
        <v>200</v>
      </c>
      <c r="I245" s="3">
        <f t="shared" ca="1" si="22"/>
        <v>0.1</v>
      </c>
      <c r="J245" t="str" cm="1">
        <f t="array" aca="1" ref="J245" ca="1">+INDEX({"Tarjeta";"Efectivo";"Transferencia"},RANDBETWEEN(1,3))</f>
        <v>Transferencia</v>
      </c>
      <c r="K245" t="str">
        <f t="shared" ca="1" si="23"/>
        <v>V-004</v>
      </c>
      <c r="L245" t="str">
        <f ca="1">+VLOOKUP(K245,'Tablas aux'!$A$23:$C$27,3,0)</f>
        <v>Moquegua</v>
      </c>
    </row>
    <row r="246" spans="1:12" x14ac:dyDescent="0.25">
      <c r="A246" t="str">
        <v>V-0245</v>
      </c>
      <c r="B246">
        <f t="shared" ca="1" si="18"/>
        <v>45896</v>
      </c>
      <c r="C246" t="str">
        <f t="shared" ca="1" si="19"/>
        <v>C-002</v>
      </c>
      <c r="D246" t="str">
        <f t="shared" ca="1" si="20"/>
        <v>P-004</v>
      </c>
      <c r="E246" t="str">
        <f ca="1">+_xlfn.XLOOKUP(D246,'Tablas aux'!$A$3:$A$6,'Tablas aux'!$B$3:$B$6,0)</f>
        <v>Smart Phone</v>
      </c>
      <c r="F246" t="str">
        <f ca="1">+_xlfn.XLOOKUP(E246,'Tablas aux'!$B$3:$B$6,'Tablas aux'!$C$3:$C$6,0)</f>
        <v>Telefonía</v>
      </c>
      <c r="G246">
        <f t="shared" ca="1" si="21"/>
        <v>13</v>
      </c>
      <c r="H246">
        <f ca="1">+_xlfn.XLOOKUP(D246,'Tablas aux'!$A$3:$A$6,'Tablas aux'!$D$3:$D$6)</f>
        <v>800</v>
      </c>
      <c r="I246" s="3">
        <f t="shared" ca="1" si="22"/>
        <v>0.2</v>
      </c>
      <c r="J246" t="str" cm="1">
        <f t="array" aca="1" ref="J246" ca="1">+INDEX({"Tarjeta";"Efectivo";"Transferencia"},RANDBETWEEN(1,3))</f>
        <v>Transferencia</v>
      </c>
      <c r="K246" t="str">
        <f t="shared" ca="1" si="23"/>
        <v>V-001</v>
      </c>
      <c r="L246" t="str">
        <f ca="1">+VLOOKUP(K246,'Tablas aux'!$A$23:$C$27,3,0)</f>
        <v>Lima</v>
      </c>
    </row>
    <row r="247" spans="1:12" x14ac:dyDescent="0.25">
      <c r="A247" t="str">
        <v>V-0246</v>
      </c>
      <c r="B247">
        <f t="shared" ca="1" si="18"/>
        <v>45719</v>
      </c>
      <c r="C247" t="str">
        <f t="shared" ca="1" si="19"/>
        <v>C-003</v>
      </c>
      <c r="D247" t="str">
        <f t="shared" ca="1" si="20"/>
        <v>P-002</v>
      </c>
      <c r="E247" t="str">
        <f ca="1">+_xlfn.XLOOKUP(D247,'Tablas aux'!$A$3:$A$6,'Tablas aux'!$B$3:$B$6,0)</f>
        <v>Laptop</v>
      </c>
      <c r="F247" t="str">
        <f ca="1">+_xlfn.XLOOKUP(E247,'Tablas aux'!$B$3:$B$6,'Tablas aux'!$C$3:$C$6,0)</f>
        <v>Computo</v>
      </c>
      <c r="G247">
        <f t="shared" ca="1" si="21"/>
        <v>9</v>
      </c>
      <c r="H247">
        <f ca="1">+_xlfn.XLOOKUP(D247,'Tablas aux'!$A$3:$A$6,'Tablas aux'!$D$3:$D$6)</f>
        <v>1200</v>
      </c>
      <c r="I247" s="3">
        <f t="shared" ca="1" si="22"/>
        <v>0.3</v>
      </c>
      <c r="J247" t="str" cm="1">
        <f t="array" aca="1" ref="J247" ca="1">+INDEX({"Tarjeta";"Efectivo";"Transferencia"},RANDBETWEEN(1,3))</f>
        <v>Tarjeta</v>
      </c>
      <c r="K247" t="str">
        <f t="shared" ca="1" si="23"/>
        <v>V-001</v>
      </c>
      <c r="L247" t="str">
        <f ca="1">+VLOOKUP(K247,'Tablas aux'!$A$23:$C$27,3,0)</f>
        <v>Lima</v>
      </c>
    </row>
    <row r="248" spans="1:12" x14ac:dyDescent="0.25">
      <c r="A248" t="str">
        <v>V-0247</v>
      </c>
      <c r="B248">
        <f t="shared" ca="1" si="18"/>
        <v>46000</v>
      </c>
      <c r="C248" t="str">
        <f t="shared" ca="1" si="19"/>
        <v>C-002</v>
      </c>
      <c r="D248" t="str">
        <f t="shared" ca="1" si="20"/>
        <v>P-002</v>
      </c>
      <c r="E248" t="str">
        <f ca="1">+_xlfn.XLOOKUP(D248,'Tablas aux'!$A$3:$A$6,'Tablas aux'!$B$3:$B$6,0)</f>
        <v>Laptop</v>
      </c>
      <c r="F248" t="str">
        <f ca="1">+_xlfn.XLOOKUP(E248,'Tablas aux'!$B$3:$B$6,'Tablas aux'!$C$3:$C$6,0)</f>
        <v>Computo</v>
      </c>
      <c r="G248">
        <f t="shared" ca="1" si="21"/>
        <v>16</v>
      </c>
      <c r="H248">
        <f ca="1">+_xlfn.XLOOKUP(D248,'Tablas aux'!$A$3:$A$6,'Tablas aux'!$D$3:$D$6)</f>
        <v>1200</v>
      </c>
      <c r="I248" s="3">
        <f t="shared" ca="1" si="22"/>
        <v>0.3</v>
      </c>
      <c r="J248" t="str" cm="1">
        <f t="array" aca="1" ref="J248" ca="1">+INDEX({"Tarjeta";"Efectivo";"Transferencia"},RANDBETWEEN(1,3))</f>
        <v>Tarjeta</v>
      </c>
      <c r="K248" t="str">
        <f t="shared" ca="1" si="23"/>
        <v>V-001</v>
      </c>
      <c r="L248" t="str">
        <f ca="1">+VLOOKUP(K248,'Tablas aux'!$A$23:$C$27,3,0)</f>
        <v>Lima</v>
      </c>
    </row>
    <row r="249" spans="1:12" x14ac:dyDescent="0.25">
      <c r="A249" t="str">
        <v>V-0248</v>
      </c>
      <c r="B249">
        <f t="shared" ca="1" si="18"/>
        <v>45837</v>
      </c>
      <c r="C249" t="str">
        <f t="shared" ca="1" si="19"/>
        <v>C-004</v>
      </c>
      <c r="D249" t="str">
        <f t="shared" ca="1" si="20"/>
        <v>P-004</v>
      </c>
      <c r="E249" t="str">
        <f ca="1">+_xlfn.XLOOKUP(D249,'Tablas aux'!$A$3:$A$6,'Tablas aux'!$B$3:$B$6,0)</f>
        <v>Smart Phone</v>
      </c>
      <c r="F249" t="str">
        <f ca="1">+_xlfn.XLOOKUP(E249,'Tablas aux'!$B$3:$B$6,'Tablas aux'!$C$3:$C$6,0)</f>
        <v>Telefonía</v>
      </c>
      <c r="G249">
        <f t="shared" ca="1" si="21"/>
        <v>15</v>
      </c>
      <c r="H249">
        <f ca="1">+_xlfn.XLOOKUP(D249,'Tablas aux'!$A$3:$A$6,'Tablas aux'!$D$3:$D$6)</f>
        <v>800</v>
      </c>
      <c r="I249" s="3">
        <f t="shared" ca="1" si="22"/>
        <v>0.2</v>
      </c>
      <c r="J249" t="str" cm="1">
        <f t="array" aca="1" ref="J249" ca="1">+INDEX({"Tarjeta";"Efectivo";"Transferencia"},RANDBETWEEN(1,3))</f>
        <v>Transferencia</v>
      </c>
      <c r="K249" t="str">
        <f t="shared" ca="1" si="23"/>
        <v>V-003</v>
      </c>
      <c r="L249" t="str">
        <f ca="1">+VLOOKUP(K249,'Tablas aux'!$A$23:$C$27,3,0)</f>
        <v>Arequipa</v>
      </c>
    </row>
    <row r="250" spans="1:12" x14ac:dyDescent="0.25">
      <c r="A250" t="str">
        <v>V-0249</v>
      </c>
      <c r="B250">
        <f t="shared" ca="1" si="18"/>
        <v>45740</v>
      </c>
      <c r="C250" t="str">
        <f t="shared" ca="1" si="19"/>
        <v>C-003</v>
      </c>
      <c r="D250" t="str">
        <f t="shared" ca="1" si="20"/>
        <v>P-002</v>
      </c>
      <c r="E250" t="str">
        <f ca="1">+_xlfn.XLOOKUP(D250,'Tablas aux'!$A$3:$A$6,'Tablas aux'!$B$3:$B$6,0)</f>
        <v>Laptop</v>
      </c>
      <c r="F250" t="str">
        <f ca="1">+_xlfn.XLOOKUP(E250,'Tablas aux'!$B$3:$B$6,'Tablas aux'!$C$3:$C$6,0)</f>
        <v>Computo</v>
      </c>
      <c r="G250">
        <f t="shared" ca="1" si="21"/>
        <v>40</v>
      </c>
      <c r="H250">
        <f ca="1">+_xlfn.XLOOKUP(D250,'Tablas aux'!$A$3:$A$6,'Tablas aux'!$D$3:$D$6)</f>
        <v>1200</v>
      </c>
      <c r="I250" s="3">
        <f t="shared" ca="1" si="22"/>
        <v>0.3</v>
      </c>
      <c r="J250" t="str" cm="1">
        <f t="array" aca="1" ref="J250" ca="1">+INDEX({"Tarjeta";"Efectivo";"Transferencia"},RANDBETWEEN(1,3))</f>
        <v>Transferencia</v>
      </c>
      <c r="K250" t="str">
        <f t="shared" ca="1" si="23"/>
        <v>V-005</v>
      </c>
      <c r="L250" t="str">
        <f ca="1">+VLOOKUP(K250,'Tablas aux'!$A$23:$C$27,3,0)</f>
        <v>Ayacucho</v>
      </c>
    </row>
    <row r="251" spans="1:12" x14ac:dyDescent="0.25">
      <c r="A251" t="str">
        <v>V-0250</v>
      </c>
      <c r="B251">
        <f t="shared" ca="1" si="18"/>
        <v>45710</v>
      </c>
      <c r="C251" t="str">
        <f t="shared" ca="1" si="19"/>
        <v>C-002</v>
      </c>
      <c r="D251" t="str">
        <f t="shared" ca="1" si="20"/>
        <v>P-003</v>
      </c>
      <c r="E251" t="str">
        <f ca="1">+_xlfn.XLOOKUP(D251,'Tablas aux'!$A$3:$A$6,'Tablas aux'!$B$3:$B$6,0)</f>
        <v>Smart Watch</v>
      </c>
      <c r="F251" t="str">
        <f ca="1">+_xlfn.XLOOKUP(E251,'Tablas aux'!$B$3:$B$6,'Tablas aux'!$C$3:$C$6,0)</f>
        <v>Electrónica</v>
      </c>
      <c r="G251">
        <f t="shared" ca="1" si="21"/>
        <v>14</v>
      </c>
      <c r="H251">
        <f ca="1">+_xlfn.XLOOKUP(D251,'Tablas aux'!$A$3:$A$6,'Tablas aux'!$D$3:$D$6)</f>
        <v>200</v>
      </c>
      <c r="I251" s="3">
        <f t="shared" ca="1" si="22"/>
        <v>0.1</v>
      </c>
      <c r="J251" t="str" cm="1">
        <f t="array" aca="1" ref="J251" ca="1">+INDEX({"Tarjeta";"Efectivo";"Transferencia"},RANDBETWEEN(1,3))</f>
        <v>Transferencia</v>
      </c>
      <c r="K251" t="str">
        <f t="shared" ca="1" si="23"/>
        <v>V-005</v>
      </c>
      <c r="L251" t="str">
        <f ca="1">+VLOOKUP(K251,'Tablas aux'!$A$23:$C$27,3,0)</f>
        <v>Ayacucho</v>
      </c>
    </row>
    <row r="252" spans="1:12" x14ac:dyDescent="0.25">
      <c r="A252" t="str">
        <v>V-0251</v>
      </c>
      <c r="B252">
        <f t="shared" ca="1" si="18"/>
        <v>45805</v>
      </c>
      <c r="C252" t="str">
        <f t="shared" ca="1" si="19"/>
        <v>C-004</v>
      </c>
      <c r="D252" t="str">
        <f t="shared" ca="1" si="20"/>
        <v>P-003</v>
      </c>
      <c r="E252" t="str">
        <f ca="1">+_xlfn.XLOOKUP(D252,'Tablas aux'!$A$3:$A$6,'Tablas aux'!$B$3:$B$6,0)</f>
        <v>Smart Watch</v>
      </c>
      <c r="F252" t="str">
        <f ca="1">+_xlfn.XLOOKUP(E252,'Tablas aux'!$B$3:$B$6,'Tablas aux'!$C$3:$C$6,0)</f>
        <v>Electrónica</v>
      </c>
      <c r="G252">
        <f t="shared" ca="1" si="21"/>
        <v>28</v>
      </c>
      <c r="H252">
        <f ca="1">+_xlfn.XLOOKUP(D252,'Tablas aux'!$A$3:$A$6,'Tablas aux'!$D$3:$D$6)</f>
        <v>200</v>
      </c>
      <c r="I252" s="3">
        <f t="shared" ca="1" si="22"/>
        <v>0.1</v>
      </c>
      <c r="J252" t="str" cm="1">
        <f t="array" aca="1" ref="J252" ca="1">+INDEX({"Tarjeta";"Efectivo";"Transferencia"},RANDBETWEEN(1,3))</f>
        <v>Transferencia</v>
      </c>
      <c r="K252" t="str">
        <f t="shared" ca="1" si="23"/>
        <v>V-003</v>
      </c>
      <c r="L252" t="str">
        <f ca="1">+VLOOKUP(K252,'Tablas aux'!$A$23:$C$27,3,0)</f>
        <v>Arequipa</v>
      </c>
    </row>
    <row r="253" spans="1:12" x14ac:dyDescent="0.25">
      <c r="A253" t="str">
        <v>V-0252</v>
      </c>
      <c r="B253">
        <f t="shared" ca="1" si="18"/>
        <v>45817</v>
      </c>
      <c r="C253" t="str">
        <f t="shared" ca="1" si="19"/>
        <v>C-003</v>
      </c>
      <c r="D253" t="str">
        <f t="shared" ca="1" si="20"/>
        <v>P-001</v>
      </c>
      <c r="E253" t="str">
        <f ca="1">+_xlfn.XLOOKUP(D253,'Tablas aux'!$A$3:$A$6,'Tablas aux'!$B$3:$B$6,0)</f>
        <v>Audífonos</v>
      </c>
      <c r="F253" t="str">
        <f ca="1">+_xlfn.XLOOKUP(E253,'Tablas aux'!$B$3:$B$6,'Tablas aux'!$C$3:$C$6,0)</f>
        <v>Electrónica</v>
      </c>
      <c r="G253">
        <f t="shared" ca="1" si="21"/>
        <v>8</v>
      </c>
      <c r="H253">
        <f ca="1">+_xlfn.XLOOKUP(D253,'Tablas aux'!$A$3:$A$6,'Tablas aux'!$D$3:$D$6)</f>
        <v>50</v>
      </c>
      <c r="I253" s="3">
        <f t="shared" ca="1" si="22"/>
        <v>0.1</v>
      </c>
      <c r="J253" t="str" cm="1">
        <f t="array" aca="1" ref="J253" ca="1">+INDEX({"Tarjeta";"Efectivo";"Transferencia"},RANDBETWEEN(1,3))</f>
        <v>Transferencia</v>
      </c>
      <c r="K253" t="str">
        <f t="shared" ca="1" si="23"/>
        <v>V-001</v>
      </c>
      <c r="L253" t="str">
        <f ca="1">+VLOOKUP(K253,'Tablas aux'!$A$23:$C$27,3,0)</f>
        <v>Lima</v>
      </c>
    </row>
    <row r="254" spans="1:12" x14ac:dyDescent="0.25">
      <c r="A254" t="str">
        <v>V-0253</v>
      </c>
      <c r="B254">
        <f t="shared" ca="1" si="18"/>
        <v>45881</v>
      </c>
      <c r="C254" t="str">
        <f t="shared" ca="1" si="19"/>
        <v>C-004</v>
      </c>
      <c r="D254" t="str">
        <f t="shared" ca="1" si="20"/>
        <v>P-001</v>
      </c>
      <c r="E254" t="str">
        <f ca="1">+_xlfn.XLOOKUP(D254,'Tablas aux'!$A$3:$A$6,'Tablas aux'!$B$3:$B$6,0)</f>
        <v>Audífonos</v>
      </c>
      <c r="F254" t="str">
        <f ca="1">+_xlfn.XLOOKUP(E254,'Tablas aux'!$B$3:$B$6,'Tablas aux'!$C$3:$C$6,0)</f>
        <v>Electrónica</v>
      </c>
      <c r="G254">
        <f t="shared" ca="1" si="21"/>
        <v>17</v>
      </c>
      <c r="H254">
        <f ca="1">+_xlfn.XLOOKUP(D254,'Tablas aux'!$A$3:$A$6,'Tablas aux'!$D$3:$D$6)</f>
        <v>50</v>
      </c>
      <c r="I254" s="3">
        <f t="shared" ca="1" si="22"/>
        <v>0.1</v>
      </c>
      <c r="J254" t="str" cm="1">
        <f t="array" aca="1" ref="J254" ca="1">+INDEX({"Tarjeta";"Efectivo";"Transferencia"},RANDBETWEEN(1,3))</f>
        <v>Tarjeta</v>
      </c>
      <c r="K254" t="str">
        <f t="shared" ca="1" si="23"/>
        <v>V-004</v>
      </c>
      <c r="L254" t="str">
        <f ca="1">+VLOOKUP(K254,'Tablas aux'!$A$23:$C$27,3,0)</f>
        <v>Moquegua</v>
      </c>
    </row>
    <row r="255" spans="1:12" x14ac:dyDescent="0.25">
      <c r="A255" t="str">
        <v>V-0254</v>
      </c>
      <c r="B255">
        <f t="shared" ca="1" si="18"/>
        <v>45885</v>
      </c>
      <c r="C255" t="str">
        <f t="shared" ca="1" si="19"/>
        <v>C-004</v>
      </c>
      <c r="D255" t="str">
        <f t="shared" ca="1" si="20"/>
        <v>P-002</v>
      </c>
      <c r="E255" t="str">
        <f ca="1">+_xlfn.XLOOKUP(D255,'Tablas aux'!$A$3:$A$6,'Tablas aux'!$B$3:$B$6,0)</f>
        <v>Laptop</v>
      </c>
      <c r="F255" t="str">
        <f ca="1">+_xlfn.XLOOKUP(E255,'Tablas aux'!$B$3:$B$6,'Tablas aux'!$C$3:$C$6,0)</f>
        <v>Computo</v>
      </c>
      <c r="G255">
        <f t="shared" ca="1" si="21"/>
        <v>38</v>
      </c>
      <c r="H255">
        <f ca="1">+_xlfn.XLOOKUP(D255,'Tablas aux'!$A$3:$A$6,'Tablas aux'!$D$3:$D$6)</f>
        <v>1200</v>
      </c>
      <c r="I255" s="3">
        <f t="shared" ca="1" si="22"/>
        <v>0.3</v>
      </c>
      <c r="J255" t="str" cm="1">
        <f t="array" aca="1" ref="J255" ca="1">+INDEX({"Tarjeta";"Efectivo";"Transferencia"},RANDBETWEEN(1,3))</f>
        <v>Efectivo</v>
      </c>
      <c r="K255" t="str">
        <f t="shared" ca="1" si="23"/>
        <v>V-001</v>
      </c>
      <c r="L255" t="str">
        <f ca="1">+VLOOKUP(K255,'Tablas aux'!$A$23:$C$27,3,0)</f>
        <v>Lima</v>
      </c>
    </row>
    <row r="256" spans="1:12" x14ac:dyDescent="0.25">
      <c r="A256" t="str">
        <v>V-0255</v>
      </c>
      <c r="B256">
        <f t="shared" ca="1" si="18"/>
        <v>46012</v>
      </c>
      <c r="C256" t="str">
        <f t="shared" ca="1" si="19"/>
        <v>C-004</v>
      </c>
      <c r="D256" t="str">
        <f t="shared" ca="1" si="20"/>
        <v>P-004</v>
      </c>
      <c r="E256" t="str">
        <f ca="1">+_xlfn.XLOOKUP(D256,'Tablas aux'!$A$3:$A$6,'Tablas aux'!$B$3:$B$6,0)</f>
        <v>Smart Phone</v>
      </c>
      <c r="F256" t="str">
        <f ca="1">+_xlfn.XLOOKUP(E256,'Tablas aux'!$B$3:$B$6,'Tablas aux'!$C$3:$C$6,0)</f>
        <v>Telefonía</v>
      </c>
      <c r="G256">
        <f t="shared" ca="1" si="21"/>
        <v>12</v>
      </c>
      <c r="H256">
        <f ca="1">+_xlfn.XLOOKUP(D256,'Tablas aux'!$A$3:$A$6,'Tablas aux'!$D$3:$D$6)</f>
        <v>800</v>
      </c>
      <c r="I256" s="3">
        <f t="shared" ca="1" si="22"/>
        <v>0.2</v>
      </c>
      <c r="J256" t="str" cm="1">
        <f t="array" aca="1" ref="J256" ca="1">+INDEX({"Tarjeta";"Efectivo";"Transferencia"},RANDBETWEEN(1,3))</f>
        <v>Tarjeta</v>
      </c>
      <c r="K256" t="str">
        <f t="shared" ca="1" si="23"/>
        <v>V-002</v>
      </c>
      <c r="L256" t="str">
        <f ca="1">+VLOOKUP(K256,'Tablas aux'!$A$23:$C$27,3,0)</f>
        <v>Callao</v>
      </c>
    </row>
    <row r="257" spans="1:12" x14ac:dyDescent="0.25">
      <c r="A257" t="str">
        <v>V-0256</v>
      </c>
      <c r="B257">
        <f t="shared" ca="1" si="18"/>
        <v>45953</v>
      </c>
      <c r="C257" t="str">
        <f t="shared" ca="1" si="19"/>
        <v>C-002</v>
      </c>
      <c r="D257" t="str">
        <f t="shared" ca="1" si="20"/>
        <v>P-001</v>
      </c>
      <c r="E257" t="str">
        <f ca="1">+_xlfn.XLOOKUP(D257,'Tablas aux'!$A$3:$A$6,'Tablas aux'!$B$3:$B$6,0)</f>
        <v>Audífonos</v>
      </c>
      <c r="F257" t="str">
        <f ca="1">+_xlfn.XLOOKUP(E257,'Tablas aux'!$B$3:$B$6,'Tablas aux'!$C$3:$C$6,0)</f>
        <v>Electrónica</v>
      </c>
      <c r="G257">
        <f t="shared" ca="1" si="21"/>
        <v>33</v>
      </c>
      <c r="H257">
        <f ca="1">+_xlfn.XLOOKUP(D257,'Tablas aux'!$A$3:$A$6,'Tablas aux'!$D$3:$D$6)</f>
        <v>50</v>
      </c>
      <c r="I257" s="3">
        <f t="shared" ca="1" si="22"/>
        <v>0.1</v>
      </c>
      <c r="J257" t="str" cm="1">
        <f t="array" aca="1" ref="J257" ca="1">+INDEX({"Tarjeta";"Efectivo";"Transferencia"},RANDBETWEEN(1,3))</f>
        <v>Tarjeta</v>
      </c>
      <c r="K257" t="str">
        <f t="shared" ca="1" si="23"/>
        <v>V-002</v>
      </c>
      <c r="L257" t="str">
        <f ca="1">+VLOOKUP(K257,'Tablas aux'!$A$23:$C$27,3,0)</f>
        <v>Callao</v>
      </c>
    </row>
    <row r="258" spans="1:12" x14ac:dyDescent="0.25">
      <c r="A258" t="str">
        <v>V-0257</v>
      </c>
      <c r="B258">
        <f t="shared" ca="1" si="18"/>
        <v>45882</v>
      </c>
      <c r="C258" t="str">
        <f t="shared" ca="1" si="19"/>
        <v>C-004</v>
      </c>
      <c r="D258" t="str">
        <f t="shared" ca="1" si="20"/>
        <v>P-004</v>
      </c>
      <c r="E258" t="str">
        <f ca="1">+_xlfn.XLOOKUP(D258,'Tablas aux'!$A$3:$A$6,'Tablas aux'!$B$3:$B$6,0)</f>
        <v>Smart Phone</v>
      </c>
      <c r="F258" t="str">
        <f ca="1">+_xlfn.XLOOKUP(E258,'Tablas aux'!$B$3:$B$6,'Tablas aux'!$C$3:$C$6,0)</f>
        <v>Telefonía</v>
      </c>
      <c r="G258">
        <f t="shared" ca="1" si="21"/>
        <v>25</v>
      </c>
      <c r="H258">
        <f ca="1">+_xlfn.XLOOKUP(D258,'Tablas aux'!$A$3:$A$6,'Tablas aux'!$D$3:$D$6)</f>
        <v>800</v>
      </c>
      <c r="I258" s="3">
        <f t="shared" ca="1" si="22"/>
        <v>0.2</v>
      </c>
      <c r="J258" t="str" cm="1">
        <f t="array" aca="1" ref="J258" ca="1">+INDEX({"Tarjeta";"Efectivo";"Transferencia"},RANDBETWEEN(1,3))</f>
        <v>Tarjeta</v>
      </c>
      <c r="K258" t="str">
        <f t="shared" ca="1" si="23"/>
        <v>V-002</v>
      </c>
      <c r="L258" t="str">
        <f ca="1">+VLOOKUP(K258,'Tablas aux'!$A$23:$C$27,3,0)</f>
        <v>Callao</v>
      </c>
    </row>
    <row r="259" spans="1:12" x14ac:dyDescent="0.25">
      <c r="A259" t="str">
        <v>V-0258</v>
      </c>
      <c r="B259">
        <f t="shared" ref="B259:B322" ca="1" si="24">+RANDBETWEEN("01/01/2025","31/12/2025")</f>
        <v>45956</v>
      </c>
      <c r="C259" t="str">
        <f t="shared" ref="C259:C322" ca="1" si="25">+"C"&amp;"-"&amp;TEXT(RANDBETWEEN(1,4),"000")</f>
        <v>C-003</v>
      </c>
      <c r="D259" t="str">
        <f t="shared" ref="D259:D322" ca="1" si="26">+"P"&amp;"-"&amp;TEXT(RANDBETWEEN(1,4),"000")</f>
        <v>P-003</v>
      </c>
      <c r="E259" t="str">
        <f ca="1">+_xlfn.XLOOKUP(D259,'Tablas aux'!$A$3:$A$6,'Tablas aux'!$B$3:$B$6,0)</f>
        <v>Smart Watch</v>
      </c>
      <c r="F259" t="str">
        <f ca="1">+_xlfn.XLOOKUP(E259,'Tablas aux'!$B$3:$B$6,'Tablas aux'!$C$3:$C$6,0)</f>
        <v>Electrónica</v>
      </c>
      <c r="G259">
        <f t="shared" ref="G259:G322" ca="1" si="27">+RANDBETWEEN(5,45)</f>
        <v>42</v>
      </c>
      <c r="H259">
        <f ca="1">+_xlfn.XLOOKUP(D259,'Tablas aux'!$A$3:$A$6,'Tablas aux'!$D$3:$D$6)</f>
        <v>200</v>
      </c>
      <c r="I259" s="3">
        <f t="shared" ref="I259:I322" ca="1" si="28">+IF(F259="Electrónica",0.1,IF(F259="Telefonía",0.2,0.3))</f>
        <v>0.1</v>
      </c>
      <c r="J259" t="str" cm="1">
        <f t="array" aca="1" ref="J259" ca="1">+INDEX({"Tarjeta";"Efectivo";"Transferencia"},RANDBETWEEN(1,3))</f>
        <v>Tarjeta</v>
      </c>
      <c r="K259" t="str">
        <f t="shared" ref="K259:K322" ca="1" si="29">+"V"&amp;"-"&amp;TEXT(RANDBETWEEN(1,5),"000")</f>
        <v>V-005</v>
      </c>
      <c r="L259" t="str">
        <f ca="1">+VLOOKUP(K259,'Tablas aux'!$A$23:$C$27,3,0)</f>
        <v>Ayacucho</v>
      </c>
    </row>
    <row r="260" spans="1:12" x14ac:dyDescent="0.25">
      <c r="A260" t="str">
        <v>V-0259</v>
      </c>
      <c r="B260">
        <f t="shared" ca="1" si="24"/>
        <v>45825</v>
      </c>
      <c r="C260" t="str">
        <f t="shared" ca="1" si="25"/>
        <v>C-002</v>
      </c>
      <c r="D260" t="str">
        <f t="shared" ca="1" si="26"/>
        <v>P-003</v>
      </c>
      <c r="E260" t="str">
        <f ca="1">+_xlfn.XLOOKUP(D260,'Tablas aux'!$A$3:$A$6,'Tablas aux'!$B$3:$B$6,0)</f>
        <v>Smart Watch</v>
      </c>
      <c r="F260" t="str">
        <f ca="1">+_xlfn.XLOOKUP(E260,'Tablas aux'!$B$3:$B$6,'Tablas aux'!$C$3:$C$6,0)</f>
        <v>Electrónica</v>
      </c>
      <c r="G260">
        <f t="shared" ca="1" si="27"/>
        <v>41</v>
      </c>
      <c r="H260">
        <f ca="1">+_xlfn.XLOOKUP(D260,'Tablas aux'!$A$3:$A$6,'Tablas aux'!$D$3:$D$6)</f>
        <v>200</v>
      </c>
      <c r="I260" s="3">
        <f t="shared" ca="1" si="28"/>
        <v>0.1</v>
      </c>
      <c r="J260" t="str" cm="1">
        <f t="array" aca="1" ref="J260" ca="1">+INDEX({"Tarjeta";"Efectivo";"Transferencia"},RANDBETWEEN(1,3))</f>
        <v>Transferencia</v>
      </c>
      <c r="K260" t="str">
        <f t="shared" ca="1" si="29"/>
        <v>V-002</v>
      </c>
      <c r="L260" t="str">
        <f ca="1">+VLOOKUP(K260,'Tablas aux'!$A$23:$C$27,3,0)</f>
        <v>Callao</v>
      </c>
    </row>
    <row r="261" spans="1:12" x14ac:dyDescent="0.25">
      <c r="A261" t="str">
        <v>V-0260</v>
      </c>
      <c r="B261">
        <f t="shared" ca="1" si="24"/>
        <v>45661</v>
      </c>
      <c r="C261" t="str">
        <f t="shared" ca="1" si="25"/>
        <v>C-003</v>
      </c>
      <c r="D261" t="str">
        <f t="shared" ca="1" si="26"/>
        <v>P-002</v>
      </c>
      <c r="E261" t="str">
        <f ca="1">+_xlfn.XLOOKUP(D261,'Tablas aux'!$A$3:$A$6,'Tablas aux'!$B$3:$B$6,0)</f>
        <v>Laptop</v>
      </c>
      <c r="F261" t="str">
        <f ca="1">+_xlfn.XLOOKUP(E261,'Tablas aux'!$B$3:$B$6,'Tablas aux'!$C$3:$C$6,0)</f>
        <v>Computo</v>
      </c>
      <c r="G261">
        <f t="shared" ca="1" si="27"/>
        <v>42</v>
      </c>
      <c r="H261">
        <f ca="1">+_xlfn.XLOOKUP(D261,'Tablas aux'!$A$3:$A$6,'Tablas aux'!$D$3:$D$6)</f>
        <v>1200</v>
      </c>
      <c r="I261" s="3">
        <f t="shared" ca="1" si="28"/>
        <v>0.3</v>
      </c>
      <c r="J261" t="str" cm="1">
        <f t="array" aca="1" ref="J261" ca="1">+INDEX({"Tarjeta";"Efectivo";"Transferencia"},RANDBETWEEN(1,3))</f>
        <v>Efectivo</v>
      </c>
      <c r="K261" t="str">
        <f t="shared" ca="1" si="29"/>
        <v>V-003</v>
      </c>
      <c r="L261" t="str">
        <f ca="1">+VLOOKUP(K261,'Tablas aux'!$A$23:$C$27,3,0)</f>
        <v>Arequipa</v>
      </c>
    </row>
    <row r="262" spans="1:12" x14ac:dyDescent="0.25">
      <c r="A262" t="str">
        <v>V-0261</v>
      </c>
      <c r="B262">
        <f t="shared" ca="1" si="24"/>
        <v>45690</v>
      </c>
      <c r="C262" t="str">
        <f t="shared" ca="1" si="25"/>
        <v>C-003</v>
      </c>
      <c r="D262" t="str">
        <f t="shared" ca="1" si="26"/>
        <v>P-002</v>
      </c>
      <c r="E262" t="str">
        <f ca="1">+_xlfn.XLOOKUP(D262,'Tablas aux'!$A$3:$A$6,'Tablas aux'!$B$3:$B$6,0)</f>
        <v>Laptop</v>
      </c>
      <c r="F262" t="str">
        <f ca="1">+_xlfn.XLOOKUP(E262,'Tablas aux'!$B$3:$B$6,'Tablas aux'!$C$3:$C$6,0)</f>
        <v>Computo</v>
      </c>
      <c r="G262">
        <f t="shared" ca="1" si="27"/>
        <v>16</v>
      </c>
      <c r="H262">
        <f ca="1">+_xlfn.XLOOKUP(D262,'Tablas aux'!$A$3:$A$6,'Tablas aux'!$D$3:$D$6)</f>
        <v>1200</v>
      </c>
      <c r="I262" s="3">
        <f t="shared" ca="1" si="28"/>
        <v>0.3</v>
      </c>
      <c r="J262" t="str" cm="1">
        <f t="array" aca="1" ref="J262" ca="1">+INDEX({"Tarjeta";"Efectivo";"Transferencia"},RANDBETWEEN(1,3))</f>
        <v>Transferencia</v>
      </c>
      <c r="K262" t="str">
        <f t="shared" ca="1" si="29"/>
        <v>V-005</v>
      </c>
      <c r="L262" t="str">
        <f ca="1">+VLOOKUP(K262,'Tablas aux'!$A$23:$C$27,3,0)</f>
        <v>Ayacucho</v>
      </c>
    </row>
    <row r="263" spans="1:12" x14ac:dyDescent="0.25">
      <c r="A263" t="str">
        <v>V-0262</v>
      </c>
      <c r="B263">
        <f t="shared" ca="1" si="24"/>
        <v>45998</v>
      </c>
      <c r="C263" t="str">
        <f t="shared" ca="1" si="25"/>
        <v>C-003</v>
      </c>
      <c r="D263" t="str">
        <f t="shared" ca="1" si="26"/>
        <v>P-004</v>
      </c>
      <c r="E263" t="str">
        <f ca="1">+_xlfn.XLOOKUP(D263,'Tablas aux'!$A$3:$A$6,'Tablas aux'!$B$3:$B$6,0)</f>
        <v>Smart Phone</v>
      </c>
      <c r="F263" t="str">
        <f ca="1">+_xlfn.XLOOKUP(E263,'Tablas aux'!$B$3:$B$6,'Tablas aux'!$C$3:$C$6,0)</f>
        <v>Telefonía</v>
      </c>
      <c r="G263">
        <f t="shared" ca="1" si="27"/>
        <v>31</v>
      </c>
      <c r="H263">
        <f ca="1">+_xlfn.XLOOKUP(D263,'Tablas aux'!$A$3:$A$6,'Tablas aux'!$D$3:$D$6)</f>
        <v>800</v>
      </c>
      <c r="I263" s="3">
        <f t="shared" ca="1" si="28"/>
        <v>0.2</v>
      </c>
      <c r="J263" t="str" cm="1">
        <f t="array" aca="1" ref="J263" ca="1">+INDEX({"Tarjeta";"Efectivo";"Transferencia"},RANDBETWEEN(1,3))</f>
        <v>Efectivo</v>
      </c>
      <c r="K263" t="str">
        <f t="shared" ca="1" si="29"/>
        <v>V-002</v>
      </c>
      <c r="L263" t="str">
        <f ca="1">+VLOOKUP(K263,'Tablas aux'!$A$23:$C$27,3,0)</f>
        <v>Callao</v>
      </c>
    </row>
    <row r="264" spans="1:12" x14ac:dyDescent="0.25">
      <c r="A264" t="str">
        <v>V-0263</v>
      </c>
      <c r="B264">
        <f t="shared" ca="1" si="24"/>
        <v>45822</v>
      </c>
      <c r="C264" t="str">
        <f t="shared" ca="1" si="25"/>
        <v>C-004</v>
      </c>
      <c r="D264" t="str">
        <f t="shared" ca="1" si="26"/>
        <v>P-003</v>
      </c>
      <c r="E264" t="str">
        <f ca="1">+_xlfn.XLOOKUP(D264,'Tablas aux'!$A$3:$A$6,'Tablas aux'!$B$3:$B$6,0)</f>
        <v>Smart Watch</v>
      </c>
      <c r="F264" t="str">
        <f ca="1">+_xlfn.XLOOKUP(E264,'Tablas aux'!$B$3:$B$6,'Tablas aux'!$C$3:$C$6,0)</f>
        <v>Electrónica</v>
      </c>
      <c r="G264">
        <f t="shared" ca="1" si="27"/>
        <v>21</v>
      </c>
      <c r="H264">
        <f ca="1">+_xlfn.XLOOKUP(D264,'Tablas aux'!$A$3:$A$6,'Tablas aux'!$D$3:$D$6)</f>
        <v>200</v>
      </c>
      <c r="I264" s="3">
        <f t="shared" ca="1" si="28"/>
        <v>0.1</v>
      </c>
      <c r="J264" t="str" cm="1">
        <f t="array" aca="1" ref="J264" ca="1">+INDEX({"Tarjeta";"Efectivo";"Transferencia"},RANDBETWEEN(1,3))</f>
        <v>Efectivo</v>
      </c>
      <c r="K264" t="str">
        <f t="shared" ca="1" si="29"/>
        <v>V-001</v>
      </c>
      <c r="L264" t="str">
        <f ca="1">+VLOOKUP(K264,'Tablas aux'!$A$23:$C$27,3,0)</f>
        <v>Lima</v>
      </c>
    </row>
    <row r="265" spans="1:12" x14ac:dyDescent="0.25">
      <c r="A265" t="str">
        <v>V-0264</v>
      </c>
      <c r="B265">
        <f t="shared" ca="1" si="24"/>
        <v>45672</v>
      </c>
      <c r="C265" t="str">
        <f t="shared" ca="1" si="25"/>
        <v>C-001</v>
      </c>
      <c r="D265" t="str">
        <f t="shared" ca="1" si="26"/>
        <v>P-004</v>
      </c>
      <c r="E265" t="str">
        <f ca="1">+_xlfn.XLOOKUP(D265,'Tablas aux'!$A$3:$A$6,'Tablas aux'!$B$3:$B$6,0)</f>
        <v>Smart Phone</v>
      </c>
      <c r="F265" t="str">
        <f ca="1">+_xlfn.XLOOKUP(E265,'Tablas aux'!$B$3:$B$6,'Tablas aux'!$C$3:$C$6,0)</f>
        <v>Telefonía</v>
      </c>
      <c r="G265">
        <f t="shared" ca="1" si="27"/>
        <v>7</v>
      </c>
      <c r="H265">
        <f ca="1">+_xlfn.XLOOKUP(D265,'Tablas aux'!$A$3:$A$6,'Tablas aux'!$D$3:$D$6)</f>
        <v>800</v>
      </c>
      <c r="I265" s="3">
        <f t="shared" ca="1" si="28"/>
        <v>0.2</v>
      </c>
      <c r="J265" t="str" cm="1">
        <f t="array" aca="1" ref="J265" ca="1">+INDEX({"Tarjeta";"Efectivo";"Transferencia"},RANDBETWEEN(1,3))</f>
        <v>Efectivo</v>
      </c>
      <c r="K265" t="str">
        <f t="shared" ca="1" si="29"/>
        <v>V-003</v>
      </c>
      <c r="L265" t="str">
        <f ca="1">+VLOOKUP(K265,'Tablas aux'!$A$23:$C$27,3,0)</f>
        <v>Arequipa</v>
      </c>
    </row>
    <row r="266" spans="1:12" x14ac:dyDescent="0.25">
      <c r="A266" t="str">
        <v>V-0265</v>
      </c>
      <c r="B266">
        <f t="shared" ca="1" si="24"/>
        <v>45871</v>
      </c>
      <c r="C266" t="str">
        <f t="shared" ca="1" si="25"/>
        <v>C-003</v>
      </c>
      <c r="D266" t="str">
        <f t="shared" ca="1" si="26"/>
        <v>P-001</v>
      </c>
      <c r="E266" t="str">
        <f ca="1">+_xlfn.XLOOKUP(D266,'Tablas aux'!$A$3:$A$6,'Tablas aux'!$B$3:$B$6,0)</f>
        <v>Audífonos</v>
      </c>
      <c r="F266" t="str">
        <f ca="1">+_xlfn.XLOOKUP(E266,'Tablas aux'!$B$3:$B$6,'Tablas aux'!$C$3:$C$6,0)</f>
        <v>Electrónica</v>
      </c>
      <c r="G266">
        <f t="shared" ca="1" si="27"/>
        <v>44</v>
      </c>
      <c r="H266">
        <f ca="1">+_xlfn.XLOOKUP(D266,'Tablas aux'!$A$3:$A$6,'Tablas aux'!$D$3:$D$6)</f>
        <v>50</v>
      </c>
      <c r="I266" s="3">
        <f t="shared" ca="1" si="28"/>
        <v>0.1</v>
      </c>
      <c r="J266" t="str" cm="1">
        <f t="array" aca="1" ref="J266" ca="1">+INDEX({"Tarjeta";"Efectivo";"Transferencia"},RANDBETWEEN(1,3))</f>
        <v>Efectivo</v>
      </c>
      <c r="K266" t="str">
        <f t="shared" ca="1" si="29"/>
        <v>V-002</v>
      </c>
      <c r="L266" t="str">
        <f ca="1">+VLOOKUP(K266,'Tablas aux'!$A$23:$C$27,3,0)</f>
        <v>Callao</v>
      </c>
    </row>
    <row r="267" spans="1:12" x14ac:dyDescent="0.25">
      <c r="A267" t="str">
        <v>V-0266</v>
      </c>
      <c r="B267">
        <f t="shared" ca="1" si="24"/>
        <v>46014</v>
      </c>
      <c r="C267" t="str">
        <f t="shared" ca="1" si="25"/>
        <v>C-003</v>
      </c>
      <c r="D267" t="str">
        <f t="shared" ca="1" si="26"/>
        <v>P-003</v>
      </c>
      <c r="E267" t="str">
        <f ca="1">+_xlfn.XLOOKUP(D267,'Tablas aux'!$A$3:$A$6,'Tablas aux'!$B$3:$B$6,0)</f>
        <v>Smart Watch</v>
      </c>
      <c r="F267" t="str">
        <f ca="1">+_xlfn.XLOOKUP(E267,'Tablas aux'!$B$3:$B$6,'Tablas aux'!$C$3:$C$6,0)</f>
        <v>Electrónica</v>
      </c>
      <c r="G267">
        <f t="shared" ca="1" si="27"/>
        <v>40</v>
      </c>
      <c r="H267">
        <f ca="1">+_xlfn.XLOOKUP(D267,'Tablas aux'!$A$3:$A$6,'Tablas aux'!$D$3:$D$6)</f>
        <v>200</v>
      </c>
      <c r="I267" s="3">
        <f t="shared" ca="1" si="28"/>
        <v>0.1</v>
      </c>
      <c r="J267" t="str" cm="1">
        <f t="array" aca="1" ref="J267" ca="1">+INDEX({"Tarjeta";"Efectivo";"Transferencia"},RANDBETWEEN(1,3))</f>
        <v>Tarjeta</v>
      </c>
      <c r="K267" t="str">
        <f t="shared" ca="1" si="29"/>
        <v>V-005</v>
      </c>
      <c r="L267" t="str">
        <f ca="1">+VLOOKUP(K267,'Tablas aux'!$A$23:$C$27,3,0)</f>
        <v>Ayacucho</v>
      </c>
    </row>
    <row r="268" spans="1:12" x14ac:dyDescent="0.25">
      <c r="A268" t="str">
        <v>V-0267</v>
      </c>
      <c r="B268">
        <f t="shared" ca="1" si="24"/>
        <v>45890</v>
      </c>
      <c r="C268" t="str">
        <f t="shared" ca="1" si="25"/>
        <v>C-003</v>
      </c>
      <c r="D268" t="str">
        <f t="shared" ca="1" si="26"/>
        <v>P-004</v>
      </c>
      <c r="E268" t="str">
        <f ca="1">+_xlfn.XLOOKUP(D268,'Tablas aux'!$A$3:$A$6,'Tablas aux'!$B$3:$B$6,0)</f>
        <v>Smart Phone</v>
      </c>
      <c r="F268" t="str">
        <f ca="1">+_xlfn.XLOOKUP(E268,'Tablas aux'!$B$3:$B$6,'Tablas aux'!$C$3:$C$6,0)</f>
        <v>Telefonía</v>
      </c>
      <c r="G268">
        <f t="shared" ca="1" si="27"/>
        <v>14</v>
      </c>
      <c r="H268">
        <f ca="1">+_xlfn.XLOOKUP(D268,'Tablas aux'!$A$3:$A$6,'Tablas aux'!$D$3:$D$6)</f>
        <v>800</v>
      </c>
      <c r="I268" s="3">
        <f t="shared" ca="1" si="28"/>
        <v>0.2</v>
      </c>
      <c r="J268" t="str" cm="1">
        <f t="array" aca="1" ref="J268" ca="1">+INDEX({"Tarjeta";"Efectivo";"Transferencia"},RANDBETWEEN(1,3))</f>
        <v>Transferencia</v>
      </c>
      <c r="K268" t="str">
        <f t="shared" ca="1" si="29"/>
        <v>V-004</v>
      </c>
      <c r="L268" t="str">
        <f ca="1">+VLOOKUP(K268,'Tablas aux'!$A$23:$C$27,3,0)</f>
        <v>Moquegua</v>
      </c>
    </row>
    <row r="269" spans="1:12" x14ac:dyDescent="0.25">
      <c r="A269" t="str">
        <v>V-0268</v>
      </c>
      <c r="B269">
        <f t="shared" ca="1" si="24"/>
        <v>45903</v>
      </c>
      <c r="C269" t="str">
        <f t="shared" ca="1" si="25"/>
        <v>C-001</v>
      </c>
      <c r="D269" t="str">
        <f t="shared" ca="1" si="26"/>
        <v>P-003</v>
      </c>
      <c r="E269" t="str">
        <f ca="1">+_xlfn.XLOOKUP(D269,'Tablas aux'!$A$3:$A$6,'Tablas aux'!$B$3:$B$6,0)</f>
        <v>Smart Watch</v>
      </c>
      <c r="F269" t="str">
        <f ca="1">+_xlfn.XLOOKUP(E269,'Tablas aux'!$B$3:$B$6,'Tablas aux'!$C$3:$C$6,0)</f>
        <v>Electrónica</v>
      </c>
      <c r="G269">
        <f t="shared" ca="1" si="27"/>
        <v>14</v>
      </c>
      <c r="H269">
        <f ca="1">+_xlfn.XLOOKUP(D269,'Tablas aux'!$A$3:$A$6,'Tablas aux'!$D$3:$D$6)</f>
        <v>200</v>
      </c>
      <c r="I269" s="3">
        <f t="shared" ca="1" si="28"/>
        <v>0.1</v>
      </c>
      <c r="J269" t="str" cm="1">
        <f t="array" aca="1" ref="J269" ca="1">+INDEX({"Tarjeta";"Efectivo";"Transferencia"},RANDBETWEEN(1,3))</f>
        <v>Transferencia</v>
      </c>
      <c r="K269" t="str">
        <f t="shared" ca="1" si="29"/>
        <v>V-005</v>
      </c>
      <c r="L269" t="str">
        <f ca="1">+VLOOKUP(K269,'Tablas aux'!$A$23:$C$27,3,0)</f>
        <v>Ayacucho</v>
      </c>
    </row>
    <row r="270" spans="1:12" x14ac:dyDescent="0.25">
      <c r="A270" t="str">
        <v>V-0269</v>
      </c>
      <c r="B270">
        <f t="shared" ca="1" si="24"/>
        <v>45980</v>
      </c>
      <c r="C270" t="str">
        <f t="shared" ca="1" si="25"/>
        <v>C-003</v>
      </c>
      <c r="D270" t="str">
        <f t="shared" ca="1" si="26"/>
        <v>P-002</v>
      </c>
      <c r="E270" t="str">
        <f ca="1">+_xlfn.XLOOKUP(D270,'Tablas aux'!$A$3:$A$6,'Tablas aux'!$B$3:$B$6,0)</f>
        <v>Laptop</v>
      </c>
      <c r="F270" t="str">
        <f ca="1">+_xlfn.XLOOKUP(E270,'Tablas aux'!$B$3:$B$6,'Tablas aux'!$C$3:$C$6,0)</f>
        <v>Computo</v>
      </c>
      <c r="G270">
        <f t="shared" ca="1" si="27"/>
        <v>38</v>
      </c>
      <c r="H270">
        <f ca="1">+_xlfn.XLOOKUP(D270,'Tablas aux'!$A$3:$A$6,'Tablas aux'!$D$3:$D$6)</f>
        <v>1200</v>
      </c>
      <c r="I270" s="3">
        <f t="shared" ca="1" si="28"/>
        <v>0.3</v>
      </c>
      <c r="J270" t="str" cm="1">
        <f t="array" aca="1" ref="J270" ca="1">+INDEX({"Tarjeta";"Efectivo";"Transferencia"},RANDBETWEEN(1,3))</f>
        <v>Tarjeta</v>
      </c>
      <c r="K270" t="str">
        <f t="shared" ca="1" si="29"/>
        <v>V-004</v>
      </c>
      <c r="L270" t="str">
        <f ca="1">+VLOOKUP(K270,'Tablas aux'!$A$23:$C$27,3,0)</f>
        <v>Moquegua</v>
      </c>
    </row>
    <row r="271" spans="1:12" x14ac:dyDescent="0.25">
      <c r="A271" t="str">
        <v>V-0270</v>
      </c>
      <c r="B271">
        <f t="shared" ca="1" si="24"/>
        <v>45660</v>
      </c>
      <c r="C271" t="str">
        <f t="shared" ca="1" si="25"/>
        <v>C-004</v>
      </c>
      <c r="D271" t="str">
        <f t="shared" ca="1" si="26"/>
        <v>P-004</v>
      </c>
      <c r="E271" t="str">
        <f ca="1">+_xlfn.XLOOKUP(D271,'Tablas aux'!$A$3:$A$6,'Tablas aux'!$B$3:$B$6,0)</f>
        <v>Smart Phone</v>
      </c>
      <c r="F271" t="str">
        <f ca="1">+_xlfn.XLOOKUP(E271,'Tablas aux'!$B$3:$B$6,'Tablas aux'!$C$3:$C$6,0)</f>
        <v>Telefonía</v>
      </c>
      <c r="G271">
        <f t="shared" ca="1" si="27"/>
        <v>10</v>
      </c>
      <c r="H271">
        <f ca="1">+_xlfn.XLOOKUP(D271,'Tablas aux'!$A$3:$A$6,'Tablas aux'!$D$3:$D$6)</f>
        <v>800</v>
      </c>
      <c r="I271" s="3">
        <f t="shared" ca="1" si="28"/>
        <v>0.2</v>
      </c>
      <c r="J271" t="str" cm="1">
        <f t="array" aca="1" ref="J271" ca="1">+INDEX({"Tarjeta";"Efectivo";"Transferencia"},RANDBETWEEN(1,3))</f>
        <v>Transferencia</v>
      </c>
      <c r="K271" t="str">
        <f t="shared" ca="1" si="29"/>
        <v>V-004</v>
      </c>
      <c r="L271" t="str">
        <f ca="1">+VLOOKUP(K271,'Tablas aux'!$A$23:$C$27,3,0)</f>
        <v>Moquegua</v>
      </c>
    </row>
    <row r="272" spans="1:12" x14ac:dyDescent="0.25">
      <c r="A272" t="str">
        <v>V-0271</v>
      </c>
      <c r="B272">
        <f t="shared" ca="1" si="24"/>
        <v>45706</v>
      </c>
      <c r="C272" t="str">
        <f t="shared" ca="1" si="25"/>
        <v>C-003</v>
      </c>
      <c r="D272" t="str">
        <f t="shared" ca="1" si="26"/>
        <v>P-001</v>
      </c>
      <c r="E272" t="str">
        <f ca="1">+_xlfn.XLOOKUP(D272,'Tablas aux'!$A$3:$A$6,'Tablas aux'!$B$3:$B$6,0)</f>
        <v>Audífonos</v>
      </c>
      <c r="F272" t="str">
        <f ca="1">+_xlfn.XLOOKUP(E272,'Tablas aux'!$B$3:$B$6,'Tablas aux'!$C$3:$C$6,0)</f>
        <v>Electrónica</v>
      </c>
      <c r="G272">
        <f t="shared" ca="1" si="27"/>
        <v>20</v>
      </c>
      <c r="H272">
        <f ca="1">+_xlfn.XLOOKUP(D272,'Tablas aux'!$A$3:$A$6,'Tablas aux'!$D$3:$D$6)</f>
        <v>50</v>
      </c>
      <c r="I272" s="3">
        <f t="shared" ca="1" si="28"/>
        <v>0.1</v>
      </c>
      <c r="J272" t="str" cm="1">
        <f t="array" aca="1" ref="J272" ca="1">+INDEX({"Tarjeta";"Efectivo";"Transferencia"},RANDBETWEEN(1,3))</f>
        <v>Efectivo</v>
      </c>
      <c r="K272" t="str">
        <f t="shared" ca="1" si="29"/>
        <v>V-004</v>
      </c>
      <c r="L272" t="str">
        <f ca="1">+VLOOKUP(K272,'Tablas aux'!$A$23:$C$27,3,0)</f>
        <v>Moquegua</v>
      </c>
    </row>
    <row r="273" spans="1:12" x14ac:dyDescent="0.25">
      <c r="A273" t="str">
        <v>V-0272</v>
      </c>
      <c r="B273">
        <f t="shared" ca="1" si="24"/>
        <v>45822</v>
      </c>
      <c r="C273" t="str">
        <f t="shared" ca="1" si="25"/>
        <v>C-001</v>
      </c>
      <c r="D273" t="str">
        <f t="shared" ca="1" si="26"/>
        <v>P-003</v>
      </c>
      <c r="E273" t="str">
        <f ca="1">+_xlfn.XLOOKUP(D273,'Tablas aux'!$A$3:$A$6,'Tablas aux'!$B$3:$B$6,0)</f>
        <v>Smart Watch</v>
      </c>
      <c r="F273" t="str">
        <f ca="1">+_xlfn.XLOOKUP(E273,'Tablas aux'!$B$3:$B$6,'Tablas aux'!$C$3:$C$6,0)</f>
        <v>Electrónica</v>
      </c>
      <c r="G273">
        <f t="shared" ca="1" si="27"/>
        <v>43</v>
      </c>
      <c r="H273">
        <f ca="1">+_xlfn.XLOOKUP(D273,'Tablas aux'!$A$3:$A$6,'Tablas aux'!$D$3:$D$6)</f>
        <v>200</v>
      </c>
      <c r="I273" s="3">
        <f t="shared" ca="1" si="28"/>
        <v>0.1</v>
      </c>
      <c r="J273" t="str" cm="1">
        <f t="array" aca="1" ref="J273" ca="1">+INDEX({"Tarjeta";"Efectivo";"Transferencia"},RANDBETWEEN(1,3))</f>
        <v>Efectivo</v>
      </c>
      <c r="K273" t="str">
        <f t="shared" ca="1" si="29"/>
        <v>V-002</v>
      </c>
      <c r="L273" t="str">
        <f ca="1">+VLOOKUP(K273,'Tablas aux'!$A$23:$C$27,3,0)</f>
        <v>Callao</v>
      </c>
    </row>
    <row r="274" spans="1:12" x14ac:dyDescent="0.25">
      <c r="A274" t="str">
        <v>V-0273</v>
      </c>
      <c r="B274">
        <f t="shared" ca="1" si="24"/>
        <v>45821</v>
      </c>
      <c r="C274" t="str">
        <f t="shared" ca="1" si="25"/>
        <v>C-001</v>
      </c>
      <c r="D274" t="str">
        <f t="shared" ca="1" si="26"/>
        <v>P-001</v>
      </c>
      <c r="E274" t="str">
        <f ca="1">+_xlfn.XLOOKUP(D274,'Tablas aux'!$A$3:$A$6,'Tablas aux'!$B$3:$B$6,0)</f>
        <v>Audífonos</v>
      </c>
      <c r="F274" t="str">
        <f ca="1">+_xlfn.XLOOKUP(E274,'Tablas aux'!$B$3:$B$6,'Tablas aux'!$C$3:$C$6,0)</f>
        <v>Electrónica</v>
      </c>
      <c r="G274">
        <f t="shared" ca="1" si="27"/>
        <v>33</v>
      </c>
      <c r="H274">
        <f ca="1">+_xlfn.XLOOKUP(D274,'Tablas aux'!$A$3:$A$6,'Tablas aux'!$D$3:$D$6)</f>
        <v>50</v>
      </c>
      <c r="I274" s="3">
        <f t="shared" ca="1" si="28"/>
        <v>0.1</v>
      </c>
      <c r="J274" t="str" cm="1">
        <f t="array" aca="1" ref="J274" ca="1">+INDEX({"Tarjeta";"Efectivo";"Transferencia"},RANDBETWEEN(1,3))</f>
        <v>Efectivo</v>
      </c>
      <c r="K274" t="str">
        <f t="shared" ca="1" si="29"/>
        <v>V-005</v>
      </c>
      <c r="L274" t="str">
        <f ca="1">+VLOOKUP(K274,'Tablas aux'!$A$23:$C$27,3,0)</f>
        <v>Ayacucho</v>
      </c>
    </row>
    <row r="275" spans="1:12" x14ac:dyDescent="0.25">
      <c r="A275" t="str">
        <v>V-0274</v>
      </c>
      <c r="B275">
        <f t="shared" ca="1" si="24"/>
        <v>45732</v>
      </c>
      <c r="C275" t="str">
        <f t="shared" ca="1" si="25"/>
        <v>C-004</v>
      </c>
      <c r="D275" t="str">
        <f t="shared" ca="1" si="26"/>
        <v>P-004</v>
      </c>
      <c r="E275" t="str">
        <f ca="1">+_xlfn.XLOOKUP(D275,'Tablas aux'!$A$3:$A$6,'Tablas aux'!$B$3:$B$6,0)</f>
        <v>Smart Phone</v>
      </c>
      <c r="F275" t="str">
        <f ca="1">+_xlfn.XLOOKUP(E275,'Tablas aux'!$B$3:$B$6,'Tablas aux'!$C$3:$C$6,0)</f>
        <v>Telefonía</v>
      </c>
      <c r="G275">
        <f t="shared" ca="1" si="27"/>
        <v>7</v>
      </c>
      <c r="H275">
        <f ca="1">+_xlfn.XLOOKUP(D275,'Tablas aux'!$A$3:$A$6,'Tablas aux'!$D$3:$D$6)</f>
        <v>800</v>
      </c>
      <c r="I275" s="3">
        <f t="shared" ca="1" si="28"/>
        <v>0.2</v>
      </c>
      <c r="J275" t="str" cm="1">
        <f t="array" aca="1" ref="J275" ca="1">+INDEX({"Tarjeta";"Efectivo";"Transferencia"},RANDBETWEEN(1,3))</f>
        <v>Efectivo</v>
      </c>
      <c r="K275" t="str">
        <f t="shared" ca="1" si="29"/>
        <v>V-004</v>
      </c>
      <c r="L275" t="str">
        <f ca="1">+VLOOKUP(K275,'Tablas aux'!$A$23:$C$27,3,0)</f>
        <v>Moquegua</v>
      </c>
    </row>
    <row r="276" spans="1:12" x14ac:dyDescent="0.25">
      <c r="A276" t="str">
        <v>V-0275</v>
      </c>
      <c r="B276">
        <f t="shared" ca="1" si="24"/>
        <v>45745</v>
      </c>
      <c r="C276" t="str">
        <f t="shared" ca="1" si="25"/>
        <v>C-001</v>
      </c>
      <c r="D276" t="str">
        <f t="shared" ca="1" si="26"/>
        <v>P-001</v>
      </c>
      <c r="E276" t="str">
        <f ca="1">+_xlfn.XLOOKUP(D276,'Tablas aux'!$A$3:$A$6,'Tablas aux'!$B$3:$B$6,0)</f>
        <v>Audífonos</v>
      </c>
      <c r="F276" t="str">
        <f ca="1">+_xlfn.XLOOKUP(E276,'Tablas aux'!$B$3:$B$6,'Tablas aux'!$C$3:$C$6,0)</f>
        <v>Electrónica</v>
      </c>
      <c r="G276">
        <f t="shared" ca="1" si="27"/>
        <v>32</v>
      </c>
      <c r="H276">
        <f ca="1">+_xlfn.XLOOKUP(D276,'Tablas aux'!$A$3:$A$6,'Tablas aux'!$D$3:$D$6)</f>
        <v>50</v>
      </c>
      <c r="I276" s="3">
        <f t="shared" ca="1" si="28"/>
        <v>0.1</v>
      </c>
      <c r="J276" t="str" cm="1">
        <f t="array" aca="1" ref="J276" ca="1">+INDEX({"Tarjeta";"Efectivo";"Transferencia"},RANDBETWEEN(1,3))</f>
        <v>Tarjeta</v>
      </c>
      <c r="K276" t="str">
        <f t="shared" ca="1" si="29"/>
        <v>V-005</v>
      </c>
      <c r="L276" t="str">
        <f ca="1">+VLOOKUP(K276,'Tablas aux'!$A$23:$C$27,3,0)</f>
        <v>Ayacucho</v>
      </c>
    </row>
    <row r="277" spans="1:12" x14ac:dyDescent="0.25">
      <c r="A277" t="str">
        <v>V-0276</v>
      </c>
      <c r="B277">
        <f t="shared" ca="1" si="24"/>
        <v>46018</v>
      </c>
      <c r="C277" t="str">
        <f t="shared" ca="1" si="25"/>
        <v>C-004</v>
      </c>
      <c r="D277" t="str">
        <f t="shared" ca="1" si="26"/>
        <v>P-001</v>
      </c>
      <c r="E277" t="str">
        <f ca="1">+_xlfn.XLOOKUP(D277,'Tablas aux'!$A$3:$A$6,'Tablas aux'!$B$3:$B$6,0)</f>
        <v>Audífonos</v>
      </c>
      <c r="F277" t="str">
        <f ca="1">+_xlfn.XLOOKUP(E277,'Tablas aux'!$B$3:$B$6,'Tablas aux'!$C$3:$C$6,0)</f>
        <v>Electrónica</v>
      </c>
      <c r="G277">
        <f t="shared" ca="1" si="27"/>
        <v>32</v>
      </c>
      <c r="H277">
        <f ca="1">+_xlfn.XLOOKUP(D277,'Tablas aux'!$A$3:$A$6,'Tablas aux'!$D$3:$D$6)</f>
        <v>50</v>
      </c>
      <c r="I277" s="3">
        <f t="shared" ca="1" si="28"/>
        <v>0.1</v>
      </c>
      <c r="J277" t="str" cm="1">
        <f t="array" aca="1" ref="J277" ca="1">+INDEX({"Tarjeta";"Efectivo";"Transferencia"},RANDBETWEEN(1,3))</f>
        <v>Efectivo</v>
      </c>
      <c r="K277" t="str">
        <f t="shared" ca="1" si="29"/>
        <v>V-004</v>
      </c>
      <c r="L277" t="str">
        <f ca="1">+VLOOKUP(K277,'Tablas aux'!$A$23:$C$27,3,0)</f>
        <v>Moquegua</v>
      </c>
    </row>
    <row r="278" spans="1:12" x14ac:dyDescent="0.25">
      <c r="A278" t="str">
        <v>V-0277</v>
      </c>
      <c r="B278">
        <f t="shared" ca="1" si="24"/>
        <v>45963</v>
      </c>
      <c r="C278" t="str">
        <f t="shared" ca="1" si="25"/>
        <v>C-001</v>
      </c>
      <c r="D278" t="str">
        <f t="shared" ca="1" si="26"/>
        <v>P-004</v>
      </c>
      <c r="E278" t="str">
        <f ca="1">+_xlfn.XLOOKUP(D278,'Tablas aux'!$A$3:$A$6,'Tablas aux'!$B$3:$B$6,0)</f>
        <v>Smart Phone</v>
      </c>
      <c r="F278" t="str">
        <f ca="1">+_xlfn.XLOOKUP(E278,'Tablas aux'!$B$3:$B$6,'Tablas aux'!$C$3:$C$6,0)</f>
        <v>Telefonía</v>
      </c>
      <c r="G278">
        <f t="shared" ca="1" si="27"/>
        <v>11</v>
      </c>
      <c r="H278">
        <f ca="1">+_xlfn.XLOOKUP(D278,'Tablas aux'!$A$3:$A$6,'Tablas aux'!$D$3:$D$6)</f>
        <v>800</v>
      </c>
      <c r="I278" s="3">
        <f t="shared" ca="1" si="28"/>
        <v>0.2</v>
      </c>
      <c r="J278" t="str" cm="1">
        <f t="array" aca="1" ref="J278" ca="1">+INDEX({"Tarjeta";"Efectivo";"Transferencia"},RANDBETWEEN(1,3))</f>
        <v>Efectivo</v>
      </c>
      <c r="K278" t="str">
        <f t="shared" ca="1" si="29"/>
        <v>V-005</v>
      </c>
      <c r="L278" t="str">
        <f ca="1">+VLOOKUP(K278,'Tablas aux'!$A$23:$C$27,3,0)</f>
        <v>Ayacucho</v>
      </c>
    </row>
    <row r="279" spans="1:12" x14ac:dyDescent="0.25">
      <c r="A279" t="str">
        <v>V-0278</v>
      </c>
      <c r="B279">
        <f t="shared" ca="1" si="24"/>
        <v>46022</v>
      </c>
      <c r="C279" t="str">
        <f t="shared" ca="1" si="25"/>
        <v>C-001</v>
      </c>
      <c r="D279" t="str">
        <f t="shared" ca="1" si="26"/>
        <v>P-001</v>
      </c>
      <c r="E279" t="str">
        <f ca="1">+_xlfn.XLOOKUP(D279,'Tablas aux'!$A$3:$A$6,'Tablas aux'!$B$3:$B$6,0)</f>
        <v>Audífonos</v>
      </c>
      <c r="F279" t="str">
        <f ca="1">+_xlfn.XLOOKUP(E279,'Tablas aux'!$B$3:$B$6,'Tablas aux'!$C$3:$C$6,0)</f>
        <v>Electrónica</v>
      </c>
      <c r="G279">
        <f t="shared" ca="1" si="27"/>
        <v>10</v>
      </c>
      <c r="H279">
        <f ca="1">+_xlfn.XLOOKUP(D279,'Tablas aux'!$A$3:$A$6,'Tablas aux'!$D$3:$D$6)</f>
        <v>50</v>
      </c>
      <c r="I279" s="3">
        <f t="shared" ca="1" si="28"/>
        <v>0.1</v>
      </c>
      <c r="J279" t="str" cm="1">
        <f t="array" aca="1" ref="J279" ca="1">+INDEX({"Tarjeta";"Efectivo";"Transferencia"},RANDBETWEEN(1,3))</f>
        <v>Transferencia</v>
      </c>
      <c r="K279" t="str">
        <f t="shared" ca="1" si="29"/>
        <v>V-002</v>
      </c>
      <c r="L279" t="str">
        <f ca="1">+VLOOKUP(K279,'Tablas aux'!$A$23:$C$27,3,0)</f>
        <v>Callao</v>
      </c>
    </row>
    <row r="280" spans="1:12" x14ac:dyDescent="0.25">
      <c r="A280" t="str">
        <v>V-0279</v>
      </c>
      <c r="B280">
        <f t="shared" ca="1" si="24"/>
        <v>45968</v>
      </c>
      <c r="C280" t="str">
        <f t="shared" ca="1" si="25"/>
        <v>C-004</v>
      </c>
      <c r="D280" t="str">
        <f t="shared" ca="1" si="26"/>
        <v>P-002</v>
      </c>
      <c r="E280" t="str">
        <f ca="1">+_xlfn.XLOOKUP(D280,'Tablas aux'!$A$3:$A$6,'Tablas aux'!$B$3:$B$6,0)</f>
        <v>Laptop</v>
      </c>
      <c r="F280" t="str">
        <f ca="1">+_xlfn.XLOOKUP(E280,'Tablas aux'!$B$3:$B$6,'Tablas aux'!$C$3:$C$6,0)</f>
        <v>Computo</v>
      </c>
      <c r="G280">
        <f t="shared" ca="1" si="27"/>
        <v>31</v>
      </c>
      <c r="H280">
        <f ca="1">+_xlfn.XLOOKUP(D280,'Tablas aux'!$A$3:$A$6,'Tablas aux'!$D$3:$D$6)</f>
        <v>1200</v>
      </c>
      <c r="I280" s="3">
        <f t="shared" ca="1" si="28"/>
        <v>0.3</v>
      </c>
      <c r="J280" t="str" cm="1">
        <f t="array" aca="1" ref="J280" ca="1">+INDEX({"Tarjeta";"Efectivo";"Transferencia"},RANDBETWEEN(1,3))</f>
        <v>Tarjeta</v>
      </c>
      <c r="K280" t="str">
        <f t="shared" ca="1" si="29"/>
        <v>V-001</v>
      </c>
      <c r="L280" t="str">
        <f ca="1">+VLOOKUP(K280,'Tablas aux'!$A$23:$C$27,3,0)</f>
        <v>Lima</v>
      </c>
    </row>
    <row r="281" spans="1:12" x14ac:dyDescent="0.25">
      <c r="A281" t="str">
        <v>V-0280</v>
      </c>
      <c r="B281">
        <f t="shared" ca="1" si="24"/>
        <v>46019</v>
      </c>
      <c r="C281" t="str">
        <f t="shared" ca="1" si="25"/>
        <v>C-001</v>
      </c>
      <c r="D281" t="str">
        <f t="shared" ca="1" si="26"/>
        <v>P-002</v>
      </c>
      <c r="E281" t="str">
        <f ca="1">+_xlfn.XLOOKUP(D281,'Tablas aux'!$A$3:$A$6,'Tablas aux'!$B$3:$B$6,0)</f>
        <v>Laptop</v>
      </c>
      <c r="F281" t="str">
        <f ca="1">+_xlfn.XLOOKUP(E281,'Tablas aux'!$B$3:$B$6,'Tablas aux'!$C$3:$C$6,0)</f>
        <v>Computo</v>
      </c>
      <c r="G281">
        <f t="shared" ca="1" si="27"/>
        <v>33</v>
      </c>
      <c r="H281">
        <f ca="1">+_xlfn.XLOOKUP(D281,'Tablas aux'!$A$3:$A$6,'Tablas aux'!$D$3:$D$6)</f>
        <v>1200</v>
      </c>
      <c r="I281" s="3">
        <f t="shared" ca="1" si="28"/>
        <v>0.3</v>
      </c>
      <c r="J281" t="str" cm="1">
        <f t="array" aca="1" ref="J281" ca="1">+INDEX({"Tarjeta";"Efectivo";"Transferencia"},RANDBETWEEN(1,3))</f>
        <v>Tarjeta</v>
      </c>
      <c r="K281" t="str">
        <f t="shared" ca="1" si="29"/>
        <v>V-001</v>
      </c>
      <c r="L281" t="str">
        <f ca="1">+VLOOKUP(K281,'Tablas aux'!$A$23:$C$27,3,0)</f>
        <v>Lima</v>
      </c>
    </row>
    <row r="282" spans="1:12" x14ac:dyDescent="0.25">
      <c r="A282" t="str">
        <v>V-0281</v>
      </c>
      <c r="B282">
        <f t="shared" ca="1" si="24"/>
        <v>45733</v>
      </c>
      <c r="C282" t="str">
        <f t="shared" ca="1" si="25"/>
        <v>C-002</v>
      </c>
      <c r="D282" t="str">
        <f t="shared" ca="1" si="26"/>
        <v>P-001</v>
      </c>
      <c r="E282" t="str">
        <f ca="1">+_xlfn.XLOOKUP(D282,'Tablas aux'!$A$3:$A$6,'Tablas aux'!$B$3:$B$6,0)</f>
        <v>Audífonos</v>
      </c>
      <c r="F282" t="str">
        <f ca="1">+_xlfn.XLOOKUP(E282,'Tablas aux'!$B$3:$B$6,'Tablas aux'!$C$3:$C$6,0)</f>
        <v>Electrónica</v>
      </c>
      <c r="G282">
        <f t="shared" ca="1" si="27"/>
        <v>28</v>
      </c>
      <c r="H282">
        <f ca="1">+_xlfn.XLOOKUP(D282,'Tablas aux'!$A$3:$A$6,'Tablas aux'!$D$3:$D$6)</f>
        <v>50</v>
      </c>
      <c r="I282" s="3">
        <f t="shared" ca="1" si="28"/>
        <v>0.1</v>
      </c>
      <c r="J282" t="str" cm="1">
        <f t="array" aca="1" ref="J282" ca="1">+INDEX({"Tarjeta";"Efectivo";"Transferencia"},RANDBETWEEN(1,3))</f>
        <v>Tarjeta</v>
      </c>
      <c r="K282" t="str">
        <f t="shared" ca="1" si="29"/>
        <v>V-002</v>
      </c>
      <c r="L282" t="str">
        <f ca="1">+VLOOKUP(K282,'Tablas aux'!$A$23:$C$27,3,0)</f>
        <v>Callao</v>
      </c>
    </row>
    <row r="283" spans="1:12" x14ac:dyDescent="0.25">
      <c r="A283" t="str">
        <v>V-0282</v>
      </c>
      <c r="B283">
        <f t="shared" ca="1" si="24"/>
        <v>45952</v>
      </c>
      <c r="C283" t="str">
        <f t="shared" ca="1" si="25"/>
        <v>C-001</v>
      </c>
      <c r="D283" t="str">
        <f t="shared" ca="1" si="26"/>
        <v>P-002</v>
      </c>
      <c r="E283" t="str">
        <f ca="1">+_xlfn.XLOOKUP(D283,'Tablas aux'!$A$3:$A$6,'Tablas aux'!$B$3:$B$6,0)</f>
        <v>Laptop</v>
      </c>
      <c r="F283" t="str">
        <f ca="1">+_xlfn.XLOOKUP(E283,'Tablas aux'!$B$3:$B$6,'Tablas aux'!$C$3:$C$6,0)</f>
        <v>Computo</v>
      </c>
      <c r="G283">
        <f t="shared" ca="1" si="27"/>
        <v>42</v>
      </c>
      <c r="H283">
        <f ca="1">+_xlfn.XLOOKUP(D283,'Tablas aux'!$A$3:$A$6,'Tablas aux'!$D$3:$D$6)</f>
        <v>1200</v>
      </c>
      <c r="I283" s="3">
        <f t="shared" ca="1" si="28"/>
        <v>0.3</v>
      </c>
      <c r="J283" t="str" cm="1">
        <f t="array" aca="1" ref="J283" ca="1">+INDEX({"Tarjeta";"Efectivo";"Transferencia"},RANDBETWEEN(1,3))</f>
        <v>Tarjeta</v>
      </c>
      <c r="K283" t="str">
        <f t="shared" ca="1" si="29"/>
        <v>V-004</v>
      </c>
      <c r="L283" t="str">
        <f ca="1">+VLOOKUP(K283,'Tablas aux'!$A$23:$C$27,3,0)</f>
        <v>Moquegua</v>
      </c>
    </row>
    <row r="284" spans="1:12" x14ac:dyDescent="0.25">
      <c r="A284" t="str">
        <v>V-0283</v>
      </c>
      <c r="B284">
        <f t="shared" ca="1" si="24"/>
        <v>45837</v>
      </c>
      <c r="C284" t="str">
        <f t="shared" ca="1" si="25"/>
        <v>C-001</v>
      </c>
      <c r="D284" t="str">
        <f t="shared" ca="1" si="26"/>
        <v>P-003</v>
      </c>
      <c r="E284" t="str">
        <f ca="1">+_xlfn.XLOOKUP(D284,'Tablas aux'!$A$3:$A$6,'Tablas aux'!$B$3:$B$6,0)</f>
        <v>Smart Watch</v>
      </c>
      <c r="F284" t="str">
        <f ca="1">+_xlfn.XLOOKUP(E284,'Tablas aux'!$B$3:$B$6,'Tablas aux'!$C$3:$C$6,0)</f>
        <v>Electrónica</v>
      </c>
      <c r="G284">
        <f t="shared" ca="1" si="27"/>
        <v>21</v>
      </c>
      <c r="H284">
        <f ca="1">+_xlfn.XLOOKUP(D284,'Tablas aux'!$A$3:$A$6,'Tablas aux'!$D$3:$D$6)</f>
        <v>200</v>
      </c>
      <c r="I284" s="3">
        <f t="shared" ca="1" si="28"/>
        <v>0.1</v>
      </c>
      <c r="J284" t="str" cm="1">
        <f t="array" aca="1" ref="J284" ca="1">+INDEX({"Tarjeta";"Efectivo";"Transferencia"},RANDBETWEEN(1,3))</f>
        <v>Tarjeta</v>
      </c>
      <c r="K284" t="str">
        <f t="shared" ca="1" si="29"/>
        <v>V-001</v>
      </c>
      <c r="L284" t="str">
        <f ca="1">+VLOOKUP(K284,'Tablas aux'!$A$23:$C$27,3,0)</f>
        <v>Lima</v>
      </c>
    </row>
    <row r="285" spans="1:12" x14ac:dyDescent="0.25">
      <c r="A285" t="str">
        <v>V-0284</v>
      </c>
      <c r="B285">
        <f t="shared" ca="1" si="24"/>
        <v>45748</v>
      </c>
      <c r="C285" t="str">
        <f t="shared" ca="1" si="25"/>
        <v>C-003</v>
      </c>
      <c r="D285" t="str">
        <f t="shared" ca="1" si="26"/>
        <v>P-002</v>
      </c>
      <c r="E285" t="str">
        <f ca="1">+_xlfn.XLOOKUP(D285,'Tablas aux'!$A$3:$A$6,'Tablas aux'!$B$3:$B$6,0)</f>
        <v>Laptop</v>
      </c>
      <c r="F285" t="str">
        <f ca="1">+_xlfn.XLOOKUP(E285,'Tablas aux'!$B$3:$B$6,'Tablas aux'!$C$3:$C$6,0)</f>
        <v>Computo</v>
      </c>
      <c r="G285">
        <f t="shared" ca="1" si="27"/>
        <v>29</v>
      </c>
      <c r="H285">
        <f ca="1">+_xlfn.XLOOKUP(D285,'Tablas aux'!$A$3:$A$6,'Tablas aux'!$D$3:$D$6)</f>
        <v>1200</v>
      </c>
      <c r="I285" s="3">
        <f t="shared" ca="1" si="28"/>
        <v>0.3</v>
      </c>
      <c r="J285" t="str" cm="1">
        <f t="array" aca="1" ref="J285" ca="1">+INDEX({"Tarjeta";"Efectivo";"Transferencia"},RANDBETWEEN(1,3))</f>
        <v>Tarjeta</v>
      </c>
      <c r="K285" t="str">
        <f t="shared" ca="1" si="29"/>
        <v>V-002</v>
      </c>
      <c r="L285" t="str">
        <f ca="1">+VLOOKUP(K285,'Tablas aux'!$A$23:$C$27,3,0)</f>
        <v>Callao</v>
      </c>
    </row>
    <row r="286" spans="1:12" x14ac:dyDescent="0.25">
      <c r="A286" t="str">
        <v>V-0285</v>
      </c>
      <c r="B286">
        <f t="shared" ca="1" si="24"/>
        <v>45947</v>
      </c>
      <c r="C286" t="str">
        <f t="shared" ca="1" si="25"/>
        <v>C-003</v>
      </c>
      <c r="D286" t="str">
        <f t="shared" ca="1" si="26"/>
        <v>P-004</v>
      </c>
      <c r="E286" t="str">
        <f ca="1">+_xlfn.XLOOKUP(D286,'Tablas aux'!$A$3:$A$6,'Tablas aux'!$B$3:$B$6,0)</f>
        <v>Smart Phone</v>
      </c>
      <c r="F286" t="str">
        <f ca="1">+_xlfn.XLOOKUP(E286,'Tablas aux'!$B$3:$B$6,'Tablas aux'!$C$3:$C$6,0)</f>
        <v>Telefonía</v>
      </c>
      <c r="G286">
        <f t="shared" ca="1" si="27"/>
        <v>17</v>
      </c>
      <c r="H286">
        <f ca="1">+_xlfn.XLOOKUP(D286,'Tablas aux'!$A$3:$A$6,'Tablas aux'!$D$3:$D$6)</f>
        <v>800</v>
      </c>
      <c r="I286" s="3">
        <f t="shared" ca="1" si="28"/>
        <v>0.2</v>
      </c>
      <c r="J286" t="str" cm="1">
        <f t="array" aca="1" ref="J286" ca="1">+INDEX({"Tarjeta";"Efectivo";"Transferencia"},RANDBETWEEN(1,3))</f>
        <v>Efectivo</v>
      </c>
      <c r="K286" t="str">
        <f t="shared" ca="1" si="29"/>
        <v>V-005</v>
      </c>
      <c r="L286" t="str">
        <f ca="1">+VLOOKUP(K286,'Tablas aux'!$A$23:$C$27,3,0)</f>
        <v>Ayacucho</v>
      </c>
    </row>
    <row r="287" spans="1:12" x14ac:dyDescent="0.25">
      <c r="A287" t="str">
        <v>V-0286</v>
      </c>
      <c r="B287">
        <f t="shared" ca="1" si="24"/>
        <v>45866</v>
      </c>
      <c r="C287" t="str">
        <f t="shared" ca="1" si="25"/>
        <v>C-001</v>
      </c>
      <c r="D287" t="str">
        <f t="shared" ca="1" si="26"/>
        <v>P-002</v>
      </c>
      <c r="E287" t="str">
        <f ca="1">+_xlfn.XLOOKUP(D287,'Tablas aux'!$A$3:$A$6,'Tablas aux'!$B$3:$B$6,0)</f>
        <v>Laptop</v>
      </c>
      <c r="F287" t="str">
        <f ca="1">+_xlfn.XLOOKUP(E287,'Tablas aux'!$B$3:$B$6,'Tablas aux'!$C$3:$C$6,0)</f>
        <v>Computo</v>
      </c>
      <c r="G287">
        <f t="shared" ca="1" si="27"/>
        <v>12</v>
      </c>
      <c r="H287">
        <f ca="1">+_xlfn.XLOOKUP(D287,'Tablas aux'!$A$3:$A$6,'Tablas aux'!$D$3:$D$6)</f>
        <v>1200</v>
      </c>
      <c r="I287" s="3">
        <f t="shared" ca="1" si="28"/>
        <v>0.3</v>
      </c>
      <c r="J287" t="str" cm="1">
        <f t="array" aca="1" ref="J287" ca="1">+INDEX({"Tarjeta";"Efectivo";"Transferencia"},RANDBETWEEN(1,3))</f>
        <v>Transferencia</v>
      </c>
      <c r="K287" t="str">
        <f t="shared" ca="1" si="29"/>
        <v>V-004</v>
      </c>
      <c r="L287" t="str">
        <f ca="1">+VLOOKUP(K287,'Tablas aux'!$A$23:$C$27,3,0)</f>
        <v>Moquegua</v>
      </c>
    </row>
    <row r="288" spans="1:12" x14ac:dyDescent="0.25">
      <c r="A288" t="str">
        <v>V-0287</v>
      </c>
      <c r="B288">
        <f t="shared" ca="1" si="24"/>
        <v>45829</v>
      </c>
      <c r="C288" t="str">
        <f t="shared" ca="1" si="25"/>
        <v>C-003</v>
      </c>
      <c r="D288" t="str">
        <f t="shared" ca="1" si="26"/>
        <v>P-002</v>
      </c>
      <c r="E288" t="str">
        <f ca="1">+_xlfn.XLOOKUP(D288,'Tablas aux'!$A$3:$A$6,'Tablas aux'!$B$3:$B$6,0)</f>
        <v>Laptop</v>
      </c>
      <c r="F288" t="str">
        <f ca="1">+_xlfn.XLOOKUP(E288,'Tablas aux'!$B$3:$B$6,'Tablas aux'!$C$3:$C$6,0)</f>
        <v>Computo</v>
      </c>
      <c r="G288">
        <f t="shared" ca="1" si="27"/>
        <v>18</v>
      </c>
      <c r="H288">
        <f ca="1">+_xlfn.XLOOKUP(D288,'Tablas aux'!$A$3:$A$6,'Tablas aux'!$D$3:$D$6)</f>
        <v>1200</v>
      </c>
      <c r="I288" s="3">
        <f t="shared" ca="1" si="28"/>
        <v>0.3</v>
      </c>
      <c r="J288" t="str" cm="1">
        <f t="array" aca="1" ref="J288" ca="1">+INDEX({"Tarjeta";"Efectivo";"Transferencia"},RANDBETWEEN(1,3))</f>
        <v>Tarjeta</v>
      </c>
      <c r="K288" t="str">
        <f t="shared" ca="1" si="29"/>
        <v>V-004</v>
      </c>
      <c r="L288" t="str">
        <f ca="1">+VLOOKUP(K288,'Tablas aux'!$A$23:$C$27,3,0)</f>
        <v>Moquegua</v>
      </c>
    </row>
    <row r="289" spans="1:12" x14ac:dyDescent="0.25">
      <c r="A289" t="str">
        <v>V-0288</v>
      </c>
      <c r="B289">
        <f t="shared" ca="1" si="24"/>
        <v>45673</v>
      </c>
      <c r="C289" t="str">
        <f t="shared" ca="1" si="25"/>
        <v>C-004</v>
      </c>
      <c r="D289" t="str">
        <f t="shared" ca="1" si="26"/>
        <v>P-002</v>
      </c>
      <c r="E289" t="str">
        <f ca="1">+_xlfn.XLOOKUP(D289,'Tablas aux'!$A$3:$A$6,'Tablas aux'!$B$3:$B$6,0)</f>
        <v>Laptop</v>
      </c>
      <c r="F289" t="str">
        <f ca="1">+_xlfn.XLOOKUP(E289,'Tablas aux'!$B$3:$B$6,'Tablas aux'!$C$3:$C$6,0)</f>
        <v>Computo</v>
      </c>
      <c r="G289">
        <f t="shared" ca="1" si="27"/>
        <v>38</v>
      </c>
      <c r="H289">
        <f ca="1">+_xlfn.XLOOKUP(D289,'Tablas aux'!$A$3:$A$6,'Tablas aux'!$D$3:$D$6)</f>
        <v>1200</v>
      </c>
      <c r="I289" s="3">
        <f t="shared" ca="1" si="28"/>
        <v>0.3</v>
      </c>
      <c r="J289" t="str" cm="1">
        <f t="array" aca="1" ref="J289" ca="1">+INDEX({"Tarjeta";"Efectivo";"Transferencia"},RANDBETWEEN(1,3))</f>
        <v>Tarjeta</v>
      </c>
      <c r="K289" t="str">
        <f t="shared" ca="1" si="29"/>
        <v>V-004</v>
      </c>
      <c r="L289" t="str">
        <f ca="1">+VLOOKUP(K289,'Tablas aux'!$A$23:$C$27,3,0)</f>
        <v>Moquegua</v>
      </c>
    </row>
    <row r="290" spans="1:12" x14ac:dyDescent="0.25">
      <c r="A290" t="str">
        <v>V-0289</v>
      </c>
      <c r="B290">
        <f t="shared" ca="1" si="24"/>
        <v>45874</v>
      </c>
      <c r="C290" t="str">
        <f t="shared" ca="1" si="25"/>
        <v>C-002</v>
      </c>
      <c r="D290" t="str">
        <f t="shared" ca="1" si="26"/>
        <v>P-004</v>
      </c>
      <c r="E290" t="str">
        <f ca="1">+_xlfn.XLOOKUP(D290,'Tablas aux'!$A$3:$A$6,'Tablas aux'!$B$3:$B$6,0)</f>
        <v>Smart Phone</v>
      </c>
      <c r="F290" t="str">
        <f ca="1">+_xlfn.XLOOKUP(E290,'Tablas aux'!$B$3:$B$6,'Tablas aux'!$C$3:$C$6,0)</f>
        <v>Telefonía</v>
      </c>
      <c r="G290">
        <f t="shared" ca="1" si="27"/>
        <v>29</v>
      </c>
      <c r="H290">
        <f ca="1">+_xlfn.XLOOKUP(D290,'Tablas aux'!$A$3:$A$6,'Tablas aux'!$D$3:$D$6)</f>
        <v>800</v>
      </c>
      <c r="I290" s="3">
        <f t="shared" ca="1" si="28"/>
        <v>0.2</v>
      </c>
      <c r="J290" t="str" cm="1">
        <f t="array" aca="1" ref="J290" ca="1">+INDEX({"Tarjeta";"Efectivo";"Transferencia"},RANDBETWEEN(1,3))</f>
        <v>Transferencia</v>
      </c>
      <c r="K290" t="str">
        <f t="shared" ca="1" si="29"/>
        <v>V-001</v>
      </c>
      <c r="L290" t="str">
        <f ca="1">+VLOOKUP(K290,'Tablas aux'!$A$23:$C$27,3,0)</f>
        <v>Lima</v>
      </c>
    </row>
    <row r="291" spans="1:12" x14ac:dyDescent="0.25">
      <c r="A291" t="str">
        <v>V-0290</v>
      </c>
      <c r="B291">
        <f t="shared" ca="1" si="24"/>
        <v>45944</v>
      </c>
      <c r="C291" t="str">
        <f t="shared" ca="1" si="25"/>
        <v>C-003</v>
      </c>
      <c r="D291" t="str">
        <f t="shared" ca="1" si="26"/>
        <v>P-002</v>
      </c>
      <c r="E291" t="str">
        <f ca="1">+_xlfn.XLOOKUP(D291,'Tablas aux'!$A$3:$A$6,'Tablas aux'!$B$3:$B$6,0)</f>
        <v>Laptop</v>
      </c>
      <c r="F291" t="str">
        <f ca="1">+_xlfn.XLOOKUP(E291,'Tablas aux'!$B$3:$B$6,'Tablas aux'!$C$3:$C$6,0)</f>
        <v>Computo</v>
      </c>
      <c r="G291">
        <f t="shared" ca="1" si="27"/>
        <v>39</v>
      </c>
      <c r="H291">
        <f ca="1">+_xlfn.XLOOKUP(D291,'Tablas aux'!$A$3:$A$6,'Tablas aux'!$D$3:$D$6)</f>
        <v>1200</v>
      </c>
      <c r="I291" s="3">
        <f t="shared" ca="1" si="28"/>
        <v>0.3</v>
      </c>
      <c r="J291" t="str" cm="1">
        <f t="array" aca="1" ref="J291" ca="1">+INDEX({"Tarjeta";"Efectivo";"Transferencia"},RANDBETWEEN(1,3))</f>
        <v>Efectivo</v>
      </c>
      <c r="K291" t="str">
        <f t="shared" ca="1" si="29"/>
        <v>V-004</v>
      </c>
      <c r="L291" t="str">
        <f ca="1">+VLOOKUP(K291,'Tablas aux'!$A$23:$C$27,3,0)</f>
        <v>Moquegua</v>
      </c>
    </row>
    <row r="292" spans="1:12" x14ac:dyDescent="0.25">
      <c r="A292" t="str">
        <v>V-0291</v>
      </c>
      <c r="B292">
        <f t="shared" ca="1" si="24"/>
        <v>45785</v>
      </c>
      <c r="C292" t="str">
        <f t="shared" ca="1" si="25"/>
        <v>C-004</v>
      </c>
      <c r="D292" t="str">
        <f t="shared" ca="1" si="26"/>
        <v>P-001</v>
      </c>
      <c r="E292" t="str">
        <f ca="1">+_xlfn.XLOOKUP(D292,'Tablas aux'!$A$3:$A$6,'Tablas aux'!$B$3:$B$6,0)</f>
        <v>Audífonos</v>
      </c>
      <c r="F292" t="str">
        <f ca="1">+_xlfn.XLOOKUP(E292,'Tablas aux'!$B$3:$B$6,'Tablas aux'!$C$3:$C$6,0)</f>
        <v>Electrónica</v>
      </c>
      <c r="G292">
        <f t="shared" ca="1" si="27"/>
        <v>37</v>
      </c>
      <c r="H292">
        <f ca="1">+_xlfn.XLOOKUP(D292,'Tablas aux'!$A$3:$A$6,'Tablas aux'!$D$3:$D$6)</f>
        <v>50</v>
      </c>
      <c r="I292" s="3">
        <f t="shared" ca="1" si="28"/>
        <v>0.1</v>
      </c>
      <c r="J292" t="str" cm="1">
        <f t="array" aca="1" ref="J292" ca="1">+INDEX({"Tarjeta";"Efectivo";"Transferencia"},RANDBETWEEN(1,3))</f>
        <v>Transferencia</v>
      </c>
      <c r="K292" t="str">
        <f t="shared" ca="1" si="29"/>
        <v>V-002</v>
      </c>
      <c r="L292" t="str">
        <f ca="1">+VLOOKUP(K292,'Tablas aux'!$A$23:$C$27,3,0)</f>
        <v>Callao</v>
      </c>
    </row>
    <row r="293" spans="1:12" x14ac:dyDescent="0.25">
      <c r="A293" t="str">
        <v>V-0292</v>
      </c>
      <c r="B293">
        <f t="shared" ca="1" si="24"/>
        <v>45878</v>
      </c>
      <c r="C293" t="str">
        <f t="shared" ca="1" si="25"/>
        <v>C-003</v>
      </c>
      <c r="D293" t="str">
        <f t="shared" ca="1" si="26"/>
        <v>P-002</v>
      </c>
      <c r="E293" t="str">
        <f ca="1">+_xlfn.XLOOKUP(D293,'Tablas aux'!$A$3:$A$6,'Tablas aux'!$B$3:$B$6,0)</f>
        <v>Laptop</v>
      </c>
      <c r="F293" t="str">
        <f ca="1">+_xlfn.XLOOKUP(E293,'Tablas aux'!$B$3:$B$6,'Tablas aux'!$C$3:$C$6,0)</f>
        <v>Computo</v>
      </c>
      <c r="G293">
        <f t="shared" ca="1" si="27"/>
        <v>32</v>
      </c>
      <c r="H293">
        <f ca="1">+_xlfn.XLOOKUP(D293,'Tablas aux'!$A$3:$A$6,'Tablas aux'!$D$3:$D$6)</f>
        <v>1200</v>
      </c>
      <c r="I293" s="3">
        <f t="shared" ca="1" si="28"/>
        <v>0.3</v>
      </c>
      <c r="J293" t="str" cm="1">
        <f t="array" aca="1" ref="J293" ca="1">+INDEX({"Tarjeta";"Efectivo";"Transferencia"},RANDBETWEEN(1,3))</f>
        <v>Tarjeta</v>
      </c>
      <c r="K293" t="str">
        <f t="shared" ca="1" si="29"/>
        <v>V-001</v>
      </c>
      <c r="L293" t="str">
        <f ca="1">+VLOOKUP(K293,'Tablas aux'!$A$23:$C$27,3,0)</f>
        <v>Lima</v>
      </c>
    </row>
    <row r="294" spans="1:12" x14ac:dyDescent="0.25">
      <c r="A294" t="str">
        <v>V-0293</v>
      </c>
      <c r="B294">
        <f t="shared" ca="1" si="24"/>
        <v>45663</v>
      </c>
      <c r="C294" t="str">
        <f t="shared" ca="1" si="25"/>
        <v>C-002</v>
      </c>
      <c r="D294" t="str">
        <f t="shared" ca="1" si="26"/>
        <v>P-002</v>
      </c>
      <c r="E294" t="str">
        <f ca="1">+_xlfn.XLOOKUP(D294,'Tablas aux'!$A$3:$A$6,'Tablas aux'!$B$3:$B$6,0)</f>
        <v>Laptop</v>
      </c>
      <c r="F294" t="str">
        <f ca="1">+_xlfn.XLOOKUP(E294,'Tablas aux'!$B$3:$B$6,'Tablas aux'!$C$3:$C$6,0)</f>
        <v>Computo</v>
      </c>
      <c r="G294">
        <f t="shared" ca="1" si="27"/>
        <v>45</v>
      </c>
      <c r="H294">
        <f ca="1">+_xlfn.XLOOKUP(D294,'Tablas aux'!$A$3:$A$6,'Tablas aux'!$D$3:$D$6)</f>
        <v>1200</v>
      </c>
      <c r="I294" s="3">
        <f t="shared" ca="1" si="28"/>
        <v>0.3</v>
      </c>
      <c r="J294" t="str" cm="1">
        <f t="array" aca="1" ref="J294" ca="1">+INDEX({"Tarjeta";"Efectivo";"Transferencia"},RANDBETWEEN(1,3))</f>
        <v>Tarjeta</v>
      </c>
      <c r="K294" t="str">
        <f t="shared" ca="1" si="29"/>
        <v>V-003</v>
      </c>
      <c r="L294" t="str">
        <f ca="1">+VLOOKUP(K294,'Tablas aux'!$A$23:$C$27,3,0)</f>
        <v>Arequipa</v>
      </c>
    </row>
    <row r="295" spans="1:12" x14ac:dyDescent="0.25">
      <c r="A295" t="str">
        <v>V-0294</v>
      </c>
      <c r="B295">
        <f t="shared" ca="1" si="24"/>
        <v>45918</v>
      </c>
      <c r="C295" t="str">
        <f t="shared" ca="1" si="25"/>
        <v>C-004</v>
      </c>
      <c r="D295" t="str">
        <f t="shared" ca="1" si="26"/>
        <v>P-001</v>
      </c>
      <c r="E295" t="str">
        <f ca="1">+_xlfn.XLOOKUP(D295,'Tablas aux'!$A$3:$A$6,'Tablas aux'!$B$3:$B$6,0)</f>
        <v>Audífonos</v>
      </c>
      <c r="F295" t="str">
        <f ca="1">+_xlfn.XLOOKUP(E295,'Tablas aux'!$B$3:$B$6,'Tablas aux'!$C$3:$C$6,0)</f>
        <v>Electrónica</v>
      </c>
      <c r="G295">
        <f t="shared" ca="1" si="27"/>
        <v>34</v>
      </c>
      <c r="H295">
        <f ca="1">+_xlfn.XLOOKUP(D295,'Tablas aux'!$A$3:$A$6,'Tablas aux'!$D$3:$D$6)</f>
        <v>50</v>
      </c>
      <c r="I295" s="3">
        <f t="shared" ca="1" si="28"/>
        <v>0.1</v>
      </c>
      <c r="J295" t="str" cm="1">
        <f t="array" aca="1" ref="J295" ca="1">+INDEX({"Tarjeta";"Efectivo";"Transferencia"},RANDBETWEEN(1,3))</f>
        <v>Transferencia</v>
      </c>
      <c r="K295" t="str">
        <f t="shared" ca="1" si="29"/>
        <v>V-001</v>
      </c>
      <c r="L295" t="str">
        <f ca="1">+VLOOKUP(K295,'Tablas aux'!$A$23:$C$27,3,0)</f>
        <v>Lima</v>
      </c>
    </row>
    <row r="296" spans="1:12" x14ac:dyDescent="0.25">
      <c r="A296" t="str">
        <v>V-0295</v>
      </c>
      <c r="B296">
        <f t="shared" ca="1" si="24"/>
        <v>45747</v>
      </c>
      <c r="C296" t="str">
        <f t="shared" ca="1" si="25"/>
        <v>C-003</v>
      </c>
      <c r="D296" t="str">
        <f t="shared" ca="1" si="26"/>
        <v>P-004</v>
      </c>
      <c r="E296" t="str">
        <f ca="1">+_xlfn.XLOOKUP(D296,'Tablas aux'!$A$3:$A$6,'Tablas aux'!$B$3:$B$6,0)</f>
        <v>Smart Phone</v>
      </c>
      <c r="F296" t="str">
        <f ca="1">+_xlfn.XLOOKUP(E296,'Tablas aux'!$B$3:$B$6,'Tablas aux'!$C$3:$C$6,0)</f>
        <v>Telefonía</v>
      </c>
      <c r="G296">
        <f t="shared" ca="1" si="27"/>
        <v>44</v>
      </c>
      <c r="H296">
        <f ca="1">+_xlfn.XLOOKUP(D296,'Tablas aux'!$A$3:$A$6,'Tablas aux'!$D$3:$D$6)</f>
        <v>800</v>
      </c>
      <c r="I296" s="3">
        <f t="shared" ca="1" si="28"/>
        <v>0.2</v>
      </c>
      <c r="J296" t="str" cm="1">
        <f t="array" aca="1" ref="J296" ca="1">+INDEX({"Tarjeta";"Efectivo";"Transferencia"},RANDBETWEEN(1,3))</f>
        <v>Efectivo</v>
      </c>
      <c r="K296" t="str">
        <f t="shared" ca="1" si="29"/>
        <v>V-005</v>
      </c>
      <c r="L296" t="str">
        <f ca="1">+VLOOKUP(K296,'Tablas aux'!$A$23:$C$27,3,0)</f>
        <v>Ayacucho</v>
      </c>
    </row>
    <row r="297" spans="1:12" x14ac:dyDescent="0.25">
      <c r="A297" t="str">
        <v>V-0296</v>
      </c>
      <c r="B297">
        <f t="shared" ca="1" si="24"/>
        <v>45769</v>
      </c>
      <c r="C297" t="str">
        <f t="shared" ca="1" si="25"/>
        <v>C-003</v>
      </c>
      <c r="D297" t="str">
        <f t="shared" ca="1" si="26"/>
        <v>P-002</v>
      </c>
      <c r="E297" t="str">
        <f ca="1">+_xlfn.XLOOKUP(D297,'Tablas aux'!$A$3:$A$6,'Tablas aux'!$B$3:$B$6,0)</f>
        <v>Laptop</v>
      </c>
      <c r="F297" t="str">
        <f ca="1">+_xlfn.XLOOKUP(E297,'Tablas aux'!$B$3:$B$6,'Tablas aux'!$C$3:$C$6,0)</f>
        <v>Computo</v>
      </c>
      <c r="G297">
        <f t="shared" ca="1" si="27"/>
        <v>35</v>
      </c>
      <c r="H297">
        <f ca="1">+_xlfn.XLOOKUP(D297,'Tablas aux'!$A$3:$A$6,'Tablas aux'!$D$3:$D$6)</f>
        <v>1200</v>
      </c>
      <c r="I297" s="3">
        <f t="shared" ca="1" si="28"/>
        <v>0.3</v>
      </c>
      <c r="J297" t="str" cm="1">
        <f t="array" aca="1" ref="J297" ca="1">+INDEX({"Tarjeta";"Efectivo";"Transferencia"},RANDBETWEEN(1,3))</f>
        <v>Tarjeta</v>
      </c>
      <c r="K297" t="str">
        <f t="shared" ca="1" si="29"/>
        <v>V-002</v>
      </c>
      <c r="L297" t="str">
        <f ca="1">+VLOOKUP(K297,'Tablas aux'!$A$23:$C$27,3,0)</f>
        <v>Callao</v>
      </c>
    </row>
    <row r="298" spans="1:12" x14ac:dyDescent="0.25">
      <c r="A298" t="str">
        <v>V-0297</v>
      </c>
      <c r="B298">
        <f t="shared" ca="1" si="24"/>
        <v>45960</v>
      </c>
      <c r="C298" t="str">
        <f t="shared" ca="1" si="25"/>
        <v>C-003</v>
      </c>
      <c r="D298" t="str">
        <f t="shared" ca="1" si="26"/>
        <v>P-001</v>
      </c>
      <c r="E298" t="str">
        <f ca="1">+_xlfn.XLOOKUP(D298,'Tablas aux'!$A$3:$A$6,'Tablas aux'!$B$3:$B$6,0)</f>
        <v>Audífonos</v>
      </c>
      <c r="F298" t="str">
        <f ca="1">+_xlfn.XLOOKUP(E298,'Tablas aux'!$B$3:$B$6,'Tablas aux'!$C$3:$C$6,0)</f>
        <v>Electrónica</v>
      </c>
      <c r="G298">
        <f t="shared" ca="1" si="27"/>
        <v>34</v>
      </c>
      <c r="H298">
        <f ca="1">+_xlfn.XLOOKUP(D298,'Tablas aux'!$A$3:$A$6,'Tablas aux'!$D$3:$D$6)</f>
        <v>50</v>
      </c>
      <c r="I298" s="3">
        <f t="shared" ca="1" si="28"/>
        <v>0.1</v>
      </c>
      <c r="J298" t="str" cm="1">
        <f t="array" aca="1" ref="J298" ca="1">+INDEX({"Tarjeta";"Efectivo";"Transferencia"},RANDBETWEEN(1,3))</f>
        <v>Efectivo</v>
      </c>
      <c r="K298" t="str">
        <f t="shared" ca="1" si="29"/>
        <v>V-005</v>
      </c>
      <c r="L298" t="str">
        <f ca="1">+VLOOKUP(K298,'Tablas aux'!$A$23:$C$27,3,0)</f>
        <v>Ayacucho</v>
      </c>
    </row>
    <row r="299" spans="1:12" x14ac:dyDescent="0.25">
      <c r="A299" t="str">
        <v>V-0298</v>
      </c>
      <c r="B299">
        <f t="shared" ca="1" si="24"/>
        <v>45732</v>
      </c>
      <c r="C299" t="str">
        <f t="shared" ca="1" si="25"/>
        <v>C-001</v>
      </c>
      <c r="D299" t="str">
        <f t="shared" ca="1" si="26"/>
        <v>P-002</v>
      </c>
      <c r="E299" t="str">
        <f ca="1">+_xlfn.XLOOKUP(D299,'Tablas aux'!$A$3:$A$6,'Tablas aux'!$B$3:$B$6,0)</f>
        <v>Laptop</v>
      </c>
      <c r="F299" t="str">
        <f ca="1">+_xlfn.XLOOKUP(E299,'Tablas aux'!$B$3:$B$6,'Tablas aux'!$C$3:$C$6,0)</f>
        <v>Computo</v>
      </c>
      <c r="G299">
        <f t="shared" ca="1" si="27"/>
        <v>5</v>
      </c>
      <c r="H299">
        <f ca="1">+_xlfn.XLOOKUP(D299,'Tablas aux'!$A$3:$A$6,'Tablas aux'!$D$3:$D$6)</f>
        <v>1200</v>
      </c>
      <c r="I299" s="3">
        <f t="shared" ca="1" si="28"/>
        <v>0.3</v>
      </c>
      <c r="J299" t="str" cm="1">
        <f t="array" aca="1" ref="J299" ca="1">+INDEX({"Tarjeta";"Efectivo";"Transferencia"},RANDBETWEEN(1,3))</f>
        <v>Tarjeta</v>
      </c>
      <c r="K299" t="str">
        <f t="shared" ca="1" si="29"/>
        <v>V-005</v>
      </c>
      <c r="L299" t="str">
        <f ca="1">+VLOOKUP(K299,'Tablas aux'!$A$23:$C$27,3,0)</f>
        <v>Ayacucho</v>
      </c>
    </row>
    <row r="300" spans="1:12" x14ac:dyDescent="0.25">
      <c r="A300" t="str">
        <v>V-0299</v>
      </c>
      <c r="B300">
        <f t="shared" ca="1" si="24"/>
        <v>46009</v>
      </c>
      <c r="C300" t="str">
        <f t="shared" ca="1" si="25"/>
        <v>C-004</v>
      </c>
      <c r="D300" t="str">
        <f t="shared" ca="1" si="26"/>
        <v>P-002</v>
      </c>
      <c r="E300" t="str">
        <f ca="1">+_xlfn.XLOOKUP(D300,'Tablas aux'!$A$3:$A$6,'Tablas aux'!$B$3:$B$6,0)</f>
        <v>Laptop</v>
      </c>
      <c r="F300" t="str">
        <f ca="1">+_xlfn.XLOOKUP(E300,'Tablas aux'!$B$3:$B$6,'Tablas aux'!$C$3:$C$6,0)</f>
        <v>Computo</v>
      </c>
      <c r="G300">
        <f t="shared" ca="1" si="27"/>
        <v>13</v>
      </c>
      <c r="H300">
        <f ca="1">+_xlfn.XLOOKUP(D300,'Tablas aux'!$A$3:$A$6,'Tablas aux'!$D$3:$D$6)</f>
        <v>1200</v>
      </c>
      <c r="I300" s="3">
        <f t="shared" ca="1" si="28"/>
        <v>0.3</v>
      </c>
      <c r="J300" t="str" cm="1">
        <f t="array" aca="1" ref="J300" ca="1">+INDEX({"Tarjeta";"Efectivo";"Transferencia"},RANDBETWEEN(1,3))</f>
        <v>Transferencia</v>
      </c>
      <c r="K300" t="str">
        <f t="shared" ca="1" si="29"/>
        <v>V-001</v>
      </c>
      <c r="L300" t="str">
        <f ca="1">+VLOOKUP(K300,'Tablas aux'!$A$23:$C$27,3,0)</f>
        <v>Lima</v>
      </c>
    </row>
    <row r="301" spans="1:12" x14ac:dyDescent="0.25">
      <c r="A301" t="str">
        <v>V-0300</v>
      </c>
      <c r="B301">
        <f t="shared" ca="1" si="24"/>
        <v>45676</v>
      </c>
      <c r="C301" t="str">
        <f t="shared" ca="1" si="25"/>
        <v>C-004</v>
      </c>
      <c r="D301" t="str">
        <f t="shared" ca="1" si="26"/>
        <v>P-002</v>
      </c>
      <c r="E301" t="str">
        <f ca="1">+_xlfn.XLOOKUP(D301,'Tablas aux'!$A$3:$A$6,'Tablas aux'!$B$3:$B$6,0)</f>
        <v>Laptop</v>
      </c>
      <c r="F301" t="str">
        <f ca="1">+_xlfn.XLOOKUP(E301,'Tablas aux'!$B$3:$B$6,'Tablas aux'!$C$3:$C$6,0)</f>
        <v>Computo</v>
      </c>
      <c r="G301">
        <f t="shared" ca="1" si="27"/>
        <v>30</v>
      </c>
      <c r="H301">
        <f ca="1">+_xlfn.XLOOKUP(D301,'Tablas aux'!$A$3:$A$6,'Tablas aux'!$D$3:$D$6)</f>
        <v>1200</v>
      </c>
      <c r="I301" s="3">
        <f t="shared" ca="1" si="28"/>
        <v>0.3</v>
      </c>
      <c r="J301" t="str" cm="1">
        <f t="array" aca="1" ref="J301" ca="1">+INDEX({"Tarjeta";"Efectivo";"Transferencia"},RANDBETWEEN(1,3))</f>
        <v>Transferencia</v>
      </c>
      <c r="K301" t="str">
        <f t="shared" ca="1" si="29"/>
        <v>V-002</v>
      </c>
      <c r="L301" t="str">
        <f ca="1">+VLOOKUP(K301,'Tablas aux'!$A$23:$C$27,3,0)</f>
        <v>Callao</v>
      </c>
    </row>
    <row r="302" spans="1:12" x14ac:dyDescent="0.25">
      <c r="A302" t="str">
        <v>V-0301</v>
      </c>
      <c r="B302">
        <f t="shared" ca="1" si="24"/>
        <v>45947</v>
      </c>
      <c r="C302" t="str">
        <f t="shared" ca="1" si="25"/>
        <v>C-003</v>
      </c>
      <c r="D302" t="str">
        <f t="shared" ca="1" si="26"/>
        <v>P-004</v>
      </c>
      <c r="E302" t="str">
        <f ca="1">+_xlfn.XLOOKUP(D302,'Tablas aux'!$A$3:$A$6,'Tablas aux'!$B$3:$B$6,0)</f>
        <v>Smart Phone</v>
      </c>
      <c r="F302" t="str">
        <f ca="1">+_xlfn.XLOOKUP(E302,'Tablas aux'!$B$3:$B$6,'Tablas aux'!$C$3:$C$6,0)</f>
        <v>Telefonía</v>
      </c>
      <c r="G302">
        <f t="shared" ca="1" si="27"/>
        <v>24</v>
      </c>
      <c r="H302">
        <f ca="1">+_xlfn.XLOOKUP(D302,'Tablas aux'!$A$3:$A$6,'Tablas aux'!$D$3:$D$6)</f>
        <v>800</v>
      </c>
      <c r="I302" s="3">
        <f t="shared" ca="1" si="28"/>
        <v>0.2</v>
      </c>
      <c r="J302" t="str" cm="1">
        <f t="array" aca="1" ref="J302" ca="1">+INDEX({"Tarjeta";"Efectivo";"Transferencia"},RANDBETWEEN(1,3))</f>
        <v>Transferencia</v>
      </c>
      <c r="K302" t="str">
        <f t="shared" ca="1" si="29"/>
        <v>V-003</v>
      </c>
      <c r="L302" t="str">
        <f ca="1">+VLOOKUP(K302,'Tablas aux'!$A$23:$C$27,3,0)</f>
        <v>Arequipa</v>
      </c>
    </row>
    <row r="303" spans="1:12" x14ac:dyDescent="0.25">
      <c r="A303" t="str">
        <v>V-0302</v>
      </c>
      <c r="B303">
        <f t="shared" ca="1" si="24"/>
        <v>45933</v>
      </c>
      <c r="C303" t="str">
        <f t="shared" ca="1" si="25"/>
        <v>C-004</v>
      </c>
      <c r="D303" t="str">
        <f t="shared" ca="1" si="26"/>
        <v>P-002</v>
      </c>
      <c r="E303" t="str">
        <f ca="1">+_xlfn.XLOOKUP(D303,'Tablas aux'!$A$3:$A$6,'Tablas aux'!$B$3:$B$6,0)</f>
        <v>Laptop</v>
      </c>
      <c r="F303" t="str">
        <f ca="1">+_xlfn.XLOOKUP(E303,'Tablas aux'!$B$3:$B$6,'Tablas aux'!$C$3:$C$6,0)</f>
        <v>Computo</v>
      </c>
      <c r="G303">
        <f t="shared" ca="1" si="27"/>
        <v>30</v>
      </c>
      <c r="H303">
        <f ca="1">+_xlfn.XLOOKUP(D303,'Tablas aux'!$A$3:$A$6,'Tablas aux'!$D$3:$D$6)</f>
        <v>1200</v>
      </c>
      <c r="I303" s="3">
        <f t="shared" ca="1" si="28"/>
        <v>0.3</v>
      </c>
      <c r="J303" t="str" cm="1">
        <f t="array" aca="1" ref="J303" ca="1">+INDEX({"Tarjeta";"Efectivo";"Transferencia"},RANDBETWEEN(1,3))</f>
        <v>Transferencia</v>
      </c>
      <c r="K303" t="str">
        <f t="shared" ca="1" si="29"/>
        <v>V-004</v>
      </c>
      <c r="L303" t="str">
        <f ca="1">+VLOOKUP(K303,'Tablas aux'!$A$23:$C$27,3,0)</f>
        <v>Moquegua</v>
      </c>
    </row>
    <row r="304" spans="1:12" x14ac:dyDescent="0.25">
      <c r="A304" t="str">
        <v>V-0303</v>
      </c>
      <c r="B304">
        <f t="shared" ca="1" si="24"/>
        <v>45730</v>
      </c>
      <c r="C304" t="str">
        <f t="shared" ca="1" si="25"/>
        <v>C-003</v>
      </c>
      <c r="D304" t="str">
        <f t="shared" ca="1" si="26"/>
        <v>P-003</v>
      </c>
      <c r="E304" t="str">
        <f ca="1">+_xlfn.XLOOKUP(D304,'Tablas aux'!$A$3:$A$6,'Tablas aux'!$B$3:$B$6,0)</f>
        <v>Smart Watch</v>
      </c>
      <c r="F304" t="str">
        <f ca="1">+_xlfn.XLOOKUP(E304,'Tablas aux'!$B$3:$B$6,'Tablas aux'!$C$3:$C$6,0)</f>
        <v>Electrónica</v>
      </c>
      <c r="G304">
        <f t="shared" ca="1" si="27"/>
        <v>27</v>
      </c>
      <c r="H304">
        <f ca="1">+_xlfn.XLOOKUP(D304,'Tablas aux'!$A$3:$A$6,'Tablas aux'!$D$3:$D$6)</f>
        <v>200</v>
      </c>
      <c r="I304" s="3">
        <f t="shared" ca="1" si="28"/>
        <v>0.1</v>
      </c>
      <c r="J304" t="str" cm="1">
        <f t="array" aca="1" ref="J304" ca="1">+INDEX({"Tarjeta";"Efectivo";"Transferencia"},RANDBETWEEN(1,3))</f>
        <v>Efectivo</v>
      </c>
      <c r="K304" t="str">
        <f t="shared" ca="1" si="29"/>
        <v>V-004</v>
      </c>
      <c r="L304" t="str">
        <f ca="1">+VLOOKUP(K304,'Tablas aux'!$A$23:$C$27,3,0)</f>
        <v>Moquegua</v>
      </c>
    </row>
    <row r="305" spans="1:12" x14ac:dyDescent="0.25">
      <c r="A305" t="str">
        <v>V-0304</v>
      </c>
      <c r="B305">
        <f t="shared" ca="1" si="24"/>
        <v>45834</v>
      </c>
      <c r="C305" t="str">
        <f t="shared" ca="1" si="25"/>
        <v>C-004</v>
      </c>
      <c r="D305" t="str">
        <f t="shared" ca="1" si="26"/>
        <v>P-002</v>
      </c>
      <c r="E305" t="str">
        <f ca="1">+_xlfn.XLOOKUP(D305,'Tablas aux'!$A$3:$A$6,'Tablas aux'!$B$3:$B$6,0)</f>
        <v>Laptop</v>
      </c>
      <c r="F305" t="str">
        <f ca="1">+_xlfn.XLOOKUP(E305,'Tablas aux'!$B$3:$B$6,'Tablas aux'!$C$3:$C$6,0)</f>
        <v>Computo</v>
      </c>
      <c r="G305">
        <f t="shared" ca="1" si="27"/>
        <v>7</v>
      </c>
      <c r="H305">
        <f ca="1">+_xlfn.XLOOKUP(D305,'Tablas aux'!$A$3:$A$6,'Tablas aux'!$D$3:$D$6)</f>
        <v>1200</v>
      </c>
      <c r="I305" s="3">
        <f t="shared" ca="1" si="28"/>
        <v>0.3</v>
      </c>
      <c r="J305" t="str" cm="1">
        <f t="array" aca="1" ref="J305" ca="1">+INDEX({"Tarjeta";"Efectivo";"Transferencia"},RANDBETWEEN(1,3))</f>
        <v>Transferencia</v>
      </c>
      <c r="K305" t="str">
        <f t="shared" ca="1" si="29"/>
        <v>V-001</v>
      </c>
      <c r="L305" t="str">
        <f ca="1">+VLOOKUP(K305,'Tablas aux'!$A$23:$C$27,3,0)</f>
        <v>Lima</v>
      </c>
    </row>
    <row r="306" spans="1:12" x14ac:dyDescent="0.25">
      <c r="A306" t="str">
        <v>V-0305</v>
      </c>
      <c r="B306">
        <f t="shared" ca="1" si="24"/>
        <v>45665</v>
      </c>
      <c r="C306" t="str">
        <f t="shared" ca="1" si="25"/>
        <v>C-001</v>
      </c>
      <c r="D306" t="str">
        <f t="shared" ca="1" si="26"/>
        <v>P-002</v>
      </c>
      <c r="E306" t="str">
        <f ca="1">+_xlfn.XLOOKUP(D306,'Tablas aux'!$A$3:$A$6,'Tablas aux'!$B$3:$B$6,0)</f>
        <v>Laptop</v>
      </c>
      <c r="F306" t="str">
        <f ca="1">+_xlfn.XLOOKUP(E306,'Tablas aux'!$B$3:$B$6,'Tablas aux'!$C$3:$C$6,0)</f>
        <v>Computo</v>
      </c>
      <c r="G306">
        <f t="shared" ca="1" si="27"/>
        <v>26</v>
      </c>
      <c r="H306">
        <f ca="1">+_xlfn.XLOOKUP(D306,'Tablas aux'!$A$3:$A$6,'Tablas aux'!$D$3:$D$6)</f>
        <v>1200</v>
      </c>
      <c r="I306" s="3">
        <f t="shared" ca="1" si="28"/>
        <v>0.3</v>
      </c>
      <c r="J306" t="str" cm="1">
        <f t="array" aca="1" ref="J306" ca="1">+INDEX({"Tarjeta";"Efectivo";"Transferencia"},RANDBETWEEN(1,3))</f>
        <v>Tarjeta</v>
      </c>
      <c r="K306" t="str">
        <f t="shared" ca="1" si="29"/>
        <v>V-004</v>
      </c>
      <c r="L306" t="str">
        <f ca="1">+VLOOKUP(K306,'Tablas aux'!$A$23:$C$27,3,0)</f>
        <v>Moquegua</v>
      </c>
    </row>
    <row r="307" spans="1:12" x14ac:dyDescent="0.25">
      <c r="A307" t="str">
        <v>V-0306</v>
      </c>
      <c r="B307">
        <f t="shared" ca="1" si="24"/>
        <v>45724</v>
      </c>
      <c r="C307" t="str">
        <f t="shared" ca="1" si="25"/>
        <v>C-002</v>
      </c>
      <c r="D307" t="str">
        <f t="shared" ca="1" si="26"/>
        <v>P-001</v>
      </c>
      <c r="E307" t="str">
        <f ca="1">+_xlfn.XLOOKUP(D307,'Tablas aux'!$A$3:$A$6,'Tablas aux'!$B$3:$B$6,0)</f>
        <v>Audífonos</v>
      </c>
      <c r="F307" t="str">
        <f ca="1">+_xlfn.XLOOKUP(E307,'Tablas aux'!$B$3:$B$6,'Tablas aux'!$C$3:$C$6,0)</f>
        <v>Electrónica</v>
      </c>
      <c r="G307">
        <f t="shared" ca="1" si="27"/>
        <v>41</v>
      </c>
      <c r="H307">
        <f ca="1">+_xlfn.XLOOKUP(D307,'Tablas aux'!$A$3:$A$6,'Tablas aux'!$D$3:$D$6)</f>
        <v>50</v>
      </c>
      <c r="I307" s="3">
        <f t="shared" ca="1" si="28"/>
        <v>0.1</v>
      </c>
      <c r="J307" t="str" cm="1">
        <f t="array" aca="1" ref="J307" ca="1">+INDEX({"Tarjeta";"Efectivo";"Transferencia"},RANDBETWEEN(1,3))</f>
        <v>Efectivo</v>
      </c>
      <c r="K307" t="str">
        <f t="shared" ca="1" si="29"/>
        <v>V-005</v>
      </c>
      <c r="L307" t="str">
        <f ca="1">+VLOOKUP(K307,'Tablas aux'!$A$23:$C$27,3,0)</f>
        <v>Ayacucho</v>
      </c>
    </row>
    <row r="308" spans="1:12" x14ac:dyDescent="0.25">
      <c r="A308" t="str">
        <v>V-0307</v>
      </c>
      <c r="B308">
        <f t="shared" ca="1" si="24"/>
        <v>45871</v>
      </c>
      <c r="C308" t="str">
        <f t="shared" ca="1" si="25"/>
        <v>C-004</v>
      </c>
      <c r="D308" t="str">
        <f t="shared" ca="1" si="26"/>
        <v>P-003</v>
      </c>
      <c r="E308" t="str">
        <f ca="1">+_xlfn.XLOOKUP(D308,'Tablas aux'!$A$3:$A$6,'Tablas aux'!$B$3:$B$6,0)</f>
        <v>Smart Watch</v>
      </c>
      <c r="F308" t="str">
        <f ca="1">+_xlfn.XLOOKUP(E308,'Tablas aux'!$B$3:$B$6,'Tablas aux'!$C$3:$C$6,0)</f>
        <v>Electrónica</v>
      </c>
      <c r="G308">
        <f t="shared" ca="1" si="27"/>
        <v>22</v>
      </c>
      <c r="H308">
        <f ca="1">+_xlfn.XLOOKUP(D308,'Tablas aux'!$A$3:$A$6,'Tablas aux'!$D$3:$D$6)</f>
        <v>200</v>
      </c>
      <c r="I308" s="3">
        <f t="shared" ca="1" si="28"/>
        <v>0.1</v>
      </c>
      <c r="J308" t="str" cm="1">
        <f t="array" aca="1" ref="J308" ca="1">+INDEX({"Tarjeta";"Efectivo";"Transferencia"},RANDBETWEEN(1,3))</f>
        <v>Efectivo</v>
      </c>
      <c r="K308" t="str">
        <f t="shared" ca="1" si="29"/>
        <v>V-005</v>
      </c>
      <c r="L308" t="str">
        <f ca="1">+VLOOKUP(K308,'Tablas aux'!$A$23:$C$27,3,0)</f>
        <v>Ayacucho</v>
      </c>
    </row>
    <row r="309" spans="1:12" x14ac:dyDescent="0.25">
      <c r="A309" t="str">
        <v>V-0308</v>
      </c>
      <c r="B309">
        <f t="shared" ca="1" si="24"/>
        <v>45691</v>
      </c>
      <c r="C309" t="str">
        <f t="shared" ca="1" si="25"/>
        <v>C-004</v>
      </c>
      <c r="D309" t="str">
        <f t="shared" ca="1" si="26"/>
        <v>P-001</v>
      </c>
      <c r="E309" t="str">
        <f ca="1">+_xlfn.XLOOKUP(D309,'Tablas aux'!$A$3:$A$6,'Tablas aux'!$B$3:$B$6,0)</f>
        <v>Audífonos</v>
      </c>
      <c r="F309" t="str">
        <f ca="1">+_xlfn.XLOOKUP(E309,'Tablas aux'!$B$3:$B$6,'Tablas aux'!$C$3:$C$6,0)</f>
        <v>Electrónica</v>
      </c>
      <c r="G309">
        <f t="shared" ca="1" si="27"/>
        <v>11</v>
      </c>
      <c r="H309">
        <f ca="1">+_xlfn.XLOOKUP(D309,'Tablas aux'!$A$3:$A$6,'Tablas aux'!$D$3:$D$6)</f>
        <v>50</v>
      </c>
      <c r="I309" s="3">
        <f t="shared" ca="1" si="28"/>
        <v>0.1</v>
      </c>
      <c r="J309" t="str" cm="1">
        <f t="array" aca="1" ref="J309" ca="1">+INDEX({"Tarjeta";"Efectivo";"Transferencia"},RANDBETWEEN(1,3))</f>
        <v>Tarjeta</v>
      </c>
      <c r="K309" t="str">
        <f t="shared" ca="1" si="29"/>
        <v>V-001</v>
      </c>
      <c r="L309" t="str">
        <f ca="1">+VLOOKUP(K309,'Tablas aux'!$A$23:$C$27,3,0)</f>
        <v>Lima</v>
      </c>
    </row>
    <row r="310" spans="1:12" x14ac:dyDescent="0.25">
      <c r="A310" t="str">
        <v>V-0309</v>
      </c>
      <c r="B310">
        <f t="shared" ca="1" si="24"/>
        <v>45928</v>
      </c>
      <c r="C310" t="str">
        <f t="shared" ca="1" si="25"/>
        <v>C-004</v>
      </c>
      <c r="D310" t="str">
        <f t="shared" ca="1" si="26"/>
        <v>P-002</v>
      </c>
      <c r="E310" t="str">
        <f ca="1">+_xlfn.XLOOKUP(D310,'Tablas aux'!$A$3:$A$6,'Tablas aux'!$B$3:$B$6,0)</f>
        <v>Laptop</v>
      </c>
      <c r="F310" t="str">
        <f ca="1">+_xlfn.XLOOKUP(E310,'Tablas aux'!$B$3:$B$6,'Tablas aux'!$C$3:$C$6,0)</f>
        <v>Computo</v>
      </c>
      <c r="G310">
        <f t="shared" ca="1" si="27"/>
        <v>28</v>
      </c>
      <c r="H310">
        <f ca="1">+_xlfn.XLOOKUP(D310,'Tablas aux'!$A$3:$A$6,'Tablas aux'!$D$3:$D$6)</f>
        <v>1200</v>
      </c>
      <c r="I310" s="3">
        <f t="shared" ca="1" si="28"/>
        <v>0.3</v>
      </c>
      <c r="J310" t="str" cm="1">
        <f t="array" aca="1" ref="J310" ca="1">+INDEX({"Tarjeta";"Efectivo";"Transferencia"},RANDBETWEEN(1,3))</f>
        <v>Transferencia</v>
      </c>
      <c r="K310" t="str">
        <f t="shared" ca="1" si="29"/>
        <v>V-004</v>
      </c>
      <c r="L310" t="str">
        <f ca="1">+VLOOKUP(K310,'Tablas aux'!$A$23:$C$27,3,0)</f>
        <v>Moquegua</v>
      </c>
    </row>
    <row r="311" spans="1:12" x14ac:dyDescent="0.25">
      <c r="A311" t="str">
        <v>V-0310</v>
      </c>
      <c r="B311">
        <f t="shared" ca="1" si="24"/>
        <v>45720</v>
      </c>
      <c r="C311" t="str">
        <f t="shared" ca="1" si="25"/>
        <v>C-003</v>
      </c>
      <c r="D311" t="str">
        <f t="shared" ca="1" si="26"/>
        <v>P-002</v>
      </c>
      <c r="E311" t="str">
        <f ca="1">+_xlfn.XLOOKUP(D311,'Tablas aux'!$A$3:$A$6,'Tablas aux'!$B$3:$B$6,0)</f>
        <v>Laptop</v>
      </c>
      <c r="F311" t="str">
        <f ca="1">+_xlfn.XLOOKUP(E311,'Tablas aux'!$B$3:$B$6,'Tablas aux'!$C$3:$C$6,0)</f>
        <v>Computo</v>
      </c>
      <c r="G311">
        <f t="shared" ca="1" si="27"/>
        <v>14</v>
      </c>
      <c r="H311">
        <f ca="1">+_xlfn.XLOOKUP(D311,'Tablas aux'!$A$3:$A$6,'Tablas aux'!$D$3:$D$6)</f>
        <v>1200</v>
      </c>
      <c r="I311" s="3">
        <f t="shared" ca="1" si="28"/>
        <v>0.3</v>
      </c>
      <c r="J311" t="str" cm="1">
        <f t="array" aca="1" ref="J311" ca="1">+INDEX({"Tarjeta";"Efectivo";"Transferencia"},RANDBETWEEN(1,3))</f>
        <v>Tarjeta</v>
      </c>
      <c r="K311" t="str">
        <f t="shared" ca="1" si="29"/>
        <v>V-005</v>
      </c>
      <c r="L311" t="str">
        <f ca="1">+VLOOKUP(K311,'Tablas aux'!$A$23:$C$27,3,0)</f>
        <v>Ayacucho</v>
      </c>
    </row>
    <row r="312" spans="1:12" x14ac:dyDescent="0.25">
      <c r="A312" t="str">
        <v>V-0311</v>
      </c>
      <c r="B312">
        <f t="shared" ca="1" si="24"/>
        <v>45844</v>
      </c>
      <c r="C312" t="str">
        <f t="shared" ca="1" si="25"/>
        <v>C-004</v>
      </c>
      <c r="D312" t="str">
        <f t="shared" ca="1" si="26"/>
        <v>P-004</v>
      </c>
      <c r="E312" t="str">
        <f ca="1">+_xlfn.XLOOKUP(D312,'Tablas aux'!$A$3:$A$6,'Tablas aux'!$B$3:$B$6,0)</f>
        <v>Smart Phone</v>
      </c>
      <c r="F312" t="str">
        <f ca="1">+_xlfn.XLOOKUP(E312,'Tablas aux'!$B$3:$B$6,'Tablas aux'!$C$3:$C$6,0)</f>
        <v>Telefonía</v>
      </c>
      <c r="G312">
        <f t="shared" ca="1" si="27"/>
        <v>6</v>
      </c>
      <c r="H312">
        <f ca="1">+_xlfn.XLOOKUP(D312,'Tablas aux'!$A$3:$A$6,'Tablas aux'!$D$3:$D$6)</f>
        <v>800</v>
      </c>
      <c r="I312" s="3">
        <f t="shared" ca="1" si="28"/>
        <v>0.2</v>
      </c>
      <c r="J312" t="str" cm="1">
        <f t="array" aca="1" ref="J312" ca="1">+INDEX({"Tarjeta";"Efectivo";"Transferencia"},RANDBETWEEN(1,3))</f>
        <v>Transferencia</v>
      </c>
      <c r="K312" t="str">
        <f t="shared" ca="1" si="29"/>
        <v>V-001</v>
      </c>
      <c r="L312" t="str">
        <f ca="1">+VLOOKUP(K312,'Tablas aux'!$A$23:$C$27,3,0)</f>
        <v>Lima</v>
      </c>
    </row>
    <row r="313" spans="1:12" x14ac:dyDescent="0.25">
      <c r="A313" t="str">
        <v>V-0312</v>
      </c>
      <c r="B313">
        <f t="shared" ca="1" si="24"/>
        <v>45774</v>
      </c>
      <c r="C313" t="str">
        <f t="shared" ca="1" si="25"/>
        <v>C-004</v>
      </c>
      <c r="D313" t="str">
        <f t="shared" ca="1" si="26"/>
        <v>P-001</v>
      </c>
      <c r="E313" t="str">
        <f ca="1">+_xlfn.XLOOKUP(D313,'Tablas aux'!$A$3:$A$6,'Tablas aux'!$B$3:$B$6,0)</f>
        <v>Audífonos</v>
      </c>
      <c r="F313" t="str">
        <f ca="1">+_xlfn.XLOOKUP(E313,'Tablas aux'!$B$3:$B$6,'Tablas aux'!$C$3:$C$6,0)</f>
        <v>Electrónica</v>
      </c>
      <c r="G313">
        <f t="shared" ca="1" si="27"/>
        <v>39</v>
      </c>
      <c r="H313">
        <f ca="1">+_xlfn.XLOOKUP(D313,'Tablas aux'!$A$3:$A$6,'Tablas aux'!$D$3:$D$6)</f>
        <v>50</v>
      </c>
      <c r="I313" s="3">
        <f t="shared" ca="1" si="28"/>
        <v>0.1</v>
      </c>
      <c r="J313" t="str" cm="1">
        <f t="array" aca="1" ref="J313" ca="1">+INDEX({"Tarjeta";"Efectivo";"Transferencia"},RANDBETWEEN(1,3))</f>
        <v>Tarjeta</v>
      </c>
      <c r="K313" t="str">
        <f t="shared" ca="1" si="29"/>
        <v>V-004</v>
      </c>
      <c r="L313" t="str">
        <f ca="1">+VLOOKUP(K313,'Tablas aux'!$A$23:$C$27,3,0)</f>
        <v>Moquegua</v>
      </c>
    </row>
    <row r="314" spans="1:12" x14ac:dyDescent="0.25">
      <c r="A314" t="str">
        <v>V-0313</v>
      </c>
      <c r="B314">
        <f t="shared" ca="1" si="24"/>
        <v>45807</v>
      </c>
      <c r="C314" t="str">
        <f t="shared" ca="1" si="25"/>
        <v>C-003</v>
      </c>
      <c r="D314" t="str">
        <f t="shared" ca="1" si="26"/>
        <v>P-001</v>
      </c>
      <c r="E314" t="str">
        <f ca="1">+_xlfn.XLOOKUP(D314,'Tablas aux'!$A$3:$A$6,'Tablas aux'!$B$3:$B$6,0)</f>
        <v>Audífonos</v>
      </c>
      <c r="F314" t="str">
        <f ca="1">+_xlfn.XLOOKUP(E314,'Tablas aux'!$B$3:$B$6,'Tablas aux'!$C$3:$C$6,0)</f>
        <v>Electrónica</v>
      </c>
      <c r="G314">
        <f t="shared" ca="1" si="27"/>
        <v>5</v>
      </c>
      <c r="H314">
        <f ca="1">+_xlfn.XLOOKUP(D314,'Tablas aux'!$A$3:$A$6,'Tablas aux'!$D$3:$D$6)</f>
        <v>50</v>
      </c>
      <c r="I314" s="3">
        <f t="shared" ca="1" si="28"/>
        <v>0.1</v>
      </c>
      <c r="J314" t="str" cm="1">
        <f t="array" aca="1" ref="J314" ca="1">+INDEX({"Tarjeta";"Efectivo";"Transferencia"},RANDBETWEEN(1,3))</f>
        <v>Efectivo</v>
      </c>
      <c r="K314" t="str">
        <f t="shared" ca="1" si="29"/>
        <v>V-003</v>
      </c>
      <c r="L314" t="str">
        <f ca="1">+VLOOKUP(K314,'Tablas aux'!$A$23:$C$27,3,0)</f>
        <v>Arequipa</v>
      </c>
    </row>
    <row r="315" spans="1:12" x14ac:dyDescent="0.25">
      <c r="A315" t="str">
        <v>V-0314</v>
      </c>
      <c r="B315">
        <f t="shared" ca="1" si="24"/>
        <v>45859</v>
      </c>
      <c r="C315" t="str">
        <f t="shared" ca="1" si="25"/>
        <v>C-001</v>
      </c>
      <c r="D315" t="str">
        <f t="shared" ca="1" si="26"/>
        <v>P-001</v>
      </c>
      <c r="E315" t="str">
        <f ca="1">+_xlfn.XLOOKUP(D315,'Tablas aux'!$A$3:$A$6,'Tablas aux'!$B$3:$B$6,0)</f>
        <v>Audífonos</v>
      </c>
      <c r="F315" t="str">
        <f ca="1">+_xlfn.XLOOKUP(E315,'Tablas aux'!$B$3:$B$6,'Tablas aux'!$C$3:$C$6,0)</f>
        <v>Electrónica</v>
      </c>
      <c r="G315">
        <f t="shared" ca="1" si="27"/>
        <v>26</v>
      </c>
      <c r="H315">
        <f ca="1">+_xlfn.XLOOKUP(D315,'Tablas aux'!$A$3:$A$6,'Tablas aux'!$D$3:$D$6)</f>
        <v>50</v>
      </c>
      <c r="I315" s="3">
        <f t="shared" ca="1" si="28"/>
        <v>0.1</v>
      </c>
      <c r="J315" t="str" cm="1">
        <f t="array" aca="1" ref="J315" ca="1">+INDEX({"Tarjeta";"Efectivo";"Transferencia"},RANDBETWEEN(1,3))</f>
        <v>Tarjeta</v>
      </c>
      <c r="K315" t="str">
        <f t="shared" ca="1" si="29"/>
        <v>V-004</v>
      </c>
      <c r="L315" t="str">
        <f ca="1">+VLOOKUP(K315,'Tablas aux'!$A$23:$C$27,3,0)</f>
        <v>Moquegua</v>
      </c>
    </row>
    <row r="316" spans="1:12" x14ac:dyDescent="0.25">
      <c r="A316" t="str">
        <v>V-0315</v>
      </c>
      <c r="B316">
        <f t="shared" ca="1" si="24"/>
        <v>45713</v>
      </c>
      <c r="C316" t="str">
        <f t="shared" ca="1" si="25"/>
        <v>C-004</v>
      </c>
      <c r="D316" t="str">
        <f t="shared" ca="1" si="26"/>
        <v>P-004</v>
      </c>
      <c r="E316" t="str">
        <f ca="1">+_xlfn.XLOOKUP(D316,'Tablas aux'!$A$3:$A$6,'Tablas aux'!$B$3:$B$6,0)</f>
        <v>Smart Phone</v>
      </c>
      <c r="F316" t="str">
        <f ca="1">+_xlfn.XLOOKUP(E316,'Tablas aux'!$B$3:$B$6,'Tablas aux'!$C$3:$C$6,0)</f>
        <v>Telefonía</v>
      </c>
      <c r="G316">
        <f t="shared" ca="1" si="27"/>
        <v>14</v>
      </c>
      <c r="H316">
        <f ca="1">+_xlfn.XLOOKUP(D316,'Tablas aux'!$A$3:$A$6,'Tablas aux'!$D$3:$D$6)</f>
        <v>800</v>
      </c>
      <c r="I316" s="3">
        <f t="shared" ca="1" si="28"/>
        <v>0.2</v>
      </c>
      <c r="J316" t="str" cm="1">
        <f t="array" aca="1" ref="J316" ca="1">+INDEX({"Tarjeta";"Efectivo";"Transferencia"},RANDBETWEEN(1,3))</f>
        <v>Efectivo</v>
      </c>
      <c r="K316" t="str">
        <f t="shared" ca="1" si="29"/>
        <v>V-005</v>
      </c>
      <c r="L316" t="str">
        <f ca="1">+VLOOKUP(K316,'Tablas aux'!$A$23:$C$27,3,0)</f>
        <v>Ayacucho</v>
      </c>
    </row>
    <row r="317" spans="1:12" x14ac:dyDescent="0.25">
      <c r="A317" t="str">
        <v>V-0316</v>
      </c>
      <c r="B317">
        <f t="shared" ca="1" si="24"/>
        <v>45695</v>
      </c>
      <c r="C317" t="str">
        <f t="shared" ca="1" si="25"/>
        <v>C-002</v>
      </c>
      <c r="D317" t="str">
        <f t="shared" ca="1" si="26"/>
        <v>P-002</v>
      </c>
      <c r="E317" t="str">
        <f ca="1">+_xlfn.XLOOKUP(D317,'Tablas aux'!$A$3:$A$6,'Tablas aux'!$B$3:$B$6,0)</f>
        <v>Laptop</v>
      </c>
      <c r="F317" t="str">
        <f ca="1">+_xlfn.XLOOKUP(E317,'Tablas aux'!$B$3:$B$6,'Tablas aux'!$C$3:$C$6,0)</f>
        <v>Computo</v>
      </c>
      <c r="G317">
        <f t="shared" ca="1" si="27"/>
        <v>7</v>
      </c>
      <c r="H317">
        <f ca="1">+_xlfn.XLOOKUP(D317,'Tablas aux'!$A$3:$A$6,'Tablas aux'!$D$3:$D$6)</f>
        <v>1200</v>
      </c>
      <c r="I317" s="3">
        <f t="shared" ca="1" si="28"/>
        <v>0.3</v>
      </c>
      <c r="J317" t="str" cm="1">
        <f t="array" aca="1" ref="J317" ca="1">+INDEX({"Tarjeta";"Efectivo";"Transferencia"},RANDBETWEEN(1,3))</f>
        <v>Tarjeta</v>
      </c>
      <c r="K317" t="str">
        <f t="shared" ca="1" si="29"/>
        <v>V-001</v>
      </c>
      <c r="L317" t="str">
        <f ca="1">+VLOOKUP(K317,'Tablas aux'!$A$23:$C$27,3,0)</f>
        <v>Lima</v>
      </c>
    </row>
    <row r="318" spans="1:12" x14ac:dyDescent="0.25">
      <c r="A318" t="str">
        <v>V-0317</v>
      </c>
      <c r="B318">
        <f t="shared" ca="1" si="24"/>
        <v>45762</v>
      </c>
      <c r="C318" t="str">
        <f t="shared" ca="1" si="25"/>
        <v>C-001</v>
      </c>
      <c r="D318" t="str">
        <f t="shared" ca="1" si="26"/>
        <v>P-004</v>
      </c>
      <c r="E318" t="str">
        <f ca="1">+_xlfn.XLOOKUP(D318,'Tablas aux'!$A$3:$A$6,'Tablas aux'!$B$3:$B$6,0)</f>
        <v>Smart Phone</v>
      </c>
      <c r="F318" t="str">
        <f ca="1">+_xlfn.XLOOKUP(E318,'Tablas aux'!$B$3:$B$6,'Tablas aux'!$C$3:$C$6,0)</f>
        <v>Telefonía</v>
      </c>
      <c r="G318">
        <f t="shared" ca="1" si="27"/>
        <v>40</v>
      </c>
      <c r="H318">
        <f ca="1">+_xlfn.XLOOKUP(D318,'Tablas aux'!$A$3:$A$6,'Tablas aux'!$D$3:$D$6)</f>
        <v>800</v>
      </c>
      <c r="I318" s="3">
        <f t="shared" ca="1" si="28"/>
        <v>0.2</v>
      </c>
      <c r="J318" t="str" cm="1">
        <f t="array" aca="1" ref="J318" ca="1">+INDEX({"Tarjeta";"Efectivo";"Transferencia"},RANDBETWEEN(1,3))</f>
        <v>Tarjeta</v>
      </c>
      <c r="K318" t="str">
        <f t="shared" ca="1" si="29"/>
        <v>V-001</v>
      </c>
      <c r="L318" t="str">
        <f ca="1">+VLOOKUP(K318,'Tablas aux'!$A$23:$C$27,3,0)</f>
        <v>Lima</v>
      </c>
    </row>
    <row r="319" spans="1:12" x14ac:dyDescent="0.25">
      <c r="A319" t="str">
        <v>V-0318</v>
      </c>
      <c r="B319">
        <f t="shared" ca="1" si="24"/>
        <v>46020</v>
      </c>
      <c r="C319" t="str">
        <f t="shared" ca="1" si="25"/>
        <v>C-001</v>
      </c>
      <c r="D319" t="str">
        <f t="shared" ca="1" si="26"/>
        <v>P-004</v>
      </c>
      <c r="E319" t="str">
        <f ca="1">+_xlfn.XLOOKUP(D319,'Tablas aux'!$A$3:$A$6,'Tablas aux'!$B$3:$B$6,0)</f>
        <v>Smart Phone</v>
      </c>
      <c r="F319" t="str">
        <f ca="1">+_xlfn.XLOOKUP(E319,'Tablas aux'!$B$3:$B$6,'Tablas aux'!$C$3:$C$6,0)</f>
        <v>Telefonía</v>
      </c>
      <c r="G319">
        <f t="shared" ca="1" si="27"/>
        <v>17</v>
      </c>
      <c r="H319">
        <f ca="1">+_xlfn.XLOOKUP(D319,'Tablas aux'!$A$3:$A$6,'Tablas aux'!$D$3:$D$6)</f>
        <v>800</v>
      </c>
      <c r="I319" s="3">
        <f t="shared" ca="1" si="28"/>
        <v>0.2</v>
      </c>
      <c r="J319" t="str" cm="1">
        <f t="array" aca="1" ref="J319" ca="1">+INDEX({"Tarjeta";"Efectivo";"Transferencia"},RANDBETWEEN(1,3))</f>
        <v>Transferencia</v>
      </c>
      <c r="K319" t="str">
        <f t="shared" ca="1" si="29"/>
        <v>V-003</v>
      </c>
      <c r="L319" t="str">
        <f ca="1">+VLOOKUP(K319,'Tablas aux'!$A$23:$C$27,3,0)</f>
        <v>Arequipa</v>
      </c>
    </row>
    <row r="320" spans="1:12" x14ac:dyDescent="0.25">
      <c r="A320" t="str">
        <v>V-0319</v>
      </c>
      <c r="B320">
        <f t="shared" ca="1" si="24"/>
        <v>45821</v>
      </c>
      <c r="C320" t="str">
        <f t="shared" ca="1" si="25"/>
        <v>C-002</v>
      </c>
      <c r="D320" t="str">
        <f t="shared" ca="1" si="26"/>
        <v>P-004</v>
      </c>
      <c r="E320" t="str">
        <f ca="1">+_xlfn.XLOOKUP(D320,'Tablas aux'!$A$3:$A$6,'Tablas aux'!$B$3:$B$6,0)</f>
        <v>Smart Phone</v>
      </c>
      <c r="F320" t="str">
        <f ca="1">+_xlfn.XLOOKUP(E320,'Tablas aux'!$B$3:$B$6,'Tablas aux'!$C$3:$C$6,0)</f>
        <v>Telefonía</v>
      </c>
      <c r="G320">
        <f t="shared" ca="1" si="27"/>
        <v>33</v>
      </c>
      <c r="H320">
        <f ca="1">+_xlfn.XLOOKUP(D320,'Tablas aux'!$A$3:$A$6,'Tablas aux'!$D$3:$D$6)</f>
        <v>800</v>
      </c>
      <c r="I320" s="3">
        <f t="shared" ca="1" si="28"/>
        <v>0.2</v>
      </c>
      <c r="J320" t="str" cm="1">
        <f t="array" aca="1" ref="J320" ca="1">+INDEX({"Tarjeta";"Efectivo";"Transferencia"},RANDBETWEEN(1,3))</f>
        <v>Tarjeta</v>
      </c>
      <c r="K320" t="str">
        <f t="shared" ca="1" si="29"/>
        <v>V-005</v>
      </c>
      <c r="L320" t="str">
        <f ca="1">+VLOOKUP(K320,'Tablas aux'!$A$23:$C$27,3,0)</f>
        <v>Ayacucho</v>
      </c>
    </row>
    <row r="321" spans="1:12" x14ac:dyDescent="0.25">
      <c r="A321" t="str">
        <v>V-0320</v>
      </c>
      <c r="B321">
        <f t="shared" ca="1" si="24"/>
        <v>45853</v>
      </c>
      <c r="C321" t="str">
        <f t="shared" ca="1" si="25"/>
        <v>C-004</v>
      </c>
      <c r="D321" t="str">
        <f t="shared" ca="1" si="26"/>
        <v>P-004</v>
      </c>
      <c r="E321" t="str">
        <f ca="1">+_xlfn.XLOOKUP(D321,'Tablas aux'!$A$3:$A$6,'Tablas aux'!$B$3:$B$6,0)</f>
        <v>Smart Phone</v>
      </c>
      <c r="F321" t="str">
        <f ca="1">+_xlfn.XLOOKUP(E321,'Tablas aux'!$B$3:$B$6,'Tablas aux'!$C$3:$C$6,0)</f>
        <v>Telefonía</v>
      </c>
      <c r="G321">
        <f t="shared" ca="1" si="27"/>
        <v>5</v>
      </c>
      <c r="H321">
        <f ca="1">+_xlfn.XLOOKUP(D321,'Tablas aux'!$A$3:$A$6,'Tablas aux'!$D$3:$D$6)</f>
        <v>800</v>
      </c>
      <c r="I321" s="3">
        <f t="shared" ca="1" si="28"/>
        <v>0.2</v>
      </c>
      <c r="J321" t="str" cm="1">
        <f t="array" aca="1" ref="J321" ca="1">+INDEX({"Tarjeta";"Efectivo";"Transferencia"},RANDBETWEEN(1,3))</f>
        <v>Tarjeta</v>
      </c>
      <c r="K321" t="str">
        <f t="shared" ca="1" si="29"/>
        <v>V-003</v>
      </c>
      <c r="L321" t="str">
        <f ca="1">+VLOOKUP(K321,'Tablas aux'!$A$23:$C$27,3,0)</f>
        <v>Arequipa</v>
      </c>
    </row>
    <row r="322" spans="1:12" x14ac:dyDescent="0.25">
      <c r="A322" t="str">
        <v>V-0321</v>
      </c>
      <c r="B322">
        <f t="shared" ca="1" si="24"/>
        <v>45793</v>
      </c>
      <c r="C322" t="str">
        <f t="shared" ca="1" si="25"/>
        <v>C-002</v>
      </c>
      <c r="D322" t="str">
        <f t="shared" ca="1" si="26"/>
        <v>P-004</v>
      </c>
      <c r="E322" t="str">
        <f ca="1">+_xlfn.XLOOKUP(D322,'Tablas aux'!$A$3:$A$6,'Tablas aux'!$B$3:$B$6,0)</f>
        <v>Smart Phone</v>
      </c>
      <c r="F322" t="str">
        <f ca="1">+_xlfn.XLOOKUP(E322,'Tablas aux'!$B$3:$B$6,'Tablas aux'!$C$3:$C$6,0)</f>
        <v>Telefonía</v>
      </c>
      <c r="G322">
        <f t="shared" ca="1" si="27"/>
        <v>36</v>
      </c>
      <c r="H322">
        <f ca="1">+_xlfn.XLOOKUP(D322,'Tablas aux'!$A$3:$A$6,'Tablas aux'!$D$3:$D$6)</f>
        <v>800</v>
      </c>
      <c r="I322" s="3">
        <f t="shared" ca="1" si="28"/>
        <v>0.2</v>
      </c>
      <c r="J322" t="str" cm="1">
        <f t="array" aca="1" ref="J322" ca="1">+INDEX({"Tarjeta";"Efectivo";"Transferencia"},RANDBETWEEN(1,3))</f>
        <v>Efectivo</v>
      </c>
      <c r="K322" t="str">
        <f t="shared" ca="1" si="29"/>
        <v>V-002</v>
      </c>
      <c r="L322" t="str">
        <f ca="1">+VLOOKUP(K322,'Tablas aux'!$A$23:$C$27,3,0)</f>
        <v>Callao</v>
      </c>
    </row>
    <row r="323" spans="1:12" x14ac:dyDescent="0.25">
      <c r="A323" t="str">
        <v>V-0322</v>
      </c>
      <c r="B323">
        <f t="shared" ref="B323:B386" ca="1" si="30">+RANDBETWEEN("01/01/2025","31/12/2025")</f>
        <v>45712</v>
      </c>
      <c r="C323" t="str">
        <f t="shared" ref="C323:C386" ca="1" si="31">+"C"&amp;"-"&amp;TEXT(RANDBETWEEN(1,4),"000")</f>
        <v>C-004</v>
      </c>
      <c r="D323" t="str">
        <f t="shared" ref="D323:D386" ca="1" si="32">+"P"&amp;"-"&amp;TEXT(RANDBETWEEN(1,4),"000")</f>
        <v>P-002</v>
      </c>
      <c r="E323" t="str">
        <f ca="1">+_xlfn.XLOOKUP(D323,'Tablas aux'!$A$3:$A$6,'Tablas aux'!$B$3:$B$6,0)</f>
        <v>Laptop</v>
      </c>
      <c r="F323" t="str">
        <f ca="1">+_xlfn.XLOOKUP(E323,'Tablas aux'!$B$3:$B$6,'Tablas aux'!$C$3:$C$6,0)</f>
        <v>Computo</v>
      </c>
      <c r="G323">
        <f t="shared" ref="G323:G386" ca="1" si="33">+RANDBETWEEN(5,45)</f>
        <v>30</v>
      </c>
      <c r="H323">
        <f ca="1">+_xlfn.XLOOKUP(D323,'Tablas aux'!$A$3:$A$6,'Tablas aux'!$D$3:$D$6)</f>
        <v>1200</v>
      </c>
      <c r="I323" s="3">
        <f t="shared" ref="I323:I386" ca="1" si="34">+IF(F323="Electrónica",0.1,IF(F323="Telefonía",0.2,0.3))</f>
        <v>0.3</v>
      </c>
      <c r="J323" t="str" cm="1">
        <f t="array" aca="1" ref="J323" ca="1">+INDEX({"Tarjeta";"Efectivo";"Transferencia"},RANDBETWEEN(1,3))</f>
        <v>Transferencia</v>
      </c>
      <c r="K323" t="str">
        <f t="shared" ref="K323:K386" ca="1" si="35">+"V"&amp;"-"&amp;TEXT(RANDBETWEEN(1,5),"000")</f>
        <v>V-001</v>
      </c>
      <c r="L323" t="str">
        <f ca="1">+VLOOKUP(K323,'Tablas aux'!$A$23:$C$27,3,0)</f>
        <v>Lima</v>
      </c>
    </row>
    <row r="324" spans="1:12" x14ac:dyDescent="0.25">
      <c r="A324" t="str">
        <v>V-0323</v>
      </c>
      <c r="B324">
        <f t="shared" ca="1" si="30"/>
        <v>45997</v>
      </c>
      <c r="C324" t="str">
        <f t="shared" ca="1" si="31"/>
        <v>C-004</v>
      </c>
      <c r="D324" t="str">
        <f t="shared" ca="1" si="32"/>
        <v>P-002</v>
      </c>
      <c r="E324" t="str">
        <f ca="1">+_xlfn.XLOOKUP(D324,'Tablas aux'!$A$3:$A$6,'Tablas aux'!$B$3:$B$6,0)</f>
        <v>Laptop</v>
      </c>
      <c r="F324" t="str">
        <f ca="1">+_xlfn.XLOOKUP(E324,'Tablas aux'!$B$3:$B$6,'Tablas aux'!$C$3:$C$6,0)</f>
        <v>Computo</v>
      </c>
      <c r="G324">
        <f t="shared" ca="1" si="33"/>
        <v>15</v>
      </c>
      <c r="H324">
        <f ca="1">+_xlfn.XLOOKUP(D324,'Tablas aux'!$A$3:$A$6,'Tablas aux'!$D$3:$D$6)</f>
        <v>1200</v>
      </c>
      <c r="I324" s="3">
        <f t="shared" ca="1" si="34"/>
        <v>0.3</v>
      </c>
      <c r="J324" t="str" cm="1">
        <f t="array" aca="1" ref="J324" ca="1">+INDEX({"Tarjeta";"Efectivo";"Transferencia"},RANDBETWEEN(1,3))</f>
        <v>Tarjeta</v>
      </c>
      <c r="K324" t="str">
        <f t="shared" ca="1" si="35"/>
        <v>V-003</v>
      </c>
      <c r="L324" t="str">
        <f ca="1">+VLOOKUP(K324,'Tablas aux'!$A$23:$C$27,3,0)</f>
        <v>Arequipa</v>
      </c>
    </row>
    <row r="325" spans="1:12" x14ac:dyDescent="0.25">
      <c r="A325" t="str">
        <v>V-0324</v>
      </c>
      <c r="B325">
        <f t="shared" ca="1" si="30"/>
        <v>45815</v>
      </c>
      <c r="C325" t="str">
        <f t="shared" ca="1" si="31"/>
        <v>C-001</v>
      </c>
      <c r="D325" t="str">
        <f t="shared" ca="1" si="32"/>
        <v>P-001</v>
      </c>
      <c r="E325" t="str">
        <f ca="1">+_xlfn.XLOOKUP(D325,'Tablas aux'!$A$3:$A$6,'Tablas aux'!$B$3:$B$6,0)</f>
        <v>Audífonos</v>
      </c>
      <c r="F325" t="str">
        <f ca="1">+_xlfn.XLOOKUP(E325,'Tablas aux'!$B$3:$B$6,'Tablas aux'!$C$3:$C$6,0)</f>
        <v>Electrónica</v>
      </c>
      <c r="G325">
        <f t="shared" ca="1" si="33"/>
        <v>36</v>
      </c>
      <c r="H325">
        <f ca="1">+_xlfn.XLOOKUP(D325,'Tablas aux'!$A$3:$A$6,'Tablas aux'!$D$3:$D$6)</f>
        <v>50</v>
      </c>
      <c r="I325" s="3">
        <f t="shared" ca="1" si="34"/>
        <v>0.1</v>
      </c>
      <c r="J325" t="str" cm="1">
        <f t="array" aca="1" ref="J325" ca="1">+INDEX({"Tarjeta";"Efectivo";"Transferencia"},RANDBETWEEN(1,3))</f>
        <v>Tarjeta</v>
      </c>
      <c r="K325" t="str">
        <f t="shared" ca="1" si="35"/>
        <v>V-003</v>
      </c>
      <c r="L325" t="str">
        <f ca="1">+VLOOKUP(K325,'Tablas aux'!$A$23:$C$27,3,0)</f>
        <v>Arequipa</v>
      </c>
    </row>
    <row r="326" spans="1:12" x14ac:dyDescent="0.25">
      <c r="A326" t="str">
        <v>V-0325</v>
      </c>
      <c r="B326">
        <f t="shared" ca="1" si="30"/>
        <v>45701</v>
      </c>
      <c r="C326" t="str">
        <f t="shared" ca="1" si="31"/>
        <v>C-002</v>
      </c>
      <c r="D326" t="str">
        <f t="shared" ca="1" si="32"/>
        <v>P-003</v>
      </c>
      <c r="E326" t="str">
        <f ca="1">+_xlfn.XLOOKUP(D326,'Tablas aux'!$A$3:$A$6,'Tablas aux'!$B$3:$B$6,0)</f>
        <v>Smart Watch</v>
      </c>
      <c r="F326" t="str">
        <f ca="1">+_xlfn.XLOOKUP(E326,'Tablas aux'!$B$3:$B$6,'Tablas aux'!$C$3:$C$6,0)</f>
        <v>Electrónica</v>
      </c>
      <c r="G326">
        <f t="shared" ca="1" si="33"/>
        <v>17</v>
      </c>
      <c r="H326">
        <f ca="1">+_xlfn.XLOOKUP(D326,'Tablas aux'!$A$3:$A$6,'Tablas aux'!$D$3:$D$6)</f>
        <v>200</v>
      </c>
      <c r="I326" s="3">
        <f t="shared" ca="1" si="34"/>
        <v>0.1</v>
      </c>
      <c r="J326" t="str" cm="1">
        <f t="array" aca="1" ref="J326" ca="1">+INDEX({"Tarjeta";"Efectivo";"Transferencia"},RANDBETWEEN(1,3))</f>
        <v>Efectivo</v>
      </c>
      <c r="K326" t="str">
        <f t="shared" ca="1" si="35"/>
        <v>V-003</v>
      </c>
      <c r="L326" t="str">
        <f ca="1">+VLOOKUP(K326,'Tablas aux'!$A$23:$C$27,3,0)</f>
        <v>Arequipa</v>
      </c>
    </row>
    <row r="327" spans="1:12" x14ac:dyDescent="0.25">
      <c r="A327" t="str">
        <v>V-0326</v>
      </c>
      <c r="B327">
        <f t="shared" ca="1" si="30"/>
        <v>45892</v>
      </c>
      <c r="C327" t="str">
        <f t="shared" ca="1" si="31"/>
        <v>C-002</v>
      </c>
      <c r="D327" t="str">
        <f t="shared" ca="1" si="32"/>
        <v>P-002</v>
      </c>
      <c r="E327" t="str">
        <f ca="1">+_xlfn.XLOOKUP(D327,'Tablas aux'!$A$3:$A$6,'Tablas aux'!$B$3:$B$6,0)</f>
        <v>Laptop</v>
      </c>
      <c r="F327" t="str">
        <f ca="1">+_xlfn.XLOOKUP(E327,'Tablas aux'!$B$3:$B$6,'Tablas aux'!$C$3:$C$6,0)</f>
        <v>Computo</v>
      </c>
      <c r="G327">
        <f t="shared" ca="1" si="33"/>
        <v>26</v>
      </c>
      <c r="H327">
        <f ca="1">+_xlfn.XLOOKUP(D327,'Tablas aux'!$A$3:$A$6,'Tablas aux'!$D$3:$D$6)</f>
        <v>1200</v>
      </c>
      <c r="I327" s="3">
        <f t="shared" ca="1" si="34"/>
        <v>0.3</v>
      </c>
      <c r="J327" t="str" cm="1">
        <f t="array" aca="1" ref="J327" ca="1">+INDEX({"Tarjeta";"Efectivo";"Transferencia"},RANDBETWEEN(1,3))</f>
        <v>Efectivo</v>
      </c>
      <c r="K327" t="str">
        <f t="shared" ca="1" si="35"/>
        <v>V-005</v>
      </c>
      <c r="L327" t="str">
        <f ca="1">+VLOOKUP(K327,'Tablas aux'!$A$23:$C$27,3,0)</f>
        <v>Ayacucho</v>
      </c>
    </row>
    <row r="328" spans="1:12" x14ac:dyDescent="0.25">
      <c r="A328" t="str">
        <v>V-0327</v>
      </c>
      <c r="B328">
        <f t="shared" ca="1" si="30"/>
        <v>45883</v>
      </c>
      <c r="C328" t="str">
        <f t="shared" ca="1" si="31"/>
        <v>C-003</v>
      </c>
      <c r="D328" t="str">
        <f t="shared" ca="1" si="32"/>
        <v>P-001</v>
      </c>
      <c r="E328" t="str">
        <f ca="1">+_xlfn.XLOOKUP(D328,'Tablas aux'!$A$3:$A$6,'Tablas aux'!$B$3:$B$6,0)</f>
        <v>Audífonos</v>
      </c>
      <c r="F328" t="str">
        <f ca="1">+_xlfn.XLOOKUP(E328,'Tablas aux'!$B$3:$B$6,'Tablas aux'!$C$3:$C$6,0)</f>
        <v>Electrónica</v>
      </c>
      <c r="G328">
        <f t="shared" ca="1" si="33"/>
        <v>19</v>
      </c>
      <c r="H328">
        <f ca="1">+_xlfn.XLOOKUP(D328,'Tablas aux'!$A$3:$A$6,'Tablas aux'!$D$3:$D$6)</f>
        <v>50</v>
      </c>
      <c r="I328" s="3">
        <f t="shared" ca="1" si="34"/>
        <v>0.1</v>
      </c>
      <c r="J328" t="str" cm="1">
        <f t="array" aca="1" ref="J328" ca="1">+INDEX({"Tarjeta";"Efectivo";"Transferencia"},RANDBETWEEN(1,3))</f>
        <v>Transferencia</v>
      </c>
      <c r="K328" t="str">
        <f t="shared" ca="1" si="35"/>
        <v>V-002</v>
      </c>
      <c r="L328" t="str">
        <f ca="1">+VLOOKUP(K328,'Tablas aux'!$A$23:$C$27,3,0)</f>
        <v>Callao</v>
      </c>
    </row>
    <row r="329" spans="1:12" x14ac:dyDescent="0.25">
      <c r="A329" t="str">
        <v>V-0328</v>
      </c>
      <c r="B329">
        <f t="shared" ca="1" si="30"/>
        <v>45700</v>
      </c>
      <c r="C329" t="str">
        <f t="shared" ca="1" si="31"/>
        <v>C-004</v>
      </c>
      <c r="D329" t="str">
        <f t="shared" ca="1" si="32"/>
        <v>P-001</v>
      </c>
      <c r="E329" t="str">
        <f ca="1">+_xlfn.XLOOKUP(D329,'Tablas aux'!$A$3:$A$6,'Tablas aux'!$B$3:$B$6,0)</f>
        <v>Audífonos</v>
      </c>
      <c r="F329" t="str">
        <f ca="1">+_xlfn.XLOOKUP(E329,'Tablas aux'!$B$3:$B$6,'Tablas aux'!$C$3:$C$6,0)</f>
        <v>Electrónica</v>
      </c>
      <c r="G329">
        <f t="shared" ca="1" si="33"/>
        <v>42</v>
      </c>
      <c r="H329">
        <f ca="1">+_xlfn.XLOOKUP(D329,'Tablas aux'!$A$3:$A$6,'Tablas aux'!$D$3:$D$6)</f>
        <v>50</v>
      </c>
      <c r="I329" s="3">
        <f t="shared" ca="1" si="34"/>
        <v>0.1</v>
      </c>
      <c r="J329" t="str" cm="1">
        <f t="array" aca="1" ref="J329" ca="1">+INDEX({"Tarjeta";"Efectivo";"Transferencia"},RANDBETWEEN(1,3))</f>
        <v>Transferencia</v>
      </c>
      <c r="K329" t="str">
        <f t="shared" ca="1" si="35"/>
        <v>V-001</v>
      </c>
      <c r="L329" t="str">
        <f ca="1">+VLOOKUP(K329,'Tablas aux'!$A$23:$C$27,3,0)</f>
        <v>Lima</v>
      </c>
    </row>
    <row r="330" spans="1:12" x14ac:dyDescent="0.25">
      <c r="A330" t="str">
        <v>V-0329</v>
      </c>
      <c r="B330">
        <f t="shared" ca="1" si="30"/>
        <v>45952</v>
      </c>
      <c r="C330" t="str">
        <f t="shared" ca="1" si="31"/>
        <v>C-003</v>
      </c>
      <c r="D330" t="str">
        <f t="shared" ca="1" si="32"/>
        <v>P-001</v>
      </c>
      <c r="E330" t="str">
        <f ca="1">+_xlfn.XLOOKUP(D330,'Tablas aux'!$A$3:$A$6,'Tablas aux'!$B$3:$B$6,0)</f>
        <v>Audífonos</v>
      </c>
      <c r="F330" t="str">
        <f ca="1">+_xlfn.XLOOKUP(E330,'Tablas aux'!$B$3:$B$6,'Tablas aux'!$C$3:$C$6,0)</f>
        <v>Electrónica</v>
      </c>
      <c r="G330">
        <f t="shared" ca="1" si="33"/>
        <v>21</v>
      </c>
      <c r="H330">
        <f ca="1">+_xlfn.XLOOKUP(D330,'Tablas aux'!$A$3:$A$6,'Tablas aux'!$D$3:$D$6)</f>
        <v>50</v>
      </c>
      <c r="I330" s="3">
        <f t="shared" ca="1" si="34"/>
        <v>0.1</v>
      </c>
      <c r="J330" t="str" cm="1">
        <f t="array" aca="1" ref="J330" ca="1">+INDEX({"Tarjeta";"Efectivo";"Transferencia"},RANDBETWEEN(1,3))</f>
        <v>Transferencia</v>
      </c>
      <c r="K330" t="str">
        <f t="shared" ca="1" si="35"/>
        <v>V-001</v>
      </c>
      <c r="L330" t="str">
        <f ca="1">+VLOOKUP(K330,'Tablas aux'!$A$23:$C$27,3,0)</f>
        <v>Lima</v>
      </c>
    </row>
    <row r="331" spans="1:12" x14ac:dyDescent="0.25">
      <c r="A331" t="str">
        <v>V-0330</v>
      </c>
      <c r="B331">
        <f t="shared" ca="1" si="30"/>
        <v>45987</v>
      </c>
      <c r="C331" t="str">
        <f t="shared" ca="1" si="31"/>
        <v>C-002</v>
      </c>
      <c r="D331" t="str">
        <f t="shared" ca="1" si="32"/>
        <v>P-002</v>
      </c>
      <c r="E331" t="str">
        <f ca="1">+_xlfn.XLOOKUP(D331,'Tablas aux'!$A$3:$A$6,'Tablas aux'!$B$3:$B$6,0)</f>
        <v>Laptop</v>
      </c>
      <c r="F331" t="str">
        <f ca="1">+_xlfn.XLOOKUP(E331,'Tablas aux'!$B$3:$B$6,'Tablas aux'!$C$3:$C$6,0)</f>
        <v>Computo</v>
      </c>
      <c r="G331">
        <f t="shared" ca="1" si="33"/>
        <v>25</v>
      </c>
      <c r="H331">
        <f ca="1">+_xlfn.XLOOKUP(D331,'Tablas aux'!$A$3:$A$6,'Tablas aux'!$D$3:$D$6)</f>
        <v>1200</v>
      </c>
      <c r="I331" s="3">
        <f t="shared" ca="1" si="34"/>
        <v>0.3</v>
      </c>
      <c r="J331" t="str" cm="1">
        <f t="array" aca="1" ref="J331" ca="1">+INDEX({"Tarjeta";"Efectivo";"Transferencia"},RANDBETWEEN(1,3))</f>
        <v>Transferencia</v>
      </c>
      <c r="K331" t="str">
        <f t="shared" ca="1" si="35"/>
        <v>V-001</v>
      </c>
      <c r="L331" t="str">
        <f ca="1">+VLOOKUP(K331,'Tablas aux'!$A$23:$C$27,3,0)</f>
        <v>Lima</v>
      </c>
    </row>
    <row r="332" spans="1:12" x14ac:dyDescent="0.25">
      <c r="A332" t="str">
        <v>V-0331</v>
      </c>
      <c r="B332">
        <f t="shared" ca="1" si="30"/>
        <v>45706</v>
      </c>
      <c r="C332" t="str">
        <f t="shared" ca="1" si="31"/>
        <v>C-003</v>
      </c>
      <c r="D332" t="str">
        <f t="shared" ca="1" si="32"/>
        <v>P-003</v>
      </c>
      <c r="E332" t="str">
        <f ca="1">+_xlfn.XLOOKUP(D332,'Tablas aux'!$A$3:$A$6,'Tablas aux'!$B$3:$B$6,0)</f>
        <v>Smart Watch</v>
      </c>
      <c r="F332" t="str">
        <f ca="1">+_xlfn.XLOOKUP(E332,'Tablas aux'!$B$3:$B$6,'Tablas aux'!$C$3:$C$6,0)</f>
        <v>Electrónica</v>
      </c>
      <c r="G332">
        <f t="shared" ca="1" si="33"/>
        <v>7</v>
      </c>
      <c r="H332">
        <f ca="1">+_xlfn.XLOOKUP(D332,'Tablas aux'!$A$3:$A$6,'Tablas aux'!$D$3:$D$6)</f>
        <v>200</v>
      </c>
      <c r="I332" s="3">
        <f t="shared" ca="1" si="34"/>
        <v>0.1</v>
      </c>
      <c r="J332" t="str" cm="1">
        <f t="array" aca="1" ref="J332" ca="1">+INDEX({"Tarjeta";"Efectivo";"Transferencia"},RANDBETWEEN(1,3))</f>
        <v>Transferencia</v>
      </c>
      <c r="K332" t="str">
        <f t="shared" ca="1" si="35"/>
        <v>V-001</v>
      </c>
      <c r="L332" t="str">
        <f ca="1">+VLOOKUP(K332,'Tablas aux'!$A$23:$C$27,3,0)</f>
        <v>Lima</v>
      </c>
    </row>
    <row r="333" spans="1:12" x14ac:dyDescent="0.25">
      <c r="A333" t="str">
        <v>V-0332</v>
      </c>
      <c r="B333">
        <f t="shared" ca="1" si="30"/>
        <v>45721</v>
      </c>
      <c r="C333" t="str">
        <f t="shared" ca="1" si="31"/>
        <v>C-003</v>
      </c>
      <c r="D333" t="str">
        <f t="shared" ca="1" si="32"/>
        <v>P-001</v>
      </c>
      <c r="E333" t="str">
        <f ca="1">+_xlfn.XLOOKUP(D333,'Tablas aux'!$A$3:$A$6,'Tablas aux'!$B$3:$B$6,0)</f>
        <v>Audífonos</v>
      </c>
      <c r="F333" t="str">
        <f ca="1">+_xlfn.XLOOKUP(E333,'Tablas aux'!$B$3:$B$6,'Tablas aux'!$C$3:$C$6,0)</f>
        <v>Electrónica</v>
      </c>
      <c r="G333">
        <f t="shared" ca="1" si="33"/>
        <v>32</v>
      </c>
      <c r="H333">
        <f ca="1">+_xlfn.XLOOKUP(D333,'Tablas aux'!$A$3:$A$6,'Tablas aux'!$D$3:$D$6)</f>
        <v>50</v>
      </c>
      <c r="I333" s="3">
        <f t="shared" ca="1" si="34"/>
        <v>0.1</v>
      </c>
      <c r="J333" t="str" cm="1">
        <f t="array" aca="1" ref="J333" ca="1">+INDEX({"Tarjeta";"Efectivo";"Transferencia"},RANDBETWEEN(1,3))</f>
        <v>Transferencia</v>
      </c>
      <c r="K333" t="str">
        <f t="shared" ca="1" si="35"/>
        <v>V-004</v>
      </c>
      <c r="L333" t="str">
        <f ca="1">+VLOOKUP(K333,'Tablas aux'!$A$23:$C$27,3,0)</f>
        <v>Moquegua</v>
      </c>
    </row>
    <row r="334" spans="1:12" x14ac:dyDescent="0.25">
      <c r="A334" t="str">
        <v>V-0333</v>
      </c>
      <c r="B334">
        <f t="shared" ca="1" si="30"/>
        <v>45971</v>
      </c>
      <c r="C334" t="str">
        <f t="shared" ca="1" si="31"/>
        <v>C-004</v>
      </c>
      <c r="D334" t="str">
        <f t="shared" ca="1" si="32"/>
        <v>P-003</v>
      </c>
      <c r="E334" t="str">
        <f ca="1">+_xlfn.XLOOKUP(D334,'Tablas aux'!$A$3:$A$6,'Tablas aux'!$B$3:$B$6,0)</f>
        <v>Smart Watch</v>
      </c>
      <c r="F334" t="str">
        <f ca="1">+_xlfn.XLOOKUP(E334,'Tablas aux'!$B$3:$B$6,'Tablas aux'!$C$3:$C$6,0)</f>
        <v>Electrónica</v>
      </c>
      <c r="G334">
        <f t="shared" ca="1" si="33"/>
        <v>15</v>
      </c>
      <c r="H334">
        <f ca="1">+_xlfn.XLOOKUP(D334,'Tablas aux'!$A$3:$A$6,'Tablas aux'!$D$3:$D$6)</f>
        <v>200</v>
      </c>
      <c r="I334" s="3">
        <f t="shared" ca="1" si="34"/>
        <v>0.1</v>
      </c>
      <c r="J334" t="str" cm="1">
        <f t="array" aca="1" ref="J334" ca="1">+INDEX({"Tarjeta";"Efectivo";"Transferencia"},RANDBETWEEN(1,3))</f>
        <v>Efectivo</v>
      </c>
      <c r="K334" t="str">
        <f t="shared" ca="1" si="35"/>
        <v>V-005</v>
      </c>
      <c r="L334" t="str">
        <f ca="1">+VLOOKUP(K334,'Tablas aux'!$A$23:$C$27,3,0)</f>
        <v>Ayacucho</v>
      </c>
    </row>
    <row r="335" spans="1:12" x14ac:dyDescent="0.25">
      <c r="A335" t="str">
        <v>V-0334</v>
      </c>
      <c r="B335">
        <f t="shared" ca="1" si="30"/>
        <v>45954</v>
      </c>
      <c r="C335" t="str">
        <f t="shared" ca="1" si="31"/>
        <v>C-003</v>
      </c>
      <c r="D335" t="str">
        <f t="shared" ca="1" si="32"/>
        <v>P-001</v>
      </c>
      <c r="E335" t="str">
        <f ca="1">+_xlfn.XLOOKUP(D335,'Tablas aux'!$A$3:$A$6,'Tablas aux'!$B$3:$B$6,0)</f>
        <v>Audífonos</v>
      </c>
      <c r="F335" t="str">
        <f ca="1">+_xlfn.XLOOKUP(E335,'Tablas aux'!$B$3:$B$6,'Tablas aux'!$C$3:$C$6,0)</f>
        <v>Electrónica</v>
      </c>
      <c r="G335">
        <f t="shared" ca="1" si="33"/>
        <v>8</v>
      </c>
      <c r="H335">
        <f ca="1">+_xlfn.XLOOKUP(D335,'Tablas aux'!$A$3:$A$6,'Tablas aux'!$D$3:$D$6)</f>
        <v>50</v>
      </c>
      <c r="I335" s="3">
        <f t="shared" ca="1" si="34"/>
        <v>0.1</v>
      </c>
      <c r="J335" t="str" cm="1">
        <f t="array" aca="1" ref="J335" ca="1">+INDEX({"Tarjeta";"Efectivo";"Transferencia"},RANDBETWEEN(1,3))</f>
        <v>Efectivo</v>
      </c>
      <c r="K335" t="str">
        <f t="shared" ca="1" si="35"/>
        <v>V-002</v>
      </c>
      <c r="L335" t="str">
        <f ca="1">+VLOOKUP(K335,'Tablas aux'!$A$23:$C$27,3,0)</f>
        <v>Callao</v>
      </c>
    </row>
    <row r="336" spans="1:12" x14ac:dyDescent="0.25">
      <c r="A336" t="str">
        <v>V-0335</v>
      </c>
      <c r="B336">
        <f t="shared" ca="1" si="30"/>
        <v>45841</v>
      </c>
      <c r="C336" t="str">
        <f t="shared" ca="1" si="31"/>
        <v>C-002</v>
      </c>
      <c r="D336" t="str">
        <f t="shared" ca="1" si="32"/>
        <v>P-003</v>
      </c>
      <c r="E336" t="str">
        <f ca="1">+_xlfn.XLOOKUP(D336,'Tablas aux'!$A$3:$A$6,'Tablas aux'!$B$3:$B$6,0)</f>
        <v>Smart Watch</v>
      </c>
      <c r="F336" t="str">
        <f ca="1">+_xlfn.XLOOKUP(E336,'Tablas aux'!$B$3:$B$6,'Tablas aux'!$C$3:$C$6,0)</f>
        <v>Electrónica</v>
      </c>
      <c r="G336">
        <f t="shared" ca="1" si="33"/>
        <v>12</v>
      </c>
      <c r="H336">
        <f ca="1">+_xlfn.XLOOKUP(D336,'Tablas aux'!$A$3:$A$6,'Tablas aux'!$D$3:$D$6)</f>
        <v>200</v>
      </c>
      <c r="I336" s="3">
        <f t="shared" ca="1" si="34"/>
        <v>0.1</v>
      </c>
      <c r="J336" t="str" cm="1">
        <f t="array" aca="1" ref="J336" ca="1">+INDEX({"Tarjeta";"Efectivo";"Transferencia"},RANDBETWEEN(1,3))</f>
        <v>Transferencia</v>
      </c>
      <c r="K336" t="str">
        <f t="shared" ca="1" si="35"/>
        <v>V-002</v>
      </c>
      <c r="L336" t="str">
        <f ca="1">+VLOOKUP(K336,'Tablas aux'!$A$23:$C$27,3,0)</f>
        <v>Callao</v>
      </c>
    </row>
    <row r="337" spans="1:12" x14ac:dyDescent="0.25">
      <c r="A337" t="str">
        <v>V-0336</v>
      </c>
      <c r="B337">
        <f t="shared" ca="1" si="30"/>
        <v>45891</v>
      </c>
      <c r="C337" t="str">
        <f t="shared" ca="1" si="31"/>
        <v>C-001</v>
      </c>
      <c r="D337" t="str">
        <f t="shared" ca="1" si="32"/>
        <v>P-004</v>
      </c>
      <c r="E337" t="str">
        <f ca="1">+_xlfn.XLOOKUP(D337,'Tablas aux'!$A$3:$A$6,'Tablas aux'!$B$3:$B$6,0)</f>
        <v>Smart Phone</v>
      </c>
      <c r="F337" t="str">
        <f ca="1">+_xlfn.XLOOKUP(E337,'Tablas aux'!$B$3:$B$6,'Tablas aux'!$C$3:$C$6,0)</f>
        <v>Telefonía</v>
      </c>
      <c r="G337">
        <f t="shared" ca="1" si="33"/>
        <v>36</v>
      </c>
      <c r="H337">
        <f ca="1">+_xlfn.XLOOKUP(D337,'Tablas aux'!$A$3:$A$6,'Tablas aux'!$D$3:$D$6)</f>
        <v>800</v>
      </c>
      <c r="I337" s="3">
        <f t="shared" ca="1" si="34"/>
        <v>0.2</v>
      </c>
      <c r="J337" t="str" cm="1">
        <f t="array" aca="1" ref="J337" ca="1">+INDEX({"Tarjeta";"Efectivo";"Transferencia"},RANDBETWEEN(1,3))</f>
        <v>Efectivo</v>
      </c>
      <c r="K337" t="str">
        <f t="shared" ca="1" si="35"/>
        <v>V-004</v>
      </c>
      <c r="L337" t="str">
        <f ca="1">+VLOOKUP(K337,'Tablas aux'!$A$23:$C$27,3,0)</f>
        <v>Moquegua</v>
      </c>
    </row>
    <row r="338" spans="1:12" x14ac:dyDescent="0.25">
      <c r="A338" t="str">
        <v>V-0337</v>
      </c>
      <c r="B338">
        <f t="shared" ca="1" si="30"/>
        <v>45658</v>
      </c>
      <c r="C338" t="str">
        <f t="shared" ca="1" si="31"/>
        <v>C-001</v>
      </c>
      <c r="D338" t="str">
        <f t="shared" ca="1" si="32"/>
        <v>P-003</v>
      </c>
      <c r="E338" t="str">
        <f ca="1">+_xlfn.XLOOKUP(D338,'Tablas aux'!$A$3:$A$6,'Tablas aux'!$B$3:$B$6,0)</f>
        <v>Smart Watch</v>
      </c>
      <c r="F338" t="str">
        <f ca="1">+_xlfn.XLOOKUP(E338,'Tablas aux'!$B$3:$B$6,'Tablas aux'!$C$3:$C$6,0)</f>
        <v>Electrónica</v>
      </c>
      <c r="G338">
        <f t="shared" ca="1" si="33"/>
        <v>35</v>
      </c>
      <c r="H338">
        <f ca="1">+_xlfn.XLOOKUP(D338,'Tablas aux'!$A$3:$A$6,'Tablas aux'!$D$3:$D$6)</f>
        <v>200</v>
      </c>
      <c r="I338" s="3">
        <f t="shared" ca="1" si="34"/>
        <v>0.1</v>
      </c>
      <c r="J338" t="str" cm="1">
        <f t="array" aca="1" ref="J338" ca="1">+INDEX({"Tarjeta";"Efectivo";"Transferencia"},RANDBETWEEN(1,3))</f>
        <v>Tarjeta</v>
      </c>
      <c r="K338" t="str">
        <f t="shared" ca="1" si="35"/>
        <v>V-005</v>
      </c>
      <c r="L338" t="str">
        <f ca="1">+VLOOKUP(K338,'Tablas aux'!$A$23:$C$27,3,0)</f>
        <v>Ayacucho</v>
      </c>
    </row>
    <row r="339" spans="1:12" x14ac:dyDescent="0.25">
      <c r="A339" t="str">
        <v>V-0338</v>
      </c>
      <c r="B339">
        <f t="shared" ca="1" si="30"/>
        <v>45997</v>
      </c>
      <c r="C339" t="str">
        <f t="shared" ca="1" si="31"/>
        <v>C-001</v>
      </c>
      <c r="D339" t="str">
        <f t="shared" ca="1" si="32"/>
        <v>P-004</v>
      </c>
      <c r="E339" t="str">
        <f ca="1">+_xlfn.XLOOKUP(D339,'Tablas aux'!$A$3:$A$6,'Tablas aux'!$B$3:$B$6,0)</f>
        <v>Smart Phone</v>
      </c>
      <c r="F339" t="str">
        <f ca="1">+_xlfn.XLOOKUP(E339,'Tablas aux'!$B$3:$B$6,'Tablas aux'!$C$3:$C$6,0)</f>
        <v>Telefonía</v>
      </c>
      <c r="G339">
        <f t="shared" ca="1" si="33"/>
        <v>34</v>
      </c>
      <c r="H339">
        <f ca="1">+_xlfn.XLOOKUP(D339,'Tablas aux'!$A$3:$A$6,'Tablas aux'!$D$3:$D$6)</f>
        <v>800</v>
      </c>
      <c r="I339" s="3">
        <f t="shared" ca="1" si="34"/>
        <v>0.2</v>
      </c>
      <c r="J339" t="str" cm="1">
        <f t="array" aca="1" ref="J339" ca="1">+INDEX({"Tarjeta";"Efectivo";"Transferencia"},RANDBETWEEN(1,3))</f>
        <v>Tarjeta</v>
      </c>
      <c r="K339" t="str">
        <f t="shared" ca="1" si="35"/>
        <v>V-002</v>
      </c>
      <c r="L339" t="str">
        <f ca="1">+VLOOKUP(K339,'Tablas aux'!$A$23:$C$27,3,0)</f>
        <v>Callao</v>
      </c>
    </row>
    <row r="340" spans="1:12" x14ac:dyDescent="0.25">
      <c r="A340" t="str">
        <v>V-0339</v>
      </c>
      <c r="B340">
        <f t="shared" ca="1" si="30"/>
        <v>45909</v>
      </c>
      <c r="C340" t="str">
        <f t="shared" ca="1" si="31"/>
        <v>C-001</v>
      </c>
      <c r="D340" t="str">
        <f t="shared" ca="1" si="32"/>
        <v>P-004</v>
      </c>
      <c r="E340" t="str">
        <f ca="1">+_xlfn.XLOOKUP(D340,'Tablas aux'!$A$3:$A$6,'Tablas aux'!$B$3:$B$6,0)</f>
        <v>Smart Phone</v>
      </c>
      <c r="F340" t="str">
        <f ca="1">+_xlfn.XLOOKUP(E340,'Tablas aux'!$B$3:$B$6,'Tablas aux'!$C$3:$C$6,0)</f>
        <v>Telefonía</v>
      </c>
      <c r="G340">
        <f t="shared" ca="1" si="33"/>
        <v>32</v>
      </c>
      <c r="H340">
        <f ca="1">+_xlfn.XLOOKUP(D340,'Tablas aux'!$A$3:$A$6,'Tablas aux'!$D$3:$D$6)</f>
        <v>800</v>
      </c>
      <c r="I340" s="3">
        <f t="shared" ca="1" si="34"/>
        <v>0.2</v>
      </c>
      <c r="J340" t="str" cm="1">
        <f t="array" aca="1" ref="J340" ca="1">+INDEX({"Tarjeta";"Efectivo";"Transferencia"},RANDBETWEEN(1,3))</f>
        <v>Tarjeta</v>
      </c>
      <c r="K340" t="str">
        <f t="shared" ca="1" si="35"/>
        <v>V-001</v>
      </c>
      <c r="L340" t="str">
        <f ca="1">+VLOOKUP(K340,'Tablas aux'!$A$23:$C$27,3,0)</f>
        <v>Lima</v>
      </c>
    </row>
    <row r="341" spans="1:12" x14ac:dyDescent="0.25">
      <c r="A341" t="str">
        <v>V-0340</v>
      </c>
      <c r="B341">
        <f t="shared" ca="1" si="30"/>
        <v>45801</v>
      </c>
      <c r="C341" t="str">
        <f t="shared" ca="1" si="31"/>
        <v>C-002</v>
      </c>
      <c r="D341" t="str">
        <f t="shared" ca="1" si="32"/>
        <v>P-004</v>
      </c>
      <c r="E341" t="str">
        <f ca="1">+_xlfn.XLOOKUP(D341,'Tablas aux'!$A$3:$A$6,'Tablas aux'!$B$3:$B$6,0)</f>
        <v>Smart Phone</v>
      </c>
      <c r="F341" t="str">
        <f ca="1">+_xlfn.XLOOKUP(E341,'Tablas aux'!$B$3:$B$6,'Tablas aux'!$C$3:$C$6,0)</f>
        <v>Telefonía</v>
      </c>
      <c r="G341">
        <f t="shared" ca="1" si="33"/>
        <v>42</v>
      </c>
      <c r="H341">
        <f ca="1">+_xlfn.XLOOKUP(D341,'Tablas aux'!$A$3:$A$6,'Tablas aux'!$D$3:$D$6)</f>
        <v>800</v>
      </c>
      <c r="I341" s="3">
        <f t="shared" ca="1" si="34"/>
        <v>0.2</v>
      </c>
      <c r="J341" t="str" cm="1">
        <f t="array" aca="1" ref="J341" ca="1">+INDEX({"Tarjeta";"Efectivo";"Transferencia"},RANDBETWEEN(1,3))</f>
        <v>Tarjeta</v>
      </c>
      <c r="K341" t="str">
        <f t="shared" ca="1" si="35"/>
        <v>V-001</v>
      </c>
      <c r="L341" t="str">
        <f ca="1">+VLOOKUP(K341,'Tablas aux'!$A$23:$C$27,3,0)</f>
        <v>Lima</v>
      </c>
    </row>
    <row r="342" spans="1:12" x14ac:dyDescent="0.25">
      <c r="A342" t="str">
        <v>V-0341</v>
      </c>
      <c r="B342">
        <f t="shared" ca="1" si="30"/>
        <v>45951</v>
      </c>
      <c r="C342" t="str">
        <f t="shared" ca="1" si="31"/>
        <v>C-004</v>
      </c>
      <c r="D342" t="str">
        <f t="shared" ca="1" si="32"/>
        <v>P-003</v>
      </c>
      <c r="E342" t="str">
        <f ca="1">+_xlfn.XLOOKUP(D342,'Tablas aux'!$A$3:$A$6,'Tablas aux'!$B$3:$B$6,0)</f>
        <v>Smart Watch</v>
      </c>
      <c r="F342" t="str">
        <f ca="1">+_xlfn.XLOOKUP(E342,'Tablas aux'!$B$3:$B$6,'Tablas aux'!$C$3:$C$6,0)</f>
        <v>Electrónica</v>
      </c>
      <c r="G342">
        <f t="shared" ca="1" si="33"/>
        <v>45</v>
      </c>
      <c r="H342">
        <f ca="1">+_xlfn.XLOOKUP(D342,'Tablas aux'!$A$3:$A$6,'Tablas aux'!$D$3:$D$6)</f>
        <v>200</v>
      </c>
      <c r="I342" s="3">
        <f t="shared" ca="1" si="34"/>
        <v>0.1</v>
      </c>
      <c r="J342" t="str" cm="1">
        <f t="array" aca="1" ref="J342" ca="1">+INDEX({"Tarjeta";"Efectivo";"Transferencia"},RANDBETWEEN(1,3))</f>
        <v>Transferencia</v>
      </c>
      <c r="K342" t="str">
        <f t="shared" ca="1" si="35"/>
        <v>V-002</v>
      </c>
      <c r="L342" t="str">
        <f ca="1">+VLOOKUP(K342,'Tablas aux'!$A$23:$C$27,3,0)</f>
        <v>Callao</v>
      </c>
    </row>
    <row r="343" spans="1:12" x14ac:dyDescent="0.25">
      <c r="A343" t="str">
        <v>V-0342</v>
      </c>
      <c r="B343">
        <f t="shared" ca="1" si="30"/>
        <v>45865</v>
      </c>
      <c r="C343" t="str">
        <f t="shared" ca="1" si="31"/>
        <v>C-004</v>
      </c>
      <c r="D343" t="str">
        <f t="shared" ca="1" si="32"/>
        <v>P-004</v>
      </c>
      <c r="E343" t="str">
        <f ca="1">+_xlfn.XLOOKUP(D343,'Tablas aux'!$A$3:$A$6,'Tablas aux'!$B$3:$B$6,0)</f>
        <v>Smart Phone</v>
      </c>
      <c r="F343" t="str">
        <f ca="1">+_xlfn.XLOOKUP(E343,'Tablas aux'!$B$3:$B$6,'Tablas aux'!$C$3:$C$6,0)</f>
        <v>Telefonía</v>
      </c>
      <c r="G343">
        <f t="shared" ca="1" si="33"/>
        <v>10</v>
      </c>
      <c r="H343">
        <f ca="1">+_xlfn.XLOOKUP(D343,'Tablas aux'!$A$3:$A$6,'Tablas aux'!$D$3:$D$6)</f>
        <v>800</v>
      </c>
      <c r="I343" s="3">
        <f t="shared" ca="1" si="34"/>
        <v>0.2</v>
      </c>
      <c r="J343" t="str" cm="1">
        <f t="array" aca="1" ref="J343" ca="1">+INDEX({"Tarjeta";"Efectivo";"Transferencia"},RANDBETWEEN(1,3))</f>
        <v>Efectivo</v>
      </c>
      <c r="K343" t="str">
        <f t="shared" ca="1" si="35"/>
        <v>V-002</v>
      </c>
      <c r="L343" t="str">
        <f ca="1">+VLOOKUP(K343,'Tablas aux'!$A$23:$C$27,3,0)</f>
        <v>Callao</v>
      </c>
    </row>
    <row r="344" spans="1:12" x14ac:dyDescent="0.25">
      <c r="A344" t="str">
        <v>V-0343</v>
      </c>
      <c r="B344">
        <f t="shared" ca="1" si="30"/>
        <v>45772</v>
      </c>
      <c r="C344" t="str">
        <f t="shared" ca="1" si="31"/>
        <v>C-003</v>
      </c>
      <c r="D344" t="str">
        <f t="shared" ca="1" si="32"/>
        <v>P-002</v>
      </c>
      <c r="E344" t="str">
        <f ca="1">+_xlfn.XLOOKUP(D344,'Tablas aux'!$A$3:$A$6,'Tablas aux'!$B$3:$B$6,0)</f>
        <v>Laptop</v>
      </c>
      <c r="F344" t="str">
        <f ca="1">+_xlfn.XLOOKUP(E344,'Tablas aux'!$B$3:$B$6,'Tablas aux'!$C$3:$C$6,0)</f>
        <v>Computo</v>
      </c>
      <c r="G344">
        <f t="shared" ca="1" si="33"/>
        <v>5</v>
      </c>
      <c r="H344">
        <f ca="1">+_xlfn.XLOOKUP(D344,'Tablas aux'!$A$3:$A$6,'Tablas aux'!$D$3:$D$6)</f>
        <v>1200</v>
      </c>
      <c r="I344" s="3">
        <f t="shared" ca="1" si="34"/>
        <v>0.3</v>
      </c>
      <c r="J344" t="str" cm="1">
        <f t="array" aca="1" ref="J344" ca="1">+INDEX({"Tarjeta";"Efectivo";"Transferencia"},RANDBETWEEN(1,3))</f>
        <v>Tarjeta</v>
      </c>
      <c r="K344" t="str">
        <f t="shared" ca="1" si="35"/>
        <v>V-003</v>
      </c>
      <c r="L344" t="str">
        <f ca="1">+VLOOKUP(K344,'Tablas aux'!$A$23:$C$27,3,0)</f>
        <v>Arequipa</v>
      </c>
    </row>
    <row r="345" spans="1:12" x14ac:dyDescent="0.25">
      <c r="A345" t="str">
        <v>V-0344</v>
      </c>
      <c r="B345">
        <f t="shared" ca="1" si="30"/>
        <v>45872</v>
      </c>
      <c r="C345" t="str">
        <f t="shared" ca="1" si="31"/>
        <v>C-003</v>
      </c>
      <c r="D345" t="str">
        <f t="shared" ca="1" si="32"/>
        <v>P-003</v>
      </c>
      <c r="E345" t="str">
        <f ca="1">+_xlfn.XLOOKUP(D345,'Tablas aux'!$A$3:$A$6,'Tablas aux'!$B$3:$B$6,0)</f>
        <v>Smart Watch</v>
      </c>
      <c r="F345" t="str">
        <f ca="1">+_xlfn.XLOOKUP(E345,'Tablas aux'!$B$3:$B$6,'Tablas aux'!$C$3:$C$6,0)</f>
        <v>Electrónica</v>
      </c>
      <c r="G345">
        <f t="shared" ca="1" si="33"/>
        <v>33</v>
      </c>
      <c r="H345">
        <f ca="1">+_xlfn.XLOOKUP(D345,'Tablas aux'!$A$3:$A$6,'Tablas aux'!$D$3:$D$6)</f>
        <v>200</v>
      </c>
      <c r="I345" s="3">
        <f t="shared" ca="1" si="34"/>
        <v>0.1</v>
      </c>
      <c r="J345" t="str" cm="1">
        <f t="array" aca="1" ref="J345" ca="1">+INDEX({"Tarjeta";"Efectivo";"Transferencia"},RANDBETWEEN(1,3))</f>
        <v>Transferencia</v>
      </c>
      <c r="K345" t="str">
        <f t="shared" ca="1" si="35"/>
        <v>V-002</v>
      </c>
      <c r="L345" t="str">
        <f ca="1">+VLOOKUP(K345,'Tablas aux'!$A$23:$C$27,3,0)</f>
        <v>Callao</v>
      </c>
    </row>
    <row r="346" spans="1:12" x14ac:dyDescent="0.25">
      <c r="A346" t="str">
        <v>V-0345</v>
      </c>
      <c r="B346">
        <f t="shared" ca="1" si="30"/>
        <v>45941</v>
      </c>
      <c r="C346" t="str">
        <f t="shared" ca="1" si="31"/>
        <v>C-002</v>
      </c>
      <c r="D346" t="str">
        <f t="shared" ca="1" si="32"/>
        <v>P-004</v>
      </c>
      <c r="E346" t="str">
        <f ca="1">+_xlfn.XLOOKUP(D346,'Tablas aux'!$A$3:$A$6,'Tablas aux'!$B$3:$B$6,0)</f>
        <v>Smart Phone</v>
      </c>
      <c r="F346" t="str">
        <f ca="1">+_xlfn.XLOOKUP(E346,'Tablas aux'!$B$3:$B$6,'Tablas aux'!$C$3:$C$6,0)</f>
        <v>Telefonía</v>
      </c>
      <c r="G346">
        <f t="shared" ca="1" si="33"/>
        <v>37</v>
      </c>
      <c r="H346">
        <f ca="1">+_xlfn.XLOOKUP(D346,'Tablas aux'!$A$3:$A$6,'Tablas aux'!$D$3:$D$6)</f>
        <v>800</v>
      </c>
      <c r="I346" s="3">
        <f t="shared" ca="1" si="34"/>
        <v>0.2</v>
      </c>
      <c r="J346" t="str" cm="1">
        <f t="array" aca="1" ref="J346" ca="1">+INDEX({"Tarjeta";"Efectivo";"Transferencia"},RANDBETWEEN(1,3))</f>
        <v>Transferencia</v>
      </c>
      <c r="K346" t="str">
        <f t="shared" ca="1" si="35"/>
        <v>V-001</v>
      </c>
      <c r="L346" t="str">
        <f ca="1">+VLOOKUP(K346,'Tablas aux'!$A$23:$C$27,3,0)</f>
        <v>Lima</v>
      </c>
    </row>
    <row r="347" spans="1:12" x14ac:dyDescent="0.25">
      <c r="A347" t="str">
        <v>V-0346</v>
      </c>
      <c r="B347">
        <f t="shared" ca="1" si="30"/>
        <v>45795</v>
      </c>
      <c r="C347" t="str">
        <f t="shared" ca="1" si="31"/>
        <v>C-002</v>
      </c>
      <c r="D347" t="str">
        <f t="shared" ca="1" si="32"/>
        <v>P-001</v>
      </c>
      <c r="E347" t="str">
        <f ca="1">+_xlfn.XLOOKUP(D347,'Tablas aux'!$A$3:$A$6,'Tablas aux'!$B$3:$B$6,0)</f>
        <v>Audífonos</v>
      </c>
      <c r="F347" t="str">
        <f ca="1">+_xlfn.XLOOKUP(E347,'Tablas aux'!$B$3:$B$6,'Tablas aux'!$C$3:$C$6,0)</f>
        <v>Electrónica</v>
      </c>
      <c r="G347">
        <f t="shared" ca="1" si="33"/>
        <v>10</v>
      </c>
      <c r="H347">
        <f ca="1">+_xlfn.XLOOKUP(D347,'Tablas aux'!$A$3:$A$6,'Tablas aux'!$D$3:$D$6)</f>
        <v>50</v>
      </c>
      <c r="I347" s="3">
        <f t="shared" ca="1" si="34"/>
        <v>0.1</v>
      </c>
      <c r="J347" t="str" cm="1">
        <f t="array" aca="1" ref="J347" ca="1">+INDEX({"Tarjeta";"Efectivo";"Transferencia"},RANDBETWEEN(1,3))</f>
        <v>Efectivo</v>
      </c>
      <c r="K347" t="str">
        <f t="shared" ca="1" si="35"/>
        <v>V-001</v>
      </c>
      <c r="L347" t="str">
        <f ca="1">+VLOOKUP(K347,'Tablas aux'!$A$23:$C$27,3,0)</f>
        <v>Lima</v>
      </c>
    </row>
    <row r="348" spans="1:12" x14ac:dyDescent="0.25">
      <c r="A348" t="str">
        <v>V-0347</v>
      </c>
      <c r="B348">
        <f t="shared" ca="1" si="30"/>
        <v>45746</v>
      </c>
      <c r="C348" t="str">
        <f t="shared" ca="1" si="31"/>
        <v>C-002</v>
      </c>
      <c r="D348" t="str">
        <f t="shared" ca="1" si="32"/>
        <v>P-003</v>
      </c>
      <c r="E348" t="str">
        <f ca="1">+_xlfn.XLOOKUP(D348,'Tablas aux'!$A$3:$A$6,'Tablas aux'!$B$3:$B$6,0)</f>
        <v>Smart Watch</v>
      </c>
      <c r="F348" t="str">
        <f ca="1">+_xlfn.XLOOKUP(E348,'Tablas aux'!$B$3:$B$6,'Tablas aux'!$C$3:$C$6,0)</f>
        <v>Electrónica</v>
      </c>
      <c r="G348">
        <f t="shared" ca="1" si="33"/>
        <v>42</v>
      </c>
      <c r="H348">
        <f ca="1">+_xlfn.XLOOKUP(D348,'Tablas aux'!$A$3:$A$6,'Tablas aux'!$D$3:$D$6)</f>
        <v>200</v>
      </c>
      <c r="I348" s="3">
        <f t="shared" ca="1" si="34"/>
        <v>0.1</v>
      </c>
      <c r="J348" t="str" cm="1">
        <f t="array" aca="1" ref="J348" ca="1">+INDEX({"Tarjeta";"Efectivo";"Transferencia"},RANDBETWEEN(1,3))</f>
        <v>Transferencia</v>
      </c>
      <c r="K348" t="str">
        <f t="shared" ca="1" si="35"/>
        <v>V-005</v>
      </c>
      <c r="L348" t="str">
        <f ca="1">+VLOOKUP(K348,'Tablas aux'!$A$23:$C$27,3,0)</f>
        <v>Ayacucho</v>
      </c>
    </row>
    <row r="349" spans="1:12" x14ac:dyDescent="0.25">
      <c r="A349" t="str">
        <v>V-0348</v>
      </c>
      <c r="B349">
        <f t="shared" ca="1" si="30"/>
        <v>45885</v>
      </c>
      <c r="C349" t="str">
        <f t="shared" ca="1" si="31"/>
        <v>C-002</v>
      </c>
      <c r="D349" t="str">
        <f t="shared" ca="1" si="32"/>
        <v>P-003</v>
      </c>
      <c r="E349" t="str">
        <f ca="1">+_xlfn.XLOOKUP(D349,'Tablas aux'!$A$3:$A$6,'Tablas aux'!$B$3:$B$6,0)</f>
        <v>Smart Watch</v>
      </c>
      <c r="F349" t="str">
        <f ca="1">+_xlfn.XLOOKUP(E349,'Tablas aux'!$B$3:$B$6,'Tablas aux'!$C$3:$C$6,0)</f>
        <v>Electrónica</v>
      </c>
      <c r="G349">
        <f t="shared" ca="1" si="33"/>
        <v>34</v>
      </c>
      <c r="H349">
        <f ca="1">+_xlfn.XLOOKUP(D349,'Tablas aux'!$A$3:$A$6,'Tablas aux'!$D$3:$D$6)</f>
        <v>200</v>
      </c>
      <c r="I349" s="3">
        <f t="shared" ca="1" si="34"/>
        <v>0.1</v>
      </c>
      <c r="J349" t="str" cm="1">
        <f t="array" aca="1" ref="J349" ca="1">+INDEX({"Tarjeta";"Efectivo";"Transferencia"},RANDBETWEEN(1,3))</f>
        <v>Transferencia</v>
      </c>
      <c r="K349" t="str">
        <f t="shared" ca="1" si="35"/>
        <v>V-002</v>
      </c>
      <c r="L349" t="str">
        <f ca="1">+VLOOKUP(K349,'Tablas aux'!$A$23:$C$27,3,0)</f>
        <v>Callao</v>
      </c>
    </row>
    <row r="350" spans="1:12" x14ac:dyDescent="0.25">
      <c r="A350" t="str">
        <v>V-0349</v>
      </c>
      <c r="B350">
        <f t="shared" ca="1" si="30"/>
        <v>46000</v>
      </c>
      <c r="C350" t="str">
        <f t="shared" ca="1" si="31"/>
        <v>C-004</v>
      </c>
      <c r="D350" t="str">
        <f t="shared" ca="1" si="32"/>
        <v>P-001</v>
      </c>
      <c r="E350" t="str">
        <f ca="1">+_xlfn.XLOOKUP(D350,'Tablas aux'!$A$3:$A$6,'Tablas aux'!$B$3:$B$6,0)</f>
        <v>Audífonos</v>
      </c>
      <c r="F350" t="str">
        <f ca="1">+_xlfn.XLOOKUP(E350,'Tablas aux'!$B$3:$B$6,'Tablas aux'!$C$3:$C$6,0)</f>
        <v>Electrónica</v>
      </c>
      <c r="G350">
        <f t="shared" ca="1" si="33"/>
        <v>29</v>
      </c>
      <c r="H350">
        <f ca="1">+_xlfn.XLOOKUP(D350,'Tablas aux'!$A$3:$A$6,'Tablas aux'!$D$3:$D$6)</f>
        <v>50</v>
      </c>
      <c r="I350" s="3">
        <f t="shared" ca="1" si="34"/>
        <v>0.1</v>
      </c>
      <c r="J350" t="str" cm="1">
        <f t="array" aca="1" ref="J350" ca="1">+INDEX({"Tarjeta";"Efectivo";"Transferencia"},RANDBETWEEN(1,3))</f>
        <v>Transferencia</v>
      </c>
      <c r="K350" t="str">
        <f t="shared" ca="1" si="35"/>
        <v>V-003</v>
      </c>
      <c r="L350" t="str">
        <f ca="1">+VLOOKUP(K350,'Tablas aux'!$A$23:$C$27,3,0)</f>
        <v>Arequipa</v>
      </c>
    </row>
    <row r="351" spans="1:12" x14ac:dyDescent="0.25">
      <c r="A351" t="str">
        <v>V-0350</v>
      </c>
      <c r="B351">
        <f t="shared" ca="1" si="30"/>
        <v>45850</v>
      </c>
      <c r="C351" t="str">
        <f t="shared" ca="1" si="31"/>
        <v>C-002</v>
      </c>
      <c r="D351" t="str">
        <f t="shared" ca="1" si="32"/>
        <v>P-002</v>
      </c>
      <c r="E351" t="str">
        <f ca="1">+_xlfn.XLOOKUP(D351,'Tablas aux'!$A$3:$A$6,'Tablas aux'!$B$3:$B$6,0)</f>
        <v>Laptop</v>
      </c>
      <c r="F351" t="str">
        <f ca="1">+_xlfn.XLOOKUP(E351,'Tablas aux'!$B$3:$B$6,'Tablas aux'!$C$3:$C$6,0)</f>
        <v>Computo</v>
      </c>
      <c r="G351">
        <f t="shared" ca="1" si="33"/>
        <v>17</v>
      </c>
      <c r="H351">
        <f ca="1">+_xlfn.XLOOKUP(D351,'Tablas aux'!$A$3:$A$6,'Tablas aux'!$D$3:$D$6)</f>
        <v>1200</v>
      </c>
      <c r="I351" s="3">
        <f t="shared" ca="1" si="34"/>
        <v>0.3</v>
      </c>
      <c r="J351" t="str" cm="1">
        <f t="array" aca="1" ref="J351" ca="1">+INDEX({"Tarjeta";"Efectivo";"Transferencia"},RANDBETWEEN(1,3))</f>
        <v>Transferencia</v>
      </c>
      <c r="K351" t="str">
        <f t="shared" ca="1" si="35"/>
        <v>V-005</v>
      </c>
      <c r="L351" t="str">
        <f ca="1">+VLOOKUP(K351,'Tablas aux'!$A$23:$C$27,3,0)</f>
        <v>Ayacucho</v>
      </c>
    </row>
    <row r="352" spans="1:12" x14ac:dyDescent="0.25">
      <c r="A352" t="str">
        <v>V-0351</v>
      </c>
      <c r="B352">
        <f t="shared" ca="1" si="30"/>
        <v>45738</v>
      </c>
      <c r="C352" t="str">
        <f t="shared" ca="1" si="31"/>
        <v>C-004</v>
      </c>
      <c r="D352" t="str">
        <f t="shared" ca="1" si="32"/>
        <v>P-002</v>
      </c>
      <c r="E352" t="str">
        <f ca="1">+_xlfn.XLOOKUP(D352,'Tablas aux'!$A$3:$A$6,'Tablas aux'!$B$3:$B$6,0)</f>
        <v>Laptop</v>
      </c>
      <c r="F352" t="str">
        <f ca="1">+_xlfn.XLOOKUP(E352,'Tablas aux'!$B$3:$B$6,'Tablas aux'!$C$3:$C$6,0)</f>
        <v>Computo</v>
      </c>
      <c r="G352">
        <f t="shared" ca="1" si="33"/>
        <v>17</v>
      </c>
      <c r="H352">
        <f ca="1">+_xlfn.XLOOKUP(D352,'Tablas aux'!$A$3:$A$6,'Tablas aux'!$D$3:$D$6)</f>
        <v>1200</v>
      </c>
      <c r="I352" s="3">
        <f t="shared" ca="1" si="34"/>
        <v>0.3</v>
      </c>
      <c r="J352" t="str" cm="1">
        <f t="array" aca="1" ref="J352" ca="1">+INDEX({"Tarjeta";"Efectivo";"Transferencia"},RANDBETWEEN(1,3))</f>
        <v>Transferencia</v>
      </c>
      <c r="K352" t="str">
        <f t="shared" ca="1" si="35"/>
        <v>V-004</v>
      </c>
      <c r="L352" t="str">
        <f ca="1">+VLOOKUP(K352,'Tablas aux'!$A$23:$C$27,3,0)</f>
        <v>Moquegua</v>
      </c>
    </row>
    <row r="353" spans="1:12" x14ac:dyDescent="0.25">
      <c r="A353" t="str">
        <v>V-0352</v>
      </c>
      <c r="B353">
        <f t="shared" ca="1" si="30"/>
        <v>45918</v>
      </c>
      <c r="C353" t="str">
        <f t="shared" ca="1" si="31"/>
        <v>C-002</v>
      </c>
      <c r="D353" t="str">
        <f t="shared" ca="1" si="32"/>
        <v>P-003</v>
      </c>
      <c r="E353" t="str">
        <f ca="1">+_xlfn.XLOOKUP(D353,'Tablas aux'!$A$3:$A$6,'Tablas aux'!$B$3:$B$6,0)</f>
        <v>Smart Watch</v>
      </c>
      <c r="F353" t="str">
        <f ca="1">+_xlfn.XLOOKUP(E353,'Tablas aux'!$B$3:$B$6,'Tablas aux'!$C$3:$C$6,0)</f>
        <v>Electrónica</v>
      </c>
      <c r="G353">
        <f t="shared" ca="1" si="33"/>
        <v>22</v>
      </c>
      <c r="H353">
        <f ca="1">+_xlfn.XLOOKUP(D353,'Tablas aux'!$A$3:$A$6,'Tablas aux'!$D$3:$D$6)</f>
        <v>200</v>
      </c>
      <c r="I353" s="3">
        <f t="shared" ca="1" si="34"/>
        <v>0.1</v>
      </c>
      <c r="J353" t="str" cm="1">
        <f t="array" aca="1" ref="J353" ca="1">+INDEX({"Tarjeta";"Efectivo";"Transferencia"},RANDBETWEEN(1,3))</f>
        <v>Efectivo</v>
      </c>
      <c r="K353" t="str">
        <f t="shared" ca="1" si="35"/>
        <v>V-001</v>
      </c>
      <c r="L353" t="str">
        <f ca="1">+VLOOKUP(K353,'Tablas aux'!$A$23:$C$27,3,0)</f>
        <v>Lima</v>
      </c>
    </row>
    <row r="354" spans="1:12" x14ac:dyDescent="0.25">
      <c r="A354" t="str">
        <v>V-0353</v>
      </c>
      <c r="B354">
        <f t="shared" ca="1" si="30"/>
        <v>46011</v>
      </c>
      <c r="C354" t="str">
        <f t="shared" ca="1" si="31"/>
        <v>C-003</v>
      </c>
      <c r="D354" t="str">
        <f t="shared" ca="1" si="32"/>
        <v>P-004</v>
      </c>
      <c r="E354" t="str">
        <f ca="1">+_xlfn.XLOOKUP(D354,'Tablas aux'!$A$3:$A$6,'Tablas aux'!$B$3:$B$6,0)</f>
        <v>Smart Phone</v>
      </c>
      <c r="F354" t="str">
        <f ca="1">+_xlfn.XLOOKUP(E354,'Tablas aux'!$B$3:$B$6,'Tablas aux'!$C$3:$C$6,0)</f>
        <v>Telefonía</v>
      </c>
      <c r="G354">
        <f t="shared" ca="1" si="33"/>
        <v>12</v>
      </c>
      <c r="H354">
        <f ca="1">+_xlfn.XLOOKUP(D354,'Tablas aux'!$A$3:$A$6,'Tablas aux'!$D$3:$D$6)</f>
        <v>800</v>
      </c>
      <c r="I354" s="3">
        <f t="shared" ca="1" si="34"/>
        <v>0.2</v>
      </c>
      <c r="J354" t="str" cm="1">
        <f t="array" aca="1" ref="J354" ca="1">+INDEX({"Tarjeta";"Efectivo";"Transferencia"},RANDBETWEEN(1,3))</f>
        <v>Transferencia</v>
      </c>
      <c r="K354" t="str">
        <f t="shared" ca="1" si="35"/>
        <v>V-001</v>
      </c>
      <c r="L354" t="str">
        <f ca="1">+VLOOKUP(K354,'Tablas aux'!$A$23:$C$27,3,0)</f>
        <v>Lima</v>
      </c>
    </row>
    <row r="355" spans="1:12" x14ac:dyDescent="0.25">
      <c r="A355" t="str">
        <v>V-0354</v>
      </c>
      <c r="B355">
        <f t="shared" ca="1" si="30"/>
        <v>45783</v>
      </c>
      <c r="C355" t="str">
        <f t="shared" ca="1" si="31"/>
        <v>C-004</v>
      </c>
      <c r="D355" t="str">
        <f t="shared" ca="1" si="32"/>
        <v>P-003</v>
      </c>
      <c r="E355" t="str">
        <f ca="1">+_xlfn.XLOOKUP(D355,'Tablas aux'!$A$3:$A$6,'Tablas aux'!$B$3:$B$6,0)</f>
        <v>Smart Watch</v>
      </c>
      <c r="F355" t="str">
        <f ca="1">+_xlfn.XLOOKUP(E355,'Tablas aux'!$B$3:$B$6,'Tablas aux'!$C$3:$C$6,0)</f>
        <v>Electrónica</v>
      </c>
      <c r="G355">
        <f t="shared" ca="1" si="33"/>
        <v>38</v>
      </c>
      <c r="H355">
        <f ca="1">+_xlfn.XLOOKUP(D355,'Tablas aux'!$A$3:$A$6,'Tablas aux'!$D$3:$D$6)</f>
        <v>200</v>
      </c>
      <c r="I355" s="3">
        <f t="shared" ca="1" si="34"/>
        <v>0.1</v>
      </c>
      <c r="J355" t="str" cm="1">
        <f t="array" aca="1" ref="J355" ca="1">+INDEX({"Tarjeta";"Efectivo";"Transferencia"},RANDBETWEEN(1,3))</f>
        <v>Tarjeta</v>
      </c>
      <c r="K355" t="str">
        <f t="shared" ca="1" si="35"/>
        <v>V-004</v>
      </c>
      <c r="L355" t="str">
        <f ca="1">+VLOOKUP(K355,'Tablas aux'!$A$23:$C$27,3,0)</f>
        <v>Moquegua</v>
      </c>
    </row>
    <row r="356" spans="1:12" x14ac:dyDescent="0.25">
      <c r="A356" t="str">
        <v>V-0355</v>
      </c>
      <c r="B356">
        <f t="shared" ca="1" si="30"/>
        <v>45977</v>
      </c>
      <c r="C356" t="str">
        <f t="shared" ca="1" si="31"/>
        <v>C-001</v>
      </c>
      <c r="D356" t="str">
        <f t="shared" ca="1" si="32"/>
        <v>P-002</v>
      </c>
      <c r="E356" t="str">
        <f ca="1">+_xlfn.XLOOKUP(D356,'Tablas aux'!$A$3:$A$6,'Tablas aux'!$B$3:$B$6,0)</f>
        <v>Laptop</v>
      </c>
      <c r="F356" t="str">
        <f ca="1">+_xlfn.XLOOKUP(E356,'Tablas aux'!$B$3:$B$6,'Tablas aux'!$C$3:$C$6,0)</f>
        <v>Computo</v>
      </c>
      <c r="G356">
        <f t="shared" ca="1" si="33"/>
        <v>18</v>
      </c>
      <c r="H356">
        <f ca="1">+_xlfn.XLOOKUP(D356,'Tablas aux'!$A$3:$A$6,'Tablas aux'!$D$3:$D$6)</f>
        <v>1200</v>
      </c>
      <c r="I356" s="3">
        <f t="shared" ca="1" si="34"/>
        <v>0.3</v>
      </c>
      <c r="J356" t="str" cm="1">
        <f t="array" aca="1" ref="J356" ca="1">+INDEX({"Tarjeta";"Efectivo";"Transferencia"},RANDBETWEEN(1,3))</f>
        <v>Tarjeta</v>
      </c>
      <c r="K356" t="str">
        <f t="shared" ca="1" si="35"/>
        <v>V-005</v>
      </c>
      <c r="L356" t="str">
        <f ca="1">+VLOOKUP(K356,'Tablas aux'!$A$23:$C$27,3,0)</f>
        <v>Ayacucho</v>
      </c>
    </row>
    <row r="357" spans="1:12" x14ac:dyDescent="0.25">
      <c r="A357" t="str">
        <v>V-0356</v>
      </c>
      <c r="B357">
        <f t="shared" ca="1" si="30"/>
        <v>45746</v>
      </c>
      <c r="C357" t="str">
        <f t="shared" ca="1" si="31"/>
        <v>C-002</v>
      </c>
      <c r="D357" t="str">
        <f t="shared" ca="1" si="32"/>
        <v>P-001</v>
      </c>
      <c r="E357" t="str">
        <f ca="1">+_xlfn.XLOOKUP(D357,'Tablas aux'!$A$3:$A$6,'Tablas aux'!$B$3:$B$6,0)</f>
        <v>Audífonos</v>
      </c>
      <c r="F357" t="str">
        <f ca="1">+_xlfn.XLOOKUP(E357,'Tablas aux'!$B$3:$B$6,'Tablas aux'!$C$3:$C$6,0)</f>
        <v>Electrónica</v>
      </c>
      <c r="G357">
        <f t="shared" ca="1" si="33"/>
        <v>31</v>
      </c>
      <c r="H357">
        <f ca="1">+_xlfn.XLOOKUP(D357,'Tablas aux'!$A$3:$A$6,'Tablas aux'!$D$3:$D$6)</f>
        <v>50</v>
      </c>
      <c r="I357" s="3">
        <f t="shared" ca="1" si="34"/>
        <v>0.1</v>
      </c>
      <c r="J357" t="str" cm="1">
        <f t="array" aca="1" ref="J357" ca="1">+INDEX({"Tarjeta";"Efectivo";"Transferencia"},RANDBETWEEN(1,3))</f>
        <v>Tarjeta</v>
      </c>
      <c r="K357" t="str">
        <f t="shared" ca="1" si="35"/>
        <v>V-005</v>
      </c>
      <c r="L357" t="str">
        <f ca="1">+VLOOKUP(K357,'Tablas aux'!$A$23:$C$27,3,0)</f>
        <v>Ayacucho</v>
      </c>
    </row>
    <row r="358" spans="1:12" x14ac:dyDescent="0.25">
      <c r="A358" t="str">
        <v>V-0357</v>
      </c>
      <c r="B358">
        <f t="shared" ca="1" si="30"/>
        <v>46019</v>
      </c>
      <c r="C358" t="str">
        <f t="shared" ca="1" si="31"/>
        <v>C-002</v>
      </c>
      <c r="D358" t="str">
        <f t="shared" ca="1" si="32"/>
        <v>P-002</v>
      </c>
      <c r="E358" t="str">
        <f ca="1">+_xlfn.XLOOKUP(D358,'Tablas aux'!$A$3:$A$6,'Tablas aux'!$B$3:$B$6,0)</f>
        <v>Laptop</v>
      </c>
      <c r="F358" t="str">
        <f ca="1">+_xlfn.XLOOKUP(E358,'Tablas aux'!$B$3:$B$6,'Tablas aux'!$C$3:$C$6,0)</f>
        <v>Computo</v>
      </c>
      <c r="G358">
        <f t="shared" ca="1" si="33"/>
        <v>27</v>
      </c>
      <c r="H358">
        <f ca="1">+_xlfn.XLOOKUP(D358,'Tablas aux'!$A$3:$A$6,'Tablas aux'!$D$3:$D$6)</f>
        <v>1200</v>
      </c>
      <c r="I358" s="3">
        <f t="shared" ca="1" si="34"/>
        <v>0.3</v>
      </c>
      <c r="J358" t="str" cm="1">
        <f t="array" aca="1" ref="J358" ca="1">+INDEX({"Tarjeta";"Efectivo";"Transferencia"},RANDBETWEEN(1,3))</f>
        <v>Tarjeta</v>
      </c>
      <c r="K358" t="str">
        <f t="shared" ca="1" si="35"/>
        <v>V-001</v>
      </c>
      <c r="L358" t="str">
        <f ca="1">+VLOOKUP(K358,'Tablas aux'!$A$23:$C$27,3,0)</f>
        <v>Lima</v>
      </c>
    </row>
    <row r="359" spans="1:12" x14ac:dyDescent="0.25">
      <c r="A359" t="str">
        <v>V-0358</v>
      </c>
      <c r="B359">
        <f t="shared" ca="1" si="30"/>
        <v>45976</v>
      </c>
      <c r="C359" t="str">
        <f t="shared" ca="1" si="31"/>
        <v>C-001</v>
      </c>
      <c r="D359" t="str">
        <f t="shared" ca="1" si="32"/>
        <v>P-003</v>
      </c>
      <c r="E359" t="str">
        <f ca="1">+_xlfn.XLOOKUP(D359,'Tablas aux'!$A$3:$A$6,'Tablas aux'!$B$3:$B$6,0)</f>
        <v>Smart Watch</v>
      </c>
      <c r="F359" t="str">
        <f ca="1">+_xlfn.XLOOKUP(E359,'Tablas aux'!$B$3:$B$6,'Tablas aux'!$C$3:$C$6,0)</f>
        <v>Electrónica</v>
      </c>
      <c r="G359">
        <f t="shared" ca="1" si="33"/>
        <v>12</v>
      </c>
      <c r="H359">
        <f ca="1">+_xlfn.XLOOKUP(D359,'Tablas aux'!$A$3:$A$6,'Tablas aux'!$D$3:$D$6)</f>
        <v>200</v>
      </c>
      <c r="I359" s="3">
        <f t="shared" ca="1" si="34"/>
        <v>0.1</v>
      </c>
      <c r="J359" t="str" cm="1">
        <f t="array" aca="1" ref="J359" ca="1">+INDEX({"Tarjeta";"Efectivo";"Transferencia"},RANDBETWEEN(1,3))</f>
        <v>Efectivo</v>
      </c>
      <c r="K359" t="str">
        <f t="shared" ca="1" si="35"/>
        <v>V-003</v>
      </c>
      <c r="L359" t="str">
        <f ca="1">+VLOOKUP(K359,'Tablas aux'!$A$23:$C$27,3,0)</f>
        <v>Arequipa</v>
      </c>
    </row>
    <row r="360" spans="1:12" x14ac:dyDescent="0.25">
      <c r="A360" t="str">
        <v>V-0359</v>
      </c>
      <c r="B360">
        <f t="shared" ca="1" si="30"/>
        <v>45940</v>
      </c>
      <c r="C360" t="str">
        <f t="shared" ca="1" si="31"/>
        <v>C-001</v>
      </c>
      <c r="D360" t="str">
        <f t="shared" ca="1" si="32"/>
        <v>P-004</v>
      </c>
      <c r="E360" t="str">
        <f ca="1">+_xlfn.XLOOKUP(D360,'Tablas aux'!$A$3:$A$6,'Tablas aux'!$B$3:$B$6,0)</f>
        <v>Smart Phone</v>
      </c>
      <c r="F360" t="str">
        <f ca="1">+_xlfn.XLOOKUP(E360,'Tablas aux'!$B$3:$B$6,'Tablas aux'!$C$3:$C$6,0)</f>
        <v>Telefonía</v>
      </c>
      <c r="G360">
        <f t="shared" ca="1" si="33"/>
        <v>36</v>
      </c>
      <c r="H360">
        <f ca="1">+_xlfn.XLOOKUP(D360,'Tablas aux'!$A$3:$A$6,'Tablas aux'!$D$3:$D$6)</f>
        <v>800</v>
      </c>
      <c r="I360" s="3">
        <f t="shared" ca="1" si="34"/>
        <v>0.2</v>
      </c>
      <c r="J360" t="str" cm="1">
        <f t="array" aca="1" ref="J360" ca="1">+INDEX({"Tarjeta";"Efectivo";"Transferencia"},RANDBETWEEN(1,3))</f>
        <v>Efectivo</v>
      </c>
      <c r="K360" t="str">
        <f t="shared" ca="1" si="35"/>
        <v>V-003</v>
      </c>
      <c r="L360" t="str">
        <f ca="1">+VLOOKUP(K360,'Tablas aux'!$A$23:$C$27,3,0)</f>
        <v>Arequipa</v>
      </c>
    </row>
    <row r="361" spans="1:12" x14ac:dyDescent="0.25">
      <c r="A361" t="str">
        <v>V-0360</v>
      </c>
      <c r="B361">
        <f t="shared" ca="1" si="30"/>
        <v>45661</v>
      </c>
      <c r="C361" t="str">
        <f t="shared" ca="1" si="31"/>
        <v>C-004</v>
      </c>
      <c r="D361" t="str">
        <f t="shared" ca="1" si="32"/>
        <v>P-002</v>
      </c>
      <c r="E361" t="str">
        <f ca="1">+_xlfn.XLOOKUP(D361,'Tablas aux'!$A$3:$A$6,'Tablas aux'!$B$3:$B$6,0)</f>
        <v>Laptop</v>
      </c>
      <c r="F361" t="str">
        <f ca="1">+_xlfn.XLOOKUP(E361,'Tablas aux'!$B$3:$B$6,'Tablas aux'!$C$3:$C$6,0)</f>
        <v>Computo</v>
      </c>
      <c r="G361">
        <f t="shared" ca="1" si="33"/>
        <v>38</v>
      </c>
      <c r="H361">
        <f ca="1">+_xlfn.XLOOKUP(D361,'Tablas aux'!$A$3:$A$6,'Tablas aux'!$D$3:$D$6)</f>
        <v>1200</v>
      </c>
      <c r="I361" s="3">
        <f t="shared" ca="1" si="34"/>
        <v>0.3</v>
      </c>
      <c r="J361" t="str" cm="1">
        <f t="array" aca="1" ref="J361" ca="1">+INDEX({"Tarjeta";"Efectivo";"Transferencia"},RANDBETWEEN(1,3))</f>
        <v>Transferencia</v>
      </c>
      <c r="K361" t="str">
        <f t="shared" ca="1" si="35"/>
        <v>V-001</v>
      </c>
      <c r="L361" t="str">
        <f ca="1">+VLOOKUP(K361,'Tablas aux'!$A$23:$C$27,3,0)</f>
        <v>Lima</v>
      </c>
    </row>
    <row r="362" spans="1:12" x14ac:dyDescent="0.25">
      <c r="A362" t="str">
        <v>V-0361</v>
      </c>
      <c r="B362">
        <f t="shared" ca="1" si="30"/>
        <v>45680</v>
      </c>
      <c r="C362" t="str">
        <f t="shared" ca="1" si="31"/>
        <v>C-003</v>
      </c>
      <c r="D362" t="str">
        <f t="shared" ca="1" si="32"/>
        <v>P-001</v>
      </c>
      <c r="E362" t="str">
        <f ca="1">+_xlfn.XLOOKUP(D362,'Tablas aux'!$A$3:$A$6,'Tablas aux'!$B$3:$B$6,0)</f>
        <v>Audífonos</v>
      </c>
      <c r="F362" t="str">
        <f ca="1">+_xlfn.XLOOKUP(E362,'Tablas aux'!$B$3:$B$6,'Tablas aux'!$C$3:$C$6,0)</f>
        <v>Electrónica</v>
      </c>
      <c r="G362">
        <f t="shared" ca="1" si="33"/>
        <v>24</v>
      </c>
      <c r="H362">
        <f ca="1">+_xlfn.XLOOKUP(D362,'Tablas aux'!$A$3:$A$6,'Tablas aux'!$D$3:$D$6)</f>
        <v>50</v>
      </c>
      <c r="I362" s="3">
        <f t="shared" ca="1" si="34"/>
        <v>0.1</v>
      </c>
      <c r="J362" t="str" cm="1">
        <f t="array" aca="1" ref="J362" ca="1">+INDEX({"Tarjeta";"Efectivo";"Transferencia"},RANDBETWEEN(1,3))</f>
        <v>Efectivo</v>
      </c>
      <c r="K362" t="str">
        <f t="shared" ca="1" si="35"/>
        <v>V-005</v>
      </c>
      <c r="L362" t="str">
        <f ca="1">+VLOOKUP(K362,'Tablas aux'!$A$23:$C$27,3,0)</f>
        <v>Ayacucho</v>
      </c>
    </row>
    <row r="363" spans="1:12" x14ac:dyDescent="0.25">
      <c r="A363" t="str">
        <v>V-0362</v>
      </c>
      <c r="B363">
        <f t="shared" ca="1" si="30"/>
        <v>45868</v>
      </c>
      <c r="C363" t="str">
        <f t="shared" ca="1" si="31"/>
        <v>C-004</v>
      </c>
      <c r="D363" t="str">
        <f t="shared" ca="1" si="32"/>
        <v>P-002</v>
      </c>
      <c r="E363" t="str">
        <f ca="1">+_xlfn.XLOOKUP(D363,'Tablas aux'!$A$3:$A$6,'Tablas aux'!$B$3:$B$6,0)</f>
        <v>Laptop</v>
      </c>
      <c r="F363" t="str">
        <f ca="1">+_xlfn.XLOOKUP(E363,'Tablas aux'!$B$3:$B$6,'Tablas aux'!$C$3:$C$6,0)</f>
        <v>Computo</v>
      </c>
      <c r="G363">
        <f t="shared" ca="1" si="33"/>
        <v>13</v>
      </c>
      <c r="H363">
        <f ca="1">+_xlfn.XLOOKUP(D363,'Tablas aux'!$A$3:$A$6,'Tablas aux'!$D$3:$D$6)</f>
        <v>1200</v>
      </c>
      <c r="I363" s="3">
        <f t="shared" ca="1" si="34"/>
        <v>0.3</v>
      </c>
      <c r="J363" t="str" cm="1">
        <f t="array" aca="1" ref="J363" ca="1">+INDEX({"Tarjeta";"Efectivo";"Transferencia"},RANDBETWEEN(1,3))</f>
        <v>Transferencia</v>
      </c>
      <c r="K363" t="str">
        <f t="shared" ca="1" si="35"/>
        <v>V-001</v>
      </c>
      <c r="L363" t="str">
        <f ca="1">+VLOOKUP(K363,'Tablas aux'!$A$23:$C$27,3,0)</f>
        <v>Lima</v>
      </c>
    </row>
    <row r="364" spans="1:12" x14ac:dyDescent="0.25">
      <c r="A364" t="str">
        <v>V-0363</v>
      </c>
      <c r="B364">
        <f t="shared" ca="1" si="30"/>
        <v>45861</v>
      </c>
      <c r="C364" t="str">
        <f t="shared" ca="1" si="31"/>
        <v>C-001</v>
      </c>
      <c r="D364" t="str">
        <f t="shared" ca="1" si="32"/>
        <v>P-004</v>
      </c>
      <c r="E364" t="str">
        <f ca="1">+_xlfn.XLOOKUP(D364,'Tablas aux'!$A$3:$A$6,'Tablas aux'!$B$3:$B$6,0)</f>
        <v>Smart Phone</v>
      </c>
      <c r="F364" t="str">
        <f ca="1">+_xlfn.XLOOKUP(E364,'Tablas aux'!$B$3:$B$6,'Tablas aux'!$C$3:$C$6,0)</f>
        <v>Telefonía</v>
      </c>
      <c r="G364">
        <f t="shared" ca="1" si="33"/>
        <v>43</v>
      </c>
      <c r="H364">
        <f ca="1">+_xlfn.XLOOKUP(D364,'Tablas aux'!$A$3:$A$6,'Tablas aux'!$D$3:$D$6)</f>
        <v>800</v>
      </c>
      <c r="I364" s="3">
        <f t="shared" ca="1" si="34"/>
        <v>0.2</v>
      </c>
      <c r="J364" t="str" cm="1">
        <f t="array" aca="1" ref="J364" ca="1">+INDEX({"Tarjeta";"Efectivo";"Transferencia"},RANDBETWEEN(1,3))</f>
        <v>Efectivo</v>
      </c>
      <c r="K364" t="str">
        <f t="shared" ca="1" si="35"/>
        <v>V-004</v>
      </c>
      <c r="L364" t="str">
        <f ca="1">+VLOOKUP(K364,'Tablas aux'!$A$23:$C$27,3,0)</f>
        <v>Moquegua</v>
      </c>
    </row>
    <row r="365" spans="1:12" x14ac:dyDescent="0.25">
      <c r="A365" t="str">
        <v>V-0364</v>
      </c>
      <c r="B365">
        <f t="shared" ca="1" si="30"/>
        <v>45830</v>
      </c>
      <c r="C365" t="str">
        <f t="shared" ca="1" si="31"/>
        <v>C-003</v>
      </c>
      <c r="D365" t="str">
        <f t="shared" ca="1" si="32"/>
        <v>P-003</v>
      </c>
      <c r="E365" t="str">
        <f ca="1">+_xlfn.XLOOKUP(D365,'Tablas aux'!$A$3:$A$6,'Tablas aux'!$B$3:$B$6,0)</f>
        <v>Smart Watch</v>
      </c>
      <c r="F365" t="str">
        <f ca="1">+_xlfn.XLOOKUP(E365,'Tablas aux'!$B$3:$B$6,'Tablas aux'!$C$3:$C$6,0)</f>
        <v>Electrónica</v>
      </c>
      <c r="G365">
        <f t="shared" ca="1" si="33"/>
        <v>19</v>
      </c>
      <c r="H365">
        <f ca="1">+_xlfn.XLOOKUP(D365,'Tablas aux'!$A$3:$A$6,'Tablas aux'!$D$3:$D$6)</f>
        <v>200</v>
      </c>
      <c r="I365" s="3">
        <f t="shared" ca="1" si="34"/>
        <v>0.1</v>
      </c>
      <c r="J365" t="str" cm="1">
        <f t="array" aca="1" ref="J365" ca="1">+INDEX({"Tarjeta";"Efectivo";"Transferencia"},RANDBETWEEN(1,3))</f>
        <v>Tarjeta</v>
      </c>
      <c r="K365" t="str">
        <f t="shared" ca="1" si="35"/>
        <v>V-001</v>
      </c>
      <c r="L365" t="str">
        <f ca="1">+VLOOKUP(K365,'Tablas aux'!$A$23:$C$27,3,0)</f>
        <v>Lima</v>
      </c>
    </row>
    <row r="366" spans="1:12" x14ac:dyDescent="0.25">
      <c r="A366" t="str">
        <v>V-0365</v>
      </c>
      <c r="B366">
        <f t="shared" ca="1" si="30"/>
        <v>45888</v>
      </c>
      <c r="C366" t="str">
        <f t="shared" ca="1" si="31"/>
        <v>C-004</v>
      </c>
      <c r="D366" t="str">
        <f t="shared" ca="1" si="32"/>
        <v>P-003</v>
      </c>
      <c r="E366" t="str">
        <f ca="1">+_xlfn.XLOOKUP(D366,'Tablas aux'!$A$3:$A$6,'Tablas aux'!$B$3:$B$6,0)</f>
        <v>Smart Watch</v>
      </c>
      <c r="F366" t="str">
        <f ca="1">+_xlfn.XLOOKUP(E366,'Tablas aux'!$B$3:$B$6,'Tablas aux'!$C$3:$C$6,0)</f>
        <v>Electrónica</v>
      </c>
      <c r="G366">
        <f t="shared" ca="1" si="33"/>
        <v>26</v>
      </c>
      <c r="H366">
        <f ca="1">+_xlfn.XLOOKUP(D366,'Tablas aux'!$A$3:$A$6,'Tablas aux'!$D$3:$D$6)</f>
        <v>200</v>
      </c>
      <c r="I366" s="3">
        <f t="shared" ca="1" si="34"/>
        <v>0.1</v>
      </c>
      <c r="J366" t="str" cm="1">
        <f t="array" aca="1" ref="J366" ca="1">+INDEX({"Tarjeta";"Efectivo";"Transferencia"},RANDBETWEEN(1,3))</f>
        <v>Efectivo</v>
      </c>
      <c r="K366" t="str">
        <f t="shared" ca="1" si="35"/>
        <v>V-005</v>
      </c>
      <c r="L366" t="str">
        <f ca="1">+VLOOKUP(K366,'Tablas aux'!$A$23:$C$27,3,0)</f>
        <v>Ayacucho</v>
      </c>
    </row>
    <row r="367" spans="1:12" x14ac:dyDescent="0.25">
      <c r="A367" t="str">
        <v>V-0366</v>
      </c>
      <c r="B367">
        <f t="shared" ca="1" si="30"/>
        <v>46017</v>
      </c>
      <c r="C367" t="str">
        <f t="shared" ca="1" si="31"/>
        <v>C-004</v>
      </c>
      <c r="D367" t="str">
        <f t="shared" ca="1" si="32"/>
        <v>P-003</v>
      </c>
      <c r="E367" t="str">
        <f ca="1">+_xlfn.XLOOKUP(D367,'Tablas aux'!$A$3:$A$6,'Tablas aux'!$B$3:$B$6,0)</f>
        <v>Smart Watch</v>
      </c>
      <c r="F367" t="str">
        <f ca="1">+_xlfn.XLOOKUP(E367,'Tablas aux'!$B$3:$B$6,'Tablas aux'!$C$3:$C$6,0)</f>
        <v>Electrónica</v>
      </c>
      <c r="G367">
        <f t="shared" ca="1" si="33"/>
        <v>17</v>
      </c>
      <c r="H367">
        <f ca="1">+_xlfn.XLOOKUP(D367,'Tablas aux'!$A$3:$A$6,'Tablas aux'!$D$3:$D$6)</f>
        <v>200</v>
      </c>
      <c r="I367" s="3">
        <f t="shared" ca="1" si="34"/>
        <v>0.1</v>
      </c>
      <c r="J367" t="str" cm="1">
        <f t="array" aca="1" ref="J367" ca="1">+INDEX({"Tarjeta";"Efectivo";"Transferencia"},RANDBETWEEN(1,3))</f>
        <v>Efectivo</v>
      </c>
      <c r="K367" t="str">
        <f t="shared" ca="1" si="35"/>
        <v>V-003</v>
      </c>
      <c r="L367" t="str">
        <f ca="1">+VLOOKUP(K367,'Tablas aux'!$A$23:$C$27,3,0)</f>
        <v>Arequipa</v>
      </c>
    </row>
    <row r="368" spans="1:12" x14ac:dyDescent="0.25">
      <c r="A368" t="str">
        <v>V-0367</v>
      </c>
      <c r="B368">
        <f t="shared" ca="1" si="30"/>
        <v>45701</v>
      </c>
      <c r="C368" t="str">
        <f t="shared" ca="1" si="31"/>
        <v>C-003</v>
      </c>
      <c r="D368" t="str">
        <f t="shared" ca="1" si="32"/>
        <v>P-002</v>
      </c>
      <c r="E368" t="str">
        <f ca="1">+_xlfn.XLOOKUP(D368,'Tablas aux'!$A$3:$A$6,'Tablas aux'!$B$3:$B$6,0)</f>
        <v>Laptop</v>
      </c>
      <c r="F368" t="str">
        <f ca="1">+_xlfn.XLOOKUP(E368,'Tablas aux'!$B$3:$B$6,'Tablas aux'!$C$3:$C$6,0)</f>
        <v>Computo</v>
      </c>
      <c r="G368">
        <f t="shared" ca="1" si="33"/>
        <v>6</v>
      </c>
      <c r="H368">
        <f ca="1">+_xlfn.XLOOKUP(D368,'Tablas aux'!$A$3:$A$6,'Tablas aux'!$D$3:$D$6)</f>
        <v>1200</v>
      </c>
      <c r="I368" s="3">
        <f t="shared" ca="1" si="34"/>
        <v>0.3</v>
      </c>
      <c r="J368" t="str" cm="1">
        <f t="array" aca="1" ref="J368" ca="1">+INDEX({"Tarjeta";"Efectivo";"Transferencia"},RANDBETWEEN(1,3))</f>
        <v>Efectivo</v>
      </c>
      <c r="K368" t="str">
        <f t="shared" ca="1" si="35"/>
        <v>V-005</v>
      </c>
      <c r="L368" t="str">
        <f ca="1">+VLOOKUP(K368,'Tablas aux'!$A$23:$C$27,3,0)</f>
        <v>Ayacucho</v>
      </c>
    </row>
    <row r="369" spans="1:12" x14ac:dyDescent="0.25">
      <c r="A369" t="str">
        <v>V-0368</v>
      </c>
      <c r="B369">
        <f t="shared" ca="1" si="30"/>
        <v>45758</v>
      </c>
      <c r="C369" t="str">
        <f t="shared" ca="1" si="31"/>
        <v>C-002</v>
      </c>
      <c r="D369" t="str">
        <f t="shared" ca="1" si="32"/>
        <v>P-002</v>
      </c>
      <c r="E369" t="str">
        <f ca="1">+_xlfn.XLOOKUP(D369,'Tablas aux'!$A$3:$A$6,'Tablas aux'!$B$3:$B$6,0)</f>
        <v>Laptop</v>
      </c>
      <c r="F369" t="str">
        <f ca="1">+_xlfn.XLOOKUP(E369,'Tablas aux'!$B$3:$B$6,'Tablas aux'!$C$3:$C$6,0)</f>
        <v>Computo</v>
      </c>
      <c r="G369">
        <f t="shared" ca="1" si="33"/>
        <v>22</v>
      </c>
      <c r="H369">
        <f ca="1">+_xlfn.XLOOKUP(D369,'Tablas aux'!$A$3:$A$6,'Tablas aux'!$D$3:$D$6)</f>
        <v>1200</v>
      </c>
      <c r="I369" s="3">
        <f t="shared" ca="1" si="34"/>
        <v>0.3</v>
      </c>
      <c r="J369" t="str" cm="1">
        <f t="array" aca="1" ref="J369" ca="1">+INDEX({"Tarjeta";"Efectivo";"Transferencia"},RANDBETWEEN(1,3))</f>
        <v>Transferencia</v>
      </c>
      <c r="K369" t="str">
        <f t="shared" ca="1" si="35"/>
        <v>V-002</v>
      </c>
      <c r="L369" t="str">
        <f ca="1">+VLOOKUP(K369,'Tablas aux'!$A$23:$C$27,3,0)</f>
        <v>Callao</v>
      </c>
    </row>
    <row r="370" spans="1:12" x14ac:dyDescent="0.25">
      <c r="A370" t="str">
        <v>V-0369</v>
      </c>
      <c r="B370">
        <f t="shared" ca="1" si="30"/>
        <v>45915</v>
      </c>
      <c r="C370" t="str">
        <f t="shared" ca="1" si="31"/>
        <v>C-004</v>
      </c>
      <c r="D370" t="str">
        <f t="shared" ca="1" si="32"/>
        <v>P-001</v>
      </c>
      <c r="E370" t="str">
        <f ca="1">+_xlfn.XLOOKUP(D370,'Tablas aux'!$A$3:$A$6,'Tablas aux'!$B$3:$B$6,0)</f>
        <v>Audífonos</v>
      </c>
      <c r="F370" t="str">
        <f ca="1">+_xlfn.XLOOKUP(E370,'Tablas aux'!$B$3:$B$6,'Tablas aux'!$C$3:$C$6,0)</f>
        <v>Electrónica</v>
      </c>
      <c r="G370">
        <f t="shared" ca="1" si="33"/>
        <v>30</v>
      </c>
      <c r="H370">
        <f ca="1">+_xlfn.XLOOKUP(D370,'Tablas aux'!$A$3:$A$6,'Tablas aux'!$D$3:$D$6)</f>
        <v>50</v>
      </c>
      <c r="I370" s="3">
        <f t="shared" ca="1" si="34"/>
        <v>0.1</v>
      </c>
      <c r="J370" t="str" cm="1">
        <f t="array" aca="1" ref="J370" ca="1">+INDEX({"Tarjeta";"Efectivo";"Transferencia"},RANDBETWEEN(1,3))</f>
        <v>Efectivo</v>
      </c>
      <c r="K370" t="str">
        <f t="shared" ca="1" si="35"/>
        <v>V-004</v>
      </c>
      <c r="L370" t="str">
        <f ca="1">+VLOOKUP(K370,'Tablas aux'!$A$23:$C$27,3,0)</f>
        <v>Moquegua</v>
      </c>
    </row>
    <row r="371" spans="1:12" x14ac:dyDescent="0.25">
      <c r="A371" t="str">
        <v>V-0370</v>
      </c>
      <c r="B371">
        <f t="shared" ca="1" si="30"/>
        <v>45889</v>
      </c>
      <c r="C371" t="str">
        <f t="shared" ca="1" si="31"/>
        <v>C-003</v>
      </c>
      <c r="D371" t="str">
        <f t="shared" ca="1" si="32"/>
        <v>P-004</v>
      </c>
      <c r="E371" t="str">
        <f ca="1">+_xlfn.XLOOKUP(D371,'Tablas aux'!$A$3:$A$6,'Tablas aux'!$B$3:$B$6,0)</f>
        <v>Smart Phone</v>
      </c>
      <c r="F371" t="str">
        <f ca="1">+_xlfn.XLOOKUP(E371,'Tablas aux'!$B$3:$B$6,'Tablas aux'!$C$3:$C$6,0)</f>
        <v>Telefonía</v>
      </c>
      <c r="G371">
        <f t="shared" ca="1" si="33"/>
        <v>19</v>
      </c>
      <c r="H371">
        <f ca="1">+_xlfn.XLOOKUP(D371,'Tablas aux'!$A$3:$A$6,'Tablas aux'!$D$3:$D$6)</f>
        <v>800</v>
      </c>
      <c r="I371" s="3">
        <f t="shared" ca="1" si="34"/>
        <v>0.2</v>
      </c>
      <c r="J371" t="str" cm="1">
        <f t="array" aca="1" ref="J371" ca="1">+INDEX({"Tarjeta";"Efectivo";"Transferencia"},RANDBETWEEN(1,3))</f>
        <v>Tarjeta</v>
      </c>
      <c r="K371" t="str">
        <f t="shared" ca="1" si="35"/>
        <v>V-004</v>
      </c>
      <c r="L371" t="str">
        <f ca="1">+VLOOKUP(K371,'Tablas aux'!$A$23:$C$27,3,0)</f>
        <v>Moquegua</v>
      </c>
    </row>
    <row r="372" spans="1:12" x14ac:dyDescent="0.25">
      <c r="A372" t="str">
        <v>V-0371</v>
      </c>
      <c r="B372">
        <f t="shared" ca="1" si="30"/>
        <v>45852</v>
      </c>
      <c r="C372" t="str">
        <f t="shared" ca="1" si="31"/>
        <v>C-002</v>
      </c>
      <c r="D372" t="str">
        <f t="shared" ca="1" si="32"/>
        <v>P-004</v>
      </c>
      <c r="E372" t="str">
        <f ca="1">+_xlfn.XLOOKUP(D372,'Tablas aux'!$A$3:$A$6,'Tablas aux'!$B$3:$B$6,0)</f>
        <v>Smart Phone</v>
      </c>
      <c r="F372" t="str">
        <f ca="1">+_xlfn.XLOOKUP(E372,'Tablas aux'!$B$3:$B$6,'Tablas aux'!$C$3:$C$6,0)</f>
        <v>Telefonía</v>
      </c>
      <c r="G372">
        <f t="shared" ca="1" si="33"/>
        <v>16</v>
      </c>
      <c r="H372">
        <f ca="1">+_xlfn.XLOOKUP(D372,'Tablas aux'!$A$3:$A$6,'Tablas aux'!$D$3:$D$6)</f>
        <v>800</v>
      </c>
      <c r="I372" s="3">
        <f t="shared" ca="1" si="34"/>
        <v>0.2</v>
      </c>
      <c r="J372" t="str" cm="1">
        <f t="array" aca="1" ref="J372" ca="1">+INDEX({"Tarjeta";"Efectivo";"Transferencia"},RANDBETWEEN(1,3))</f>
        <v>Efectivo</v>
      </c>
      <c r="K372" t="str">
        <f t="shared" ca="1" si="35"/>
        <v>V-004</v>
      </c>
      <c r="L372" t="str">
        <f ca="1">+VLOOKUP(K372,'Tablas aux'!$A$23:$C$27,3,0)</f>
        <v>Moquegua</v>
      </c>
    </row>
    <row r="373" spans="1:12" x14ac:dyDescent="0.25">
      <c r="A373" t="str">
        <v>V-0372</v>
      </c>
      <c r="B373">
        <f t="shared" ca="1" si="30"/>
        <v>45758</v>
      </c>
      <c r="C373" t="str">
        <f t="shared" ca="1" si="31"/>
        <v>C-003</v>
      </c>
      <c r="D373" t="str">
        <f t="shared" ca="1" si="32"/>
        <v>P-003</v>
      </c>
      <c r="E373" t="str">
        <f ca="1">+_xlfn.XLOOKUP(D373,'Tablas aux'!$A$3:$A$6,'Tablas aux'!$B$3:$B$6,0)</f>
        <v>Smart Watch</v>
      </c>
      <c r="F373" t="str">
        <f ca="1">+_xlfn.XLOOKUP(E373,'Tablas aux'!$B$3:$B$6,'Tablas aux'!$C$3:$C$6,0)</f>
        <v>Electrónica</v>
      </c>
      <c r="G373">
        <f t="shared" ca="1" si="33"/>
        <v>15</v>
      </c>
      <c r="H373">
        <f ca="1">+_xlfn.XLOOKUP(D373,'Tablas aux'!$A$3:$A$6,'Tablas aux'!$D$3:$D$6)</f>
        <v>200</v>
      </c>
      <c r="I373" s="3">
        <f t="shared" ca="1" si="34"/>
        <v>0.1</v>
      </c>
      <c r="J373" t="str" cm="1">
        <f t="array" aca="1" ref="J373" ca="1">+INDEX({"Tarjeta";"Efectivo";"Transferencia"},RANDBETWEEN(1,3))</f>
        <v>Efectivo</v>
      </c>
      <c r="K373" t="str">
        <f t="shared" ca="1" si="35"/>
        <v>V-004</v>
      </c>
      <c r="L373" t="str">
        <f ca="1">+VLOOKUP(K373,'Tablas aux'!$A$23:$C$27,3,0)</f>
        <v>Moquegua</v>
      </c>
    </row>
    <row r="374" spans="1:12" x14ac:dyDescent="0.25">
      <c r="A374" t="str">
        <v>V-0373</v>
      </c>
      <c r="B374">
        <f t="shared" ca="1" si="30"/>
        <v>45776</v>
      </c>
      <c r="C374" t="str">
        <f t="shared" ca="1" si="31"/>
        <v>C-001</v>
      </c>
      <c r="D374" t="str">
        <f t="shared" ca="1" si="32"/>
        <v>P-001</v>
      </c>
      <c r="E374" t="str">
        <f ca="1">+_xlfn.XLOOKUP(D374,'Tablas aux'!$A$3:$A$6,'Tablas aux'!$B$3:$B$6,0)</f>
        <v>Audífonos</v>
      </c>
      <c r="F374" t="str">
        <f ca="1">+_xlfn.XLOOKUP(E374,'Tablas aux'!$B$3:$B$6,'Tablas aux'!$C$3:$C$6,0)</f>
        <v>Electrónica</v>
      </c>
      <c r="G374">
        <f t="shared" ca="1" si="33"/>
        <v>25</v>
      </c>
      <c r="H374">
        <f ca="1">+_xlfn.XLOOKUP(D374,'Tablas aux'!$A$3:$A$6,'Tablas aux'!$D$3:$D$6)</f>
        <v>50</v>
      </c>
      <c r="I374" s="3">
        <f t="shared" ca="1" si="34"/>
        <v>0.1</v>
      </c>
      <c r="J374" t="str" cm="1">
        <f t="array" aca="1" ref="J374" ca="1">+INDEX({"Tarjeta";"Efectivo";"Transferencia"},RANDBETWEEN(1,3))</f>
        <v>Efectivo</v>
      </c>
      <c r="K374" t="str">
        <f t="shared" ca="1" si="35"/>
        <v>V-002</v>
      </c>
      <c r="L374" t="str">
        <f ca="1">+VLOOKUP(K374,'Tablas aux'!$A$23:$C$27,3,0)</f>
        <v>Callao</v>
      </c>
    </row>
    <row r="375" spans="1:12" x14ac:dyDescent="0.25">
      <c r="A375" t="str">
        <v>V-0374</v>
      </c>
      <c r="B375">
        <f t="shared" ca="1" si="30"/>
        <v>45664</v>
      </c>
      <c r="C375" t="str">
        <f t="shared" ca="1" si="31"/>
        <v>C-003</v>
      </c>
      <c r="D375" t="str">
        <f t="shared" ca="1" si="32"/>
        <v>P-002</v>
      </c>
      <c r="E375" t="str">
        <f ca="1">+_xlfn.XLOOKUP(D375,'Tablas aux'!$A$3:$A$6,'Tablas aux'!$B$3:$B$6,0)</f>
        <v>Laptop</v>
      </c>
      <c r="F375" t="str">
        <f ca="1">+_xlfn.XLOOKUP(E375,'Tablas aux'!$B$3:$B$6,'Tablas aux'!$C$3:$C$6,0)</f>
        <v>Computo</v>
      </c>
      <c r="G375">
        <f t="shared" ca="1" si="33"/>
        <v>28</v>
      </c>
      <c r="H375">
        <f ca="1">+_xlfn.XLOOKUP(D375,'Tablas aux'!$A$3:$A$6,'Tablas aux'!$D$3:$D$6)</f>
        <v>1200</v>
      </c>
      <c r="I375" s="3">
        <f t="shared" ca="1" si="34"/>
        <v>0.3</v>
      </c>
      <c r="J375" t="str" cm="1">
        <f t="array" aca="1" ref="J375" ca="1">+INDEX({"Tarjeta";"Efectivo";"Transferencia"},RANDBETWEEN(1,3))</f>
        <v>Tarjeta</v>
      </c>
      <c r="K375" t="str">
        <f t="shared" ca="1" si="35"/>
        <v>V-004</v>
      </c>
      <c r="L375" t="str">
        <f ca="1">+VLOOKUP(K375,'Tablas aux'!$A$23:$C$27,3,0)</f>
        <v>Moquegua</v>
      </c>
    </row>
    <row r="376" spans="1:12" x14ac:dyDescent="0.25">
      <c r="A376" t="str">
        <v>V-0375</v>
      </c>
      <c r="B376">
        <f t="shared" ca="1" si="30"/>
        <v>45937</v>
      </c>
      <c r="C376" t="str">
        <f t="shared" ca="1" si="31"/>
        <v>C-003</v>
      </c>
      <c r="D376" t="str">
        <f t="shared" ca="1" si="32"/>
        <v>P-003</v>
      </c>
      <c r="E376" t="str">
        <f ca="1">+_xlfn.XLOOKUP(D376,'Tablas aux'!$A$3:$A$6,'Tablas aux'!$B$3:$B$6,0)</f>
        <v>Smart Watch</v>
      </c>
      <c r="F376" t="str">
        <f ca="1">+_xlfn.XLOOKUP(E376,'Tablas aux'!$B$3:$B$6,'Tablas aux'!$C$3:$C$6,0)</f>
        <v>Electrónica</v>
      </c>
      <c r="G376">
        <f t="shared" ca="1" si="33"/>
        <v>13</v>
      </c>
      <c r="H376">
        <f ca="1">+_xlfn.XLOOKUP(D376,'Tablas aux'!$A$3:$A$6,'Tablas aux'!$D$3:$D$6)</f>
        <v>200</v>
      </c>
      <c r="I376" s="3">
        <f t="shared" ca="1" si="34"/>
        <v>0.1</v>
      </c>
      <c r="J376" t="str" cm="1">
        <f t="array" aca="1" ref="J376" ca="1">+INDEX({"Tarjeta";"Efectivo";"Transferencia"},RANDBETWEEN(1,3))</f>
        <v>Transferencia</v>
      </c>
      <c r="K376" t="str">
        <f t="shared" ca="1" si="35"/>
        <v>V-005</v>
      </c>
      <c r="L376" t="str">
        <f ca="1">+VLOOKUP(K376,'Tablas aux'!$A$23:$C$27,3,0)</f>
        <v>Ayacucho</v>
      </c>
    </row>
    <row r="377" spans="1:12" x14ac:dyDescent="0.25">
      <c r="A377" t="str">
        <v>V-0376</v>
      </c>
      <c r="B377">
        <f t="shared" ca="1" si="30"/>
        <v>45762</v>
      </c>
      <c r="C377" t="str">
        <f t="shared" ca="1" si="31"/>
        <v>C-004</v>
      </c>
      <c r="D377" t="str">
        <f t="shared" ca="1" si="32"/>
        <v>P-002</v>
      </c>
      <c r="E377" t="str">
        <f ca="1">+_xlfn.XLOOKUP(D377,'Tablas aux'!$A$3:$A$6,'Tablas aux'!$B$3:$B$6,0)</f>
        <v>Laptop</v>
      </c>
      <c r="F377" t="str">
        <f ca="1">+_xlfn.XLOOKUP(E377,'Tablas aux'!$B$3:$B$6,'Tablas aux'!$C$3:$C$6,0)</f>
        <v>Computo</v>
      </c>
      <c r="G377">
        <f t="shared" ca="1" si="33"/>
        <v>8</v>
      </c>
      <c r="H377">
        <f ca="1">+_xlfn.XLOOKUP(D377,'Tablas aux'!$A$3:$A$6,'Tablas aux'!$D$3:$D$6)</f>
        <v>1200</v>
      </c>
      <c r="I377" s="3">
        <f t="shared" ca="1" si="34"/>
        <v>0.3</v>
      </c>
      <c r="J377" t="str" cm="1">
        <f t="array" aca="1" ref="J377" ca="1">+INDEX({"Tarjeta";"Efectivo";"Transferencia"},RANDBETWEEN(1,3))</f>
        <v>Transferencia</v>
      </c>
      <c r="K377" t="str">
        <f t="shared" ca="1" si="35"/>
        <v>V-003</v>
      </c>
      <c r="L377" t="str">
        <f ca="1">+VLOOKUP(K377,'Tablas aux'!$A$23:$C$27,3,0)</f>
        <v>Arequipa</v>
      </c>
    </row>
    <row r="378" spans="1:12" x14ac:dyDescent="0.25">
      <c r="A378" t="str">
        <v>V-0377</v>
      </c>
      <c r="B378">
        <f t="shared" ca="1" si="30"/>
        <v>45696</v>
      </c>
      <c r="C378" t="str">
        <f t="shared" ca="1" si="31"/>
        <v>C-004</v>
      </c>
      <c r="D378" t="str">
        <f t="shared" ca="1" si="32"/>
        <v>P-001</v>
      </c>
      <c r="E378" t="str">
        <f ca="1">+_xlfn.XLOOKUP(D378,'Tablas aux'!$A$3:$A$6,'Tablas aux'!$B$3:$B$6,0)</f>
        <v>Audífonos</v>
      </c>
      <c r="F378" t="str">
        <f ca="1">+_xlfn.XLOOKUP(E378,'Tablas aux'!$B$3:$B$6,'Tablas aux'!$C$3:$C$6,0)</f>
        <v>Electrónica</v>
      </c>
      <c r="G378">
        <f t="shared" ca="1" si="33"/>
        <v>17</v>
      </c>
      <c r="H378">
        <f ca="1">+_xlfn.XLOOKUP(D378,'Tablas aux'!$A$3:$A$6,'Tablas aux'!$D$3:$D$6)</f>
        <v>50</v>
      </c>
      <c r="I378" s="3">
        <f t="shared" ca="1" si="34"/>
        <v>0.1</v>
      </c>
      <c r="J378" t="str" cm="1">
        <f t="array" aca="1" ref="J378" ca="1">+INDEX({"Tarjeta";"Efectivo";"Transferencia"},RANDBETWEEN(1,3))</f>
        <v>Transferencia</v>
      </c>
      <c r="K378" t="str">
        <f t="shared" ca="1" si="35"/>
        <v>V-004</v>
      </c>
      <c r="L378" t="str">
        <f ca="1">+VLOOKUP(K378,'Tablas aux'!$A$23:$C$27,3,0)</f>
        <v>Moquegua</v>
      </c>
    </row>
    <row r="379" spans="1:12" x14ac:dyDescent="0.25">
      <c r="A379" t="str">
        <v>V-0378</v>
      </c>
      <c r="B379">
        <f t="shared" ca="1" si="30"/>
        <v>45865</v>
      </c>
      <c r="C379" t="str">
        <f t="shared" ca="1" si="31"/>
        <v>C-003</v>
      </c>
      <c r="D379" t="str">
        <f t="shared" ca="1" si="32"/>
        <v>P-004</v>
      </c>
      <c r="E379" t="str">
        <f ca="1">+_xlfn.XLOOKUP(D379,'Tablas aux'!$A$3:$A$6,'Tablas aux'!$B$3:$B$6,0)</f>
        <v>Smart Phone</v>
      </c>
      <c r="F379" t="str">
        <f ca="1">+_xlfn.XLOOKUP(E379,'Tablas aux'!$B$3:$B$6,'Tablas aux'!$C$3:$C$6,0)</f>
        <v>Telefonía</v>
      </c>
      <c r="G379">
        <f t="shared" ca="1" si="33"/>
        <v>27</v>
      </c>
      <c r="H379">
        <f ca="1">+_xlfn.XLOOKUP(D379,'Tablas aux'!$A$3:$A$6,'Tablas aux'!$D$3:$D$6)</f>
        <v>800</v>
      </c>
      <c r="I379" s="3">
        <f t="shared" ca="1" si="34"/>
        <v>0.2</v>
      </c>
      <c r="J379" t="str" cm="1">
        <f t="array" aca="1" ref="J379" ca="1">+INDEX({"Tarjeta";"Efectivo";"Transferencia"},RANDBETWEEN(1,3))</f>
        <v>Tarjeta</v>
      </c>
      <c r="K379" t="str">
        <f t="shared" ca="1" si="35"/>
        <v>V-004</v>
      </c>
      <c r="L379" t="str">
        <f ca="1">+VLOOKUP(K379,'Tablas aux'!$A$23:$C$27,3,0)</f>
        <v>Moquegua</v>
      </c>
    </row>
    <row r="380" spans="1:12" x14ac:dyDescent="0.25">
      <c r="A380" t="str">
        <v>V-0379</v>
      </c>
      <c r="B380">
        <f t="shared" ca="1" si="30"/>
        <v>45998</v>
      </c>
      <c r="C380" t="str">
        <f t="shared" ca="1" si="31"/>
        <v>C-004</v>
      </c>
      <c r="D380" t="str">
        <f t="shared" ca="1" si="32"/>
        <v>P-003</v>
      </c>
      <c r="E380" t="str">
        <f ca="1">+_xlfn.XLOOKUP(D380,'Tablas aux'!$A$3:$A$6,'Tablas aux'!$B$3:$B$6,0)</f>
        <v>Smart Watch</v>
      </c>
      <c r="F380" t="str">
        <f ca="1">+_xlfn.XLOOKUP(E380,'Tablas aux'!$B$3:$B$6,'Tablas aux'!$C$3:$C$6,0)</f>
        <v>Electrónica</v>
      </c>
      <c r="G380">
        <f t="shared" ca="1" si="33"/>
        <v>40</v>
      </c>
      <c r="H380">
        <f ca="1">+_xlfn.XLOOKUP(D380,'Tablas aux'!$A$3:$A$6,'Tablas aux'!$D$3:$D$6)</f>
        <v>200</v>
      </c>
      <c r="I380" s="3">
        <f t="shared" ca="1" si="34"/>
        <v>0.1</v>
      </c>
      <c r="J380" t="str" cm="1">
        <f t="array" aca="1" ref="J380" ca="1">+INDEX({"Tarjeta";"Efectivo";"Transferencia"},RANDBETWEEN(1,3))</f>
        <v>Tarjeta</v>
      </c>
      <c r="K380" t="str">
        <f t="shared" ca="1" si="35"/>
        <v>V-004</v>
      </c>
      <c r="L380" t="str">
        <f ca="1">+VLOOKUP(K380,'Tablas aux'!$A$23:$C$27,3,0)</f>
        <v>Moquegua</v>
      </c>
    </row>
    <row r="381" spans="1:12" x14ac:dyDescent="0.25">
      <c r="A381" t="str">
        <v>V-0380</v>
      </c>
      <c r="B381">
        <f t="shared" ca="1" si="30"/>
        <v>45871</v>
      </c>
      <c r="C381" t="str">
        <f t="shared" ca="1" si="31"/>
        <v>C-004</v>
      </c>
      <c r="D381" t="str">
        <f t="shared" ca="1" si="32"/>
        <v>P-001</v>
      </c>
      <c r="E381" t="str">
        <f ca="1">+_xlfn.XLOOKUP(D381,'Tablas aux'!$A$3:$A$6,'Tablas aux'!$B$3:$B$6,0)</f>
        <v>Audífonos</v>
      </c>
      <c r="F381" t="str">
        <f ca="1">+_xlfn.XLOOKUP(E381,'Tablas aux'!$B$3:$B$6,'Tablas aux'!$C$3:$C$6,0)</f>
        <v>Electrónica</v>
      </c>
      <c r="G381">
        <f t="shared" ca="1" si="33"/>
        <v>14</v>
      </c>
      <c r="H381">
        <f ca="1">+_xlfn.XLOOKUP(D381,'Tablas aux'!$A$3:$A$6,'Tablas aux'!$D$3:$D$6)</f>
        <v>50</v>
      </c>
      <c r="I381" s="3">
        <f t="shared" ca="1" si="34"/>
        <v>0.1</v>
      </c>
      <c r="J381" t="str" cm="1">
        <f t="array" aca="1" ref="J381" ca="1">+INDEX({"Tarjeta";"Efectivo";"Transferencia"},RANDBETWEEN(1,3))</f>
        <v>Tarjeta</v>
      </c>
      <c r="K381" t="str">
        <f t="shared" ca="1" si="35"/>
        <v>V-003</v>
      </c>
      <c r="L381" t="str">
        <f ca="1">+VLOOKUP(K381,'Tablas aux'!$A$23:$C$27,3,0)</f>
        <v>Arequipa</v>
      </c>
    </row>
    <row r="382" spans="1:12" x14ac:dyDescent="0.25">
      <c r="A382" t="str">
        <v>V-0381</v>
      </c>
      <c r="B382">
        <f t="shared" ca="1" si="30"/>
        <v>45885</v>
      </c>
      <c r="C382" t="str">
        <f t="shared" ca="1" si="31"/>
        <v>C-003</v>
      </c>
      <c r="D382" t="str">
        <f t="shared" ca="1" si="32"/>
        <v>P-003</v>
      </c>
      <c r="E382" t="str">
        <f ca="1">+_xlfn.XLOOKUP(D382,'Tablas aux'!$A$3:$A$6,'Tablas aux'!$B$3:$B$6,0)</f>
        <v>Smart Watch</v>
      </c>
      <c r="F382" t="str">
        <f ca="1">+_xlfn.XLOOKUP(E382,'Tablas aux'!$B$3:$B$6,'Tablas aux'!$C$3:$C$6,0)</f>
        <v>Electrónica</v>
      </c>
      <c r="G382">
        <f t="shared" ca="1" si="33"/>
        <v>6</v>
      </c>
      <c r="H382">
        <f ca="1">+_xlfn.XLOOKUP(D382,'Tablas aux'!$A$3:$A$6,'Tablas aux'!$D$3:$D$6)</f>
        <v>200</v>
      </c>
      <c r="I382" s="3">
        <f t="shared" ca="1" si="34"/>
        <v>0.1</v>
      </c>
      <c r="J382" t="str" cm="1">
        <f t="array" aca="1" ref="J382" ca="1">+INDEX({"Tarjeta";"Efectivo";"Transferencia"},RANDBETWEEN(1,3))</f>
        <v>Tarjeta</v>
      </c>
      <c r="K382" t="str">
        <f t="shared" ca="1" si="35"/>
        <v>V-005</v>
      </c>
      <c r="L382" t="str">
        <f ca="1">+VLOOKUP(K382,'Tablas aux'!$A$23:$C$27,3,0)</f>
        <v>Ayacucho</v>
      </c>
    </row>
    <row r="383" spans="1:12" x14ac:dyDescent="0.25">
      <c r="A383" t="str">
        <v>V-0382</v>
      </c>
      <c r="B383">
        <f t="shared" ca="1" si="30"/>
        <v>45818</v>
      </c>
      <c r="C383" t="str">
        <f t="shared" ca="1" si="31"/>
        <v>C-002</v>
      </c>
      <c r="D383" t="str">
        <f t="shared" ca="1" si="32"/>
        <v>P-002</v>
      </c>
      <c r="E383" t="str">
        <f ca="1">+_xlfn.XLOOKUP(D383,'Tablas aux'!$A$3:$A$6,'Tablas aux'!$B$3:$B$6,0)</f>
        <v>Laptop</v>
      </c>
      <c r="F383" t="str">
        <f ca="1">+_xlfn.XLOOKUP(E383,'Tablas aux'!$B$3:$B$6,'Tablas aux'!$C$3:$C$6,0)</f>
        <v>Computo</v>
      </c>
      <c r="G383">
        <f t="shared" ca="1" si="33"/>
        <v>13</v>
      </c>
      <c r="H383">
        <f ca="1">+_xlfn.XLOOKUP(D383,'Tablas aux'!$A$3:$A$6,'Tablas aux'!$D$3:$D$6)</f>
        <v>1200</v>
      </c>
      <c r="I383" s="3">
        <f t="shared" ca="1" si="34"/>
        <v>0.3</v>
      </c>
      <c r="J383" t="str" cm="1">
        <f t="array" aca="1" ref="J383" ca="1">+INDEX({"Tarjeta";"Efectivo";"Transferencia"},RANDBETWEEN(1,3))</f>
        <v>Transferencia</v>
      </c>
      <c r="K383" t="str">
        <f t="shared" ca="1" si="35"/>
        <v>V-005</v>
      </c>
      <c r="L383" t="str">
        <f ca="1">+VLOOKUP(K383,'Tablas aux'!$A$23:$C$27,3,0)</f>
        <v>Ayacucho</v>
      </c>
    </row>
    <row r="384" spans="1:12" x14ac:dyDescent="0.25">
      <c r="A384" t="str">
        <v>V-0383</v>
      </c>
      <c r="B384">
        <f t="shared" ca="1" si="30"/>
        <v>45672</v>
      </c>
      <c r="C384" t="str">
        <f t="shared" ca="1" si="31"/>
        <v>C-002</v>
      </c>
      <c r="D384" t="str">
        <f t="shared" ca="1" si="32"/>
        <v>P-001</v>
      </c>
      <c r="E384" t="str">
        <f ca="1">+_xlfn.XLOOKUP(D384,'Tablas aux'!$A$3:$A$6,'Tablas aux'!$B$3:$B$6,0)</f>
        <v>Audífonos</v>
      </c>
      <c r="F384" t="str">
        <f ca="1">+_xlfn.XLOOKUP(E384,'Tablas aux'!$B$3:$B$6,'Tablas aux'!$C$3:$C$6,0)</f>
        <v>Electrónica</v>
      </c>
      <c r="G384">
        <f t="shared" ca="1" si="33"/>
        <v>10</v>
      </c>
      <c r="H384">
        <f ca="1">+_xlfn.XLOOKUP(D384,'Tablas aux'!$A$3:$A$6,'Tablas aux'!$D$3:$D$6)</f>
        <v>50</v>
      </c>
      <c r="I384" s="3">
        <f t="shared" ca="1" si="34"/>
        <v>0.1</v>
      </c>
      <c r="J384" t="str" cm="1">
        <f t="array" aca="1" ref="J384" ca="1">+INDEX({"Tarjeta";"Efectivo";"Transferencia"},RANDBETWEEN(1,3))</f>
        <v>Tarjeta</v>
      </c>
      <c r="K384" t="str">
        <f t="shared" ca="1" si="35"/>
        <v>V-003</v>
      </c>
      <c r="L384" t="str">
        <f ca="1">+VLOOKUP(K384,'Tablas aux'!$A$23:$C$27,3,0)</f>
        <v>Arequipa</v>
      </c>
    </row>
    <row r="385" spans="1:12" x14ac:dyDescent="0.25">
      <c r="A385" t="str">
        <v>V-0384</v>
      </c>
      <c r="B385">
        <f t="shared" ca="1" si="30"/>
        <v>45930</v>
      </c>
      <c r="C385" t="str">
        <f t="shared" ca="1" si="31"/>
        <v>C-002</v>
      </c>
      <c r="D385" t="str">
        <f t="shared" ca="1" si="32"/>
        <v>P-001</v>
      </c>
      <c r="E385" t="str">
        <f ca="1">+_xlfn.XLOOKUP(D385,'Tablas aux'!$A$3:$A$6,'Tablas aux'!$B$3:$B$6,0)</f>
        <v>Audífonos</v>
      </c>
      <c r="F385" t="str">
        <f ca="1">+_xlfn.XLOOKUP(E385,'Tablas aux'!$B$3:$B$6,'Tablas aux'!$C$3:$C$6,0)</f>
        <v>Electrónica</v>
      </c>
      <c r="G385">
        <f t="shared" ca="1" si="33"/>
        <v>31</v>
      </c>
      <c r="H385">
        <f ca="1">+_xlfn.XLOOKUP(D385,'Tablas aux'!$A$3:$A$6,'Tablas aux'!$D$3:$D$6)</f>
        <v>50</v>
      </c>
      <c r="I385" s="3">
        <f t="shared" ca="1" si="34"/>
        <v>0.1</v>
      </c>
      <c r="J385" t="str" cm="1">
        <f t="array" aca="1" ref="J385" ca="1">+INDEX({"Tarjeta";"Efectivo";"Transferencia"},RANDBETWEEN(1,3))</f>
        <v>Tarjeta</v>
      </c>
      <c r="K385" t="str">
        <f t="shared" ca="1" si="35"/>
        <v>V-002</v>
      </c>
      <c r="L385" t="str">
        <f ca="1">+VLOOKUP(K385,'Tablas aux'!$A$23:$C$27,3,0)</f>
        <v>Callao</v>
      </c>
    </row>
    <row r="386" spans="1:12" x14ac:dyDescent="0.25">
      <c r="A386" t="str">
        <v>V-0385</v>
      </c>
      <c r="B386">
        <f t="shared" ca="1" si="30"/>
        <v>45923</v>
      </c>
      <c r="C386" t="str">
        <f t="shared" ca="1" si="31"/>
        <v>C-004</v>
      </c>
      <c r="D386" t="str">
        <f t="shared" ca="1" si="32"/>
        <v>P-001</v>
      </c>
      <c r="E386" t="str">
        <f ca="1">+_xlfn.XLOOKUP(D386,'Tablas aux'!$A$3:$A$6,'Tablas aux'!$B$3:$B$6,0)</f>
        <v>Audífonos</v>
      </c>
      <c r="F386" t="str">
        <f ca="1">+_xlfn.XLOOKUP(E386,'Tablas aux'!$B$3:$B$6,'Tablas aux'!$C$3:$C$6,0)</f>
        <v>Electrónica</v>
      </c>
      <c r="G386">
        <f t="shared" ca="1" si="33"/>
        <v>24</v>
      </c>
      <c r="H386">
        <f ca="1">+_xlfn.XLOOKUP(D386,'Tablas aux'!$A$3:$A$6,'Tablas aux'!$D$3:$D$6)</f>
        <v>50</v>
      </c>
      <c r="I386" s="3">
        <f t="shared" ca="1" si="34"/>
        <v>0.1</v>
      </c>
      <c r="J386" t="str" cm="1">
        <f t="array" aca="1" ref="J386" ca="1">+INDEX({"Tarjeta";"Efectivo";"Transferencia"},RANDBETWEEN(1,3))</f>
        <v>Transferencia</v>
      </c>
      <c r="K386" t="str">
        <f t="shared" ca="1" si="35"/>
        <v>V-003</v>
      </c>
      <c r="L386" t="str">
        <f ca="1">+VLOOKUP(K386,'Tablas aux'!$A$23:$C$27,3,0)</f>
        <v>Arequipa</v>
      </c>
    </row>
    <row r="387" spans="1:12" x14ac:dyDescent="0.25">
      <c r="A387" t="str">
        <v>V-0386</v>
      </c>
      <c r="B387">
        <f t="shared" ref="B387:B450" ca="1" si="36">+RANDBETWEEN("01/01/2025","31/12/2025")</f>
        <v>45841</v>
      </c>
      <c r="C387" t="str">
        <f t="shared" ref="C387:C450" ca="1" si="37">+"C"&amp;"-"&amp;TEXT(RANDBETWEEN(1,4),"000")</f>
        <v>C-004</v>
      </c>
      <c r="D387" t="str">
        <f t="shared" ref="D387:D450" ca="1" si="38">+"P"&amp;"-"&amp;TEXT(RANDBETWEEN(1,4),"000")</f>
        <v>P-001</v>
      </c>
      <c r="E387" t="str">
        <f ca="1">+_xlfn.XLOOKUP(D387,'Tablas aux'!$A$3:$A$6,'Tablas aux'!$B$3:$B$6,0)</f>
        <v>Audífonos</v>
      </c>
      <c r="F387" t="str">
        <f ca="1">+_xlfn.XLOOKUP(E387,'Tablas aux'!$B$3:$B$6,'Tablas aux'!$C$3:$C$6,0)</f>
        <v>Electrónica</v>
      </c>
      <c r="G387">
        <f t="shared" ref="G387:G450" ca="1" si="39">+RANDBETWEEN(5,45)</f>
        <v>35</v>
      </c>
      <c r="H387">
        <f ca="1">+_xlfn.XLOOKUP(D387,'Tablas aux'!$A$3:$A$6,'Tablas aux'!$D$3:$D$6)</f>
        <v>50</v>
      </c>
      <c r="I387" s="3">
        <f t="shared" ref="I387:I450" ca="1" si="40">+IF(F387="Electrónica",0.1,IF(F387="Telefonía",0.2,0.3))</f>
        <v>0.1</v>
      </c>
      <c r="J387" t="str" cm="1">
        <f t="array" aca="1" ref="J387" ca="1">+INDEX({"Tarjeta";"Efectivo";"Transferencia"},RANDBETWEEN(1,3))</f>
        <v>Efectivo</v>
      </c>
      <c r="K387" t="str">
        <f t="shared" ref="K387:K450" ca="1" si="41">+"V"&amp;"-"&amp;TEXT(RANDBETWEEN(1,5),"000")</f>
        <v>V-005</v>
      </c>
      <c r="L387" t="str">
        <f ca="1">+VLOOKUP(K387,'Tablas aux'!$A$23:$C$27,3,0)</f>
        <v>Ayacucho</v>
      </c>
    </row>
    <row r="388" spans="1:12" x14ac:dyDescent="0.25">
      <c r="A388" t="str">
        <v>V-0387</v>
      </c>
      <c r="B388">
        <f t="shared" ca="1" si="36"/>
        <v>45778</v>
      </c>
      <c r="C388" t="str">
        <f t="shared" ca="1" si="37"/>
        <v>C-001</v>
      </c>
      <c r="D388" t="str">
        <f t="shared" ca="1" si="38"/>
        <v>P-003</v>
      </c>
      <c r="E388" t="str">
        <f ca="1">+_xlfn.XLOOKUP(D388,'Tablas aux'!$A$3:$A$6,'Tablas aux'!$B$3:$B$6,0)</f>
        <v>Smart Watch</v>
      </c>
      <c r="F388" t="str">
        <f ca="1">+_xlfn.XLOOKUP(E388,'Tablas aux'!$B$3:$B$6,'Tablas aux'!$C$3:$C$6,0)</f>
        <v>Electrónica</v>
      </c>
      <c r="G388">
        <f t="shared" ca="1" si="39"/>
        <v>40</v>
      </c>
      <c r="H388">
        <f ca="1">+_xlfn.XLOOKUP(D388,'Tablas aux'!$A$3:$A$6,'Tablas aux'!$D$3:$D$6)</f>
        <v>200</v>
      </c>
      <c r="I388" s="3">
        <f t="shared" ca="1" si="40"/>
        <v>0.1</v>
      </c>
      <c r="J388" t="str" cm="1">
        <f t="array" aca="1" ref="J388" ca="1">+INDEX({"Tarjeta";"Efectivo";"Transferencia"},RANDBETWEEN(1,3))</f>
        <v>Tarjeta</v>
      </c>
      <c r="K388" t="str">
        <f t="shared" ca="1" si="41"/>
        <v>V-004</v>
      </c>
      <c r="L388" t="str">
        <f ca="1">+VLOOKUP(K388,'Tablas aux'!$A$23:$C$27,3,0)</f>
        <v>Moquegua</v>
      </c>
    </row>
    <row r="389" spans="1:12" x14ac:dyDescent="0.25">
      <c r="A389" t="str">
        <v>V-0388</v>
      </c>
      <c r="B389">
        <f t="shared" ca="1" si="36"/>
        <v>45762</v>
      </c>
      <c r="C389" t="str">
        <f t="shared" ca="1" si="37"/>
        <v>C-003</v>
      </c>
      <c r="D389" t="str">
        <f t="shared" ca="1" si="38"/>
        <v>P-001</v>
      </c>
      <c r="E389" t="str">
        <f ca="1">+_xlfn.XLOOKUP(D389,'Tablas aux'!$A$3:$A$6,'Tablas aux'!$B$3:$B$6,0)</f>
        <v>Audífonos</v>
      </c>
      <c r="F389" t="str">
        <f ca="1">+_xlfn.XLOOKUP(E389,'Tablas aux'!$B$3:$B$6,'Tablas aux'!$C$3:$C$6,0)</f>
        <v>Electrónica</v>
      </c>
      <c r="G389">
        <f t="shared" ca="1" si="39"/>
        <v>26</v>
      </c>
      <c r="H389">
        <f ca="1">+_xlfn.XLOOKUP(D389,'Tablas aux'!$A$3:$A$6,'Tablas aux'!$D$3:$D$6)</f>
        <v>50</v>
      </c>
      <c r="I389" s="3">
        <f t="shared" ca="1" si="40"/>
        <v>0.1</v>
      </c>
      <c r="J389" t="str" cm="1">
        <f t="array" aca="1" ref="J389" ca="1">+INDEX({"Tarjeta";"Efectivo";"Transferencia"},RANDBETWEEN(1,3))</f>
        <v>Efectivo</v>
      </c>
      <c r="K389" t="str">
        <f t="shared" ca="1" si="41"/>
        <v>V-004</v>
      </c>
      <c r="L389" t="str">
        <f ca="1">+VLOOKUP(K389,'Tablas aux'!$A$23:$C$27,3,0)</f>
        <v>Moquegua</v>
      </c>
    </row>
    <row r="390" spans="1:12" x14ac:dyDescent="0.25">
      <c r="A390" t="str">
        <v>V-0389</v>
      </c>
      <c r="B390">
        <f t="shared" ca="1" si="36"/>
        <v>45689</v>
      </c>
      <c r="C390" t="str">
        <f t="shared" ca="1" si="37"/>
        <v>C-003</v>
      </c>
      <c r="D390" t="str">
        <f t="shared" ca="1" si="38"/>
        <v>P-004</v>
      </c>
      <c r="E390" t="str">
        <f ca="1">+_xlfn.XLOOKUP(D390,'Tablas aux'!$A$3:$A$6,'Tablas aux'!$B$3:$B$6,0)</f>
        <v>Smart Phone</v>
      </c>
      <c r="F390" t="str">
        <f ca="1">+_xlfn.XLOOKUP(E390,'Tablas aux'!$B$3:$B$6,'Tablas aux'!$C$3:$C$6,0)</f>
        <v>Telefonía</v>
      </c>
      <c r="G390">
        <f t="shared" ca="1" si="39"/>
        <v>13</v>
      </c>
      <c r="H390">
        <f ca="1">+_xlfn.XLOOKUP(D390,'Tablas aux'!$A$3:$A$6,'Tablas aux'!$D$3:$D$6)</f>
        <v>800</v>
      </c>
      <c r="I390" s="3">
        <f t="shared" ca="1" si="40"/>
        <v>0.2</v>
      </c>
      <c r="J390" t="str" cm="1">
        <f t="array" aca="1" ref="J390" ca="1">+INDEX({"Tarjeta";"Efectivo";"Transferencia"},RANDBETWEEN(1,3))</f>
        <v>Transferencia</v>
      </c>
      <c r="K390" t="str">
        <f t="shared" ca="1" si="41"/>
        <v>V-004</v>
      </c>
      <c r="L390" t="str">
        <f ca="1">+VLOOKUP(K390,'Tablas aux'!$A$23:$C$27,3,0)</f>
        <v>Moquegua</v>
      </c>
    </row>
    <row r="391" spans="1:12" x14ac:dyDescent="0.25">
      <c r="A391" t="str">
        <v>V-0390</v>
      </c>
      <c r="B391">
        <f t="shared" ca="1" si="36"/>
        <v>45683</v>
      </c>
      <c r="C391" t="str">
        <f t="shared" ca="1" si="37"/>
        <v>C-001</v>
      </c>
      <c r="D391" t="str">
        <f t="shared" ca="1" si="38"/>
        <v>P-003</v>
      </c>
      <c r="E391" t="str">
        <f ca="1">+_xlfn.XLOOKUP(D391,'Tablas aux'!$A$3:$A$6,'Tablas aux'!$B$3:$B$6,0)</f>
        <v>Smart Watch</v>
      </c>
      <c r="F391" t="str">
        <f ca="1">+_xlfn.XLOOKUP(E391,'Tablas aux'!$B$3:$B$6,'Tablas aux'!$C$3:$C$6,0)</f>
        <v>Electrónica</v>
      </c>
      <c r="G391">
        <f t="shared" ca="1" si="39"/>
        <v>30</v>
      </c>
      <c r="H391">
        <f ca="1">+_xlfn.XLOOKUP(D391,'Tablas aux'!$A$3:$A$6,'Tablas aux'!$D$3:$D$6)</f>
        <v>200</v>
      </c>
      <c r="I391" s="3">
        <f t="shared" ca="1" si="40"/>
        <v>0.1</v>
      </c>
      <c r="J391" t="str" cm="1">
        <f t="array" aca="1" ref="J391" ca="1">+INDEX({"Tarjeta";"Efectivo";"Transferencia"},RANDBETWEEN(1,3))</f>
        <v>Efectivo</v>
      </c>
      <c r="K391" t="str">
        <f t="shared" ca="1" si="41"/>
        <v>V-002</v>
      </c>
      <c r="L391" t="str">
        <f ca="1">+VLOOKUP(K391,'Tablas aux'!$A$23:$C$27,3,0)</f>
        <v>Callao</v>
      </c>
    </row>
    <row r="392" spans="1:12" x14ac:dyDescent="0.25">
      <c r="A392" t="str">
        <v>V-0391</v>
      </c>
      <c r="B392">
        <f t="shared" ca="1" si="36"/>
        <v>45726</v>
      </c>
      <c r="C392" t="str">
        <f t="shared" ca="1" si="37"/>
        <v>C-004</v>
      </c>
      <c r="D392" t="str">
        <f t="shared" ca="1" si="38"/>
        <v>P-004</v>
      </c>
      <c r="E392" t="str">
        <f ca="1">+_xlfn.XLOOKUP(D392,'Tablas aux'!$A$3:$A$6,'Tablas aux'!$B$3:$B$6,0)</f>
        <v>Smart Phone</v>
      </c>
      <c r="F392" t="str">
        <f ca="1">+_xlfn.XLOOKUP(E392,'Tablas aux'!$B$3:$B$6,'Tablas aux'!$C$3:$C$6,0)</f>
        <v>Telefonía</v>
      </c>
      <c r="G392">
        <f t="shared" ca="1" si="39"/>
        <v>31</v>
      </c>
      <c r="H392">
        <f ca="1">+_xlfn.XLOOKUP(D392,'Tablas aux'!$A$3:$A$6,'Tablas aux'!$D$3:$D$6)</f>
        <v>800</v>
      </c>
      <c r="I392" s="3">
        <f t="shared" ca="1" si="40"/>
        <v>0.2</v>
      </c>
      <c r="J392" t="str" cm="1">
        <f t="array" aca="1" ref="J392" ca="1">+INDEX({"Tarjeta";"Efectivo";"Transferencia"},RANDBETWEEN(1,3))</f>
        <v>Efectivo</v>
      </c>
      <c r="K392" t="str">
        <f t="shared" ca="1" si="41"/>
        <v>V-001</v>
      </c>
      <c r="L392" t="str">
        <f ca="1">+VLOOKUP(K392,'Tablas aux'!$A$23:$C$27,3,0)</f>
        <v>Lima</v>
      </c>
    </row>
    <row r="393" spans="1:12" x14ac:dyDescent="0.25">
      <c r="A393" t="str">
        <v>V-0392</v>
      </c>
      <c r="B393">
        <f t="shared" ca="1" si="36"/>
        <v>45783</v>
      </c>
      <c r="C393" t="str">
        <f t="shared" ca="1" si="37"/>
        <v>C-002</v>
      </c>
      <c r="D393" t="str">
        <f t="shared" ca="1" si="38"/>
        <v>P-001</v>
      </c>
      <c r="E393" t="str">
        <f ca="1">+_xlfn.XLOOKUP(D393,'Tablas aux'!$A$3:$A$6,'Tablas aux'!$B$3:$B$6,0)</f>
        <v>Audífonos</v>
      </c>
      <c r="F393" t="str">
        <f ca="1">+_xlfn.XLOOKUP(E393,'Tablas aux'!$B$3:$B$6,'Tablas aux'!$C$3:$C$6,0)</f>
        <v>Electrónica</v>
      </c>
      <c r="G393">
        <f t="shared" ca="1" si="39"/>
        <v>9</v>
      </c>
      <c r="H393">
        <f ca="1">+_xlfn.XLOOKUP(D393,'Tablas aux'!$A$3:$A$6,'Tablas aux'!$D$3:$D$6)</f>
        <v>50</v>
      </c>
      <c r="I393" s="3">
        <f t="shared" ca="1" si="40"/>
        <v>0.1</v>
      </c>
      <c r="J393" t="str" cm="1">
        <f t="array" aca="1" ref="J393" ca="1">+INDEX({"Tarjeta";"Efectivo";"Transferencia"},RANDBETWEEN(1,3))</f>
        <v>Transferencia</v>
      </c>
      <c r="K393" t="str">
        <f t="shared" ca="1" si="41"/>
        <v>V-004</v>
      </c>
      <c r="L393" t="str">
        <f ca="1">+VLOOKUP(K393,'Tablas aux'!$A$23:$C$27,3,0)</f>
        <v>Moquegua</v>
      </c>
    </row>
    <row r="394" spans="1:12" x14ac:dyDescent="0.25">
      <c r="A394" t="str">
        <v>V-0393</v>
      </c>
      <c r="B394">
        <f t="shared" ca="1" si="36"/>
        <v>45854</v>
      </c>
      <c r="C394" t="str">
        <f t="shared" ca="1" si="37"/>
        <v>C-003</v>
      </c>
      <c r="D394" t="str">
        <f t="shared" ca="1" si="38"/>
        <v>P-003</v>
      </c>
      <c r="E394" t="str">
        <f ca="1">+_xlfn.XLOOKUP(D394,'Tablas aux'!$A$3:$A$6,'Tablas aux'!$B$3:$B$6,0)</f>
        <v>Smart Watch</v>
      </c>
      <c r="F394" t="str">
        <f ca="1">+_xlfn.XLOOKUP(E394,'Tablas aux'!$B$3:$B$6,'Tablas aux'!$C$3:$C$6,0)</f>
        <v>Electrónica</v>
      </c>
      <c r="G394">
        <f t="shared" ca="1" si="39"/>
        <v>29</v>
      </c>
      <c r="H394">
        <f ca="1">+_xlfn.XLOOKUP(D394,'Tablas aux'!$A$3:$A$6,'Tablas aux'!$D$3:$D$6)</f>
        <v>200</v>
      </c>
      <c r="I394" s="3">
        <f t="shared" ca="1" si="40"/>
        <v>0.1</v>
      </c>
      <c r="J394" t="str" cm="1">
        <f t="array" aca="1" ref="J394" ca="1">+INDEX({"Tarjeta";"Efectivo";"Transferencia"},RANDBETWEEN(1,3))</f>
        <v>Tarjeta</v>
      </c>
      <c r="K394" t="str">
        <f t="shared" ca="1" si="41"/>
        <v>V-002</v>
      </c>
      <c r="L394" t="str">
        <f ca="1">+VLOOKUP(K394,'Tablas aux'!$A$23:$C$27,3,0)</f>
        <v>Callao</v>
      </c>
    </row>
    <row r="395" spans="1:12" x14ac:dyDescent="0.25">
      <c r="A395" t="str">
        <v>V-0394</v>
      </c>
      <c r="B395">
        <f t="shared" ca="1" si="36"/>
        <v>46003</v>
      </c>
      <c r="C395" t="str">
        <f t="shared" ca="1" si="37"/>
        <v>C-003</v>
      </c>
      <c r="D395" t="str">
        <f t="shared" ca="1" si="38"/>
        <v>P-002</v>
      </c>
      <c r="E395" t="str">
        <f ca="1">+_xlfn.XLOOKUP(D395,'Tablas aux'!$A$3:$A$6,'Tablas aux'!$B$3:$B$6,0)</f>
        <v>Laptop</v>
      </c>
      <c r="F395" t="str">
        <f ca="1">+_xlfn.XLOOKUP(E395,'Tablas aux'!$B$3:$B$6,'Tablas aux'!$C$3:$C$6,0)</f>
        <v>Computo</v>
      </c>
      <c r="G395">
        <f t="shared" ca="1" si="39"/>
        <v>16</v>
      </c>
      <c r="H395">
        <f ca="1">+_xlfn.XLOOKUP(D395,'Tablas aux'!$A$3:$A$6,'Tablas aux'!$D$3:$D$6)</f>
        <v>1200</v>
      </c>
      <c r="I395" s="3">
        <f t="shared" ca="1" si="40"/>
        <v>0.3</v>
      </c>
      <c r="J395" t="str" cm="1">
        <f t="array" aca="1" ref="J395" ca="1">+INDEX({"Tarjeta";"Efectivo";"Transferencia"},RANDBETWEEN(1,3))</f>
        <v>Tarjeta</v>
      </c>
      <c r="K395" t="str">
        <f t="shared" ca="1" si="41"/>
        <v>V-004</v>
      </c>
      <c r="L395" t="str">
        <f ca="1">+VLOOKUP(K395,'Tablas aux'!$A$23:$C$27,3,0)</f>
        <v>Moquegua</v>
      </c>
    </row>
    <row r="396" spans="1:12" x14ac:dyDescent="0.25">
      <c r="A396" t="str">
        <v>V-0395</v>
      </c>
      <c r="B396">
        <f t="shared" ca="1" si="36"/>
        <v>45757</v>
      </c>
      <c r="C396" t="str">
        <f t="shared" ca="1" si="37"/>
        <v>C-003</v>
      </c>
      <c r="D396" t="str">
        <f t="shared" ca="1" si="38"/>
        <v>P-002</v>
      </c>
      <c r="E396" t="str">
        <f ca="1">+_xlfn.XLOOKUP(D396,'Tablas aux'!$A$3:$A$6,'Tablas aux'!$B$3:$B$6,0)</f>
        <v>Laptop</v>
      </c>
      <c r="F396" t="str">
        <f ca="1">+_xlfn.XLOOKUP(E396,'Tablas aux'!$B$3:$B$6,'Tablas aux'!$C$3:$C$6,0)</f>
        <v>Computo</v>
      </c>
      <c r="G396">
        <f t="shared" ca="1" si="39"/>
        <v>24</v>
      </c>
      <c r="H396">
        <f ca="1">+_xlfn.XLOOKUP(D396,'Tablas aux'!$A$3:$A$6,'Tablas aux'!$D$3:$D$6)</f>
        <v>1200</v>
      </c>
      <c r="I396" s="3">
        <f t="shared" ca="1" si="40"/>
        <v>0.3</v>
      </c>
      <c r="J396" t="str" cm="1">
        <f t="array" aca="1" ref="J396" ca="1">+INDEX({"Tarjeta";"Efectivo";"Transferencia"},RANDBETWEEN(1,3))</f>
        <v>Tarjeta</v>
      </c>
      <c r="K396" t="str">
        <f t="shared" ca="1" si="41"/>
        <v>V-004</v>
      </c>
      <c r="L396" t="str">
        <f ca="1">+VLOOKUP(K396,'Tablas aux'!$A$23:$C$27,3,0)</f>
        <v>Moquegua</v>
      </c>
    </row>
    <row r="397" spans="1:12" x14ac:dyDescent="0.25">
      <c r="A397" t="str">
        <v>V-0396</v>
      </c>
      <c r="B397">
        <f t="shared" ca="1" si="36"/>
        <v>45901</v>
      </c>
      <c r="C397" t="str">
        <f t="shared" ca="1" si="37"/>
        <v>C-004</v>
      </c>
      <c r="D397" t="str">
        <f t="shared" ca="1" si="38"/>
        <v>P-004</v>
      </c>
      <c r="E397" t="str">
        <f ca="1">+_xlfn.XLOOKUP(D397,'Tablas aux'!$A$3:$A$6,'Tablas aux'!$B$3:$B$6,0)</f>
        <v>Smart Phone</v>
      </c>
      <c r="F397" t="str">
        <f ca="1">+_xlfn.XLOOKUP(E397,'Tablas aux'!$B$3:$B$6,'Tablas aux'!$C$3:$C$6,0)</f>
        <v>Telefonía</v>
      </c>
      <c r="G397">
        <f t="shared" ca="1" si="39"/>
        <v>6</v>
      </c>
      <c r="H397">
        <f ca="1">+_xlfn.XLOOKUP(D397,'Tablas aux'!$A$3:$A$6,'Tablas aux'!$D$3:$D$6)</f>
        <v>800</v>
      </c>
      <c r="I397" s="3">
        <f t="shared" ca="1" si="40"/>
        <v>0.2</v>
      </c>
      <c r="J397" t="str" cm="1">
        <f t="array" aca="1" ref="J397" ca="1">+INDEX({"Tarjeta";"Efectivo";"Transferencia"},RANDBETWEEN(1,3))</f>
        <v>Tarjeta</v>
      </c>
      <c r="K397" t="str">
        <f t="shared" ca="1" si="41"/>
        <v>V-002</v>
      </c>
      <c r="L397" t="str">
        <f ca="1">+VLOOKUP(K397,'Tablas aux'!$A$23:$C$27,3,0)</f>
        <v>Callao</v>
      </c>
    </row>
    <row r="398" spans="1:12" x14ac:dyDescent="0.25">
      <c r="A398" t="str">
        <v>V-0397</v>
      </c>
      <c r="B398">
        <f t="shared" ca="1" si="36"/>
        <v>45668</v>
      </c>
      <c r="C398" t="str">
        <f t="shared" ca="1" si="37"/>
        <v>C-004</v>
      </c>
      <c r="D398" t="str">
        <f t="shared" ca="1" si="38"/>
        <v>P-001</v>
      </c>
      <c r="E398" t="str">
        <f ca="1">+_xlfn.XLOOKUP(D398,'Tablas aux'!$A$3:$A$6,'Tablas aux'!$B$3:$B$6,0)</f>
        <v>Audífonos</v>
      </c>
      <c r="F398" t="str">
        <f ca="1">+_xlfn.XLOOKUP(E398,'Tablas aux'!$B$3:$B$6,'Tablas aux'!$C$3:$C$6,0)</f>
        <v>Electrónica</v>
      </c>
      <c r="G398">
        <f t="shared" ca="1" si="39"/>
        <v>41</v>
      </c>
      <c r="H398">
        <f ca="1">+_xlfn.XLOOKUP(D398,'Tablas aux'!$A$3:$A$6,'Tablas aux'!$D$3:$D$6)</f>
        <v>50</v>
      </c>
      <c r="I398" s="3">
        <f t="shared" ca="1" si="40"/>
        <v>0.1</v>
      </c>
      <c r="J398" t="str" cm="1">
        <f t="array" aca="1" ref="J398" ca="1">+INDEX({"Tarjeta";"Efectivo";"Transferencia"},RANDBETWEEN(1,3))</f>
        <v>Tarjeta</v>
      </c>
      <c r="K398" t="str">
        <f t="shared" ca="1" si="41"/>
        <v>V-003</v>
      </c>
      <c r="L398" t="str">
        <f ca="1">+VLOOKUP(K398,'Tablas aux'!$A$23:$C$27,3,0)</f>
        <v>Arequipa</v>
      </c>
    </row>
    <row r="399" spans="1:12" x14ac:dyDescent="0.25">
      <c r="A399" t="str">
        <v>V-0398</v>
      </c>
      <c r="B399">
        <f t="shared" ca="1" si="36"/>
        <v>45669</v>
      </c>
      <c r="C399" t="str">
        <f t="shared" ca="1" si="37"/>
        <v>C-001</v>
      </c>
      <c r="D399" t="str">
        <f t="shared" ca="1" si="38"/>
        <v>P-001</v>
      </c>
      <c r="E399" t="str">
        <f ca="1">+_xlfn.XLOOKUP(D399,'Tablas aux'!$A$3:$A$6,'Tablas aux'!$B$3:$B$6,0)</f>
        <v>Audífonos</v>
      </c>
      <c r="F399" t="str">
        <f ca="1">+_xlfn.XLOOKUP(E399,'Tablas aux'!$B$3:$B$6,'Tablas aux'!$C$3:$C$6,0)</f>
        <v>Electrónica</v>
      </c>
      <c r="G399">
        <f t="shared" ca="1" si="39"/>
        <v>44</v>
      </c>
      <c r="H399">
        <f ca="1">+_xlfn.XLOOKUP(D399,'Tablas aux'!$A$3:$A$6,'Tablas aux'!$D$3:$D$6)</f>
        <v>50</v>
      </c>
      <c r="I399" s="3">
        <f t="shared" ca="1" si="40"/>
        <v>0.1</v>
      </c>
      <c r="J399" t="str" cm="1">
        <f t="array" aca="1" ref="J399" ca="1">+INDEX({"Tarjeta";"Efectivo";"Transferencia"},RANDBETWEEN(1,3))</f>
        <v>Efectivo</v>
      </c>
      <c r="K399" t="str">
        <f t="shared" ca="1" si="41"/>
        <v>V-004</v>
      </c>
      <c r="L399" t="str">
        <f ca="1">+VLOOKUP(K399,'Tablas aux'!$A$23:$C$27,3,0)</f>
        <v>Moquegua</v>
      </c>
    </row>
    <row r="400" spans="1:12" x14ac:dyDescent="0.25">
      <c r="A400" t="str">
        <v>V-0399</v>
      </c>
      <c r="B400">
        <f t="shared" ca="1" si="36"/>
        <v>45728</v>
      </c>
      <c r="C400" t="str">
        <f t="shared" ca="1" si="37"/>
        <v>C-003</v>
      </c>
      <c r="D400" t="str">
        <f t="shared" ca="1" si="38"/>
        <v>P-002</v>
      </c>
      <c r="E400" t="str">
        <f ca="1">+_xlfn.XLOOKUP(D400,'Tablas aux'!$A$3:$A$6,'Tablas aux'!$B$3:$B$6,0)</f>
        <v>Laptop</v>
      </c>
      <c r="F400" t="str">
        <f ca="1">+_xlfn.XLOOKUP(E400,'Tablas aux'!$B$3:$B$6,'Tablas aux'!$C$3:$C$6,0)</f>
        <v>Computo</v>
      </c>
      <c r="G400">
        <f t="shared" ca="1" si="39"/>
        <v>7</v>
      </c>
      <c r="H400">
        <f ca="1">+_xlfn.XLOOKUP(D400,'Tablas aux'!$A$3:$A$6,'Tablas aux'!$D$3:$D$6)</f>
        <v>1200</v>
      </c>
      <c r="I400" s="3">
        <f t="shared" ca="1" si="40"/>
        <v>0.3</v>
      </c>
      <c r="J400" t="str" cm="1">
        <f t="array" aca="1" ref="J400" ca="1">+INDEX({"Tarjeta";"Efectivo";"Transferencia"},RANDBETWEEN(1,3))</f>
        <v>Tarjeta</v>
      </c>
      <c r="K400" t="str">
        <f t="shared" ca="1" si="41"/>
        <v>V-004</v>
      </c>
      <c r="L400" t="str">
        <f ca="1">+VLOOKUP(K400,'Tablas aux'!$A$23:$C$27,3,0)</f>
        <v>Moquegua</v>
      </c>
    </row>
    <row r="401" spans="1:12" x14ac:dyDescent="0.25">
      <c r="A401" t="str">
        <v>V-0400</v>
      </c>
      <c r="B401">
        <f t="shared" ca="1" si="36"/>
        <v>45801</v>
      </c>
      <c r="C401" t="str">
        <f t="shared" ca="1" si="37"/>
        <v>C-003</v>
      </c>
      <c r="D401" t="str">
        <f t="shared" ca="1" si="38"/>
        <v>P-004</v>
      </c>
      <c r="E401" t="str">
        <f ca="1">+_xlfn.XLOOKUP(D401,'Tablas aux'!$A$3:$A$6,'Tablas aux'!$B$3:$B$6,0)</f>
        <v>Smart Phone</v>
      </c>
      <c r="F401" t="str">
        <f ca="1">+_xlfn.XLOOKUP(E401,'Tablas aux'!$B$3:$B$6,'Tablas aux'!$C$3:$C$6,0)</f>
        <v>Telefonía</v>
      </c>
      <c r="G401">
        <f t="shared" ca="1" si="39"/>
        <v>32</v>
      </c>
      <c r="H401">
        <f ca="1">+_xlfn.XLOOKUP(D401,'Tablas aux'!$A$3:$A$6,'Tablas aux'!$D$3:$D$6)</f>
        <v>800</v>
      </c>
      <c r="I401" s="3">
        <f t="shared" ca="1" si="40"/>
        <v>0.2</v>
      </c>
      <c r="J401" t="str" cm="1">
        <f t="array" aca="1" ref="J401" ca="1">+INDEX({"Tarjeta";"Efectivo";"Transferencia"},RANDBETWEEN(1,3))</f>
        <v>Tarjeta</v>
      </c>
      <c r="K401" t="str">
        <f t="shared" ca="1" si="41"/>
        <v>V-002</v>
      </c>
      <c r="L401" t="str">
        <f ca="1">+VLOOKUP(K401,'Tablas aux'!$A$23:$C$27,3,0)</f>
        <v>Callao</v>
      </c>
    </row>
    <row r="402" spans="1:12" x14ac:dyDescent="0.25">
      <c r="A402" t="str">
        <v>V-0401</v>
      </c>
      <c r="B402">
        <f t="shared" ca="1" si="36"/>
        <v>45720</v>
      </c>
      <c r="C402" t="str">
        <f t="shared" ca="1" si="37"/>
        <v>C-003</v>
      </c>
      <c r="D402" t="str">
        <f t="shared" ca="1" si="38"/>
        <v>P-004</v>
      </c>
      <c r="E402" t="str">
        <f ca="1">+_xlfn.XLOOKUP(D402,'Tablas aux'!$A$3:$A$6,'Tablas aux'!$B$3:$B$6,0)</f>
        <v>Smart Phone</v>
      </c>
      <c r="F402" t="str">
        <f ca="1">+_xlfn.XLOOKUP(E402,'Tablas aux'!$B$3:$B$6,'Tablas aux'!$C$3:$C$6,0)</f>
        <v>Telefonía</v>
      </c>
      <c r="G402">
        <f t="shared" ca="1" si="39"/>
        <v>30</v>
      </c>
      <c r="H402">
        <f ca="1">+_xlfn.XLOOKUP(D402,'Tablas aux'!$A$3:$A$6,'Tablas aux'!$D$3:$D$6)</f>
        <v>800</v>
      </c>
      <c r="I402" s="3">
        <f t="shared" ca="1" si="40"/>
        <v>0.2</v>
      </c>
      <c r="J402" t="str" cm="1">
        <f t="array" aca="1" ref="J402" ca="1">+INDEX({"Tarjeta";"Efectivo";"Transferencia"},RANDBETWEEN(1,3))</f>
        <v>Tarjeta</v>
      </c>
      <c r="K402" t="str">
        <f t="shared" ca="1" si="41"/>
        <v>V-003</v>
      </c>
      <c r="L402" t="str">
        <f ca="1">+VLOOKUP(K402,'Tablas aux'!$A$23:$C$27,3,0)</f>
        <v>Arequipa</v>
      </c>
    </row>
    <row r="403" spans="1:12" x14ac:dyDescent="0.25">
      <c r="A403" t="str">
        <v>V-0402</v>
      </c>
      <c r="B403">
        <f t="shared" ca="1" si="36"/>
        <v>45722</v>
      </c>
      <c r="C403" t="str">
        <f t="shared" ca="1" si="37"/>
        <v>C-002</v>
      </c>
      <c r="D403" t="str">
        <f t="shared" ca="1" si="38"/>
        <v>P-001</v>
      </c>
      <c r="E403" t="str">
        <f ca="1">+_xlfn.XLOOKUP(D403,'Tablas aux'!$A$3:$A$6,'Tablas aux'!$B$3:$B$6,0)</f>
        <v>Audífonos</v>
      </c>
      <c r="F403" t="str">
        <f ca="1">+_xlfn.XLOOKUP(E403,'Tablas aux'!$B$3:$B$6,'Tablas aux'!$C$3:$C$6,0)</f>
        <v>Electrónica</v>
      </c>
      <c r="G403">
        <f t="shared" ca="1" si="39"/>
        <v>6</v>
      </c>
      <c r="H403">
        <f ca="1">+_xlfn.XLOOKUP(D403,'Tablas aux'!$A$3:$A$6,'Tablas aux'!$D$3:$D$6)</f>
        <v>50</v>
      </c>
      <c r="I403" s="3">
        <f t="shared" ca="1" si="40"/>
        <v>0.1</v>
      </c>
      <c r="J403" t="str" cm="1">
        <f t="array" aca="1" ref="J403" ca="1">+INDEX({"Tarjeta";"Efectivo";"Transferencia"},RANDBETWEEN(1,3))</f>
        <v>Efectivo</v>
      </c>
      <c r="K403" t="str">
        <f t="shared" ca="1" si="41"/>
        <v>V-004</v>
      </c>
      <c r="L403" t="str">
        <f ca="1">+VLOOKUP(K403,'Tablas aux'!$A$23:$C$27,3,0)</f>
        <v>Moquegua</v>
      </c>
    </row>
    <row r="404" spans="1:12" x14ac:dyDescent="0.25">
      <c r="A404" t="str">
        <v>V-0403</v>
      </c>
      <c r="B404">
        <f t="shared" ca="1" si="36"/>
        <v>45983</v>
      </c>
      <c r="C404" t="str">
        <f t="shared" ca="1" si="37"/>
        <v>C-004</v>
      </c>
      <c r="D404" t="str">
        <f t="shared" ca="1" si="38"/>
        <v>P-003</v>
      </c>
      <c r="E404" t="str">
        <f ca="1">+_xlfn.XLOOKUP(D404,'Tablas aux'!$A$3:$A$6,'Tablas aux'!$B$3:$B$6,0)</f>
        <v>Smart Watch</v>
      </c>
      <c r="F404" t="str">
        <f ca="1">+_xlfn.XLOOKUP(E404,'Tablas aux'!$B$3:$B$6,'Tablas aux'!$C$3:$C$6,0)</f>
        <v>Electrónica</v>
      </c>
      <c r="G404">
        <f t="shared" ca="1" si="39"/>
        <v>30</v>
      </c>
      <c r="H404">
        <f ca="1">+_xlfn.XLOOKUP(D404,'Tablas aux'!$A$3:$A$6,'Tablas aux'!$D$3:$D$6)</f>
        <v>200</v>
      </c>
      <c r="I404" s="3">
        <f t="shared" ca="1" si="40"/>
        <v>0.1</v>
      </c>
      <c r="J404" t="str" cm="1">
        <f t="array" aca="1" ref="J404" ca="1">+INDEX({"Tarjeta";"Efectivo";"Transferencia"},RANDBETWEEN(1,3))</f>
        <v>Transferencia</v>
      </c>
      <c r="K404" t="str">
        <f t="shared" ca="1" si="41"/>
        <v>V-001</v>
      </c>
      <c r="L404" t="str">
        <f ca="1">+VLOOKUP(K404,'Tablas aux'!$A$23:$C$27,3,0)</f>
        <v>Lima</v>
      </c>
    </row>
    <row r="405" spans="1:12" x14ac:dyDescent="0.25">
      <c r="A405" t="str">
        <v>V-0404</v>
      </c>
      <c r="B405">
        <f t="shared" ca="1" si="36"/>
        <v>45913</v>
      </c>
      <c r="C405" t="str">
        <f t="shared" ca="1" si="37"/>
        <v>C-003</v>
      </c>
      <c r="D405" t="str">
        <f t="shared" ca="1" si="38"/>
        <v>P-003</v>
      </c>
      <c r="E405" t="str">
        <f ca="1">+_xlfn.XLOOKUP(D405,'Tablas aux'!$A$3:$A$6,'Tablas aux'!$B$3:$B$6,0)</f>
        <v>Smart Watch</v>
      </c>
      <c r="F405" t="str">
        <f ca="1">+_xlfn.XLOOKUP(E405,'Tablas aux'!$B$3:$B$6,'Tablas aux'!$C$3:$C$6,0)</f>
        <v>Electrónica</v>
      </c>
      <c r="G405">
        <f t="shared" ca="1" si="39"/>
        <v>43</v>
      </c>
      <c r="H405">
        <f ca="1">+_xlfn.XLOOKUP(D405,'Tablas aux'!$A$3:$A$6,'Tablas aux'!$D$3:$D$6)</f>
        <v>200</v>
      </c>
      <c r="I405" s="3">
        <f t="shared" ca="1" si="40"/>
        <v>0.1</v>
      </c>
      <c r="J405" t="str" cm="1">
        <f t="array" aca="1" ref="J405" ca="1">+INDEX({"Tarjeta";"Efectivo";"Transferencia"},RANDBETWEEN(1,3))</f>
        <v>Efectivo</v>
      </c>
      <c r="K405" t="str">
        <f t="shared" ca="1" si="41"/>
        <v>V-005</v>
      </c>
      <c r="L405" t="str">
        <f ca="1">+VLOOKUP(K405,'Tablas aux'!$A$23:$C$27,3,0)</f>
        <v>Ayacucho</v>
      </c>
    </row>
    <row r="406" spans="1:12" x14ac:dyDescent="0.25">
      <c r="A406" t="str">
        <v>V-0405</v>
      </c>
      <c r="B406">
        <f t="shared" ca="1" si="36"/>
        <v>45743</v>
      </c>
      <c r="C406" t="str">
        <f t="shared" ca="1" si="37"/>
        <v>C-001</v>
      </c>
      <c r="D406" t="str">
        <f t="shared" ca="1" si="38"/>
        <v>P-002</v>
      </c>
      <c r="E406" t="str">
        <f ca="1">+_xlfn.XLOOKUP(D406,'Tablas aux'!$A$3:$A$6,'Tablas aux'!$B$3:$B$6,0)</f>
        <v>Laptop</v>
      </c>
      <c r="F406" t="str">
        <f ca="1">+_xlfn.XLOOKUP(E406,'Tablas aux'!$B$3:$B$6,'Tablas aux'!$C$3:$C$6,0)</f>
        <v>Computo</v>
      </c>
      <c r="G406">
        <f t="shared" ca="1" si="39"/>
        <v>33</v>
      </c>
      <c r="H406">
        <f ca="1">+_xlfn.XLOOKUP(D406,'Tablas aux'!$A$3:$A$6,'Tablas aux'!$D$3:$D$6)</f>
        <v>1200</v>
      </c>
      <c r="I406" s="3">
        <f t="shared" ca="1" si="40"/>
        <v>0.3</v>
      </c>
      <c r="J406" t="str" cm="1">
        <f t="array" aca="1" ref="J406" ca="1">+INDEX({"Tarjeta";"Efectivo";"Transferencia"},RANDBETWEEN(1,3))</f>
        <v>Tarjeta</v>
      </c>
      <c r="K406" t="str">
        <f t="shared" ca="1" si="41"/>
        <v>V-001</v>
      </c>
      <c r="L406" t="str">
        <f ca="1">+VLOOKUP(K406,'Tablas aux'!$A$23:$C$27,3,0)</f>
        <v>Lima</v>
      </c>
    </row>
    <row r="407" spans="1:12" x14ac:dyDescent="0.25">
      <c r="A407" t="str">
        <v>V-0406</v>
      </c>
      <c r="B407">
        <f t="shared" ca="1" si="36"/>
        <v>45691</v>
      </c>
      <c r="C407" t="str">
        <f t="shared" ca="1" si="37"/>
        <v>C-002</v>
      </c>
      <c r="D407" t="str">
        <f t="shared" ca="1" si="38"/>
        <v>P-002</v>
      </c>
      <c r="E407" t="str">
        <f ca="1">+_xlfn.XLOOKUP(D407,'Tablas aux'!$A$3:$A$6,'Tablas aux'!$B$3:$B$6,0)</f>
        <v>Laptop</v>
      </c>
      <c r="F407" t="str">
        <f ca="1">+_xlfn.XLOOKUP(E407,'Tablas aux'!$B$3:$B$6,'Tablas aux'!$C$3:$C$6,0)</f>
        <v>Computo</v>
      </c>
      <c r="G407">
        <f t="shared" ca="1" si="39"/>
        <v>34</v>
      </c>
      <c r="H407">
        <f ca="1">+_xlfn.XLOOKUP(D407,'Tablas aux'!$A$3:$A$6,'Tablas aux'!$D$3:$D$6)</f>
        <v>1200</v>
      </c>
      <c r="I407" s="3">
        <f t="shared" ca="1" si="40"/>
        <v>0.3</v>
      </c>
      <c r="J407" t="str" cm="1">
        <f t="array" aca="1" ref="J407" ca="1">+INDEX({"Tarjeta";"Efectivo";"Transferencia"},RANDBETWEEN(1,3))</f>
        <v>Efectivo</v>
      </c>
      <c r="K407" t="str">
        <f t="shared" ca="1" si="41"/>
        <v>V-003</v>
      </c>
      <c r="L407" t="str">
        <f ca="1">+VLOOKUP(K407,'Tablas aux'!$A$23:$C$27,3,0)</f>
        <v>Arequipa</v>
      </c>
    </row>
    <row r="408" spans="1:12" x14ac:dyDescent="0.25">
      <c r="A408" t="str">
        <v>V-0407</v>
      </c>
      <c r="B408">
        <f t="shared" ca="1" si="36"/>
        <v>45934</v>
      </c>
      <c r="C408" t="str">
        <f t="shared" ca="1" si="37"/>
        <v>C-003</v>
      </c>
      <c r="D408" t="str">
        <f t="shared" ca="1" si="38"/>
        <v>P-003</v>
      </c>
      <c r="E408" t="str">
        <f ca="1">+_xlfn.XLOOKUP(D408,'Tablas aux'!$A$3:$A$6,'Tablas aux'!$B$3:$B$6,0)</f>
        <v>Smart Watch</v>
      </c>
      <c r="F408" t="str">
        <f ca="1">+_xlfn.XLOOKUP(E408,'Tablas aux'!$B$3:$B$6,'Tablas aux'!$C$3:$C$6,0)</f>
        <v>Electrónica</v>
      </c>
      <c r="G408">
        <f t="shared" ca="1" si="39"/>
        <v>16</v>
      </c>
      <c r="H408">
        <f ca="1">+_xlfn.XLOOKUP(D408,'Tablas aux'!$A$3:$A$6,'Tablas aux'!$D$3:$D$6)</f>
        <v>200</v>
      </c>
      <c r="I408" s="3">
        <f t="shared" ca="1" si="40"/>
        <v>0.1</v>
      </c>
      <c r="J408" t="str" cm="1">
        <f t="array" aca="1" ref="J408" ca="1">+INDEX({"Tarjeta";"Efectivo";"Transferencia"},RANDBETWEEN(1,3))</f>
        <v>Transferencia</v>
      </c>
      <c r="K408" t="str">
        <f t="shared" ca="1" si="41"/>
        <v>V-005</v>
      </c>
      <c r="L408" t="str">
        <f ca="1">+VLOOKUP(K408,'Tablas aux'!$A$23:$C$27,3,0)</f>
        <v>Ayacucho</v>
      </c>
    </row>
    <row r="409" spans="1:12" x14ac:dyDescent="0.25">
      <c r="A409" t="str">
        <v>V-0408</v>
      </c>
      <c r="B409">
        <f t="shared" ca="1" si="36"/>
        <v>45936</v>
      </c>
      <c r="C409" t="str">
        <f t="shared" ca="1" si="37"/>
        <v>C-002</v>
      </c>
      <c r="D409" t="str">
        <f t="shared" ca="1" si="38"/>
        <v>P-002</v>
      </c>
      <c r="E409" t="str">
        <f ca="1">+_xlfn.XLOOKUP(D409,'Tablas aux'!$A$3:$A$6,'Tablas aux'!$B$3:$B$6,0)</f>
        <v>Laptop</v>
      </c>
      <c r="F409" t="str">
        <f ca="1">+_xlfn.XLOOKUP(E409,'Tablas aux'!$B$3:$B$6,'Tablas aux'!$C$3:$C$6,0)</f>
        <v>Computo</v>
      </c>
      <c r="G409">
        <f t="shared" ca="1" si="39"/>
        <v>33</v>
      </c>
      <c r="H409">
        <f ca="1">+_xlfn.XLOOKUP(D409,'Tablas aux'!$A$3:$A$6,'Tablas aux'!$D$3:$D$6)</f>
        <v>1200</v>
      </c>
      <c r="I409" s="3">
        <f t="shared" ca="1" si="40"/>
        <v>0.3</v>
      </c>
      <c r="J409" t="str" cm="1">
        <f t="array" aca="1" ref="J409" ca="1">+INDEX({"Tarjeta";"Efectivo";"Transferencia"},RANDBETWEEN(1,3))</f>
        <v>Transferencia</v>
      </c>
      <c r="K409" t="str">
        <f t="shared" ca="1" si="41"/>
        <v>V-001</v>
      </c>
      <c r="L409" t="str">
        <f ca="1">+VLOOKUP(K409,'Tablas aux'!$A$23:$C$27,3,0)</f>
        <v>Lima</v>
      </c>
    </row>
    <row r="410" spans="1:12" x14ac:dyDescent="0.25">
      <c r="A410" t="str">
        <v>V-0409</v>
      </c>
      <c r="B410">
        <f t="shared" ca="1" si="36"/>
        <v>45767</v>
      </c>
      <c r="C410" t="str">
        <f t="shared" ca="1" si="37"/>
        <v>C-003</v>
      </c>
      <c r="D410" t="str">
        <f t="shared" ca="1" si="38"/>
        <v>P-003</v>
      </c>
      <c r="E410" t="str">
        <f ca="1">+_xlfn.XLOOKUP(D410,'Tablas aux'!$A$3:$A$6,'Tablas aux'!$B$3:$B$6,0)</f>
        <v>Smart Watch</v>
      </c>
      <c r="F410" t="str">
        <f ca="1">+_xlfn.XLOOKUP(E410,'Tablas aux'!$B$3:$B$6,'Tablas aux'!$C$3:$C$6,0)</f>
        <v>Electrónica</v>
      </c>
      <c r="G410">
        <f t="shared" ca="1" si="39"/>
        <v>25</v>
      </c>
      <c r="H410">
        <f ca="1">+_xlfn.XLOOKUP(D410,'Tablas aux'!$A$3:$A$6,'Tablas aux'!$D$3:$D$6)</f>
        <v>200</v>
      </c>
      <c r="I410" s="3">
        <f t="shared" ca="1" si="40"/>
        <v>0.1</v>
      </c>
      <c r="J410" t="str" cm="1">
        <f t="array" aca="1" ref="J410" ca="1">+INDEX({"Tarjeta";"Efectivo";"Transferencia"},RANDBETWEEN(1,3))</f>
        <v>Efectivo</v>
      </c>
      <c r="K410" t="str">
        <f t="shared" ca="1" si="41"/>
        <v>V-002</v>
      </c>
      <c r="L410" t="str">
        <f ca="1">+VLOOKUP(K410,'Tablas aux'!$A$23:$C$27,3,0)</f>
        <v>Callao</v>
      </c>
    </row>
    <row r="411" spans="1:12" x14ac:dyDescent="0.25">
      <c r="A411" t="str">
        <v>V-0410</v>
      </c>
      <c r="B411">
        <f t="shared" ca="1" si="36"/>
        <v>45975</v>
      </c>
      <c r="C411" t="str">
        <f t="shared" ca="1" si="37"/>
        <v>C-001</v>
      </c>
      <c r="D411" t="str">
        <f t="shared" ca="1" si="38"/>
        <v>P-003</v>
      </c>
      <c r="E411" t="str">
        <f ca="1">+_xlfn.XLOOKUP(D411,'Tablas aux'!$A$3:$A$6,'Tablas aux'!$B$3:$B$6,0)</f>
        <v>Smart Watch</v>
      </c>
      <c r="F411" t="str">
        <f ca="1">+_xlfn.XLOOKUP(E411,'Tablas aux'!$B$3:$B$6,'Tablas aux'!$C$3:$C$6,0)</f>
        <v>Electrónica</v>
      </c>
      <c r="G411">
        <f t="shared" ca="1" si="39"/>
        <v>22</v>
      </c>
      <c r="H411">
        <f ca="1">+_xlfn.XLOOKUP(D411,'Tablas aux'!$A$3:$A$6,'Tablas aux'!$D$3:$D$6)</f>
        <v>200</v>
      </c>
      <c r="I411" s="3">
        <f t="shared" ca="1" si="40"/>
        <v>0.1</v>
      </c>
      <c r="J411" t="str" cm="1">
        <f t="array" aca="1" ref="J411" ca="1">+INDEX({"Tarjeta";"Efectivo";"Transferencia"},RANDBETWEEN(1,3))</f>
        <v>Efectivo</v>
      </c>
      <c r="K411" t="str">
        <f t="shared" ca="1" si="41"/>
        <v>V-004</v>
      </c>
      <c r="L411" t="str">
        <f ca="1">+VLOOKUP(K411,'Tablas aux'!$A$23:$C$27,3,0)</f>
        <v>Moquegua</v>
      </c>
    </row>
    <row r="412" spans="1:12" x14ac:dyDescent="0.25">
      <c r="A412" t="str">
        <v>V-0411</v>
      </c>
      <c r="B412">
        <f t="shared" ca="1" si="36"/>
        <v>45683</v>
      </c>
      <c r="C412" t="str">
        <f t="shared" ca="1" si="37"/>
        <v>C-001</v>
      </c>
      <c r="D412" t="str">
        <f t="shared" ca="1" si="38"/>
        <v>P-004</v>
      </c>
      <c r="E412" t="str">
        <f ca="1">+_xlfn.XLOOKUP(D412,'Tablas aux'!$A$3:$A$6,'Tablas aux'!$B$3:$B$6,0)</f>
        <v>Smart Phone</v>
      </c>
      <c r="F412" t="str">
        <f ca="1">+_xlfn.XLOOKUP(E412,'Tablas aux'!$B$3:$B$6,'Tablas aux'!$C$3:$C$6,0)</f>
        <v>Telefonía</v>
      </c>
      <c r="G412">
        <f t="shared" ca="1" si="39"/>
        <v>42</v>
      </c>
      <c r="H412">
        <f ca="1">+_xlfn.XLOOKUP(D412,'Tablas aux'!$A$3:$A$6,'Tablas aux'!$D$3:$D$6)</f>
        <v>800</v>
      </c>
      <c r="I412" s="3">
        <f t="shared" ca="1" si="40"/>
        <v>0.2</v>
      </c>
      <c r="J412" t="str" cm="1">
        <f t="array" aca="1" ref="J412" ca="1">+INDEX({"Tarjeta";"Efectivo";"Transferencia"},RANDBETWEEN(1,3))</f>
        <v>Tarjeta</v>
      </c>
      <c r="K412" t="str">
        <f t="shared" ca="1" si="41"/>
        <v>V-003</v>
      </c>
      <c r="L412" t="str">
        <f ca="1">+VLOOKUP(K412,'Tablas aux'!$A$23:$C$27,3,0)</f>
        <v>Arequipa</v>
      </c>
    </row>
    <row r="413" spans="1:12" x14ac:dyDescent="0.25">
      <c r="A413" t="str">
        <v>V-0412</v>
      </c>
      <c r="B413">
        <f t="shared" ca="1" si="36"/>
        <v>46012</v>
      </c>
      <c r="C413" t="str">
        <f t="shared" ca="1" si="37"/>
        <v>C-002</v>
      </c>
      <c r="D413" t="str">
        <f t="shared" ca="1" si="38"/>
        <v>P-004</v>
      </c>
      <c r="E413" t="str">
        <f ca="1">+_xlfn.XLOOKUP(D413,'Tablas aux'!$A$3:$A$6,'Tablas aux'!$B$3:$B$6,0)</f>
        <v>Smart Phone</v>
      </c>
      <c r="F413" t="str">
        <f ca="1">+_xlfn.XLOOKUP(E413,'Tablas aux'!$B$3:$B$6,'Tablas aux'!$C$3:$C$6,0)</f>
        <v>Telefonía</v>
      </c>
      <c r="G413">
        <f t="shared" ca="1" si="39"/>
        <v>23</v>
      </c>
      <c r="H413">
        <f ca="1">+_xlfn.XLOOKUP(D413,'Tablas aux'!$A$3:$A$6,'Tablas aux'!$D$3:$D$6)</f>
        <v>800</v>
      </c>
      <c r="I413" s="3">
        <f t="shared" ca="1" si="40"/>
        <v>0.2</v>
      </c>
      <c r="J413" t="str" cm="1">
        <f t="array" aca="1" ref="J413" ca="1">+INDEX({"Tarjeta";"Efectivo";"Transferencia"},RANDBETWEEN(1,3))</f>
        <v>Transferencia</v>
      </c>
      <c r="K413" t="str">
        <f t="shared" ca="1" si="41"/>
        <v>V-004</v>
      </c>
      <c r="L413" t="str">
        <f ca="1">+VLOOKUP(K413,'Tablas aux'!$A$23:$C$27,3,0)</f>
        <v>Moquegua</v>
      </c>
    </row>
    <row r="414" spans="1:12" x14ac:dyDescent="0.25">
      <c r="A414" t="str">
        <v>V-0413</v>
      </c>
      <c r="B414">
        <f t="shared" ca="1" si="36"/>
        <v>45708</v>
      </c>
      <c r="C414" t="str">
        <f t="shared" ca="1" si="37"/>
        <v>C-002</v>
      </c>
      <c r="D414" t="str">
        <f t="shared" ca="1" si="38"/>
        <v>P-002</v>
      </c>
      <c r="E414" t="str">
        <f ca="1">+_xlfn.XLOOKUP(D414,'Tablas aux'!$A$3:$A$6,'Tablas aux'!$B$3:$B$6,0)</f>
        <v>Laptop</v>
      </c>
      <c r="F414" t="str">
        <f ca="1">+_xlfn.XLOOKUP(E414,'Tablas aux'!$B$3:$B$6,'Tablas aux'!$C$3:$C$6,0)</f>
        <v>Computo</v>
      </c>
      <c r="G414">
        <f t="shared" ca="1" si="39"/>
        <v>37</v>
      </c>
      <c r="H414">
        <f ca="1">+_xlfn.XLOOKUP(D414,'Tablas aux'!$A$3:$A$6,'Tablas aux'!$D$3:$D$6)</f>
        <v>1200</v>
      </c>
      <c r="I414" s="3">
        <f t="shared" ca="1" si="40"/>
        <v>0.3</v>
      </c>
      <c r="J414" t="str" cm="1">
        <f t="array" aca="1" ref="J414" ca="1">+INDEX({"Tarjeta";"Efectivo";"Transferencia"},RANDBETWEEN(1,3))</f>
        <v>Efectivo</v>
      </c>
      <c r="K414" t="str">
        <f t="shared" ca="1" si="41"/>
        <v>V-003</v>
      </c>
      <c r="L414" t="str">
        <f ca="1">+VLOOKUP(K414,'Tablas aux'!$A$23:$C$27,3,0)</f>
        <v>Arequipa</v>
      </c>
    </row>
    <row r="415" spans="1:12" x14ac:dyDescent="0.25">
      <c r="A415" t="str">
        <v>V-0414</v>
      </c>
      <c r="B415">
        <f t="shared" ca="1" si="36"/>
        <v>45761</v>
      </c>
      <c r="C415" t="str">
        <f t="shared" ca="1" si="37"/>
        <v>C-001</v>
      </c>
      <c r="D415" t="str">
        <f t="shared" ca="1" si="38"/>
        <v>P-002</v>
      </c>
      <c r="E415" t="str">
        <f ca="1">+_xlfn.XLOOKUP(D415,'Tablas aux'!$A$3:$A$6,'Tablas aux'!$B$3:$B$6,0)</f>
        <v>Laptop</v>
      </c>
      <c r="F415" t="str">
        <f ca="1">+_xlfn.XLOOKUP(E415,'Tablas aux'!$B$3:$B$6,'Tablas aux'!$C$3:$C$6,0)</f>
        <v>Computo</v>
      </c>
      <c r="G415">
        <f t="shared" ca="1" si="39"/>
        <v>42</v>
      </c>
      <c r="H415">
        <f ca="1">+_xlfn.XLOOKUP(D415,'Tablas aux'!$A$3:$A$6,'Tablas aux'!$D$3:$D$6)</f>
        <v>1200</v>
      </c>
      <c r="I415" s="3">
        <f t="shared" ca="1" si="40"/>
        <v>0.3</v>
      </c>
      <c r="J415" t="str" cm="1">
        <f t="array" aca="1" ref="J415" ca="1">+INDEX({"Tarjeta";"Efectivo";"Transferencia"},RANDBETWEEN(1,3))</f>
        <v>Tarjeta</v>
      </c>
      <c r="K415" t="str">
        <f t="shared" ca="1" si="41"/>
        <v>V-005</v>
      </c>
      <c r="L415" t="str">
        <f ca="1">+VLOOKUP(K415,'Tablas aux'!$A$23:$C$27,3,0)</f>
        <v>Ayacucho</v>
      </c>
    </row>
    <row r="416" spans="1:12" x14ac:dyDescent="0.25">
      <c r="A416" t="str">
        <v>V-0415</v>
      </c>
      <c r="B416">
        <f t="shared" ca="1" si="36"/>
        <v>45715</v>
      </c>
      <c r="C416" t="str">
        <f t="shared" ca="1" si="37"/>
        <v>C-004</v>
      </c>
      <c r="D416" t="str">
        <f t="shared" ca="1" si="38"/>
        <v>P-003</v>
      </c>
      <c r="E416" t="str">
        <f ca="1">+_xlfn.XLOOKUP(D416,'Tablas aux'!$A$3:$A$6,'Tablas aux'!$B$3:$B$6,0)</f>
        <v>Smart Watch</v>
      </c>
      <c r="F416" t="str">
        <f ca="1">+_xlfn.XLOOKUP(E416,'Tablas aux'!$B$3:$B$6,'Tablas aux'!$C$3:$C$6,0)</f>
        <v>Electrónica</v>
      </c>
      <c r="G416">
        <f t="shared" ca="1" si="39"/>
        <v>44</v>
      </c>
      <c r="H416">
        <f ca="1">+_xlfn.XLOOKUP(D416,'Tablas aux'!$A$3:$A$6,'Tablas aux'!$D$3:$D$6)</f>
        <v>200</v>
      </c>
      <c r="I416" s="3">
        <f t="shared" ca="1" si="40"/>
        <v>0.1</v>
      </c>
      <c r="J416" t="str" cm="1">
        <f t="array" aca="1" ref="J416" ca="1">+INDEX({"Tarjeta";"Efectivo";"Transferencia"},RANDBETWEEN(1,3))</f>
        <v>Tarjeta</v>
      </c>
      <c r="K416" t="str">
        <f t="shared" ca="1" si="41"/>
        <v>V-005</v>
      </c>
      <c r="L416" t="str">
        <f ca="1">+VLOOKUP(K416,'Tablas aux'!$A$23:$C$27,3,0)</f>
        <v>Ayacucho</v>
      </c>
    </row>
    <row r="417" spans="1:12" x14ac:dyDescent="0.25">
      <c r="A417" t="str">
        <v>V-0416</v>
      </c>
      <c r="B417">
        <f t="shared" ca="1" si="36"/>
        <v>45797</v>
      </c>
      <c r="C417" t="str">
        <f t="shared" ca="1" si="37"/>
        <v>C-003</v>
      </c>
      <c r="D417" t="str">
        <f t="shared" ca="1" si="38"/>
        <v>P-003</v>
      </c>
      <c r="E417" t="str">
        <f ca="1">+_xlfn.XLOOKUP(D417,'Tablas aux'!$A$3:$A$6,'Tablas aux'!$B$3:$B$6,0)</f>
        <v>Smart Watch</v>
      </c>
      <c r="F417" t="str">
        <f ca="1">+_xlfn.XLOOKUP(E417,'Tablas aux'!$B$3:$B$6,'Tablas aux'!$C$3:$C$6,0)</f>
        <v>Electrónica</v>
      </c>
      <c r="G417">
        <f t="shared" ca="1" si="39"/>
        <v>41</v>
      </c>
      <c r="H417">
        <f ca="1">+_xlfn.XLOOKUP(D417,'Tablas aux'!$A$3:$A$6,'Tablas aux'!$D$3:$D$6)</f>
        <v>200</v>
      </c>
      <c r="I417" s="3">
        <f t="shared" ca="1" si="40"/>
        <v>0.1</v>
      </c>
      <c r="J417" t="str" cm="1">
        <f t="array" aca="1" ref="J417" ca="1">+INDEX({"Tarjeta";"Efectivo";"Transferencia"},RANDBETWEEN(1,3))</f>
        <v>Transferencia</v>
      </c>
      <c r="K417" t="str">
        <f t="shared" ca="1" si="41"/>
        <v>V-002</v>
      </c>
      <c r="L417" t="str">
        <f ca="1">+VLOOKUP(K417,'Tablas aux'!$A$23:$C$27,3,0)</f>
        <v>Callao</v>
      </c>
    </row>
    <row r="418" spans="1:12" x14ac:dyDescent="0.25">
      <c r="A418" t="str">
        <v>V-0417</v>
      </c>
      <c r="B418">
        <f t="shared" ca="1" si="36"/>
        <v>45836</v>
      </c>
      <c r="C418" t="str">
        <f t="shared" ca="1" si="37"/>
        <v>C-001</v>
      </c>
      <c r="D418" t="str">
        <f t="shared" ca="1" si="38"/>
        <v>P-004</v>
      </c>
      <c r="E418" t="str">
        <f ca="1">+_xlfn.XLOOKUP(D418,'Tablas aux'!$A$3:$A$6,'Tablas aux'!$B$3:$B$6,0)</f>
        <v>Smart Phone</v>
      </c>
      <c r="F418" t="str">
        <f ca="1">+_xlfn.XLOOKUP(E418,'Tablas aux'!$B$3:$B$6,'Tablas aux'!$C$3:$C$6,0)</f>
        <v>Telefonía</v>
      </c>
      <c r="G418">
        <f t="shared" ca="1" si="39"/>
        <v>39</v>
      </c>
      <c r="H418">
        <f ca="1">+_xlfn.XLOOKUP(D418,'Tablas aux'!$A$3:$A$6,'Tablas aux'!$D$3:$D$6)</f>
        <v>800</v>
      </c>
      <c r="I418" s="3">
        <f t="shared" ca="1" si="40"/>
        <v>0.2</v>
      </c>
      <c r="J418" t="str" cm="1">
        <f t="array" aca="1" ref="J418" ca="1">+INDEX({"Tarjeta";"Efectivo";"Transferencia"},RANDBETWEEN(1,3))</f>
        <v>Transferencia</v>
      </c>
      <c r="K418" t="str">
        <f t="shared" ca="1" si="41"/>
        <v>V-002</v>
      </c>
      <c r="L418" t="str">
        <f ca="1">+VLOOKUP(K418,'Tablas aux'!$A$23:$C$27,3,0)</f>
        <v>Callao</v>
      </c>
    </row>
    <row r="419" spans="1:12" x14ac:dyDescent="0.25">
      <c r="A419" t="str">
        <v>V-0418</v>
      </c>
      <c r="B419">
        <f t="shared" ca="1" si="36"/>
        <v>46004</v>
      </c>
      <c r="C419" t="str">
        <f t="shared" ca="1" si="37"/>
        <v>C-001</v>
      </c>
      <c r="D419" t="str">
        <f t="shared" ca="1" si="38"/>
        <v>P-004</v>
      </c>
      <c r="E419" t="str">
        <f ca="1">+_xlfn.XLOOKUP(D419,'Tablas aux'!$A$3:$A$6,'Tablas aux'!$B$3:$B$6,0)</f>
        <v>Smart Phone</v>
      </c>
      <c r="F419" t="str">
        <f ca="1">+_xlfn.XLOOKUP(E419,'Tablas aux'!$B$3:$B$6,'Tablas aux'!$C$3:$C$6,0)</f>
        <v>Telefonía</v>
      </c>
      <c r="G419">
        <f t="shared" ca="1" si="39"/>
        <v>24</v>
      </c>
      <c r="H419">
        <f ca="1">+_xlfn.XLOOKUP(D419,'Tablas aux'!$A$3:$A$6,'Tablas aux'!$D$3:$D$6)</f>
        <v>800</v>
      </c>
      <c r="I419" s="3">
        <f t="shared" ca="1" si="40"/>
        <v>0.2</v>
      </c>
      <c r="J419" t="str" cm="1">
        <f t="array" aca="1" ref="J419" ca="1">+INDEX({"Tarjeta";"Efectivo";"Transferencia"},RANDBETWEEN(1,3))</f>
        <v>Efectivo</v>
      </c>
      <c r="K419" t="str">
        <f t="shared" ca="1" si="41"/>
        <v>V-005</v>
      </c>
      <c r="L419" t="str">
        <f ca="1">+VLOOKUP(K419,'Tablas aux'!$A$23:$C$27,3,0)</f>
        <v>Ayacucho</v>
      </c>
    </row>
    <row r="420" spans="1:12" x14ac:dyDescent="0.25">
      <c r="A420" t="str">
        <v>V-0419</v>
      </c>
      <c r="B420">
        <f t="shared" ca="1" si="36"/>
        <v>45722</v>
      </c>
      <c r="C420" t="str">
        <f t="shared" ca="1" si="37"/>
        <v>C-001</v>
      </c>
      <c r="D420" t="str">
        <f t="shared" ca="1" si="38"/>
        <v>P-002</v>
      </c>
      <c r="E420" t="str">
        <f ca="1">+_xlfn.XLOOKUP(D420,'Tablas aux'!$A$3:$A$6,'Tablas aux'!$B$3:$B$6,0)</f>
        <v>Laptop</v>
      </c>
      <c r="F420" t="str">
        <f ca="1">+_xlfn.XLOOKUP(E420,'Tablas aux'!$B$3:$B$6,'Tablas aux'!$C$3:$C$6,0)</f>
        <v>Computo</v>
      </c>
      <c r="G420">
        <f t="shared" ca="1" si="39"/>
        <v>39</v>
      </c>
      <c r="H420">
        <f ca="1">+_xlfn.XLOOKUP(D420,'Tablas aux'!$A$3:$A$6,'Tablas aux'!$D$3:$D$6)</f>
        <v>1200</v>
      </c>
      <c r="I420" s="3">
        <f t="shared" ca="1" si="40"/>
        <v>0.3</v>
      </c>
      <c r="J420" t="str" cm="1">
        <f t="array" aca="1" ref="J420" ca="1">+INDEX({"Tarjeta";"Efectivo";"Transferencia"},RANDBETWEEN(1,3))</f>
        <v>Tarjeta</v>
      </c>
      <c r="K420" t="str">
        <f t="shared" ca="1" si="41"/>
        <v>V-003</v>
      </c>
      <c r="L420" t="str">
        <f ca="1">+VLOOKUP(K420,'Tablas aux'!$A$23:$C$27,3,0)</f>
        <v>Arequipa</v>
      </c>
    </row>
    <row r="421" spans="1:12" x14ac:dyDescent="0.25">
      <c r="A421" t="str">
        <v>V-0420</v>
      </c>
      <c r="B421">
        <f t="shared" ca="1" si="36"/>
        <v>45710</v>
      </c>
      <c r="C421" t="str">
        <f t="shared" ca="1" si="37"/>
        <v>C-002</v>
      </c>
      <c r="D421" t="str">
        <f t="shared" ca="1" si="38"/>
        <v>P-003</v>
      </c>
      <c r="E421" t="str">
        <f ca="1">+_xlfn.XLOOKUP(D421,'Tablas aux'!$A$3:$A$6,'Tablas aux'!$B$3:$B$6,0)</f>
        <v>Smart Watch</v>
      </c>
      <c r="F421" t="str">
        <f ca="1">+_xlfn.XLOOKUP(E421,'Tablas aux'!$B$3:$B$6,'Tablas aux'!$C$3:$C$6,0)</f>
        <v>Electrónica</v>
      </c>
      <c r="G421">
        <f t="shared" ca="1" si="39"/>
        <v>35</v>
      </c>
      <c r="H421">
        <f ca="1">+_xlfn.XLOOKUP(D421,'Tablas aux'!$A$3:$A$6,'Tablas aux'!$D$3:$D$6)</f>
        <v>200</v>
      </c>
      <c r="I421" s="3">
        <f t="shared" ca="1" si="40"/>
        <v>0.1</v>
      </c>
      <c r="J421" t="str" cm="1">
        <f t="array" aca="1" ref="J421" ca="1">+INDEX({"Tarjeta";"Efectivo";"Transferencia"},RANDBETWEEN(1,3))</f>
        <v>Transferencia</v>
      </c>
      <c r="K421" t="str">
        <f t="shared" ca="1" si="41"/>
        <v>V-005</v>
      </c>
      <c r="L421" t="str">
        <f ca="1">+VLOOKUP(K421,'Tablas aux'!$A$23:$C$27,3,0)</f>
        <v>Ayacucho</v>
      </c>
    </row>
    <row r="422" spans="1:12" x14ac:dyDescent="0.25">
      <c r="A422" t="str">
        <v>V-0421</v>
      </c>
      <c r="B422">
        <f t="shared" ca="1" si="36"/>
        <v>45931</v>
      </c>
      <c r="C422" t="str">
        <f t="shared" ca="1" si="37"/>
        <v>C-002</v>
      </c>
      <c r="D422" t="str">
        <f t="shared" ca="1" si="38"/>
        <v>P-003</v>
      </c>
      <c r="E422" t="str">
        <f ca="1">+_xlfn.XLOOKUP(D422,'Tablas aux'!$A$3:$A$6,'Tablas aux'!$B$3:$B$6,0)</f>
        <v>Smart Watch</v>
      </c>
      <c r="F422" t="str">
        <f ca="1">+_xlfn.XLOOKUP(E422,'Tablas aux'!$B$3:$B$6,'Tablas aux'!$C$3:$C$6,0)</f>
        <v>Electrónica</v>
      </c>
      <c r="G422">
        <f t="shared" ca="1" si="39"/>
        <v>31</v>
      </c>
      <c r="H422">
        <f ca="1">+_xlfn.XLOOKUP(D422,'Tablas aux'!$A$3:$A$6,'Tablas aux'!$D$3:$D$6)</f>
        <v>200</v>
      </c>
      <c r="I422" s="3">
        <f t="shared" ca="1" si="40"/>
        <v>0.1</v>
      </c>
      <c r="J422" t="str" cm="1">
        <f t="array" aca="1" ref="J422" ca="1">+INDEX({"Tarjeta";"Efectivo";"Transferencia"},RANDBETWEEN(1,3))</f>
        <v>Tarjeta</v>
      </c>
      <c r="K422" t="str">
        <f t="shared" ca="1" si="41"/>
        <v>V-001</v>
      </c>
      <c r="L422" t="str">
        <f ca="1">+VLOOKUP(K422,'Tablas aux'!$A$23:$C$27,3,0)</f>
        <v>Lima</v>
      </c>
    </row>
    <row r="423" spans="1:12" x14ac:dyDescent="0.25">
      <c r="A423" t="str">
        <v>V-0422</v>
      </c>
      <c r="B423">
        <f t="shared" ca="1" si="36"/>
        <v>45855</v>
      </c>
      <c r="C423" t="str">
        <f t="shared" ca="1" si="37"/>
        <v>C-004</v>
      </c>
      <c r="D423" t="str">
        <f t="shared" ca="1" si="38"/>
        <v>P-004</v>
      </c>
      <c r="E423" t="str">
        <f ca="1">+_xlfn.XLOOKUP(D423,'Tablas aux'!$A$3:$A$6,'Tablas aux'!$B$3:$B$6,0)</f>
        <v>Smart Phone</v>
      </c>
      <c r="F423" t="str">
        <f ca="1">+_xlfn.XLOOKUP(E423,'Tablas aux'!$B$3:$B$6,'Tablas aux'!$C$3:$C$6,0)</f>
        <v>Telefonía</v>
      </c>
      <c r="G423">
        <f t="shared" ca="1" si="39"/>
        <v>13</v>
      </c>
      <c r="H423">
        <f ca="1">+_xlfn.XLOOKUP(D423,'Tablas aux'!$A$3:$A$6,'Tablas aux'!$D$3:$D$6)</f>
        <v>800</v>
      </c>
      <c r="I423" s="3">
        <f t="shared" ca="1" si="40"/>
        <v>0.2</v>
      </c>
      <c r="J423" t="str" cm="1">
        <f t="array" aca="1" ref="J423" ca="1">+INDEX({"Tarjeta";"Efectivo";"Transferencia"},RANDBETWEEN(1,3))</f>
        <v>Efectivo</v>
      </c>
      <c r="K423" t="str">
        <f t="shared" ca="1" si="41"/>
        <v>V-002</v>
      </c>
      <c r="L423" t="str">
        <f ca="1">+VLOOKUP(K423,'Tablas aux'!$A$23:$C$27,3,0)</f>
        <v>Callao</v>
      </c>
    </row>
    <row r="424" spans="1:12" x14ac:dyDescent="0.25">
      <c r="A424" t="str">
        <v>V-0423</v>
      </c>
      <c r="B424">
        <f t="shared" ca="1" si="36"/>
        <v>45671</v>
      </c>
      <c r="C424" t="str">
        <f t="shared" ca="1" si="37"/>
        <v>C-001</v>
      </c>
      <c r="D424" t="str">
        <f t="shared" ca="1" si="38"/>
        <v>P-002</v>
      </c>
      <c r="E424" t="str">
        <f ca="1">+_xlfn.XLOOKUP(D424,'Tablas aux'!$A$3:$A$6,'Tablas aux'!$B$3:$B$6,0)</f>
        <v>Laptop</v>
      </c>
      <c r="F424" t="str">
        <f ca="1">+_xlfn.XLOOKUP(E424,'Tablas aux'!$B$3:$B$6,'Tablas aux'!$C$3:$C$6,0)</f>
        <v>Computo</v>
      </c>
      <c r="G424">
        <f t="shared" ca="1" si="39"/>
        <v>26</v>
      </c>
      <c r="H424">
        <f ca="1">+_xlfn.XLOOKUP(D424,'Tablas aux'!$A$3:$A$6,'Tablas aux'!$D$3:$D$6)</f>
        <v>1200</v>
      </c>
      <c r="I424" s="3">
        <f t="shared" ca="1" si="40"/>
        <v>0.3</v>
      </c>
      <c r="J424" t="str" cm="1">
        <f t="array" aca="1" ref="J424" ca="1">+INDEX({"Tarjeta";"Efectivo";"Transferencia"},RANDBETWEEN(1,3))</f>
        <v>Transferencia</v>
      </c>
      <c r="K424" t="str">
        <f t="shared" ca="1" si="41"/>
        <v>V-003</v>
      </c>
      <c r="L424" t="str">
        <f ca="1">+VLOOKUP(K424,'Tablas aux'!$A$23:$C$27,3,0)</f>
        <v>Arequipa</v>
      </c>
    </row>
    <row r="425" spans="1:12" x14ac:dyDescent="0.25">
      <c r="A425" t="str">
        <v>V-0424</v>
      </c>
      <c r="B425">
        <f t="shared" ca="1" si="36"/>
        <v>45872</v>
      </c>
      <c r="C425" t="str">
        <f t="shared" ca="1" si="37"/>
        <v>C-003</v>
      </c>
      <c r="D425" t="str">
        <f t="shared" ca="1" si="38"/>
        <v>P-003</v>
      </c>
      <c r="E425" t="str">
        <f ca="1">+_xlfn.XLOOKUP(D425,'Tablas aux'!$A$3:$A$6,'Tablas aux'!$B$3:$B$6,0)</f>
        <v>Smart Watch</v>
      </c>
      <c r="F425" t="str">
        <f ca="1">+_xlfn.XLOOKUP(E425,'Tablas aux'!$B$3:$B$6,'Tablas aux'!$C$3:$C$6,0)</f>
        <v>Electrónica</v>
      </c>
      <c r="G425">
        <f t="shared" ca="1" si="39"/>
        <v>39</v>
      </c>
      <c r="H425">
        <f ca="1">+_xlfn.XLOOKUP(D425,'Tablas aux'!$A$3:$A$6,'Tablas aux'!$D$3:$D$6)</f>
        <v>200</v>
      </c>
      <c r="I425" s="3">
        <f t="shared" ca="1" si="40"/>
        <v>0.1</v>
      </c>
      <c r="J425" t="str" cm="1">
        <f t="array" aca="1" ref="J425" ca="1">+INDEX({"Tarjeta";"Efectivo";"Transferencia"},RANDBETWEEN(1,3))</f>
        <v>Transferencia</v>
      </c>
      <c r="K425" t="str">
        <f t="shared" ca="1" si="41"/>
        <v>V-001</v>
      </c>
      <c r="L425" t="str">
        <f ca="1">+VLOOKUP(K425,'Tablas aux'!$A$23:$C$27,3,0)</f>
        <v>Lima</v>
      </c>
    </row>
    <row r="426" spans="1:12" x14ac:dyDescent="0.25">
      <c r="A426" t="str">
        <v>V-0425</v>
      </c>
      <c r="B426">
        <f t="shared" ca="1" si="36"/>
        <v>45661</v>
      </c>
      <c r="C426" t="str">
        <f t="shared" ca="1" si="37"/>
        <v>C-004</v>
      </c>
      <c r="D426" t="str">
        <f t="shared" ca="1" si="38"/>
        <v>P-001</v>
      </c>
      <c r="E426" t="str">
        <f ca="1">+_xlfn.XLOOKUP(D426,'Tablas aux'!$A$3:$A$6,'Tablas aux'!$B$3:$B$6,0)</f>
        <v>Audífonos</v>
      </c>
      <c r="F426" t="str">
        <f ca="1">+_xlfn.XLOOKUP(E426,'Tablas aux'!$B$3:$B$6,'Tablas aux'!$C$3:$C$6,0)</f>
        <v>Electrónica</v>
      </c>
      <c r="G426">
        <f t="shared" ca="1" si="39"/>
        <v>11</v>
      </c>
      <c r="H426">
        <f ca="1">+_xlfn.XLOOKUP(D426,'Tablas aux'!$A$3:$A$6,'Tablas aux'!$D$3:$D$6)</f>
        <v>50</v>
      </c>
      <c r="I426" s="3">
        <f t="shared" ca="1" si="40"/>
        <v>0.1</v>
      </c>
      <c r="J426" t="str" cm="1">
        <f t="array" aca="1" ref="J426" ca="1">+INDEX({"Tarjeta";"Efectivo";"Transferencia"},RANDBETWEEN(1,3))</f>
        <v>Tarjeta</v>
      </c>
      <c r="K426" t="str">
        <f t="shared" ca="1" si="41"/>
        <v>V-001</v>
      </c>
      <c r="L426" t="str">
        <f ca="1">+VLOOKUP(K426,'Tablas aux'!$A$23:$C$27,3,0)</f>
        <v>Lima</v>
      </c>
    </row>
    <row r="427" spans="1:12" x14ac:dyDescent="0.25">
      <c r="A427" t="str">
        <v>V-0426</v>
      </c>
      <c r="B427">
        <f t="shared" ca="1" si="36"/>
        <v>45758</v>
      </c>
      <c r="C427" t="str">
        <f t="shared" ca="1" si="37"/>
        <v>C-002</v>
      </c>
      <c r="D427" t="str">
        <f t="shared" ca="1" si="38"/>
        <v>P-003</v>
      </c>
      <c r="E427" t="str">
        <f ca="1">+_xlfn.XLOOKUP(D427,'Tablas aux'!$A$3:$A$6,'Tablas aux'!$B$3:$B$6,0)</f>
        <v>Smart Watch</v>
      </c>
      <c r="F427" t="str">
        <f ca="1">+_xlfn.XLOOKUP(E427,'Tablas aux'!$B$3:$B$6,'Tablas aux'!$C$3:$C$6,0)</f>
        <v>Electrónica</v>
      </c>
      <c r="G427">
        <f t="shared" ca="1" si="39"/>
        <v>19</v>
      </c>
      <c r="H427">
        <f ca="1">+_xlfn.XLOOKUP(D427,'Tablas aux'!$A$3:$A$6,'Tablas aux'!$D$3:$D$6)</f>
        <v>200</v>
      </c>
      <c r="I427" s="3">
        <f t="shared" ca="1" si="40"/>
        <v>0.1</v>
      </c>
      <c r="J427" t="str" cm="1">
        <f t="array" aca="1" ref="J427" ca="1">+INDEX({"Tarjeta";"Efectivo";"Transferencia"},RANDBETWEEN(1,3))</f>
        <v>Tarjeta</v>
      </c>
      <c r="K427" t="str">
        <f t="shared" ca="1" si="41"/>
        <v>V-002</v>
      </c>
      <c r="L427" t="str">
        <f ca="1">+VLOOKUP(K427,'Tablas aux'!$A$23:$C$27,3,0)</f>
        <v>Callao</v>
      </c>
    </row>
    <row r="428" spans="1:12" x14ac:dyDescent="0.25">
      <c r="A428" t="str">
        <v>V-0427</v>
      </c>
      <c r="B428">
        <f t="shared" ca="1" si="36"/>
        <v>45918</v>
      </c>
      <c r="C428" t="str">
        <f t="shared" ca="1" si="37"/>
        <v>C-002</v>
      </c>
      <c r="D428" t="str">
        <f t="shared" ca="1" si="38"/>
        <v>P-002</v>
      </c>
      <c r="E428" t="str">
        <f ca="1">+_xlfn.XLOOKUP(D428,'Tablas aux'!$A$3:$A$6,'Tablas aux'!$B$3:$B$6,0)</f>
        <v>Laptop</v>
      </c>
      <c r="F428" t="str">
        <f ca="1">+_xlfn.XLOOKUP(E428,'Tablas aux'!$B$3:$B$6,'Tablas aux'!$C$3:$C$6,0)</f>
        <v>Computo</v>
      </c>
      <c r="G428">
        <f t="shared" ca="1" si="39"/>
        <v>24</v>
      </c>
      <c r="H428">
        <f ca="1">+_xlfn.XLOOKUP(D428,'Tablas aux'!$A$3:$A$6,'Tablas aux'!$D$3:$D$6)</f>
        <v>1200</v>
      </c>
      <c r="I428" s="3">
        <f t="shared" ca="1" si="40"/>
        <v>0.3</v>
      </c>
      <c r="J428" t="str" cm="1">
        <f t="array" aca="1" ref="J428" ca="1">+INDEX({"Tarjeta";"Efectivo";"Transferencia"},RANDBETWEEN(1,3))</f>
        <v>Transferencia</v>
      </c>
      <c r="K428" t="str">
        <f t="shared" ca="1" si="41"/>
        <v>V-001</v>
      </c>
      <c r="L428" t="str">
        <f ca="1">+VLOOKUP(K428,'Tablas aux'!$A$23:$C$27,3,0)</f>
        <v>Lima</v>
      </c>
    </row>
    <row r="429" spans="1:12" x14ac:dyDescent="0.25">
      <c r="A429" t="str">
        <v>V-0428</v>
      </c>
      <c r="B429">
        <f t="shared" ca="1" si="36"/>
        <v>45960</v>
      </c>
      <c r="C429" t="str">
        <f t="shared" ca="1" si="37"/>
        <v>C-003</v>
      </c>
      <c r="D429" t="str">
        <f t="shared" ca="1" si="38"/>
        <v>P-001</v>
      </c>
      <c r="E429" t="str">
        <f ca="1">+_xlfn.XLOOKUP(D429,'Tablas aux'!$A$3:$A$6,'Tablas aux'!$B$3:$B$6,0)</f>
        <v>Audífonos</v>
      </c>
      <c r="F429" t="str">
        <f ca="1">+_xlfn.XLOOKUP(E429,'Tablas aux'!$B$3:$B$6,'Tablas aux'!$C$3:$C$6,0)</f>
        <v>Electrónica</v>
      </c>
      <c r="G429">
        <f t="shared" ca="1" si="39"/>
        <v>5</v>
      </c>
      <c r="H429">
        <f ca="1">+_xlfn.XLOOKUP(D429,'Tablas aux'!$A$3:$A$6,'Tablas aux'!$D$3:$D$6)</f>
        <v>50</v>
      </c>
      <c r="I429" s="3">
        <f t="shared" ca="1" si="40"/>
        <v>0.1</v>
      </c>
      <c r="J429" t="str" cm="1">
        <f t="array" aca="1" ref="J429" ca="1">+INDEX({"Tarjeta";"Efectivo";"Transferencia"},RANDBETWEEN(1,3))</f>
        <v>Efectivo</v>
      </c>
      <c r="K429" t="str">
        <f t="shared" ca="1" si="41"/>
        <v>V-003</v>
      </c>
      <c r="L429" t="str">
        <f ca="1">+VLOOKUP(K429,'Tablas aux'!$A$23:$C$27,3,0)</f>
        <v>Arequipa</v>
      </c>
    </row>
    <row r="430" spans="1:12" x14ac:dyDescent="0.25">
      <c r="A430" t="str">
        <v>V-0429</v>
      </c>
      <c r="B430">
        <f t="shared" ca="1" si="36"/>
        <v>45835</v>
      </c>
      <c r="C430" t="str">
        <f t="shared" ca="1" si="37"/>
        <v>C-001</v>
      </c>
      <c r="D430" t="str">
        <f t="shared" ca="1" si="38"/>
        <v>P-001</v>
      </c>
      <c r="E430" t="str">
        <f ca="1">+_xlfn.XLOOKUP(D430,'Tablas aux'!$A$3:$A$6,'Tablas aux'!$B$3:$B$6,0)</f>
        <v>Audífonos</v>
      </c>
      <c r="F430" t="str">
        <f ca="1">+_xlfn.XLOOKUP(E430,'Tablas aux'!$B$3:$B$6,'Tablas aux'!$C$3:$C$6,0)</f>
        <v>Electrónica</v>
      </c>
      <c r="G430">
        <f t="shared" ca="1" si="39"/>
        <v>17</v>
      </c>
      <c r="H430">
        <f ca="1">+_xlfn.XLOOKUP(D430,'Tablas aux'!$A$3:$A$6,'Tablas aux'!$D$3:$D$6)</f>
        <v>50</v>
      </c>
      <c r="I430" s="3">
        <f t="shared" ca="1" si="40"/>
        <v>0.1</v>
      </c>
      <c r="J430" t="str" cm="1">
        <f t="array" aca="1" ref="J430" ca="1">+INDEX({"Tarjeta";"Efectivo";"Transferencia"},RANDBETWEEN(1,3))</f>
        <v>Transferencia</v>
      </c>
      <c r="K430" t="str">
        <f t="shared" ca="1" si="41"/>
        <v>V-004</v>
      </c>
      <c r="L430" t="str">
        <f ca="1">+VLOOKUP(K430,'Tablas aux'!$A$23:$C$27,3,0)</f>
        <v>Moquegua</v>
      </c>
    </row>
    <row r="431" spans="1:12" x14ac:dyDescent="0.25">
      <c r="A431" t="str">
        <v>V-0430</v>
      </c>
      <c r="B431">
        <f t="shared" ca="1" si="36"/>
        <v>45791</v>
      </c>
      <c r="C431" t="str">
        <f t="shared" ca="1" si="37"/>
        <v>C-001</v>
      </c>
      <c r="D431" t="str">
        <f t="shared" ca="1" si="38"/>
        <v>P-001</v>
      </c>
      <c r="E431" t="str">
        <f ca="1">+_xlfn.XLOOKUP(D431,'Tablas aux'!$A$3:$A$6,'Tablas aux'!$B$3:$B$6,0)</f>
        <v>Audífonos</v>
      </c>
      <c r="F431" t="str">
        <f ca="1">+_xlfn.XLOOKUP(E431,'Tablas aux'!$B$3:$B$6,'Tablas aux'!$C$3:$C$6,0)</f>
        <v>Electrónica</v>
      </c>
      <c r="G431">
        <f t="shared" ca="1" si="39"/>
        <v>24</v>
      </c>
      <c r="H431">
        <f ca="1">+_xlfn.XLOOKUP(D431,'Tablas aux'!$A$3:$A$6,'Tablas aux'!$D$3:$D$6)</f>
        <v>50</v>
      </c>
      <c r="I431" s="3">
        <f t="shared" ca="1" si="40"/>
        <v>0.1</v>
      </c>
      <c r="J431" t="str" cm="1">
        <f t="array" aca="1" ref="J431" ca="1">+INDEX({"Tarjeta";"Efectivo";"Transferencia"},RANDBETWEEN(1,3))</f>
        <v>Tarjeta</v>
      </c>
      <c r="K431" t="str">
        <f t="shared" ca="1" si="41"/>
        <v>V-001</v>
      </c>
      <c r="L431" t="str">
        <f ca="1">+VLOOKUP(K431,'Tablas aux'!$A$23:$C$27,3,0)</f>
        <v>Lima</v>
      </c>
    </row>
    <row r="432" spans="1:12" x14ac:dyDescent="0.25">
      <c r="A432" t="str">
        <v>V-0431</v>
      </c>
      <c r="B432">
        <f t="shared" ca="1" si="36"/>
        <v>46019</v>
      </c>
      <c r="C432" t="str">
        <f t="shared" ca="1" si="37"/>
        <v>C-003</v>
      </c>
      <c r="D432" t="str">
        <f t="shared" ca="1" si="38"/>
        <v>P-004</v>
      </c>
      <c r="E432" t="str">
        <f ca="1">+_xlfn.XLOOKUP(D432,'Tablas aux'!$A$3:$A$6,'Tablas aux'!$B$3:$B$6,0)</f>
        <v>Smart Phone</v>
      </c>
      <c r="F432" t="str">
        <f ca="1">+_xlfn.XLOOKUP(E432,'Tablas aux'!$B$3:$B$6,'Tablas aux'!$C$3:$C$6,0)</f>
        <v>Telefonía</v>
      </c>
      <c r="G432">
        <f t="shared" ca="1" si="39"/>
        <v>5</v>
      </c>
      <c r="H432">
        <f ca="1">+_xlfn.XLOOKUP(D432,'Tablas aux'!$A$3:$A$6,'Tablas aux'!$D$3:$D$6)</f>
        <v>800</v>
      </c>
      <c r="I432" s="3">
        <f t="shared" ca="1" si="40"/>
        <v>0.2</v>
      </c>
      <c r="J432" t="str" cm="1">
        <f t="array" aca="1" ref="J432" ca="1">+INDEX({"Tarjeta";"Efectivo";"Transferencia"},RANDBETWEEN(1,3))</f>
        <v>Transferencia</v>
      </c>
      <c r="K432" t="str">
        <f t="shared" ca="1" si="41"/>
        <v>V-002</v>
      </c>
      <c r="L432" t="str">
        <f ca="1">+VLOOKUP(K432,'Tablas aux'!$A$23:$C$27,3,0)</f>
        <v>Callao</v>
      </c>
    </row>
    <row r="433" spans="1:12" x14ac:dyDescent="0.25">
      <c r="A433" t="str">
        <v>V-0432</v>
      </c>
      <c r="B433">
        <f t="shared" ca="1" si="36"/>
        <v>45895</v>
      </c>
      <c r="C433" t="str">
        <f t="shared" ca="1" si="37"/>
        <v>C-003</v>
      </c>
      <c r="D433" t="str">
        <f t="shared" ca="1" si="38"/>
        <v>P-003</v>
      </c>
      <c r="E433" t="str">
        <f ca="1">+_xlfn.XLOOKUP(D433,'Tablas aux'!$A$3:$A$6,'Tablas aux'!$B$3:$B$6,0)</f>
        <v>Smart Watch</v>
      </c>
      <c r="F433" t="str">
        <f ca="1">+_xlfn.XLOOKUP(E433,'Tablas aux'!$B$3:$B$6,'Tablas aux'!$C$3:$C$6,0)</f>
        <v>Electrónica</v>
      </c>
      <c r="G433">
        <f t="shared" ca="1" si="39"/>
        <v>9</v>
      </c>
      <c r="H433">
        <f ca="1">+_xlfn.XLOOKUP(D433,'Tablas aux'!$A$3:$A$6,'Tablas aux'!$D$3:$D$6)</f>
        <v>200</v>
      </c>
      <c r="I433" s="3">
        <f t="shared" ca="1" si="40"/>
        <v>0.1</v>
      </c>
      <c r="J433" t="str" cm="1">
        <f t="array" aca="1" ref="J433" ca="1">+INDEX({"Tarjeta";"Efectivo";"Transferencia"},RANDBETWEEN(1,3))</f>
        <v>Efectivo</v>
      </c>
      <c r="K433" t="str">
        <f t="shared" ca="1" si="41"/>
        <v>V-001</v>
      </c>
      <c r="L433" t="str">
        <f ca="1">+VLOOKUP(K433,'Tablas aux'!$A$23:$C$27,3,0)</f>
        <v>Lima</v>
      </c>
    </row>
    <row r="434" spans="1:12" x14ac:dyDescent="0.25">
      <c r="A434" t="str">
        <v>V-0433</v>
      </c>
      <c r="B434">
        <f t="shared" ca="1" si="36"/>
        <v>45858</v>
      </c>
      <c r="C434" t="str">
        <f t="shared" ca="1" si="37"/>
        <v>C-003</v>
      </c>
      <c r="D434" t="str">
        <f t="shared" ca="1" si="38"/>
        <v>P-004</v>
      </c>
      <c r="E434" t="str">
        <f ca="1">+_xlfn.XLOOKUP(D434,'Tablas aux'!$A$3:$A$6,'Tablas aux'!$B$3:$B$6,0)</f>
        <v>Smart Phone</v>
      </c>
      <c r="F434" t="str">
        <f ca="1">+_xlfn.XLOOKUP(E434,'Tablas aux'!$B$3:$B$6,'Tablas aux'!$C$3:$C$6,0)</f>
        <v>Telefonía</v>
      </c>
      <c r="G434">
        <f t="shared" ca="1" si="39"/>
        <v>34</v>
      </c>
      <c r="H434">
        <f ca="1">+_xlfn.XLOOKUP(D434,'Tablas aux'!$A$3:$A$6,'Tablas aux'!$D$3:$D$6)</f>
        <v>800</v>
      </c>
      <c r="I434" s="3">
        <f t="shared" ca="1" si="40"/>
        <v>0.2</v>
      </c>
      <c r="J434" t="str" cm="1">
        <f t="array" aca="1" ref="J434" ca="1">+INDEX({"Tarjeta";"Efectivo";"Transferencia"},RANDBETWEEN(1,3))</f>
        <v>Transferencia</v>
      </c>
      <c r="K434" t="str">
        <f t="shared" ca="1" si="41"/>
        <v>V-002</v>
      </c>
      <c r="L434" t="str">
        <f ca="1">+VLOOKUP(K434,'Tablas aux'!$A$23:$C$27,3,0)</f>
        <v>Callao</v>
      </c>
    </row>
    <row r="435" spans="1:12" x14ac:dyDescent="0.25">
      <c r="A435" t="str">
        <v>V-0434</v>
      </c>
      <c r="B435">
        <f t="shared" ca="1" si="36"/>
        <v>45941</v>
      </c>
      <c r="C435" t="str">
        <f t="shared" ca="1" si="37"/>
        <v>C-004</v>
      </c>
      <c r="D435" t="str">
        <f t="shared" ca="1" si="38"/>
        <v>P-003</v>
      </c>
      <c r="E435" t="str">
        <f ca="1">+_xlfn.XLOOKUP(D435,'Tablas aux'!$A$3:$A$6,'Tablas aux'!$B$3:$B$6,0)</f>
        <v>Smart Watch</v>
      </c>
      <c r="F435" t="str">
        <f ca="1">+_xlfn.XLOOKUP(E435,'Tablas aux'!$B$3:$B$6,'Tablas aux'!$C$3:$C$6,0)</f>
        <v>Electrónica</v>
      </c>
      <c r="G435">
        <f t="shared" ca="1" si="39"/>
        <v>16</v>
      </c>
      <c r="H435">
        <f ca="1">+_xlfn.XLOOKUP(D435,'Tablas aux'!$A$3:$A$6,'Tablas aux'!$D$3:$D$6)</f>
        <v>200</v>
      </c>
      <c r="I435" s="3">
        <f t="shared" ca="1" si="40"/>
        <v>0.1</v>
      </c>
      <c r="J435" t="str" cm="1">
        <f t="array" aca="1" ref="J435" ca="1">+INDEX({"Tarjeta";"Efectivo";"Transferencia"},RANDBETWEEN(1,3))</f>
        <v>Tarjeta</v>
      </c>
      <c r="K435" t="str">
        <f t="shared" ca="1" si="41"/>
        <v>V-003</v>
      </c>
      <c r="L435" t="str">
        <f ca="1">+VLOOKUP(K435,'Tablas aux'!$A$23:$C$27,3,0)</f>
        <v>Arequipa</v>
      </c>
    </row>
    <row r="436" spans="1:12" x14ac:dyDescent="0.25">
      <c r="A436" t="str">
        <v>V-0435</v>
      </c>
      <c r="B436">
        <f t="shared" ca="1" si="36"/>
        <v>45824</v>
      </c>
      <c r="C436" t="str">
        <f t="shared" ca="1" si="37"/>
        <v>C-002</v>
      </c>
      <c r="D436" t="str">
        <f t="shared" ca="1" si="38"/>
        <v>P-003</v>
      </c>
      <c r="E436" t="str">
        <f ca="1">+_xlfn.XLOOKUP(D436,'Tablas aux'!$A$3:$A$6,'Tablas aux'!$B$3:$B$6,0)</f>
        <v>Smart Watch</v>
      </c>
      <c r="F436" t="str">
        <f ca="1">+_xlfn.XLOOKUP(E436,'Tablas aux'!$B$3:$B$6,'Tablas aux'!$C$3:$C$6,0)</f>
        <v>Electrónica</v>
      </c>
      <c r="G436">
        <f t="shared" ca="1" si="39"/>
        <v>18</v>
      </c>
      <c r="H436">
        <f ca="1">+_xlfn.XLOOKUP(D436,'Tablas aux'!$A$3:$A$6,'Tablas aux'!$D$3:$D$6)</f>
        <v>200</v>
      </c>
      <c r="I436" s="3">
        <f t="shared" ca="1" si="40"/>
        <v>0.1</v>
      </c>
      <c r="J436" t="str" cm="1">
        <f t="array" aca="1" ref="J436" ca="1">+INDEX({"Tarjeta";"Efectivo";"Transferencia"},RANDBETWEEN(1,3))</f>
        <v>Transferencia</v>
      </c>
      <c r="K436" t="str">
        <f t="shared" ca="1" si="41"/>
        <v>V-005</v>
      </c>
      <c r="L436" t="str">
        <f ca="1">+VLOOKUP(K436,'Tablas aux'!$A$23:$C$27,3,0)</f>
        <v>Ayacucho</v>
      </c>
    </row>
    <row r="437" spans="1:12" x14ac:dyDescent="0.25">
      <c r="A437" t="str">
        <v>V-0436</v>
      </c>
      <c r="B437">
        <f t="shared" ca="1" si="36"/>
        <v>45937</v>
      </c>
      <c r="C437" t="str">
        <f t="shared" ca="1" si="37"/>
        <v>C-001</v>
      </c>
      <c r="D437" t="str">
        <f t="shared" ca="1" si="38"/>
        <v>P-001</v>
      </c>
      <c r="E437" t="str">
        <f ca="1">+_xlfn.XLOOKUP(D437,'Tablas aux'!$A$3:$A$6,'Tablas aux'!$B$3:$B$6,0)</f>
        <v>Audífonos</v>
      </c>
      <c r="F437" t="str">
        <f ca="1">+_xlfn.XLOOKUP(E437,'Tablas aux'!$B$3:$B$6,'Tablas aux'!$C$3:$C$6,0)</f>
        <v>Electrónica</v>
      </c>
      <c r="G437">
        <f t="shared" ca="1" si="39"/>
        <v>20</v>
      </c>
      <c r="H437">
        <f ca="1">+_xlfn.XLOOKUP(D437,'Tablas aux'!$A$3:$A$6,'Tablas aux'!$D$3:$D$6)</f>
        <v>50</v>
      </c>
      <c r="I437" s="3">
        <f t="shared" ca="1" si="40"/>
        <v>0.1</v>
      </c>
      <c r="J437" t="str" cm="1">
        <f t="array" aca="1" ref="J437" ca="1">+INDEX({"Tarjeta";"Efectivo";"Transferencia"},RANDBETWEEN(1,3))</f>
        <v>Transferencia</v>
      </c>
      <c r="K437" t="str">
        <f t="shared" ca="1" si="41"/>
        <v>V-003</v>
      </c>
      <c r="L437" t="str">
        <f ca="1">+VLOOKUP(K437,'Tablas aux'!$A$23:$C$27,3,0)</f>
        <v>Arequipa</v>
      </c>
    </row>
    <row r="438" spans="1:12" x14ac:dyDescent="0.25">
      <c r="A438" t="str">
        <v>V-0437</v>
      </c>
      <c r="B438">
        <f t="shared" ca="1" si="36"/>
        <v>45989</v>
      </c>
      <c r="C438" t="str">
        <f t="shared" ca="1" si="37"/>
        <v>C-001</v>
      </c>
      <c r="D438" t="str">
        <f t="shared" ca="1" si="38"/>
        <v>P-001</v>
      </c>
      <c r="E438" t="str">
        <f ca="1">+_xlfn.XLOOKUP(D438,'Tablas aux'!$A$3:$A$6,'Tablas aux'!$B$3:$B$6,0)</f>
        <v>Audífonos</v>
      </c>
      <c r="F438" t="str">
        <f ca="1">+_xlfn.XLOOKUP(E438,'Tablas aux'!$B$3:$B$6,'Tablas aux'!$C$3:$C$6,0)</f>
        <v>Electrónica</v>
      </c>
      <c r="G438">
        <f t="shared" ca="1" si="39"/>
        <v>25</v>
      </c>
      <c r="H438">
        <f ca="1">+_xlfn.XLOOKUP(D438,'Tablas aux'!$A$3:$A$6,'Tablas aux'!$D$3:$D$6)</f>
        <v>50</v>
      </c>
      <c r="I438" s="3">
        <f t="shared" ca="1" si="40"/>
        <v>0.1</v>
      </c>
      <c r="J438" t="str" cm="1">
        <f t="array" aca="1" ref="J438" ca="1">+INDEX({"Tarjeta";"Efectivo";"Transferencia"},RANDBETWEEN(1,3))</f>
        <v>Tarjeta</v>
      </c>
      <c r="K438" t="str">
        <f t="shared" ca="1" si="41"/>
        <v>V-005</v>
      </c>
      <c r="L438" t="str">
        <f ca="1">+VLOOKUP(K438,'Tablas aux'!$A$23:$C$27,3,0)</f>
        <v>Ayacucho</v>
      </c>
    </row>
    <row r="439" spans="1:12" x14ac:dyDescent="0.25">
      <c r="A439" t="str">
        <v>V-0438</v>
      </c>
      <c r="B439">
        <f t="shared" ca="1" si="36"/>
        <v>45805</v>
      </c>
      <c r="C439" t="str">
        <f t="shared" ca="1" si="37"/>
        <v>C-004</v>
      </c>
      <c r="D439" t="str">
        <f t="shared" ca="1" si="38"/>
        <v>P-003</v>
      </c>
      <c r="E439" t="str">
        <f ca="1">+_xlfn.XLOOKUP(D439,'Tablas aux'!$A$3:$A$6,'Tablas aux'!$B$3:$B$6,0)</f>
        <v>Smart Watch</v>
      </c>
      <c r="F439" t="str">
        <f ca="1">+_xlfn.XLOOKUP(E439,'Tablas aux'!$B$3:$B$6,'Tablas aux'!$C$3:$C$6,0)</f>
        <v>Electrónica</v>
      </c>
      <c r="G439">
        <f t="shared" ca="1" si="39"/>
        <v>41</v>
      </c>
      <c r="H439">
        <f ca="1">+_xlfn.XLOOKUP(D439,'Tablas aux'!$A$3:$A$6,'Tablas aux'!$D$3:$D$6)</f>
        <v>200</v>
      </c>
      <c r="I439" s="3">
        <f t="shared" ca="1" si="40"/>
        <v>0.1</v>
      </c>
      <c r="J439" t="str" cm="1">
        <f t="array" aca="1" ref="J439" ca="1">+INDEX({"Tarjeta";"Efectivo";"Transferencia"},RANDBETWEEN(1,3))</f>
        <v>Transferencia</v>
      </c>
      <c r="K439" t="str">
        <f t="shared" ca="1" si="41"/>
        <v>V-004</v>
      </c>
      <c r="L439" t="str">
        <f ca="1">+VLOOKUP(K439,'Tablas aux'!$A$23:$C$27,3,0)</f>
        <v>Moquegua</v>
      </c>
    </row>
    <row r="440" spans="1:12" x14ac:dyDescent="0.25">
      <c r="A440" t="str">
        <v>V-0439</v>
      </c>
      <c r="B440">
        <f t="shared" ca="1" si="36"/>
        <v>45736</v>
      </c>
      <c r="C440" t="str">
        <f t="shared" ca="1" si="37"/>
        <v>C-004</v>
      </c>
      <c r="D440" t="str">
        <f t="shared" ca="1" si="38"/>
        <v>P-004</v>
      </c>
      <c r="E440" t="str">
        <f ca="1">+_xlfn.XLOOKUP(D440,'Tablas aux'!$A$3:$A$6,'Tablas aux'!$B$3:$B$6,0)</f>
        <v>Smart Phone</v>
      </c>
      <c r="F440" t="str">
        <f ca="1">+_xlfn.XLOOKUP(E440,'Tablas aux'!$B$3:$B$6,'Tablas aux'!$C$3:$C$6,0)</f>
        <v>Telefonía</v>
      </c>
      <c r="G440">
        <f t="shared" ca="1" si="39"/>
        <v>31</v>
      </c>
      <c r="H440">
        <f ca="1">+_xlfn.XLOOKUP(D440,'Tablas aux'!$A$3:$A$6,'Tablas aux'!$D$3:$D$6)</f>
        <v>800</v>
      </c>
      <c r="I440" s="3">
        <f t="shared" ca="1" si="40"/>
        <v>0.2</v>
      </c>
      <c r="J440" t="str" cm="1">
        <f t="array" aca="1" ref="J440" ca="1">+INDEX({"Tarjeta";"Efectivo";"Transferencia"},RANDBETWEEN(1,3))</f>
        <v>Tarjeta</v>
      </c>
      <c r="K440" t="str">
        <f t="shared" ca="1" si="41"/>
        <v>V-005</v>
      </c>
      <c r="L440" t="str">
        <f ca="1">+VLOOKUP(K440,'Tablas aux'!$A$23:$C$27,3,0)</f>
        <v>Ayacucho</v>
      </c>
    </row>
    <row r="441" spans="1:12" x14ac:dyDescent="0.25">
      <c r="A441" t="str">
        <v>V-0440</v>
      </c>
      <c r="B441">
        <f t="shared" ca="1" si="36"/>
        <v>45887</v>
      </c>
      <c r="C441" t="str">
        <f t="shared" ca="1" si="37"/>
        <v>C-003</v>
      </c>
      <c r="D441" t="str">
        <f t="shared" ca="1" si="38"/>
        <v>P-001</v>
      </c>
      <c r="E441" t="str">
        <f ca="1">+_xlfn.XLOOKUP(D441,'Tablas aux'!$A$3:$A$6,'Tablas aux'!$B$3:$B$6,0)</f>
        <v>Audífonos</v>
      </c>
      <c r="F441" t="str">
        <f ca="1">+_xlfn.XLOOKUP(E441,'Tablas aux'!$B$3:$B$6,'Tablas aux'!$C$3:$C$6,0)</f>
        <v>Electrónica</v>
      </c>
      <c r="G441">
        <f t="shared" ca="1" si="39"/>
        <v>12</v>
      </c>
      <c r="H441">
        <f ca="1">+_xlfn.XLOOKUP(D441,'Tablas aux'!$A$3:$A$6,'Tablas aux'!$D$3:$D$6)</f>
        <v>50</v>
      </c>
      <c r="I441" s="3">
        <f t="shared" ca="1" si="40"/>
        <v>0.1</v>
      </c>
      <c r="J441" t="str" cm="1">
        <f t="array" aca="1" ref="J441" ca="1">+INDEX({"Tarjeta";"Efectivo";"Transferencia"},RANDBETWEEN(1,3))</f>
        <v>Tarjeta</v>
      </c>
      <c r="K441" t="str">
        <f t="shared" ca="1" si="41"/>
        <v>V-004</v>
      </c>
      <c r="L441" t="str">
        <f ca="1">+VLOOKUP(K441,'Tablas aux'!$A$23:$C$27,3,0)</f>
        <v>Moquegua</v>
      </c>
    </row>
    <row r="442" spans="1:12" x14ac:dyDescent="0.25">
      <c r="A442" t="str">
        <v>V-0441</v>
      </c>
      <c r="B442">
        <f t="shared" ca="1" si="36"/>
        <v>45773</v>
      </c>
      <c r="C442" t="str">
        <f t="shared" ca="1" si="37"/>
        <v>C-004</v>
      </c>
      <c r="D442" t="str">
        <f t="shared" ca="1" si="38"/>
        <v>P-002</v>
      </c>
      <c r="E442" t="str">
        <f ca="1">+_xlfn.XLOOKUP(D442,'Tablas aux'!$A$3:$A$6,'Tablas aux'!$B$3:$B$6,0)</f>
        <v>Laptop</v>
      </c>
      <c r="F442" t="str">
        <f ca="1">+_xlfn.XLOOKUP(E442,'Tablas aux'!$B$3:$B$6,'Tablas aux'!$C$3:$C$6,0)</f>
        <v>Computo</v>
      </c>
      <c r="G442">
        <f t="shared" ca="1" si="39"/>
        <v>34</v>
      </c>
      <c r="H442">
        <f ca="1">+_xlfn.XLOOKUP(D442,'Tablas aux'!$A$3:$A$6,'Tablas aux'!$D$3:$D$6)</f>
        <v>1200</v>
      </c>
      <c r="I442" s="3">
        <f t="shared" ca="1" si="40"/>
        <v>0.3</v>
      </c>
      <c r="J442" t="str" cm="1">
        <f t="array" aca="1" ref="J442" ca="1">+INDEX({"Tarjeta";"Efectivo";"Transferencia"},RANDBETWEEN(1,3))</f>
        <v>Efectivo</v>
      </c>
      <c r="K442" t="str">
        <f t="shared" ca="1" si="41"/>
        <v>V-005</v>
      </c>
      <c r="L442" t="str">
        <f ca="1">+VLOOKUP(K442,'Tablas aux'!$A$23:$C$27,3,0)</f>
        <v>Ayacucho</v>
      </c>
    </row>
    <row r="443" spans="1:12" x14ac:dyDescent="0.25">
      <c r="A443" t="str">
        <v>V-0442</v>
      </c>
      <c r="B443">
        <f t="shared" ca="1" si="36"/>
        <v>45814</v>
      </c>
      <c r="C443" t="str">
        <f t="shared" ca="1" si="37"/>
        <v>C-003</v>
      </c>
      <c r="D443" t="str">
        <f t="shared" ca="1" si="38"/>
        <v>P-001</v>
      </c>
      <c r="E443" t="str">
        <f ca="1">+_xlfn.XLOOKUP(D443,'Tablas aux'!$A$3:$A$6,'Tablas aux'!$B$3:$B$6,0)</f>
        <v>Audífonos</v>
      </c>
      <c r="F443" t="str">
        <f ca="1">+_xlfn.XLOOKUP(E443,'Tablas aux'!$B$3:$B$6,'Tablas aux'!$C$3:$C$6,0)</f>
        <v>Electrónica</v>
      </c>
      <c r="G443">
        <f t="shared" ca="1" si="39"/>
        <v>15</v>
      </c>
      <c r="H443">
        <f ca="1">+_xlfn.XLOOKUP(D443,'Tablas aux'!$A$3:$A$6,'Tablas aux'!$D$3:$D$6)</f>
        <v>50</v>
      </c>
      <c r="I443" s="3">
        <f t="shared" ca="1" si="40"/>
        <v>0.1</v>
      </c>
      <c r="J443" t="str" cm="1">
        <f t="array" aca="1" ref="J443" ca="1">+INDEX({"Tarjeta";"Efectivo";"Transferencia"},RANDBETWEEN(1,3))</f>
        <v>Efectivo</v>
      </c>
      <c r="K443" t="str">
        <f t="shared" ca="1" si="41"/>
        <v>V-001</v>
      </c>
      <c r="L443" t="str">
        <f ca="1">+VLOOKUP(K443,'Tablas aux'!$A$23:$C$27,3,0)</f>
        <v>Lima</v>
      </c>
    </row>
    <row r="444" spans="1:12" x14ac:dyDescent="0.25">
      <c r="A444" t="str">
        <v>V-0443</v>
      </c>
      <c r="B444">
        <f t="shared" ca="1" si="36"/>
        <v>45900</v>
      </c>
      <c r="C444" t="str">
        <f t="shared" ca="1" si="37"/>
        <v>C-003</v>
      </c>
      <c r="D444" t="str">
        <f t="shared" ca="1" si="38"/>
        <v>P-004</v>
      </c>
      <c r="E444" t="str">
        <f ca="1">+_xlfn.XLOOKUP(D444,'Tablas aux'!$A$3:$A$6,'Tablas aux'!$B$3:$B$6,0)</f>
        <v>Smart Phone</v>
      </c>
      <c r="F444" t="str">
        <f ca="1">+_xlfn.XLOOKUP(E444,'Tablas aux'!$B$3:$B$6,'Tablas aux'!$C$3:$C$6,0)</f>
        <v>Telefonía</v>
      </c>
      <c r="G444">
        <f t="shared" ca="1" si="39"/>
        <v>18</v>
      </c>
      <c r="H444">
        <f ca="1">+_xlfn.XLOOKUP(D444,'Tablas aux'!$A$3:$A$6,'Tablas aux'!$D$3:$D$6)</f>
        <v>800</v>
      </c>
      <c r="I444" s="3">
        <f t="shared" ca="1" si="40"/>
        <v>0.2</v>
      </c>
      <c r="J444" t="str" cm="1">
        <f t="array" aca="1" ref="J444" ca="1">+INDEX({"Tarjeta";"Efectivo";"Transferencia"},RANDBETWEEN(1,3))</f>
        <v>Efectivo</v>
      </c>
      <c r="K444" t="str">
        <f t="shared" ca="1" si="41"/>
        <v>V-005</v>
      </c>
      <c r="L444" t="str">
        <f ca="1">+VLOOKUP(K444,'Tablas aux'!$A$23:$C$27,3,0)</f>
        <v>Ayacucho</v>
      </c>
    </row>
    <row r="445" spans="1:12" x14ac:dyDescent="0.25">
      <c r="A445" t="str">
        <v>V-0444</v>
      </c>
      <c r="B445">
        <f t="shared" ca="1" si="36"/>
        <v>45721</v>
      </c>
      <c r="C445" t="str">
        <f t="shared" ca="1" si="37"/>
        <v>C-003</v>
      </c>
      <c r="D445" t="str">
        <f t="shared" ca="1" si="38"/>
        <v>P-004</v>
      </c>
      <c r="E445" t="str">
        <f ca="1">+_xlfn.XLOOKUP(D445,'Tablas aux'!$A$3:$A$6,'Tablas aux'!$B$3:$B$6,0)</f>
        <v>Smart Phone</v>
      </c>
      <c r="F445" t="str">
        <f ca="1">+_xlfn.XLOOKUP(E445,'Tablas aux'!$B$3:$B$6,'Tablas aux'!$C$3:$C$6,0)</f>
        <v>Telefonía</v>
      </c>
      <c r="G445">
        <f t="shared" ca="1" si="39"/>
        <v>15</v>
      </c>
      <c r="H445">
        <f ca="1">+_xlfn.XLOOKUP(D445,'Tablas aux'!$A$3:$A$6,'Tablas aux'!$D$3:$D$6)</f>
        <v>800</v>
      </c>
      <c r="I445" s="3">
        <f t="shared" ca="1" si="40"/>
        <v>0.2</v>
      </c>
      <c r="J445" t="str" cm="1">
        <f t="array" aca="1" ref="J445" ca="1">+INDEX({"Tarjeta";"Efectivo";"Transferencia"},RANDBETWEEN(1,3))</f>
        <v>Transferencia</v>
      </c>
      <c r="K445" t="str">
        <f t="shared" ca="1" si="41"/>
        <v>V-002</v>
      </c>
      <c r="L445" t="str">
        <f ca="1">+VLOOKUP(K445,'Tablas aux'!$A$23:$C$27,3,0)</f>
        <v>Callao</v>
      </c>
    </row>
    <row r="446" spans="1:12" x14ac:dyDescent="0.25">
      <c r="A446" t="str">
        <v>V-0445</v>
      </c>
      <c r="B446">
        <f t="shared" ca="1" si="36"/>
        <v>45849</v>
      </c>
      <c r="C446" t="str">
        <f t="shared" ca="1" si="37"/>
        <v>C-003</v>
      </c>
      <c r="D446" t="str">
        <f t="shared" ca="1" si="38"/>
        <v>P-004</v>
      </c>
      <c r="E446" t="str">
        <f ca="1">+_xlfn.XLOOKUP(D446,'Tablas aux'!$A$3:$A$6,'Tablas aux'!$B$3:$B$6,0)</f>
        <v>Smart Phone</v>
      </c>
      <c r="F446" t="str">
        <f ca="1">+_xlfn.XLOOKUP(E446,'Tablas aux'!$B$3:$B$6,'Tablas aux'!$C$3:$C$6,0)</f>
        <v>Telefonía</v>
      </c>
      <c r="G446">
        <f t="shared" ca="1" si="39"/>
        <v>45</v>
      </c>
      <c r="H446">
        <f ca="1">+_xlfn.XLOOKUP(D446,'Tablas aux'!$A$3:$A$6,'Tablas aux'!$D$3:$D$6)</f>
        <v>800</v>
      </c>
      <c r="I446" s="3">
        <f t="shared" ca="1" si="40"/>
        <v>0.2</v>
      </c>
      <c r="J446" t="str" cm="1">
        <f t="array" aca="1" ref="J446" ca="1">+INDEX({"Tarjeta";"Efectivo";"Transferencia"},RANDBETWEEN(1,3))</f>
        <v>Efectivo</v>
      </c>
      <c r="K446" t="str">
        <f t="shared" ca="1" si="41"/>
        <v>V-005</v>
      </c>
      <c r="L446" t="str">
        <f ca="1">+VLOOKUP(K446,'Tablas aux'!$A$23:$C$27,3,0)</f>
        <v>Ayacucho</v>
      </c>
    </row>
    <row r="447" spans="1:12" x14ac:dyDescent="0.25">
      <c r="A447" t="str">
        <v>V-0446</v>
      </c>
      <c r="B447">
        <f t="shared" ca="1" si="36"/>
        <v>45860</v>
      </c>
      <c r="C447" t="str">
        <f t="shared" ca="1" si="37"/>
        <v>C-003</v>
      </c>
      <c r="D447" t="str">
        <f t="shared" ca="1" si="38"/>
        <v>P-002</v>
      </c>
      <c r="E447" t="str">
        <f ca="1">+_xlfn.XLOOKUP(D447,'Tablas aux'!$A$3:$A$6,'Tablas aux'!$B$3:$B$6,0)</f>
        <v>Laptop</v>
      </c>
      <c r="F447" t="str">
        <f ca="1">+_xlfn.XLOOKUP(E447,'Tablas aux'!$B$3:$B$6,'Tablas aux'!$C$3:$C$6,0)</f>
        <v>Computo</v>
      </c>
      <c r="G447">
        <f t="shared" ca="1" si="39"/>
        <v>8</v>
      </c>
      <c r="H447">
        <f ca="1">+_xlfn.XLOOKUP(D447,'Tablas aux'!$A$3:$A$6,'Tablas aux'!$D$3:$D$6)</f>
        <v>1200</v>
      </c>
      <c r="I447" s="3">
        <f t="shared" ca="1" si="40"/>
        <v>0.3</v>
      </c>
      <c r="J447" t="str" cm="1">
        <f t="array" aca="1" ref="J447" ca="1">+INDEX({"Tarjeta";"Efectivo";"Transferencia"},RANDBETWEEN(1,3))</f>
        <v>Transferencia</v>
      </c>
      <c r="K447" t="str">
        <f t="shared" ca="1" si="41"/>
        <v>V-001</v>
      </c>
      <c r="L447" t="str">
        <f ca="1">+VLOOKUP(K447,'Tablas aux'!$A$23:$C$27,3,0)</f>
        <v>Lima</v>
      </c>
    </row>
    <row r="448" spans="1:12" x14ac:dyDescent="0.25">
      <c r="A448" t="str">
        <v>V-0447</v>
      </c>
      <c r="B448">
        <f t="shared" ca="1" si="36"/>
        <v>45993</v>
      </c>
      <c r="C448" t="str">
        <f t="shared" ca="1" si="37"/>
        <v>C-001</v>
      </c>
      <c r="D448" t="str">
        <f t="shared" ca="1" si="38"/>
        <v>P-003</v>
      </c>
      <c r="E448" t="str">
        <f ca="1">+_xlfn.XLOOKUP(D448,'Tablas aux'!$A$3:$A$6,'Tablas aux'!$B$3:$B$6,0)</f>
        <v>Smart Watch</v>
      </c>
      <c r="F448" t="str">
        <f ca="1">+_xlfn.XLOOKUP(E448,'Tablas aux'!$B$3:$B$6,'Tablas aux'!$C$3:$C$6,0)</f>
        <v>Electrónica</v>
      </c>
      <c r="G448">
        <f t="shared" ca="1" si="39"/>
        <v>36</v>
      </c>
      <c r="H448">
        <f ca="1">+_xlfn.XLOOKUP(D448,'Tablas aux'!$A$3:$A$6,'Tablas aux'!$D$3:$D$6)</f>
        <v>200</v>
      </c>
      <c r="I448" s="3">
        <f t="shared" ca="1" si="40"/>
        <v>0.1</v>
      </c>
      <c r="J448" t="str" cm="1">
        <f t="array" aca="1" ref="J448" ca="1">+INDEX({"Tarjeta";"Efectivo";"Transferencia"},RANDBETWEEN(1,3))</f>
        <v>Transferencia</v>
      </c>
      <c r="K448" t="str">
        <f t="shared" ca="1" si="41"/>
        <v>V-004</v>
      </c>
      <c r="L448" t="str">
        <f ca="1">+VLOOKUP(K448,'Tablas aux'!$A$23:$C$27,3,0)</f>
        <v>Moquegua</v>
      </c>
    </row>
    <row r="449" spans="1:12" x14ac:dyDescent="0.25">
      <c r="A449" t="str">
        <v>V-0448</v>
      </c>
      <c r="B449">
        <f t="shared" ca="1" si="36"/>
        <v>45957</v>
      </c>
      <c r="C449" t="str">
        <f t="shared" ca="1" si="37"/>
        <v>C-001</v>
      </c>
      <c r="D449" t="str">
        <f t="shared" ca="1" si="38"/>
        <v>P-003</v>
      </c>
      <c r="E449" t="str">
        <f ca="1">+_xlfn.XLOOKUP(D449,'Tablas aux'!$A$3:$A$6,'Tablas aux'!$B$3:$B$6,0)</f>
        <v>Smart Watch</v>
      </c>
      <c r="F449" t="str">
        <f ca="1">+_xlfn.XLOOKUP(E449,'Tablas aux'!$B$3:$B$6,'Tablas aux'!$C$3:$C$6,0)</f>
        <v>Electrónica</v>
      </c>
      <c r="G449">
        <f t="shared" ca="1" si="39"/>
        <v>41</v>
      </c>
      <c r="H449">
        <f ca="1">+_xlfn.XLOOKUP(D449,'Tablas aux'!$A$3:$A$6,'Tablas aux'!$D$3:$D$6)</f>
        <v>200</v>
      </c>
      <c r="I449" s="3">
        <f t="shared" ca="1" si="40"/>
        <v>0.1</v>
      </c>
      <c r="J449" t="str" cm="1">
        <f t="array" aca="1" ref="J449" ca="1">+INDEX({"Tarjeta";"Efectivo";"Transferencia"},RANDBETWEEN(1,3))</f>
        <v>Tarjeta</v>
      </c>
      <c r="K449" t="str">
        <f t="shared" ca="1" si="41"/>
        <v>V-004</v>
      </c>
      <c r="L449" t="str">
        <f ca="1">+VLOOKUP(K449,'Tablas aux'!$A$23:$C$27,3,0)</f>
        <v>Moquegua</v>
      </c>
    </row>
    <row r="450" spans="1:12" x14ac:dyDescent="0.25">
      <c r="A450" t="str">
        <v>V-0449</v>
      </c>
      <c r="B450">
        <f t="shared" ca="1" si="36"/>
        <v>45928</v>
      </c>
      <c r="C450" t="str">
        <f t="shared" ca="1" si="37"/>
        <v>C-002</v>
      </c>
      <c r="D450" t="str">
        <f t="shared" ca="1" si="38"/>
        <v>P-001</v>
      </c>
      <c r="E450" t="str">
        <f ca="1">+_xlfn.XLOOKUP(D450,'Tablas aux'!$A$3:$A$6,'Tablas aux'!$B$3:$B$6,0)</f>
        <v>Audífonos</v>
      </c>
      <c r="F450" t="str">
        <f ca="1">+_xlfn.XLOOKUP(E450,'Tablas aux'!$B$3:$B$6,'Tablas aux'!$C$3:$C$6,0)</f>
        <v>Electrónica</v>
      </c>
      <c r="G450">
        <f t="shared" ca="1" si="39"/>
        <v>30</v>
      </c>
      <c r="H450">
        <f ca="1">+_xlfn.XLOOKUP(D450,'Tablas aux'!$A$3:$A$6,'Tablas aux'!$D$3:$D$6)</f>
        <v>50</v>
      </c>
      <c r="I450" s="3">
        <f t="shared" ca="1" si="40"/>
        <v>0.1</v>
      </c>
      <c r="J450" t="str" cm="1">
        <f t="array" aca="1" ref="J450" ca="1">+INDEX({"Tarjeta";"Efectivo";"Transferencia"},RANDBETWEEN(1,3))</f>
        <v>Efectivo</v>
      </c>
      <c r="K450" t="str">
        <f t="shared" ca="1" si="41"/>
        <v>V-004</v>
      </c>
      <c r="L450" t="str">
        <f ca="1">+VLOOKUP(K450,'Tablas aux'!$A$23:$C$27,3,0)</f>
        <v>Moquegua</v>
      </c>
    </row>
    <row r="451" spans="1:12" x14ac:dyDescent="0.25">
      <c r="A451" t="str">
        <v>V-0450</v>
      </c>
      <c r="B451">
        <f t="shared" ref="B451:B514" ca="1" si="42">+RANDBETWEEN("01/01/2025","31/12/2025")</f>
        <v>45883</v>
      </c>
      <c r="C451" t="str">
        <f t="shared" ref="C451:C514" ca="1" si="43">+"C"&amp;"-"&amp;TEXT(RANDBETWEEN(1,4),"000")</f>
        <v>C-001</v>
      </c>
      <c r="D451" t="str">
        <f t="shared" ref="D451:D514" ca="1" si="44">+"P"&amp;"-"&amp;TEXT(RANDBETWEEN(1,4),"000")</f>
        <v>P-003</v>
      </c>
      <c r="E451" t="str">
        <f ca="1">+_xlfn.XLOOKUP(D451,'Tablas aux'!$A$3:$A$6,'Tablas aux'!$B$3:$B$6,0)</f>
        <v>Smart Watch</v>
      </c>
      <c r="F451" t="str">
        <f ca="1">+_xlfn.XLOOKUP(E451,'Tablas aux'!$B$3:$B$6,'Tablas aux'!$C$3:$C$6,0)</f>
        <v>Electrónica</v>
      </c>
      <c r="G451">
        <f t="shared" ref="G451:G514" ca="1" si="45">+RANDBETWEEN(5,45)</f>
        <v>35</v>
      </c>
      <c r="H451">
        <f ca="1">+_xlfn.XLOOKUP(D451,'Tablas aux'!$A$3:$A$6,'Tablas aux'!$D$3:$D$6)</f>
        <v>200</v>
      </c>
      <c r="I451" s="3">
        <f t="shared" ref="I451:I514" ca="1" si="46">+IF(F451="Electrónica",0.1,IF(F451="Telefonía",0.2,0.3))</f>
        <v>0.1</v>
      </c>
      <c r="J451" t="str" cm="1">
        <f t="array" aca="1" ref="J451" ca="1">+INDEX({"Tarjeta";"Efectivo";"Transferencia"},RANDBETWEEN(1,3))</f>
        <v>Tarjeta</v>
      </c>
      <c r="K451" t="str">
        <f t="shared" ref="K451:K514" ca="1" si="47">+"V"&amp;"-"&amp;TEXT(RANDBETWEEN(1,5),"000")</f>
        <v>V-002</v>
      </c>
      <c r="L451" t="str">
        <f ca="1">+VLOOKUP(K451,'Tablas aux'!$A$23:$C$27,3,0)</f>
        <v>Callao</v>
      </c>
    </row>
    <row r="452" spans="1:12" x14ac:dyDescent="0.25">
      <c r="A452" t="str">
        <v>V-0451</v>
      </c>
      <c r="B452">
        <f t="shared" ca="1" si="42"/>
        <v>45719</v>
      </c>
      <c r="C452" t="str">
        <f t="shared" ca="1" si="43"/>
        <v>C-003</v>
      </c>
      <c r="D452" t="str">
        <f t="shared" ca="1" si="44"/>
        <v>P-003</v>
      </c>
      <c r="E452" t="str">
        <f ca="1">+_xlfn.XLOOKUP(D452,'Tablas aux'!$A$3:$A$6,'Tablas aux'!$B$3:$B$6,0)</f>
        <v>Smart Watch</v>
      </c>
      <c r="F452" t="str">
        <f ca="1">+_xlfn.XLOOKUP(E452,'Tablas aux'!$B$3:$B$6,'Tablas aux'!$C$3:$C$6,0)</f>
        <v>Electrónica</v>
      </c>
      <c r="G452">
        <f t="shared" ca="1" si="45"/>
        <v>35</v>
      </c>
      <c r="H452">
        <f ca="1">+_xlfn.XLOOKUP(D452,'Tablas aux'!$A$3:$A$6,'Tablas aux'!$D$3:$D$6)</f>
        <v>200</v>
      </c>
      <c r="I452" s="3">
        <f t="shared" ca="1" si="46"/>
        <v>0.1</v>
      </c>
      <c r="J452" t="str" cm="1">
        <f t="array" aca="1" ref="J452" ca="1">+INDEX({"Tarjeta";"Efectivo";"Transferencia"},RANDBETWEEN(1,3))</f>
        <v>Transferencia</v>
      </c>
      <c r="K452" t="str">
        <f t="shared" ca="1" si="47"/>
        <v>V-001</v>
      </c>
      <c r="L452" t="str">
        <f ca="1">+VLOOKUP(K452,'Tablas aux'!$A$23:$C$27,3,0)</f>
        <v>Lima</v>
      </c>
    </row>
    <row r="453" spans="1:12" x14ac:dyDescent="0.25">
      <c r="A453" t="str">
        <v>V-0452</v>
      </c>
      <c r="B453">
        <f t="shared" ca="1" si="42"/>
        <v>45921</v>
      </c>
      <c r="C453" t="str">
        <f t="shared" ca="1" si="43"/>
        <v>C-003</v>
      </c>
      <c r="D453" t="str">
        <f t="shared" ca="1" si="44"/>
        <v>P-002</v>
      </c>
      <c r="E453" t="str">
        <f ca="1">+_xlfn.XLOOKUP(D453,'Tablas aux'!$A$3:$A$6,'Tablas aux'!$B$3:$B$6,0)</f>
        <v>Laptop</v>
      </c>
      <c r="F453" t="str">
        <f ca="1">+_xlfn.XLOOKUP(E453,'Tablas aux'!$B$3:$B$6,'Tablas aux'!$C$3:$C$6,0)</f>
        <v>Computo</v>
      </c>
      <c r="G453">
        <f t="shared" ca="1" si="45"/>
        <v>19</v>
      </c>
      <c r="H453">
        <f ca="1">+_xlfn.XLOOKUP(D453,'Tablas aux'!$A$3:$A$6,'Tablas aux'!$D$3:$D$6)</f>
        <v>1200</v>
      </c>
      <c r="I453" s="3">
        <f t="shared" ca="1" si="46"/>
        <v>0.3</v>
      </c>
      <c r="J453" t="str" cm="1">
        <f t="array" aca="1" ref="J453" ca="1">+INDEX({"Tarjeta";"Efectivo";"Transferencia"},RANDBETWEEN(1,3))</f>
        <v>Tarjeta</v>
      </c>
      <c r="K453" t="str">
        <f t="shared" ca="1" si="47"/>
        <v>V-002</v>
      </c>
      <c r="L453" t="str">
        <f ca="1">+VLOOKUP(K453,'Tablas aux'!$A$23:$C$27,3,0)</f>
        <v>Callao</v>
      </c>
    </row>
    <row r="454" spans="1:12" x14ac:dyDescent="0.25">
      <c r="A454" t="str">
        <v>V-0453</v>
      </c>
      <c r="B454">
        <f t="shared" ca="1" si="42"/>
        <v>45881</v>
      </c>
      <c r="C454" t="str">
        <f t="shared" ca="1" si="43"/>
        <v>C-004</v>
      </c>
      <c r="D454" t="str">
        <f t="shared" ca="1" si="44"/>
        <v>P-002</v>
      </c>
      <c r="E454" t="str">
        <f ca="1">+_xlfn.XLOOKUP(D454,'Tablas aux'!$A$3:$A$6,'Tablas aux'!$B$3:$B$6,0)</f>
        <v>Laptop</v>
      </c>
      <c r="F454" t="str">
        <f ca="1">+_xlfn.XLOOKUP(E454,'Tablas aux'!$B$3:$B$6,'Tablas aux'!$C$3:$C$6,0)</f>
        <v>Computo</v>
      </c>
      <c r="G454">
        <f t="shared" ca="1" si="45"/>
        <v>26</v>
      </c>
      <c r="H454">
        <f ca="1">+_xlfn.XLOOKUP(D454,'Tablas aux'!$A$3:$A$6,'Tablas aux'!$D$3:$D$6)</f>
        <v>1200</v>
      </c>
      <c r="I454" s="3">
        <f t="shared" ca="1" si="46"/>
        <v>0.3</v>
      </c>
      <c r="J454" t="str" cm="1">
        <f t="array" aca="1" ref="J454" ca="1">+INDEX({"Tarjeta";"Efectivo";"Transferencia"},RANDBETWEEN(1,3))</f>
        <v>Tarjeta</v>
      </c>
      <c r="K454" t="str">
        <f t="shared" ca="1" si="47"/>
        <v>V-003</v>
      </c>
      <c r="L454" t="str">
        <f ca="1">+VLOOKUP(K454,'Tablas aux'!$A$23:$C$27,3,0)</f>
        <v>Arequipa</v>
      </c>
    </row>
    <row r="455" spans="1:12" x14ac:dyDescent="0.25">
      <c r="A455" t="str">
        <v>V-0454</v>
      </c>
      <c r="B455">
        <f t="shared" ca="1" si="42"/>
        <v>45991</v>
      </c>
      <c r="C455" t="str">
        <f t="shared" ca="1" si="43"/>
        <v>C-002</v>
      </c>
      <c r="D455" t="str">
        <f t="shared" ca="1" si="44"/>
        <v>P-001</v>
      </c>
      <c r="E455" t="str">
        <f ca="1">+_xlfn.XLOOKUP(D455,'Tablas aux'!$A$3:$A$6,'Tablas aux'!$B$3:$B$6,0)</f>
        <v>Audífonos</v>
      </c>
      <c r="F455" t="str">
        <f ca="1">+_xlfn.XLOOKUP(E455,'Tablas aux'!$B$3:$B$6,'Tablas aux'!$C$3:$C$6,0)</f>
        <v>Electrónica</v>
      </c>
      <c r="G455">
        <f t="shared" ca="1" si="45"/>
        <v>14</v>
      </c>
      <c r="H455">
        <f ca="1">+_xlfn.XLOOKUP(D455,'Tablas aux'!$A$3:$A$6,'Tablas aux'!$D$3:$D$6)</f>
        <v>50</v>
      </c>
      <c r="I455" s="3">
        <f t="shared" ca="1" si="46"/>
        <v>0.1</v>
      </c>
      <c r="J455" t="str" cm="1">
        <f t="array" aca="1" ref="J455" ca="1">+INDEX({"Tarjeta";"Efectivo";"Transferencia"},RANDBETWEEN(1,3))</f>
        <v>Tarjeta</v>
      </c>
      <c r="K455" t="str">
        <f t="shared" ca="1" si="47"/>
        <v>V-001</v>
      </c>
      <c r="L455" t="str">
        <f ca="1">+VLOOKUP(K455,'Tablas aux'!$A$23:$C$27,3,0)</f>
        <v>Lima</v>
      </c>
    </row>
    <row r="456" spans="1:12" x14ac:dyDescent="0.25">
      <c r="A456" t="str">
        <v>V-0455</v>
      </c>
      <c r="B456">
        <f t="shared" ca="1" si="42"/>
        <v>45961</v>
      </c>
      <c r="C456" t="str">
        <f t="shared" ca="1" si="43"/>
        <v>C-002</v>
      </c>
      <c r="D456" t="str">
        <f t="shared" ca="1" si="44"/>
        <v>P-001</v>
      </c>
      <c r="E456" t="str">
        <f ca="1">+_xlfn.XLOOKUP(D456,'Tablas aux'!$A$3:$A$6,'Tablas aux'!$B$3:$B$6,0)</f>
        <v>Audífonos</v>
      </c>
      <c r="F456" t="str">
        <f ca="1">+_xlfn.XLOOKUP(E456,'Tablas aux'!$B$3:$B$6,'Tablas aux'!$C$3:$C$6,0)</f>
        <v>Electrónica</v>
      </c>
      <c r="G456">
        <f t="shared" ca="1" si="45"/>
        <v>45</v>
      </c>
      <c r="H456">
        <f ca="1">+_xlfn.XLOOKUP(D456,'Tablas aux'!$A$3:$A$6,'Tablas aux'!$D$3:$D$6)</f>
        <v>50</v>
      </c>
      <c r="I456" s="3">
        <f t="shared" ca="1" si="46"/>
        <v>0.1</v>
      </c>
      <c r="J456" t="str" cm="1">
        <f t="array" aca="1" ref="J456" ca="1">+INDEX({"Tarjeta";"Efectivo";"Transferencia"},RANDBETWEEN(1,3))</f>
        <v>Tarjeta</v>
      </c>
      <c r="K456" t="str">
        <f t="shared" ca="1" si="47"/>
        <v>V-001</v>
      </c>
      <c r="L456" t="str">
        <f ca="1">+VLOOKUP(K456,'Tablas aux'!$A$23:$C$27,3,0)</f>
        <v>Lima</v>
      </c>
    </row>
    <row r="457" spans="1:12" x14ac:dyDescent="0.25">
      <c r="A457" t="str">
        <v>V-0456</v>
      </c>
      <c r="B457">
        <f t="shared" ca="1" si="42"/>
        <v>45921</v>
      </c>
      <c r="C457" t="str">
        <f t="shared" ca="1" si="43"/>
        <v>C-002</v>
      </c>
      <c r="D457" t="str">
        <f t="shared" ca="1" si="44"/>
        <v>P-002</v>
      </c>
      <c r="E457" t="str">
        <f ca="1">+_xlfn.XLOOKUP(D457,'Tablas aux'!$A$3:$A$6,'Tablas aux'!$B$3:$B$6,0)</f>
        <v>Laptop</v>
      </c>
      <c r="F457" t="str">
        <f ca="1">+_xlfn.XLOOKUP(E457,'Tablas aux'!$B$3:$B$6,'Tablas aux'!$C$3:$C$6,0)</f>
        <v>Computo</v>
      </c>
      <c r="G457">
        <f t="shared" ca="1" si="45"/>
        <v>6</v>
      </c>
      <c r="H457">
        <f ca="1">+_xlfn.XLOOKUP(D457,'Tablas aux'!$A$3:$A$6,'Tablas aux'!$D$3:$D$6)</f>
        <v>1200</v>
      </c>
      <c r="I457" s="3">
        <f t="shared" ca="1" si="46"/>
        <v>0.3</v>
      </c>
      <c r="J457" t="str" cm="1">
        <f t="array" aca="1" ref="J457" ca="1">+INDEX({"Tarjeta";"Efectivo";"Transferencia"},RANDBETWEEN(1,3))</f>
        <v>Tarjeta</v>
      </c>
      <c r="K457" t="str">
        <f t="shared" ca="1" si="47"/>
        <v>V-003</v>
      </c>
      <c r="L457" t="str">
        <f ca="1">+VLOOKUP(K457,'Tablas aux'!$A$23:$C$27,3,0)</f>
        <v>Arequipa</v>
      </c>
    </row>
    <row r="458" spans="1:12" x14ac:dyDescent="0.25">
      <c r="A458" t="str">
        <v>V-0457</v>
      </c>
      <c r="B458">
        <f t="shared" ca="1" si="42"/>
        <v>45990</v>
      </c>
      <c r="C458" t="str">
        <f t="shared" ca="1" si="43"/>
        <v>C-004</v>
      </c>
      <c r="D458" t="str">
        <f t="shared" ca="1" si="44"/>
        <v>P-002</v>
      </c>
      <c r="E458" t="str">
        <f ca="1">+_xlfn.XLOOKUP(D458,'Tablas aux'!$A$3:$A$6,'Tablas aux'!$B$3:$B$6,0)</f>
        <v>Laptop</v>
      </c>
      <c r="F458" t="str">
        <f ca="1">+_xlfn.XLOOKUP(E458,'Tablas aux'!$B$3:$B$6,'Tablas aux'!$C$3:$C$6,0)</f>
        <v>Computo</v>
      </c>
      <c r="G458">
        <f t="shared" ca="1" si="45"/>
        <v>34</v>
      </c>
      <c r="H458">
        <f ca="1">+_xlfn.XLOOKUP(D458,'Tablas aux'!$A$3:$A$6,'Tablas aux'!$D$3:$D$6)</f>
        <v>1200</v>
      </c>
      <c r="I458" s="3">
        <f t="shared" ca="1" si="46"/>
        <v>0.3</v>
      </c>
      <c r="J458" t="str" cm="1">
        <f t="array" aca="1" ref="J458" ca="1">+INDEX({"Tarjeta";"Efectivo";"Transferencia"},RANDBETWEEN(1,3))</f>
        <v>Transferencia</v>
      </c>
      <c r="K458" t="str">
        <f t="shared" ca="1" si="47"/>
        <v>V-004</v>
      </c>
      <c r="L458" t="str">
        <f ca="1">+VLOOKUP(K458,'Tablas aux'!$A$23:$C$27,3,0)</f>
        <v>Moquegua</v>
      </c>
    </row>
    <row r="459" spans="1:12" x14ac:dyDescent="0.25">
      <c r="A459" t="str">
        <v>V-0458</v>
      </c>
      <c r="B459">
        <f t="shared" ca="1" si="42"/>
        <v>45889</v>
      </c>
      <c r="C459" t="str">
        <f t="shared" ca="1" si="43"/>
        <v>C-002</v>
      </c>
      <c r="D459" t="str">
        <f t="shared" ca="1" si="44"/>
        <v>P-002</v>
      </c>
      <c r="E459" t="str">
        <f ca="1">+_xlfn.XLOOKUP(D459,'Tablas aux'!$A$3:$A$6,'Tablas aux'!$B$3:$B$6,0)</f>
        <v>Laptop</v>
      </c>
      <c r="F459" t="str">
        <f ca="1">+_xlfn.XLOOKUP(E459,'Tablas aux'!$B$3:$B$6,'Tablas aux'!$C$3:$C$6,0)</f>
        <v>Computo</v>
      </c>
      <c r="G459">
        <f t="shared" ca="1" si="45"/>
        <v>34</v>
      </c>
      <c r="H459">
        <f ca="1">+_xlfn.XLOOKUP(D459,'Tablas aux'!$A$3:$A$6,'Tablas aux'!$D$3:$D$6)</f>
        <v>1200</v>
      </c>
      <c r="I459" s="3">
        <f t="shared" ca="1" si="46"/>
        <v>0.3</v>
      </c>
      <c r="J459" t="str" cm="1">
        <f t="array" aca="1" ref="J459" ca="1">+INDEX({"Tarjeta";"Efectivo";"Transferencia"},RANDBETWEEN(1,3))</f>
        <v>Efectivo</v>
      </c>
      <c r="K459" t="str">
        <f t="shared" ca="1" si="47"/>
        <v>V-001</v>
      </c>
      <c r="L459" t="str">
        <f ca="1">+VLOOKUP(K459,'Tablas aux'!$A$23:$C$27,3,0)</f>
        <v>Lima</v>
      </c>
    </row>
    <row r="460" spans="1:12" x14ac:dyDescent="0.25">
      <c r="A460" t="str">
        <v>V-0459</v>
      </c>
      <c r="B460">
        <f t="shared" ca="1" si="42"/>
        <v>45993</v>
      </c>
      <c r="C460" t="str">
        <f t="shared" ca="1" si="43"/>
        <v>C-003</v>
      </c>
      <c r="D460" t="str">
        <f t="shared" ca="1" si="44"/>
        <v>P-002</v>
      </c>
      <c r="E460" t="str">
        <f ca="1">+_xlfn.XLOOKUP(D460,'Tablas aux'!$A$3:$A$6,'Tablas aux'!$B$3:$B$6,0)</f>
        <v>Laptop</v>
      </c>
      <c r="F460" t="str">
        <f ca="1">+_xlfn.XLOOKUP(E460,'Tablas aux'!$B$3:$B$6,'Tablas aux'!$C$3:$C$6,0)</f>
        <v>Computo</v>
      </c>
      <c r="G460">
        <f t="shared" ca="1" si="45"/>
        <v>17</v>
      </c>
      <c r="H460">
        <f ca="1">+_xlfn.XLOOKUP(D460,'Tablas aux'!$A$3:$A$6,'Tablas aux'!$D$3:$D$6)</f>
        <v>1200</v>
      </c>
      <c r="I460" s="3">
        <f t="shared" ca="1" si="46"/>
        <v>0.3</v>
      </c>
      <c r="J460" t="str" cm="1">
        <f t="array" aca="1" ref="J460" ca="1">+INDEX({"Tarjeta";"Efectivo";"Transferencia"},RANDBETWEEN(1,3))</f>
        <v>Efectivo</v>
      </c>
      <c r="K460" t="str">
        <f t="shared" ca="1" si="47"/>
        <v>V-004</v>
      </c>
      <c r="L460" t="str">
        <f ca="1">+VLOOKUP(K460,'Tablas aux'!$A$23:$C$27,3,0)</f>
        <v>Moquegua</v>
      </c>
    </row>
    <row r="461" spans="1:12" x14ac:dyDescent="0.25">
      <c r="A461" t="str">
        <v>V-0460</v>
      </c>
      <c r="B461">
        <f t="shared" ca="1" si="42"/>
        <v>45957</v>
      </c>
      <c r="C461" t="str">
        <f t="shared" ca="1" si="43"/>
        <v>C-001</v>
      </c>
      <c r="D461" t="str">
        <f t="shared" ca="1" si="44"/>
        <v>P-003</v>
      </c>
      <c r="E461" t="str">
        <f ca="1">+_xlfn.XLOOKUP(D461,'Tablas aux'!$A$3:$A$6,'Tablas aux'!$B$3:$B$6,0)</f>
        <v>Smart Watch</v>
      </c>
      <c r="F461" t="str">
        <f ca="1">+_xlfn.XLOOKUP(E461,'Tablas aux'!$B$3:$B$6,'Tablas aux'!$C$3:$C$6,0)</f>
        <v>Electrónica</v>
      </c>
      <c r="G461">
        <f t="shared" ca="1" si="45"/>
        <v>5</v>
      </c>
      <c r="H461">
        <f ca="1">+_xlfn.XLOOKUP(D461,'Tablas aux'!$A$3:$A$6,'Tablas aux'!$D$3:$D$6)</f>
        <v>200</v>
      </c>
      <c r="I461" s="3">
        <f t="shared" ca="1" si="46"/>
        <v>0.1</v>
      </c>
      <c r="J461" t="str" cm="1">
        <f t="array" aca="1" ref="J461" ca="1">+INDEX({"Tarjeta";"Efectivo";"Transferencia"},RANDBETWEEN(1,3))</f>
        <v>Transferencia</v>
      </c>
      <c r="K461" t="str">
        <f t="shared" ca="1" si="47"/>
        <v>V-001</v>
      </c>
      <c r="L461" t="str">
        <f ca="1">+VLOOKUP(K461,'Tablas aux'!$A$23:$C$27,3,0)</f>
        <v>Lima</v>
      </c>
    </row>
    <row r="462" spans="1:12" x14ac:dyDescent="0.25">
      <c r="A462" t="str">
        <v>V-0461</v>
      </c>
      <c r="B462">
        <f t="shared" ca="1" si="42"/>
        <v>45712</v>
      </c>
      <c r="C462" t="str">
        <f t="shared" ca="1" si="43"/>
        <v>C-002</v>
      </c>
      <c r="D462" t="str">
        <f t="shared" ca="1" si="44"/>
        <v>P-004</v>
      </c>
      <c r="E462" t="str">
        <f ca="1">+_xlfn.XLOOKUP(D462,'Tablas aux'!$A$3:$A$6,'Tablas aux'!$B$3:$B$6,0)</f>
        <v>Smart Phone</v>
      </c>
      <c r="F462" t="str">
        <f ca="1">+_xlfn.XLOOKUP(E462,'Tablas aux'!$B$3:$B$6,'Tablas aux'!$C$3:$C$6,0)</f>
        <v>Telefonía</v>
      </c>
      <c r="G462">
        <f t="shared" ca="1" si="45"/>
        <v>41</v>
      </c>
      <c r="H462">
        <f ca="1">+_xlfn.XLOOKUP(D462,'Tablas aux'!$A$3:$A$6,'Tablas aux'!$D$3:$D$6)</f>
        <v>800</v>
      </c>
      <c r="I462" s="3">
        <f t="shared" ca="1" si="46"/>
        <v>0.2</v>
      </c>
      <c r="J462" t="str" cm="1">
        <f t="array" aca="1" ref="J462" ca="1">+INDEX({"Tarjeta";"Efectivo";"Transferencia"},RANDBETWEEN(1,3))</f>
        <v>Efectivo</v>
      </c>
      <c r="K462" t="str">
        <f t="shared" ca="1" si="47"/>
        <v>V-002</v>
      </c>
      <c r="L462" t="str">
        <f ca="1">+VLOOKUP(K462,'Tablas aux'!$A$23:$C$27,3,0)</f>
        <v>Callao</v>
      </c>
    </row>
    <row r="463" spans="1:12" x14ac:dyDescent="0.25">
      <c r="A463" t="str">
        <v>V-0462</v>
      </c>
      <c r="B463">
        <f t="shared" ca="1" si="42"/>
        <v>45705</v>
      </c>
      <c r="C463" t="str">
        <f t="shared" ca="1" si="43"/>
        <v>C-001</v>
      </c>
      <c r="D463" t="str">
        <f t="shared" ca="1" si="44"/>
        <v>P-001</v>
      </c>
      <c r="E463" t="str">
        <f ca="1">+_xlfn.XLOOKUP(D463,'Tablas aux'!$A$3:$A$6,'Tablas aux'!$B$3:$B$6,0)</f>
        <v>Audífonos</v>
      </c>
      <c r="F463" t="str">
        <f ca="1">+_xlfn.XLOOKUP(E463,'Tablas aux'!$B$3:$B$6,'Tablas aux'!$C$3:$C$6,0)</f>
        <v>Electrónica</v>
      </c>
      <c r="G463">
        <f t="shared" ca="1" si="45"/>
        <v>40</v>
      </c>
      <c r="H463">
        <f ca="1">+_xlfn.XLOOKUP(D463,'Tablas aux'!$A$3:$A$6,'Tablas aux'!$D$3:$D$6)</f>
        <v>50</v>
      </c>
      <c r="I463" s="3">
        <f t="shared" ca="1" si="46"/>
        <v>0.1</v>
      </c>
      <c r="J463" t="str" cm="1">
        <f t="array" aca="1" ref="J463" ca="1">+INDEX({"Tarjeta";"Efectivo";"Transferencia"},RANDBETWEEN(1,3))</f>
        <v>Tarjeta</v>
      </c>
      <c r="K463" t="str">
        <f t="shared" ca="1" si="47"/>
        <v>V-001</v>
      </c>
      <c r="L463" t="str">
        <f ca="1">+VLOOKUP(K463,'Tablas aux'!$A$23:$C$27,3,0)</f>
        <v>Lima</v>
      </c>
    </row>
    <row r="464" spans="1:12" x14ac:dyDescent="0.25">
      <c r="A464" t="str">
        <v>V-0463</v>
      </c>
      <c r="B464">
        <f t="shared" ca="1" si="42"/>
        <v>45707</v>
      </c>
      <c r="C464" t="str">
        <f t="shared" ca="1" si="43"/>
        <v>C-003</v>
      </c>
      <c r="D464" t="str">
        <f t="shared" ca="1" si="44"/>
        <v>P-003</v>
      </c>
      <c r="E464" t="str">
        <f ca="1">+_xlfn.XLOOKUP(D464,'Tablas aux'!$A$3:$A$6,'Tablas aux'!$B$3:$B$6,0)</f>
        <v>Smart Watch</v>
      </c>
      <c r="F464" t="str">
        <f ca="1">+_xlfn.XLOOKUP(E464,'Tablas aux'!$B$3:$B$6,'Tablas aux'!$C$3:$C$6,0)</f>
        <v>Electrónica</v>
      </c>
      <c r="G464">
        <f t="shared" ca="1" si="45"/>
        <v>17</v>
      </c>
      <c r="H464">
        <f ca="1">+_xlfn.XLOOKUP(D464,'Tablas aux'!$A$3:$A$6,'Tablas aux'!$D$3:$D$6)</f>
        <v>200</v>
      </c>
      <c r="I464" s="3">
        <f t="shared" ca="1" si="46"/>
        <v>0.1</v>
      </c>
      <c r="J464" t="str" cm="1">
        <f t="array" aca="1" ref="J464" ca="1">+INDEX({"Tarjeta";"Efectivo";"Transferencia"},RANDBETWEEN(1,3))</f>
        <v>Tarjeta</v>
      </c>
      <c r="K464" t="str">
        <f t="shared" ca="1" si="47"/>
        <v>V-002</v>
      </c>
      <c r="L464" t="str">
        <f ca="1">+VLOOKUP(K464,'Tablas aux'!$A$23:$C$27,3,0)</f>
        <v>Callao</v>
      </c>
    </row>
    <row r="465" spans="1:12" x14ac:dyDescent="0.25">
      <c r="A465" t="str">
        <v>V-0464</v>
      </c>
      <c r="B465">
        <f t="shared" ca="1" si="42"/>
        <v>45997</v>
      </c>
      <c r="C465" t="str">
        <f t="shared" ca="1" si="43"/>
        <v>C-003</v>
      </c>
      <c r="D465" t="str">
        <f t="shared" ca="1" si="44"/>
        <v>P-002</v>
      </c>
      <c r="E465" t="str">
        <f ca="1">+_xlfn.XLOOKUP(D465,'Tablas aux'!$A$3:$A$6,'Tablas aux'!$B$3:$B$6,0)</f>
        <v>Laptop</v>
      </c>
      <c r="F465" t="str">
        <f ca="1">+_xlfn.XLOOKUP(E465,'Tablas aux'!$B$3:$B$6,'Tablas aux'!$C$3:$C$6,0)</f>
        <v>Computo</v>
      </c>
      <c r="G465">
        <f t="shared" ca="1" si="45"/>
        <v>36</v>
      </c>
      <c r="H465">
        <f ca="1">+_xlfn.XLOOKUP(D465,'Tablas aux'!$A$3:$A$6,'Tablas aux'!$D$3:$D$6)</f>
        <v>1200</v>
      </c>
      <c r="I465" s="3">
        <f t="shared" ca="1" si="46"/>
        <v>0.3</v>
      </c>
      <c r="J465" t="str" cm="1">
        <f t="array" aca="1" ref="J465" ca="1">+INDEX({"Tarjeta";"Efectivo";"Transferencia"},RANDBETWEEN(1,3))</f>
        <v>Tarjeta</v>
      </c>
      <c r="K465" t="str">
        <f t="shared" ca="1" si="47"/>
        <v>V-003</v>
      </c>
      <c r="L465" t="str">
        <f ca="1">+VLOOKUP(K465,'Tablas aux'!$A$23:$C$27,3,0)</f>
        <v>Arequipa</v>
      </c>
    </row>
    <row r="466" spans="1:12" x14ac:dyDescent="0.25">
      <c r="A466" t="str">
        <v>V-0465</v>
      </c>
      <c r="B466">
        <f t="shared" ca="1" si="42"/>
        <v>45710</v>
      </c>
      <c r="C466" t="str">
        <f t="shared" ca="1" si="43"/>
        <v>C-002</v>
      </c>
      <c r="D466" t="str">
        <f t="shared" ca="1" si="44"/>
        <v>P-003</v>
      </c>
      <c r="E466" t="str">
        <f ca="1">+_xlfn.XLOOKUP(D466,'Tablas aux'!$A$3:$A$6,'Tablas aux'!$B$3:$B$6,0)</f>
        <v>Smart Watch</v>
      </c>
      <c r="F466" t="str">
        <f ca="1">+_xlfn.XLOOKUP(E466,'Tablas aux'!$B$3:$B$6,'Tablas aux'!$C$3:$C$6,0)</f>
        <v>Electrónica</v>
      </c>
      <c r="G466">
        <f t="shared" ca="1" si="45"/>
        <v>34</v>
      </c>
      <c r="H466">
        <f ca="1">+_xlfn.XLOOKUP(D466,'Tablas aux'!$A$3:$A$6,'Tablas aux'!$D$3:$D$6)</f>
        <v>200</v>
      </c>
      <c r="I466" s="3">
        <f t="shared" ca="1" si="46"/>
        <v>0.1</v>
      </c>
      <c r="J466" t="str" cm="1">
        <f t="array" aca="1" ref="J466" ca="1">+INDEX({"Tarjeta";"Efectivo";"Transferencia"},RANDBETWEEN(1,3))</f>
        <v>Tarjeta</v>
      </c>
      <c r="K466" t="str">
        <f t="shared" ca="1" si="47"/>
        <v>V-005</v>
      </c>
      <c r="L466" t="str">
        <f ca="1">+VLOOKUP(K466,'Tablas aux'!$A$23:$C$27,3,0)</f>
        <v>Ayacucho</v>
      </c>
    </row>
    <row r="467" spans="1:12" x14ac:dyDescent="0.25">
      <c r="A467" t="str">
        <v>V-0466</v>
      </c>
      <c r="B467">
        <f t="shared" ca="1" si="42"/>
        <v>45927</v>
      </c>
      <c r="C467" t="str">
        <f t="shared" ca="1" si="43"/>
        <v>C-003</v>
      </c>
      <c r="D467" t="str">
        <f t="shared" ca="1" si="44"/>
        <v>P-001</v>
      </c>
      <c r="E467" t="str">
        <f ca="1">+_xlfn.XLOOKUP(D467,'Tablas aux'!$A$3:$A$6,'Tablas aux'!$B$3:$B$6,0)</f>
        <v>Audífonos</v>
      </c>
      <c r="F467" t="str">
        <f ca="1">+_xlfn.XLOOKUP(E467,'Tablas aux'!$B$3:$B$6,'Tablas aux'!$C$3:$C$6,0)</f>
        <v>Electrónica</v>
      </c>
      <c r="G467">
        <f t="shared" ca="1" si="45"/>
        <v>14</v>
      </c>
      <c r="H467">
        <f ca="1">+_xlfn.XLOOKUP(D467,'Tablas aux'!$A$3:$A$6,'Tablas aux'!$D$3:$D$6)</f>
        <v>50</v>
      </c>
      <c r="I467" s="3">
        <f t="shared" ca="1" si="46"/>
        <v>0.1</v>
      </c>
      <c r="J467" t="str" cm="1">
        <f t="array" aca="1" ref="J467" ca="1">+INDEX({"Tarjeta";"Efectivo";"Transferencia"},RANDBETWEEN(1,3))</f>
        <v>Tarjeta</v>
      </c>
      <c r="K467" t="str">
        <f t="shared" ca="1" si="47"/>
        <v>V-001</v>
      </c>
      <c r="L467" t="str">
        <f ca="1">+VLOOKUP(K467,'Tablas aux'!$A$23:$C$27,3,0)</f>
        <v>Lima</v>
      </c>
    </row>
    <row r="468" spans="1:12" x14ac:dyDescent="0.25">
      <c r="A468" t="str">
        <v>V-0467</v>
      </c>
      <c r="B468">
        <f t="shared" ca="1" si="42"/>
        <v>45774</v>
      </c>
      <c r="C468" t="str">
        <f t="shared" ca="1" si="43"/>
        <v>C-004</v>
      </c>
      <c r="D468" t="str">
        <f t="shared" ca="1" si="44"/>
        <v>P-003</v>
      </c>
      <c r="E468" t="str">
        <f ca="1">+_xlfn.XLOOKUP(D468,'Tablas aux'!$A$3:$A$6,'Tablas aux'!$B$3:$B$6,0)</f>
        <v>Smart Watch</v>
      </c>
      <c r="F468" t="str">
        <f ca="1">+_xlfn.XLOOKUP(E468,'Tablas aux'!$B$3:$B$6,'Tablas aux'!$C$3:$C$6,0)</f>
        <v>Electrónica</v>
      </c>
      <c r="G468">
        <f t="shared" ca="1" si="45"/>
        <v>20</v>
      </c>
      <c r="H468">
        <f ca="1">+_xlfn.XLOOKUP(D468,'Tablas aux'!$A$3:$A$6,'Tablas aux'!$D$3:$D$6)</f>
        <v>200</v>
      </c>
      <c r="I468" s="3">
        <f t="shared" ca="1" si="46"/>
        <v>0.1</v>
      </c>
      <c r="J468" t="str" cm="1">
        <f t="array" aca="1" ref="J468" ca="1">+INDEX({"Tarjeta";"Efectivo";"Transferencia"},RANDBETWEEN(1,3))</f>
        <v>Tarjeta</v>
      </c>
      <c r="K468" t="str">
        <f t="shared" ca="1" si="47"/>
        <v>V-004</v>
      </c>
      <c r="L468" t="str">
        <f ca="1">+VLOOKUP(K468,'Tablas aux'!$A$23:$C$27,3,0)</f>
        <v>Moquegua</v>
      </c>
    </row>
    <row r="469" spans="1:12" x14ac:dyDescent="0.25">
      <c r="A469" t="str">
        <v>V-0468</v>
      </c>
      <c r="B469">
        <f t="shared" ca="1" si="42"/>
        <v>45729</v>
      </c>
      <c r="C469" t="str">
        <f t="shared" ca="1" si="43"/>
        <v>C-002</v>
      </c>
      <c r="D469" t="str">
        <f t="shared" ca="1" si="44"/>
        <v>P-001</v>
      </c>
      <c r="E469" t="str">
        <f ca="1">+_xlfn.XLOOKUP(D469,'Tablas aux'!$A$3:$A$6,'Tablas aux'!$B$3:$B$6,0)</f>
        <v>Audífonos</v>
      </c>
      <c r="F469" t="str">
        <f ca="1">+_xlfn.XLOOKUP(E469,'Tablas aux'!$B$3:$B$6,'Tablas aux'!$C$3:$C$6,0)</f>
        <v>Electrónica</v>
      </c>
      <c r="G469">
        <f t="shared" ca="1" si="45"/>
        <v>39</v>
      </c>
      <c r="H469">
        <f ca="1">+_xlfn.XLOOKUP(D469,'Tablas aux'!$A$3:$A$6,'Tablas aux'!$D$3:$D$6)</f>
        <v>50</v>
      </c>
      <c r="I469" s="3">
        <f t="shared" ca="1" si="46"/>
        <v>0.1</v>
      </c>
      <c r="J469" t="str" cm="1">
        <f t="array" aca="1" ref="J469" ca="1">+INDEX({"Tarjeta";"Efectivo";"Transferencia"},RANDBETWEEN(1,3))</f>
        <v>Transferencia</v>
      </c>
      <c r="K469" t="str">
        <f t="shared" ca="1" si="47"/>
        <v>V-003</v>
      </c>
      <c r="L469" t="str">
        <f ca="1">+VLOOKUP(K469,'Tablas aux'!$A$23:$C$27,3,0)</f>
        <v>Arequipa</v>
      </c>
    </row>
    <row r="470" spans="1:12" x14ac:dyDescent="0.25">
      <c r="A470" t="str">
        <v>V-0469</v>
      </c>
      <c r="B470">
        <f t="shared" ca="1" si="42"/>
        <v>45753</v>
      </c>
      <c r="C470" t="str">
        <f t="shared" ca="1" si="43"/>
        <v>C-003</v>
      </c>
      <c r="D470" t="str">
        <f t="shared" ca="1" si="44"/>
        <v>P-001</v>
      </c>
      <c r="E470" t="str">
        <f ca="1">+_xlfn.XLOOKUP(D470,'Tablas aux'!$A$3:$A$6,'Tablas aux'!$B$3:$B$6,0)</f>
        <v>Audífonos</v>
      </c>
      <c r="F470" t="str">
        <f ca="1">+_xlfn.XLOOKUP(E470,'Tablas aux'!$B$3:$B$6,'Tablas aux'!$C$3:$C$6,0)</f>
        <v>Electrónica</v>
      </c>
      <c r="G470">
        <f t="shared" ca="1" si="45"/>
        <v>5</v>
      </c>
      <c r="H470">
        <f ca="1">+_xlfn.XLOOKUP(D470,'Tablas aux'!$A$3:$A$6,'Tablas aux'!$D$3:$D$6)</f>
        <v>50</v>
      </c>
      <c r="I470" s="3">
        <f t="shared" ca="1" si="46"/>
        <v>0.1</v>
      </c>
      <c r="J470" t="str" cm="1">
        <f t="array" aca="1" ref="J470" ca="1">+INDEX({"Tarjeta";"Efectivo";"Transferencia"},RANDBETWEEN(1,3))</f>
        <v>Transferencia</v>
      </c>
      <c r="K470" t="str">
        <f t="shared" ca="1" si="47"/>
        <v>V-001</v>
      </c>
      <c r="L470" t="str">
        <f ca="1">+VLOOKUP(K470,'Tablas aux'!$A$23:$C$27,3,0)</f>
        <v>Lima</v>
      </c>
    </row>
    <row r="471" spans="1:12" x14ac:dyDescent="0.25">
      <c r="A471" t="str">
        <v>V-0470</v>
      </c>
      <c r="B471">
        <f t="shared" ca="1" si="42"/>
        <v>45847</v>
      </c>
      <c r="C471" t="str">
        <f t="shared" ca="1" si="43"/>
        <v>C-001</v>
      </c>
      <c r="D471" t="str">
        <f t="shared" ca="1" si="44"/>
        <v>P-003</v>
      </c>
      <c r="E471" t="str">
        <f ca="1">+_xlfn.XLOOKUP(D471,'Tablas aux'!$A$3:$A$6,'Tablas aux'!$B$3:$B$6,0)</f>
        <v>Smart Watch</v>
      </c>
      <c r="F471" t="str">
        <f ca="1">+_xlfn.XLOOKUP(E471,'Tablas aux'!$B$3:$B$6,'Tablas aux'!$C$3:$C$6,0)</f>
        <v>Electrónica</v>
      </c>
      <c r="G471">
        <f t="shared" ca="1" si="45"/>
        <v>42</v>
      </c>
      <c r="H471">
        <f ca="1">+_xlfn.XLOOKUP(D471,'Tablas aux'!$A$3:$A$6,'Tablas aux'!$D$3:$D$6)</f>
        <v>200</v>
      </c>
      <c r="I471" s="3">
        <f t="shared" ca="1" si="46"/>
        <v>0.1</v>
      </c>
      <c r="J471" t="str" cm="1">
        <f t="array" aca="1" ref="J471" ca="1">+INDEX({"Tarjeta";"Efectivo";"Transferencia"},RANDBETWEEN(1,3))</f>
        <v>Tarjeta</v>
      </c>
      <c r="K471" t="str">
        <f t="shared" ca="1" si="47"/>
        <v>V-003</v>
      </c>
      <c r="L471" t="str">
        <f ca="1">+VLOOKUP(K471,'Tablas aux'!$A$23:$C$27,3,0)</f>
        <v>Arequipa</v>
      </c>
    </row>
    <row r="472" spans="1:12" x14ac:dyDescent="0.25">
      <c r="A472" t="str">
        <v>V-0471</v>
      </c>
      <c r="B472">
        <f t="shared" ca="1" si="42"/>
        <v>45893</v>
      </c>
      <c r="C472" t="str">
        <f t="shared" ca="1" si="43"/>
        <v>C-001</v>
      </c>
      <c r="D472" t="str">
        <f t="shared" ca="1" si="44"/>
        <v>P-003</v>
      </c>
      <c r="E472" t="str">
        <f ca="1">+_xlfn.XLOOKUP(D472,'Tablas aux'!$A$3:$A$6,'Tablas aux'!$B$3:$B$6,0)</f>
        <v>Smart Watch</v>
      </c>
      <c r="F472" t="str">
        <f ca="1">+_xlfn.XLOOKUP(E472,'Tablas aux'!$B$3:$B$6,'Tablas aux'!$C$3:$C$6,0)</f>
        <v>Electrónica</v>
      </c>
      <c r="G472">
        <f t="shared" ca="1" si="45"/>
        <v>27</v>
      </c>
      <c r="H472">
        <f ca="1">+_xlfn.XLOOKUP(D472,'Tablas aux'!$A$3:$A$6,'Tablas aux'!$D$3:$D$6)</f>
        <v>200</v>
      </c>
      <c r="I472" s="3">
        <f t="shared" ca="1" si="46"/>
        <v>0.1</v>
      </c>
      <c r="J472" t="str" cm="1">
        <f t="array" aca="1" ref="J472" ca="1">+INDEX({"Tarjeta";"Efectivo";"Transferencia"},RANDBETWEEN(1,3))</f>
        <v>Tarjeta</v>
      </c>
      <c r="K472" t="str">
        <f t="shared" ca="1" si="47"/>
        <v>V-002</v>
      </c>
      <c r="L472" t="str">
        <f ca="1">+VLOOKUP(K472,'Tablas aux'!$A$23:$C$27,3,0)</f>
        <v>Callao</v>
      </c>
    </row>
    <row r="473" spans="1:12" x14ac:dyDescent="0.25">
      <c r="A473" t="str">
        <v>V-0472</v>
      </c>
      <c r="B473">
        <f t="shared" ca="1" si="42"/>
        <v>45900</v>
      </c>
      <c r="C473" t="str">
        <f t="shared" ca="1" si="43"/>
        <v>C-001</v>
      </c>
      <c r="D473" t="str">
        <f t="shared" ca="1" si="44"/>
        <v>P-002</v>
      </c>
      <c r="E473" t="str">
        <f ca="1">+_xlfn.XLOOKUP(D473,'Tablas aux'!$A$3:$A$6,'Tablas aux'!$B$3:$B$6,0)</f>
        <v>Laptop</v>
      </c>
      <c r="F473" t="str">
        <f ca="1">+_xlfn.XLOOKUP(E473,'Tablas aux'!$B$3:$B$6,'Tablas aux'!$C$3:$C$6,0)</f>
        <v>Computo</v>
      </c>
      <c r="G473">
        <f t="shared" ca="1" si="45"/>
        <v>22</v>
      </c>
      <c r="H473">
        <f ca="1">+_xlfn.XLOOKUP(D473,'Tablas aux'!$A$3:$A$6,'Tablas aux'!$D$3:$D$6)</f>
        <v>1200</v>
      </c>
      <c r="I473" s="3">
        <f t="shared" ca="1" si="46"/>
        <v>0.3</v>
      </c>
      <c r="J473" t="str" cm="1">
        <f t="array" aca="1" ref="J473" ca="1">+INDEX({"Tarjeta";"Efectivo";"Transferencia"},RANDBETWEEN(1,3))</f>
        <v>Efectivo</v>
      </c>
      <c r="K473" t="str">
        <f t="shared" ca="1" si="47"/>
        <v>V-001</v>
      </c>
      <c r="L473" t="str">
        <f ca="1">+VLOOKUP(K473,'Tablas aux'!$A$23:$C$27,3,0)</f>
        <v>Lima</v>
      </c>
    </row>
    <row r="474" spans="1:12" x14ac:dyDescent="0.25">
      <c r="A474" t="str">
        <v>V-0473</v>
      </c>
      <c r="B474">
        <f t="shared" ca="1" si="42"/>
        <v>45874</v>
      </c>
      <c r="C474" t="str">
        <f t="shared" ca="1" si="43"/>
        <v>C-002</v>
      </c>
      <c r="D474" t="str">
        <f t="shared" ca="1" si="44"/>
        <v>P-004</v>
      </c>
      <c r="E474" t="str">
        <f ca="1">+_xlfn.XLOOKUP(D474,'Tablas aux'!$A$3:$A$6,'Tablas aux'!$B$3:$B$6,0)</f>
        <v>Smart Phone</v>
      </c>
      <c r="F474" t="str">
        <f ca="1">+_xlfn.XLOOKUP(E474,'Tablas aux'!$B$3:$B$6,'Tablas aux'!$C$3:$C$6,0)</f>
        <v>Telefonía</v>
      </c>
      <c r="G474">
        <f t="shared" ca="1" si="45"/>
        <v>16</v>
      </c>
      <c r="H474">
        <f ca="1">+_xlfn.XLOOKUP(D474,'Tablas aux'!$A$3:$A$6,'Tablas aux'!$D$3:$D$6)</f>
        <v>800</v>
      </c>
      <c r="I474" s="3">
        <f t="shared" ca="1" si="46"/>
        <v>0.2</v>
      </c>
      <c r="J474" t="str" cm="1">
        <f t="array" aca="1" ref="J474" ca="1">+INDEX({"Tarjeta";"Efectivo";"Transferencia"},RANDBETWEEN(1,3))</f>
        <v>Tarjeta</v>
      </c>
      <c r="K474" t="str">
        <f t="shared" ca="1" si="47"/>
        <v>V-003</v>
      </c>
      <c r="L474" t="str">
        <f ca="1">+VLOOKUP(K474,'Tablas aux'!$A$23:$C$27,3,0)</f>
        <v>Arequipa</v>
      </c>
    </row>
    <row r="475" spans="1:12" x14ac:dyDescent="0.25">
      <c r="A475" t="str">
        <v>V-0474</v>
      </c>
      <c r="B475">
        <f t="shared" ca="1" si="42"/>
        <v>45867</v>
      </c>
      <c r="C475" t="str">
        <f t="shared" ca="1" si="43"/>
        <v>C-003</v>
      </c>
      <c r="D475" t="str">
        <f t="shared" ca="1" si="44"/>
        <v>P-004</v>
      </c>
      <c r="E475" t="str">
        <f ca="1">+_xlfn.XLOOKUP(D475,'Tablas aux'!$A$3:$A$6,'Tablas aux'!$B$3:$B$6,0)</f>
        <v>Smart Phone</v>
      </c>
      <c r="F475" t="str">
        <f ca="1">+_xlfn.XLOOKUP(E475,'Tablas aux'!$B$3:$B$6,'Tablas aux'!$C$3:$C$6,0)</f>
        <v>Telefonía</v>
      </c>
      <c r="G475">
        <f t="shared" ca="1" si="45"/>
        <v>41</v>
      </c>
      <c r="H475">
        <f ca="1">+_xlfn.XLOOKUP(D475,'Tablas aux'!$A$3:$A$6,'Tablas aux'!$D$3:$D$6)</f>
        <v>800</v>
      </c>
      <c r="I475" s="3">
        <f t="shared" ca="1" si="46"/>
        <v>0.2</v>
      </c>
      <c r="J475" t="str" cm="1">
        <f t="array" aca="1" ref="J475" ca="1">+INDEX({"Tarjeta";"Efectivo";"Transferencia"},RANDBETWEEN(1,3))</f>
        <v>Tarjeta</v>
      </c>
      <c r="K475" t="str">
        <f t="shared" ca="1" si="47"/>
        <v>V-002</v>
      </c>
      <c r="L475" t="str">
        <f ca="1">+VLOOKUP(K475,'Tablas aux'!$A$23:$C$27,3,0)</f>
        <v>Callao</v>
      </c>
    </row>
    <row r="476" spans="1:12" x14ac:dyDescent="0.25">
      <c r="A476" t="str">
        <v>V-0475</v>
      </c>
      <c r="B476">
        <f t="shared" ca="1" si="42"/>
        <v>45806</v>
      </c>
      <c r="C476" t="str">
        <f t="shared" ca="1" si="43"/>
        <v>C-004</v>
      </c>
      <c r="D476" t="str">
        <f t="shared" ca="1" si="44"/>
        <v>P-004</v>
      </c>
      <c r="E476" t="str">
        <f ca="1">+_xlfn.XLOOKUP(D476,'Tablas aux'!$A$3:$A$6,'Tablas aux'!$B$3:$B$6,0)</f>
        <v>Smart Phone</v>
      </c>
      <c r="F476" t="str">
        <f ca="1">+_xlfn.XLOOKUP(E476,'Tablas aux'!$B$3:$B$6,'Tablas aux'!$C$3:$C$6,0)</f>
        <v>Telefonía</v>
      </c>
      <c r="G476">
        <f t="shared" ca="1" si="45"/>
        <v>41</v>
      </c>
      <c r="H476">
        <f ca="1">+_xlfn.XLOOKUP(D476,'Tablas aux'!$A$3:$A$6,'Tablas aux'!$D$3:$D$6)</f>
        <v>800</v>
      </c>
      <c r="I476" s="3">
        <f t="shared" ca="1" si="46"/>
        <v>0.2</v>
      </c>
      <c r="J476" t="str" cm="1">
        <f t="array" aca="1" ref="J476" ca="1">+INDEX({"Tarjeta";"Efectivo";"Transferencia"},RANDBETWEEN(1,3))</f>
        <v>Transferencia</v>
      </c>
      <c r="K476" t="str">
        <f t="shared" ca="1" si="47"/>
        <v>V-005</v>
      </c>
      <c r="L476" t="str">
        <f ca="1">+VLOOKUP(K476,'Tablas aux'!$A$23:$C$27,3,0)</f>
        <v>Ayacucho</v>
      </c>
    </row>
    <row r="477" spans="1:12" x14ac:dyDescent="0.25">
      <c r="A477" t="str">
        <v>V-0476</v>
      </c>
      <c r="B477">
        <f t="shared" ca="1" si="42"/>
        <v>45762</v>
      </c>
      <c r="C477" t="str">
        <f t="shared" ca="1" si="43"/>
        <v>C-002</v>
      </c>
      <c r="D477" t="str">
        <f t="shared" ca="1" si="44"/>
        <v>P-004</v>
      </c>
      <c r="E477" t="str">
        <f ca="1">+_xlfn.XLOOKUP(D477,'Tablas aux'!$A$3:$A$6,'Tablas aux'!$B$3:$B$6,0)</f>
        <v>Smart Phone</v>
      </c>
      <c r="F477" t="str">
        <f ca="1">+_xlfn.XLOOKUP(E477,'Tablas aux'!$B$3:$B$6,'Tablas aux'!$C$3:$C$6,0)</f>
        <v>Telefonía</v>
      </c>
      <c r="G477">
        <f t="shared" ca="1" si="45"/>
        <v>38</v>
      </c>
      <c r="H477">
        <f ca="1">+_xlfn.XLOOKUP(D477,'Tablas aux'!$A$3:$A$6,'Tablas aux'!$D$3:$D$6)</f>
        <v>800</v>
      </c>
      <c r="I477" s="3">
        <f t="shared" ca="1" si="46"/>
        <v>0.2</v>
      </c>
      <c r="J477" t="str" cm="1">
        <f t="array" aca="1" ref="J477" ca="1">+INDEX({"Tarjeta";"Efectivo";"Transferencia"},RANDBETWEEN(1,3))</f>
        <v>Tarjeta</v>
      </c>
      <c r="K477" t="str">
        <f t="shared" ca="1" si="47"/>
        <v>V-002</v>
      </c>
      <c r="L477" t="str">
        <f ca="1">+VLOOKUP(K477,'Tablas aux'!$A$23:$C$27,3,0)</f>
        <v>Callao</v>
      </c>
    </row>
    <row r="478" spans="1:12" x14ac:dyDescent="0.25">
      <c r="A478" t="str">
        <v>V-0477</v>
      </c>
      <c r="B478">
        <f t="shared" ca="1" si="42"/>
        <v>45781</v>
      </c>
      <c r="C478" t="str">
        <f t="shared" ca="1" si="43"/>
        <v>C-004</v>
      </c>
      <c r="D478" t="str">
        <f t="shared" ca="1" si="44"/>
        <v>P-003</v>
      </c>
      <c r="E478" t="str">
        <f ca="1">+_xlfn.XLOOKUP(D478,'Tablas aux'!$A$3:$A$6,'Tablas aux'!$B$3:$B$6,0)</f>
        <v>Smart Watch</v>
      </c>
      <c r="F478" t="str">
        <f ca="1">+_xlfn.XLOOKUP(E478,'Tablas aux'!$B$3:$B$6,'Tablas aux'!$C$3:$C$6,0)</f>
        <v>Electrónica</v>
      </c>
      <c r="G478">
        <f t="shared" ca="1" si="45"/>
        <v>10</v>
      </c>
      <c r="H478">
        <f ca="1">+_xlfn.XLOOKUP(D478,'Tablas aux'!$A$3:$A$6,'Tablas aux'!$D$3:$D$6)</f>
        <v>200</v>
      </c>
      <c r="I478" s="3">
        <f t="shared" ca="1" si="46"/>
        <v>0.1</v>
      </c>
      <c r="J478" t="str" cm="1">
        <f t="array" aca="1" ref="J478" ca="1">+INDEX({"Tarjeta";"Efectivo";"Transferencia"},RANDBETWEEN(1,3))</f>
        <v>Transferencia</v>
      </c>
      <c r="K478" t="str">
        <f t="shared" ca="1" si="47"/>
        <v>V-001</v>
      </c>
      <c r="L478" t="str">
        <f ca="1">+VLOOKUP(K478,'Tablas aux'!$A$23:$C$27,3,0)</f>
        <v>Lima</v>
      </c>
    </row>
    <row r="479" spans="1:12" x14ac:dyDescent="0.25">
      <c r="A479" t="str">
        <v>V-0478</v>
      </c>
      <c r="B479">
        <f t="shared" ca="1" si="42"/>
        <v>45868</v>
      </c>
      <c r="C479" t="str">
        <f t="shared" ca="1" si="43"/>
        <v>C-003</v>
      </c>
      <c r="D479" t="str">
        <f t="shared" ca="1" si="44"/>
        <v>P-002</v>
      </c>
      <c r="E479" t="str">
        <f ca="1">+_xlfn.XLOOKUP(D479,'Tablas aux'!$A$3:$A$6,'Tablas aux'!$B$3:$B$6,0)</f>
        <v>Laptop</v>
      </c>
      <c r="F479" t="str">
        <f ca="1">+_xlfn.XLOOKUP(E479,'Tablas aux'!$B$3:$B$6,'Tablas aux'!$C$3:$C$6,0)</f>
        <v>Computo</v>
      </c>
      <c r="G479">
        <f t="shared" ca="1" si="45"/>
        <v>26</v>
      </c>
      <c r="H479">
        <f ca="1">+_xlfn.XLOOKUP(D479,'Tablas aux'!$A$3:$A$6,'Tablas aux'!$D$3:$D$6)</f>
        <v>1200</v>
      </c>
      <c r="I479" s="3">
        <f t="shared" ca="1" si="46"/>
        <v>0.3</v>
      </c>
      <c r="J479" t="str" cm="1">
        <f t="array" aca="1" ref="J479" ca="1">+INDEX({"Tarjeta";"Efectivo";"Transferencia"},RANDBETWEEN(1,3))</f>
        <v>Efectivo</v>
      </c>
      <c r="K479" t="str">
        <f t="shared" ca="1" si="47"/>
        <v>V-003</v>
      </c>
      <c r="L479" t="str">
        <f ca="1">+VLOOKUP(K479,'Tablas aux'!$A$23:$C$27,3,0)</f>
        <v>Arequipa</v>
      </c>
    </row>
    <row r="480" spans="1:12" x14ac:dyDescent="0.25">
      <c r="A480" t="str">
        <v>V-0479</v>
      </c>
      <c r="B480">
        <f t="shared" ca="1" si="42"/>
        <v>45930</v>
      </c>
      <c r="C480" t="str">
        <f t="shared" ca="1" si="43"/>
        <v>C-002</v>
      </c>
      <c r="D480" t="str">
        <f t="shared" ca="1" si="44"/>
        <v>P-002</v>
      </c>
      <c r="E480" t="str">
        <f ca="1">+_xlfn.XLOOKUP(D480,'Tablas aux'!$A$3:$A$6,'Tablas aux'!$B$3:$B$6,0)</f>
        <v>Laptop</v>
      </c>
      <c r="F480" t="str">
        <f ca="1">+_xlfn.XLOOKUP(E480,'Tablas aux'!$B$3:$B$6,'Tablas aux'!$C$3:$C$6,0)</f>
        <v>Computo</v>
      </c>
      <c r="G480">
        <f t="shared" ca="1" si="45"/>
        <v>15</v>
      </c>
      <c r="H480">
        <f ca="1">+_xlfn.XLOOKUP(D480,'Tablas aux'!$A$3:$A$6,'Tablas aux'!$D$3:$D$6)</f>
        <v>1200</v>
      </c>
      <c r="I480" s="3">
        <f t="shared" ca="1" si="46"/>
        <v>0.3</v>
      </c>
      <c r="J480" t="str" cm="1">
        <f t="array" aca="1" ref="J480" ca="1">+INDEX({"Tarjeta";"Efectivo";"Transferencia"},RANDBETWEEN(1,3))</f>
        <v>Tarjeta</v>
      </c>
      <c r="K480" t="str">
        <f t="shared" ca="1" si="47"/>
        <v>V-001</v>
      </c>
      <c r="L480" t="str">
        <f ca="1">+VLOOKUP(K480,'Tablas aux'!$A$23:$C$27,3,0)</f>
        <v>Lima</v>
      </c>
    </row>
    <row r="481" spans="1:12" x14ac:dyDescent="0.25">
      <c r="A481" t="str">
        <v>V-0480</v>
      </c>
      <c r="B481">
        <f t="shared" ca="1" si="42"/>
        <v>45823</v>
      </c>
      <c r="C481" t="str">
        <f t="shared" ca="1" si="43"/>
        <v>C-003</v>
      </c>
      <c r="D481" t="str">
        <f t="shared" ca="1" si="44"/>
        <v>P-001</v>
      </c>
      <c r="E481" t="str">
        <f ca="1">+_xlfn.XLOOKUP(D481,'Tablas aux'!$A$3:$A$6,'Tablas aux'!$B$3:$B$6,0)</f>
        <v>Audífonos</v>
      </c>
      <c r="F481" t="str">
        <f ca="1">+_xlfn.XLOOKUP(E481,'Tablas aux'!$B$3:$B$6,'Tablas aux'!$C$3:$C$6,0)</f>
        <v>Electrónica</v>
      </c>
      <c r="G481">
        <f t="shared" ca="1" si="45"/>
        <v>41</v>
      </c>
      <c r="H481">
        <f ca="1">+_xlfn.XLOOKUP(D481,'Tablas aux'!$A$3:$A$6,'Tablas aux'!$D$3:$D$6)</f>
        <v>50</v>
      </c>
      <c r="I481" s="3">
        <f t="shared" ca="1" si="46"/>
        <v>0.1</v>
      </c>
      <c r="J481" t="str" cm="1">
        <f t="array" aca="1" ref="J481" ca="1">+INDEX({"Tarjeta";"Efectivo";"Transferencia"},RANDBETWEEN(1,3))</f>
        <v>Efectivo</v>
      </c>
      <c r="K481" t="str">
        <f t="shared" ca="1" si="47"/>
        <v>V-005</v>
      </c>
      <c r="L481" t="str">
        <f ca="1">+VLOOKUP(K481,'Tablas aux'!$A$23:$C$27,3,0)</f>
        <v>Ayacucho</v>
      </c>
    </row>
    <row r="482" spans="1:12" x14ac:dyDescent="0.25">
      <c r="A482" t="str">
        <v>V-0481</v>
      </c>
      <c r="B482">
        <f t="shared" ca="1" si="42"/>
        <v>45986</v>
      </c>
      <c r="C482" t="str">
        <f t="shared" ca="1" si="43"/>
        <v>C-004</v>
      </c>
      <c r="D482" t="str">
        <f t="shared" ca="1" si="44"/>
        <v>P-002</v>
      </c>
      <c r="E482" t="str">
        <f ca="1">+_xlfn.XLOOKUP(D482,'Tablas aux'!$A$3:$A$6,'Tablas aux'!$B$3:$B$6,0)</f>
        <v>Laptop</v>
      </c>
      <c r="F482" t="str">
        <f ca="1">+_xlfn.XLOOKUP(E482,'Tablas aux'!$B$3:$B$6,'Tablas aux'!$C$3:$C$6,0)</f>
        <v>Computo</v>
      </c>
      <c r="G482">
        <f t="shared" ca="1" si="45"/>
        <v>28</v>
      </c>
      <c r="H482">
        <f ca="1">+_xlfn.XLOOKUP(D482,'Tablas aux'!$A$3:$A$6,'Tablas aux'!$D$3:$D$6)</f>
        <v>1200</v>
      </c>
      <c r="I482" s="3">
        <f t="shared" ca="1" si="46"/>
        <v>0.3</v>
      </c>
      <c r="J482" t="str" cm="1">
        <f t="array" aca="1" ref="J482" ca="1">+INDEX({"Tarjeta";"Efectivo";"Transferencia"},RANDBETWEEN(1,3))</f>
        <v>Transferencia</v>
      </c>
      <c r="K482" t="str">
        <f t="shared" ca="1" si="47"/>
        <v>V-003</v>
      </c>
      <c r="L482" t="str">
        <f ca="1">+VLOOKUP(K482,'Tablas aux'!$A$23:$C$27,3,0)</f>
        <v>Arequipa</v>
      </c>
    </row>
    <row r="483" spans="1:12" x14ac:dyDescent="0.25">
      <c r="A483" t="str">
        <v>V-0482</v>
      </c>
      <c r="B483">
        <f t="shared" ca="1" si="42"/>
        <v>45839</v>
      </c>
      <c r="C483" t="str">
        <f t="shared" ca="1" si="43"/>
        <v>C-002</v>
      </c>
      <c r="D483" t="str">
        <f t="shared" ca="1" si="44"/>
        <v>P-001</v>
      </c>
      <c r="E483" t="str">
        <f ca="1">+_xlfn.XLOOKUP(D483,'Tablas aux'!$A$3:$A$6,'Tablas aux'!$B$3:$B$6,0)</f>
        <v>Audífonos</v>
      </c>
      <c r="F483" t="str">
        <f ca="1">+_xlfn.XLOOKUP(E483,'Tablas aux'!$B$3:$B$6,'Tablas aux'!$C$3:$C$6,0)</f>
        <v>Electrónica</v>
      </c>
      <c r="G483">
        <f t="shared" ca="1" si="45"/>
        <v>7</v>
      </c>
      <c r="H483">
        <f ca="1">+_xlfn.XLOOKUP(D483,'Tablas aux'!$A$3:$A$6,'Tablas aux'!$D$3:$D$6)</f>
        <v>50</v>
      </c>
      <c r="I483" s="3">
        <f t="shared" ca="1" si="46"/>
        <v>0.1</v>
      </c>
      <c r="J483" t="str" cm="1">
        <f t="array" aca="1" ref="J483" ca="1">+INDEX({"Tarjeta";"Efectivo";"Transferencia"},RANDBETWEEN(1,3))</f>
        <v>Efectivo</v>
      </c>
      <c r="K483" t="str">
        <f t="shared" ca="1" si="47"/>
        <v>V-004</v>
      </c>
      <c r="L483" t="str">
        <f ca="1">+VLOOKUP(K483,'Tablas aux'!$A$23:$C$27,3,0)</f>
        <v>Moquegua</v>
      </c>
    </row>
    <row r="484" spans="1:12" x14ac:dyDescent="0.25">
      <c r="A484" t="str">
        <v>V-0483</v>
      </c>
      <c r="B484">
        <f t="shared" ca="1" si="42"/>
        <v>45832</v>
      </c>
      <c r="C484" t="str">
        <f t="shared" ca="1" si="43"/>
        <v>C-003</v>
      </c>
      <c r="D484" t="str">
        <f t="shared" ca="1" si="44"/>
        <v>P-004</v>
      </c>
      <c r="E484" t="str">
        <f ca="1">+_xlfn.XLOOKUP(D484,'Tablas aux'!$A$3:$A$6,'Tablas aux'!$B$3:$B$6,0)</f>
        <v>Smart Phone</v>
      </c>
      <c r="F484" t="str">
        <f ca="1">+_xlfn.XLOOKUP(E484,'Tablas aux'!$B$3:$B$6,'Tablas aux'!$C$3:$C$6,0)</f>
        <v>Telefonía</v>
      </c>
      <c r="G484">
        <f t="shared" ca="1" si="45"/>
        <v>6</v>
      </c>
      <c r="H484">
        <f ca="1">+_xlfn.XLOOKUP(D484,'Tablas aux'!$A$3:$A$6,'Tablas aux'!$D$3:$D$6)</f>
        <v>800</v>
      </c>
      <c r="I484" s="3">
        <f t="shared" ca="1" si="46"/>
        <v>0.2</v>
      </c>
      <c r="J484" t="str" cm="1">
        <f t="array" aca="1" ref="J484" ca="1">+INDEX({"Tarjeta";"Efectivo";"Transferencia"},RANDBETWEEN(1,3))</f>
        <v>Tarjeta</v>
      </c>
      <c r="K484" t="str">
        <f t="shared" ca="1" si="47"/>
        <v>V-003</v>
      </c>
      <c r="L484" t="str">
        <f ca="1">+VLOOKUP(K484,'Tablas aux'!$A$23:$C$27,3,0)</f>
        <v>Arequipa</v>
      </c>
    </row>
    <row r="485" spans="1:12" x14ac:dyDescent="0.25">
      <c r="A485" t="str">
        <v>V-0484</v>
      </c>
      <c r="B485">
        <f t="shared" ca="1" si="42"/>
        <v>45764</v>
      </c>
      <c r="C485" t="str">
        <f t="shared" ca="1" si="43"/>
        <v>C-003</v>
      </c>
      <c r="D485" t="str">
        <f t="shared" ca="1" si="44"/>
        <v>P-002</v>
      </c>
      <c r="E485" t="str">
        <f ca="1">+_xlfn.XLOOKUP(D485,'Tablas aux'!$A$3:$A$6,'Tablas aux'!$B$3:$B$6,0)</f>
        <v>Laptop</v>
      </c>
      <c r="F485" t="str">
        <f ca="1">+_xlfn.XLOOKUP(E485,'Tablas aux'!$B$3:$B$6,'Tablas aux'!$C$3:$C$6,0)</f>
        <v>Computo</v>
      </c>
      <c r="G485">
        <f t="shared" ca="1" si="45"/>
        <v>18</v>
      </c>
      <c r="H485">
        <f ca="1">+_xlfn.XLOOKUP(D485,'Tablas aux'!$A$3:$A$6,'Tablas aux'!$D$3:$D$6)</f>
        <v>1200</v>
      </c>
      <c r="I485" s="3">
        <f t="shared" ca="1" si="46"/>
        <v>0.3</v>
      </c>
      <c r="J485" t="str" cm="1">
        <f t="array" aca="1" ref="J485" ca="1">+INDEX({"Tarjeta";"Efectivo";"Transferencia"},RANDBETWEEN(1,3))</f>
        <v>Tarjeta</v>
      </c>
      <c r="K485" t="str">
        <f t="shared" ca="1" si="47"/>
        <v>V-004</v>
      </c>
      <c r="L485" t="str">
        <f ca="1">+VLOOKUP(K485,'Tablas aux'!$A$23:$C$27,3,0)</f>
        <v>Moquegua</v>
      </c>
    </row>
    <row r="486" spans="1:12" x14ac:dyDescent="0.25">
      <c r="A486" t="str">
        <v>V-0485</v>
      </c>
      <c r="B486">
        <f t="shared" ca="1" si="42"/>
        <v>45688</v>
      </c>
      <c r="C486" t="str">
        <f t="shared" ca="1" si="43"/>
        <v>C-001</v>
      </c>
      <c r="D486" t="str">
        <f t="shared" ca="1" si="44"/>
        <v>P-001</v>
      </c>
      <c r="E486" t="str">
        <f ca="1">+_xlfn.XLOOKUP(D486,'Tablas aux'!$A$3:$A$6,'Tablas aux'!$B$3:$B$6,0)</f>
        <v>Audífonos</v>
      </c>
      <c r="F486" t="str">
        <f ca="1">+_xlfn.XLOOKUP(E486,'Tablas aux'!$B$3:$B$6,'Tablas aux'!$C$3:$C$6,0)</f>
        <v>Electrónica</v>
      </c>
      <c r="G486">
        <f t="shared" ca="1" si="45"/>
        <v>29</v>
      </c>
      <c r="H486">
        <f ca="1">+_xlfn.XLOOKUP(D486,'Tablas aux'!$A$3:$A$6,'Tablas aux'!$D$3:$D$6)</f>
        <v>50</v>
      </c>
      <c r="I486" s="3">
        <f t="shared" ca="1" si="46"/>
        <v>0.1</v>
      </c>
      <c r="J486" t="str" cm="1">
        <f t="array" aca="1" ref="J486" ca="1">+INDEX({"Tarjeta";"Efectivo";"Transferencia"},RANDBETWEEN(1,3))</f>
        <v>Efectivo</v>
      </c>
      <c r="K486" t="str">
        <f t="shared" ca="1" si="47"/>
        <v>V-003</v>
      </c>
      <c r="L486" t="str">
        <f ca="1">+VLOOKUP(K486,'Tablas aux'!$A$23:$C$27,3,0)</f>
        <v>Arequipa</v>
      </c>
    </row>
    <row r="487" spans="1:12" x14ac:dyDescent="0.25">
      <c r="A487" t="str">
        <v>V-0486</v>
      </c>
      <c r="B487">
        <f t="shared" ca="1" si="42"/>
        <v>45752</v>
      </c>
      <c r="C487" t="str">
        <f t="shared" ca="1" si="43"/>
        <v>C-003</v>
      </c>
      <c r="D487" t="str">
        <f t="shared" ca="1" si="44"/>
        <v>P-002</v>
      </c>
      <c r="E487" t="str">
        <f ca="1">+_xlfn.XLOOKUP(D487,'Tablas aux'!$A$3:$A$6,'Tablas aux'!$B$3:$B$6,0)</f>
        <v>Laptop</v>
      </c>
      <c r="F487" t="str">
        <f ca="1">+_xlfn.XLOOKUP(E487,'Tablas aux'!$B$3:$B$6,'Tablas aux'!$C$3:$C$6,0)</f>
        <v>Computo</v>
      </c>
      <c r="G487">
        <f t="shared" ca="1" si="45"/>
        <v>38</v>
      </c>
      <c r="H487">
        <f ca="1">+_xlfn.XLOOKUP(D487,'Tablas aux'!$A$3:$A$6,'Tablas aux'!$D$3:$D$6)</f>
        <v>1200</v>
      </c>
      <c r="I487" s="3">
        <f t="shared" ca="1" si="46"/>
        <v>0.3</v>
      </c>
      <c r="J487" t="str" cm="1">
        <f t="array" aca="1" ref="J487" ca="1">+INDEX({"Tarjeta";"Efectivo";"Transferencia"},RANDBETWEEN(1,3))</f>
        <v>Efectivo</v>
      </c>
      <c r="K487" t="str">
        <f t="shared" ca="1" si="47"/>
        <v>V-001</v>
      </c>
      <c r="L487" t="str">
        <f ca="1">+VLOOKUP(K487,'Tablas aux'!$A$23:$C$27,3,0)</f>
        <v>Lima</v>
      </c>
    </row>
    <row r="488" spans="1:12" x14ac:dyDescent="0.25">
      <c r="A488" t="str">
        <v>V-0487</v>
      </c>
      <c r="B488">
        <f t="shared" ca="1" si="42"/>
        <v>45753</v>
      </c>
      <c r="C488" t="str">
        <f t="shared" ca="1" si="43"/>
        <v>C-002</v>
      </c>
      <c r="D488" t="str">
        <f t="shared" ca="1" si="44"/>
        <v>P-001</v>
      </c>
      <c r="E488" t="str">
        <f ca="1">+_xlfn.XLOOKUP(D488,'Tablas aux'!$A$3:$A$6,'Tablas aux'!$B$3:$B$6,0)</f>
        <v>Audífonos</v>
      </c>
      <c r="F488" t="str">
        <f ca="1">+_xlfn.XLOOKUP(E488,'Tablas aux'!$B$3:$B$6,'Tablas aux'!$C$3:$C$6,0)</f>
        <v>Electrónica</v>
      </c>
      <c r="G488">
        <f t="shared" ca="1" si="45"/>
        <v>30</v>
      </c>
      <c r="H488">
        <f ca="1">+_xlfn.XLOOKUP(D488,'Tablas aux'!$A$3:$A$6,'Tablas aux'!$D$3:$D$6)</f>
        <v>50</v>
      </c>
      <c r="I488" s="3">
        <f t="shared" ca="1" si="46"/>
        <v>0.1</v>
      </c>
      <c r="J488" t="str" cm="1">
        <f t="array" aca="1" ref="J488" ca="1">+INDEX({"Tarjeta";"Efectivo";"Transferencia"},RANDBETWEEN(1,3))</f>
        <v>Tarjeta</v>
      </c>
      <c r="K488" t="str">
        <f t="shared" ca="1" si="47"/>
        <v>V-004</v>
      </c>
      <c r="L488" t="str">
        <f ca="1">+VLOOKUP(K488,'Tablas aux'!$A$23:$C$27,3,0)</f>
        <v>Moquegua</v>
      </c>
    </row>
    <row r="489" spans="1:12" x14ac:dyDescent="0.25">
      <c r="A489" t="str">
        <v>V-0488</v>
      </c>
      <c r="B489">
        <f t="shared" ca="1" si="42"/>
        <v>45959</v>
      </c>
      <c r="C489" t="str">
        <f t="shared" ca="1" si="43"/>
        <v>C-003</v>
      </c>
      <c r="D489" t="str">
        <f t="shared" ca="1" si="44"/>
        <v>P-002</v>
      </c>
      <c r="E489" t="str">
        <f ca="1">+_xlfn.XLOOKUP(D489,'Tablas aux'!$A$3:$A$6,'Tablas aux'!$B$3:$B$6,0)</f>
        <v>Laptop</v>
      </c>
      <c r="F489" t="str">
        <f ca="1">+_xlfn.XLOOKUP(E489,'Tablas aux'!$B$3:$B$6,'Tablas aux'!$C$3:$C$6,0)</f>
        <v>Computo</v>
      </c>
      <c r="G489">
        <f t="shared" ca="1" si="45"/>
        <v>33</v>
      </c>
      <c r="H489">
        <f ca="1">+_xlfn.XLOOKUP(D489,'Tablas aux'!$A$3:$A$6,'Tablas aux'!$D$3:$D$6)</f>
        <v>1200</v>
      </c>
      <c r="I489" s="3">
        <f t="shared" ca="1" si="46"/>
        <v>0.3</v>
      </c>
      <c r="J489" t="str" cm="1">
        <f t="array" aca="1" ref="J489" ca="1">+INDEX({"Tarjeta";"Efectivo";"Transferencia"},RANDBETWEEN(1,3))</f>
        <v>Transferencia</v>
      </c>
      <c r="K489" t="str">
        <f t="shared" ca="1" si="47"/>
        <v>V-004</v>
      </c>
      <c r="L489" t="str">
        <f ca="1">+VLOOKUP(K489,'Tablas aux'!$A$23:$C$27,3,0)</f>
        <v>Moquegua</v>
      </c>
    </row>
    <row r="490" spans="1:12" x14ac:dyDescent="0.25">
      <c r="A490" t="str">
        <v>V-0489</v>
      </c>
      <c r="B490">
        <f t="shared" ca="1" si="42"/>
        <v>45707</v>
      </c>
      <c r="C490" t="str">
        <f t="shared" ca="1" si="43"/>
        <v>C-004</v>
      </c>
      <c r="D490" t="str">
        <f t="shared" ca="1" si="44"/>
        <v>P-001</v>
      </c>
      <c r="E490" t="str">
        <f ca="1">+_xlfn.XLOOKUP(D490,'Tablas aux'!$A$3:$A$6,'Tablas aux'!$B$3:$B$6,0)</f>
        <v>Audífonos</v>
      </c>
      <c r="F490" t="str">
        <f ca="1">+_xlfn.XLOOKUP(E490,'Tablas aux'!$B$3:$B$6,'Tablas aux'!$C$3:$C$6,0)</f>
        <v>Electrónica</v>
      </c>
      <c r="G490">
        <f t="shared" ca="1" si="45"/>
        <v>31</v>
      </c>
      <c r="H490">
        <f ca="1">+_xlfn.XLOOKUP(D490,'Tablas aux'!$A$3:$A$6,'Tablas aux'!$D$3:$D$6)</f>
        <v>50</v>
      </c>
      <c r="I490" s="3">
        <f t="shared" ca="1" si="46"/>
        <v>0.1</v>
      </c>
      <c r="J490" t="str" cm="1">
        <f t="array" aca="1" ref="J490" ca="1">+INDEX({"Tarjeta";"Efectivo";"Transferencia"},RANDBETWEEN(1,3))</f>
        <v>Tarjeta</v>
      </c>
      <c r="K490" t="str">
        <f t="shared" ca="1" si="47"/>
        <v>V-002</v>
      </c>
      <c r="L490" t="str">
        <f ca="1">+VLOOKUP(K490,'Tablas aux'!$A$23:$C$27,3,0)</f>
        <v>Callao</v>
      </c>
    </row>
    <row r="491" spans="1:12" x14ac:dyDescent="0.25">
      <c r="A491" t="str">
        <v>V-0490</v>
      </c>
      <c r="B491">
        <f t="shared" ca="1" si="42"/>
        <v>45757</v>
      </c>
      <c r="C491" t="str">
        <f t="shared" ca="1" si="43"/>
        <v>C-003</v>
      </c>
      <c r="D491" t="str">
        <f t="shared" ca="1" si="44"/>
        <v>P-002</v>
      </c>
      <c r="E491" t="str">
        <f ca="1">+_xlfn.XLOOKUP(D491,'Tablas aux'!$A$3:$A$6,'Tablas aux'!$B$3:$B$6,0)</f>
        <v>Laptop</v>
      </c>
      <c r="F491" t="str">
        <f ca="1">+_xlfn.XLOOKUP(E491,'Tablas aux'!$B$3:$B$6,'Tablas aux'!$C$3:$C$6,0)</f>
        <v>Computo</v>
      </c>
      <c r="G491">
        <f t="shared" ca="1" si="45"/>
        <v>8</v>
      </c>
      <c r="H491">
        <f ca="1">+_xlfn.XLOOKUP(D491,'Tablas aux'!$A$3:$A$6,'Tablas aux'!$D$3:$D$6)</f>
        <v>1200</v>
      </c>
      <c r="I491" s="3">
        <f t="shared" ca="1" si="46"/>
        <v>0.3</v>
      </c>
      <c r="J491" t="str" cm="1">
        <f t="array" aca="1" ref="J491" ca="1">+INDEX({"Tarjeta";"Efectivo";"Transferencia"},RANDBETWEEN(1,3))</f>
        <v>Efectivo</v>
      </c>
      <c r="K491" t="str">
        <f t="shared" ca="1" si="47"/>
        <v>V-001</v>
      </c>
      <c r="L491" t="str">
        <f ca="1">+VLOOKUP(K491,'Tablas aux'!$A$23:$C$27,3,0)</f>
        <v>Lima</v>
      </c>
    </row>
    <row r="492" spans="1:12" x14ac:dyDescent="0.25">
      <c r="A492" t="str">
        <v>V-0491</v>
      </c>
      <c r="B492">
        <f t="shared" ca="1" si="42"/>
        <v>45773</v>
      </c>
      <c r="C492" t="str">
        <f t="shared" ca="1" si="43"/>
        <v>C-002</v>
      </c>
      <c r="D492" t="str">
        <f t="shared" ca="1" si="44"/>
        <v>P-002</v>
      </c>
      <c r="E492" t="str">
        <f ca="1">+_xlfn.XLOOKUP(D492,'Tablas aux'!$A$3:$A$6,'Tablas aux'!$B$3:$B$6,0)</f>
        <v>Laptop</v>
      </c>
      <c r="F492" t="str">
        <f ca="1">+_xlfn.XLOOKUP(E492,'Tablas aux'!$B$3:$B$6,'Tablas aux'!$C$3:$C$6,0)</f>
        <v>Computo</v>
      </c>
      <c r="G492">
        <f t="shared" ca="1" si="45"/>
        <v>10</v>
      </c>
      <c r="H492">
        <f ca="1">+_xlfn.XLOOKUP(D492,'Tablas aux'!$A$3:$A$6,'Tablas aux'!$D$3:$D$6)</f>
        <v>1200</v>
      </c>
      <c r="I492" s="3">
        <f t="shared" ca="1" si="46"/>
        <v>0.3</v>
      </c>
      <c r="J492" t="str" cm="1">
        <f t="array" aca="1" ref="J492" ca="1">+INDEX({"Tarjeta";"Efectivo";"Transferencia"},RANDBETWEEN(1,3))</f>
        <v>Tarjeta</v>
      </c>
      <c r="K492" t="str">
        <f t="shared" ca="1" si="47"/>
        <v>V-005</v>
      </c>
      <c r="L492" t="str">
        <f ca="1">+VLOOKUP(K492,'Tablas aux'!$A$23:$C$27,3,0)</f>
        <v>Ayacucho</v>
      </c>
    </row>
    <row r="493" spans="1:12" x14ac:dyDescent="0.25">
      <c r="A493" t="str">
        <v>V-0492</v>
      </c>
      <c r="B493">
        <f t="shared" ca="1" si="42"/>
        <v>45989</v>
      </c>
      <c r="C493" t="str">
        <f t="shared" ca="1" si="43"/>
        <v>C-001</v>
      </c>
      <c r="D493" t="str">
        <f t="shared" ca="1" si="44"/>
        <v>P-003</v>
      </c>
      <c r="E493" t="str">
        <f ca="1">+_xlfn.XLOOKUP(D493,'Tablas aux'!$A$3:$A$6,'Tablas aux'!$B$3:$B$6,0)</f>
        <v>Smart Watch</v>
      </c>
      <c r="F493" t="str">
        <f ca="1">+_xlfn.XLOOKUP(E493,'Tablas aux'!$B$3:$B$6,'Tablas aux'!$C$3:$C$6,0)</f>
        <v>Electrónica</v>
      </c>
      <c r="G493">
        <f t="shared" ca="1" si="45"/>
        <v>28</v>
      </c>
      <c r="H493">
        <f ca="1">+_xlfn.XLOOKUP(D493,'Tablas aux'!$A$3:$A$6,'Tablas aux'!$D$3:$D$6)</f>
        <v>200</v>
      </c>
      <c r="I493" s="3">
        <f t="shared" ca="1" si="46"/>
        <v>0.1</v>
      </c>
      <c r="J493" t="str" cm="1">
        <f t="array" aca="1" ref="J493" ca="1">+INDEX({"Tarjeta";"Efectivo";"Transferencia"},RANDBETWEEN(1,3))</f>
        <v>Transferencia</v>
      </c>
      <c r="K493" t="str">
        <f t="shared" ca="1" si="47"/>
        <v>V-001</v>
      </c>
      <c r="L493" t="str">
        <f ca="1">+VLOOKUP(K493,'Tablas aux'!$A$23:$C$27,3,0)</f>
        <v>Lima</v>
      </c>
    </row>
    <row r="494" spans="1:12" x14ac:dyDescent="0.25">
      <c r="A494" t="str">
        <v>V-0493</v>
      </c>
      <c r="B494">
        <f t="shared" ca="1" si="42"/>
        <v>45946</v>
      </c>
      <c r="C494" t="str">
        <f t="shared" ca="1" si="43"/>
        <v>C-004</v>
      </c>
      <c r="D494" t="str">
        <f t="shared" ca="1" si="44"/>
        <v>P-003</v>
      </c>
      <c r="E494" t="str">
        <f ca="1">+_xlfn.XLOOKUP(D494,'Tablas aux'!$A$3:$A$6,'Tablas aux'!$B$3:$B$6,0)</f>
        <v>Smart Watch</v>
      </c>
      <c r="F494" t="str">
        <f ca="1">+_xlfn.XLOOKUP(E494,'Tablas aux'!$B$3:$B$6,'Tablas aux'!$C$3:$C$6,0)</f>
        <v>Electrónica</v>
      </c>
      <c r="G494">
        <f t="shared" ca="1" si="45"/>
        <v>44</v>
      </c>
      <c r="H494">
        <f ca="1">+_xlfn.XLOOKUP(D494,'Tablas aux'!$A$3:$A$6,'Tablas aux'!$D$3:$D$6)</f>
        <v>200</v>
      </c>
      <c r="I494" s="3">
        <f t="shared" ca="1" si="46"/>
        <v>0.1</v>
      </c>
      <c r="J494" t="str" cm="1">
        <f t="array" aca="1" ref="J494" ca="1">+INDEX({"Tarjeta";"Efectivo";"Transferencia"},RANDBETWEEN(1,3))</f>
        <v>Efectivo</v>
      </c>
      <c r="K494" t="str">
        <f t="shared" ca="1" si="47"/>
        <v>V-005</v>
      </c>
      <c r="L494" t="str">
        <f ca="1">+VLOOKUP(K494,'Tablas aux'!$A$23:$C$27,3,0)</f>
        <v>Ayacucho</v>
      </c>
    </row>
    <row r="495" spans="1:12" x14ac:dyDescent="0.25">
      <c r="A495" t="str">
        <v>V-0494</v>
      </c>
      <c r="B495">
        <f t="shared" ca="1" si="42"/>
        <v>45798</v>
      </c>
      <c r="C495" t="str">
        <f t="shared" ca="1" si="43"/>
        <v>C-001</v>
      </c>
      <c r="D495" t="str">
        <f t="shared" ca="1" si="44"/>
        <v>P-002</v>
      </c>
      <c r="E495" t="str">
        <f ca="1">+_xlfn.XLOOKUP(D495,'Tablas aux'!$A$3:$A$6,'Tablas aux'!$B$3:$B$6,0)</f>
        <v>Laptop</v>
      </c>
      <c r="F495" t="str">
        <f ca="1">+_xlfn.XLOOKUP(E495,'Tablas aux'!$B$3:$B$6,'Tablas aux'!$C$3:$C$6,0)</f>
        <v>Computo</v>
      </c>
      <c r="G495">
        <f t="shared" ca="1" si="45"/>
        <v>23</v>
      </c>
      <c r="H495">
        <f ca="1">+_xlfn.XLOOKUP(D495,'Tablas aux'!$A$3:$A$6,'Tablas aux'!$D$3:$D$6)</f>
        <v>1200</v>
      </c>
      <c r="I495" s="3">
        <f t="shared" ca="1" si="46"/>
        <v>0.3</v>
      </c>
      <c r="J495" t="str" cm="1">
        <f t="array" aca="1" ref="J495" ca="1">+INDEX({"Tarjeta";"Efectivo";"Transferencia"},RANDBETWEEN(1,3))</f>
        <v>Efectivo</v>
      </c>
      <c r="K495" t="str">
        <f t="shared" ca="1" si="47"/>
        <v>V-004</v>
      </c>
      <c r="L495" t="str">
        <f ca="1">+VLOOKUP(K495,'Tablas aux'!$A$23:$C$27,3,0)</f>
        <v>Moquegua</v>
      </c>
    </row>
    <row r="496" spans="1:12" x14ac:dyDescent="0.25">
      <c r="A496" t="str">
        <v>V-0495</v>
      </c>
      <c r="B496">
        <f t="shared" ca="1" si="42"/>
        <v>45957</v>
      </c>
      <c r="C496" t="str">
        <f t="shared" ca="1" si="43"/>
        <v>C-003</v>
      </c>
      <c r="D496" t="str">
        <f t="shared" ca="1" si="44"/>
        <v>P-002</v>
      </c>
      <c r="E496" t="str">
        <f ca="1">+_xlfn.XLOOKUP(D496,'Tablas aux'!$A$3:$A$6,'Tablas aux'!$B$3:$B$6,0)</f>
        <v>Laptop</v>
      </c>
      <c r="F496" t="str">
        <f ca="1">+_xlfn.XLOOKUP(E496,'Tablas aux'!$B$3:$B$6,'Tablas aux'!$C$3:$C$6,0)</f>
        <v>Computo</v>
      </c>
      <c r="G496">
        <f t="shared" ca="1" si="45"/>
        <v>20</v>
      </c>
      <c r="H496">
        <f ca="1">+_xlfn.XLOOKUP(D496,'Tablas aux'!$A$3:$A$6,'Tablas aux'!$D$3:$D$6)</f>
        <v>1200</v>
      </c>
      <c r="I496" s="3">
        <f t="shared" ca="1" si="46"/>
        <v>0.3</v>
      </c>
      <c r="J496" t="str" cm="1">
        <f t="array" aca="1" ref="J496" ca="1">+INDEX({"Tarjeta";"Efectivo";"Transferencia"},RANDBETWEEN(1,3))</f>
        <v>Tarjeta</v>
      </c>
      <c r="K496" t="str">
        <f t="shared" ca="1" si="47"/>
        <v>V-002</v>
      </c>
      <c r="L496" t="str">
        <f ca="1">+VLOOKUP(K496,'Tablas aux'!$A$23:$C$27,3,0)</f>
        <v>Callao</v>
      </c>
    </row>
    <row r="497" spans="1:12" x14ac:dyDescent="0.25">
      <c r="A497" t="str">
        <v>V-0496</v>
      </c>
      <c r="B497">
        <f t="shared" ca="1" si="42"/>
        <v>45961</v>
      </c>
      <c r="C497" t="str">
        <f t="shared" ca="1" si="43"/>
        <v>C-001</v>
      </c>
      <c r="D497" t="str">
        <f t="shared" ca="1" si="44"/>
        <v>P-003</v>
      </c>
      <c r="E497" t="str">
        <f ca="1">+_xlfn.XLOOKUP(D497,'Tablas aux'!$A$3:$A$6,'Tablas aux'!$B$3:$B$6,0)</f>
        <v>Smart Watch</v>
      </c>
      <c r="F497" t="str">
        <f ca="1">+_xlfn.XLOOKUP(E497,'Tablas aux'!$B$3:$B$6,'Tablas aux'!$C$3:$C$6,0)</f>
        <v>Electrónica</v>
      </c>
      <c r="G497">
        <f t="shared" ca="1" si="45"/>
        <v>20</v>
      </c>
      <c r="H497">
        <f ca="1">+_xlfn.XLOOKUP(D497,'Tablas aux'!$A$3:$A$6,'Tablas aux'!$D$3:$D$6)</f>
        <v>200</v>
      </c>
      <c r="I497" s="3">
        <f t="shared" ca="1" si="46"/>
        <v>0.1</v>
      </c>
      <c r="J497" t="str" cm="1">
        <f t="array" aca="1" ref="J497" ca="1">+INDEX({"Tarjeta";"Efectivo";"Transferencia"},RANDBETWEEN(1,3))</f>
        <v>Efectivo</v>
      </c>
      <c r="K497" t="str">
        <f t="shared" ca="1" si="47"/>
        <v>V-002</v>
      </c>
      <c r="L497" t="str">
        <f ca="1">+VLOOKUP(K497,'Tablas aux'!$A$23:$C$27,3,0)</f>
        <v>Callao</v>
      </c>
    </row>
    <row r="498" spans="1:12" x14ac:dyDescent="0.25">
      <c r="A498" t="str">
        <v>V-0497</v>
      </c>
      <c r="B498">
        <f t="shared" ca="1" si="42"/>
        <v>45864</v>
      </c>
      <c r="C498" t="str">
        <f t="shared" ca="1" si="43"/>
        <v>C-003</v>
      </c>
      <c r="D498" t="str">
        <f t="shared" ca="1" si="44"/>
        <v>P-003</v>
      </c>
      <c r="E498" t="str">
        <f ca="1">+_xlfn.XLOOKUP(D498,'Tablas aux'!$A$3:$A$6,'Tablas aux'!$B$3:$B$6,0)</f>
        <v>Smart Watch</v>
      </c>
      <c r="F498" t="str">
        <f ca="1">+_xlfn.XLOOKUP(E498,'Tablas aux'!$B$3:$B$6,'Tablas aux'!$C$3:$C$6,0)</f>
        <v>Electrónica</v>
      </c>
      <c r="G498">
        <f t="shared" ca="1" si="45"/>
        <v>8</v>
      </c>
      <c r="H498">
        <f ca="1">+_xlfn.XLOOKUP(D498,'Tablas aux'!$A$3:$A$6,'Tablas aux'!$D$3:$D$6)</f>
        <v>200</v>
      </c>
      <c r="I498" s="3">
        <f t="shared" ca="1" si="46"/>
        <v>0.1</v>
      </c>
      <c r="J498" t="str" cm="1">
        <f t="array" aca="1" ref="J498" ca="1">+INDEX({"Tarjeta";"Efectivo";"Transferencia"},RANDBETWEEN(1,3))</f>
        <v>Efectivo</v>
      </c>
      <c r="K498" t="str">
        <f t="shared" ca="1" si="47"/>
        <v>V-005</v>
      </c>
      <c r="L498" t="str">
        <f ca="1">+VLOOKUP(K498,'Tablas aux'!$A$23:$C$27,3,0)</f>
        <v>Ayacucho</v>
      </c>
    </row>
    <row r="499" spans="1:12" x14ac:dyDescent="0.25">
      <c r="A499" t="str">
        <v>V-0498</v>
      </c>
      <c r="B499">
        <f t="shared" ca="1" si="42"/>
        <v>45747</v>
      </c>
      <c r="C499" t="str">
        <f t="shared" ca="1" si="43"/>
        <v>C-001</v>
      </c>
      <c r="D499" t="str">
        <f t="shared" ca="1" si="44"/>
        <v>P-002</v>
      </c>
      <c r="E499" t="str">
        <f ca="1">+_xlfn.XLOOKUP(D499,'Tablas aux'!$A$3:$A$6,'Tablas aux'!$B$3:$B$6,0)</f>
        <v>Laptop</v>
      </c>
      <c r="F499" t="str">
        <f ca="1">+_xlfn.XLOOKUP(E499,'Tablas aux'!$B$3:$B$6,'Tablas aux'!$C$3:$C$6,0)</f>
        <v>Computo</v>
      </c>
      <c r="G499">
        <f t="shared" ca="1" si="45"/>
        <v>26</v>
      </c>
      <c r="H499">
        <f ca="1">+_xlfn.XLOOKUP(D499,'Tablas aux'!$A$3:$A$6,'Tablas aux'!$D$3:$D$6)</f>
        <v>1200</v>
      </c>
      <c r="I499" s="3">
        <f t="shared" ca="1" si="46"/>
        <v>0.3</v>
      </c>
      <c r="J499" t="str" cm="1">
        <f t="array" aca="1" ref="J499" ca="1">+INDEX({"Tarjeta";"Efectivo";"Transferencia"},RANDBETWEEN(1,3))</f>
        <v>Transferencia</v>
      </c>
      <c r="K499" t="str">
        <f t="shared" ca="1" si="47"/>
        <v>V-004</v>
      </c>
      <c r="L499" t="str">
        <f ca="1">+VLOOKUP(K499,'Tablas aux'!$A$23:$C$27,3,0)</f>
        <v>Moquegua</v>
      </c>
    </row>
    <row r="500" spans="1:12" x14ac:dyDescent="0.25">
      <c r="A500" t="str">
        <v>V-0499</v>
      </c>
      <c r="B500">
        <f t="shared" ca="1" si="42"/>
        <v>45689</v>
      </c>
      <c r="C500" t="str">
        <f t="shared" ca="1" si="43"/>
        <v>C-004</v>
      </c>
      <c r="D500" t="str">
        <f t="shared" ca="1" si="44"/>
        <v>P-004</v>
      </c>
      <c r="E500" t="str">
        <f ca="1">+_xlfn.XLOOKUP(D500,'Tablas aux'!$A$3:$A$6,'Tablas aux'!$B$3:$B$6,0)</f>
        <v>Smart Phone</v>
      </c>
      <c r="F500" t="str">
        <f ca="1">+_xlfn.XLOOKUP(E500,'Tablas aux'!$B$3:$B$6,'Tablas aux'!$C$3:$C$6,0)</f>
        <v>Telefonía</v>
      </c>
      <c r="G500">
        <f t="shared" ca="1" si="45"/>
        <v>36</v>
      </c>
      <c r="H500">
        <f ca="1">+_xlfn.XLOOKUP(D500,'Tablas aux'!$A$3:$A$6,'Tablas aux'!$D$3:$D$6)</f>
        <v>800</v>
      </c>
      <c r="I500" s="3">
        <f t="shared" ca="1" si="46"/>
        <v>0.2</v>
      </c>
      <c r="J500" t="str" cm="1">
        <f t="array" aca="1" ref="J500" ca="1">+INDEX({"Tarjeta";"Efectivo";"Transferencia"},RANDBETWEEN(1,3))</f>
        <v>Efectivo</v>
      </c>
      <c r="K500" t="str">
        <f t="shared" ca="1" si="47"/>
        <v>V-001</v>
      </c>
      <c r="L500" t="str">
        <f ca="1">+VLOOKUP(K500,'Tablas aux'!$A$23:$C$27,3,0)</f>
        <v>Lima</v>
      </c>
    </row>
    <row r="501" spans="1:12" x14ac:dyDescent="0.25">
      <c r="A501" t="str">
        <v>V-0500</v>
      </c>
      <c r="B501">
        <f t="shared" ca="1" si="42"/>
        <v>45723</v>
      </c>
      <c r="C501" t="str">
        <f t="shared" ca="1" si="43"/>
        <v>C-004</v>
      </c>
      <c r="D501" t="str">
        <f t="shared" ca="1" si="44"/>
        <v>P-004</v>
      </c>
      <c r="E501" t="str">
        <f ca="1">+_xlfn.XLOOKUP(D501,'Tablas aux'!$A$3:$A$6,'Tablas aux'!$B$3:$B$6,0)</f>
        <v>Smart Phone</v>
      </c>
      <c r="F501" t="str">
        <f ca="1">+_xlfn.XLOOKUP(E501,'Tablas aux'!$B$3:$B$6,'Tablas aux'!$C$3:$C$6,0)</f>
        <v>Telefonía</v>
      </c>
      <c r="G501">
        <f t="shared" ca="1" si="45"/>
        <v>18</v>
      </c>
      <c r="H501">
        <f ca="1">+_xlfn.XLOOKUP(D501,'Tablas aux'!$A$3:$A$6,'Tablas aux'!$D$3:$D$6)</f>
        <v>800</v>
      </c>
      <c r="I501" s="3">
        <f t="shared" ca="1" si="46"/>
        <v>0.2</v>
      </c>
      <c r="J501" t="str" cm="1">
        <f t="array" aca="1" ref="J501" ca="1">+INDEX({"Tarjeta";"Efectivo";"Transferencia"},RANDBETWEEN(1,3))</f>
        <v>Transferencia</v>
      </c>
      <c r="K501" t="str">
        <f t="shared" ca="1" si="47"/>
        <v>V-002</v>
      </c>
      <c r="L501" t="str">
        <f ca="1">+VLOOKUP(K501,'Tablas aux'!$A$23:$C$27,3,0)</f>
        <v>Callao</v>
      </c>
    </row>
    <row r="502" spans="1:12" x14ac:dyDescent="0.25">
      <c r="A502" t="str">
        <v>V-0501</v>
      </c>
      <c r="B502">
        <f t="shared" ca="1" si="42"/>
        <v>45790</v>
      </c>
      <c r="C502" t="str">
        <f t="shared" ca="1" si="43"/>
        <v>C-001</v>
      </c>
      <c r="D502" t="str">
        <f t="shared" ca="1" si="44"/>
        <v>P-004</v>
      </c>
      <c r="E502" t="str">
        <f ca="1">+_xlfn.XLOOKUP(D502,'Tablas aux'!$A$3:$A$6,'Tablas aux'!$B$3:$B$6,0)</f>
        <v>Smart Phone</v>
      </c>
      <c r="F502" t="str">
        <f ca="1">+_xlfn.XLOOKUP(E502,'Tablas aux'!$B$3:$B$6,'Tablas aux'!$C$3:$C$6,0)</f>
        <v>Telefonía</v>
      </c>
      <c r="G502">
        <f t="shared" ca="1" si="45"/>
        <v>31</v>
      </c>
      <c r="H502">
        <f ca="1">+_xlfn.XLOOKUP(D502,'Tablas aux'!$A$3:$A$6,'Tablas aux'!$D$3:$D$6)</f>
        <v>800</v>
      </c>
      <c r="I502" s="3">
        <f t="shared" ca="1" si="46"/>
        <v>0.2</v>
      </c>
      <c r="J502" t="str" cm="1">
        <f t="array" aca="1" ref="J502" ca="1">+INDEX({"Tarjeta";"Efectivo";"Transferencia"},RANDBETWEEN(1,3))</f>
        <v>Efectivo</v>
      </c>
      <c r="K502" t="str">
        <f t="shared" ca="1" si="47"/>
        <v>V-003</v>
      </c>
      <c r="L502" t="str">
        <f ca="1">+VLOOKUP(K502,'Tablas aux'!$A$23:$C$27,3,0)</f>
        <v>Arequipa</v>
      </c>
    </row>
    <row r="503" spans="1:12" x14ac:dyDescent="0.25">
      <c r="A503" t="str">
        <v>V-0502</v>
      </c>
      <c r="B503">
        <f t="shared" ca="1" si="42"/>
        <v>45780</v>
      </c>
      <c r="C503" t="str">
        <f t="shared" ca="1" si="43"/>
        <v>C-004</v>
      </c>
      <c r="D503" t="str">
        <f t="shared" ca="1" si="44"/>
        <v>P-001</v>
      </c>
      <c r="E503" t="str">
        <f ca="1">+_xlfn.XLOOKUP(D503,'Tablas aux'!$A$3:$A$6,'Tablas aux'!$B$3:$B$6,0)</f>
        <v>Audífonos</v>
      </c>
      <c r="F503" t="str">
        <f ca="1">+_xlfn.XLOOKUP(E503,'Tablas aux'!$B$3:$B$6,'Tablas aux'!$C$3:$C$6,0)</f>
        <v>Electrónica</v>
      </c>
      <c r="G503">
        <f t="shared" ca="1" si="45"/>
        <v>20</v>
      </c>
      <c r="H503">
        <f ca="1">+_xlfn.XLOOKUP(D503,'Tablas aux'!$A$3:$A$6,'Tablas aux'!$D$3:$D$6)</f>
        <v>50</v>
      </c>
      <c r="I503" s="3">
        <f t="shared" ca="1" si="46"/>
        <v>0.1</v>
      </c>
      <c r="J503" t="str" cm="1">
        <f t="array" aca="1" ref="J503" ca="1">+INDEX({"Tarjeta";"Efectivo";"Transferencia"},RANDBETWEEN(1,3))</f>
        <v>Transferencia</v>
      </c>
      <c r="K503" t="str">
        <f t="shared" ca="1" si="47"/>
        <v>V-001</v>
      </c>
      <c r="L503" t="str">
        <f ca="1">+VLOOKUP(K503,'Tablas aux'!$A$23:$C$27,3,0)</f>
        <v>Lima</v>
      </c>
    </row>
    <row r="504" spans="1:12" x14ac:dyDescent="0.25">
      <c r="A504" t="str">
        <v>V-0503</v>
      </c>
      <c r="B504">
        <f t="shared" ca="1" si="42"/>
        <v>45913</v>
      </c>
      <c r="C504" t="str">
        <f t="shared" ca="1" si="43"/>
        <v>C-003</v>
      </c>
      <c r="D504" t="str">
        <f t="shared" ca="1" si="44"/>
        <v>P-002</v>
      </c>
      <c r="E504" t="str">
        <f ca="1">+_xlfn.XLOOKUP(D504,'Tablas aux'!$A$3:$A$6,'Tablas aux'!$B$3:$B$6,0)</f>
        <v>Laptop</v>
      </c>
      <c r="F504" t="str">
        <f ca="1">+_xlfn.XLOOKUP(E504,'Tablas aux'!$B$3:$B$6,'Tablas aux'!$C$3:$C$6,0)</f>
        <v>Computo</v>
      </c>
      <c r="G504">
        <f t="shared" ca="1" si="45"/>
        <v>27</v>
      </c>
      <c r="H504">
        <f ca="1">+_xlfn.XLOOKUP(D504,'Tablas aux'!$A$3:$A$6,'Tablas aux'!$D$3:$D$6)</f>
        <v>1200</v>
      </c>
      <c r="I504" s="3">
        <f t="shared" ca="1" si="46"/>
        <v>0.3</v>
      </c>
      <c r="J504" t="str" cm="1">
        <f t="array" aca="1" ref="J504" ca="1">+INDEX({"Tarjeta";"Efectivo";"Transferencia"},RANDBETWEEN(1,3))</f>
        <v>Transferencia</v>
      </c>
      <c r="K504" t="str">
        <f t="shared" ca="1" si="47"/>
        <v>V-005</v>
      </c>
      <c r="L504" t="str">
        <f ca="1">+VLOOKUP(K504,'Tablas aux'!$A$23:$C$27,3,0)</f>
        <v>Ayacucho</v>
      </c>
    </row>
    <row r="505" spans="1:12" x14ac:dyDescent="0.25">
      <c r="A505" t="str">
        <v>V-0504</v>
      </c>
      <c r="B505">
        <f t="shared" ca="1" si="42"/>
        <v>45850</v>
      </c>
      <c r="C505" t="str">
        <f t="shared" ca="1" si="43"/>
        <v>C-001</v>
      </c>
      <c r="D505" t="str">
        <f t="shared" ca="1" si="44"/>
        <v>P-004</v>
      </c>
      <c r="E505" t="str">
        <f ca="1">+_xlfn.XLOOKUP(D505,'Tablas aux'!$A$3:$A$6,'Tablas aux'!$B$3:$B$6,0)</f>
        <v>Smart Phone</v>
      </c>
      <c r="F505" t="str">
        <f ca="1">+_xlfn.XLOOKUP(E505,'Tablas aux'!$B$3:$B$6,'Tablas aux'!$C$3:$C$6,0)</f>
        <v>Telefonía</v>
      </c>
      <c r="G505">
        <f t="shared" ca="1" si="45"/>
        <v>20</v>
      </c>
      <c r="H505">
        <f ca="1">+_xlfn.XLOOKUP(D505,'Tablas aux'!$A$3:$A$6,'Tablas aux'!$D$3:$D$6)</f>
        <v>800</v>
      </c>
      <c r="I505" s="3">
        <f t="shared" ca="1" si="46"/>
        <v>0.2</v>
      </c>
      <c r="J505" t="str" cm="1">
        <f t="array" aca="1" ref="J505" ca="1">+INDEX({"Tarjeta";"Efectivo";"Transferencia"},RANDBETWEEN(1,3))</f>
        <v>Tarjeta</v>
      </c>
      <c r="K505" t="str">
        <f t="shared" ca="1" si="47"/>
        <v>V-004</v>
      </c>
      <c r="L505" t="str">
        <f ca="1">+VLOOKUP(K505,'Tablas aux'!$A$23:$C$27,3,0)</f>
        <v>Moquegua</v>
      </c>
    </row>
    <row r="506" spans="1:12" x14ac:dyDescent="0.25">
      <c r="A506" t="str">
        <v>V-0505</v>
      </c>
      <c r="B506">
        <f t="shared" ca="1" si="42"/>
        <v>45741</v>
      </c>
      <c r="C506" t="str">
        <f t="shared" ca="1" si="43"/>
        <v>C-003</v>
      </c>
      <c r="D506" t="str">
        <f t="shared" ca="1" si="44"/>
        <v>P-003</v>
      </c>
      <c r="E506" t="str">
        <f ca="1">+_xlfn.XLOOKUP(D506,'Tablas aux'!$A$3:$A$6,'Tablas aux'!$B$3:$B$6,0)</f>
        <v>Smart Watch</v>
      </c>
      <c r="F506" t="str">
        <f ca="1">+_xlfn.XLOOKUP(E506,'Tablas aux'!$B$3:$B$6,'Tablas aux'!$C$3:$C$6,0)</f>
        <v>Electrónica</v>
      </c>
      <c r="G506">
        <f t="shared" ca="1" si="45"/>
        <v>40</v>
      </c>
      <c r="H506">
        <f ca="1">+_xlfn.XLOOKUP(D506,'Tablas aux'!$A$3:$A$6,'Tablas aux'!$D$3:$D$6)</f>
        <v>200</v>
      </c>
      <c r="I506" s="3">
        <f t="shared" ca="1" si="46"/>
        <v>0.1</v>
      </c>
      <c r="J506" t="str" cm="1">
        <f t="array" aca="1" ref="J506" ca="1">+INDEX({"Tarjeta";"Efectivo";"Transferencia"},RANDBETWEEN(1,3))</f>
        <v>Tarjeta</v>
      </c>
      <c r="K506" t="str">
        <f t="shared" ca="1" si="47"/>
        <v>V-003</v>
      </c>
      <c r="L506" t="str">
        <f ca="1">+VLOOKUP(K506,'Tablas aux'!$A$23:$C$27,3,0)</f>
        <v>Arequipa</v>
      </c>
    </row>
    <row r="507" spans="1:12" x14ac:dyDescent="0.25">
      <c r="A507" t="str">
        <v>V-0506</v>
      </c>
      <c r="B507">
        <f t="shared" ca="1" si="42"/>
        <v>45902</v>
      </c>
      <c r="C507" t="str">
        <f t="shared" ca="1" si="43"/>
        <v>C-001</v>
      </c>
      <c r="D507" t="str">
        <f t="shared" ca="1" si="44"/>
        <v>P-002</v>
      </c>
      <c r="E507" t="str">
        <f ca="1">+_xlfn.XLOOKUP(D507,'Tablas aux'!$A$3:$A$6,'Tablas aux'!$B$3:$B$6,0)</f>
        <v>Laptop</v>
      </c>
      <c r="F507" t="str">
        <f ca="1">+_xlfn.XLOOKUP(E507,'Tablas aux'!$B$3:$B$6,'Tablas aux'!$C$3:$C$6,0)</f>
        <v>Computo</v>
      </c>
      <c r="G507">
        <f t="shared" ca="1" si="45"/>
        <v>27</v>
      </c>
      <c r="H507">
        <f ca="1">+_xlfn.XLOOKUP(D507,'Tablas aux'!$A$3:$A$6,'Tablas aux'!$D$3:$D$6)</f>
        <v>1200</v>
      </c>
      <c r="I507" s="3">
        <f t="shared" ca="1" si="46"/>
        <v>0.3</v>
      </c>
      <c r="J507" t="str" cm="1">
        <f t="array" aca="1" ref="J507" ca="1">+INDEX({"Tarjeta";"Efectivo";"Transferencia"},RANDBETWEEN(1,3))</f>
        <v>Transferencia</v>
      </c>
      <c r="K507" t="str">
        <f t="shared" ca="1" si="47"/>
        <v>V-001</v>
      </c>
      <c r="L507" t="str">
        <f ca="1">+VLOOKUP(K507,'Tablas aux'!$A$23:$C$27,3,0)</f>
        <v>Lima</v>
      </c>
    </row>
    <row r="508" spans="1:12" x14ac:dyDescent="0.25">
      <c r="A508" t="str">
        <v>V-0507</v>
      </c>
      <c r="B508">
        <f t="shared" ca="1" si="42"/>
        <v>45800</v>
      </c>
      <c r="C508" t="str">
        <f t="shared" ca="1" si="43"/>
        <v>C-002</v>
      </c>
      <c r="D508" t="str">
        <f t="shared" ca="1" si="44"/>
        <v>P-004</v>
      </c>
      <c r="E508" t="str">
        <f ca="1">+_xlfn.XLOOKUP(D508,'Tablas aux'!$A$3:$A$6,'Tablas aux'!$B$3:$B$6,0)</f>
        <v>Smart Phone</v>
      </c>
      <c r="F508" t="str">
        <f ca="1">+_xlfn.XLOOKUP(E508,'Tablas aux'!$B$3:$B$6,'Tablas aux'!$C$3:$C$6,0)</f>
        <v>Telefonía</v>
      </c>
      <c r="G508">
        <f t="shared" ca="1" si="45"/>
        <v>36</v>
      </c>
      <c r="H508">
        <f ca="1">+_xlfn.XLOOKUP(D508,'Tablas aux'!$A$3:$A$6,'Tablas aux'!$D$3:$D$6)</f>
        <v>800</v>
      </c>
      <c r="I508" s="3">
        <f t="shared" ca="1" si="46"/>
        <v>0.2</v>
      </c>
      <c r="J508" t="str" cm="1">
        <f t="array" aca="1" ref="J508" ca="1">+INDEX({"Tarjeta";"Efectivo";"Transferencia"},RANDBETWEEN(1,3))</f>
        <v>Efectivo</v>
      </c>
      <c r="K508" t="str">
        <f t="shared" ca="1" si="47"/>
        <v>V-001</v>
      </c>
      <c r="L508" t="str">
        <f ca="1">+VLOOKUP(K508,'Tablas aux'!$A$23:$C$27,3,0)</f>
        <v>Lima</v>
      </c>
    </row>
    <row r="509" spans="1:12" x14ac:dyDescent="0.25">
      <c r="A509" t="str">
        <v>V-0508</v>
      </c>
      <c r="B509">
        <f t="shared" ca="1" si="42"/>
        <v>45740</v>
      </c>
      <c r="C509" t="str">
        <f t="shared" ca="1" si="43"/>
        <v>C-002</v>
      </c>
      <c r="D509" t="str">
        <f t="shared" ca="1" si="44"/>
        <v>P-001</v>
      </c>
      <c r="E509" t="str">
        <f ca="1">+_xlfn.XLOOKUP(D509,'Tablas aux'!$A$3:$A$6,'Tablas aux'!$B$3:$B$6,0)</f>
        <v>Audífonos</v>
      </c>
      <c r="F509" t="str">
        <f ca="1">+_xlfn.XLOOKUP(E509,'Tablas aux'!$B$3:$B$6,'Tablas aux'!$C$3:$C$6,0)</f>
        <v>Electrónica</v>
      </c>
      <c r="G509">
        <f t="shared" ca="1" si="45"/>
        <v>21</v>
      </c>
      <c r="H509">
        <f ca="1">+_xlfn.XLOOKUP(D509,'Tablas aux'!$A$3:$A$6,'Tablas aux'!$D$3:$D$6)</f>
        <v>50</v>
      </c>
      <c r="I509" s="3">
        <f t="shared" ca="1" si="46"/>
        <v>0.1</v>
      </c>
      <c r="J509" t="str" cm="1">
        <f t="array" aca="1" ref="J509" ca="1">+INDEX({"Tarjeta";"Efectivo";"Transferencia"},RANDBETWEEN(1,3))</f>
        <v>Tarjeta</v>
      </c>
      <c r="K509" t="str">
        <f t="shared" ca="1" si="47"/>
        <v>V-004</v>
      </c>
      <c r="L509" t="str">
        <f ca="1">+VLOOKUP(K509,'Tablas aux'!$A$23:$C$27,3,0)</f>
        <v>Moquegua</v>
      </c>
    </row>
    <row r="510" spans="1:12" x14ac:dyDescent="0.25">
      <c r="A510" t="str">
        <v>V-0509</v>
      </c>
      <c r="B510">
        <f t="shared" ca="1" si="42"/>
        <v>45679</v>
      </c>
      <c r="C510" t="str">
        <f t="shared" ca="1" si="43"/>
        <v>C-004</v>
      </c>
      <c r="D510" t="str">
        <f t="shared" ca="1" si="44"/>
        <v>P-001</v>
      </c>
      <c r="E510" t="str">
        <f ca="1">+_xlfn.XLOOKUP(D510,'Tablas aux'!$A$3:$A$6,'Tablas aux'!$B$3:$B$6,0)</f>
        <v>Audífonos</v>
      </c>
      <c r="F510" t="str">
        <f ca="1">+_xlfn.XLOOKUP(E510,'Tablas aux'!$B$3:$B$6,'Tablas aux'!$C$3:$C$6,0)</f>
        <v>Electrónica</v>
      </c>
      <c r="G510">
        <f t="shared" ca="1" si="45"/>
        <v>31</v>
      </c>
      <c r="H510">
        <f ca="1">+_xlfn.XLOOKUP(D510,'Tablas aux'!$A$3:$A$6,'Tablas aux'!$D$3:$D$6)</f>
        <v>50</v>
      </c>
      <c r="I510" s="3">
        <f t="shared" ca="1" si="46"/>
        <v>0.1</v>
      </c>
      <c r="J510" t="str" cm="1">
        <f t="array" aca="1" ref="J510" ca="1">+INDEX({"Tarjeta";"Efectivo";"Transferencia"},RANDBETWEEN(1,3))</f>
        <v>Transferencia</v>
      </c>
      <c r="K510" t="str">
        <f t="shared" ca="1" si="47"/>
        <v>V-003</v>
      </c>
      <c r="L510" t="str">
        <f ca="1">+VLOOKUP(K510,'Tablas aux'!$A$23:$C$27,3,0)</f>
        <v>Arequipa</v>
      </c>
    </row>
    <row r="511" spans="1:12" x14ac:dyDescent="0.25">
      <c r="A511" t="str">
        <v>V-0510</v>
      </c>
      <c r="B511">
        <f t="shared" ca="1" si="42"/>
        <v>45678</v>
      </c>
      <c r="C511" t="str">
        <f t="shared" ca="1" si="43"/>
        <v>C-004</v>
      </c>
      <c r="D511" t="str">
        <f t="shared" ca="1" si="44"/>
        <v>P-001</v>
      </c>
      <c r="E511" t="str">
        <f ca="1">+_xlfn.XLOOKUP(D511,'Tablas aux'!$A$3:$A$6,'Tablas aux'!$B$3:$B$6,0)</f>
        <v>Audífonos</v>
      </c>
      <c r="F511" t="str">
        <f ca="1">+_xlfn.XLOOKUP(E511,'Tablas aux'!$B$3:$B$6,'Tablas aux'!$C$3:$C$6,0)</f>
        <v>Electrónica</v>
      </c>
      <c r="G511">
        <f t="shared" ca="1" si="45"/>
        <v>22</v>
      </c>
      <c r="H511">
        <f ca="1">+_xlfn.XLOOKUP(D511,'Tablas aux'!$A$3:$A$6,'Tablas aux'!$D$3:$D$6)</f>
        <v>50</v>
      </c>
      <c r="I511" s="3">
        <f t="shared" ca="1" si="46"/>
        <v>0.1</v>
      </c>
      <c r="J511" t="str" cm="1">
        <f t="array" aca="1" ref="J511" ca="1">+INDEX({"Tarjeta";"Efectivo";"Transferencia"},RANDBETWEEN(1,3))</f>
        <v>Transferencia</v>
      </c>
      <c r="K511" t="str">
        <f t="shared" ca="1" si="47"/>
        <v>V-002</v>
      </c>
      <c r="L511" t="str">
        <f ca="1">+VLOOKUP(K511,'Tablas aux'!$A$23:$C$27,3,0)</f>
        <v>Callao</v>
      </c>
    </row>
    <row r="512" spans="1:12" x14ac:dyDescent="0.25">
      <c r="A512" t="str">
        <v>V-0511</v>
      </c>
      <c r="B512">
        <f t="shared" ca="1" si="42"/>
        <v>45957</v>
      </c>
      <c r="C512" t="str">
        <f t="shared" ca="1" si="43"/>
        <v>C-001</v>
      </c>
      <c r="D512" t="str">
        <f t="shared" ca="1" si="44"/>
        <v>P-002</v>
      </c>
      <c r="E512" t="str">
        <f ca="1">+_xlfn.XLOOKUP(D512,'Tablas aux'!$A$3:$A$6,'Tablas aux'!$B$3:$B$6,0)</f>
        <v>Laptop</v>
      </c>
      <c r="F512" t="str">
        <f ca="1">+_xlfn.XLOOKUP(E512,'Tablas aux'!$B$3:$B$6,'Tablas aux'!$C$3:$C$6,0)</f>
        <v>Computo</v>
      </c>
      <c r="G512">
        <f t="shared" ca="1" si="45"/>
        <v>19</v>
      </c>
      <c r="H512">
        <f ca="1">+_xlfn.XLOOKUP(D512,'Tablas aux'!$A$3:$A$6,'Tablas aux'!$D$3:$D$6)</f>
        <v>1200</v>
      </c>
      <c r="I512" s="3">
        <f t="shared" ca="1" si="46"/>
        <v>0.3</v>
      </c>
      <c r="J512" t="str" cm="1">
        <f t="array" aca="1" ref="J512" ca="1">+INDEX({"Tarjeta";"Efectivo";"Transferencia"},RANDBETWEEN(1,3))</f>
        <v>Transferencia</v>
      </c>
      <c r="K512" t="str">
        <f t="shared" ca="1" si="47"/>
        <v>V-004</v>
      </c>
      <c r="L512" t="str">
        <f ca="1">+VLOOKUP(K512,'Tablas aux'!$A$23:$C$27,3,0)</f>
        <v>Moquegua</v>
      </c>
    </row>
    <row r="513" spans="1:12" x14ac:dyDescent="0.25">
      <c r="A513" t="str">
        <v>V-0512</v>
      </c>
      <c r="B513">
        <f t="shared" ca="1" si="42"/>
        <v>45745</v>
      </c>
      <c r="C513" t="str">
        <f t="shared" ca="1" si="43"/>
        <v>C-004</v>
      </c>
      <c r="D513" t="str">
        <f t="shared" ca="1" si="44"/>
        <v>P-004</v>
      </c>
      <c r="E513" t="str">
        <f ca="1">+_xlfn.XLOOKUP(D513,'Tablas aux'!$A$3:$A$6,'Tablas aux'!$B$3:$B$6,0)</f>
        <v>Smart Phone</v>
      </c>
      <c r="F513" t="str">
        <f ca="1">+_xlfn.XLOOKUP(E513,'Tablas aux'!$B$3:$B$6,'Tablas aux'!$C$3:$C$6,0)</f>
        <v>Telefonía</v>
      </c>
      <c r="G513">
        <f t="shared" ca="1" si="45"/>
        <v>44</v>
      </c>
      <c r="H513">
        <f ca="1">+_xlfn.XLOOKUP(D513,'Tablas aux'!$A$3:$A$6,'Tablas aux'!$D$3:$D$6)</f>
        <v>800</v>
      </c>
      <c r="I513" s="3">
        <f t="shared" ca="1" si="46"/>
        <v>0.2</v>
      </c>
      <c r="J513" t="str" cm="1">
        <f t="array" aca="1" ref="J513" ca="1">+INDEX({"Tarjeta";"Efectivo";"Transferencia"},RANDBETWEEN(1,3))</f>
        <v>Efectivo</v>
      </c>
      <c r="K513" t="str">
        <f t="shared" ca="1" si="47"/>
        <v>V-002</v>
      </c>
      <c r="L513" t="str">
        <f ca="1">+VLOOKUP(K513,'Tablas aux'!$A$23:$C$27,3,0)</f>
        <v>Callao</v>
      </c>
    </row>
    <row r="514" spans="1:12" x14ac:dyDescent="0.25">
      <c r="A514" t="str">
        <v>V-0513</v>
      </c>
      <c r="B514">
        <f t="shared" ca="1" si="42"/>
        <v>45895</v>
      </c>
      <c r="C514" t="str">
        <f t="shared" ca="1" si="43"/>
        <v>C-001</v>
      </c>
      <c r="D514" t="str">
        <f t="shared" ca="1" si="44"/>
        <v>P-002</v>
      </c>
      <c r="E514" t="str">
        <f ca="1">+_xlfn.XLOOKUP(D514,'Tablas aux'!$A$3:$A$6,'Tablas aux'!$B$3:$B$6,0)</f>
        <v>Laptop</v>
      </c>
      <c r="F514" t="str">
        <f ca="1">+_xlfn.XLOOKUP(E514,'Tablas aux'!$B$3:$B$6,'Tablas aux'!$C$3:$C$6,0)</f>
        <v>Computo</v>
      </c>
      <c r="G514">
        <f t="shared" ca="1" si="45"/>
        <v>27</v>
      </c>
      <c r="H514">
        <f ca="1">+_xlfn.XLOOKUP(D514,'Tablas aux'!$A$3:$A$6,'Tablas aux'!$D$3:$D$6)</f>
        <v>1200</v>
      </c>
      <c r="I514" s="3">
        <f t="shared" ca="1" si="46"/>
        <v>0.3</v>
      </c>
      <c r="J514" t="str" cm="1">
        <f t="array" aca="1" ref="J514" ca="1">+INDEX({"Tarjeta";"Efectivo";"Transferencia"},RANDBETWEEN(1,3))</f>
        <v>Efectivo</v>
      </c>
      <c r="K514" t="str">
        <f t="shared" ca="1" si="47"/>
        <v>V-005</v>
      </c>
      <c r="L514" t="str">
        <f ca="1">+VLOOKUP(K514,'Tablas aux'!$A$23:$C$27,3,0)</f>
        <v>Ayacucho</v>
      </c>
    </row>
    <row r="515" spans="1:12" x14ac:dyDescent="0.25">
      <c r="A515" t="str">
        <v>V-0514</v>
      </c>
      <c r="B515">
        <f t="shared" ref="B515:B578" ca="1" si="48">+RANDBETWEEN("01/01/2025","31/12/2025")</f>
        <v>45736</v>
      </c>
      <c r="C515" t="str">
        <f t="shared" ref="C515:C578" ca="1" si="49">+"C"&amp;"-"&amp;TEXT(RANDBETWEEN(1,4),"000")</f>
        <v>C-001</v>
      </c>
      <c r="D515" t="str">
        <f t="shared" ref="D515:D578" ca="1" si="50">+"P"&amp;"-"&amp;TEXT(RANDBETWEEN(1,4),"000")</f>
        <v>P-001</v>
      </c>
      <c r="E515" t="str">
        <f ca="1">+_xlfn.XLOOKUP(D515,'Tablas aux'!$A$3:$A$6,'Tablas aux'!$B$3:$B$6,0)</f>
        <v>Audífonos</v>
      </c>
      <c r="F515" t="str">
        <f ca="1">+_xlfn.XLOOKUP(E515,'Tablas aux'!$B$3:$B$6,'Tablas aux'!$C$3:$C$6,0)</f>
        <v>Electrónica</v>
      </c>
      <c r="G515">
        <f t="shared" ref="G515:G578" ca="1" si="51">+RANDBETWEEN(5,45)</f>
        <v>21</v>
      </c>
      <c r="H515">
        <f ca="1">+_xlfn.XLOOKUP(D515,'Tablas aux'!$A$3:$A$6,'Tablas aux'!$D$3:$D$6)</f>
        <v>50</v>
      </c>
      <c r="I515" s="3">
        <f t="shared" ref="I515:I578" ca="1" si="52">+IF(F515="Electrónica",0.1,IF(F515="Telefonía",0.2,0.3))</f>
        <v>0.1</v>
      </c>
      <c r="J515" t="str" cm="1">
        <f t="array" aca="1" ref="J515" ca="1">+INDEX({"Tarjeta";"Efectivo";"Transferencia"},RANDBETWEEN(1,3))</f>
        <v>Efectivo</v>
      </c>
      <c r="K515" t="str">
        <f t="shared" ref="K515:K578" ca="1" si="53">+"V"&amp;"-"&amp;TEXT(RANDBETWEEN(1,5),"000")</f>
        <v>V-001</v>
      </c>
      <c r="L515" t="str">
        <f ca="1">+VLOOKUP(K515,'Tablas aux'!$A$23:$C$27,3,0)</f>
        <v>Lima</v>
      </c>
    </row>
    <row r="516" spans="1:12" x14ac:dyDescent="0.25">
      <c r="A516" t="str">
        <v>V-0515</v>
      </c>
      <c r="B516">
        <f t="shared" ca="1" si="48"/>
        <v>45965</v>
      </c>
      <c r="C516" t="str">
        <f t="shared" ca="1" si="49"/>
        <v>C-002</v>
      </c>
      <c r="D516" t="str">
        <f t="shared" ca="1" si="50"/>
        <v>P-003</v>
      </c>
      <c r="E516" t="str">
        <f ca="1">+_xlfn.XLOOKUP(D516,'Tablas aux'!$A$3:$A$6,'Tablas aux'!$B$3:$B$6,0)</f>
        <v>Smart Watch</v>
      </c>
      <c r="F516" t="str">
        <f ca="1">+_xlfn.XLOOKUP(E516,'Tablas aux'!$B$3:$B$6,'Tablas aux'!$C$3:$C$6,0)</f>
        <v>Electrónica</v>
      </c>
      <c r="G516">
        <f t="shared" ca="1" si="51"/>
        <v>44</v>
      </c>
      <c r="H516">
        <f ca="1">+_xlfn.XLOOKUP(D516,'Tablas aux'!$A$3:$A$6,'Tablas aux'!$D$3:$D$6)</f>
        <v>200</v>
      </c>
      <c r="I516" s="3">
        <f t="shared" ca="1" si="52"/>
        <v>0.1</v>
      </c>
      <c r="J516" t="str" cm="1">
        <f t="array" aca="1" ref="J516" ca="1">+INDEX({"Tarjeta";"Efectivo";"Transferencia"},RANDBETWEEN(1,3))</f>
        <v>Transferencia</v>
      </c>
      <c r="K516" t="str">
        <f t="shared" ca="1" si="53"/>
        <v>V-003</v>
      </c>
      <c r="L516" t="str">
        <f ca="1">+VLOOKUP(K516,'Tablas aux'!$A$23:$C$27,3,0)</f>
        <v>Arequipa</v>
      </c>
    </row>
    <row r="517" spans="1:12" x14ac:dyDescent="0.25">
      <c r="A517" t="str">
        <v>V-0516</v>
      </c>
      <c r="B517">
        <f t="shared" ca="1" si="48"/>
        <v>45851</v>
      </c>
      <c r="C517" t="str">
        <f t="shared" ca="1" si="49"/>
        <v>C-001</v>
      </c>
      <c r="D517" t="str">
        <f t="shared" ca="1" si="50"/>
        <v>P-002</v>
      </c>
      <c r="E517" t="str">
        <f ca="1">+_xlfn.XLOOKUP(D517,'Tablas aux'!$A$3:$A$6,'Tablas aux'!$B$3:$B$6,0)</f>
        <v>Laptop</v>
      </c>
      <c r="F517" t="str">
        <f ca="1">+_xlfn.XLOOKUP(E517,'Tablas aux'!$B$3:$B$6,'Tablas aux'!$C$3:$C$6,0)</f>
        <v>Computo</v>
      </c>
      <c r="G517">
        <f t="shared" ca="1" si="51"/>
        <v>10</v>
      </c>
      <c r="H517">
        <f ca="1">+_xlfn.XLOOKUP(D517,'Tablas aux'!$A$3:$A$6,'Tablas aux'!$D$3:$D$6)</f>
        <v>1200</v>
      </c>
      <c r="I517" s="3">
        <f t="shared" ca="1" si="52"/>
        <v>0.3</v>
      </c>
      <c r="J517" t="str" cm="1">
        <f t="array" aca="1" ref="J517" ca="1">+INDEX({"Tarjeta";"Efectivo";"Transferencia"},RANDBETWEEN(1,3))</f>
        <v>Tarjeta</v>
      </c>
      <c r="K517" t="str">
        <f t="shared" ca="1" si="53"/>
        <v>V-004</v>
      </c>
      <c r="L517" t="str">
        <f ca="1">+VLOOKUP(K517,'Tablas aux'!$A$23:$C$27,3,0)</f>
        <v>Moquegua</v>
      </c>
    </row>
    <row r="518" spans="1:12" x14ac:dyDescent="0.25">
      <c r="A518" t="str">
        <v>V-0517</v>
      </c>
      <c r="B518">
        <f t="shared" ca="1" si="48"/>
        <v>45727</v>
      </c>
      <c r="C518" t="str">
        <f t="shared" ca="1" si="49"/>
        <v>C-004</v>
      </c>
      <c r="D518" t="str">
        <f t="shared" ca="1" si="50"/>
        <v>P-001</v>
      </c>
      <c r="E518" t="str">
        <f ca="1">+_xlfn.XLOOKUP(D518,'Tablas aux'!$A$3:$A$6,'Tablas aux'!$B$3:$B$6,0)</f>
        <v>Audífonos</v>
      </c>
      <c r="F518" t="str">
        <f ca="1">+_xlfn.XLOOKUP(E518,'Tablas aux'!$B$3:$B$6,'Tablas aux'!$C$3:$C$6,0)</f>
        <v>Electrónica</v>
      </c>
      <c r="G518">
        <f t="shared" ca="1" si="51"/>
        <v>24</v>
      </c>
      <c r="H518">
        <f ca="1">+_xlfn.XLOOKUP(D518,'Tablas aux'!$A$3:$A$6,'Tablas aux'!$D$3:$D$6)</f>
        <v>50</v>
      </c>
      <c r="I518" s="3">
        <f t="shared" ca="1" si="52"/>
        <v>0.1</v>
      </c>
      <c r="J518" t="str" cm="1">
        <f t="array" aca="1" ref="J518" ca="1">+INDEX({"Tarjeta";"Efectivo";"Transferencia"},RANDBETWEEN(1,3))</f>
        <v>Tarjeta</v>
      </c>
      <c r="K518" t="str">
        <f t="shared" ca="1" si="53"/>
        <v>V-002</v>
      </c>
      <c r="L518" t="str">
        <f ca="1">+VLOOKUP(K518,'Tablas aux'!$A$23:$C$27,3,0)</f>
        <v>Callao</v>
      </c>
    </row>
    <row r="519" spans="1:12" x14ac:dyDescent="0.25">
      <c r="A519" t="str">
        <v>V-0518</v>
      </c>
      <c r="B519">
        <f t="shared" ca="1" si="48"/>
        <v>45904</v>
      </c>
      <c r="C519" t="str">
        <f t="shared" ca="1" si="49"/>
        <v>C-003</v>
      </c>
      <c r="D519" t="str">
        <f t="shared" ca="1" si="50"/>
        <v>P-001</v>
      </c>
      <c r="E519" t="str">
        <f ca="1">+_xlfn.XLOOKUP(D519,'Tablas aux'!$A$3:$A$6,'Tablas aux'!$B$3:$B$6,0)</f>
        <v>Audífonos</v>
      </c>
      <c r="F519" t="str">
        <f ca="1">+_xlfn.XLOOKUP(E519,'Tablas aux'!$B$3:$B$6,'Tablas aux'!$C$3:$C$6,0)</f>
        <v>Electrónica</v>
      </c>
      <c r="G519">
        <f t="shared" ca="1" si="51"/>
        <v>8</v>
      </c>
      <c r="H519">
        <f ca="1">+_xlfn.XLOOKUP(D519,'Tablas aux'!$A$3:$A$6,'Tablas aux'!$D$3:$D$6)</f>
        <v>50</v>
      </c>
      <c r="I519" s="3">
        <f t="shared" ca="1" si="52"/>
        <v>0.1</v>
      </c>
      <c r="J519" t="str" cm="1">
        <f t="array" aca="1" ref="J519" ca="1">+INDEX({"Tarjeta";"Efectivo";"Transferencia"},RANDBETWEEN(1,3))</f>
        <v>Tarjeta</v>
      </c>
      <c r="K519" t="str">
        <f t="shared" ca="1" si="53"/>
        <v>V-004</v>
      </c>
      <c r="L519" t="str">
        <f ca="1">+VLOOKUP(K519,'Tablas aux'!$A$23:$C$27,3,0)</f>
        <v>Moquegua</v>
      </c>
    </row>
    <row r="520" spans="1:12" x14ac:dyDescent="0.25">
      <c r="A520" t="str">
        <v>V-0519</v>
      </c>
      <c r="B520">
        <f t="shared" ca="1" si="48"/>
        <v>45693</v>
      </c>
      <c r="C520" t="str">
        <f t="shared" ca="1" si="49"/>
        <v>C-003</v>
      </c>
      <c r="D520" t="str">
        <f t="shared" ca="1" si="50"/>
        <v>P-001</v>
      </c>
      <c r="E520" t="str">
        <f ca="1">+_xlfn.XLOOKUP(D520,'Tablas aux'!$A$3:$A$6,'Tablas aux'!$B$3:$B$6,0)</f>
        <v>Audífonos</v>
      </c>
      <c r="F520" t="str">
        <f ca="1">+_xlfn.XLOOKUP(E520,'Tablas aux'!$B$3:$B$6,'Tablas aux'!$C$3:$C$6,0)</f>
        <v>Electrónica</v>
      </c>
      <c r="G520">
        <f t="shared" ca="1" si="51"/>
        <v>23</v>
      </c>
      <c r="H520">
        <f ca="1">+_xlfn.XLOOKUP(D520,'Tablas aux'!$A$3:$A$6,'Tablas aux'!$D$3:$D$6)</f>
        <v>50</v>
      </c>
      <c r="I520" s="3">
        <f t="shared" ca="1" si="52"/>
        <v>0.1</v>
      </c>
      <c r="J520" t="str" cm="1">
        <f t="array" aca="1" ref="J520" ca="1">+INDEX({"Tarjeta";"Efectivo";"Transferencia"},RANDBETWEEN(1,3))</f>
        <v>Efectivo</v>
      </c>
      <c r="K520" t="str">
        <f t="shared" ca="1" si="53"/>
        <v>V-005</v>
      </c>
      <c r="L520" t="str">
        <f ca="1">+VLOOKUP(K520,'Tablas aux'!$A$23:$C$27,3,0)</f>
        <v>Ayacucho</v>
      </c>
    </row>
    <row r="521" spans="1:12" x14ac:dyDescent="0.25">
      <c r="A521" t="str">
        <v>V-0520</v>
      </c>
      <c r="B521">
        <f t="shared" ca="1" si="48"/>
        <v>45800</v>
      </c>
      <c r="C521" t="str">
        <f t="shared" ca="1" si="49"/>
        <v>C-001</v>
      </c>
      <c r="D521" t="str">
        <f t="shared" ca="1" si="50"/>
        <v>P-002</v>
      </c>
      <c r="E521" t="str">
        <f ca="1">+_xlfn.XLOOKUP(D521,'Tablas aux'!$A$3:$A$6,'Tablas aux'!$B$3:$B$6,0)</f>
        <v>Laptop</v>
      </c>
      <c r="F521" t="str">
        <f ca="1">+_xlfn.XLOOKUP(E521,'Tablas aux'!$B$3:$B$6,'Tablas aux'!$C$3:$C$6,0)</f>
        <v>Computo</v>
      </c>
      <c r="G521">
        <f t="shared" ca="1" si="51"/>
        <v>32</v>
      </c>
      <c r="H521">
        <f ca="1">+_xlfn.XLOOKUP(D521,'Tablas aux'!$A$3:$A$6,'Tablas aux'!$D$3:$D$6)</f>
        <v>1200</v>
      </c>
      <c r="I521" s="3">
        <f t="shared" ca="1" si="52"/>
        <v>0.3</v>
      </c>
      <c r="J521" t="str" cm="1">
        <f t="array" aca="1" ref="J521" ca="1">+INDEX({"Tarjeta";"Efectivo";"Transferencia"},RANDBETWEEN(1,3))</f>
        <v>Transferencia</v>
      </c>
      <c r="K521" t="str">
        <f t="shared" ca="1" si="53"/>
        <v>V-005</v>
      </c>
      <c r="L521" t="str">
        <f ca="1">+VLOOKUP(K521,'Tablas aux'!$A$23:$C$27,3,0)</f>
        <v>Ayacucho</v>
      </c>
    </row>
    <row r="522" spans="1:12" x14ac:dyDescent="0.25">
      <c r="A522" t="str">
        <v>V-0521</v>
      </c>
      <c r="B522">
        <f t="shared" ca="1" si="48"/>
        <v>45712</v>
      </c>
      <c r="C522" t="str">
        <f t="shared" ca="1" si="49"/>
        <v>C-001</v>
      </c>
      <c r="D522" t="str">
        <f t="shared" ca="1" si="50"/>
        <v>P-003</v>
      </c>
      <c r="E522" t="str">
        <f ca="1">+_xlfn.XLOOKUP(D522,'Tablas aux'!$A$3:$A$6,'Tablas aux'!$B$3:$B$6,0)</f>
        <v>Smart Watch</v>
      </c>
      <c r="F522" t="str">
        <f ca="1">+_xlfn.XLOOKUP(E522,'Tablas aux'!$B$3:$B$6,'Tablas aux'!$C$3:$C$6,0)</f>
        <v>Electrónica</v>
      </c>
      <c r="G522">
        <f t="shared" ca="1" si="51"/>
        <v>37</v>
      </c>
      <c r="H522">
        <f ca="1">+_xlfn.XLOOKUP(D522,'Tablas aux'!$A$3:$A$6,'Tablas aux'!$D$3:$D$6)</f>
        <v>200</v>
      </c>
      <c r="I522" s="3">
        <f t="shared" ca="1" si="52"/>
        <v>0.1</v>
      </c>
      <c r="J522" t="str" cm="1">
        <f t="array" aca="1" ref="J522" ca="1">+INDEX({"Tarjeta";"Efectivo";"Transferencia"},RANDBETWEEN(1,3))</f>
        <v>Transferencia</v>
      </c>
      <c r="K522" t="str">
        <f t="shared" ca="1" si="53"/>
        <v>V-004</v>
      </c>
      <c r="L522" t="str">
        <f ca="1">+VLOOKUP(K522,'Tablas aux'!$A$23:$C$27,3,0)</f>
        <v>Moquegua</v>
      </c>
    </row>
    <row r="523" spans="1:12" x14ac:dyDescent="0.25">
      <c r="A523" t="str">
        <v>V-0522</v>
      </c>
      <c r="B523">
        <f t="shared" ca="1" si="48"/>
        <v>45970</v>
      </c>
      <c r="C523" t="str">
        <f t="shared" ca="1" si="49"/>
        <v>C-002</v>
      </c>
      <c r="D523" t="str">
        <f t="shared" ca="1" si="50"/>
        <v>P-001</v>
      </c>
      <c r="E523" t="str">
        <f ca="1">+_xlfn.XLOOKUP(D523,'Tablas aux'!$A$3:$A$6,'Tablas aux'!$B$3:$B$6,0)</f>
        <v>Audífonos</v>
      </c>
      <c r="F523" t="str">
        <f ca="1">+_xlfn.XLOOKUP(E523,'Tablas aux'!$B$3:$B$6,'Tablas aux'!$C$3:$C$6,0)</f>
        <v>Electrónica</v>
      </c>
      <c r="G523">
        <f t="shared" ca="1" si="51"/>
        <v>30</v>
      </c>
      <c r="H523">
        <f ca="1">+_xlfn.XLOOKUP(D523,'Tablas aux'!$A$3:$A$6,'Tablas aux'!$D$3:$D$6)</f>
        <v>50</v>
      </c>
      <c r="I523" s="3">
        <f t="shared" ca="1" si="52"/>
        <v>0.1</v>
      </c>
      <c r="J523" t="str" cm="1">
        <f t="array" aca="1" ref="J523" ca="1">+INDEX({"Tarjeta";"Efectivo";"Transferencia"},RANDBETWEEN(1,3))</f>
        <v>Tarjeta</v>
      </c>
      <c r="K523" t="str">
        <f t="shared" ca="1" si="53"/>
        <v>V-001</v>
      </c>
      <c r="L523" t="str">
        <f ca="1">+VLOOKUP(K523,'Tablas aux'!$A$23:$C$27,3,0)</f>
        <v>Lima</v>
      </c>
    </row>
    <row r="524" spans="1:12" x14ac:dyDescent="0.25">
      <c r="A524" t="str">
        <v>V-0523</v>
      </c>
      <c r="B524">
        <f t="shared" ca="1" si="48"/>
        <v>45862</v>
      </c>
      <c r="C524" t="str">
        <f t="shared" ca="1" si="49"/>
        <v>C-001</v>
      </c>
      <c r="D524" t="str">
        <f t="shared" ca="1" si="50"/>
        <v>P-004</v>
      </c>
      <c r="E524" t="str">
        <f ca="1">+_xlfn.XLOOKUP(D524,'Tablas aux'!$A$3:$A$6,'Tablas aux'!$B$3:$B$6,0)</f>
        <v>Smart Phone</v>
      </c>
      <c r="F524" t="str">
        <f ca="1">+_xlfn.XLOOKUP(E524,'Tablas aux'!$B$3:$B$6,'Tablas aux'!$C$3:$C$6,0)</f>
        <v>Telefonía</v>
      </c>
      <c r="G524">
        <f t="shared" ca="1" si="51"/>
        <v>37</v>
      </c>
      <c r="H524">
        <f ca="1">+_xlfn.XLOOKUP(D524,'Tablas aux'!$A$3:$A$6,'Tablas aux'!$D$3:$D$6)</f>
        <v>800</v>
      </c>
      <c r="I524" s="3">
        <f t="shared" ca="1" si="52"/>
        <v>0.2</v>
      </c>
      <c r="J524" t="str" cm="1">
        <f t="array" aca="1" ref="J524" ca="1">+INDEX({"Tarjeta";"Efectivo";"Transferencia"},RANDBETWEEN(1,3))</f>
        <v>Tarjeta</v>
      </c>
      <c r="K524" t="str">
        <f t="shared" ca="1" si="53"/>
        <v>V-002</v>
      </c>
      <c r="L524" t="str">
        <f ca="1">+VLOOKUP(K524,'Tablas aux'!$A$23:$C$27,3,0)</f>
        <v>Callao</v>
      </c>
    </row>
    <row r="525" spans="1:12" x14ac:dyDescent="0.25">
      <c r="A525" t="str">
        <v>V-0524</v>
      </c>
      <c r="B525">
        <f t="shared" ca="1" si="48"/>
        <v>45916</v>
      </c>
      <c r="C525" t="str">
        <f t="shared" ca="1" si="49"/>
        <v>C-002</v>
      </c>
      <c r="D525" t="str">
        <f t="shared" ca="1" si="50"/>
        <v>P-001</v>
      </c>
      <c r="E525" t="str">
        <f ca="1">+_xlfn.XLOOKUP(D525,'Tablas aux'!$A$3:$A$6,'Tablas aux'!$B$3:$B$6,0)</f>
        <v>Audífonos</v>
      </c>
      <c r="F525" t="str">
        <f ca="1">+_xlfn.XLOOKUP(E525,'Tablas aux'!$B$3:$B$6,'Tablas aux'!$C$3:$C$6,0)</f>
        <v>Electrónica</v>
      </c>
      <c r="G525">
        <f t="shared" ca="1" si="51"/>
        <v>10</v>
      </c>
      <c r="H525">
        <f ca="1">+_xlfn.XLOOKUP(D525,'Tablas aux'!$A$3:$A$6,'Tablas aux'!$D$3:$D$6)</f>
        <v>50</v>
      </c>
      <c r="I525" s="3">
        <f t="shared" ca="1" si="52"/>
        <v>0.1</v>
      </c>
      <c r="J525" t="str" cm="1">
        <f t="array" aca="1" ref="J525" ca="1">+INDEX({"Tarjeta";"Efectivo";"Transferencia"},RANDBETWEEN(1,3))</f>
        <v>Tarjeta</v>
      </c>
      <c r="K525" t="str">
        <f t="shared" ca="1" si="53"/>
        <v>V-002</v>
      </c>
      <c r="L525" t="str">
        <f ca="1">+VLOOKUP(K525,'Tablas aux'!$A$23:$C$27,3,0)</f>
        <v>Callao</v>
      </c>
    </row>
    <row r="526" spans="1:12" x14ac:dyDescent="0.25">
      <c r="A526" t="str">
        <v>V-0525</v>
      </c>
      <c r="B526">
        <f t="shared" ca="1" si="48"/>
        <v>45950</v>
      </c>
      <c r="C526" t="str">
        <f t="shared" ca="1" si="49"/>
        <v>C-004</v>
      </c>
      <c r="D526" t="str">
        <f t="shared" ca="1" si="50"/>
        <v>P-002</v>
      </c>
      <c r="E526" t="str">
        <f ca="1">+_xlfn.XLOOKUP(D526,'Tablas aux'!$A$3:$A$6,'Tablas aux'!$B$3:$B$6,0)</f>
        <v>Laptop</v>
      </c>
      <c r="F526" t="str">
        <f ca="1">+_xlfn.XLOOKUP(E526,'Tablas aux'!$B$3:$B$6,'Tablas aux'!$C$3:$C$6,0)</f>
        <v>Computo</v>
      </c>
      <c r="G526">
        <f t="shared" ca="1" si="51"/>
        <v>32</v>
      </c>
      <c r="H526">
        <f ca="1">+_xlfn.XLOOKUP(D526,'Tablas aux'!$A$3:$A$6,'Tablas aux'!$D$3:$D$6)</f>
        <v>1200</v>
      </c>
      <c r="I526" s="3">
        <f t="shared" ca="1" si="52"/>
        <v>0.3</v>
      </c>
      <c r="J526" t="str" cm="1">
        <f t="array" aca="1" ref="J526" ca="1">+INDEX({"Tarjeta";"Efectivo";"Transferencia"},RANDBETWEEN(1,3))</f>
        <v>Transferencia</v>
      </c>
      <c r="K526" t="str">
        <f t="shared" ca="1" si="53"/>
        <v>V-004</v>
      </c>
      <c r="L526" t="str">
        <f ca="1">+VLOOKUP(K526,'Tablas aux'!$A$23:$C$27,3,0)</f>
        <v>Moquegua</v>
      </c>
    </row>
    <row r="527" spans="1:12" x14ac:dyDescent="0.25">
      <c r="A527" t="str">
        <v>V-0526</v>
      </c>
      <c r="B527">
        <f t="shared" ca="1" si="48"/>
        <v>45778</v>
      </c>
      <c r="C527" t="str">
        <f t="shared" ca="1" si="49"/>
        <v>C-004</v>
      </c>
      <c r="D527" t="str">
        <f t="shared" ca="1" si="50"/>
        <v>P-004</v>
      </c>
      <c r="E527" t="str">
        <f ca="1">+_xlfn.XLOOKUP(D527,'Tablas aux'!$A$3:$A$6,'Tablas aux'!$B$3:$B$6,0)</f>
        <v>Smart Phone</v>
      </c>
      <c r="F527" t="str">
        <f ca="1">+_xlfn.XLOOKUP(E527,'Tablas aux'!$B$3:$B$6,'Tablas aux'!$C$3:$C$6,0)</f>
        <v>Telefonía</v>
      </c>
      <c r="G527">
        <f t="shared" ca="1" si="51"/>
        <v>13</v>
      </c>
      <c r="H527">
        <f ca="1">+_xlfn.XLOOKUP(D527,'Tablas aux'!$A$3:$A$6,'Tablas aux'!$D$3:$D$6)</f>
        <v>800</v>
      </c>
      <c r="I527" s="3">
        <f t="shared" ca="1" si="52"/>
        <v>0.2</v>
      </c>
      <c r="J527" t="str" cm="1">
        <f t="array" aca="1" ref="J527" ca="1">+INDEX({"Tarjeta";"Efectivo";"Transferencia"},RANDBETWEEN(1,3))</f>
        <v>Tarjeta</v>
      </c>
      <c r="K527" t="str">
        <f t="shared" ca="1" si="53"/>
        <v>V-004</v>
      </c>
      <c r="L527" t="str">
        <f ca="1">+VLOOKUP(K527,'Tablas aux'!$A$23:$C$27,3,0)</f>
        <v>Moquegua</v>
      </c>
    </row>
    <row r="528" spans="1:12" x14ac:dyDescent="0.25">
      <c r="A528" t="str">
        <v>V-0527</v>
      </c>
      <c r="B528">
        <f t="shared" ca="1" si="48"/>
        <v>45732</v>
      </c>
      <c r="C528" t="str">
        <f t="shared" ca="1" si="49"/>
        <v>C-004</v>
      </c>
      <c r="D528" t="str">
        <f t="shared" ca="1" si="50"/>
        <v>P-004</v>
      </c>
      <c r="E528" t="str">
        <f ca="1">+_xlfn.XLOOKUP(D528,'Tablas aux'!$A$3:$A$6,'Tablas aux'!$B$3:$B$6,0)</f>
        <v>Smart Phone</v>
      </c>
      <c r="F528" t="str">
        <f ca="1">+_xlfn.XLOOKUP(E528,'Tablas aux'!$B$3:$B$6,'Tablas aux'!$C$3:$C$6,0)</f>
        <v>Telefonía</v>
      </c>
      <c r="G528">
        <f t="shared" ca="1" si="51"/>
        <v>19</v>
      </c>
      <c r="H528">
        <f ca="1">+_xlfn.XLOOKUP(D528,'Tablas aux'!$A$3:$A$6,'Tablas aux'!$D$3:$D$6)</f>
        <v>800</v>
      </c>
      <c r="I528" s="3">
        <f t="shared" ca="1" si="52"/>
        <v>0.2</v>
      </c>
      <c r="J528" t="str" cm="1">
        <f t="array" aca="1" ref="J528" ca="1">+INDEX({"Tarjeta";"Efectivo";"Transferencia"},RANDBETWEEN(1,3))</f>
        <v>Transferencia</v>
      </c>
      <c r="K528" t="str">
        <f t="shared" ca="1" si="53"/>
        <v>V-002</v>
      </c>
      <c r="L528" t="str">
        <f ca="1">+VLOOKUP(K528,'Tablas aux'!$A$23:$C$27,3,0)</f>
        <v>Callao</v>
      </c>
    </row>
    <row r="529" spans="1:12" x14ac:dyDescent="0.25">
      <c r="A529" t="str">
        <v>V-0528</v>
      </c>
      <c r="B529">
        <f t="shared" ca="1" si="48"/>
        <v>46015</v>
      </c>
      <c r="C529" t="str">
        <f t="shared" ca="1" si="49"/>
        <v>C-003</v>
      </c>
      <c r="D529" t="str">
        <f t="shared" ca="1" si="50"/>
        <v>P-001</v>
      </c>
      <c r="E529" t="str">
        <f ca="1">+_xlfn.XLOOKUP(D529,'Tablas aux'!$A$3:$A$6,'Tablas aux'!$B$3:$B$6,0)</f>
        <v>Audífonos</v>
      </c>
      <c r="F529" t="str">
        <f ca="1">+_xlfn.XLOOKUP(E529,'Tablas aux'!$B$3:$B$6,'Tablas aux'!$C$3:$C$6,0)</f>
        <v>Electrónica</v>
      </c>
      <c r="G529">
        <f t="shared" ca="1" si="51"/>
        <v>7</v>
      </c>
      <c r="H529">
        <f ca="1">+_xlfn.XLOOKUP(D529,'Tablas aux'!$A$3:$A$6,'Tablas aux'!$D$3:$D$6)</f>
        <v>50</v>
      </c>
      <c r="I529" s="3">
        <f t="shared" ca="1" si="52"/>
        <v>0.1</v>
      </c>
      <c r="J529" t="str" cm="1">
        <f t="array" aca="1" ref="J529" ca="1">+INDEX({"Tarjeta";"Efectivo";"Transferencia"},RANDBETWEEN(1,3))</f>
        <v>Transferencia</v>
      </c>
      <c r="K529" t="str">
        <f t="shared" ca="1" si="53"/>
        <v>V-002</v>
      </c>
      <c r="L529" t="str">
        <f ca="1">+VLOOKUP(K529,'Tablas aux'!$A$23:$C$27,3,0)</f>
        <v>Callao</v>
      </c>
    </row>
    <row r="530" spans="1:12" x14ac:dyDescent="0.25">
      <c r="A530" t="str">
        <v>V-0529</v>
      </c>
      <c r="B530">
        <f t="shared" ca="1" si="48"/>
        <v>45762</v>
      </c>
      <c r="C530" t="str">
        <f t="shared" ca="1" si="49"/>
        <v>C-001</v>
      </c>
      <c r="D530" t="str">
        <f t="shared" ca="1" si="50"/>
        <v>P-004</v>
      </c>
      <c r="E530" t="str">
        <f ca="1">+_xlfn.XLOOKUP(D530,'Tablas aux'!$A$3:$A$6,'Tablas aux'!$B$3:$B$6,0)</f>
        <v>Smart Phone</v>
      </c>
      <c r="F530" t="str">
        <f ca="1">+_xlfn.XLOOKUP(E530,'Tablas aux'!$B$3:$B$6,'Tablas aux'!$C$3:$C$6,0)</f>
        <v>Telefonía</v>
      </c>
      <c r="G530">
        <f t="shared" ca="1" si="51"/>
        <v>42</v>
      </c>
      <c r="H530">
        <f ca="1">+_xlfn.XLOOKUP(D530,'Tablas aux'!$A$3:$A$6,'Tablas aux'!$D$3:$D$6)</f>
        <v>800</v>
      </c>
      <c r="I530" s="3">
        <f t="shared" ca="1" si="52"/>
        <v>0.2</v>
      </c>
      <c r="J530" t="str" cm="1">
        <f t="array" aca="1" ref="J530" ca="1">+INDEX({"Tarjeta";"Efectivo";"Transferencia"},RANDBETWEEN(1,3))</f>
        <v>Efectivo</v>
      </c>
      <c r="K530" t="str">
        <f t="shared" ca="1" si="53"/>
        <v>V-001</v>
      </c>
      <c r="L530" t="str">
        <f ca="1">+VLOOKUP(K530,'Tablas aux'!$A$23:$C$27,3,0)</f>
        <v>Lima</v>
      </c>
    </row>
    <row r="531" spans="1:12" x14ac:dyDescent="0.25">
      <c r="A531" t="str">
        <v>V-0530</v>
      </c>
      <c r="B531">
        <f t="shared" ca="1" si="48"/>
        <v>45875</v>
      </c>
      <c r="C531" t="str">
        <f t="shared" ca="1" si="49"/>
        <v>C-002</v>
      </c>
      <c r="D531" t="str">
        <f t="shared" ca="1" si="50"/>
        <v>P-002</v>
      </c>
      <c r="E531" t="str">
        <f ca="1">+_xlfn.XLOOKUP(D531,'Tablas aux'!$A$3:$A$6,'Tablas aux'!$B$3:$B$6,0)</f>
        <v>Laptop</v>
      </c>
      <c r="F531" t="str">
        <f ca="1">+_xlfn.XLOOKUP(E531,'Tablas aux'!$B$3:$B$6,'Tablas aux'!$C$3:$C$6,0)</f>
        <v>Computo</v>
      </c>
      <c r="G531">
        <f t="shared" ca="1" si="51"/>
        <v>12</v>
      </c>
      <c r="H531">
        <f ca="1">+_xlfn.XLOOKUP(D531,'Tablas aux'!$A$3:$A$6,'Tablas aux'!$D$3:$D$6)</f>
        <v>1200</v>
      </c>
      <c r="I531" s="3">
        <f t="shared" ca="1" si="52"/>
        <v>0.3</v>
      </c>
      <c r="J531" t="str" cm="1">
        <f t="array" aca="1" ref="J531" ca="1">+INDEX({"Tarjeta";"Efectivo";"Transferencia"},RANDBETWEEN(1,3))</f>
        <v>Tarjeta</v>
      </c>
      <c r="K531" t="str">
        <f t="shared" ca="1" si="53"/>
        <v>V-005</v>
      </c>
      <c r="L531" t="str">
        <f ca="1">+VLOOKUP(K531,'Tablas aux'!$A$23:$C$27,3,0)</f>
        <v>Ayacucho</v>
      </c>
    </row>
    <row r="532" spans="1:12" x14ac:dyDescent="0.25">
      <c r="A532" t="str">
        <v>V-0531</v>
      </c>
      <c r="B532">
        <f t="shared" ca="1" si="48"/>
        <v>45762</v>
      </c>
      <c r="C532" t="str">
        <f t="shared" ca="1" si="49"/>
        <v>C-003</v>
      </c>
      <c r="D532" t="str">
        <f t="shared" ca="1" si="50"/>
        <v>P-003</v>
      </c>
      <c r="E532" t="str">
        <f ca="1">+_xlfn.XLOOKUP(D532,'Tablas aux'!$A$3:$A$6,'Tablas aux'!$B$3:$B$6,0)</f>
        <v>Smart Watch</v>
      </c>
      <c r="F532" t="str">
        <f ca="1">+_xlfn.XLOOKUP(E532,'Tablas aux'!$B$3:$B$6,'Tablas aux'!$C$3:$C$6,0)</f>
        <v>Electrónica</v>
      </c>
      <c r="G532">
        <f t="shared" ca="1" si="51"/>
        <v>27</v>
      </c>
      <c r="H532">
        <f ca="1">+_xlfn.XLOOKUP(D532,'Tablas aux'!$A$3:$A$6,'Tablas aux'!$D$3:$D$6)</f>
        <v>200</v>
      </c>
      <c r="I532" s="3">
        <f t="shared" ca="1" si="52"/>
        <v>0.1</v>
      </c>
      <c r="J532" t="str" cm="1">
        <f t="array" aca="1" ref="J532" ca="1">+INDEX({"Tarjeta";"Efectivo";"Transferencia"},RANDBETWEEN(1,3))</f>
        <v>Efectivo</v>
      </c>
      <c r="K532" t="str">
        <f t="shared" ca="1" si="53"/>
        <v>V-001</v>
      </c>
      <c r="L532" t="str">
        <f ca="1">+VLOOKUP(K532,'Tablas aux'!$A$23:$C$27,3,0)</f>
        <v>Lima</v>
      </c>
    </row>
    <row r="533" spans="1:12" x14ac:dyDescent="0.25">
      <c r="A533" t="str">
        <v>V-0532</v>
      </c>
      <c r="B533">
        <f t="shared" ca="1" si="48"/>
        <v>45719</v>
      </c>
      <c r="C533" t="str">
        <f t="shared" ca="1" si="49"/>
        <v>C-002</v>
      </c>
      <c r="D533" t="str">
        <f t="shared" ca="1" si="50"/>
        <v>P-004</v>
      </c>
      <c r="E533" t="str">
        <f ca="1">+_xlfn.XLOOKUP(D533,'Tablas aux'!$A$3:$A$6,'Tablas aux'!$B$3:$B$6,0)</f>
        <v>Smart Phone</v>
      </c>
      <c r="F533" t="str">
        <f ca="1">+_xlfn.XLOOKUP(E533,'Tablas aux'!$B$3:$B$6,'Tablas aux'!$C$3:$C$6,0)</f>
        <v>Telefonía</v>
      </c>
      <c r="G533">
        <f t="shared" ca="1" si="51"/>
        <v>31</v>
      </c>
      <c r="H533">
        <f ca="1">+_xlfn.XLOOKUP(D533,'Tablas aux'!$A$3:$A$6,'Tablas aux'!$D$3:$D$6)</f>
        <v>800</v>
      </c>
      <c r="I533" s="3">
        <f t="shared" ca="1" si="52"/>
        <v>0.2</v>
      </c>
      <c r="J533" t="str" cm="1">
        <f t="array" aca="1" ref="J533" ca="1">+INDEX({"Tarjeta";"Efectivo";"Transferencia"},RANDBETWEEN(1,3))</f>
        <v>Efectivo</v>
      </c>
      <c r="K533" t="str">
        <f t="shared" ca="1" si="53"/>
        <v>V-003</v>
      </c>
      <c r="L533" t="str">
        <f ca="1">+VLOOKUP(K533,'Tablas aux'!$A$23:$C$27,3,0)</f>
        <v>Arequipa</v>
      </c>
    </row>
    <row r="534" spans="1:12" x14ac:dyDescent="0.25">
      <c r="A534" t="str">
        <v>V-0533</v>
      </c>
      <c r="B534">
        <f t="shared" ca="1" si="48"/>
        <v>45711</v>
      </c>
      <c r="C534" t="str">
        <f t="shared" ca="1" si="49"/>
        <v>C-003</v>
      </c>
      <c r="D534" t="str">
        <f t="shared" ca="1" si="50"/>
        <v>P-003</v>
      </c>
      <c r="E534" t="str">
        <f ca="1">+_xlfn.XLOOKUP(D534,'Tablas aux'!$A$3:$A$6,'Tablas aux'!$B$3:$B$6,0)</f>
        <v>Smart Watch</v>
      </c>
      <c r="F534" t="str">
        <f ca="1">+_xlfn.XLOOKUP(E534,'Tablas aux'!$B$3:$B$6,'Tablas aux'!$C$3:$C$6,0)</f>
        <v>Electrónica</v>
      </c>
      <c r="G534">
        <f t="shared" ca="1" si="51"/>
        <v>30</v>
      </c>
      <c r="H534">
        <f ca="1">+_xlfn.XLOOKUP(D534,'Tablas aux'!$A$3:$A$6,'Tablas aux'!$D$3:$D$6)</f>
        <v>200</v>
      </c>
      <c r="I534" s="3">
        <f t="shared" ca="1" si="52"/>
        <v>0.1</v>
      </c>
      <c r="J534" t="str" cm="1">
        <f t="array" aca="1" ref="J534" ca="1">+INDEX({"Tarjeta";"Efectivo";"Transferencia"},RANDBETWEEN(1,3))</f>
        <v>Transferencia</v>
      </c>
      <c r="K534" t="str">
        <f t="shared" ca="1" si="53"/>
        <v>V-001</v>
      </c>
      <c r="L534" t="str">
        <f ca="1">+VLOOKUP(K534,'Tablas aux'!$A$23:$C$27,3,0)</f>
        <v>Lima</v>
      </c>
    </row>
    <row r="535" spans="1:12" x14ac:dyDescent="0.25">
      <c r="A535" t="str">
        <v>V-0534</v>
      </c>
      <c r="B535">
        <f t="shared" ca="1" si="48"/>
        <v>45985</v>
      </c>
      <c r="C535" t="str">
        <f t="shared" ca="1" si="49"/>
        <v>C-001</v>
      </c>
      <c r="D535" t="str">
        <f t="shared" ca="1" si="50"/>
        <v>P-002</v>
      </c>
      <c r="E535" t="str">
        <f ca="1">+_xlfn.XLOOKUP(D535,'Tablas aux'!$A$3:$A$6,'Tablas aux'!$B$3:$B$6,0)</f>
        <v>Laptop</v>
      </c>
      <c r="F535" t="str">
        <f ca="1">+_xlfn.XLOOKUP(E535,'Tablas aux'!$B$3:$B$6,'Tablas aux'!$C$3:$C$6,0)</f>
        <v>Computo</v>
      </c>
      <c r="G535">
        <f t="shared" ca="1" si="51"/>
        <v>8</v>
      </c>
      <c r="H535">
        <f ca="1">+_xlfn.XLOOKUP(D535,'Tablas aux'!$A$3:$A$6,'Tablas aux'!$D$3:$D$6)</f>
        <v>1200</v>
      </c>
      <c r="I535" s="3">
        <f t="shared" ca="1" si="52"/>
        <v>0.3</v>
      </c>
      <c r="J535" t="str" cm="1">
        <f t="array" aca="1" ref="J535" ca="1">+INDEX({"Tarjeta";"Efectivo";"Transferencia"},RANDBETWEEN(1,3))</f>
        <v>Tarjeta</v>
      </c>
      <c r="K535" t="str">
        <f t="shared" ca="1" si="53"/>
        <v>V-005</v>
      </c>
      <c r="L535" t="str">
        <f ca="1">+VLOOKUP(K535,'Tablas aux'!$A$23:$C$27,3,0)</f>
        <v>Ayacucho</v>
      </c>
    </row>
    <row r="536" spans="1:12" x14ac:dyDescent="0.25">
      <c r="A536" t="str">
        <v>V-0535</v>
      </c>
      <c r="B536">
        <f t="shared" ca="1" si="48"/>
        <v>45987</v>
      </c>
      <c r="C536" t="str">
        <f t="shared" ca="1" si="49"/>
        <v>C-001</v>
      </c>
      <c r="D536" t="str">
        <f t="shared" ca="1" si="50"/>
        <v>P-001</v>
      </c>
      <c r="E536" t="str">
        <f ca="1">+_xlfn.XLOOKUP(D536,'Tablas aux'!$A$3:$A$6,'Tablas aux'!$B$3:$B$6,0)</f>
        <v>Audífonos</v>
      </c>
      <c r="F536" t="str">
        <f ca="1">+_xlfn.XLOOKUP(E536,'Tablas aux'!$B$3:$B$6,'Tablas aux'!$C$3:$C$6,0)</f>
        <v>Electrónica</v>
      </c>
      <c r="G536">
        <f t="shared" ca="1" si="51"/>
        <v>12</v>
      </c>
      <c r="H536">
        <f ca="1">+_xlfn.XLOOKUP(D536,'Tablas aux'!$A$3:$A$6,'Tablas aux'!$D$3:$D$6)</f>
        <v>50</v>
      </c>
      <c r="I536" s="3">
        <f t="shared" ca="1" si="52"/>
        <v>0.1</v>
      </c>
      <c r="J536" t="str" cm="1">
        <f t="array" aca="1" ref="J536" ca="1">+INDEX({"Tarjeta";"Efectivo";"Transferencia"},RANDBETWEEN(1,3))</f>
        <v>Transferencia</v>
      </c>
      <c r="K536" t="str">
        <f t="shared" ca="1" si="53"/>
        <v>V-004</v>
      </c>
      <c r="L536" t="str">
        <f ca="1">+VLOOKUP(K536,'Tablas aux'!$A$23:$C$27,3,0)</f>
        <v>Moquegua</v>
      </c>
    </row>
    <row r="537" spans="1:12" x14ac:dyDescent="0.25">
      <c r="A537" t="str">
        <v>V-0536</v>
      </c>
      <c r="B537">
        <f t="shared" ca="1" si="48"/>
        <v>45756</v>
      </c>
      <c r="C537" t="str">
        <f t="shared" ca="1" si="49"/>
        <v>C-001</v>
      </c>
      <c r="D537" t="str">
        <f t="shared" ca="1" si="50"/>
        <v>P-003</v>
      </c>
      <c r="E537" t="str">
        <f ca="1">+_xlfn.XLOOKUP(D537,'Tablas aux'!$A$3:$A$6,'Tablas aux'!$B$3:$B$6,0)</f>
        <v>Smart Watch</v>
      </c>
      <c r="F537" t="str">
        <f ca="1">+_xlfn.XLOOKUP(E537,'Tablas aux'!$B$3:$B$6,'Tablas aux'!$C$3:$C$6,0)</f>
        <v>Electrónica</v>
      </c>
      <c r="G537">
        <f t="shared" ca="1" si="51"/>
        <v>37</v>
      </c>
      <c r="H537">
        <f ca="1">+_xlfn.XLOOKUP(D537,'Tablas aux'!$A$3:$A$6,'Tablas aux'!$D$3:$D$6)</f>
        <v>200</v>
      </c>
      <c r="I537" s="3">
        <f t="shared" ca="1" si="52"/>
        <v>0.1</v>
      </c>
      <c r="J537" t="str" cm="1">
        <f t="array" aca="1" ref="J537" ca="1">+INDEX({"Tarjeta";"Efectivo";"Transferencia"},RANDBETWEEN(1,3))</f>
        <v>Transferencia</v>
      </c>
      <c r="K537" t="str">
        <f t="shared" ca="1" si="53"/>
        <v>V-002</v>
      </c>
      <c r="L537" t="str">
        <f ca="1">+VLOOKUP(K537,'Tablas aux'!$A$23:$C$27,3,0)</f>
        <v>Callao</v>
      </c>
    </row>
    <row r="538" spans="1:12" x14ac:dyDescent="0.25">
      <c r="A538" t="str">
        <v>V-0537</v>
      </c>
      <c r="B538">
        <f t="shared" ca="1" si="48"/>
        <v>45991</v>
      </c>
      <c r="C538" t="str">
        <f t="shared" ca="1" si="49"/>
        <v>C-004</v>
      </c>
      <c r="D538" t="str">
        <f t="shared" ca="1" si="50"/>
        <v>P-004</v>
      </c>
      <c r="E538" t="str">
        <f ca="1">+_xlfn.XLOOKUP(D538,'Tablas aux'!$A$3:$A$6,'Tablas aux'!$B$3:$B$6,0)</f>
        <v>Smart Phone</v>
      </c>
      <c r="F538" t="str">
        <f ca="1">+_xlfn.XLOOKUP(E538,'Tablas aux'!$B$3:$B$6,'Tablas aux'!$C$3:$C$6,0)</f>
        <v>Telefonía</v>
      </c>
      <c r="G538">
        <f t="shared" ca="1" si="51"/>
        <v>15</v>
      </c>
      <c r="H538">
        <f ca="1">+_xlfn.XLOOKUP(D538,'Tablas aux'!$A$3:$A$6,'Tablas aux'!$D$3:$D$6)</f>
        <v>800</v>
      </c>
      <c r="I538" s="3">
        <f t="shared" ca="1" si="52"/>
        <v>0.2</v>
      </c>
      <c r="J538" t="str" cm="1">
        <f t="array" aca="1" ref="J538" ca="1">+INDEX({"Tarjeta";"Efectivo";"Transferencia"},RANDBETWEEN(1,3))</f>
        <v>Tarjeta</v>
      </c>
      <c r="K538" t="str">
        <f t="shared" ca="1" si="53"/>
        <v>V-001</v>
      </c>
      <c r="L538" t="str">
        <f ca="1">+VLOOKUP(K538,'Tablas aux'!$A$23:$C$27,3,0)</f>
        <v>Lima</v>
      </c>
    </row>
    <row r="539" spans="1:12" x14ac:dyDescent="0.25">
      <c r="A539" t="str">
        <v>V-0538</v>
      </c>
      <c r="B539">
        <f t="shared" ca="1" si="48"/>
        <v>45887</v>
      </c>
      <c r="C539" t="str">
        <f t="shared" ca="1" si="49"/>
        <v>C-002</v>
      </c>
      <c r="D539" t="str">
        <f t="shared" ca="1" si="50"/>
        <v>P-001</v>
      </c>
      <c r="E539" t="str">
        <f ca="1">+_xlfn.XLOOKUP(D539,'Tablas aux'!$A$3:$A$6,'Tablas aux'!$B$3:$B$6,0)</f>
        <v>Audífonos</v>
      </c>
      <c r="F539" t="str">
        <f ca="1">+_xlfn.XLOOKUP(E539,'Tablas aux'!$B$3:$B$6,'Tablas aux'!$C$3:$C$6,0)</f>
        <v>Electrónica</v>
      </c>
      <c r="G539">
        <f t="shared" ca="1" si="51"/>
        <v>19</v>
      </c>
      <c r="H539">
        <f ca="1">+_xlfn.XLOOKUP(D539,'Tablas aux'!$A$3:$A$6,'Tablas aux'!$D$3:$D$6)</f>
        <v>50</v>
      </c>
      <c r="I539" s="3">
        <f t="shared" ca="1" si="52"/>
        <v>0.1</v>
      </c>
      <c r="J539" t="str" cm="1">
        <f t="array" aca="1" ref="J539" ca="1">+INDEX({"Tarjeta";"Efectivo";"Transferencia"},RANDBETWEEN(1,3))</f>
        <v>Efectivo</v>
      </c>
      <c r="K539" t="str">
        <f t="shared" ca="1" si="53"/>
        <v>V-001</v>
      </c>
      <c r="L539" t="str">
        <f ca="1">+VLOOKUP(K539,'Tablas aux'!$A$23:$C$27,3,0)</f>
        <v>Lima</v>
      </c>
    </row>
    <row r="540" spans="1:12" x14ac:dyDescent="0.25">
      <c r="A540" t="str">
        <v>V-0539</v>
      </c>
      <c r="B540">
        <f t="shared" ca="1" si="48"/>
        <v>45993</v>
      </c>
      <c r="C540" t="str">
        <f t="shared" ca="1" si="49"/>
        <v>C-004</v>
      </c>
      <c r="D540" t="str">
        <f t="shared" ca="1" si="50"/>
        <v>P-004</v>
      </c>
      <c r="E540" t="str">
        <f ca="1">+_xlfn.XLOOKUP(D540,'Tablas aux'!$A$3:$A$6,'Tablas aux'!$B$3:$B$6,0)</f>
        <v>Smart Phone</v>
      </c>
      <c r="F540" t="str">
        <f ca="1">+_xlfn.XLOOKUP(E540,'Tablas aux'!$B$3:$B$6,'Tablas aux'!$C$3:$C$6,0)</f>
        <v>Telefonía</v>
      </c>
      <c r="G540">
        <f t="shared" ca="1" si="51"/>
        <v>27</v>
      </c>
      <c r="H540">
        <f ca="1">+_xlfn.XLOOKUP(D540,'Tablas aux'!$A$3:$A$6,'Tablas aux'!$D$3:$D$6)</f>
        <v>800</v>
      </c>
      <c r="I540" s="3">
        <f t="shared" ca="1" si="52"/>
        <v>0.2</v>
      </c>
      <c r="J540" t="str" cm="1">
        <f t="array" aca="1" ref="J540" ca="1">+INDEX({"Tarjeta";"Efectivo";"Transferencia"},RANDBETWEEN(1,3))</f>
        <v>Tarjeta</v>
      </c>
      <c r="K540" t="str">
        <f t="shared" ca="1" si="53"/>
        <v>V-005</v>
      </c>
      <c r="L540" t="str">
        <f ca="1">+VLOOKUP(K540,'Tablas aux'!$A$23:$C$27,3,0)</f>
        <v>Ayacucho</v>
      </c>
    </row>
    <row r="541" spans="1:12" x14ac:dyDescent="0.25">
      <c r="A541" t="str">
        <v>V-0540</v>
      </c>
      <c r="B541">
        <f t="shared" ca="1" si="48"/>
        <v>45818</v>
      </c>
      <c r="C541" t="str">
        <f t="shared" ca="1" si="49"/>
        <v>C-002</v>
      </c>
      <c r="D541" t="str">
        <f t="shared" ca="1" si="50"/>
        <v>P-003</v>
      </c>
      <c r="E541" t="str">
        <f ca="1">+_xlfn.XLOOKUP(D541,'Tablas aux'!$A$3:$A$6,'Tablas aux'!$B$3:$B$6,0)</f>
        <v>Smart Watch</v>
      </c>
      <c r="F541" t="str">
        <f ca="1">+_xlfn.XLOOKUP(E541,'Tablas aux'!$B$3:$B$6,'Tablas aux'!$C$3:$C$6,0)</f>
        <v>Electrónica</v>
      </c>
      <c r="G541">
        <f t="shared" ca="1" si="51"/>
        <v>43</v>
      </c>
      <c r="H541">
        <f ca="1">+_xlfn.XLOOKUP(D541,'Tablas aux'!$A$3:$A$6,'Tablas aux'!$D$3:$D$6)</f>
        <v>200</v>
      </c>
      <c r="I541" s="3">
        <f t="shared" ca="1" si="52"/>
        <v>0.1</v>
      </c>
      <c r="J541" t="str" cm="1">
        <f t="array" aca="1" ref="J541" ca="1">+INDEX({"Tarjeta";"Efectivo";"Transferencia"},RANDBETWEEN(1,3))</f>
        <v>Efectivo</v>
      </c>
      <c r="K541" t="str">
        <f t="shared" ca="1" si="53"/>
        <v>V-004</v>
      </c>
      <c r="L541" t="str">
        <f ca="1">+VLOOKUP(K541,'Tablas aux'!$A$23:$C$27,3,0)</f>
        <v>Moquegua</v>
      </c>
    </row>
    <row r="542" spans="1:12" x14ac:dyDescent="0.25">
      <c r="A542" t="str">
        <v>V-0541</v>
      </c>
      <c r="B542">
        <f t="shared" ca="1" si="48"/>
        <v>45816</v>
      </c>
      <c r="C542" t="str">
        <f t="shared" ca="1" si="49"/>
        <v>C-001</v>
      </c>
      <c r="D542" t="str">
        <f t="shared" ca="1" si="50"/>
        <v>P-004</v>
      </c>
      <c r="E542" t="str">
        <f ca="1">+_xlfn.XLOOKUP(D542,'Tablas aux'!$A$3:$A$6,'Tablas aux'!$B$3:$B$6,0)</f>
        <v>Smart Phone</v>
      </c>
      <c r="F542" t="str">
        <f ca="1">+_xlfn.XLOOKUP(E542,'Tablas aux'!$B$3:$B$6,'Tablas aux'!$C$3:$C$6,0)</f>
        <v>Telefonía</v>
      </c>
      <c r="G542">
        <f t="shared" ca="1" si="51"/>
        <v>42</v>
      </c>
      <c r="H542">
        <f ca="1">+_xlfn.XLOOKUP(D542,'Tablas aux'!$A$3:$A$6,'Tablas aux'!$D$3:$D$6)</f>
        <v>800</v>
      </c>
      <c r="I542" s="3">
        <f t="shared" ca="1" si="52"/>
        <v>0.2</v>
      </c>
      <c r="J542" t="str" cm="1">
        <f t="array" aca="1" ref="J542" ca="1">+INDEX({"Tarjeta";"Efectivo";"Transferencia"},RANDBETWEEN(1,3))</f>
        <v>Tarjeta</v>
      </c>
      <c r="K542" t="str">
        <f t="shared" ca="1" si="53"/>
        <v>V-003</v>
      </c>
      <c r="L542" t="str">
        <f ca="1">+VLOOKUP(K542,'Tablas aux'!$A$23:$C$27,3,0)</f>
        <v>Arequipa</v>
      </c>
    </row>
    <row r="543" spans="1:12" x14ac:dyDescent="0.25">
      <c r="A543" t="str">
        <v>V-0542</v>
      </c>
      <c r="B543">
        <f t="shared" ca="1" si="48"/>
        <v>45686</v>
      </c>
      <c r="C543" t="str">
        <f t="shared" ca="1" si="49"/>
        <v>C-003</v>
      </c>
      <c r="D543" t="str">
        <f t="shared" ca="1" si="50"/>
        <v>P-001</v>
      </c>
      <c r="E543" t="str">
        <f ca="1">+_xlfn.XLOOKUP(D543,'Tablas aux'!$A$3:$A$6,'Tablas aux'!$B$3:$B$6,0)</f>
        <v>Audífonos</v>
      </c>
      <c r="F543" t="str">
        <f ca="1">+_xlfn.XLOOKUP(E543,'Tablas aux'!$B$3:$B$6,'Tablas aux'!$C$3:$C$6,0)</f>
        <v>Electrónica</v>
      </c>
      <c r="G543">
        <f t="shared" ca="1" si="51"/>
        <v>36</v>
      </c>
      <c r="H543">
        <f ca="1">+_xlfn.XLOOKUP(D543,'Tablas aux'!$A$3:$A$6,'Tablas aux'!$D$3:$D$6)</f>
        <v>50</v>
      </c>
      <c r="I543" s="3">
        <f t="shared" ca="1" si="52"/>
        <v>0.1</v>
      </c>
      <c r="J543" t="str" cm="1">
        <f t="array" aca="1" ref="J543" ca="1">+INDEX({"Tarjeta";"Efectivo";"Transferencia"},RANDBETWEEN(1,3))</f>
        <v>Tarjeta</v>
      </c>
      <c r="K543" t="str">
        <f t="shared" ca="1" si="53"/>
        <v>V-003</v>
      </c>
      <c r="L543" t="str">
        <f ca="1">+VLOOKUP(K543,'Tablas aux'!$A$23:$C$27,3,0)</f>
        <v>Arequipa</v>
      </c>
    </row>
    <row r="544" spans="1:12" x14ac:dyDescent="0.25">
      <c r="A544" t="str">
        <v>V-0543</v>
      </c>
      <c r="B544">
        <f t="shared" ca="1" si="48"/>
        <v>45748</v>
      </c>
      <c r="C544" t="str">
        <f t="shared" ca="1" si="49"/>
        <v>C-002</v>
      </c>
      <c r="D544" t="str">
        <f t="shared" ca="1" si="50"/>
        <v>P-004</v>
      </c>
      <c r="E544" t="str">
        <f ca="1">+_xlfn.XLOOKUP(D544,'Tablas aux'!$A$3:$A$6,'Tablas aux'!$B$3:$B$6,0)</f>
        <v>Smart Phone</v>
      </c>
      <c r="F544" t="str">
        <f ca="1">+_xlfn.XLOOKUP(E544,'Tablas aux'!$B$3:$B$6,'Tablas aux'!$C$3:$C$6,0)</f>
        <v>Telefonía</v>
      </c>
      <c r="G544">
        <f t="shared" ca="1" si="51"/>
        <v>44</v>
      </c>
      <c r="H544">
        <f ca="1">+_xlfn.XLOOKUP(D544,'Tablas aux'!$A$3:$A$6,'Tablas aux'!$D$3:$D$6)</f>
        <v>800</v>
      </c>
      <c r="I544" s="3">
        <f t="shared" ca="1" si="52"/>
        <v>0.2</v>
      </c>
      <c r="J544" t="str" cm="1">
        <f t="array" aca="1" ref="J544" ca="1">+INDEX({"Tarjeta";"Efectivo";"Transferencia"},RANDBETWEEN(1,3))</f>
        <v>Tarjeta</v>
      </c>
      <c r="K544" t="str">
        <f t="shared" ca="1" si="53"/>
        <v>V-002</v>
      </c>
      <c r="L544" t="str">
        <f ca="1">+VLOOKUP(K544,'Tablas aux'!$A$23:$C$27,3,0)</f>
        <v>Callao</v>
      </c>
    </row>
    <row r="545" spans="1:12" x14ac:dyDescent="0.25">
      <c r="A545" t="str">
        <v>V-0544</v>
      </c>
      <c r="B545">
        <f t="shared" ca="1" si="48"/>
        <v>45780</v>
      </c>
      <c r="C545" t="str">
        <f t="shared" ca="1" si="49"/>
        <v>C-002</v>
      </c>
      <c r="D545" t="str">
        <f t="shared" ca="1" si="50"/>
        <v>P-001</v>
      </c>
      <c r="E545" t="str">
        <f ca="1">+_xlfn.XLOOKUP(D545,'Tablas aux'!$A$3:$A$6,'Tablas aux'!$B$3:$B$6,0)</f>
        <v>Audífonos</v>
      </c>
      <c r="F545" t="str">
        <f ca="1">+_xlfn.XLOOKUP(E545,'Tablas aux'!$B$3:$B$6,'Tablas aux'!$C$3:$C$6,0)</f>
        <v>Electrónica</v>
      </c>
      <c r="G545">
        <f t="shared" ca="1" si="51"/>
        <v>18</v>
      </c>
      <c r="H545">
        <f ca="1">+_xlfn.XLOOKUP(D545,'Tablas aux'!$A$3:$A$6,'Tablas aux'!$D$3:$D$6)</f>
        <v>50</v>
      </c>
      <c r="I545" s="3">
        <f t="shared" ca="1" si="52"/>
        <v>0.1</v>
      </c>
      <c r="J545" t="str" cm="1">
        <f t="array" aca="1" ref="J545" ca="1">+INDEX({"Tarjeta";"Efectivo";"Transferencia"},RANDBETWEEN(1,3))</f>
        <v>Efectivo</v>
      </c>
      <c r="K545" t="str">
        <f t="shared" ca="1" si="53"/>
        <v>V-003</v>
      </c>
      <c r="L545" t="str">
        <f ca="1">+VLOOKUP(K545,'Tablas aux'!$A$23:$C$27,3,0)</f>
        <v>Arequipa</v>
      </c>
    </row>
    <row r="546" spans="1:12" x14ac:dyDescent="0.25">
      <c r="A546" t="str">
        <v>V-0545</v>
      </c>
      <c r="B546">
        <f t="shared" ca="1" si="48"/>
        <v>45876</v>
      </c>
      <c r="C546" t="str">
        <f t="shared" ca="1" si="49"/>
        <v>C-003</v>
      </c>
      <c r="D546" t="str">
        <f t="shared" ca="1" si="50"/>
        <v>P-001</v>
      </c>
      <c r="E546" t="str">
        <f ca="1">+_xlfn.XLOOKUP(D546,'Tablas aux'!$A$3:$A$6,'Tablas aux'!$B$3:$B$6,0)</f>
        <v>Audífonos</v>
      </c>
      <c r="F546" t="str">
        <f ca="1">+_xlfn.XLOOKUP(E546,'Tablas aux'!$B$3:$B$6,'Tablas aux'!$C$3:$C$6,0)</f>
        <v>Electrónica</v>
      </c>
      <c r="G546">
        <f t="shared" ca="1" si="51"/>
        <v>14</v>
      </c>
      <c r="H546">
        <f ca="1">+_xlfn.XLOOKUP(D546,'Tablas aux'!$A$3:$A$6,'Tablas aux'!$D$3:$D$6)</f>
        <v>50</v>
      </c>
      <c r="I546" s="3">
        <f t="shared" ca="1" si="52"/>
        <v>0.1</v>
      </c>
      <c r="J546" t="str" cm="1">
        <f t="array" aca="1" ref="J546" ca="1">+INDEX({"Tarjeta";"Efectivo";"Transferencia"},RANDBETWEEN(1,3))</f>
        <v>Efectivo</v>
      </c>
      <c r="K546" t="str">
        <f t="shared" ca="1" si="53"/>
        <v>V-001</v>
      </c>
      <c r="L546" t="str">
        <f ca="1">+VLOOKUP(K546,'Tablas aux'!$A$23:$C$27,3,0)</f>
        <v>Lima</v>
      </c>
    </row>
    <row r="547" spans="1:12" x14ac:dyDescent="0.25">
      <c r="A547" t="str">
        <v>V-0546</v>
      </c>
      <c r="B547">
        <f t="shared" ca="1" si="48"/>
        <v>45908</v>
      </c>
      <c r="C547" t="str">
        <f t="shared" ca="1" si="49"/>
        <v>C-002</v>
      </c>
      <c r="D547" t="str">
        <f t="shared" ca="1" si="50"/>
        <v>P-001</v>
      </c>
      <c r="E547" t="str">
        <f ca="1">+_xlfn.XLOOKUP(D547,'Tablas aux'!$A$3:$A$6,'Tablas aux'!$B$3:$B$6,0)</f>
        <v>Audífonos</v>
      </c>
      <c r="F547" t="str">
        <f ca="1">+_xlfn.XLOOKUP(E547,'Tablas aux'!$B$3:$B$6,'Tablas aux'!$C$3:$C$6,0)</f>
        <v>Electrónica</v>
      </c>
      <c r="G547">
        <f t="shared" ca="1" si="51"/>
        <v>15</v>
      </c>
      <c r="H547">
        <f ca="1">+_xlfn.XLOOKUP(D547,'Tablas aux'!$A$3:$A$6,'Tablas aux'!$D$3:$D$6)</f>
        <v>50</v>
      </c>
      <c r="I547" s="3">
        <f t="shared" ca="1" si="52"/>
        <v>0.1</v>
      </c>
      <c r="J547" t="str" cm="1">
        <f t="array" aca="1" ref="J547" ca="1">+INDEX({"Tarjeta";"Efectivo";"Transferencia"},RANDBETWEEN(1,3))</f>
        <v>Efectivo</v>
      </c>
      <c r="K547" t="str">
        <f t="shared" ca="1" si="53"/>
        <v>V-005</v>
      </c>
      <c r="L547" t="str">
        <f ca="1">+VLOOKUP(K547,'Tablas aux'!$A$23:$C$27,3,0)</f>
        <v>Ayacucho</v>
      </c>
    </row>
    <row r="548" spans="1:12" x14ac:dyDescent="0.25">
      <c r="A548" t="str">
        <v>V-0547</v>
      </c>
      <c r="B548">
        <f t="shared" ca="1" si="48"/>
        <v>45720</v>
      </c>
      <c r="C548" t="str">
        <f t="shared" ca="1" si="49"/>
        <v>C-004</v>
      </c>
      <c r="D548" t="str">
        <f t="shared" ca="1" si="50"/>
        <v>P-001</v>
      </c>
      <c r="E548" t="str">
        <f ca="1">+_xlfn.XLOOKUP(D548,'Tablas aux'!$A$3:$A$6,'Tablas aux'!$B$3:$B$6,0)</f>
        <v>Audífonos</v>
      </c>
      <c r="F548" t="str">
        <f ca="1">+_xlfn.XLOOKUP(E548,'Tablas aux'!$B$3:$B$6,'Tablas aux'!$C$3:$C$6,0)</f>
        <v>Electrónica</v>
      </c>
      <c r="G548">
        <f t="shared" ca="1" si="51"/>
        <v>36</v>
      </c>
      <c r="H548">
        <f ca="1">+_xlfn.XLOOKUP(D548,'Tablas aux'!$A$3:$A$6,'Tablas aux'!$D$3:$D$6)</f>
        <v>50</v>
      </c>
      <c r="I548" s="3">
        <f t="shared" ca="1" si="52"/>
        <v>0.1</v>
      </c>
      <c r="J548" t="str" cm="1">
        <f t="array" aca="1" ref="J548" ca="1">+INDEX({"Tarjeta";"Efectivo";"Transferencia"},RANDBETWEEN(1,3))</f>
        <v>Tarjeta</v>
      </c>
      <c r="K548" t="str">
        <f t="shared" ca="1" si="53"/>
        <v>V-001</v>
      </c>
      <c r="L548" t="str">
        <f ca="1">+VLOOKUP(K548,'Tablas aux'!$A$23:$C$27,3,0)</f>
        <v>Lima</v>
      </c>
    </row>
    <row r="549" spans="1:12" x14ac:dyDescent="0.25">
      <c r="A549" t="str">
        <v>V-0548</v>
      </c>
      <c r="B549">
        <f t="shared" ca="1" si="48"/>
        <v>46019</v>
      </c>
      <c r="C549" t="str">
        <f t="shared" ca="1" si="49"/>
        <v>C-002</v>
      </c>
      <c r="D549" t="str">
        <f t="shared" ca="1" si="50"/>
        <v>P-003</v>
      </c>
      <c r="E549" t="str">
        <f ca="1">+_xlfn.XLOOKUP(D549,'Tablas aux'!$A$3:$A$6,'Tablas aux'!$B$3:$B$6,0)</f>
        <v>Smart Watch</v>
      </c>
      <c r="F549" t="str">
        <f ca="1">+_xlfn.XLOOKUP(E549,'Tablas aux'!$B$3:$B$6,'Tablas aux'!$C$3:$C$6,0)</f>
        <v>Electrónica</v>
      </c>
      <c r="G549">
        <f t="shared" ca="1" si="51"/>
        <v>8</v>
      </c>
      <c r="H549">
        <f ca="1">+_xlfn.XLOOKUP(D549,'Tablas aux'!$A$3:$A$6,'Tablas aux'!$D$3:$D$6)</f>
        <v>200</v>
      </c>
      <c r="I549" s="3">
        <f t="shared" ca="1" si="52"/>
        <v>0.1</v>
      </c>
      <c r="J549" t="str" cm="1">
        <f t="array" aca="1" ref="J549" ca="1">+INDEX({"Tarjeta";"Efectivo";"Transferencia"},RANDBETWEEN(1,3))</f>
        <v>Transferencia</v>
      </c>
      <c r="K549" t="str">
        <f t="shared" ca="1" si="53"/>
        <v>V-003</v>
      </c>
      <c r="L549" t="str">
        <f ca="1">+VLOOKUP(K549,'Tablas aux'!$A$23:$C$27,3,0)</f>
        <v>Arequipa</v>
      </c>
    </row>
    <row r="550" spans="1:12" x14ac:dyDescent="0.25">
      <c r="A550" t="str">
        <v>V-0549</v>
      </c>
      <c r="B550">
        <f t="shared" ca="1" si="48"/>
        <v>45721</v>
      </c>
      <c r="C550" t="str">
        <f t="shared" ca="1" si="49"/>
        <v>C-004</v>
      </c>
      <c r="D550" t="str">
        <f t="shared" ca="1" si="50"/>
        <v>P-003</v>
      </c>
      <c r="E550" t="str">
        <f ca="1">+_xlfn.XLOOKUP(D550,'Tablas aux'!$A$3:$A$6,'Tablas aux'!$B$3:$B$6,0)</f>
        <v>Smart Watch</v>
      </c>
      <c r="F550" t="str">
        <f ca="1">+_xlfn.XLOOKUP(E550,'Tablas aux'!$B$3:$B$6,'Tablas aux'!$C$3:$C$6,0)</f>
        <v>Electrónica</v>
      </c>
      <c r="G550">
        <f t="shared" ca="1" si="51"/>
        <v>26</v>
      </c>
      <c r="H550">
        <f ca="1">+_xlfn.XLOOKUP(D550,'Tablas aux'!$A$3:$A$6,'Tablas aux'!$D$3:$D$6)</f>
        <v>200</v>
      </c>
      <c r="I550" s="3">
        <f t="shared" ca="1" si="52"/>
        <v>0.1</v>
      </c>
      <c r="J550" t="str" cm="1">
        <f t="array" aca="1" ref="J550" ca="1">+INDEX({"Tarjeta";"Efectivo";"Transferencia"},RANDBETWEEN(1,3))</f>
        <v>Transferencia</v>
      </c>
      <c r="K550" t="str">
        <f t="shared" ca="1" si="53"/>
        <v>V-003</v>
      </c>
      <c r="L550" t="str">
        <f ca="1">+VLOOKUP(K550,'Tablas aux'!$A$23:$C$27,3,0)</f>
        <v>Arequipa</v>
      </c>
    </row>
    <row r="551" spans="1:12" x14ac:dyDescent="0.25">
      <c r="A551" t="str">
        <v>V-0550</v>
      </c>
      <c r="B551">
        <f t="shared" ca="1" si="48"/>
        <v>45788</v>
      </c>
      <c r="C551" t="str">
        <f t="shared" ca="1" si="49"/>
        <v>C-003</v>
      </c>
      <c r="D551" t="str">
        <f t="shared" ca="1" si="50"/>
        <v>P-004</v>
      </c>
      <c r="E551" t="str">
        <f ca="1">+_xlfn.XLOOKUP(D551,'Tablas aux'!$A$3:$A$6,'Tablas aux'!$B$3:$B$6,0)</f>
        <v>Smart Phone</v>
      </c>
      <c r="F551" t="str">
        <f ca="1">+_xlfn.XLOOKUP(E551,'Tablas aux'!$B$3:$B$6,'Tablas aux'!$C$3:$C$6,0)</f>
        <v>Telefonía</v>
      </c>
      <c r="G551">
        <f t="shared" ca="1" si="51"/>
        <v>39</v>
      </c>
      <c r="H551">
        <f ca="1">+_xlfn.XLOOKUP(D551,'Tablas aux'!$A$3:$A$6,'Tablas aux'!$D$3:$D$6)</f>
        <v>800</v>
      </c>
      <c r="I551" s="3">
        <f t="shared" ca="1" si="52"/>
        <v>0.2</v>
      </c>
      <c r="J551" t="str" cm="1">
        <f t="array" aca="1" ref="J551" ca="1">+INDEX({"Tarjeta";"Efectivo";"Transferencia"},RANDBETWEEN(1,3))</f>
        <v>Efectivo</v>
      </c>
      <c r="K551" t="str">
        <f t="shared" ca="1" si="53"/>
        <v>V-003</v>
      </c>
      <c r="L551" t="str">
        <f ca="1">+VLOOKUP(K551,'Tablas aux'!$A$23:$C$27,3,0)</f>
        <v>Arequipa</v>
      </c>
    </row>
    <row r="552" spans="1:12" x14ac:dyDescent="0.25">
      <c r="A552" t="str">
        <v>V-0551</v>
      </c>
      <c r="B552">
        <f t="shared" ca="1" si="48"/>
        <v>45788</v>
      </c>
      <c r="C552" t="str">
        <f t="shared" ca="1" si="49"/>
        <v>C-002</v>
      </c>
      <c r="D552" t="str">
        <f t="shared" ca="1" si="50"/>
        <v>P-001</v>
      </c>
      <c r="E552" t="str">
        <f ca="1">+_xlfn.XLOOKUP(D552,'Tablas aux'!$A$3:$A$6,'Tablas aux'!$B$3:$B$6,0)</f>
        <v>Audífonos</v>
      </c>
      <c r="F552" t="str">
        <f ca="1">+_xlfn.XLOOKUP(E552,'Tablas aux'!$B$3:$B$6,'Tablas aux'!$C$3:$C$6,0)</f>
        <v>Electrónica</v>
      </c>
      <c r="G552">
        <f t="shared" ca="1" si="51"/>
        <v>12</v>
      </c>
      <c r="H552">
        <f ca="1">+_xlfn.XLOOKUP(D552,'Tablas aux'!$A$3:$A$6,'Tablas aux'!$D$3:$D$6)</f>
        <v>50</v>
      </c>
      <c r="I552" s="3">
        <f t="shared" ca="1" si="52"/>
        <v>0.1</v>
      </c>
      <c r="J552" t="str" cm="1">
        <f t="array" aca="1" ref="J552" ca="1">+INDEX({"Tarjeta";"Efectivo";"Transferencia"},RANDBETWEEN(1,3))</f>
        <v>Transferencia</v>
      </c>
      <c r="K552" t="str">
        <f t="shared" ca="1" si="53"/>
        <v>V-001</v>
      </c>
      <c r="L552" t="str">
        <f ca="1">+VLOOKUP(K552,'Tablas aux'!$A$23:$C$27,3,0)</f>
        <v>Lima</v>
      </c>
    </row>
    <row r="553" spans="1:12" x14ac:dyDescent="0.25">
      <c r="A553" t="str">
        <v>V-0552</v>
      </c>
      <c r="B553">
        <f t="shared" ca="1" si="48"/>
        <v>45797</v>
      </c>
      <c r="C553" t="str">
        <f t="shared" ca="1" si="49"/>
        <v>C-002</v>
      </c>
      <c r="D553" t="str">
        <f t="shared" ca="1" si="50"/>
        <v>P-003</v>
      </c>
      <c r="E553" t="str">
        <f ca="1">+_xlfn.XLOOKUP(D553,'Tablas aux'!$A$3:$A$6,'Tablas aux'!$B$3:$B$6,0)</f>
        <v>Smart Watch</v>
      </c>
      <c r="F553" t="str">
        <f ca="1">+_xlfn.XLOOKUP(E553,'Tablas aux'!$B$3:$B$6,'Tablas aux'!$C$3:$C$6,0)</f>
        <v>Electrónica</v>
      </c>
      <c r="G553">
        <f t="shared" ca="1" si="51"/>
        <v>9</v>
      </c>
      <c r="H553">
        <f ca="1">+_xlfn.XLOOKUP(D553,'Tablas aux'!$A$3:$A$6,'Tablas aux'!$D$3:$D$6)</f>
        <v>200</v>
      </c>
      <c r="I553" s="3">
        <f t="shared" ca="1" si="52"/>
        <v>0.1</v>
      </c>
      <c r="J553" t="str" cm="1">
        <f t="array" aca="1" ref="J553" ca="1">+INDEX({"Tarjeta";"Efectivo";"Transferencia"},RANDBETWEEN(1,3))</f>
        <v>Transferencia</v>
      </c>
      <c r="K553" t="str">
        <f t="shared" ca="1" si="53"/>
        <v>V-005</v>
      </c>
      <c r="L553" t="str">
        <f ca="1">+VLOOKUP(K553,'Tablas aux'!$A$23:$C$27,3,0)</f>
        <v>Ayacucho</v>
      </c>
    </row>
    <row r="554" spans="1:12" x14ac:dyDescent="0.25">
      <c r="A554" t="str">
        <v>V-0553</v>
      </c>
      <c r="B554">
        <f t="shared" ca="1" si="48"/>
        <v>45717</v>
      </c>
      <c r="C554" t="str">
        <f t="shared" ca="1" si="49"/>
        <v>C-001</v>
      </c>
      <c r="D554" t="str">
        <f t="shared" ca="1" si="50"/>
        <v>P-001</v>
      </c>
      <c r="E554" t="str">
        <f ca="1">+_xlfn.XLOOKUP(D554,'Tablas aux'!$A$3:$A$6,'Tablas aux'!$B$3:$B$6,0)</f>
        <v>Audífonos</v>
      </c>
      <c r="F554" t="str">
        <f ca="1">+_xlfn.XLOOKUP(E554,'Tablas aux'!$B$3:$B$6,'Tablas aux'!$C$3:$C$6,0)</f>
        <v>Electrónica</v>
      </c>
      <c r="G554">
        <f t="shared" ca="1" si="51"/>
        <v>28</v>
      </c>
      <c r="H554">
        <f ca="1">+_xlfn.XLOOKUP(D554,'Tablas aux'!$A$3:$A$6,'Tablas aux'!$D$3:$D$6)</f>
        <v>50</v>
      </c>
      <c r="I554" s="3">
        <f t="shared" ca="1" si="52"/>
        <v>0.1</v>
      </c>
      <c r="J554" t="str" cm="1">
        <f t="array" aca="1" ref="J554" ca="1">+INDEX({"Tarjeta";"Efectivo";"Transferencia"},RANDBETWEEN(1,3))</f>
        <v>Tarjeta</v>
      </c>
      <c r="K554" t="str">
        <f t="shared" ca="1" si="53"/>
        <v>V-001</v>
      </c>
      <c r="L554" t="str">
        <f ca="1">+VLOOKUP(K554,'Tablas aux'!$A$23:$C$27,3,0)</f>
        <v>Lima</v>
      </c>
    </row>
    <row r="555" spans="1:12" x14ac:dyDescent="0.25">
      <c r="A555" t="str">
        <v>V-0554</v>
      </c>
      <c r="B555">
        <f t="shared" ca="1" si="48"/>
        <v>45768</v>
      </c>
      <c r="C555" t="str">
        <f t="shared" ca="1" si="49"/>
        <v>C-002</v>
      </c>
      <c r="D555" t="str">
        <f t="shared" ca="1" si="50"/>
        <v>P-004</v>
      </c>
      <c r="E555" t="str">
        <f ca="1">+_xlfn.XLOOKUP(D555,'Tablas aux'!$A$3:$A$6,'Tablas aux'!$B$3:$B$6,0)</f>
        <v>Smart Phone</v>
      </c>
      <c r="F555" t="str">
        <f ca="1">+_xlfn.XLOOKUP(E555,'Tablas aux'!$B$3:$B$6,'Tablas aux'!$C$3:$C$6,0)</f>
        <v>Telefonía</v>
      </c>
      <c r="G555">
        <f t="shared" ca="1" si="51"/>
        <v>20</v>
      </c>
      <c r="H555">
        <f ca="1">+_xlfn.XLOOKUP(D555,'Tablas aux'!$A$3:$A$6,'Tablas aux'!$D$3:$D$6)</f>
        <v>800</v>
      </c>
      <c r="I555" s="3">
        <f t="shared" ca="1" si="52"/>
        <v>0.2</v>
      </c>
      <c r="J555" t="str" cm="1">
        <f t="array" aca="1" ref="J555" ca="1">+INDEX({"Tarjeta";"Efectivo";"Transferencia"},RANDBETWEEN(1,3))</f>
        <v>Tarjeta</v>
      </c>
      <c r="K555" t="str">
        <f t="shared" ca="1" si="53"/>
        <v>V-001</v>
      </c>
      <c r="L555" t="str">
        <f ca="1">+VLOOKUP(K555,'Tablas aux'!$A$23:$C$27,3,0)</f>
        <v>Lima</v>
      </c>
    </row>
    <row r="556" spans="1:12" x14ac:dyDescent="0.25">
      <c r="A556" t="str">
        <v>V-0555</v>
      </c>
      <c r="B556">
        <f t="shared" ca="1" si="48"/>
        <v>45678</v>
      </c>
      <c r="C556" t="str">
        <f t="shared" ca="1" si="49"/>
        <v>C-003</v>
      </c>
      <c r="D556" t="str">
        <f t="shared" ca="1" si="50"/>
        <v>P-004</v>
      </c>
      <c r="E556" t="str">
        <f ca="1">+_xlfn.XLOOKUP(D556,'Tablas aux'!$A$3:$A$6,'Tablas aux'!$B$3:$B$6,0)</f>
        <v>Smart Phone</v>
      </c>
      <c r="F556" t="str">
        <f ca="1">+_xlfn.XLOOKUP(E556,'Tablas aux'!$B$3:$B$6,'Tablas aux'!$C$3:$C$6,0)</f>
        <v>Telefonía</v>
      </c>
      <c r="G556">
        <f t="shared" ca="1" si="51"/>
        <v>37</v>
      </c>
      <c r="H556">
        <f ca="1">+_xlfn.XLOOKUP(D556,'Tablas aux'!$A$3:$A$6,'Tablas aux'!$D$3:$D$6)</f>
        <v>800</v>
      </c>
      <c r="I556" s="3">
        <f t="shared" ca="1" si="52"/>
        <v>0.2</v>
      </c>
      <c r="J556" t="str" cm="1">
        <f t="array" aca="1" ref="J556" ca="1">+INDEX({"Tarjeta";"Efectivo";"Transferencia"},RANDBETWEEN(1,3))</f>
        <v>Transferencia</v>
      </c>
      <c r="K556" t="str">
        <f t="shared" ca="1" si="53"/>
        <v>V-005</v>
      </c>
      <c r="L556" t="str">
        <f ca="1">+VLOOKUP(K556,'Tablas aux'!$A$23:$C$27,3,0)</f>
        <v>Ayacucho</v>
      </c>
    </row>
    <row r="557" spans="1:12" x14ac:dyDescent="0.25">
      <c r="A557" t="str">
        <v>V-0556</v>
      </c>
      <c r="B557">
        <f t="shared" ca="1" si="48"/>
        <v>45982</v>
      </c>
      <c r="C557" t="str">
        <f t="shared" ca="1" si="49"/>
        <v>C-001</v>
      </c>
      <c r="D557" t="str">
        <f t="shared" ca="1" si="50"/>
        <v>P-003</v>
      </c>
      <c r="E557" t="str">
        <f ca="1">+_xlfn.XLOOKUP(D557,'Tablas aux'!$A$3:$A$6,'Tablas aux'!$B$3:$B$6,0)</f>
        <v>Smart Watch</v>
      </c>
      <c r="F557" t="str">
        <f ca="1">+_xlfn.XLOOKUP(E557,'Tablas aux'!$B$3:$B$6,'Tablas aux'!$C$3:$C$6,0)</f>
        <v>Electrónica</v>
      </c>
      <c r="G557">
        <f t="shared" ca="1" si="51"/>
        <v>27</v>
      </c>
      <c r="H557">
        <f ca="1">+_xlfn.XLOOKUP(D557,'Tablas aux'!$A$3:$A$6,'Tablas aux'!$D$3:$D$6)</f>
        <v>200</v>
      </c>
      <c r="I557" s="3">
        <f t="shared" ca="1" si="52"/>
        <v>0.1</v>
      </c>
      <c r="J557" t="str" cm="1">
        <f t="array" aca="1" ref="J557" ca="1">+INDEX({"Tarjeta";"Efectivo";"Transferencia"},RANDBETWEEN(1,3))</f>
        <v>Transferencia</v>
      </c>
      <c r="K557" t="str">
        <f t="shared" ca="1" si="53"/>
        <v>V-005</v>
      </c>
      <c r="L557" t="str">
        <f ca="1">+VLOOKUP(K557,'Tablas aux'!$A$23:$C$27,3,0)</f>
        <v>Ayacucho</v>
      </c>
    </row>
    <row r="558" spans="1:12" x14ac:dyDescent="0.25">
      <c r="A558" t="str">
        <v>V-0557</v>
      </c>
      <c r="B558">
        <f t="shared" ca="1" si="48"/>
        <v>45945</v>
      </c>
      <c r="C558" t="str">
        <f t="shared" ca="1" si="49"/>
        <v>C-003</v>
      </c>
      <c r="D558" t="str">
        <f t="shared" ca="1" si="50"/>
        <v>P-004</v>
      </c>
      <c r="E558" t="str">
        <f ca="1">+_xlfn.XLOOKUP(D558,'Tablas aux'!$A$3:$A$6,'Tablas aux'!$B$3:$B$6,0)</f>
        <v>Smart Phone</v>
      </c>
      <c r="F558" t="str">
        <f ca="1">+_xlfn.XLOOKUP(E558,'Tablas aux'!$B$3:$B$6,'Tablas aux'!$C$3:$C$6,0)</f>
        <v>Telefonía</v>
      </c>
      <c r="G558">
        <f t="shared" ca="1" si="51"/>
        <v>33</v>
      </c>
      <c r="H558">
        <f ca="1">+_xlfn.XLOOKUP(D558,'Tablas aux'!$A$3:$A$6,'Tablas aux'!$D$3:$D$6)</f>
        <v>800</v>
      </c>
      <c r="I558" s="3">
        <f t="shared" ca="1" si="52"/>
        <v>0.2</v>
      </c>
      <c r="J558" t="str" cm="1">
        <f t="array" aca="1" ref="J558" ca="1">+INDEX({"Tarjeta";"Efectivo";"Transferencia"},RANDBETWEEN(1,3))</f>
        <v>Transferencia</v>
      </c>
      <c r="K558" t="str">
        <f t="shared" ca="1" si="53"/>
        <v>V-003</v>
      </c>
      <c r="L558" t="str">
        <f ca="1">+VLOOKUP(K558,'Tablas aux'!$A$23:$C$27,3,0)</f>
        <v>Arequipa</v>
      </c>
    </row>
    <row r="559" spans="1:12" x14ac:dyDescent="0.25">
      <c r="A559" t="str">
        <v>V-0558</v>
      </c>
      <c r="B559">
        <f t="shared" ca="1" si="48"/>
        <v>45936</v>
      </c>
      <c r="C559" t="str">
        <f t="shared" ca="1" si="49"/>
        <v>C-004</v>
      </c>
      <c r="D559" t="str">
        <f t="shared" ca="1" si="50"/>
        <v>P-001</v>
      </c>
      <c r="E559" t="str">
        <f ca="1">+_xlfn.XLOOKUP(D559,'Tablas aux'!$A$3:$A$6,'Tablas aux'!$B$3:$B$6,0)</f>
        <v>Audífonos</v>
      </c>
      <c r="F559" t="str">
        <f ca="1">+_xlfn.XLOOKUP(E559,'Tablas aux'!$B$3:$B$6,'Tablas aux'!$C$3:$C$6,0)</f>
        <v>Electrónica</v>
      </c>
      <c r="G559">
        <f t="shared" ca="1" si="51"/>
        <v>28</v>
      </c>
      <c r="H559">
        <f ca="1">+_xlfn.XLOOKUP(D559,'Tablas aux'!$A$3:$A$6,'Tablas aux'!$D$3:$D$6)</f>
        <v>50</v>
      </c>
      <c r="I559" s="3">
        <f t="shared" ca="1" si="52"/>
        <v>0.1</v>
      </c>
      <c r="J559" t="str" cm="1">
        <f t="array" aca="1" ref="J559" ca="1">+INDEX({"Tarjeta";"Efectivo";"Transferencia"},RANDBETWEEN(1,3))</f>
        <v>Tarjeta</v>
      </c>
      <c r="K559" t="str">
        <f t="shared" ca="1" si="53"/>
        <v>V-003</v>
      </c>
      <c r="L559" t="str">
        <f ca="1">+VLOOKUP(K559,'Tablas aux'!$A$23:$C$27,3,0)</f>
        <v>Arequipa</v>
      </c>
    </row>
    <row r="560" spans="1:12" x14ac:dyDescent="0.25">
      <c r="A560" t="str">
        <v>V-0559</v>
      </c>
      <c r="B560">
        <f t="shared" ca="1" si="48"/>
        <v>45948</v>
      </c>
      <c r="C560" t="str">
        <f t="shared" ca="1" si="49"/>
        <v>C-004</v>
      </c>
      <c r="D560" t="str">
        <f t="shared" ca="1" si="50"/>
        <v>P-002</v>
      </c>
      <c r="E560" t="str">
        <f ca="1">+_xlfn.XLOOKUP(D560,'Tablas aux'!$A$3:$A$6,'Tablas aux'!$B$3:$B$6,0)</f>
        <v>Laptop</v>
      </c>
      <c r="F560" t="str">
        <f ca="1">+_xlfn.XLOOKUP(E560,'Tablas aux'!$B$3:$B$6,'Tablas aux'!$C$3:$C$6,0)</f>
        <v>Computo</v>
      </c>
      <c r="G560">
        <f t="shared" ca="1" si="51"/>
        <v>38</v>
      </c>
      <c r="H560">
        <f ca="1">+_xlfn.XLOOKUP(D560,'Tablas aux'!$A$3:$A$6,'Tablas aux'!$D$3:$D$6)</f>
        <v>1200</v>
      </c>
      <c r="I560" s="3">
        <f t="shared" ca="1" si="52"/>
        <v>0.3</v>
      </c>
      <c r="J560" t="str" cm="1">
        <f t="array" aca="1" ref="J560" ca="1">+INDEX({"Tarjeta";"Efectivo";"Transferencia"},RANDBETWEEN(1,3))</f>
        <v>Efectivo</v>
      </c>
      <c r="K560" t="str">
        <f t="shared" ca="1" si="53"/>
        <v>V-001</v>
      </c>
      <c r="L560" t="str">
        <f ca="1">+VLOOKUP(K560,'Tablas aux'!$A$23:$C$27,3,0)</f>
        <v>Lima</v>
      </c>
    </row>
    <row r="561" spans="1:12" x14ac:dyDescent="0.25">
      <c r="A561" t="str">
        <v>V-0560</v>
      </c>
      <c r="B561">
        <f t="shared" ca="1" si="48"/>
        <v>45892</v>
      </c>
      <c r="C561" t="str">
        <f t="shared" ca="1" si="49"/>
        <v>C-001</v>
      </c>
      <c r="D561" t="str">
        <f t="shared" ca="1" si="50"/>
        <v>P-001</v>
      </c>
      <c r="E561" t="str">
        <f ca="1">+_xlfn.XLOOKUP(D561,'Tablas aux'!$A$3:$A$6,'Tablas aux'!$B$3:$B$6,0)</f>
        <v>Audífonos</v>
      </c>
      <c r="F561" t="str">
        <f ca="1">+_xlfn.XLOOKUP(E561,'Tablas aux'!$B$3:$B$6,'Tablas aux'!$C$3:$C$6,0)</f>
        <v>Electrónica</v>
      </c>
      <c r="G561">
        <f t="shared" ca="1" si="51"/>
        <v>25</v>
      </c>
      <c r="H561">
        <f ca="1">+_xlfn.XLOOKUP(D561,'Tablas aux'!$A$3:$A$6,'Tablas aux'!$D$3:$D$6)</f>
        <v>50</v>
      </c>
      <c r="I561" s="3">
        <f t="shared" ca="1" si="52"/>
        <v>0.1</v>
      </c>
      <c r="J561" t="str" cm="1">
        <f t="array" aca="1" ref="J561" ca="1">+INDEX({"Tarjeta";"Efectivo";"Transferencia"},RANDBETWEEN(1,3))</f>
        <v>Tarjeta</v>
      </c>
      <c r="K561" t="str">
        <f t="shared" ca="1" si="53"/>
        <v>V-005</v>
      </c>
      <c r="L561" t="str">
        <f ca="1">+VLOOKUP(K561,'Tablas aux'!$A$23:$C$27,3,0)</f>
        <v>Ayacucho</v>
      </c>
    </row>
    <row r="562" spans="1:12" x14ac:dyDescent="0.25">
      <c r="A562" t="str">
        <v>V-0561</v>
      </c>
      <c r="B562">
        <f t="shared" ca="1" si="48"/>
        <v>45857</v>
      </c>
      <c r="C562" t="str">
        <f t="shared" ca="1" si="49"/>
        <v>C-004</v>
      </c>
      <c r="D562" t="str">
        <f t="shared" ca="1" si="50"/>
        <v>P-001</v>
      </c>
      <c r="E562" t="str">
        <f ca="1">+_xlfn.XLOOKUP(D562,'Tablas aux'!$A$3:$A$6,'Tablas aux'!$B$3:$B$6,0)</f>
        <v>Audífonos</v>
      </c>
      <c r="F562" t="str">
        <f ca="1">+_xlfn.XLOOKUP(E562,'Tablas aux'!$B$3:$B$6,'Tablas aux'!$C$3:$C$6,0)</f>
        <v>Electrónica</v>
      </c>
      <c r="G562">
        <f t="shared" ca="1" si="51"/>
        <v>9</v>
      </c>
      <c r="H562">
        <f ca="1">+_xlfn.XLOOKUP(D562,'Tablas aux'!$A$3:$A$6,'Tablas aux'!$D$3:$D$6)</f>
        <v>50</v>
      </c>
      <c r="I562" s="3">
        <f t="shared" ca="1" si="52"/>
        <v>0.1</v>
      </c>
      <c r="J562" t="str" cm="1">
        <f t="array" aca="1" ref="J562" ca="1">+INDEX({"Tarjeta";"Efectivo";"Transferencia"},RANDBETWEEN(1,3))</f>
        <v>Efectivo</v>
      </c>
      <c r="K562" t="str">
        <f t="shared" ca="1" si="53"/>
        <v>V-004</v>
      </c>
      <c r="L562" t="str">
        <f ca="1">+VLOOKUP(K562,'Tablas aux'!$A$23:$C$27,3,0)</f>
        <v>Moquegua</v>
      </c>
    </row>
    <row r="563" spans="1:12" x14ac:dyDescent="0.25">
      <c r="A563" t="str">
        <v>V-0562</v>
      </c>
      <c r="B563">
        <f t="shared" ca="1" si="48"/>
        <v>45918</v>
      </c>
      <c r="C563" t="str">
        <f t="shared" ca="1" si="49"/>
        <v>C-004</v>
      </c>
      <c r="D563" t="str">
        <f t="shared" ca="1" si="50"/>
        <v>P-004</v>
      </c>
      <c r="E563" t="str">
        <f ca="1">+_xlfn.XLOOKUP(D563,'Tablas aux'!$A$3:$A$6,'Tablas aux'!$B$3:$B$6,0)</f>
        <v>Smart Phone</v>
      </c>
      <c r="F563" t="str">
        <f ca="1">+_xlfn.XLOOKUP(E563,'Tablas aux'!$B$3:$B$6,'Tablas aux'!$C$3:$C$6,0)</f>
        <v>Telefonía</v>
      </c>
      <c r="G563">
        <f t="shared" ca="1" si="51"/>
        <v>28</v>
      </c>
      <c r="H563">
        <f ca="1">+_xlfn.XLOOKUP(D563,'Tablas aux'!$A$3:$A$6,'Tablas aux'!$D$3:$D$6)</f>
        <v>800</v>
      </c>
      <c r="I563" s="3">
        <f t="shared" ca="1" si="52"/>
        <v>0.2</v>
      </c>
      <c r="J563" t="str" cm="1">
        <f t="array" aca="1" ref="J563" ca="1">+INDEX({"Tarjeta";"Efectivo";"Transferencia"},RANDBETWEEN(1,3))</f>
        <v>Efectivo</v>
      </c>
      <c r="K563" t="str">
        <f t="shared" ca="1" si="53"/>
        <v>V-001</v>
      </c>
      <c r="L563" t="str">
        <f ca="1">+VLOOKUP(K563,'Tablas aux'!$A$23:$C$27,3,0)</f>
        <v>Lima</v>
      </c>
    </row>
    <row r="564" spans="1:12" x14ac:dyDescent="0.25">
      <c r="A564" t="str">
        <v>V-0563</v>
      </c>
      <c r="B564">
        <f t="shared" ca="1" si="48"/>
        <v>45751</v>
      </c>
      <c r="C564" t="str">
        <f t="shared" ca="1" si="49"/>
        <v>C-002</v>
      </c>
      <c r="D564" t="str">
        <f t="shared" ca="1" si="50"/>
        <v>P-003</v>
      </c>
      <c r="E564" t="str">
        <f ca="1">+_xlfn.XLOOKUP(D564,'Tablas aux'!$A$3:$A$6,'Tablas aux'!$B$3:$B$6,0)</f>
        <v>Smart Watch</v>
      </c>
      <c r="F564" t="str">
        <f ca="1">+_xlfn.XLOOKUP(E564,'Tablas aux'!$B$3:$B$6,'Tablas aux'!$C$3:$C$6,0)</f>
        <v>Electrónica</v>
      </c>
      <c r="G564">
        <f t="shared" ca="1" si="51"/>
        <v>28</v>
      </c>
      <c r="H564">
        <f ca="1">+_xlfn.XLOOKUP(D564,'Tablas aux'!$A$3:$A$6,'Tablas aux'!$D$3:$D$6)</f>
        <v>200</v>
      </c>
      <c r="I564" s="3">
        <f t="shared" ca="1" si="52"/>
        <v>0.1</v>
      </c>
      <c r="J564" t="str" cm="1">
        <f t="array" aca="1" ref="J564" ca="1">+INDEX({"Tarjeta";"Efectivo";"Transferencia"},RANDBETWEEN(1,3))</f>
        <v>Efectivo</v>
      </c>
      <c r="K564" t="str">
        <f t="shared" ca="1" si="53"/>
        <v>V-005</v>
      </c>
      <c r="L564" t="str">
        <f ca="1">+VLOOKUP(K564,'Tablas aux'!$A$23:$C$27,3,0)</f>
        <v>Ayacucho</v>
      </c>
    </row>
    <row r="565" spans="1:12" x14ac:dyDescent="0.25">
      <c r="A565" t="str">
        <v>V-0564</v>
      </c>
      <c r="B565">
        <f t="shared" ca="1" si="48"/>
        <v>45827</v>
      </c>
      <c r="C565" t="str">
        <f t="shared" ca="1" si="49"/>
        <v>C-002</v>
      </c>
      <c r="D565" t="str">
        <f t="shared" ca="1" si="50"/>
        <v>P-002</v>
      </c>
      <c r="E565" t="str">
        <f ca="1">+_xlfn.XLOOKUP(D565,'Tablas aux'!$A$3:$A$6,'Tablas aux'!$B$3:$B$6,0)</f>
        <v>Laptop</v>
      </c>
      <c r="F565" t="str">
        <f ca="1">+_xlfn.XLOOKUP(E565,'Tablas aux'!$B$3:$B$6,'Tablas aux'!$C$3:$C$6,0)</f>
        <v>Computo</v>
      </c>
      <c r="G565">
        <f t="shared" ca="1" si="51"/>
        <v>20</v>
      </c>
      <c r="H565">
        <f ca="1">+_xlfn.XLOOKUP(D565,'Tablas aux'!$A$3:$A$6,'Tablas aux'!$D$3:$D$6)</f>
        <v>1200</v>
      </c>
      <c r="I565" s="3">
        <f t="shared" ca="1" si="52"/>
        <v>0.3</v>
      </c>
      <c r="J565" t="str" cm="1">
        <f t="array" aca="1" ref="J565" ca="1">+INDEX({"Tarjeta";"Efectivo";"Transferencia"},RANDBETWEEN(1,3))</f>
        <v>Efectivo</v>
      </c>
      <c r="K565" t="str">
        <f t="shared" ca="1" si="53"/>
        <v>V-001</v>
      </c>
      <c r="L565" t="str">
        <f ca="1">+VLOOKUP(K565,'Tablas aux'!$A$23:$C$27,3,0)</f>
        <v>Lima</v>
      </c>
    </row>
    <row r="566" spans="1:12" x14ac:dyDescent="0.25">
      <c r="A566" t="str">
        <v>V-0565</v>
      </c>
      <c r="B566">
        <f t="shared" ca="1" si="48"/>
        <v>45879</v>
      </c>
      <c r="C566" t="str">
        <f t="shared" ca="1" si="49"/>
        <v>C-003</v>
      </c>
      <c r="D566" t="str">
        <f t="shared" ca="1" si="50"/>
        <v>P-004</v>
      </c>
      <c r="E566" t="str">
        <f ca="1">+_xlfn.XLOOKUP(D566,'Tablas aux'!$A$3:$A$6,'Tablas aux'!$B$3:$B$6,0)</f>
        <v>Smart Phone</v>
      </c>
      <c r="F566" t="str">
        <f ca="1">+_xlfn.XLOOKUP(E566,'Tablas aux'!$B$3:$B$6,'Tablas aux'!$C$3:$C$6,0)</f>
        <v>Telefonía</v>
      </c>
      <c r="G566">
        <f t="shared" ca="1" si="51"/>
        <v>33</v>
      </c>
      <c r="H566">
        <f ca="1">+_xlfn.XLOOKUP(D566,'Tablas aux'!$A$3:$A$6,'Tablas aux'!$D$3:$D$6)</f>
        <v>800</v>
      </c>
      <c r="I566" s="3">
        <f t="shared" ca="1" si="52"/>
        <v>0.2</v>
      </c>
      <c r="J566" t="str" cm="1">
        <f t="array" aca="1" ref="J566" ca="1">+INDEX({"Tarjeta";"Efectivo";"Transferencia"},RANDBETWEEN(1,3))</f>
        <v>Tarjeta</v>
      </c>
      <c r="K566" t="str">
        <f t="shared" ca="1" si="53"/>
        <v>V-005</v>
      </c>
      <c r="L566" t="str">
        <f ca="1">+VLOOKUP(K566,'Tablas aux'!$A$23:$C$27,3,0)</f>
        <v>Ayacucho</v>
      </c>
    </row>
    <row r="567" spans="1:12" x14ac:dyDescent="0.25">
      <c r="A567" t="str">
        <v>V-0566</v>
      </c>
      <c r="B567">
        <f t="shared" ca="1" si="48"/>
        <v>45904</v>
      </c>
      <c r="C567" t="str">
        <f t="shared" ca="1" si="49"/>
        <v>C-001</v>
      </c>
      <c r="D567" t="str">
        <f t="shared" ca="1" si="50"/>
        <v>P-004</v>
      </c>
      <c r="E567" t="str">
        <f ca="1">+_xlfn.XLOOKUP(D567,'Tablas aux'!$A$3:$A$6,'Tablas aux'!$B$3:$B$6,0)</f>
        <v>Smart Phone</v>
      </c>
      <c r="F567" t="str">
        <f ca="1">+_xlfn.XLOOKUP(E567,'Tablas aux'!$B$3:$B$6,'Tablas aux'!$C$3:$C$6,0)</f>
        <v>Telefonía</v>
      </c>
      <c r="G567">
        <f t="shared" ca="1" si="51"/>
        <v>33</v>
      </c>
      <c r="H567">
        <f ca="1">+_xlfn.XLOOKUP(D567,'Tablas aux'!$A$3:$A$6,'Tablas aux'!$D$3:$D$6)</f>
        <v>800</v>
      </c>
      <c r="I567" s="3">
        <f t="shared" ca="1" si="52"/>
        <v>0.2</v>
      </c>
      <c r="J567" t="str" cm="1">
        <f t="array" aca="1" ref="J567" ca="1">+INDEX({"Tarjeta";"Efectivo";"Transferencia"},RANDBETWEEN(1,3))</f>
        <v>Tarjeta</v>
      </c>
      <c r="K567" t="str">
        <f t="shared" ca="1" si="53"/>
        <v>V-005</v>
      </c>
      <c r="L567" t="str">
        <f ca="1">+VLOOKUP(K567,'Tablas aux'!$A$23:$C$27,3,0)</f>
        <v>Ayacucho</v>
      </c>
    </row>
    <row r="568" spans="1:12" x14ac:dyDescent="0.25">
      <c r="A568" t="str">
        <v>V-0567</v>
      </c>
      <c r="B568">
        <f t="shared" ca="1" si="48"/>
        <v>45702</v>
      </c>
      <c r="C568" t="str">
        <f t="shared" ca="1" si="49"/>
        <v>C-004</v>
      </c>
      <c r="D568" t="str">
        <f t="shared" ca="1" si="50"/>
        <v>P-003</v>
      </c>
      <c r="E568" t="str">
        <f ca="1">+_xlfn.XLOOKUP(D568,'Tablas aux'!$A$3:$A$6,'Tablas aux'!$B$3:$B$6,0)</f>
        <v>Smart Watch</v>
      </c>
      <c r="F568" t="str">
        <f ca="1">+_xlfn.XLOOKUP(E568,'Tablas aux'!$B$3:$B$6,'Tablas aux'!$C$3:$C$6,0)</f>
        <v>Electrónica</v>
      </c>
      <c r="G568">
        <f t="shared" ca="1" si="51"/>
        <v>37</v>
      </c>
      <c r="H568">
        <f ca="1">+_xlfn.XLOOKUP(D568,'Tablas aux'!$A$3:$A$6,'Tablas aux'!$D$3:$D$6)</f>
        <v>200</v>
      </c>
      <c r="I568" s="3">
        <f t="shared" ca="1" si="52"/>
        <v>0.1</v>
      </c>
      <c r="J568" t="str" cm="1">
        <f t="array" aca="1" ref="J568" ca="1">+INDEX({"Tarjeta";"Efectivo";"Transferencia"},RANDBETWEEN(1,3))</f>
        <v>Tarjeta</v>
      </c>
      <c r="K568" t="str">
        <f t="shared" ca="1" si="53"/>
        <v>V-003</v>
      </c>
      <c r="L568" t="str">
        <f ca="1">+VLOOKUP(K568,'Tablas aux'!$A$23:$C$27,3,0)</f>
        <v>Arequipa</v>
      </c>
    </row>
    <row r="569" spans="1:12" x14ac:dyDescent="0.25">
      <c r="A569" t="str">
        <v>V-0568</v>
      </c>
      <c r="B569">
        <f t="shared" ca="1" si="48"/>
        <v>45942</v>
      </c>
      <c r="C569" t="str">
        <f t="shared" ca="1" si="49"/>
        <v>C-002</v>
      </c>
      <c r="D569" t="str">
        <f t="shared" ca="1" si="50"/>
        <v>P-003</v>
      </c>
      <c r="E569" t="str">
        <f ca="1">+_xlfn.XLOOKUP(D569,'Tablas aux'!$A$3:$A$6,'Tablas aux'!$B$3:$B$6,0)</f>
        <v>Smart Watch</v>
      </c>
      <c r="F569" t="str">
        <f ca="1">+_xlfn.XLOOKUP(E569,'Tablas aux'!$B$3:$B$6,'Tablas aux'!$C$3:$C$6,0)</f>
        <v>Electrónica</v>
      </c>
      <c r="G569">
        <f t="shared" ca="1" si="51"/>
        <v>30</v>
      </c>
      <c r="H569">
        <f ca="1">+_xlfn.XLOOKUP(D569,'Tablas aux'!$A$3:$A$6,'Tablas aux'!$D$3:$D$6)</f>
        <v>200</v>
      </c>
      <c r="I569" s="3">
        <f t="shared" ca="1" si="52"/>
        <v>0.1</v>
      </c>
      <c r="J569" t="str" cm="1">
        <f t="array" aca="1" ref="J569" ca="1">+INDEX({"Tarjeta";"Efectivo";"Transferencia"},RANDBETWEEN(1,3))</f>
        <v>Efectivo</v>
      </c>
      <c r="K569" t="str">
        <f t="shared" ca="1" si="53"/>
        <v>V-005</v>
      </c>
      <c r="L569" t="str">
        <f ca="1">+VLOOKUP(K569,'Tablas aux'!$A$23:$C$27,3,0)</f>
        <v>Ayacucho</v>
      </c>
    </row>
    <row r="570" spans="1:12" x14ac:dyDescent="0.25">
      <c r="A570" t="str">
        <v>V-0569</v>
      </c>
      <c r="B570">
        <f t="shared" ca="1" si="48"/>
        <v>45662</v>
      </c>
      <c r="C570" t="str">
        <f t="shared" ca="1" si="49"/>
        <v>C-004</v>
      </c>
      <c r="D570" t="str">
        <f t="shared" ca="1" si="50"/>
        <v>P-001</v>
      </c>
      <c r="E570" t="str">
        <f ca="1">+_xlfn.XLOOKUP(D570,'Tablas aux'!$A$3:$A$6,'Tablas aux'!$B$3:$B$6,0)</f>
        <v>Audífonos</v>
      </c>
      <c r="F570" t="str">
        <f ca="1">+_xlfn.XLOOKUP(E570,'Tablas aux'!$B$3:$B$6,'Tablas aux'!$C$3:$C$6,0)</f>
        <v>Electrónica</v>
      </c>
      <c r="G570">
        <f t="shared" ca="1" si="51"/>
        <v>33</v>
      </c>
      <c r="H570">
        <f ca="1">+_xlfn.XLOOKUP(D570,'Tablas aux'!$A$3:$A$6,'Tablas aux'!$D$3:$D$6)</f>
        <v>50</v>
      </c>
      <c r="I570" s="3">
        <f t="shared" ca="1" si="52"/>
        <v>0.1</v>
      </c>
      <c r="J570" t="str" cm="1">
        <f t="array" aca="1" ref="J570" ca="1">+INDEX({"Tarjeta";"Efectivo";"Transferencia"},RANDBETWEEN(1,3))</f>
        <v>Efectivo</v>
      </c>
      <c r="K570" t="str">
        <f t="shared" ca="1" si="53"/>
        <v>V-005</v>
      </c>
      <c r="L570" t="str">
        <f ca="1">+VLOOKUP(K570,'Tablas aux'!$A$23:$C$27,3,0)</f>
        <v>Ayacucho</v>
      </c>
    </row>
    <row r="571" spans="1:12" x14ac:dyDescent="0.25">
      <c r="A571" t="str">
        <v>V-0570</v>
      </c>
      <c r="B571">
        <f t="shared" ca="1" si="48"/>
        <v>45859</v>
      </c>
      <c r="C571" t="str">
        <f t="shared" ca="1" si="49"/>
        <v>C-002</v>
      </c>
      <c r="D571" t="str">
        <f t="shared" ca="1" si="50"/>
        <v>P-004</v>
      </c>
      <c r="E571" t="str">
        <f ca="1">+_xlfn.XLOOKUP(D571,'Tablas aux'!$A$3:$A$6,'Tablas aux'!$B$3:$B$6,0)</f>
        <v>Smart Phone</v>
      </c>
      <c r="F571" t="str">
        <f ca="1">+_xlfn.XLOOKUP(E571,'Tablas aux'!$B$3:$B$6,'Tablas aux'!$C$3:$C$6,0)</f>
        <v>Telefonía</v>
      </c>
      <c r="G571">
        <f t="shared" ca="1" si="51"/>
        <v>44</v>
      </c>
      <c r="H571">
        <f ca="1">+_xlfn.XLOOKUP(D571,'Tablas aux'!$A$3:$A$6,'Tablas aux'!$D$3:$D$6)</f>
        <v>800</v>
      </c>
      <c r="I571" s="3">
        <f t="shared" ca="1" si="52"/>
        <v>0.2</v>
      </c>
      <c r="J571" t="str" cm="1">
        <f t="array" aca="1" ref="J571" ca="1">+INDEX({"Tarjeta";"Efectivo";"Transferencia"},RANDBETWEEN(1,3))</f>
        <v>Tarjeta</v>
      </c>
      <c r="K571" t="str">
        <f t="shared" ca="1" si="53"/>
        <v>V-004</v>
      </c>
      <c r="L571" t="str">
        <f ca="1">+VLOOKUP(K571,'Tablas aux'!$A$23:$C$27,3,0)</f>
        <v>Moquegua</v>
      </c>
    </row>
    <row r="572" spans="1:12" x14ac:dyDescent="0.25">
      <c r="A572" t="str">
        <v>V-0571</v>
      </c>
      <c r="B572">
        <f t="shared" ca="1" si="48"/>
        <v>45688</v>
      </c>
      <c r="C572" t="str">
        <f t="shared" ca="1" si="49"/>
        <v>C-003</v>
      </c>
      <c r="D572" t="str">
        <f t="shared" ca="1" si="50"/>
        <v>P-003</v>
      </c>
      <c r="E572" t="str">
        <f ca="1">+_xlfn.XLOOKUP(D572,'Tablas aux'!$A$3:$A$6,'Tablas aux'!$B$3:$B$6,0)</f>
        <v>Smart Watch</v>
      </c>
      <c r="F572" t="str">
        <f ca="1">+_xlfn.XLOOKUP(E572,'Tablas aux'!$B$3:$B$6,'Tablas aux'!$C$3:$C$6,0)</f>
        <v>Electrónica</v>
      </c>
      <c r="G572">
        <f t="shared" ca="1" si="51"/>
        <v>11</v>
      </c>
      <c r="H572">
        <f ca="1">+_xlfn.XLOOKUP(D572,'Tablas aux'!$A$3:$A$6,'Tablas aux'!$D$3:$D$6)</f>
        <v>200</v>
      </c>
      <c r="I572" s="3">
        <f t="shared" ca="1" si="52"/>
        <v>0.1</v>
      </c>
      <c r="J572" t="str" cm="1">
        <f t="array" aca="1" ref="J572" ca="1">+INDEX({"Tarjeta";"Efectivo";"Transferencia"},RANDBETWEEN(1,3))</f>
        <v>Transferencia</v>
      </c>
      <c r="K572" t="str">
        <f t="shared" ca="1" si="53"/>
        <v>V-005</v>
      </c>
      <c r="L572" t="str">
        <f ca="1">+VLOOKUP(K572,'Tablas aux'!$A$23:$C$27,3,0)</f>
        <v>Ayacucho</v>
      </c>
    </row>
    <row r="573" spans="1:12" x14ac:dyDescent="0.25">
      <c r="A573" t="str">
        <v>V-0572</v>
      </c>
      <c r="B573">
        <f t="shared" ca="1" si="48"/>
        <v>45719</v>
      </c>
      <c r="C573" t="str">
        <f t="shared" ca="1" si="49"/>
        <v>C-001</v>
      </c>
      <c r="D573" t="str">
        <f t="shared" ca="1" si="50"/>
        <v>P-001</v>
      </c>
      <c r="E573" t="str">
        <f ca="1">+_xlfn.XLOOKUP(D573,'Tablas aux'!$A$3:$A$6,'Tablas aux'!$B$3:$B$6,0)</f>
        <v>Audífonos</v>
      </c>
      <c r="F573" t="str">
        <f ca="1">+_xlfn.XLOOKUP(E573,'Tablas aux'!$B$3:$B$6,'Tablas aux'!$C$3:$C$6,0)</f>
        <v>Electrónica</v>
      </c>
      <c r="G573">
        <f t="shared" ca="1" si="51"/>
        <v>42</v>
      </c>
      <c r="H573">
        <f ca="1">+_xlfn.XLOOKUP(D573,'Tablas aux'!$A$3:$A$6,'Tablas aux'!$D$3:$D$6)</f>
        <v>50</v>
      </c>
      <c r="I573" s="3">
        <f t="shared" ca="1" si="52"/>
        <v>0.1</v>
      </c>
      <c r="J573" t="str" cm="1">
        <f t="array" aca="1" ref="J573" ca="1">+INDEX({"Tarjeta";"Efectivo";"Transferencia"},RANDBETWEEN(1,3))</f>
        <v>Transferencia</v>
      </c>
      <c r="K573" t="str">
        <f t="shared" ca="1" si="53"/>
        <v>V-004</v>
      </c>
      <c r="L573" t="str">
        <f ca="1">+VLOOKUP(K573,'Tablas aux'!$A$23:$C$27,3,0)</f>
        <v>Moquegua</v>
      </c>
    </row>
    <row r="574" spans="1:12" x14ac:dyDescent="0.25">
      <c r="A574" t="str">
        <v>V-0573</v>
      </c>
      <c r="B574">
        <f t="shared" ca="1" si="48"/>
        <v>45856</v>
      </c>
      <c r="C574" t="str">
        <f t="shared" ca="1" si="49"/>
        <v>C-001</v>
      </c>
      <c r="D574" t="str">
        <f t="shared" ca="1" si="50"/>
        <v>P-003</v>
      </c>
      <c r="E574" t="str">
        <f ca="1">+_xlfn.XLOOKUP(D574,'Tablas aux'!$A$3:$A$6,'Tablas aux'!$B$3:$B$6,0)</f>
        <v>Smart Watch</v>
      </c>
      <c r="F574" t="str">
        <f ca="1">+_xlfn.XLOOKUP(E574,'Tablas aux'!$B$3:$B$6,'Tablas aux'!$C$3:$C$6,0)</f>
        <v>Electrónica</v>
      </c>
      <c r="G574">
        <f t="shared" ca="1" si="51"/>
        <v>28</v>
      </c>
      <c r="H574">
        <f ca="1">+_xlfn.XLOOKUP(D574,'Tablas aux'!$A$3:$A$6,'Tablas aux'!$D$3:$D$6)</f>
        <v>200</v>
      </c>
      <c r="I574" s="3">
        <f t="shared" ca="1" si="52"/>
        <v>0.1</v>
      </c>
      <c r="J574" t="str" cm="1">
        <f t="array" aca="1" ref="J574" ca="1">+INDEX({"Tarjeta";"Efectivo";"Transferencia"},RANDBETWEEN(1,3))</f>
        <v>Tarjeta</v>
      </c>
      <c r="K574" t="str">
        <f t="shared" ca="1" si="53"/>
        <v>V-002</v>
      </c>
      <c r="L574" t="str">
        <f ca="1">+VLOOKUP(K574,'Tablas aux'!$A$23:$C$27,3,0)</f>
        <v>Callao</v>
      </c>
    </row>
    <row r="575" spans="1:12" x14ac:dyDescent="0.25">
      <c r="A575" t="str">
        <v>V-0574</v>
      </c>
      <c r="B575">
        <f t="shared" ca="1" si="48"/>
        <v>45940</v>
      </c>
      <c r="C575" t="str">
        <f t="shared" ca="1" si="49"/>
        <v>C-002</v>
      </c>
      <c r="D575" t="str">
        <f t="shared" ca="1" si="50"/>
        <v>P-001</v>
      </c>
      <c r="E575" t="str">
        <f ca="1">+_xlfn.XLOOKUP(D575,'Tablas aux'!$A$3:$A$6,'Tablas aux'!$B$3:$B$6,0)</f>
        <v>Audífonos</v>
      </c>
      <c r="F575" t="str">
        <f ca="1">+_xlfn.XLOOKUP(E575,'Tablas aux'!$B$3:$B$6,'Tablas aux'!$C$3:$C$6,0)</f>
        <v>Electrónica</v>
      </c>
      <c r="G575">
        <f t="shared" ca="1" si="51"/>
        <v>27</v>
      </c>
      <c r="H575">
        <f ca="1">+_xlfn.XLOOKUP(D575,'Tablas aux'!$A$3:$A$6,'Tablas aux'!$D$3:$D$6)</f>
        <v>50</v>
      </c>
      <c r="I575" s="3">
        <f t="shared" ca="1" si="52"/>
        <v>0.1</v>
      </c>
      <c r="J575" t="str" cm="1">
        <f t="array" aca="1" ref="J575" ca="1">+INDEX({"Tarjeta";"Efectivo";"Transferencia"},RANDBETWEEN(1,3))</f>
        <v>Efectivo</v>
      </c>
      <c r="K575" t="str">
        <f t="shared" ca="1" si="53"/>
        <v>V-003</v>
      </c>
      <c r="L575" t="str">
        <f ca="1">+VLOOKUP(K575,'Tablas aux'!$A$23:$C$27,3,0)</f>
        <v>Arequipa</v>
      </c>
    </row>
    <row r="576" spans="1:12" x14ac:dyDescent="0.25">
      <c r="A576" t="str">
        <v>V-0575</v>
      </c>
      <c r="B576">
        <f t="shared" ca="1" si="48"/>
        <v>45765</v>
      </c>
      <c r="C576" t="str">
        <f t="shared" ca="1" si="49"/>
        <v>C-004</v>
      </c>
      <c r="D576" t="str">
        <f t="shared" ca="1" si="50"/>
        <v>P-004</v>
      </c>
      <c r="E576" t="str">
        <f ca="1">+_xlfn.XLOOKUP(D576,'Tablas aux'!$A$3:$A$6,'Tablas aux'!$B$3:$B$6,0)</f>
        <v>Smart Phone</v>
      </c>
      <c r="F576" t="str">
        <f ca="1">+_xlfn.XLOOKUP(E576,'Tablas aux'!$B$3:$B$6,'Tablas aux'!$C$3:$C$6,0)</f>
        <v>Telefonía</v>
      </c>
      <c r="G576">
        <f t="shared" ca="1" si="51"/>
        <v>10</v>
      </c>
      <c r="H576">
        <f ca="1">+_xlfn.XLOOKUP(D576,'Tablas aux'!$A$3:$A$6,'Tablas aux'!$D$3:$D$6)</f>
        <v>800</v>
      </c>
      <c r="I576" s="3">
        <f t="shared" ca="1" si="52"/>
        <v>0.2</v>
      </c>
      <c r="J576" t="str" cm="1">
        <f t="array" aca="1" ref="J576" ca="1">+INDEX({"Tarjeta";"Efectivo";"Transferencia"},RANDBETWEEN(1,3))</f>
        <v>Transferencia</v>
      </c>
      <c r="K576" t="str">
        <f t="shared" ca="1" si="53"/>
        <v>V-003</v>
      </c>
      <c r="L576" t="str">
        <f ca="1">+VLOOKUP(K576,'Tablas aux'!$A$23:$C$27,3,0)</f>
        <v>Arequipa</v>
      </c>
    </row>
    <row r="577" spans="1:12" x14ac:dyDescent="0.25">
      <c r="A577" t="str">
        <v>V-0576</v>
      </c>
      <c r="B577">
        <f t="shared" ca="1" si="48"/>
        <v>45822</v>
      </c>
      <c r="C577" t="str">
        <f t="shared" ca="1" si="49"/>
        <v>C-004</v>
      </c>
      <c r="D577" t="str">
        <f t="shared" ca="1" si="50"/>
        <v>P-004</v>
      </c>
      <c r="E577" t="str">
        <f ca="1">+_xlfn.XLOOKUP(D577,'Tablas aux'!$A$3:$A$6,'Tablas aux'!$B$3:$B$6,0)</f>
        <v>Smart Phone</v>
      </c>
      <c r="F577" t="str">
        <f ca="1">+_xlfn.XLOOKUP(E577,'Tablas aux'!$B$3:$B$6,'Tablas aux'!$C$3:$C$6,0)</f>
        <v>Telefonía</v>
      </c>
      <c r="G577">
        <f t="shared" ca="1" si="51"/>
        <v>45</v>
      </c>
      <c r="H577">
        <f ca="1">+_xlfn.XLOOKUP(D577,'Tablas aux'!$A$3:$A$6,'Tablas aux'!$D$3:$D$6)</f>
        <v>800</v>
      </c>
      <c r="I577" s="3">
        <f t="shared" ca="1" si="52"/>
        <v>0.2</v>
      </c>
      <c r="J577" t="str" cm="1">
        <f t="array" aca="1" ref="J577" ca="1">+INDEX({"Tarjeta";"Efectivo";"Transferencia"},RANDBETWEEN(1,3))</f>
        <v>Tarjeta</v>
      </c>
      <c r="K577" t="str">
        <f t="shared" ca="1" si="53"/>
        <v>V-004</v>
      </c>
      <c r="L577" t="str">
        <f ca="1">+VLOOKUP(K577,'Tablas aux'!$A$23:$C$27,3,0)</f>
        <v>Moquegua</v>
      </c>
    </row>
    <row r="578" spans="1:12" x14ac:dyDescent="0.25">
      <c r="A578" t="str">
        <v>V-0577</v>
      </c>
      <c r="B578">
        <f t="shared" ca="1" si="48"/>
        <v>45950</v>
      </c>
      <c r="C578" t="str">
        <f t="shared" ca="1" si="49"/>
        <v>C-003</v>
      </c>
      <c r="D578" t="str">
        <f t="shared" ca="1" si="50"/>
        <v>P-004</v>
      </c>
      <c r="E578" t="str">
        <f ca="1">+_xlfn.XLOOKUP(D578,'Tablas aux'!$A$3:$A$6,'Tablas aux'!$B$3:$B$6,0)</f>
        <v>Smart Phone</v>
      </c>
      <c r="F578" t="str">
        <f ca="1">+_xlfn.XLOOKUP(E578,'Tablas aux'!$B$3:$B$6,'Tablas aux'!$C$3:$C$6,0)</f>
        <v>Telefonía</v>
      </c>
      <c r="G578">
        <f t="shared" ca="1" si="51"/>
        <v>17</v>
      </c>
      <c r="H578">
        <f ca="1">+_xlfn.XLOOKUP(D578,'Tablas aux'!$A$3:$A$6,'Tablas aux'!$D$3:$D$6)</f>
        <v>800</v>
      </c>
      <c r="I578" s="3">
        <f t="shared" ca="1" si="52"/>
        <v>0.2</v>
      </c>
      <c r="J578" t="str" cm="1">
        <f t="array" aca="1" ref="J578" ca="1">+INDEX({"Tarjeta";"Efectivo";"Transferencia"},RANDBETWEEN(1,3))</f>
        <v>Tarjeta</v>
      </c>
      <c r="K578" t="str">
        <f t="shared" ca="1" si="53"/>
        <v>V-004</v>
      </c>
      <c r="L578" t="str">
        <f ca="1">+VLOOKUP(K578,'Tablas aux'!$A$23:$C$27,3,0)</f>
        <v>Moquegua</v>
      </c>
    </row>
    <row r="579" spans="1:12" x14ac:dyDescent="0.25">
      <c r="A579" t="str">
        <v>V-0578</v>
      </c>
      <c r="B579">
        <f t="shared" ref="B579:B642" ca="1" si="54">+RANDBETWEEN("01/01/2025","31/12/2025")</f>
        <v>45820</v>
      </c>
      <c r="C579" t="str">
        <f t="shared" ref="C579:C642" ca="1" si="55">+"C"&amp;"-"&amp;TEXT(RANDBETWEEN(1,4),"000")</f>
        <v>C-004</v>
      </c>
      <c r="D579" t="str">
        <f t="shared" ref="D579:D642" ca="1" si="56">+"P"&amp;"-"&amp;TEXT(RANDBETWEEN(1,4),"000")</f>
        <v>P-004</v>
      </c>
      <c r="E579" t="str">
        <f ca="1">+_xlfn.XLOOKUP(D579,'Tablas aux'!$A$3:$A$6,'Tablas aux'!$B$3:$B$6,0)</f>
        <v>Smart Phone</v>
      </c>
      <c r="F579" t="str">
        <f ca="1">+_xlfn.XLOOKUP(E579,'Tablas aux'!$B$3:$B$6,'Tablas aux'!$C$3:$C$6,0)</f>
        <v>Telefonía</v>
      </c>
      <c r="G579">
        <f t="shared" ref="G579:G642" ca="1" si="57">+RANDBETWEEN(5,45)</f>
        <v>40</v>
      </c>
      <c r="H579">
        <f ca="1">+_xlfn.XLOOKUP(D579,'Tablas aux'!$A$3:$A$6,'Tablas aux'!$D$3:$D$6)</f>
        <v>800</v>
      </c>
      <c r="I579" s="3">
        <f t="shared" ref="I579:I642" ca="1" si="58">+IF(F579="Electrónica",0.1,IF(F579="Telefonía",0.2,0.3))</f>
        <v>0.2</v>
      </c>
      <c r="J579" t="str" cm="1">
        <f t="array" aca="1" ref="J579" ca="1">+INDEX({"Tarjeta";"Efectivo";"Transferencia"},RANDBETWEEN(1,3))</f>
        <v>Efectivo</v>
      </c>
      <c r="K579" t="str">
        <f t="shared" ref="K579:K642" ca="1" si="59">+"V"&amp;"-"&amp;TEXT(RANDBETWEEN(1,5),"000")</f>
        <v>V-002</v>
      </c>
      <c r="L579" t="str">
        <f ca="1">+VLOOKUP(K579,'Tablas aux'!$A$23:$C$27,3,0)</f>
        <v>Callao</v>
      </c>
    </row>
    <row r="580" spans="1:12" x14ac:dyDescent="0.25">
      <c r="A580" t="str">
        <v>V-0579</v>
      </c>
      <c r="B580">
        <f t="shared" ca="1" si="54"/>
        <v>45820</v>
      </c>
      <c r="C580" t="str">
        <f t="shared" ca="1" si="55"/>
        <v>C-004</v>
      </c>
      <c r="D580" t="str">
        <f t="shared" ca="1" si="56"/>
        <v>P-001</v>
      </c>
      <c r="E580" t="str">
        <f ca="1">+_xlfn.XLOOKUP(D580,'Tablas aux'!$A$3:$A$6,'Tablas aux'!$B$3:$B$6,0)</f>
        <v>Audífonos</v>
      </c>
      <c r="F580" t="str">
        <f ca="1">+_xlfn.XLOOKUP(E580,'Tablas aux'!$B$3:$B$6,'Tablas aux'!$C$3:$C$6,0)</f>
        <v>Electrónica</v>
      </c>
      <c r="G580">
        <f t="shared" ca="1" si="57"/>
        <v>17</v>
      </c>
      <c r="H580">
        <f ca="1">+_xlfn.XLOOKUP(D580,'Tablas aux'!$A$3:$A$6,'Tablas aux'!$D$3:$D$6)</f>
        <v>50</v>
      </c>
      <c r="I580" s="3">
        <f t="shared" ca="1" si="58"/>
        <v>0.1</v>
      </c>
      <c r="J580" t="str" cm="1">
        <f t="array" aca="1" ref="J580" ca="1">+INDEX({"Tarjeta";"Efectivo";"Transferencia"},RANDBETWEEN(1,3))</f>
        <v>Tarjeta</v>
      </c>
      <c r="K580" t="str">
        <f t="shared" ca="1" si="59"/>
        <v>V-005</v>
      </c>
      <c r="L580" t="str">
        <f ca="1">+VLOOKUP(K580,'Tablas aux'!$A$23:$C$27,3,0)</f>
        <v>Ayacucho</v>
      </c>
    </row>
    <row r="581" spans="1:12" x14ac:dyDescent="0.25">
      <c r="A581" t="str">
        <v>V-0580</v>
      </c>
      <c r="B581">
        <f t="shared" ca="1" si="54"/>
        <v>46008</v>
      </c>
      <c r="C581" t="str">
        <f t="shared" ca="1" si="55"/>
        <v>C-003</v>
      </c>
      <c r="D581" t="str">
        <f t="shared" ca="1" si="56"/>
        <v>P-001</v>
      </c>
      <c r="E581" t="str">
        <f ca="1">+_xlfn.XLOOKUP(D581,'Tablas aux'!$A$3:$A$6,'Tablas aux'!$B$3:$B$6,0)</f>
        <v>Audífonos</v>
      </c>
      <c r="F581" t="str">
        <f ca="1">+_xlfn.XLOOKUP(E581,'Tablas aux'!$B$3:$B$6,'Tablas aux'!$C$3:$C$6,0)</f>
        <v>Electrónica</v>
      </c>
      <c r="G581">
        <f t="shared" ca="1" si="57"/>
        <v>31</v>
      </c>
      <c r="H581">
        <f ca="1">+_xlfn.XLOOKUP(D581,'Tablas aux'!$A$3:$A$6,'Tablas aux'!$D$3:$D$6)</f>
        <v>50</v>
      </c>
      <c r="I581" s="3">
        <f t="shared" ca="1" si="58"/>
        <v>0.1</v>
      </c>
      <c r="J581" t="str" cm="1">
        <f t="array" aca="1" ref="J581" ca="1">+INDEX({"Tarjeta";"Efectivo";"Transferencia"},RANDBETWEEN(1,3))</f>
        <v>Tarjeta</v>
      </c>
      <c r="K581" t="str">
        <f t="shared" ca="1" si="59"/>
        <v>V-001</v>
      </c>
      <c r="L581" t="str">
        <f ca="1">+VLOOKUP(K581,'Tablas aux'!$A$23:$C$27,3,0)</f>
        <v>Lima</v>
      </c>
    </row>
    <row r="582" spans="1:12" x14ac:dyDescent="0.25">
      <c r="A582" t="str">
        <v>V-0581</v>
      </c>
      <c r="B582">
        <f t="shared" ca="1" si="54"/>
        <v>45876</v>
      </c>
      <c r="C582" t="str">
        <f t="shared" ca="1" si="55"/>
        <v>C-001</v>
      </c>
      <c r="D582" t="str">
        <f t="shared" ca="1" si="56"/>
        <v>P-004</v>
      </c>
      <c r="E582" t="str">
        <f ca="1">+_xlfn.XLOOKUP(D582,'Tablas aux'!$A$3:$A$6,'Tablas aux'!$B$3:$B$6,0)</f>
        <v>Smart Phone</v>
      </c>
      <c r="F582" t="str">
        <f ca="1">+_xlfn.XLOOKUP(E582,'Tablas aux'!$B$3:$B$6,'Tablas aux'!$C$3:$C$6,0)</f>
        <v>Telefonía</v>
      </c>
      <c r="G582">
        <f t="shared" ca="1" si="57"/>
        <v>31</v>
      </c>
      <c r="H582">
        <f ca="1">+_xlfn.XLOOKUP(D582,'Tablas aux'!$A$3:$A$6,'Tablas aux'!$D$3:$D$6)</f>
        <v>800</v>
      </c>
      <c r="I582" s="3">
        <f t="shared" ca="1" si="58"/>
        <v>0.2</v>
      </c>
      <c r="J582" t="str" cm="1">
        <f t="array" aca="1" ref="J582" ca="1">+INDEX({"Tarjeta";"Efectivo";"Transferencia"},RANDBETWEEN(1,3))</f>
        <v>Efectivo</v>
      </c>
      <c r="K582" t="str">
        <f t="shared" ca="1" si="59"/>
        <v>V-003</v>
      </c>
      <c r="L582" t="str">
        <f ca="1">+VLOOKUP(K582,'Tablas aux'!$A$23:$C$27,3,0)</f>
        <v>Arequipa</v>
      </c>
    </row>
    <row r="583" spans="1:12" x14ac:dyDescent="0.25">
      <c r="A583" t="str">
        <v>V-0582</v>
      </c>
      <c r="B583">
        <f t="shared" ca="1" si="54"/>
        <v>45661</v>
      </c>
      <c r="C583" t="str">
        <f t="shared" ca="1" si="55"/>
        <v>C-002</v>
      </c>
      <c r="D583" t="str">
        <f t="shared" ca="1" si="56"/>
        <v>P-003</v>
      </c>
      <c r="E583" t="str">
        <f ca="1">+_xlfn.XLOOKUP(D583,'Tablas aux'!$A$3:$A$6,'Tablas aux'!$B$3:$B$6,0)</f>
        <v>Smart Watch</v>
      </c>
      <c r="F583" t="str">
        <f ca="1">+_xlfn.XLOOKUP(E583,'Tablas aux'!$B$3:$B$6,'Tablas aux'!$C$3:$C$6,0)</f>
        <v>Electrónica</v>
      </c>
      <c r="G583">
        <f t="shared" ca="1" si="57"/>
        <v>21</v>
      </c>
      <c r="H583">
        <f ca="1">+_xlfn.XLOOKUP(D583,'Tablas aux'!$A$3:$A$6,'Tablas aux'!$D$3:$D$6)</f>
        <v>200</v>
      </c>
      <c r="I583" s="3">
        <f t="shared" ca="1" si="58"/>
        <v>0.1</v>
      </c>
      <c r="J583" t="str" cm="1">
        <f t="array" aca="1" ref="J583" ca="1">+INDEX({"Tarjeta";"Efectivo";"Transferencia"},RANDBETWEEN(1,3))</f>
        <v>Efectivo</v>
      </c>
      <c r="K583" t="str">
        <f t="shared" ca="1" si="59"/>
        <v>V-004</v>
      </c>
      <c r="L583" t="str">
        <f ca="1">+VLOOKUP(K583,'Tablas aux'!$A$23:$C$27,3,0)</f>
        <v>Moquegua</v>
      </c>
    </row>
    <row r="584" spans="1:12" x14ac:dyDescent="0.25">
      <c r="A584" t="str">
        <v>V-0583</v>
      </c>
      <c r="B584">
        <f t="shared" ca="1" si="54"/>
        <v>45989</v>
      </c>
      <c r="C584" t="str">
        <f t="shared" ca="1" si="55"/>
        <v>C-003</v>
      </c>
      <c r="D584" t="str">
        <f t="shared" ca="1" si="56"/>
        <v>P-001</v>
      </c>
      <c r="E584" t="str">
        <f ca="1">+_xlfn.XLOOKUP(D584,'Tablas aux'!$A$3:$A$6,'Tablas aux'!$B$3:$B$6,0)</f>
        <v>Audífonos</v>
      </c>
      <c r="F584" t="str">
        <f ca="1">+_xlfn.XLOOKUP(E584,'Tablas aux'!$B$3:$B$6,'Tablas aux'!$C$3:$C$6,0)</f>
        <v>Electrónica</v>
      </c>
      <c r="G584">
        <f t="shared" ca="1" si="57"/>
        <v>9</v>
      </c>
      <c r="H584">
        <f ca="1">+_xlfn.XLOOKUP(D584,'Tablas aux'!$A$3:$A$6,'Tablas aux'!$D$3:$D$6)</f>
        <v>50</v>
      </c>
      <c r="I584" s="3">
        <f t="shared" ca="1" si="58"/>
        <v>0.1</v>
      </c>
      <c r="J584" t="str" cm="1">
        <f t="array" aca="1" ref="J584" ca="1">+INDEX({"Tarjeta";"Efectivo";"Transferencia"},RANDBETWEEN(1,3))</f>
        <v>Tarjeta</v>
      </c>
      <c r="K584" t="str">
        <f t="shared" ca="1" si="59"/>
        <v>V-001</v>
      </c>
      <c r="L584" t="str">
        <f ca="1">+VLOOKUP(K584,'Tablas aux'!$A$23:$C$27,3,0)</f>
        <v>Lima</v>
      </c>
    </row>
    <row r="585" spans="1:12" x14ac:dyDescent="0.25">
      <c r="A585" t="str">
        <v>V-0584</v>
      </c>
      <c r="B585">
        <f t="shared" ca="1" si="54"/>
        <v>45684</v>
      </c>
      <c r="C585" t="str">
        <f t="shared" ca="1" si="55"/>
        <v>C-001</v>
      </c>
      <c r="D585" t="str">
        <f t="shared" ca="1" si="56"/>
        <v>P-004</v>
      </c>
      <c r="E585" t="str">
        <f ca="1">+_xlfn.XLOOKUP(D585,'Tablas aux'!$A$3:$A$6,'Tablas aux'!$B$3:$B$6,0)</f>
        <v>Smart Phone</v>
      </c>
      <c r="F585" t="str">
        <f ca="1">+_xlfn.XLOOKUP(E585,'Tablas aux'!$B$3:$B$6,'Tablas aux'!$C$3:$C$6,0)</f>
        <v>Telefonía</v>
      </c>
      <c r="G585">
        <f t="shared" ca="1" si="57"/>
        <v>30</v>
      </c>
      <c r="H585">
        <f ca="1">+_xlfn.XLOOKUP(D585,'Tablas aux'!$A$3:$A$6,'Tablas aux'!$D$3:$D$6)</f>
        <v>800</v>
      </c>
      <c r="I585" s="3">
        <f t="shared" ca="1" si="58"/>
        <v>0.2</v>
      </c>
      <c r="J585" t="str" cm="1">
        <f t="array" aca="1" ref="J585" ca="1">+INDEX({"Tarjeta";"Efectivo";"Transferencia"},RANDBETWEEN(1,3))</f>
        <v>Efectivo</v>
      </c>
      <c r="K585" t="str">
        <f t="shared" ca="1" si="59"/>
        <v>V-001</v>
      </c>
      <c r="L585" t="str">
        <f ca="1">+VLOOKUP(K585,'Tablas aux'!$A$23:$C$27,3,0)</f>
        <v>Lima</v>
      </c>
    </row>
    <row r="586" spans="1:12" x14ac:dyDescent="0.25">
      <c r="A586" t="str">
        <v>V-0585</v>
      </c>
      <c r="B586">
        <f t="shared" ca="1" si="54"/>
        <v>45720</v>
      </c>
      <c r="C586" t="str">
        <f t="shared" ca="1" si="55"/>
        <v>C-002</v>
      </c>
      <c r="D586" t="str">
        <f t="shared" ca="1" si="56"/>
        <v>P-004</v>
      </c>
      <c r="E586" t="str">
        <f ca="1">+_xlfn.XLOOKUP(D586,'Tablas aux'!$A$3:$A$6,'Tablas aux'!$B$3:$B$6,0)</f>
        <v>Smart Phone</v>
      </c>
      <c r="F586" t="str">
        <f ca="1">+_xlfn.XLOOKUP(E586,'Tablas aux'!$B$3:$B$6,'Tablas aux'!$C$3:$C$6,0)</f>
        <v>Telefonía</v>
      </c>
      <c r="G586">
        <f t="shared" ca="1" si="57"/>
        <v>5</v>
      </c>
      <c r="H586">
        <f ca="1">+_xlfn.XLOOKUP(D586,'Tablas aux'!$A$3:$A$6,'Tablas aux'!$D$3:$D$6)</f>
        <v>800</v>
      </c>
      <c r="I586" s="3">
        <f t="shared" ca="1" si="58"/>
        <v>0.2</v>
      </c>
      <c r="J586" t="str" cm="1">
        <f t="array" aca="1" ref="J586" ca="1">+INDEX({"Tarjeta";"Efectivo";"Transferencia"},RANDBETWEEN(1,3))</f>
        <v>Tarjeta</v>
      </c>
      <c r="K586" t="str">
        <f t="shared" ca="1" si="59"/>
        <v>V-004</v>
      </c>
      <c r="L586" t="str">
        <f ca="1">+VLOOKUP(K586,'Tablas aux'!$A$23:$C$27,3,0)</f>
        <v>Moquegua</v>
      </c>
    </row>
    <row r="587" spans="1:12" x14ac:dyDescent="0.25">
      <c r="A587" t="str">
        <v>V-0586</v>
      </c>
      <c r="B587">
        <f t="shared" ca="1" si="54"/>
        <v>45678</v>
      </c>
      <c r="C587" t="str">
        <f t="shared" ca="1" si="55"/>
        <v>C-001</v>
      </c>
      <c r="D587" t="str">
        <f t="shared" ca="1" si="56"/>
        <v>P-002</v>
      </c>
      <c r="E587" t="str">
        <f ca="1">+_xlfn.XLOOKUP(D587,'Tablas aux'!$A$3:$A$6,'Tablas aux'!$B$3:$B$6,0)</f>
        <v>Laptop</v>
      </c>
      <c r="F587" t="str">
        <f ca="1">+_xlfn.XLOOKUP(E587,'Tablas aux'!$B$3:$B$6,'Tablas aux'!$C$3:$C$6,0)</f>
        <v>Computo</v>
      </c>
      <c r="G587">
        <f t="shared" ca="1" si="57"/>
        <v>42</v>
      </c>
      <c r="H587">
        <f ca="1">+_xlfn.XLOOKUP(D587,'Tablas aux'!$A$3:$A$6,'Tablas aux'!$D$3:$D$6)</f>
        <v>1200</v>
      </c>
      <c r="I587" s="3">
        <f t="shared" ca="1" si="58"/>
        <v>0.3</v>
      </c>
      <c r="J587" t="str" cm="1">
        <f t="array" aca="1" ref="J587" ca="1">+INDEX({"Tarjeta";"Efectivo";"Transferencia"},RANDBETWEEN(1,3))</f>
        <v>Tarjeta</v>
      </c>
      <c r="K587" t="str">
        <f t="shared" ca="1" si="59"/>
        <v>V-003</v>
      </c>
      <c r="L587" t="str">
        <f ca="1">+VLOOKUP(K587,'Tablas aux'!$A$23:$C$27,3,0)</f>
        <v>Arequipa</v>
      </c>
    </row>
    <row r="588" spans="1:12" x14ac:dyDescent="0.25">
      <c r="A588" t="str">
        <v>V-0587</v>
      </c>
      <c r="B588">
        <f t="shared" ca="1" si="54"/>
        <v>45803</v>
      </c>
      <c r="C588" t="str">
        <f t="shared" ca="1" si="55"/>
        <v>C-002</v>
      </c>
      <c r="D588" t="str">
        <f t="shared" ca="1" si="56"/>
        <v>P-003</v>
      </c>
      <c r="E588" t="str">
        <f ca="1">+_xlfn.XLOOKUP(D588,'Tablas aux'!$A$3:$A$6,'Tablas aux'!$B$3:$B$6,0)</f>
        <v>Smart Watch</v>
      </c>
      <c r="F588" t="str">
        <f ca="1">+_xlfn.XLOOKUP(E588,'Tablas aux'!$B$3:$B$6,'Tablas aux'!$C$3:$C$6,0)</f>
        <v>Electrónica</v>
      </c>
      <c r="G588">
        <f t="shared" ca="1" si="57"/>
        <v>44</v>
      </c>
      <c r="H588">
        <f ca="1">+_xlfn.XLOOKUP(D588,'Tablas aux'!$A$3:$A$6,'Tablas aux'!$D$3:$D$6)</f>
        <v>200</v>
      </c>
      <c r="I588" s="3">
        <f t="shared" ca="1" si="58"/>
        <v>0.1</v>
      </c>
      <c r="J588" t="str" cm="1">
        <f t="array" aca="1" ref="J588" ca="1">+INDEX({"Tarjeta";"Efectivo";"Transferencia"},RANDBETWEEN(1,3))</f>
        <v>Transferencia</v>
      </c>
      <c r="K588" t="str">
        <f t="shared" ca="1" si="59"/>
        <v>V-004</v>
      </c>
      <c r="L588" t="str">
        <f ca="1">+VLOOKUP(K588,'Tablas aux'!$A$23:$C$27,3,0)</f>
        <v>Moquegua</v>
      </c>
    </row>
    <row r="589" spans="1:12" x14ac:dyDescent="0.25">
      <c r="A589" t="str">
        <v>V-0588</v>
      </c>
      <c r="B589">
        <f t="shared" ca="1" si="54"/>
        <v>45686</v>
      </c>
      <c r="C589" t="str">
        <f t="shared" ca="1" si="55"/>
        <v>C-004</v>
      </c>
      <c r="D589" t="str">
        <f t="shared" ca="1" si="56"/>
        <v>P-002</v>
      </c>
      <c r="E589" t="str">
        <f ca="1">+_xlfn.XLOOKUP(D589,'Tablas aux'!$A$3:$A$6,'Tablas aux'!$B$3:$B$6,0)</f>
        <v>Laptop</v>
      </c>
      <c r="F589" t="str">
        <f ca="1">+_xlfn.XLOOKUP(E589,'Tablas aux'!$B$3:$B$6,'Tablas aux'!$C$3:$C$6,0)</f>
        <v>Computo</v>
      </c>
      <c r="G589">
        <f t="shared" ca="1" si="57"/>
        <v>42</v>
      </c>
      <c r="H589">
        <f ca="1">+_xlfn.XLOOKUP(D589,'Tablas aux'!$A$3:$A$6,'Tablas aux'!$D$3:$D$6)</f>
        <v>1200</v>
      </c>
      <c r="I589" s="3">
        <f t="shared" ca="1" si="58"/>
        <v>0.3</v>
      </c>
      <c r="J589" t="str" cm="1">
        <f t="array" aca="1" ref="J589" ca="1">+INDEX({"Tarjeta";"Efectivo";"Transferencia"},RANDBETWEEN(1,3))</f>
        <v>Transferencia</v>
      </c>
      <c r="K589" t="str">
        <f t="shared" ca="1" si="59"/>
        <v>V-002</v>
      </c>
      <c r="L589" t="str">
        <f ca="1">+VLOOKUP(K589,'Tablas aux'!$A$23:$C$27,3,0)</f>
        <v>Callao</v>
      </c>
    </row>
    <row r="590" spans="1:12" x14ac:dyDescent="0.25">
      <c r="A590" t="str">
        <v>V-0589</v>
      </c>
      <c r="B590">
        <f t="shared" ca="1" si="54"/>
        <v>45994</v>
      </c>
      <c r="C590" t="str">
        <f t="shared" ca="1" si="55"/>
        <v>C-003</v>
      </c>
      <c r="D590" t="str">
        <f t="shared" ca="1" si="56"/>
        <v>P-002</v>
      </c>
      <c r="E590" t="str">
        <f ca="1">+_xlfn.XLOOKUP(D590,'Tablas aux'!$A$3:$A$6,'Tablas aux'!$B$3:$B$6,0)</f>
        <v>Laptop</v>
      </c>
      <c r="F590" t="str">
        <f ca="1">+_xlfn.XLOOKUP(E590,'Tablas aux'!$B$3:$B$6,'Tablas aux'!$C$3:$C$6,0)</f>
        <v>Computo</v>
      </c>
      <c r="G590">
        <f t="shared" ca="1" si="57"/>
        <v>23</v>
      </c>
      <c r="H590">
        <f ca="1">+_xlfn.XLOOKUP(D590,'Tablas aux'!$A$3:$A$6,'Tablas aux'!$D$3:$D$6)</f>
        <v>1200</v>
      </c>
      <c r="I590" s="3">
        <f t="shared" ca="1" si="58"/>
        <v>0.3</v>
      </c>
      <c r="J590" t="str" cm="1">
        <f t="array" aca="1" ref="J590" ca="1">+INDEX({"Tarjeta";"Efectivo";"Transferencia"},RANDBETWEEN(1,3))</f>
        <v>Transferencia</v>
      </c>
      <c r="K590" t="str">
        <f t="shared" ca="1" si="59"/>
        <v>V-002</v>
      </c>
      <c r="L590" t="str">
        <f ca="1">+VLOOKUP(K590,'Tablas aux'!$A$23:$C$27,3,0)</f>
        <v>Callao</v>
      </c>
    </row>
    <row r="591" spans="1:12" x14ac:dyDescent="0.25">
      <c r="A591" t="str">
        <v>V-0590</v>
      </c>
      <c r="B591">
        <f t="shared" ca="1" si="54"/>
        <v>45731</v>
      </c>
      <c r="C591" t="str">
        <f t="shared" ca="1" si="55"/>
        <v>C-001</v>
      </c>
      <c r="D591" t="str">
        <f t="shared" ca="1" si="56"/>
        <v>P-002</v>
      </c>
      <c r="E591" t="str">
        <f ca="1">+_xlfn.XLOOKUP(D591,'Tablas aux'!$A$3:$A$6,'Tablas aux'!$B$3:$B$6,0)</f>
        <v>Laptop</v>
      </c>
      <c r="F591" t="str">
        <f ca="1">+_xlfn.XLOOKUP(E591,'Tablas aux'!$B$3:$B$6,'Tablas aux'!$C$3:$C$6,0)</f>
        <v>Computo</v>
      </c>
      <c r="G591">
        <f t="shared" ca="1" si="57"/>
        <v>22</v>
      </c>
      <c r="H591">
        <f ca="1">+_xlfn.XLOOKUP(D591,'Tablas aux'!$A$3:$A$6,'Tablas aux'!$D$3:$D$6)</f>
        <v>1200</v>
      </c>
      <c r="I591" s="3">
        <f t="shared" ca="1" si="58"/>
        <v>0.3</v>
      </c>
      <c r="J591" t="str" cm="1">
        <f t="array" aca="1" ref="J591" ca="1">+INDEX({"Tarjeta";"Efectivo";"Transferencia"},RANDBETWEEN(1,3))</f>
        <v>Transferencia</v>
      </c>
      <c r="K591" t="str">
        <f t="shared" ca="1" si="59"/>
        <v>V-005</v>
      </c>
      <c r="L591" t="str">
        <f ca="1">+VLOOKUP(K591,'Tablas aux'!$A$23:$C$27,3,0)</f>
        <v>Ayacucho</v>
      </c>
    </row>
    <row r="592" spans="1:12" x14ac:dyDescent="0.25">
      <c r="A592" t="str">
        <v>V-0591</v>
      </c>
      <c r="B592">
        <f t="shared" ca="1" si="54"/>
        <v>45757</v>
      </c>
      <c r="C592" t="str">
        <f t="shared" ca="1" si="55"/>
        <v>C-002</v>
      </c>
      <c r="D592" t="str">
        <f t="shared" ca="1" si="56"/>
        <v>P-002</v>
      </c>
      <c r="E592" t="str">
        <f ca="1">+_xlfn.XLOOKUP(D592,'Tablas aux'!$A$3:$A$6,'Tablas aux'!$B$3:$B$6,0)</f>
        <v>Laptop</v>
      </c>
      <c r="F592" t="str">
        <f ca="1">+_xlfn.XLOOKUP(E592,'Tablas aux'!$B$3:$B$6,'Tablas aux'!$C$3:$C$6,0)</f>
        <v>Computo</v>
      </c>
      <c r="G592">
        <f t="shared" ca="1" si="57"/>
        <v>26</v>
      </c>
      <c r="H592">
        <f ca="1">+_xlfn.XLOOKUP(D592,'Tablas aux'!$A$3:$A$6,'Tablas aux'!$D$3:$D$6)</f>
        <v>1200</v>
      </c>
      <c r="I592" s="3">
        <f t="shared" ca="1" si="58"/>
        <v>0.3</v>
      </c>
      <c r="J592" t="str" cm="1">
        <f t="array" aca="1" ref="J592" ca="1">+INDEX({"Tarjeta";"Efectivo";"Transferencia"},RANDBETWEEN(1,3))</f>
        <v>Transferencia</v>
      </c>
      <c r="K592" t="str">
        <f t="shared" ca="1" si="59"/>
        <v>V-001</v>
      </c>
      <c r="L592" t="str">
        <f ca="1">+VLOOKUP(K592,'Tablas aux'!$A$23:$C$27,3,0)</f>
        <v>Lima</v>
      </c>
    </row>
    <row r="593" spans="1:12" x14ac:dyDescent="0.25">
      <c r="A593" t="str">
        <v>V-0592</v>
      </c>
      <c r="B593">
        <f t="shared" ca="1" si="54"/>
        <v>46014</v>
      </c>
      <c r="C593" t="str">
        <f t="shared" ca="1" si="55"/>
        <v>C-002</v>
      </c>
      <c r="D593" t="str">
        <f t="shared" ca="1" si="56"/>
        <v>P-002</v>
      </c>
      <c r="E593" t="str">
        <f ca="1">+_xlfn.XLOOKUP(D593,'Tablas aux'!$A$3:$A$6,'Tablas aux'!$B$3:$B$6,0)</f>
        <v>Laptop</v>
      </c>
      <c r="F593" t="str">
        <f ca="1">+_xlfn.XLOOKUP(E593,'Tablas aux'!$B$3:$B$6,'Tablas aux'!$C$3:$C$6,0)</f>
        <v>Computo</v>
      </c>
      <c r="G593">
        <f t="shared" ca="1" si="57"/>
        <v>40</v>
      </c>
      <c r="H593">
        <f ca="1">+_xlfn.XLOOKUP(D593,'Tablas aux'!$A$3:$A$6,'Tablas aux'!$D$3:$D$6)</f>
        <v>1200</v>
      </c>
      <c r="I593" s="3">
        <f t="shared" ca="1" si="58"/>
        <v>0.3</v>
      </c>
      <c r="J593" t="str" cm="1">
        <f t="array" aca="1" ref="J593" ca="1">+INDEX({"Tarjeta";"Efectivo";"Transferencia"},RANDBETWEEN(1,3))</f>
        <v>Tarjeta</v>
      </c>
      <c r="K593" t="str">
        <f t="shared" ca="1" si="59"/>
        <v>V-002</v>
      </c>
      <c r="L593" t="str">
        <f ca="1">+VLOOKUP(K593,'Tablas aux'!$A$23:$C$27,3,0)</f>
        <v>Callao</v>
      </c>
    </row>
    <row r="594" spans="1:12" x14ac:dyDescent="0.25">
      <c r="A594" t="str">
        <v>V-0593</v>
      </c>
      <c r="B594">
        <f t="shared" ca="1" si="54"/>
        <v>45879</v>
      </c>
      <c r="C594" t="str">
        <f t="shared" ca="1" si="55"/>
        <v>C-001</v>
      </c>
      <c r="D594" t="str">
        <f t="shared" ca="1" si="56"/>
        <v>P-003</v>
      </c>
      <c r="E594" t="str">
        <f ca="1">+_xlfn.XLOOKUP(D594,'Tablas aux'!$A$3:$A$6,'Tablas aux'!$B$3:$B$6,0)</f>
        <v>Smart Watch</v>
      </c>
      <c r="F594" t="str">
        <f ca="1">+_xlfn.XLOOKUP(E594,'Tablas aux'!$B$3:$B$6,'Tablas aux'!$C$3:$C$6,0)</f>
        <v>Electrónica</v>
      </c>
      <c r="G594">
        <f t="shared" ca="1" si="57"/>
        <v>40</v>
      </c>
      <c r="H594">
        <f ca="1">+_xlfn.XLOOKUP(D594,'Tablas aux'!$A$3:$A$6,'Tablas aux'!$D$3:$D$6)</f>
        <v>200</v>
      </c>
      <c r="I594" s="3">
        <f t="shared" ca="1" si="58"/>
        <v>0.1</v>
      </c>
      <c r="J594" t="str" cm="1">
        <f t="array" aca="1" ref="J594" ca="1">+INDEX({"Tarjeta";"Efectivo";"Transferencia"},RANDBETWEEN(1,3))</f>
        <v>Tarjeta</v>
      </c>
      <c r="K594" t="str">
        <f t="shared" ca="1" si="59"/>
        <v>V-001</v>
      </c>
      <c r="L594" t="str">
        <f ca="1">+VLOOKUP(K594,'Tablas aux'!$A$23:$C$27,3,0)</f>
        <v>Lima</v>
      </c>
    </row>
    <row r="595" spans="1:12" x14ac:dyDescent="0.25">
      <c r="A595" t="str">
        <v>V-0594</v>
      </c>
      <c r="B595">
        <f t="shared" ca="1" si="54"/>
        <v>45824</v>
      </c>
      <c r="C595" t="str">
        <f t="shared" ca="1" si="55"/>
        <v>C-003</v>
      </c>
      <c r="D595" t="str">
        <f t="shared" ca="1" si="56"/>
        <v>P-004</v>
      </c>
      <c r="E595" t="str">
        <f ca="1">+_xlfn.XLOOKUP(D595,'Tablas aux'!$A$3:$A$6,'Tablas aux'!$B$3:$B$6,0)</f>
        <v>Smart Phone</v>
      </c>
      <c r="F595" t="str">
        <f ca="1">+_xlfn.XLOOKUP(E595,'Tablas aux'!$B$3:$B$6,'Tablas aux'!$C$3:$C$6,0)</f>
        <v>Telefonía</v>
      </c>
      <c r="G595">
        <f t="shared" ca="1" si="57"/>
        <v>26</v>
      </c>
      <c r="H595">
        <f ca="1">+_xlfn.XLOOKUP(D595,'Tablas aux'!$A$3:$A$6,'Tablas aux'!$D$3:$D$6)</f>
        <v>800</v>
      </c>
      <c r="I595" s="3">
        <f t="shared" ca="1" si="58"/>
        <v>0.2</v>
      </c>
      <c r="J595" t="str" cm="1">
        <f t="array" aca="1" ref="J595" ca="1">+INDEX({"Tarjeta";"Efectivo";"Transferencia"},RANDBETWEEN(1,3))</f>
        <v>Tarjeta</v>
      </c>
      <c r="K595" t="str">
        <f t="shared" ca="1" si="59"/>
        <v>V-005</v>
      </c>
      <c r="L595" t="str">
        <f ca="1">+VLOOKUP(K595,'Tablas aux'!$A$23:$C$27,3,0)</f>
        <v>Ayacucho</v>
      </c>
    </row>
    <row r="596" spans="1:12" x14ac:dyDescent="0.25">
      <c r="A596" t="str">
        <v>V-0595</v>
      </c>
      <c r="B596">
        <f t="shared" ca="1" si="54"/>
        <v>45895</v>
      </c>
      <c r="C596" t="str">
        <f t="shared" ca="1" si="55"/>
        <v>C-002</v>
      </c>
      <c r="D596" t="str">
        <f t="shared" ca="1" si="56"/>
        <v>P-002</v>
      </c>
      <c r="E596" t="str">
        <f ca="1">+_xlfn.XLOOKUP(D596,'Tablas aux'!$A$3:$A$6,'Tablas aux'!$B$3:$B$6,0)</f>
        <v>Laptop</v>
      </c>
      <c r="F596" t="str">
        <f ca="1">+_xlfn.XLOOKUP(E596,'Tablas aux'!$B$3:$B$6,'Tablas aux'!$C$3:$C$6,0)</f>
        <v>Computo</v>
      </c>
      <c r="G596">
        <f t="shared" ca="1" si="57"/>
        <v>21</v>
      </c>
      <c r="H596">
        <f ca="1">+_xlfn.XLOOKUP(D596,'Tablas aux'!$A$3:$A$6,'Tablas aux'!$D$3:$D$6)</f>
        <v>1200</v>
      </c>
      <c r="I596" s="3">
        <f t="shared" ca="1" si="58"/>
        <v>0.3</v>
      </c>
      <c r="J596" t="str" cm="1">
        <f t="array" aca="1" ref="J596" ca="1">+INDEX({"Tarjeta";"Efectivo";"Transferencia"},RANDBETWEEN(1,3))</f>
        <v>Transferencia</v>
      </c>
      <c r="K596" t="str">
        <f t="shared" ca="1" si="59"/>
        <v>V-002</v>
      </c>
      <c r="L596" t="str">
        <f ca="1">+VLOOKUP(K596,'Tablas aux'!$A$23:$C$27,3,0)</f>
        <v>Callao</v>
      </c>
    </row>
    <row r="597" spans="1:12" x14ac:dyDescent="0.25">
      <c r="A597" t="str">
        <v>V-0596</v>
      </c>
      <c r="B597">
        <f t="shared" ca="1" si="54"/>
        <v>45792</v>
      </c>
      <c r="C597" t="str">
        <f t="shared" ca="1" si="55"/>
        <v>C-003</v>
      </c>
      <c r="D597" t="str">
        <f t="shared" ca="1" si="56"/>
        <v>P-001</v>
      </c>
      <c r="E597" t="str">
        <f ca="1">+_xlfn.XLOOKUP(D597,'Tablas aux'!$A$3:$A$6,'Tablas aux'!$B$3:$B$6,0)</f>
        <v>Audífonos</v>
      </c>
      <c r="F597" t="str">
        <f ca="1">+_xlfn.XLOOKUP(E597,'Tablas aux'!$B$3:$B$6,'Tablas aux'!$C$3:$C$6,0)</f>
        <v>Electrónica</v>
      </c>
      <c r="G597">
        <f t="shared" ca="1" si="57"/>
        <v>29</v>
      </c>
      <c r="H597">
        <f ca="1">+_xlfn.XLOOKUP(D597,'Tablas aux'!$A$3:$A$6,'Tablas aux'!$D$3:$D$6)</f>
        <v>50</v>
      </c>
      <c r="I597" s="3">
        <f t="shared" ca="1" si="58"/>
        <v>0.1</v>
      </c>
      <c r="J597" t="str" cm="1">
        <f t="array" aca="1" ref="J597" ca="1">+INDEX({"Tarjeta";"Efectivo";"Transferencia"},RANDBETWEEN(1,3))</f>
        <v>Tarjeta</v>
      </c>
      <c r="K597" t="str">
        <f t="shared" ca="1" si="59"/>
        <v>V-005</v>
      </c>
      <c r="L597" t="str">
        <f ca="1">+VLOOKUP(K597,'Tablas aux'!$A$23:$C$27,3,0)</f>
        <v>Ayacucho</v>
      </c>
    </row>
    <row r="598" spans="1:12" x14ac:dyDescent="0.25">
      <c r="A598" t="str">
        <v>V-0597</v>
      </c>
      <c r="B598">
        <f t="shared" ca="1" si="54"/>
        <v>45706</v>
      </c>
      <c r="C598" t="str">
        <f t="shared" ca="1" si="55"/>
        <v>C-002</v>
      </c>
      <c r="D598" t="str">
        <f t="shared" ca="1" si="56"/>
        <v>P-001</v>
      </c>
      <c r="E598" t="str">
        <f ca="1">+_xlfn.XLOOKUP(D598,'Tablas aux'!$A$3:$A$6,'Tablas aux'!$B$3:$B$6,0)</f>
        <v>Audífonos</v>
      </c>
      <c r="F598" t="str">
        <f ca="1">+_xlfn.XLOOKUP(E598,'Tablas aux'!$B$3:$B$6,'Tablas aux'!$C$3:$C$6,0)</f>
        <v>Electrónica</v>
      </c>
      <c r="G598">
        <f t="shared" ca="1" si="57"/>
        <v>41</v>
      </c>
      <c r="H598">
        <f ca="1">+_xlfn.XLOOKUP(D598,'Tablas aux'!$A$3:$A$6,'Tablas aux'!$D$3:$D$6)</f>
        <v>50</v>
      </c>
      <c r="I598" s="3">
        <f t="shared" ca="1" si="58"/>
        <v>0.1</v>
      </c>
      <c r="J598" t="str" cm="1">
        <f t="array" aca="1" ref="J598" ca="1">+INDEX({"Tarjeta";"Efectivo";"Transferencia"},RANDBETWEEN(1,3))</f>
        <v>Efectivo</v>
      </c>
      <c r="K598" t="str">
        <f t="shared" ca="1" si="59"/>
        <v>V-003</v>
      </c>
      <c r="L598" t="str">
        <f ca="1">+VLOOKUP(K598,'Tablas aux'!$A$23:$C$27,3,0)</f>
        <v>Arequipa</v>
      </c>
    </row>
    <row r="599" spans="1:12" x14ac:dyDescent="0.25">
      <c r="A599" t="str">
        <v>V-0598</v>
      </c>
      <c r="B599">
        <f t="shared" ca="1" si="54"/>
        <v>46015</v>
      </c>
      <c r="C599" t="str">
        <f t="shared" ca="1" si="55"/>
        <v>C-003</v>
      </c>
      <c r="D599" t="str">
        <f t="shared" ca="1" si="56"/>
        <v>P-003</v>
      </c>
      <c r="E599" t="str">
        <f ca="1">+_xlfn.XLOOKUP(D599,'Tablas aux'!$A$3:$A$6,'Tablas aux'!$B$3:$B$6,0)</f>
        <v>Smart Watch</v>
      </c>
      <c r="F599" t="str">
        <f ca="1">+_xlfn.XLOOKUP(E599,'Tablas aux'!$B$3:$B$6,'Tablas aux'!$C$3:$C$6,0)</f>
        <v>Electrónica</v>
      </c>
      <c r="G599">
        <f t="shared" ca="1" si="57"/>
        <v>36</v>
      </c>
      <c r="H599">
        <f ca="1">+_xlfn.XLOOKUP(D599,'Tablas aux'!$A$3:$A$6,'Tablas aux'!$D$3:$D$6)</f>
        <v>200</v>
      </c>
      <c r="I599" s="3">
        <f t="shared" ca="1" si="58"/>
        <v>0.1</v>
      </c>
      <c r="J599" t="str" cm="1">
        <f t="array" aca="1" ref="J599" ca="1">+INDEX({"Tarjeta";"Efectivo";"Transferencia"},RANDBETWEEN(1,3))</f>
        <v>Tarjeta</v>
      </c>
      <c r="K599" t="str">
        <f t="shared" ca="1" si="59"/>
        <v>V-004</v>
      </c>
      <c r="L599" t="str">
        <f ca="1">+VLOOKUP(K599,'Tablas aux'!$A$23:$C$27,3,0)</f>
        <v>Moquegua</v>
      </c>
    </row>
    <row r="600" spans="1:12" x14ac:dyDescent="0.25">
      <c r="A600" t="str">
        <v>V-0599</v>
      </c>
      <c r="B600">
        <f t="shared" ca="1" si="54"/>
        <v>45899</v>
      </c>
      <c r="C600" t="str">
        <f t="shared" ca="1" si="55"/>
        <v>C-004</v>
      </c>
      <c r="D600" t="str">
        <f t="shared" ca="1" si="56"/>
        <v>P-001</v>
      </c>
      <c r="E600" t="str">
        <f ca="1">+_xlfn.XLOOKUP(D600,'Tablas aux'!$A$3:$A$6,'Tablas aux'!$B$3:$B$6,0)</f>
        <v>Audífonos</v>
      </c>
      <c r="F600" t="str">
        <f ca="1">+_xlfn.XLOOKUP(E600,'Tablas aux'!$B$3:$B$6,'Tablas aux'!$C$3:$C$6,0)</f>
        <v>Electrónica</v>
      </c>
      <c r="G600">
        <f t="shared" ca="1" si="57"/>
        <v>27</v>
      </c>
      <c r="H600">
        <f ca="1">+_xlfn.XLOOKUP(D600,'Tablas aux'!$A$3:$A$6,'Tablas aux'!$D$3:$D$6)</f>
        <v>50</v>
      </c>
      <c r="I600" s="3">
        <f t="shared" ca="1" si="58"/>
        <v>0.1</v>
      </c>
      <c r="J600" t="str" cm="1">
        <f t="array" aca="1" ref="J600" ca="1">+INDEX({"Tarjeta";"Efectivo";"Transferencia"},RANDBETWEEN(1,3))</f>
        <v>Efectivo</v>
      </c>
      <c r="K600" t="str">
        <f t="shared" ca="1" si="59"/>
        <v>V-002</v>
      </c>
      <c r="L600" t="str">
        <f ca="1">+VLOOKUP(K600,'Tablas aux'!$A$23:$C$27,3,0)</f>
        <v>Callao</v>
      </c>
    </row>
    <row r="601" spans="1:12" x14ac:dyDescent="0.25">
      <c r="A601" t="str">
        <v>V-0600</v>
      </c>
      <c r="B601">
        <f t="shared" ca="1" si="54"/>
        <v>45877</v>
      </c>
      <c r="C601" t="str">
        <f t="shared" ca="1" si="55"/>
        <v>C-004</v>
      </c>
      <c r="D601" t="str">
        <f t="shared" ca="1" si="56"/>
        <v>P-004</v>
      </c>
      <c r="E601" t="str">
        <f ca="1">+_xlfn.XLOOKUP(D601,'Tablas aux'!$A$3:$A$6,'Tablas aux'!$B$3:$B$6,0)</f>
        <v>Smart Phone</v>
      </c>
      <c r="F601" t="str">
        <f ca="1">+_xlfn.XLOOKUP(E601,'Tablas aux'!$B$3:$B$6,'Tablas aux'!$C$3:$C$6,0)</f>
        <v>Telefonía</v>
      </c>
      <c r="G601">
        <f t="shared" ca="1" si="57"/>
        <v>41</v>
      </c>
      <c r="H601">
        <f ca="1">+_xlfn.XLOOKUP(D601,'Tablas aux'!$A$3:$A$6,'Tablas aux'!$D$3:$D$6)</f>
        <v>800</v>
      </c>
      <c r="I601" s="3">
        <f t="shared" ca="1" si="58"/>
        <v>0.2</v>
      </c>
      <c r="J601" t="str" cm="1">
        <f t="array" aca="1" ref="J601" ca="1">+INDEX({"Tarjeta";"Efectivo";"Transferencia"},RANDBETWEEN(1,3))</f>
        <v>Tarjeta</v>
      </c>
      <c r="K601" t="str">
        <f t="shared" ca="1" si="59"/>
        <v>V-003</v>
      </c>
      <c r="L601" t="str">
        <f ca="1">+VLOOKUP(K601,'Tablas aux'!$A$23:$C$27,3,0)</f>
        <v>Arequipa</v>
      </c>
    </row>
    <row r="602" spans="1:12" x14ac:dyDescent="0.25">
      <c r="A602" t="str">
        <v>V-0601</v>
      </c>
      <c r="B602">
        <f t="shared" ca="1" si="54"/>
        <v>45942</v>
      </c>
      <c r="C602" t="str">
        <f t="shared" ca="1" si="55"/>
        <v>C-002</v>
      </c>
      <c r="D602" t="str">
        <f t="shared" ca="1" si="56"/>
        <v>P-004</v>
      </c>
      <c r="E602" t="str">
        <f ca="1">+_xlfn.XLOOKUP(D602,'Tablas aux'!$A$3:$A$6,'Tablas aux'!$B$3:$B$6,0)</f>
        <v>Smart Phone</v>
      </c>
      <c r="F602" t="str">
        <f ca="1">+_xlfn.XLOOKUP(E602,'Tablas aux'!$B$3:$B$6,'Tablas aux'!$C$3:$C$6,0)</f>
        <v>Telefonía</v>
      </c>
      <c r="G602">
        <f t="shared" ca="1" si="57"/>
        <v>24</v>
      </c>
      <c r="H602">
        <f ca="1">+_xlfn.XLOOKUP(D602,'Tablas aux'!$A$3:$A$6,'Tablas aux'!$D$3:$D$6)</f>
        <v>800</v>
      </c>
      <c r="I602" s="3">
        <f t="shared" ca="1" si="58"/>
        <v>0.2</v>
      </c>
      <c r="J602" t="str" cm="1">
        <f t="array" aca="1" ref="J602" ca="1">+INDEX({"Tarjeta";"Efectivo";"Transferencia"},RANDBETWEEN(1,3))</f>
        <v>Transferencia</v>
      </c>
      <c r="K602" t="str">
        <f t="shared" ca="1" si="59"/>
        <v>V-005</v>
      </c>
      <c r="L602" t="str">
        <f ca="1">+VLOOKUP(K602,'Tablas aux'!$A$23:$C$27,3,0)</f>
        <v>Ayacucho</v>
      </c>
    </row>
    <row r="603" spans="1:12" x14ac:dyDescent="0.25">
      <c r="A603" t="str">
        <v>V-0602</v>
      </c>
      <c r="B603">
        <f t="shared" ca="1" si="54"/>
        <v>45847</v>
      </c>
      <c r="C603" t="str">
        <f t="shared" ca="1" si="55"/>
        <v>C-004</v>
      </c>
      <c r="D603" t="str">
        <f t="shared" ca="1" si="56"/>
        <v>P-001</v>
      </c>
      <c r="E603" t="str">
        <f ca="1">+_xlfn.XLOOKUP(D603,'Tablas aux'!$A$3:$A$6,'Tablas aux'!$B$3:$B$6,0)</f>
        <v>Audífonos</v>
      </c>
      <c r="F603" t="str">
        <f ca="1">+_xlfn.XLOOKUP(E603,'Tablas aux'!$B$3:$B$6,'Tablas aux'!$C$3:$C$6,0)</f>
        <v>Electrónica</v>
      </c>
      <c r="G603">
        <f t="shared" ca="1" si="57"/>
        <v>17</v>
      </c>
      <c r="H603">
        <f ca="1">+_xlfn.XLOOKUP(D603,'Tablas aux'!$A$3:$A$6,'Tablas aux'!$D$3:$D$6)</f>
        <v>50</v>
      </c>
      <c r="I603" s="3">
        <f t="shared" ca="1" si="58"/>
        <v>0.1</v>
      </c>
      <c r="J603" t="str" cm="1">
        <f t="array" aca="1" ref="J603" ca="1">+INDEX({"Tarjeta";"Efectivo";"Transferencia"},RANDBETWEEN(1,3))</f>
        <v>Efectivo</v>
      </c>
      <c r="K603" t="str">
        <f t="shared" ca="1" si="59"/>
        <v>V-003</v>
      </c>
      <c r="L603" t="str">
        <f ca="1">+VLOOKUP(K603,'Tablas aux'!$A$23:$C$27,3,0)</f>
        <v>Arequipa</v>
      </c>
    </row>
    <row r="604" spans="1:12" x14ac:dyDescent="0.25">
      <c r="A604" t="str">
        <v>V-0603</v>
      </c>
      <c r="B604">
        <f t="shared" ca="1" si="54"/>
        <v>45867</v>
      </c>
      <c r="C604" t="str">
        <f t="shared" ca="1" si="55"/>
        <v>C-003</v>
      </c>
      <c r="D604" t="str">
        <f t="shared" ca="1" si="56"/>
        <v>P-003</v>
      </c>
      <c r="E604" t="str">
        <f ca="1">+_xlfn.XLOOKUP(D604,'Tablas aux'!$A$3:$A$6,'Tablas aux'!$B$3:$B$6,0)</f>
        <v>Smart Watch</v>
      </c>
      <c r="F604" t="str">
        <f ca="1">+_xlfn.XLOOKUP(E604,'Tablas aux'!$B$3:$B$6,'Tablas aux'!$C$3:$C$6,0)</f>
        <v>Electrónica</v>
      </c>
      <c r="G604">
        <f t="shared" ca="1" si="57"/>
        <v>21</v>
      </c>
      <c r="H604">
        <f ca="1">+_xlfn.XLOOKUP(D604,'Tablas aux'!$A$3:$A$6,'Tablas aux'!$D$3:$D$6)</f>
        <v>200</v>
      </c>
      <c r="I604" s="3">
        <f t="shared" ca="1" si="58"/>
        <v>0.1</v>
      </c>
      <c r="J604" t="str" cm="1">
        <f t="array" aca="1" ref="J604" ca="1">+INDEX({"Tarjeta";"Efectivo";"Transferencia"},RANDBETWEEN(1,3))</f>
        <v>Tarjeta</v>
      </c>
      <c r="K604" t="str">
        <f t="shared" ca="1" si="59"/>
        <v>V-005</v>
      </c>
      <c r="L604" t="str">
        <f ca="1">+VLOOKUP(K604,'Tablas aux'!$A$23:$C$27,3,0)</f>
        <v>Ayacucho</v>
      </c>
    </row>
    <row r="605" spans="1:12" x14ac:dyDescent="0.25">
      <c r="A605" t="str">
        <v>V-0604</v>
      </c>
      <c r="B605">
        <f t="shared" ca="1" si="54"/>
        <v>46003</v>
      </c>
      <c r="C605" t="str">
        <f t="shared" ca="1" si="55"/>
        <v>C-004</v>
      </c>
      <c r="D605" t="str">
        <f t="shared" ca="1" si="56"/>
        <v>P-003</v>
      </c>
      <c r="E605" t="str">
        <f ca="1">+_xlfn.XLOOKUP(D605,'Tablas aux'!$A$3:$A$6,'Tablas aux'!$B$3:$B$6,0)</f>
        <v>Smart Watch</v>
      </c>
      <c r="F605" t="str">
        <f ca="1">+_xlfn.XLOOKUP(E605,'Tablas aux'!$B$3:$B$6,'Tablas aux'!$C$3:$C$6,0)</f>
        <v>Electrónica</v>
      </c>
      <c r="G605">
        <f t="shared" ca="1" si="57"/>
        <v>25</v>
      </c>
      <c r="H605">
        <f ca="1">+_xlfn.XLOOKUP(D605,'Tablas aux'!$A$3:$A$6,'Tablas aux'!$D$3:$D$6)</f>
        <v>200</v>
      </c>
      <c r="I605" s="3">
        <f t="shared" ca="1" si="58"/>
        <v>0.1</v>
      </c>
      <c r="J605" t="str" cm="1">
        <f t="array" aca="1" ref="J605" ca="1">+INDEX({"Tarjeta";"Efectivo";"Transferencia"},RANDBETWEEN(1,3))</f>
        <v>Tarjeta</v>
      </c>
      <c r="K605" t="str">
        <f t="shared" ca="1" si="59"/>
        <v>V-003</v>
      </c>
      <c r="L605" t="str">
        <f ca="1">+VLOOKUP(K605,'Tablas aux'!$A$23:$C$27,3,0)</f>
        <v>Arequipa</v>
      </c>
    </row>
    <row r="606" spans="1:12" x14ac:dyDescent="0.25">
      <c r="A606" t="str">
        <v>V-0605</v>
      </c>
      <c r="B606">
        <f t="shared" ca="1" si="54"/>
        <v>45706</v>
      </c>
      <c r="C606" t="str">
        <f t="shared" ca="1" si="55"/>
        <v>C-001</v>
      </c>
      <c r="D606" t="str">
        <f t="shared" ca="1" si="56"/>
        <v>P-004</v>
      </c>
      <c r="E606" t="str">
        <f ca="1">+_xlfn.XLOOKUP(D606,'Tablas aux'!$A$3:$A$6,'Tablas aux'!$B$3:$B$6,0)</f>
        <v>Smart Phone</v>
      </c>
      <c r="F606" t="str">
        <f ca="1">+_xlfn.XLOOKUP(E606,'Tablas aux'!$B$3:$B$6,'Tablas aux'!$C$3:$C$6,0)</f>
        <v>Telefonía</v>
      </c>
      <c r="G606">
        <f t="shared" ca="1" si="57"/>
        <v>44</v>
      </c>
      <c r="H606">
        <f ca="1">+_xlfn.XLOOKUP(D606,'Tablas aux'!$A$3:$A$6,'Tablas aux'!$D$3:$D$6)</f>
        <v>800</v>
      </c>
      <c r="I606" s="3">
        <f t="shared" ca="1" si="58"/>
        <v>0.2</v>
      </c>
      <c r="J606" t="str" cm="1">
        <f t="array" aca="1" ref="J606" ca="1">+INDEX({"Tarjeta";"Efectivo";"Transferencia"},RANDBETWEEN(1,3))</f>
        <v>Transferencia</v>
      </c>
      <c r="K606" t="str">
        <f t="shared" ca="1" si="59"/>
        <v>V-005</v>
      </c>
      <c r="L606" t="str">
        <f ca="1">+VLOOKUP(K606,'Tablas aux'!$A$23:$C$27,3,0)</f>
        <v>Ayacucho</v>
      </c>
    </row>
    <row r="607" spans="1:12" x14ac:dyDescent="0.25">
      <c r="A607" t="str">
        <v>V-0606</v>
      </c>
      <c r="B607">
        <f t="shared" ca="1" si="54"/>
        <v>45663</v>
      </c>
      <c r="C607" t="str">
        <f t="shared" ca="1" si="55"/>
        <v>C-002</v>
      </c>
      <c r="D607" t="str">
        <f t="shared" ca="1" si="56"/>
        <v>P-002</v>
      </c>
      <c r="E607" t="str">
        <f ca="1">+_xlfn.XLOOKUP(D607,'Tablas aux'!$A$3:$A$6,'Tablas aux'!$B$3:$B$6,0)</f>
        <v>Laptop</v>
      </c>
      <c r="F607" t="str">
        <f ca="1">+_xlfn.XLOOKUP(E607,'Tablas aux'!$B$3:$B$6,'Tablas aux'!$C$3:$C$6,0)</f>
        <v>Computo</v>
      </c>
      <c r="G607">
        <f t="shared" ca="1" si="57"/>
        <v>23</v>
      </c>
      <c r="H607">
        <f ca="1">+_xlfn.XLOOKUP(D607,'Tablas aux'!$A$3:$A$6,'Tablas aux'!$D$3:$D$6)</f>
        <v>1200</v>
      </c>
      <c r="I607" s="3">
        <f t="shared" ca="1" si="58"/>
        <v>0.3</v>
      </c>
      <c r="J607" t="str" cm="1">
        <f t="array" aca="1" ref="J607" ca="1">+INDEX({"Tarjeta";"Efectivo";"Transferencia"},RANDBETWEEN(1,3))</f>
        <v>Transferencia</v>
      </c>
      <c r="K607" t="str">
        <f t="shared" ca="1" si="59"/>
        <v>V-005</v>
      </c>
      <c r="L607" t="str">
        <f ca="1">+VLOOKUP(K607,'Tablas aux'!$A$23:$C$27,3,0)</f>
        <v>Ayacucho</v>
      </c>
    </row>
    <row r="608" spans="1:12" x14ac:dyDescent="0.25">
      <c r="A608" t="str">
        <v>V-0607</v>
      </c>
      <c r="B608">
        <f t="shared" ca="1" si="54"/>
        <v>45762</v>
      </c>
      <c r="C608" t="str">
        <f t="shared" ca="1" si="55"/>
        <v>C-004</v>
      </c>
      <c r="D608" t="str">
        <f t="shared" ca="1" si="56"/>
        <v>P-003</v>
      </c>
      <c r="E608" t="str">
        <f ca="1">+_xlfn.XLOOKUP(D608,'Tablas aux'!$A$3:$A$6,'Tablas aux'!$B$3:$B$6,0)</f>
        <v>Smart Watch</v>
      </c>
      <c r="F608" t="str">
        <f ca="1">+_xlfn.XLOOKUP(E608,'Tablas aux'!$B$3:$B$6,'Tablas aux'!$C$3:$C$6,0)</f>
        <v>Electrónica</v>
      </c>
      <c r="G608">
        <f t="shared" ca="1" si="57"/>
        <v>19</v>
      </c>
      <c r="H608">
        <f ca="1">+_xlfn.XLOOKUP(D608,'Tablas aux'!$A$3:$A$6,'Tablas aux'!$D$3:$D$6)</f>
        <v>200</v>
      </c>
      <c r="I608" s="3">
        <f t="shared" ca="1" si="58"/>
        <v>0.1</v>
      </c>
      <c r="J608" t="str" cm="1">
        <f t="array" aca="1" ref="J608" ca="1">+INDEX({"Tarjeta";"Efectivo";"Transferencia"},RANDBETWEEN(1,3))</f>
        <v>Tarjeta</v>
      </c>
      <c r="K608" t="str">
        <f t="shared" ca="1" si="59"/>
        <v>V-003</v>
      </c>
      <c r="L608" t="str">
        <f ca="1">+VLOOKUP(K608,'Tablas aux'!$A$23:$C$27,3,0)</f>
        <v>Arequipa</v>
      </c>
    </row>
    <row r="609" spans="1:12" x14ac:dyDescent="0.25">
      <c r="A609" t="str">
        <v>V-0608</v>
      </c>
      <c r="B609">
        <f t="shared" ca="1" si="54"/>
        <v>45757</v>
      </c>
      <c r="C609" t="str">
        <f t="shared" ca="1" si="55"/>
        <v>C-003</v>
      </c>
      <c r="D609" t="str">
        <f t="shared" ca="1" si="56"/>
        <v>P-002</v>
      </c>
      <c r="E609" t="str">
        <f ca="1">+_xlfn.XLOOKUP(D609,'Tablas aux'!$A$3:$A$6,'Tablas aux'!$B$3:$B$6,0)</f>
        <v>Laptop</v>
      </c>
      <c r="F609" t="str">
        <f ca="1">+_xlfn.XLOOKUP(E609,'Tablas aux'!$B$3:$B$6,'Tablas aux'!$C$3:$C$6,0)</f>
        <v>Computo</v>
      </c>
      <c r="G609">
        <f t="shared" ca="1" si="57"/>
        <v>10</v>
      </c>
      <c r="H609">
        <f ca="1">+_xlfn.XLOOKUP(D609,'Tablas aux'!$A$3:$A$6,'Tablas aux'!$D$3:$D$6)</f>
        <v>1200</v>
      </c>
      <c r="I609" s="3">
        <f t="shared" ca="1" si="58"/>
        <v>0.3</v>
      </c>
      <c r="J609" t="str" cm="1">
        <f t="array" aca="1" ref="J609" ca="1">+INDEX({"Tarjeta";"Efectivo";"Transferencia"},RANDBETWEEN(1,3))</f>
        <v>Transferencia</v>
      </c>
      <c r="K609" t="str">
        <f t="shared" ca="1" si="59"/>
        <v>V-004</v>
      </c>
      <c r="L609" t="str">
        <f ca="1">+VLOOKUP(K609,'Tablas aux'!$A$23:$C$27,3,0)</f>
        <v>Moquegua</v>
      </c>
    </row>
    <row r="610" spans="1:12" x14ac:dyDescent="0.25">
      <c r="A610" t="str">
        <v>V-0609</v>
      </c>
      <c r="B610">
        <f t="shared" ca="1" si="54"/>
        <v>45884</v>
      </c>
      <c r="C610" t="str">
        <f t="shared" ca="1" si="55"/>
        <v>C-003</v>
      </c>
      <c r="D610" t="str">
        <f t="shared" ca="1" si="56"/>
        <v>P-002</v>
      </c>
      <c r="E610" t="str">
        <f ca="1">+_xlfn.XLOOKUP(D610,'Tablas aux'!$A$3:$A$6,'Tablas aux'!$B$3:$B$6,0)</f>
        <v>Laptop</v>
      </c>
      <c r="F610" t="str">
        <f ca="1">+_xlfn.XLOOKUP(E610,'Tablas aux'!$B$3:$B$6,'Tablas aux'!$C$3:$C$6,0)</f>
        <v>Computo</v>
      </c>
      <c r="G610">
        <f t="shared" ca="1" si="57"/>
        <v>6</v>
      </c>
      <c r="H610">
        <f ca="1">+_xlfn.XLOOKUP(D610,'Tablas aux'!$A$3:$A$6,'Tablas aux'!$D$3:$D$6)</f>
        <v>1200</v>
      </c>
      <c r="I610" s="3">
        <f t="shared" ca="1" si="58"/>
        <v>0.3</v>
      </c>
      <c r="J610" t="str" cm="1">
        <f t="array" aca="1" ref="J610" ca="1">+INDEX({"Tarjeta";"Efectivo";"Transferencia"},RANDBETWEEN(1,3))</f>
        <v>Efectivo</v>
      </c>
      <c r="K610" t="str">
        <f t="shared" ca="1" si="59"/>
        <v>V-003</v>
      </c>
      <c r="L610" t="str">
        <f ca="1">+VLOOKUP(K610,'Tablas aux'!$A$23:$C$27,3,0)</f>
        <v>Arequipa</v>
      </c>
    </row>
    <row r="611" spans="1:12" x14ac:dyDescent="0.25">
      <c r="A611" t="str">
        <v>V-0610</v>
      </c>
      <c r="B611">
        <f t="shared" ca="1" si="54"/>
        <v>45996</v>
      </c>
      <c r="C611" t="str">
        <f t="shared" ca="1" si="55"/>
        <v>C-004</v>
      </c>
      <c r="D611" t="str">
        <f t="shared" ca="1" si="56"/>
        <v>P-004</v>
      </c>
      <c r="E611" t="str">
        <f ca="1">+_xlfn.XLOOKUP(D611,'Tablas aux'!$A$3:$A$6,'Tablas aux'!$B$3:$B$6,0)</f>
        <v>Smart Phone</v>
      </c>
      <c r="F611" t="str">
        <f ca="1">+_xlfn.XLOOKUP(E611,'Tablas aux'!$B$3:$B$6,'Tablas aux'!$C$3:$C$6,0)</f>
        <v>Telefonía</v>
      </c>
      <c r="G611">
        <f t="shared" ca="1" si="57"/>
        <v>44</v>
      </c>
      <c r="H611">
        <f ca="1">+_xlfn.XLOOKUP(D611,'Tablas aux'!$A$3:$A$6,'Tablas aux'!$D$3:$D$6)</f>
        <v>800</v>
      </c>
      <c r="I611" s="3">
        <f t="shared" ca="1" si="58"/>
        <v>0.2</v>
      </c>
      <c r="J611" t="str" cm="1">
        <f t="array" aca="1" ref="J611" ca="1">+INDEX({"Tarjeta";"Efectivo";"Transferencia"},RANDBETWEEN(1,3))</f>
        <v>Tarjeta</v>
      </c>
      <c r="K611" t="str">
        <f t="shared" ca="1" si="59"/>
        <v>V-003</v>
      </c>
      <c r="L611" t="str">
        <f ca="1">+VLOOKUP(K611,'Tablas aux'!$A$23:$C$27,3,0)</f>
        <v>Arequipa</v>
      </c>
    </row>
    <row r="612" spans="1:12" x14ac:dyDescent="0.25">
      <c r="A612" t="str">
        <v>V-0611</v>
      </c>
      <c r="B612">
        <f t="shared" ca="1" si="54"/>
        <v>45935</v>
      </c>
      <c r="C612" t="str">
        <f t="shared" ca="1" si="55"/>
        <v>C-004</v>
      </c>
      <c r="D612" t="str">
        <f t="shared" ca="1" si="56"/>
        <v>P-001</v>
      </c>
      <c r="E612" t="str">
        <f ca="1">+_xlfn.XLOOKUP(D612,'Tablas aux'!$A$3:$A$6,'Tablas aux'!$B$3:$B$6,0)</f>
        <v>Audífonos</v>
      </c>
      <c r="F612" t="str">
        <f ca="1">+_xlfn.XLOOKUP(E612,'Tablas aux'!$B$3:$B$6,'Tablas aux'!$C$3:$C$6,0)</f>
        <v>Electrónica</v>
      </c>
      <c r="G612">
        <f t="shared" ca="1" si="57"/>
        <v>23</v>
      </c>
      <c r="H612">
        <f ca="1">+_xlfn.XLOOKUP(D612,'Tablas aux'!$A$3:$A$6,'Tablas aux'!$D$3:$D$6)</f>
        <v>50</v>
      </c>
      <c r="I612" s="3">
        <f t="shared" ca="1" si="58"/>
        <v>0.1</v>
      </c>
      <c r="J612" t="str" cm="1">
        <f t="array" aca="1" ref="J612" ca="1">+INDEX({"Tarjeta";"Efectivo";"Transferencia"},RANDBETWEEN(1,3))</f>
        <v>Transferencia</v>
      </c>
      <c r="K612" t="str">
        <f t="shared" ca="1" si="59"/>
        <v>V-001</v>
      </c>
      <c r="L612" t="str">
        <f ca="1">+VLOOKUP(K612,'Tablas aux'!$A$23:$C$27,3,0)</f>
        <v>Lima</v>
      </c>
    </row>
    <row r="613" spans="1:12" x14ac:dyDescent="0.25">
      <c r="A613" t="str">
        <v>V-0612</v>
      </c>
      <c r="B613">
        <f t="shared" ca="1" si="54"/>
        <v>45839</v>
      </c>
      <c r="C613" t="str">
        <f t="shared" ca="1" si="55"/>
        <v>C-002</v>
      </c>
      <c r="D613" t="str">
        <f t="shared" ca="1" si="56"/>
        <v>P-004</v>
      </c>
      <c r="E613" t="str">
        <f ca="1">+_xlfn.XLOOKUP(D613,'Tablas aux'!$A$3:$A$6,'Tablas aux'!$B$3:$B$6,0)</f>
        <v>Smart Phone</v>
      </c>
      <c r="F613" t="str">
        <f ca="1">+_xlfn.XLOOKUP(E613,'Tablas aux'!$B$3:$B$6,'Tablas aux'!$C$3:$C$6,0)</f>
        <v>Telefonía</v>
      </c>
      <c r="G613">
        <f t="shared" ca="1" si="57"/>
        <v>8</v>
      </c>
      <c r="H613">
        <f ca="1">+_xlfn.XLOOKUP(D613,'Tablas aux'!$A$3:$A$6,'Tablas aux'!$D$3:$D$6)</f>
        <v>800</v>
      </c>
      <c r="I613" s="3">
        <f t="shared" ca="1" si="58"/>
        <v>0.2</v>
      </c>
      <c r="J613" t="str" cm="1">
        <f t="array" aca="1" ref="J613" ca="1">+INDEX({"Tarjeta";"Efectivo";"Transferencia"},RANDBETWEEN(1,3))</f>
        <v>Tarjeta</v>
      </c>
      <c r="K613" t="str">
        <f t="shared" ca="1" si="59"/>
        <v>V-001</v>
      </c>
      <c r="L613" t="str">
        <f ca="1">+VLOOKUP(K613,'Tablas aux'!$A$23:$C$27,3,0)</f>
        <v>Lima</v>
      </c>
    </row>
    <row r="614" spans="1:12" x14ac:dyDescent="0.25">
      <c r="A614" t="str">
        <v>V-0613</v>
      </c>
      <c r="B614">
        <f t="shared" ca="1" si="54"/>
        <v>45817</v>
      </c>
      <c r="C614" t="str">
        <f t="shared" ca="1" si="55"/>
        <v>C-001</v>
      </c>
      <c r="D614" t="str">
        <f t="shared" ca="1" si="56"/>
        <v>P-004</v>
      </c>
      <c r="E614" t="str">
        <f ca="1">+_xlfn.XLOOKUP(D614,'Tablas aux'!$A$3:$A$6,'Tablas aux'!$B$3:$B$6,0)</f>
        <v>Smart Phone</v>
      </c>
      <c r="F614" t="str">
        <f ca="1">+_xlfn.XLOOKUP(E614,'Tablas aux'!$B$3:$B$6,'Tablas aux'!$C$3:$C$6,0)</f>
        <v>Telefonía</v>
      </c>
      <c r="G614">
        <f t="shared" ca="1" si="57"/>
        <v>10</v>
      </c>
      <c r="H614">
        <f ca="1">+_xlfn.XLOOKUP(D614,'Tablas aux'!$A$3:$A$6,'Tablas aux'!$D$3:$D$6)</f>
        <v>800</v>
      </c>
      <c r="I614" s="3">
        <f t="shared" ca="1" si="58"/>
        <v>0.2</v>
      </c>
      <c r="J614" t="str" cm="1">
        <f t="array" aca="1" ref="J614" ca="1">+INDEX({"Tarjeta";"Efectivo";"Transferencia"},RANDBETWEEN(1,3))</f>
        <v>Efectivo</v>
      </c>
      <c r="K614" t="str">
        <f t="shared" ca="1" si="59"/>
        <v>V-004</v>
      </c>
      <c r="L614" t="str">
        <f ca="1">+VLOOKUP(K614,'Tablas aux'!$A$23:$C$27,3,0)</f>
        <v>Moquegua</v>
      </c>
    </row>
    <row r="615" spans="1:12" x14ac:dyDescent="0.25">
      <c r="A615" t="str">
        <v>V-0614</v>
      </c>
      <c r="B615">
        <f t="shared" ca="1" si="54"/>
        <v>45887</v>
      </c>
      <c r="C615" t="str">
        <f t="shared" ca="1" si="55"/>
        <v>C-002</v>
      </c>
      <c r="D615" t="str">
        <f t="shared" ca="1" si="56"/>
        <v>P-002</v>
      </c>
      <c r="E615" t="str">
        <f ca="1">+_xlfn.XLOOKUP(D615,'Tablas aux'!$A$3:$A$6,'Tablas aux'!$B$3:$B$6,0)</f>
        <v>Laptop</v>
      </c>
      <c r="F615" t="str">
        <f ca="1">+_xlfn.XLOOKUP(E615,'Tablas aux'!$B$3:$B$6,'Tablas aux'!$C$3:$C$6,0)</f>
        <v>Computo</v>
      </c>
      <c r="G615">
        <f t="shared" ca="1" si="57"/>
        <v>35</v>
      </c>
      <c r="H615">
        <f ca="1">+_xlfn.XLOOKUP(D615,'Tablas aux'!$A$3:$A$6,'Tablas aux'!$D$3:$D$6)</f>
        <v>1200</v>
      </c>
      <c r="I615" s="3">
        <f t="shared" ca="1" si="58"/>
        <v>0.3</v>
      </c>
      <c r="J615" t="str" cm="1">
        <f t="array" aca="1" ref="J615" ca="1">+INDEX({"Tarjeta";"Efectivo";"Transferencia"},RANDBETWEEN(1,3))</f>
        <v>Transferencia</v>
      </c>
      <c r="K615" t="str">
        <f t="shared" ca="1" si="59"/>
        <v>V-003</v>
      </c>
      <c r="L615" t="str">
        <f ca="1">+VLOOKUP(K615,'Tablas aux'!$A$23:$C$27,3,0)</f>
        <v>Arequipa</v>
      </c>
    </row>
    <row r="616" spans="1:12" x14ac:dyDescent="0.25">
      <c r="A616" t="str">
        <v>V-0615</v>
      </c>
      <c r="B616">
        <f t="shared" ca="1" si="54"/>
        <v>45832</v>
      </c>
      <c r="C616" t="str">
        <f t="shared" ca="1" si="55"/>
        <v>C-001</v>
      </c>
      <c r="D616" t="str">
        <f t="shared" ca="1" si="56"/>
        <v>P-002</v>
      </c>
      <c r="E616" t="str">
        <f ca="1">+_xlfn.XLOOKUP(D616,'Tablas aux'!$A$3:$A$6,'Tablas aux'!$B$3:$B$6,0)</f>
        <v>Laptop</v>
      </c>
      <c r="F616" t="str">
        <f ca="1">+_xlfn.XLOOKUP(E616,'Tablas aux'!$B$3:$B$6,'Tablas aux'!$C$3:$C$6,0)</f>
        <v>Computo</v>
      </c>
      <c r="G616">
        <f t="shared" ca="1" si="57"/>
        <v>30</v>
      </c>
      <c r="H616">
        <f ca="1">+_xlfn.XLOOKUP(D616,'Tablas aux'!$A$3:$A$6,'Tablas aux'!$D$3:$D$6)</f>
        <v>1200</v>
      </c>
      <c r="I616" s="3">
        <f t="shared" ca="1" si="58"/>
        <v>0.3</v>
      </c>
      <c r="J616" t="str" cm="1">
        <f t="array" aca="1" ref="J616" ca="1">+INDEX({"Tarjeta";"Efectivo";"Transferencia"},RANDBETWEEN(1,3))</f>
        <v>Efectivo</v>
      </c>
      <c r="K616" t="str">
        <f t="shared" ca="1" si="59"/>
        <v>V-002</v>
      </c>
      <c r="L616" t="str">
        <f ca="1">+VLOOKUP(K616,'Tablas aux'!$A$23:$C$27,3,0)</f>
        <v>Callao</v>
      </c>
    </row>
    <row r="617" spans="1:12" x14ac:dyDescent="0.25">
      <c r="A617" t="str">
        <v>V-0616</v>
      </c>
      <c r="B617">
        <f t="shared" ca="1" si="54"/>
        <v>45889</v>
      </c>
      <c r="C617" t="str">
        <f t="shared" ca="1" si="55"/>
        <v>C-004</v>
      </c>
      <c r="D617" t="str">
        <f t="shared" ca="1" si="56"/>
        <v>P-002</v>
      </c>
      <c r="E617" t="str">
        <f ca="1">+_xlfn.XLOOKUP(D617,'Tablas aux'!$A$3:$A$6,'Tablas aux'!$B$3:$B$6,0)</f>
        <v>Laptop</v>
      </c>
      <c r="F617" t="str">
        <f ca="1">+_xlfn.XLOOKUP(E617,'Tablas aux'!$B$3:$B$6,'Tablas aux'!$C$3:$C$6,0)</f>
        <v>Computo</v>
      </c>
      <c r="G617">
        <f t="shared" ca="1" si="57"/>
        <v>22</v>
      </c>
      <c r="H617">
        <f ca="1">+_xlfn.XLOOKUP(D617,'Tablas aux'!$A$3:$A$6,'Tablas aux'!$D$3:$D$6)</f>
        <v>1200</v>
      </c>
      <c r="I617" s="3">
        <f t="shared" ca="1" si="58"/>
        <v>0.3</v>
      </c>
      <c r="J617" t="str" cm="1">
        <f t="array" aca="1" ref="J617" ca="1">+INDEX({"Tarjeta";"Efectivo";"Transferencia"},RANDBETWEEN(1,3))</f>
        <v>Efectivo</v>
      </c>
      <c r="K617" t="str">
        <f t="shared" ca="1" si="59"/>
        <v>V-002</v>
      </c>
      <c r="L617" t="str">
        <f ca="1">+VLOOKUP(K617,'Tablas aux'!$A$23:$C$27,3,0)</f>
        <v>Callao</v>
      </c>
    </row>
    <row r="618" spans="1:12" x14ac:dyDescent="0.25">
      <c r="A618" t="str">
        <v>V-0617</v>
      </c>
      <c r="B618">
        <f t="shared" ca="1" si="54"/>
        <v>45745</v>
      </c>
      <c r="C618" t="str">
        <f t="shared" ca="1" si="55"/>
        <v>C-002</v>
      </c>
      <c r="D618" t="str">
        <f t="shared" ca="1" si="56"/>
        <v>P-004</v>
      </c>
      <c r="E618" t="str">
        <f ca="1">+_xlfn.XLOOKUP(D618,'Tablas aux'!$A$3:$A$6,'Tablas aux'!$B$3:$B$6,0)</f>
        <v>Smart Phone</v>
      </c>
      <c r="F618" t="str">
        <f ca="1">+_xlfn.XLOOKUP(E618,'Tablas aux'!$B$3:$B$6,'Tablas aux'!$C$3:$C$6,0)</f>
        <v>Telefonía</v>
      </c>
      <c r="G618">
        <f t="shared" ca="1" si="57"/>
        <v>30</v>
      </c>
      <c r="H618">
        <f ca="1">+_xlfn.XLOOKUP(D618,'Tablas aux'!$A$3:$A$6,'Tablas aux'!$D$3:$D$6)</f>
        <v>800</v>
      </c>
      <c r="I618" s="3">
        <f t="shared" ca="1" si="58"/>
        <v>0.2</v>
      </c>
      <c r="J618" t="str" cm="1">
        <f t="array" aca="1" ref="J618" ca="1">+INDEX({"Tarjeta";"Efectivo";"Transferencia"},RANDBETWEEN(1,3))</f>
        <v>Transferencia</v>
      </c>
      <c r="K618" t="str">
        <f t="shared" ca="1" si="59"/>
        <v>V-001</v>
      </c>
      <c r="L618" t="str">
        <f ca="1">+VLOOKUP(K618,'Tablas aux'!$A$23:$C$27,3,0)</f>
        <v>Lima</v>
      </c>
    </row>
    <row r="619" spans="1:12" x14ac:dyDescent="0.25">
      <c r="A619" t="str">
        <v>V-0618</v>
      </c>
      <c r="B619">
        <f t="shared" ca="1" si="54"/>
        <v>46006</v>
      </c>
      <c r="C619" t="str">
        <f t="shared" ca="1" si="55"/>
        <v>C-003</v>
      </c>
      <c r="D619" t="str">
        <f t="shared" ca="1" si="56"/>
        <v>P-004</v>
      </c>
      <c r="E619" t="str">
        <f ca="1">+_xlfn.XLOOKUP(D619,'Tablas aux'!$A$3:$A$6,'Tablas aux'!$B$3:$B$6,0)</f>
        <v>Smart Phone</v>
      </c>
      <c r="F619" t="str">
        <f ca="1">+_xlfn.XLOOKUP(E619,'Tablas aux'!$B$3:$B$6,'Tablas aux'!$C$3:$C$6,0)</f>
        <v>Telefonía</v>
      </c>
      <c r="G619">
        <f t="shared" ca="1" si="57"/>
        <v>10</v>
      </c>
      <c r="H619">
        <f ca="1">+_xlfn.XLOOKUP(D619,'Tablas aux'!$A$3:$A$6,'Tablas aux'!$D$3:$D$6)</f>
        <v>800</v>
      </c>
      <c r="I619" s="3">
        <f t="shared" ca="1" si="58"/>
        <v>0.2</v>
      </c>
      <c r="J619" t="str" cm="1">
        <f t="array" aca="1" ref="J619" ca="1">+INDEX({"Tarjeta";"Efectivo";"Transferencia"},RANDBETWEEN(1,3))</f>
        <v>Efectivo</v>
      </c>
      <c r="K619" t="str">
        <f t="shared" ca="1" si="59"/>
        <v>V-005</v>
      </c>
      <c r="L619" t="str">
        <f ca="1">+VLOOKUP(K619,'Tablas aux'!$A$23:$C$27,3,0)</f>
        <v>Ayacucho</v>
      </c>
    </row>
    <row r="620" spans="1:12" x14ac:dyDescent="0.25">
      <c r="A620" t="str">
        <v>V-0619</v>
      </c>
      <c r="B620">
        <f t="shared" ca="1" si="54"/>
        <v>45842</v>
      </c>
      <c r="C620" t="str">
        <f t="shared" ca="1" si="55"/>
        <v>C-003</v>
      </c>
      <c r="D620" t="str">
        <f t="shared" ca="1" si="56"/>
        <v>P-003</v>
      </c>
      <c r="E620" t="str">
        <f ca="1">+_xlfn.XLOOKUP(D620,'Tablas aux'!$A$3:$A$6,'Tablas aux'!$B$3:$B$6,0)</f>
        <v>Smart Watch</v>
      </c>
      <c r="F620" t="str">
        <f ca="1">+_xlfn.XLOOKUP(E620,'Tablas aux'!$B$3:$B$6,'Tablas aux'!$C$3:$C$6,0)</f>
        <v>Electrónica</v>
      </c>
      <c r="G620">
        <f t="shared" ca="1" si="57"/>
        <v>38</v>
      </c>
      <c r="H620">
        <f ca="1">+_xlfn.XLOOKUP(D620,'Tablas aux'!$A$3:$A$6,'Tablas aux'!$D$3:$D$6)</f>
        <v>200</v>
      </c>
      <c r="I620" s="3">
        <f t="shared" ca="1" si="58"/>
        <v>0.1</v>
      </c>
      <c r="J620" t="str" cm="1">
        <f t="array" aca="1" ref="J620" ca="1">+INDEX({"Tarjeta";"Efectivo";"Transferencia"},RANDBETWEEN(1,3))</f>
        <v>Tarjeta</v>
      </c>
      <c r="K620" t="str">
        <f t="shared" ca="1" si="59"/>
        <v>V-003</v>
      </c>
      <c r="L620" t="str">
        <f ca="1">+VLOOKUP(K620,'Tablas aux'!$A$23:$C$27,3,0)</f>
        <v>Arequipa</v>
      </c>
    </row>
    <row r="621" spans="1:12" x14ac:dyDescent="0.25">
      <c r="A621" t="str">
        <v>V-0620</v>
      </c>
      <c r="B621">
        <f t="shared" ca="1" si="54"/>
        <v>45982</v>
      </c>
      <c r="C621" t="str">
        <f t="shared" ca="1" si="55"/>
        <v>C-002</v>
      </c>
      <c r="D621" t="str">
        <f t="shared" ca="1" si="56"/>
        <v>P-003</v>
      </c>
      <c r="E621" t="str">
        <f ca="1">+_xlfn.XLOOKUP(D621,'Tablas aux'!$A$3:$A$6,'Tablas aux'!$B$3:$B$6,0)</f>
        <v>Smart Watch</v>
      </c>
      <c r="F621" t="str">
        <f ca="1">+_xlfn.XLOOKUP(E621,'Tablas aux'!$B$3:$B$6,'Tablas aux'!$C$3:$C$6,0)</f>
        <v>Electrónica</v>
      </c>
      <c r="G621">
        <f t="shared" ca="1" si="57"/>
        <v>37</v>
      </c>
      <c r="H621">
        <f ca="1">+_xlfn.XLOOKUP(D621,'Tablas aux'!$A$3:$A$6,'Tablas aux'!$D$3:$D$6)</f>
        <v>200</v>
      </c>
      <c r="I621" s="3">
        <f t="shared" ca="1" si="58"/>
        <v>0.1</v>
      </c>
      <c r="J621" t="str" cm="1">
        <f t="array" aca="1" ref="J621" ca="1">+INDEX({"Tarjeta";"Efectivo";"Transferencia"},RANDBETWEEN(1,3))</f>
        <v>Tarjeta</v>
      </c>
      <c r="K621" t="str">
        <f t="shared" ca="1" si="59"/>
        <v>V-001</v>
      </c>
      <c r="L621" t="str">
        <f ca="1">+VLOOKUP(K621,'Tablas aux'!$A$23:$C$27,3,0)</f>
        <v>Lima</v>
      </c>
    </row>
    <row r="622" spans="1:12" x14ac:dyDescent="0.25">
      <c r="A622" t="str">
        <v>V-0621</v>
      </c>
      <c r="B622">
        <f t="shared" ca="1" si="54"/>
        <v>45770</v>
      </c>
      <c r="C622" t="str">
        <f t="shared" ca="1" si="55"/>
        <v>C-001</v>
      </c>
      <c r="D622" t="str">
        <f t="shared" ca="1" si="56"/>
        <v>P-003</v>
      </c>
      <c r="E622" t="str">
        <f ca="1">+_xlfn.XLOOKUP(D622,'Tablas aux'!$A$3:$A$6,'Tablas aux'!$B$3:$B$6,0)</f>
        <v>Smart Watch</v>
      </c>
      <c r="F622" t="str">
        <f ca="1">+_xlfn.XLOOKUP(E622,'Tablas aux'!$B$3:$B$6,'Tablas aux'!$C$3:$C$6,0)</f>
        <v>Electrónica</v>
      </c>
      <c r="G622">
        <f t="shared" ca="1" si="57"/>
        <v>17</v>
      </c>
      <c r="H622">
        <f ca="1">+_xlfn.XLOOKUP(D622,'Tablas aux'!$A$3:$A$6,'Tablas aux'!$D$3:$D$6)</f>
        <v>200</v>
      </c>
      <c r="I622" s="3">
        <f t="shared" ca="1" si="58"/>
        <v>0.1</v>
      </c>
      <c r="J622" t="str" cm="1">
        <f t="array" aca="1" ref="J622" ca="1">+INDEX({"Tarjeta";"Efectivo";"Transferencia"},RANDBETWEEN(1,3))</f>
        <v>Transferencia</v>
      </c>
      <c r="K622" t="str">
        <f t="shared" ca="1" si="59"/>
        <v>V-001</v>
      </c>
      <c r="L622" t="str">
        <f ca="1">+VLOOKUP(K622,'Tablas aux'!$A$23:$C$27,3,0)</f>
        <v>Lima</v>
      </c>
    </row>
    <row r="623" spans="1:12" x14ac:dyDescent="0.25">
      <c r="A623" t="str">
        <v>V-0622</v>
      </c>
      <c r="B623">
        <f t="shared" ca="1" si="54"/>
        <v>45804</v>
      </c>
      <c r="C623" t="str">
        <f t="shared" ca="1" si="55"/>
        <v>C-002</v>
      </c>
      <c r="D623" t="str">
        <f t="shared" ca="1" si="56"/>
        <v>P-003</v>
      </c>
      <c r="E623" t="str">
        <f ca="1">+_xlfn.XLOOKUP(D623,'Tablas aux'!$A$3:$A$6,'Tablas aux'!$B$3:$B$6,0)</f>
        <v>Smart Watch</v>
      </c>
      <c r="F623" t="str">
        <f ca="1">+_xlfn.XLOOKUP(E623,'Tablas aux'!$B$3:$B$6,'Tablas aux'!$C$3:$C$6,0)</f>
        <v>Electrónica</v>
      </c>
      <c r="G623">
        <f t="shared" ca="1" si="57"/>
        <v>23</v>
      </c>
      <c r="H623">
        <f ca="1">+_xlfn.XLOOKUP(D623,'Tablas aux'!$A$3:$A$6,'Tablas aux'!$D$3:$D$6)</f>
        <v>200</v>
      </c>
      <c r="I623" s="3">
        <f t="shared" ca="1" si="58"/>
        <v>0.1</v>
      </c>
      <c r="J623" t="str" cm="1">
        <f t="array" aca="1" ref="J623" ca="1">+INDEX({"Tarjeta";"Efectivo";"Transferencia"},RANDBETWEEN(1,3))</f>
        <v>Efectivo</v>
      </c>
      <c r="K623" t="str">
        <f t="shared" ca="1" si="59"/>
        <v>V-001</v>
      </c>
      <c r="L623" t="str">
        <f ca="1">+VLOOKUP(K623,'Tablas aux'!$A$23:$C$27,3,0)</f>
        <v>Lima</v>
      </c>
    </row>
    <row r="624" spans="1:12" x14ac:dyDescent="0.25">
      <c r="A624" t="str">
        <v>V-0623</v>
      </c>
      <c r="B624">
        <f t="shared" ca="1" si="54"/>
        <v>45661</v>
      </c>
      <c r="C624" t="str">
        <f t="shared" ca="1" si="55"/>
        <v>C-004</v>
      </c>
      <c r="D624" t="str">
        <f t="shared" ca="1" si="56"/>
        <v>P-001</v>
      </c>
      <c r="E624" t="str">
        <f ca="1">+_xlfn.XLOOKUP(D624,'Tablas aux'!$A$3:$A$6,'Tablas aux'!$B$3:$B$6,0)</f>
        <v>Audífonos</v>
      </c>
      <c r="F624" t="str">
        <f ca="1">+_xlfn.XLOOKUP(E624,'Tablas aux'!$B$3:$B$6,'Tablas aux'!$C$3:$C$6,0)</f>
        <v>Electrónica</v>
      </c>
      <c r="G624">
        <f t="shared" ca="1" si="57"/>
        <v>17</v>
      </c>
      <c r="H624">
        <f ca="1">+_xlfn.XLOOKUP(D624,'Tablas aux'!$A$3:$A$6,'Tablas aux'!$D$3:$D$6)</f>
        <v>50</v>
      </c>
      <c r="I624" s="3">
        <f t="shared" ca="1" si="58"/>
        <v>0.1</v>
      </c>
      <c r="J624" t="str" cm="1">
        <f t="array" aca="1" ref="J624" ca="1">+INDEX({"Tarjeta";"Efectivo";"Transferencia"},RANDBETWEEN(1,3))</f>
        <v>Transferencia</v>
      </c>
      <c r="K624" t="str">
        <f t="shared" ca="1" si="59"/>
        <v>V-004</v>
      </c>
      <c r="L624" t="str">
        <f ca="1">+VLOOKUP(K624,'Tablas aux'!$A$23:$C$27,3,0)</f>
        <v>Moquegua</v>
      </c>
    </row>
    <row r="625" spans="1:12" x14ac:dyDescent="0.25">
      <c r="A625" t="str">
        <v>V-0624</v>
      </c>
      <c r="B625">
        <f t="shared" ca="1" si="54"/>
        <v>45759</v>
      </c>
      <c r="C625" t="str">
        <f t="shared" ca="1" si="55"/>
        <v>C-004</v>
      </c>
      <c r="D625" t="str">
        <f t="shared" ca="1" si="56"/>
        <v>P-004</v>
      </c>
      <c r="E625" t="str">
        <f ca="1">+_xlfn.XLOOKUP(D625,'Tablas aux'!$A$3:$A$6,'Tablas aux'!$B$3:$B$6,0)</f>
        <v>Smart Phone</v>
      </c>
      <c r="F625" t="str">
        <f ca="1">+_xlfn.XLOOKUP(E625,'Tablas aux'!$B$3:$B$6,'Tablas aux'!$C$3:$C$6,0)</f>
        <v>Telefonía</v>
      </c>
      <c r="G625">
        <f t="shared" ca="1" si="57"/>
        <v>27</v>
      </c>
      <c r="H625">
        <f ca="1">+_xlfn.XLOOKUP(D625,'Tablas aux'!$A$3:$A$6,'Tablas aux'!$D$3:$D$6)</f>
        <v>800</v>
      </c>
      <c r="I625" s="3">
        <f t="shared" ca="1" si="58"/>
        <v>0.2</v>
      </c>
      <c r="J625" t="str" cm="1">
        <f t="array" aca="1" ref="J625" ca="1">+INDEX({"Tarjeta";"Efectivo";"Transferencia"},RANDBETWEEN(1,3))</f>
        <v>Efectivo</v>
      </c>
      <c r="K625" t="str">
        <f t="shared" ca="1" si="59"/>
        <v>V-001</v>
      </c>
      <c r="L625" t="str">
        <f ca="1">+VLOOKUP(K625,'Tablas aux'!$A$23:$C$27,3,0)</f>
        <v>Lima</v>
      </c>
    </row>
    <row r="626" spans="1:12" x14ac:dyDescent="0.25">
      <c r="A626" t="str">
        <v>V-0625</v>
      </c>
      <c r="B626">
        <f t="shared" ca="1" si="54"/>
        <v>45787</v>
      </c>
      <c r="C626" t="str">
        <f t="shared" ca="1" si="55"/>
        <v>C-004</v>
      </c>
      <c r="D626" t="str">
        <f t="shared" ca="1" si="56"/>
        <v>P-003</v>
      </c>
      <c r="E626" t="str">
        <f ca="1">+_xlfn.XLOOKUP(D626,'Tablas aux'!$A$3:$A$6,'Tablas aux'!$B$3:$B$6,0)</f>
        <v>Smart Watch</v>
      </c>
      <c r="F626" t="str">
        <f ca="1">+_xlfn.XLOOKUP(E626,'Tablas aux'!$B$3:$B$6,'Tablas aux'!$C$3:$C$6,0)</f>
        <v>Electrónica</v>
      </c>
      <c r="G626">
        <f t="shared" ca="1" si="57"/>
        <v>19</v>
      </c>
      <c r="H626">
        <f ca="1">+_xlfn.XLOOKUP(D626,'Tablas aux'!$A$3:$A$6,'Tablas aux'!$D$3:$D$6)</f>
        <v>200</v>
      </c>
      <c r="I626" s="3">
        <f t="shared" ca="1" si="58"/>
        <v>0.1</v>
      </c>
      <c r="J626" t="str" cm="1">
        <f t="array" aca="1" ref="J626" ca="1">+INDEX({"Tarjeta";"Efectivo";"Transferencia"},RANDBETWEEN(1,3))</f>
        <v>Tarjeta</v>
      </c>
      <c r="K626" t="str">
        <f t="shared" ca="1" si="59"/>
        <v>V-004</v>
      </c>
      <c r="L626" t="str">
        <f ca="1">+VLOOKUP(K626,'Tablas aux'!$A$23:$C$27,3,0)</f>
        <v>Moquegua</v>
      </c>
    </row>
    <row r="627" spans="1:12" x14ac:dyDescent="0.25">
      <c r="A627" t="str">
        <v>V-0626</v>
      </c>
      <c r="B627">
        <f t="shared" ca="1" si="54"/>
        <v>45966</v>
      </c>
      <c r="C627" t="str">
        <f t="shared" ca="1" si="55"/>
        <v>C-004</v>
      </c>
      <c r="D627" t="str">
        <f t="shared" ca="1" si="56"/>
        <v>P-003</v>
      </c>
      <c r="E627" t="str">
        <f ca="1">+_xlfn.XLOOKUP(D627,'Tablas aux'!$A$3:$A$6,'Tablas aux'!$B$3:$B$6,0)</f>
        <v>Smart Watch</v>
      </c>
      <c r="F627" t="str">
        <f ca="1">+_xlfn.XLOOKUP(E627,'Tablas aux'!$B$3:$B$6,'Tablas aux'!$C$3:$C$6,0)</f>
        <v>Electrónica</v>
      </c>
      <c r="G627">
        <f t="shared" ca="1" si="57"/>
        <v>41</v>
      </c>
      <c r="H627">
        <f ca="1">+_xlfn.XLOOKUP(D627,'Tablas aux'!$A$3:$A$6,'Tablas aux'!$D$3:$D$6)</f>
        <v>200</v>
      </c>
      <c r="I627" s="3">
        <f t="shared" ca="1" si="58"/>
        <v>0.1</v>
      </c>
      <c r="J627" t="str" cm="1">
        <f t="array" aca="1" ref="J627" ca="1">+INDEX({"Tarjeta";"Efectivo";"Transferencia"},RANDBETWEEN(1,3))</f>
        <v>Transferencia</v>
      </c>
      <c r="K627" t="str">
        <f t="shared" ca="1" si="59"/>
        <v>V-004</v>
      </c>
      <c r="L627" t="str">
        <f ca="1">+VLOOKUP(K627,'Tablas aux'!$A$23:$C$27,3,0)</f>
        <v>Moquegua</v>
      </c>
    </row>
    <row r="628" spans="1:12" x14ac:dyDescent="0.25">
      <c r="A628" t="str">
        <v>V-0627</v>
      </c>
      <c r="B628">
        <f t="shared" ca="1" si="54"/>
        <v>45679</v>
      </c>
      <c r="C628" t="str">
        <f t="shared" ca="1" si="55"/>
        <v>C-004</v>
      </c>
      <c r="D628" t="str">
        <f t="shared" ca="1" si="56"/>
        <v>P-003</v>
      </c>
      <c r="E628" t="str">
        <f ca="1">+_xlfn.XLOOKUP(D628,'Tablas aux'!$A$3:$A$6,'Tablas aux'!$B$3:$B$6,0)</f>
        <v>Smart Watch</v>
      </c>
      <c r="F628" t="str">
        <f ca="1">+_xlfn.XLOOKUP(E628,'Tablas aux'!$B$3:$B$6,'Tablas aux'!$C$3:$C$6,0)</f>
        <v>Electrónica</v>
      </c>
      <c r="G628">
        <f t="shared" ca="1" si="57"/>
        <v>37</v>
      </c>
      <c r="H628">
        <f ca="1">+_xlfn.XLOOKUP(D628,'Tablas aux'!$A$3:$A$6,'Tablas aux'!$D$3:$D$6)</f>
        <v>200</v>
      </c>
      <c r="I628" s="3">
        <f t="shared" ca="1" si="58"/>
        <v>0.1</v>
      </c>
      <c r="J628" t="str" cm="1">
        <f t="array" aca="1" ref="J628" ca="1">+INDEX({"Tarjeta";"Efectivo";"Transferencia"},RANDBETWEEN(1,3))</f>
        <v>Efectivo</v>
      </c>
      <c r="K628" t="str">
        <f t="shared" ca="1" si="59"/>
        <v>V-001</v>
      </c>
      <c r="L628" t="str">
        <f ca="1">+VLOOKUP(K628,'Tablas aux'!$A$23:$C$27,3,0)</f>
        <v>Lima</v>
      </c>
    </row>
    <row r="629" spans="1:12" x14ac:dyDescent="0.25">
      <c r="A629" t="str">
        <v>V-0628</v>
      </c>
      <c r="B629">
        <f t="shared" ca="1" si="54"/>
        <v>46012</v>
      </c>
      <c r="C629" t="str">
        <f t="shared" ca="1" si="55"/>
        <v>C-004</v>
      </c>
      <c r="D629" t="str">
        <f t="shared" ca="1" si="56"/>
        <v>P-003</v>
      </c>
      <c r="E629" t="str">
        <f ca="1">+_xlfn.XLOOKUP(D629,'Tablas aux'!$A$3:$A$6,'Tablas aux'!$B$3:$B$6,0)</f>
        <v>Smart Watch</v>
      </c>
      <c r="F629" t="str">
        <f ca="1">+_xlfn.XLOOKUP(E629,'Tablas aux'!$B$3:$B$6,'Tablas aux'!$C$3:$C$6,0)</f>
        <v>Electrónica</v>
      </c>
      <c r="G629">
        <f t="shared" ca="1" si="57"/>
        <v>34</v>
      </c>
      <c r="H629">
        <f ca="1">+_xlfn.XLOOKUP(D629,'Tablas aux'!$A$3:$A$6,'Tablas aux'!$D$3:$D$6)</f>
        <v>200</v>
      </c>
      <c r="I629" s="3">
        <f t="shared" ca="1" si="58"/>
        <v>0.1</v>
      </c>
      <c r="J629" t="str" cm="1">
        <f t="array" aca="1" ref="J629" ca="1">+INDEX({"Tarjeta";"Efectivo";"Transferencia"},RANDBETWEEN(1,3))</f>
        <v>Efectivo</v>
      </c>
      <c r="K629" t="str">
        <f t="shared" ca="1" si="59"/>
        <v>V-005</v>
      </c>
      <c r="L629" t="str">
        <f ca="1">+VLOOKUP(K629,'Tablas aux'!$A$23:$C$27,3,0)</f>
        <v>Ayacucho</v>
      </c>
    </row>
    <row r="630" spans="1:12" x14ac:dyDescent="0.25">
      <c r="A630" t="str">
        <v>V-0629</v>
      </c>
      <c r="B630">
        <f t="shared" ca="1" si="54"/>
        <v>46017</v>
      </c>
      <c r="C630" t="str">
        <f t="shared" ca="1" si="55"/>
        <v>C-004</v>
      </c>
      <c r="D630" t="str">
        <f t="shared" ca="1" si="56"/>
        <v>P-004</v>
      </c>
      <c r="E630" t="str">
        <f ca="1">+_xlfn.XLOOKUP(D630,'Tablas aux'!$A$3:$A$6,'Tablas aux'!$B$3:$B$6,0)</f>
        <v>Smart Phone</v>
      </c>
      <c r="F630" t="str">
        <f ca="1">+_xlfn.XLOOKUP(E630,'Tablas aux'!$B$3:$B$6,'Tablas aux'!$C$3:$C$6,0)</f>
        <v>Telefonía</v>
      </c>
      <c r="G630">
        <f t="shared" ca="1" si="57"/>
        <v>19</v>
      </c>
      <c r="H630">
        <f ca="1">+_xlfn.XLOOKUP(D630,'Tablas aux'!$A$3:$A$6,'Tablas aux'!$D$3:$D$6)</f>
        <v>800</v>
      </c>
      <c r="I630" s="3">
        <f t="shared" ca="1" si="58"/>
        <v>0.2</v>
      </c>
      <c r="J630" t="str" cm="1">
        <f t="array" aca="1" ref="J630" ca="1">+INDEX({"Tarjeta";"Efectivo";"Transferencia"},RANDBETWEEN(1,3))</f>
        <v>Efectivo</v>
      </c>
      <c r="K630" t="str">
        <f t="shared" ca="1" si="59"/>
        <v>V-002</v>
      </c>
      <c r="L630" t="str">
        <f ca="1">+VLOOKUP(K630,'Tablas aux'!$A$23:$C$27,3,0)</f>
        <v>Callao</v>
      </c>
    </row>
    <row r="631" spans="1:12" x14ac:dyDescent="0.25">
      <c r="A631" t="str">
        <v>V-0630</v>
      </c>
      <c r="B631">
        <f t="shared" ca="1" si="54"/>
        <v>45854</v>
      </c>
      <c r="C631" t="str">
        <f t="shared" ca="1" si="55"/>
        <v>C-003</v>
      </c>
      <c r="D631" t="str">
        <f t="shared" ca="1" si="56"/>
        <v>P-001</v>
      </c>
      <c r="E631" t="str">
        <f ca="1">+_xlfn.XLOOKUP(D631,'Tablas aux'!$A$3:$A$6,'Tablas aux'!$B$3:$B$6,0)</f>
        <v>Audífonos</v>
      </c>
      <c r="F631" t="str">
        <f ca="1">+_xlfn.XLOOKUP(E631,'Tablas aux'!$B$3:$B$6,'Tablas aux'!$C$3:$C$6,0)</f>
        <v>Electrónica</v>
      </c>
      <c r="G631">
        <f t="shared" ca="1" si="57"/>
        <v>35</v>
      </c>
      <c r="H631">
        <f ca="1">+_xlfn.XLOOKUP(D631,'Tablas aux'!$A$3:$A$6,'Tablas aux'!$D$3:$D$6)</f>
        <v>50</v>
      </c>
      <c r="I631" s="3">
        <f t="shared" ca="1" si="58"/>
        <v>0.1</v>
      </c>
      <c r="J631" t="str" cm="1">
        <f t="array" aca="1" ref="J631" ca="1">+INDEX({"Tarjeta";"Efectivo";"Transferencia"},RANDBETWEEN(1,3))</f>
        <v>Tarjeta</v>
      </c>
      <c r="K631" t="str">
        <f t="shared" ca="1" si="59"/>
        <v>V-001</v>
      </c>
      <c r="L631" t="str">
        <f ca="1">+VLOOKUP(K631,'Tablas aux'!$A$23:$C$27,3,0)</f>
        <v>Lima</v>
      </c>
    </row>
    <row r="632" spans="1:12" x14ac:dyDescent="0.25">
      <c r="A632" t="str">
        <v>V-0631</v>
      </c>
      <c r="B632">
        <f t="shared" ca="1" si="54"/>
        <v>45741</v>
      </c>
      <c r="C632" t="str">
        <f t="shared" ca="1" si="55"/>
        <v>C-002</v>
      </c>
      <c r="D632" t="str">
        <f t="shared" ca="1" si="56"/>
        <v>P-001</v>
      </c>
      <c r="E632" t="str">
        <f ca="1">+_xlfn.XLOOKUP(D632,'Tablas aux'!$A$3:$A$6,'Tablas aux'!$B$3:$B$6,0)</f>
        <v>Audífonos</v>
      </c>
      <c r="F632" t="str">
        <f ca="1">+_xlfn.XLOOKUP(E632,'Tablas aux'!$B$3:$B$6,'Tablas aux'!$C$3:$C$6,0)</f>
        <v>Electrónica</v>
      </c>
      <c r="G632">
        <f t="shared" ca="1" si="57"/>
        <v>10</v>
      </c>
      <c r="H632">
        <f ca="1">+_xlfn.XLOOKUP(D632,'Tablas aux'!$A$3:$A$6,'Tablas aux'!$D$3:$D$6)</f>
        <v>50</v>
      </c>
      <c r="I632" s="3">
        <f t="shared" ca="1" si="58"/>
        <v>0.1</v>
      </c>
      <c r="J632" t="str" cm="1">
        <f t="array" aca="1" ref="J632" ca="1">+INDEX({"Tarjeta";"Efectivo";"Transferencia"},RANDBETWEEN(1,3))</f>
        <v>Transferencia</v>
      </c>
      <c r="K632" t="str">
        <f t="shared" ca="1" si="59"/>
        <v>V-004</v>
      </c>
      <c r="L632" t="str">
        <f ca="1">+VLOOKUP(K632,'Tablas aux'!$A$23:$C$27,3,0)</f>
        <v>Moquegua</v>
      </c>
    </row>
    <row r="633" spans="1:12" x14ac:dyDescent="0.25">
      <c r="A633" t="str">
        <v>V-0632</v>
      </c>
      <c r="B633">
        <f t="shared" ca="1" si="54"/>
        <v>45684</v>
      </c>
      <c r="C633" t="str">
        <f t="shared" ca="1" si="55"/>
        <v>C-001</v>
      </c>
      <c r="D633" t="str">
        <f t="shared" ca="1" si="56"/>
        <v>P-003</v>
      </c>
      <c r="E633" t="str">
        <f ca="1">+_xlfn.XLOOKUP(D633,'Tablas aux'!$A$3:$A$6,'Tablas aux'!$B$3:$B$6,0)</f>
        <v>Smart Watch</v>
      </c>
      <c r="F633" t="str">
        <f ca="1">+_xlfn.XLOOKUP(E633,'Tablas aux'!$B$3:$B$6,'Tablas aux'!$C$3:$C$6,0)</f>
        <v>Electrónica</v>
      </c>
      <c r="G633">
        <f t="shared" ca="1" si="57"/>
        <v>42</v>
      </c>
      <c r="H633">
        <f ca="1">+_xlfn.XLOOKUP(D633,'Tablas aux'!$A$3:$A$6,'Tablas aux'!$D$3:$D$6)</f>
        <v>200</v>
      </c>
      <c r="I633" s="3">
        <f t="shared" ca="1" si="58"/>
        <v>0.1</v>
      </c>
      <c r="J633" t="str" cm="1">
        <f t="array" aca="1" ref="J633" ca="1">+INDEX({"Tarjeta";"Efectivo";"Transferencia"},RANDBETWEEN(1,3))</f>
        <v>Efectivo</v>
      </c>
      <c r="K633" t="str">
        <f t="shared" ca="1" si="59"/>
        <v>V-005</v>
      </c>
      <c r="L633" t="str">
        <f ca="1">+VLOOKUP(K633,'Tablas aux'!$A$23:$C$27,3,0)</f>
        <v>Ayacucho</v>
      </c>
    </row>
    <row r="634" spans="1:12" x14ac:dyDescent="0.25">
      <c r="A634" t="str">
        <v>V-0633</v>
      </c>
      <c r="B634">
        <f t="shared" ca="1" si="54"/>
        <v>45932</v>
      </c>
      <c r="C634" t="str">
        <f t="shared" ca="1" si="55"/>
        <v>C-004</v>
      </c>
      <c r="D634" t="str">
        <f t="shared" ca="1" si="56"/>
        <v>P-003</v>
      </c>
      <c r="E634" t="str">
        <f ca="1">+_xlfn.XLOOKUP(D634,'Tablas aux'!$A$3:$A$6,'Tablas aux'!$B$3:$B$6,0)</f>
        <v>Smart Watch</v>
      </c>
      <c r="F634" t="str">
        <f ca="1">+_xlfn.XLOOKUP(E634,'Tablas aux'!$B$3:$B$6,'Tablas aux'!$C$3:$C$6,0)</f>
        <v>Electrónica</v>
      </c>
      <c r="G634">
        <f t="shared" ca="1" si="57"/>
        <v>9</v>
      </c>
      <c r="H634">
        <f ca="1">+_xlfn.XLOOKUP(D634,'Tablas aux'!$A$3:$A$6,'Tablas aux'!$D$3:$D$6)</f>
        <v>200</v>
      </c>
      <c r="I634" s="3">
        <f t="shared" ca="1" si="58"/>
        <v>0.1</v>
      </c>
      <c r="J634" t="str" cm="1">
        <f t="array" aca="1" ref="J634" ca="1">+INDEX({"Tarjeta";"Efectivo";"Transferencia"},RANDBETWEEN(1,3))</f>
        <v>Efectivo</v>
      </c>
      <c r="K634" t="str">
        <f t="shared" ca="1" si="59"/>
        <v>V-002</v>
      </c>
      <c r="L634" t="str">
        <f ca="1">+VLOOKUP(K634,'Tablas aux'!$A$23:$C$27,3,0)</f>
        <v>Callao</v>
      </c>
    </row>
    <row r="635" spans="1:12" x14ac:dyDescent="0.25">
      <c r="A635" t="str">
        <v>V-0634</v>
      </c>
      <c r="B635">
        <f t="shared" ca="1" si="54"/>
        <v>45680</v>
      </c>
      <c r="C635" t="str">
        <f t="shared" ca="1" si="55"/>
        <v>C-004</v>
      </c>
      <c r="D635" t="str">
        <f t="shared" ca="1" si="56"/>
        <v>P-003</v>
      </c>
      <c r="E635" t="str">
        <f ca="1">+_xlfn.XLOOKUP(D635,'Tablas aux'!$A$3:$A$6,'Tablas aux'!$B$3:$B$6,0)</f>
        <v>Smart Watch</v>
      </c>
      <c r="F635" t="str">
        <f ca="1">+_xlfn.XLOOKUP(E635,'Tablas aux'!$B$3:$B$6,'Tablas aux'!$C$3:$C$6,0)</f>
        <v>Electrónica</v>
      </c>
      <c r="G635">
        <f t="shared" ca="1" si="57"/>
        <v>18</v>
      </c>
      <c r="H635">
        <f ca="1">+_xlfn.XLOOKUP(D635,'Tablas aux'!$A$3:$A$6,'Tablas aux'!$D$3:$D$6)</f>
        <v>200</v>
      </c>
      <c r="I635" s="3">
        <f t="shared" ca="1" si="58"/>
        <v>0.1</v>
      </c>
      <c r="J635" t="str" cm="1">
        <f t="array" aca="1" ref="J635" ca="1">+INDEX({"Tarjeta";"Efectivo";"Transferencia"},RANDBETWEEN(1,3))</f>
        <v>Tarjeta</v>
      </c>
      <c r="K635" t="str">
        <f t="shared" ca="1" si="59"/>
        <v>V-002</v>
      </c>
      <c r="L635" t="str">
        <f ca="1">+VLOOKUP(K635,'Tablas aux'!$A$23:$C$27,3,0)</f>
        <v>Callao</v>
      </c>
    </row>
    <row r="636" spans="1:12" x14ac:dyDescent="0.25">
      <c r="A636" t="str">
        <v>V-0635</v>
      </c>
      <c r="B636">
        <f t="shared" ca="1" si="54"/>
        <v>45842</v>
      </c>
      <c r="C636" t="str">
        <f t="shared" ca="1" si="55"/>
        <v>C-003</v>
      </c>
      <c r="D636" t="str">
        <f t="shared" ca="1" si="56"/>
        <v>P-002</v>
      </c>
      <c r="E636" t="str">
        <f ca="1">+_xlfn.XLOOKUP(D636,'Tablas aux'!$A$3:$A$6,'Tablas aux'!$B$3:$B$6,0)</f>
        <v>Laptop</v>
      </c>
      <c r="F636" t="str">
        <f ca="1">+_xlfn.XLOOKUP(E636,'Tablas aux'!$B$3:$B$6,'Tablas aux'!$C$3:$C$6,0)</f>
        <v>Computo</v>
      </c>
      <c r="G636">
        <f t="shared" ca="1" si="57"/>
        <v>10</v>
      </c>
      <c r="H636">
        <f ca="1">+_xlfn.XLOOKUP(D636,'Tablas aux'!$A$3:$A$6,'Tablas aux'!$D$3:$D$6)</f>
        <v>1200</v>
      </c>
      <c r="I636" s="3">
        <f t="shared" ca="1" si="58"/>
        <v>0.3</v>
      </c>
      <c r="J636" t="str" cm="1">
        <f t="array" aca="1" ref="J636" ca="1">+INDEX({"Tarjeta";"Efectivo";"Transferencia"},RANDBETWEEN(1,3))</f>
        <v>Tarjeta</v>
      </c>
      <c r="K636" t="str">
        <f t="shared" ca="1" si="59"/>
        <v>V-004</v>
      </c>
      <c r="L636" t="str">
        <f ca="1">+VLOOKUP(K636,'Tablas aux'!$A$23:$C$27,3,0)</f>
        <v>Moquegua</v>
      </c>
    </row>
    <row r="637" spans="1:12" x14ac:dyDescent="0.25">
      <c r="A637" t="str">
        <v>V-0636</v>
      </c>
      <c r="B637">
        <f t="shared" ca="1" si="54"/>
        <v>46010</v>
      </c>
      <c r="C637" t="str">
        <f t="shared" ca="1" si="55"/>
        <v>C-002</v>
      </c>
      <c r="D637" t="str">
        <f t="shared" ca="1" si="56"/>
        <v>P-003</v>
      </c>
      <c r="E637" t="str">
        <f ca="1">+_xlfn.XLOOKUP(D637,'Tablas aux'!$A$3:$A$6,'Tablas aux'!$B$3:$B$6,0)</f>
        <v>Smart Watch</v>
      </c>
      <c r="F637" t="str">
        <f ca="1">+_xlfn.XLOOKUP(E637,'Tablas aux'!$B$3:$B$6,'Tablas aux'!$C$3:$C$6,0)</f>
        <v>Electrónica</v>
      </c>
      <c r="G637">
        <f t="shared" ca="1" si="57"/>
        <v>12</v>
      </c>
      <c r="H637">
        <f ca="1">+_xlfn.XLOOKUP(D637,'Tablas aux'!$A$3:$A$6,'Tablas aux'!$D$3:$D$6)</f>
        <v>200</v>
      </c>
      <c r="I637" s="3">
        <f t="shared" ca="1" si="58"/>
        <v>0.1</v>
      </c>
      <c r="J637" t="str" cm="1">
        <f t="array" aca="1" ref="J637" ca="1">+INDEX({"Tarjeta";"Efectivo";"Transferencia"},RANDBETWEEN(1,3))</f>
        <v>Efectivo</v>
      </c>
      <c r="K637" t="str">
        <f t="shared" ca="1" si="59"/>
        <v>V-003</v>
      </c>
      <c r="L637" t="str">
        <f ca="1">+VLOOKUP(K637,'Tablas aux'!$A$23:$C$27,3,0)</f>
        <v>Arequipa</v>
      </c>
    </row>
    <row r="638" spans="1:12" x14ac:dyDescent="0.25">
      <c r="A638" t="str">
        <v>V-0637</v>
      </c>
      <c r="B638">
        <f t="shared" ca="1" si="54"/>
        <v>45825</v>
      </c>
      <c r="C638" t="str">
        <f t="shared" ca="1" si="55"/>
        <v>C-003</v>
      </c>
      <c r="D638" t="str">
        <f t="shared" ca="1" si="56"/>
        <v>P-004</v>
      </c>
      <c r="E638" t="str">
        <f ca="1">+_xlfn.XLOOKUP(D638,'Tablas aux'!$A$3:$A$6,'Tablas aux'!$B$3:$B$6,0)</f>
        <v>Smart Phone</v>
      </c>
      <c r="F638" t="str">
        <f ca="1">+_xlfn.XLOOKUP(E638,'Tablas aux'!$B$3:$B$6,'Tablas aux'!$C$3:$C$6,0)</f>
        <v>Telefonía</v>
      </c>
      <c r="G638">
        <f t="shared" ca="1" si="57"/>
        <v>9</v>
      </c>
      <c r="H638">
        <f ca="1">+_xlfn.XLOOKUP(D638,'Tablas aux'!$A$3:$A$6,'Tablas aux'!$D$3:$D$6)</f>
        <v>800</v>
      </c>
      <c r="I638" s="3">
        <f t="shared" ca="1" si="58"/>
        <v>0.2</v>
      </c>
      <c r="J638" t="str" cm="1">
        <f t="array" aca="1" ref="J638" ca="1">+INDEX({"Tarjeta";"Efectivo";"Transferencia"},RANDBETWEEN(1,3))</f>
        <v>Tarjeta</v>
      </c>
      <c r="K638" t="str">
        <f t="shared" ca="1" si="59"/>
        <v>V-004</v>
      </c>
      <c r="L638" t="str">
        <f ca="1">+VLOOKUP(K638,'Tablas aux'!$A$23:$C$27,3,0)</f>
        <v>Moquegua</v>
      </c>
    </row>
    <row r="639" spans="1:12" x14ac:dyDescent="0.25">
      <c r="A639" t="str">
        <v>V-0638</v>
      </c>
      <c r="B639">
        <f t="shared" ca="1" si="54"/>
        <v>45757</v>
      </c>
      <c r="C639" t="str">
        <f t="shared" ca="1" si="55"/>
        <v>C-003</v>
      </c>
      <c r="D639" t="str">
        <f t="shared" ca="1" si="56"/>
        <v>P-002</v>
      </c>
      <c r="E639" t="str">
        <f ca="1">+_xlfn.XLOOKUP(D639,'Tablas aux'!$A$3:$A$6,'Tablas aux'!$B$3:$B$6,0)</f>
        <v>Laptop</v>
      </c>
      <c r="F639" t="str">
        <f ca="1">+_xlfn.XLOOKUP(E639,'Tablas aux'!$B$3:$B$6,'Tablas aux'!$C$3:$C$6,0)</f>
        <v>Computo</v>
      </c>
      <c r="G639">
        <f t="shared" ca="1" si="57"/>
        <v>15</v>
      </c>
      <c r="H639">
        <f ca="1">+_xlfn.XLOOKUP(D639,'Tablas aux'!$A$3:$A$6,'Tablas aux'!$D$3:$D$6)</f>
        <v>1200</v>
      </c>
      <c r="I639" s="3">
        <f t="shared" ca="1" si="58"/>
        <v>0.3</v>
      </c>
      <c r="J639" t="str" cm="1">
        <f t="array" aca="1" ref="J639" ca="1">+INDEX({"Tarjeta";"Efectivo";"Transferencia"},RANDBETWEEN(1,3))</f>
        <v>Tarjeta</v>
      </c>
      <c r="K639" t="str">
        <f t="shared" ca="1" si="59"/>
        <v>V-003</v>
      </c>
      <c r="L639" t="str">
        <f ca="1">+VLOOKUP(K639,'Tablas aux'!$A$23:$C$27,3,0)</f>
        <v>Arequipa</v>
      </c>
    </row>
    <row r="640" spans="1:12" x14ac:dyDescent="0.25">
      <c r="A640" t="str">
        <v>V-0639</v>
      </c>
      <c r="B640">
        <f t="shared" ca="1" si="54"/>
        <v>45945</v>
      </c>
      <c r="C640" t="str">
        <f t="shared" ca="1" si="55"/>
        <v>C-001</v>
      </c>
      <c r="D640" t="str">
        <f t="shared" ca="1" si="56"/>
        <v>P-002</v>
      </c>
      <c r="E640" t="str">
        <f ca="1">+_xlfn.XLOOKUP(D640,'Tablas aux'!$A$3:$A$6,'Tablas aux'!$B$3:$B$6,0)</f>
        <v>Laptop</v>
      </c>
      <c r="F640" t="str">
        <f ca="1">+_xlfn.XLOOKUP(E640,'Tablas aux'!$B$3:$B$6,'Tablas aux'!$C$3:$C$6,0)</f>
        <v>Computo</v>
      </c>
      <c r="G640">
        <f t="shared" ca="1" si="57"/>
        <v>6</v>
      </c>
      <c r="H640">
        <f ca="1">+_xlfn.XLOOKUP(D640,'Tablas aux'!$A$3:$A$6,'Tablas aux'!$D$3:$D$6)</f>
        <v>1200</v>
      </c>
      <c r="I640" s="3">
        <f t="shared" ca="1" si="58"/>
        <v>0.3</v>
      </c>
      <c r="J640" t="str" cm="1">
        <f t="array" aca="1" ref="J640" ca="1">+INDEX({"Tarjeta";"Efectivo";"Transferencia"},RANDBETWEEN(1,3))</f>
        <v>Tarjeta</v>
      </c>
      <c r="K640" t="str">
        <f t="shared" ca="1" si="59"/>
        <v>V-003</v>
      </c>
      <c r="L640" t="str">
        <f ca="1">+VLOOKUP(K640,'Tablas aux'!$A$23:$C$27,3,0)</f>
        <v>Arequipa</v>
      </c>
    </row>
    <row r="641" spans="1:12" x14ac:dyDescent="0.25">
      <c r="A641" t="str">
        <v>V-0640</v>
      </c>
      <c r="B641">
        <f t="shared" ca="1" si="54"/>
        <v>45942</v>
      </c>
      <c r="C641" t="str">
        <f t="shared" ca="1" si="55"/>
        <v>C-004</v>
      </c>
      <c r="D641" t="str">
        <f t="shared" ca="1" si="56"/>
        <v>P-001</v>
      </c>
      <c r="E641" t="str">
        <f ca="1">+_xlfn.XLOOKUP(D641,'Tablas aux'!$A$3:$A$6,'Tablas aux'!$B$3:$B$6,0)</f>
        <v>Audífonos</v>
      </c>
      <c r="F641" t="str">
        <f ca="1">+_xlfn.XLOOKUP(E641,'Tablas aux'!$B$3:$B$6,'Tablas aux'!$C$3:$C$6,0)</f>
        <v>Electrónica</v>
      </c>
      <c r="G641">
        <f t="shared" ca="1" si="57"/>
        <v>39</v>
      </c>
      <c r="H641">
        <f ca="1">+_xlfn.XLOOKUP(D641,'Tablas aux'!$A$3:$A$6,'Tablas aux'!$D$3:$D$6)</f>
        <v>50</v>
      </c>
      <c r="I641" s="3">
        <f t="shared" ca="1" si="58"/>
        <v>0.1</v>
      </c>
      <c r="J641" t="str" cm="1">
        <f t="array" aca="1" ref="J641" ca="1">+INDEX({"Tarjeta";"Efectivo";"Transferencia"},RANDBETWEEN(1,3))</f>
        <v>Tarjeta</v>
      </c>
      <c r="K641" t="str">
        <f t="shared" ca="1" si="59"/>
        <v>V-004</v>
      </c>
      <c r="L641" t="str">
        <f ca="1">+VLOOKUP(K641,'Tablas aux'!$A$23:$C$27,3,0)</f>
        <v>Moquegua</v>
      </c>
    </row>
    <row r="642" spans="1:12" x14ac:dyDescent="0.25">
      <c r="A642" t="str">
        <v>V-0641</v>
      </c>
      <c r="B642">
        <f t="shared" ca="1" si="54"/>
        <v>45681</v>
      </c>
      <c r="C642" t="str">
        <f t="shared" ca="1" si="55"/>
        <v>C-003</v>
      </c>
      <c r="D642" t="str">
        <f t="shared" ca="1" si="56"/>
        <v>P-003</v>
      </c>
      <c r="E642" t="str">
        <f ca="1">+_xlfn.XLOOKUP(D642,'Tablas aux'!$A$3:$A$6,'Tablas aux'!$B$3:$B$6,0)</f>
        <v>Smart Watch</v>
      </c>
      <c r="F642" t="str">
        <f ca="1">+_xlfn.XLOOKUP(E642,'Tablas aux'!$B$3:$B$6,'Tablas aux'!$C$3:$C$6,0)</f>
        <v>Electrónica</v>
      </c>
      <c r="G642">
        <f t="shared" ca="1" si="57"/>
        <v>26</v>
      </c>
      <c r="H642">
        <f ca="1">+_xlfn.XLOOKUP(D642,'Tablas aux'!$A$3:$A$6,'Tablas aux'!$D$3:$D$6)</f>
        <v>200</v>
      </c>
      <c r="I642" s="3">
        <f t="shared" ca="1" si="58"/>
        <v>0.1</v>
      </c>
      <c r="J642" t="str" cm="1">
        <f t="array" aca="1" ref="J642" ca="1">+INDEX({"Tarjeta";"Efectivo";"Transferencia"},RANDBETWEEN(1,3))</f>
        <v>Transferencia</v>
      </c>
      <c r="K642" t="str">
        <f t="shared" ca="1" si="59"/>
        <v>V-001</v>
      </c>
      <c r="L642" t="str">
        <f ca="1">+VLOOKUP(K642,'Tablas aux'!$A$23:$C$27,3,0)</f>
        <v>Lima</v>
      </c>
    </row>
    <row r="643" spans="1:12" x14ac:dyDescent="0.25">
      <c r="A643" t="str">
        <v>V-0642</v>
      </c>
      <c r="B643">
        <f t="shared" ref="B643:B706" ca="1" si="60">+RANDBETWEEN("01/01/2025","31/12/2025")</f>
        <v>45814</v>
      </c>
      <c r="C643" t="str">
        <f t="shared" ref="C643:C706" ca="1" si="61">+"C"&amp;"-"&amp;TEXT(RANDBETWEEN(1,4),"000")</f>
        <v>C-001</v>
      </c>
      <c r="D643" t="str">
        <f t="shared" ref="D643:D706" ca="1" si="62">+"P"&amp;"-"&amp;TEXT(RANDBETWEEN(1,4),"000")</f>
        <v>P-001</v>
      </c>
      <c r="E643" t="str">
        <f ca="1">+_xlfn.XLOOKUP(D643,'Tablas aux'!$A$3:$A$6,'Tablas aux'!$B$3:$B$6,0)</f>
        <v>Audífonos</v>
      </c>
      <c r="F643" t="str">
        <f ca="1">+_xlfn.XLOOKUP(E643,'Tablas aux'!$B$3:$B$6,'Tablas aux'!$C$3:$C$6,0)</f>
        <v>Electrónica</v>
      </c>
      <c r="G643">
        <f t="shared" ref="G643:G706" ca="1" si="63">+RANDBETWEEN(5,45)</f>
        <v>17</v>
      </c>
      <c r="H643">
        <f ca="1">+_xlfn.XLOOKUP(D643,'Tablas aux'!$A$3:$A$6,'Tablas aux'!$D$3:$D$6)</f>
        <v>50</v>
      </c>
      <c r="I643" s="3">
        <f t="shared" ref="I643:I706" ca="1" si="64">+IF(F643="Electrónica",0.1,IF(F643="Telefonía",0.2,0.3))</f>
        <v>0.1</v>
      </c>
      <c r="J643" t="str" cm="1">
        <f t="array" aca="1" ref="J643" ca="1">+INDEX({"Tarjeta";"Efectivo";"Transferencia"},RANDBETWEEN(1,3))</f>
        <v>Efectivo</v>
      </c>
      <c r="K643" t="str">
        <f t="shared" ref="K643:K706" ca="1" si="65">+"V"&amp;"-"&amp;TEXT(RANDBETWEEN(1,5),"000")</f>
        <v>V-004</v>
      </c>
      <c r="L643" t="str">
        <f ca="1">+VLOOKUP(K643,'Tablas aux'!$A$23:$C$27,3,0)</f>
        <v>Moquegua</v>
      </c>
    </row>
    <row r="644" spans="1:12" x14ac:dyDescent="0.25">
      <c r="A644" t="str">
        <v>V-0643</v>
      </c>
      <c r="B644">
        <f t="shared" ca="1" si="60"/>
        <v>45678</v>
      </c>
      <c r="C644" t="str">
        <f t="shared" ca="1" si="61"/>
        <v>C-001</v>
      </c>
      <c r="D644" t="str">
        <f t="shared" ca="1" si="62"/>
        <v>P-003</v>
      </c>
      <c r="E644" t="str">
        <f ca="1">+_xlfn.XLOOKUP(D644,'Tablas aux'!$A$3:$A$6,'Tablas aux'!$B$3:$B$6,0)</f>
        <v>Smart Watch</v>
      </c>
      <c r="F644" t="str">
        <f ca="1">+_xlfn.XLOOKUP(E644,'Tablas aux'!$B$3:$B$6,'Tablas aux'!$C$3:$C$6,0)</f>
        <v>Electrónica</v>
      </c>
      <c r="G644">
        <f t="shared" ca="1" si="63"/>
        <v>35</v>
      </c>
      <c r="H644">
        <f ca="1">+_xlfn.XLOOKUP(D644,'Tablas aux'!$A$3:$A$6,'Tablas aux'!$D$3:$D$6)</f>
        <v>200</v>
      </c>
      <c r="I644" s="3">
        <f t="shared" ca="1" si="64"/>
        <v>0.1</v>
      </c>
      <c r="J644" t="str" cm="1">
        <f t="array" aca="1" ref="J644" ca="1">+INDEX({"Tarjeta";"Efectivo";"Transferencia"},RANDBETWEEN(1,3))</f>
        <v>Transferencia</v>
      </c>
      <c r="K644" t="str">
        <f t="shared" ca="1" si="65"/>
        <v>V-001</v>
      </c>
      <c r="L644" t="str">
        <f ca="1">+VLOOKUP(K644,'Tablas aux'!$A$23:$C$27,3,0)</f>
        <v>Lima</v>
      </c>
    </row>
    <row r="645" spans="1:12" x14ac:dyDescent="0.25">
      <c r="A645" t="str">
        <v>V-0644</v>
      </c>
      <c r="B645">
        <f t="shared" ca="1" si="60"/>
        <v>45866</v>
      </c>
      <c r="C645" t="str">
        <f t="shared" ca="1" si="61"/>
        <v>C-002</v>
      </c>
      <c r="D645" t="str">
        <f t="shared" ca="1" si="62"/>
        <v>P-002</v>
      </c>
      <c r="E645" t="str">
        <f ca="1">+_xlfn.XLOOKUP(D645,'Tablas aux'!$A$3:$A$6,'Tablas aux'!$B$3:$B$6,0)</f>
        <v>Laptop</v>
      </c>
      <c r="F645" t="str">
        <f ca="1">+_xlfn.XLOOKUP(E645,'Tablas aux'!$B$3:$B$6,'Tablas aux'!$C$3:$C$6,0)</f>
        <v>Computo</v>
      </c>
      <c r="G645">
        <f t="shared" ca="1" si="63"/>
        <v>28</v>
      </c>
      <c r="H645">
        <f ca="1">+_xlfn.XLOOKUP(D645,'Tablas aux'!$A$3:$A$6,'Tablas aux'!$D$3:$D$6)</f>
        <v>1200</v>
      </c>
      <c r="I645" s="3">
        <f t="shared" ca="1" si="64"/>
        <v>0.3</v>
      </c>
      <c r="J645" t="str" cm="1">
        <f t="array" aca="1" ref="J645" ca="1">+INDEX({"Tarjeta";"Efectivo";"Transferencia"},RANDBETWEEN(1,3))</f>
        <v>Efectivo</v>
      </c>
      <c r="K645" t="str">
        <f t="shared" ca="1" si="65"/>
        <v>V-005</v>
      </c>
      <c r="L645" t="str">
        <f ca="1">+VLOOKUP(K645,'Tablas aux'!$A$23:$C$27,3,0)</f>
        <v>Ayacucho</v>
      </c>
    </row>
    <row r="646" spans="1:12" x14ac:dyDescent="0.25">
      <c r="A646" t="str">
        <v>V-0645</v>
      </c>
      <c r="B646">
        <f t="shared" ca="1" si="60"/>
        <v>45898</v>
      </c>
      <c r="C646" t="str">
        <f t="shared" ca="1" si="61"/>
        <v>C-004</v>
      </c>
      <c r="D646" t="str">
        <f t="shared" ca="1" si="62"/>
        <v>P-002</v>
      </c>
      <c r="E646" t="str">
        <f ca="1">+_xlfn.XLOOKUP(D646,'Tablas aux'!$A$3:$A$6,'Tablas aux'!$B$3:$B$6,0)</f>
        <v>Laptop</v>
      </c>
      <c r="F646" t="str">
        <f ca="1">+_xlfn.XLOOKUP(E646,'Tablas aux'!$B$3:$B$6,'Tablas aux'!$C$3:$C$6,0)</f>
        <v>Computo</v>
      </c>
      <c r="G646">
        <f t="shared" ca="1" si="63"/>
        <v>31</v>
      </c>
      <c r="H646">
        <f ca="1">+_xlfn.XLOOKUP(D646,'Tablas aux'!$A$3:$A$6,'Tablas aux'!$D$3:$D$6)</f>
        <v>1200</v>
      </c>
      <c r="I646" s="3">
        <f t="shared" ca="1" si="64"/>
        <v>0.3</v>
      </c>
      <c r="J646" t="str" cm="1">
        <f t="array" aca="1" ref="J646" ca="1">+INDEX({"Tarjeta";"Efectivo";"Transferencia"},RANDBETWEEN(1,3))</f>
        <v>Transferencia</v>
      </c>
      <c r="K646" t="str">
        <f t="shared" ca="1" si="65"/>
        <v>V-003</v>
      </c>
      <c r="L646" t="str">
        <f ca="1">+VLOOKUP(K646,'Tablas aux'!$A$23:$C$27,3,0)</f>
        <v>Arequipa</v>
      </c>
    </row>
    <row r="647" spans="1:12" x14ac:dyDescent="0.25">
      <c r="A647" t="str">
        <v>V-0646</v>
      </c>
      <c r="B647">
        <f t="shared" ca="1" si="60"/>
        <v>45981</v>
      </c>
      <c r="C647" t="str">
        <f t="shared" ca="1" si="61"/>
        <v>C-004</v>
      </c>
      <c r="D647" t="str">
        <f t="shared" ca="1" si="62"/>
        <v>P-003</v>
      </c>
      <c r="E647" t="str">
        <f ca="1">+_xlfn.XLOOKUP(D647,'Tablas aux'!$A$3:$A$6,'Tablas aux'!$B$3:$B$6,0)</f>
        <v>Smart Watch</v>
      </c>
      <c r="F647" t="str">
        <f ca="1">+_xlfn.XLOOKUP(E647,'Tablas aux'!$B$3:$B$6,'Tablas aux'!$C$3:$C$6,0)</f>
        <v>Electrónica</v>
      </c>
      <c r="G647">
        <f t="shared" ca="1" si="63"/>
        <v>17</v>
      </c>
      <c r="H647">
        <f ca="1">+_xlfn.XLOOKUP(D647,'Tablas aux'!$A$3:$A$6,'Tablas aux'!$D$3:$D$6)</f>
        <v>200</v>
      </c>
      <c r="I647" s="3">
        <f t="shared" ca="1" si="64"/>
        <v>0.1</v>
      </c>
      <c r="J647" t="str" cm="1">
        <f t="array" aca="1" ref="J647" ca="1">+INDEX({"Tarjeta";"Efectivo";"Transferencia"},RANDBETWEEN(1,3))</f>
        <v>Efectivo</v>
      </c>
      <c r="K647" t="str">
        <f t="shared" ca="1" si="65"/>
        <v>V-002</v>
      </c>
      <c r="L647" t="str">
        <f ca="1">+VLOOKUP(K647,'Tablas aux'!$A$23:$C$27,3,0)</f>
        <v>Callao</v>
      </c>
    </row>
    <row r="648" spans="1:12" x14ac:dyDescent="0.25">
      <c r="A648" t="str">
        <v>V-0647</v>
      </c>
      <c r="B648">
        <f t="shared" ca="1" si="60"/>
        <v>45757</v>
      </c>
      <c r="C648" t="str">
        <f t="shared" ca="1" si="61"/>
        <v>C-003</v>
      </c>
      <c r="D648" t="str">
        <f t="shared" ca="1" si="62"/>
        <v>P-001</v>
      </c>
      <c r="E648" t="str">
        <f ca="1">+_xlfn.XLOOKUP(D648,'Tablas aux'!$A$3:$A$6,'Tablas aux'!$B$3:$B$6,0)</f>
        <v>Audífonos</v>
      </c>
      <c r="F648" t="str">
        <f ca="1">+_xlfn.XLOOKUP(E648,'Tablas aux'!$B$3:$B$6,'Tablas aux'!$C$3:$C$6,0)</f>
        <v>Electrónica</v>
      </c>
      <c r="G648">
        <f t="shared" ca="1" si="63"/>
        <v>25</v>
      </c>
      <c r="H648">
        <f ca="1">+_xlfn.XLOOKUP(D648,'Tablas aux'!$A$3:$A$6,'Tablas aux'!$D$3:$D$6)</f>
        <v>50</v>
      </c>
      <c r="I648" s="3">
        <f t="shared" ca="1" si="64"/>
        <v>0.1</v>
      </c>
      <c r="J648" t="str" cm="1">
        <f t="array" aca="1" ref="J648" ca="1">+INDEX({"Tarjeta";"Efectivo";"Transferencia"},RANDBETWEEN(1,3))</f>
        <v>Tarjeta</v>
      </c>
      <c r="K648" t="str">
        <f t="shared" ca="1" si="65"/>
        <v>V-005</v>
      </c>
      <c r="L648" t="str">
        <f ca="1">+VLOOKUP(K648,'Tablas aux'!$A$23:$C$27,3,0)</f>
        <v>Ayacucho</v>
      </c>
    </row>
    <row r="649" spans="1:12" x14ac:dyDescent="0.25">
      <c r="A649" t="str">
        <v>V-0648</v>
      </c>
      <c r="B649">
        <f t="shared" ca="1" si="60"/>
        <v>45763</v>
      </c>
      <c r="C649" t="str">
        <f t="shared" ca="1" si="61"/>
        <v>C-004</v>
      </c>
      <c r="D649" t="str">
        <f t="shared" ca="1" si="62"/>
        <v>P-003</v>
      </c>
      <c r="E649" t="str">
        <f ca="1">+_xlfn.XLOOKUP(D649,'Tablas aux'!$A$3:$A$6,'Tablas aux'!$B$3:$B$6,0)</f>
        <v>Smart Watch</v>
      </c>
      <c r="F649" t="str">
        <f ca="1">+_xlfn.XLOOKUP(E649,'Tablas aux'!$B$3:$B$6,'Tablas aux'!$C$3:$C$6,0)</f>
        <v>Electrónica</v>
      </c>
      <c r="G649">
        <f t="shared" ca="1" si="63"/>
        <v>32</v>
      </c>
      <c r="H649">
        <f ca="1">+_xlfn.XLOOKUP(D649,'Tablas aux'!$A$3:$A$6,'Tablas aux'!$D$3:$D$6)</f>
        <v>200</v>
      </c>
      <c r="I649" s="3">
        <f t="shared" ca="1" si="64"/>
        <v>0.1</v>
      </c>
      <c r="J649" t="str" cm="1">
        <f t="array" aca="1" ref="J649" ca="1">+INDEX({"Tarjeta";"Efectivo";"Transferencia"},RANDBETWEEN(1,3))</f>
        <v>Transferencia</v>
      </c>
      <c r="K649" t="str">
        <f t="shared" ca="1" si="65"/>
        <v>V-003</v>
      </c>
      <c r="L649" t="str">
        <f ca="1">+VLOOKUP(K649,'Tablas aux'!$A$23:$C$27,3,0)</f>
        <v>Arequipa</v>
      </c>
    </row>
    <row r="650" spans="1:12" x14ac:dyDescent="0.25">
      <c r="A650" t="str">
        <v>V-0649</v>
      </c>
      <c r="B650">
        <f t="shared" ca="1" si="60"/>
        <v>46009</v>
      </c>
      <c r="C650" t="str">
        <f t="shared" ca="1" si="61"/>
        <v>C-002</v>
      </c>
      <c r="D650" t="str">
        <f t="shared" ca="1" si="62"/>
        <v>P-002</v>
      </c>
      <c r="E650" t="str">
        <f ca="1">+_xlfn.XLOOKUP(D650,'Tablas aux'!$A$3:$A$6,'Tablas aux'!$B$3:$B$6,0)</f>
        <v>Laptop</v>
      </c>
      <c r="F650" t="str">
        <f ca="1">+_xlfn.XLOOKUP(E650,'Tablas aux'!$B$3:$B$6,'Tablas aux'!$C$3:$C$6,0)</f>
        <v>Computo</v>
      </c>
      <c r="G650">
        <f t="shared" ca="1" si="63"/>
        <v>30</v>
      </c>
      <c r="H650">
        <f ca="1">+_xlfn.XLOOKUP(D650,'Tablas aux'!$A$3:$A$6,'Tablas aux'!$D$3:$D$6)</f>
        <v>1200</v>
      </c>
      <c r="I650" s="3">
        <f t="shared" ca="1" si="64"/>
        <v>0.3</v>
      </c>
      <c r="J650" t="str" cm="1">
        <f t="array" aca="1" ref="J650" ca="1">+INDEX({"Tarjeta";"Efectivo";"Transferencia"},RANDBETWEEN(1,3))</f>
        <v>Transferencia</v>
      </c>
      <c r="K650" t="str">
        <f t="shared" ca="1" si="65"/>
        <v>V-004</v>
      </c>
      <c r="L650" t="str">
        <f ca="1">+VLOOKUP(K650,'Tablas aux'!$A$23:$C$27,3,0)</f>
        <v>Moquegua</v>
      </c>
    </row>
    <row r="651" spans="1:12" x14ac:dyDescent="0.25">
      <c r="A651" t="str">
        <v>V-0650</v>
      </c>
      <c r="B651">
        <f t="shared" ca="1" si="60"/>
        <v>46021</v>
      </c>
      <c r="C651" t="str">
        <f t="shared" ca="1" si="61"/>
        <v>C-003</v>
      </c>
      <c r="D651" t="str">
        <f t="shared" ca="1" si="62"/>
        <v>P-004</v>
      </c>
      <c r="E651" t="str">
        <f ca="1">+_xlfn.XLOOKUP(D651,'Tablas aux'!$A$3:$A$6,'Tablas aux'!$B$3:$B$6,0)</f>
        <v>Smart Phone</v>
      </c>
      <c r="F651" t="str">
        <f ca="1">+_xlfn.XLOOKUP(E651,'Tablas aux'!$B$3:$B$6,'Tablas aux'!$C$3:$C$6,0)</f>
        <v>Telefonía</v>
      </c>
      <c r="G651">
        <f t="shared" ca="1" si="63"/>
        <v>41</v>
      </c>
      <c r="H651">
        <f ca="1">+_xlfn.XLOOKUP(D651,'Tablas aux'!$A$3:$A$6,'Tablas aux'!$D$3:$D$6)</f>
        <v>800</v>
      </c>
      <c r="I651" s="3">
        <f t="shared" ca="1" si="64"/>
        <v>0.2</v>
      </c>
      <c r="J651" t="str" cm="1">
        <f t="array" aca="1" ref="J651" ca="1">+INDEX({"Tarjeta";"Efectivo";"Transferencia"},RANDBETWEEN(1,3))</f>
        <v>Efectivo</v>
      </c>
      <c r="K651" t="str">
        <f t="shared" ca="1" si="65"/>
        <v>V-001</v>
      </c>
      <c r="L651" t="str">
        <f ca="1">+VLOOKUP(K651,'Tablas aux'!$A$23:$C$27,3,0)</f>
        <v>Lima</v>
      </c>
    </row>
    <row r="652" spans="1:12" x14ac:dyDescent="0.25">
      <c r="A652" t="str">
        <v>V-0651</v>
      </c>
      <c r="B652">
        <f t="shared" ca="1" si="60"/>
        <v>45970</v>
      </c>
      <c r="C652" t="str">
        <f t="shared" ca="1" si="61"/>
        <v>C-003</v>
      </c>
      <c r="D652" t="str">
        <f t="shared" ca="1" si="62"/>
        <v>P-002</v>
      </c>
      <c r="E652" t="str">
        <f ca="1">+_xlfn.XLOOKUP(D652,'Tablas aux'!$A$3:$A$6,'Tablas aux'!$B$3:$B$6,0)</f>
        <v>Laptop</v>
      </c>
      <c r="F652" t="str">
        <f ca="1">+_xlfn.XLOOKUP(E652,'Tablas aux'!$B$3:$B$6,'Tablas aux'!$C$3:$C$6,0)</f>
        <v>Computo</v>
      </c>
      <c r="G652">
        <f t="shared" ca="1" si="63"/>
        <v>26</v>
      </c>
      <c r="H652">
        <f ca="1">+_xlfn.XLOOKUP(D652,'Tablas aux'!$A$3:$A$6,'Tablas aux'!$D$3:$D$6)</f>
        <v>1200</v>
      </c>
      <c r="I652" s="3">
        <f t="shared" ca="1" si="64"/>
        <v>0.3</v>
      </c>
      <c r="J652" t="str" cm="1">
        <f t="array" aca="1" ref="J652" ca="1">+INDEX({"Tarjeta";"Efectivo";"Transferencia"},RANDBETWEEN(1,3))</f>
        <v>Transferencia</v>
      </c>
      <c r="K652" t="str">
        <f t="shared" ca="1" si="65"/>
        <v>V-005</v>
      </c>
      <c r="L652" t="str">
        <f ca="1">+VLOOKUP(K652,'Tablas aux'!$A$23:$C$27,3,0)</f>
        <v>Ayacucho</v>
      </c>
    </row>
    <row r="653" spans="1:12" x14ac:dyDescent="0.25">
      <c r="A653" t="str">
        <v>V-0652</v>
      </c>
      <c r="B653">
        <f t="shared" ca="1" si="60"/>
        <v>45668</v>
      </c>
      <c r="C653" t="str">
        <f t="shared" ca="1" si="61"/>
        <v>C-004</v>
      </c>
      <c r="D653" t="str">
        <f t="shared" ca="1" si="62"/>
        <v>P-003</v>
      </c>
      <c r="E653" t="str">
        <f ca="1">+_xlfn.XLOOKUP(D653,'Tablas aux'!$A$3:$A$6,'Tablas aux'!$B$3:$B$6,0)</f>
        <v>Smart Watch</v>
      </c>
      <c r="F653" t="str">
        <f ca="1">+_xlfn.XLOOKUP(E653,'Tablas aux'!$B$3:$B$6,'Tablas aux'!$C$3:$C$6,0)</f>
        <v>Electrónica</v>
      </c>
      <c r="G653">
        <f t="shared" ca="1" si="63"/>
        <v>41</v>
      </c>
      <c r="H653">
        <f ca="1">+_xlfn.XLOOKUP(D653,'Tablas aux'!$A$3:$A$6,'Tablas aux'!$D$3:$D$6)</f>
        <v>200</v>
      </c>
      <c r="I653" s="3">
        <f t="shared" ca="1" si="64"/>
        <v>0.1</v>
      </c>
      <c r="J653" t="str" cm="1">
        <f t="array" aca="1" ref="J653" ca="1">+INDEX({"Tarjeta";"Efectivo";"Transferencia"},RANDBETWEEN(1,3))</f>
        <v>Transferencia</v>
      </c>
      <c r="K653" t="str">
        <f t="shared" ca="1" si="65"/>
        <v>V-004</v>
      </c>
      <c r="L653" t="str">
        <f ca="1">+VLOOKUP(K653,'Tablas aux'!$A$23:$C$27,3,0)</f>
        <v>Moquegua</v>
      </c>
    </row>
    <row r="654" spans="1:12" x14ac:dyDescent="0.25">
      <c r="A654" t="str">
        <v>V-0653</v>
      </c>
      <c r="B654">
        <f t="shared" ca="1" si="60"/>
        <v>45947</v>
      </c>
      <c r="C654" t="str">
        <f t="shared" ca="1" si="61"/>
        <v>C-002</v>
      </c>
      <c r="D654" t="str">
        <f t="shared" ca="1" si="62"/>
        <v>P-004</v>
      </c>
      <c r="E654" t="str">
        <f ca="1">+_xlfn.XLOOKUP(D654,'Tablas aux'!$A$3:$A$6,'Tablas aux'!$B$3:$B$6,0)</f>
        <v>Smart Phone</v>
      </c>
      <c r="F654" t="str">
        <f ca="1">+_xlfn.XLOOKUP(E654,'Tablas aux'!$B$3:$B$6,'Tablas aux'!$C$3:$C$6,0)</f>
        <v>Telefonía</v>
      </c>
      <c r="G654">
        <f t="shared" ca="1" si="63"/>
        <v>10</v>
      </c>
      <c r="H654">
        <f ca="1">+_xlfn.XLOOKUP(D654,'Tablas aux'!$A$3:$A$6,'Tablas aux'!$D$3:$D$6)</f>
        <v>800</v>
      </c>
      <c r="I654" s="3">
        <f t="shared" ca="1" si="64"/>
        <v>0.2</v>
      </c>
      <c r="J654" t="str" cm="1">
        <f t="array" aca="1" ref="J654" ca="1">+INDEX({"Tarjeta";"Efectivo";"Transferencia"},RANDBETWEEN(1,3))</f>
        <v>Efectivo</v>
      </c>
      <c r="K654" t="str">
        <f t="shared" ca="1" si="65"/>
        <v>V-001</v>
      </c>
      <c r="L654" t="str">
        <f ca="1">+VLOOKUP(K654,'Tablas aux'!$A$23:$C$27,3,0)</f>
        <v>Lima</v>
      </c>
    </row>
    <row r="655" spans="1:12" x14ac:dyDescent="0.25">
      <c r="A655" t="str">
        <v>V-0654</v>
      </c>
      <c r="B655">
        <f t="shared" ca="1" si="60"/>
        <v>46003</v>
      </c>
      <c r="C655" t="str">
        <f t="shared" ca="1" si="61"/>
        <v>C-004</v>
      </c>
      <c r="D655" t="str">
        <f t="shared" ca="1" si="62"/>
        <v>P-003</v>
      </c>
      <c r="E655" t="str">
        <f ca="1">+_xlfn.XLOOKUP(D655,'Tablas aux'!$A$3:$A$6,'Tablas aux'!$B$3:$B$6,0)</f>
        <v>Smart Watch</v>
      </c>
      <c r="F655" t="str">
        <f ca="1">+_xlfn.XLOOKUP(E655,'Tablas aux'!$B$3:$B$6,'Tablas aux'!$C$3:$C$6,0)</f>
        <v>Electrónica</v>
      </c>
      <c r="G655">
        <f t="shared" ca="1" si="63"/>
        <v>31</v>
      </c>
      <c r="H655">
        <f ca="1">+_xlfn.XLOOKUP(D655,'Tablas aux'!$A$3:$A$6,'Tablas aux'!$D$3:$D$6)</f>
        <v>200</v>
      </c>
      <c r="I655" s="3">
        <f t="shared" ca="1" si="64"/>
        <v>0.1</v>
      </c>
      <c r="J655" t="str" cm="1">
        <f t="array" aca="1" ref="J655" ca="1">+INDEX({"Tarjeta";"Efectivo";"Transferencia"},RANDBETWEEN(1,3))</f>
        <v>Transferencia</v>
      </c>
      <c r="K655" t="str">
        <f t="shared" ca="1" si="65"/>
        <v>V-002</v>
      </c>
      <c r="L655" t="str">
        <f ca="1">+VLOOKUP(K655,'Tablas aux'!$A$23:$C$27,3,0)</f>
        <v>Callao</v>
      </c>
    </row>
    <row r="656" spans="1:12" x14ac:dyDescent="0.25">
      <c r="A656" t="str">
        <v>V-0655</v>
      </c>
      <c r="B656">
        <f t="shared" ca="1" si="60"/>
        <v>45853</v>
      </c>
      <c r="C656" t="str">
        <f t="shared" ca="1" si="61"/>
        <v>C-001</v>
      </c>
      <c r="D656" t="str">
        <f t="shared" ca="1" si="62"/>
        <v>P-004</v>
      </c>
      <c r="E656" t="str">
        <f ca="1">+_xlfn.XLOOKUP(D656,'Tablas aux'!$A$3:$A$6,'Tablas aux'!$B$3:$B$6,0)</f>
        <v>Smart Phone</v>
      </c>
      <c r="F656" t="str">
        <f ca="1">+_xlfn.XLOOKUP(E656,'Tablas aux'!$B$3:$B$6,'Tablas aux'!$C$3:$C$6,0)</f>
        <v>Telefonía</v>
      </c>
      <c r="G656">
        <f t="shared" ca="1" si="63"/>
        <v>17</v>
      </c>
      <c r="H656">
        <f ca="1">+_xlfn.XLOOKUP(D656,'Tablas aux'!$A$3:$A$6,'Tablas aux'!$D$3:$D$6)</f>
        <v>800</v>
      </c>
      <c r="I656" s="3">
        <f t="shared" ca="1" si="64"/>
        <v>0.2</v>
      </c>
      <c r="J656" t="str" cm="1">
        <f t="array" aca="1" ref="J656" ca="1">+INDEX({"Tarjeta";"Efectivo";"Transferencia"},RANDBETWEEN(1,3))</f>
        <v>Efectivo</v>
      </c>
      <c r="K656" t="str">
        <f t="shared" ca="1" si="65"/>
        <v>V-005</v>
      </c>
      <c r="L656" t="str">
        <f ca="1">+VLOOKUP(K656,'Tablas aux'!$A$23:$C$27,3,0)</f>
        <v>Ayacucho</v>
      </c>
    </row>
    <row r="657" spans="1:12" x14ac:dyDescent="0.25">
      <c r="A657" t="str">
        <v>V-0656</v>
      </c>
      <c r="B657">
        <f t="shared" ca="1" si="60"/>
        <v>46009</v>
      </c>
      <c r="C657" t="str">
        <f t="shared" ca="1" si="61"/>
        <v>C-002</v>
      </c>
      <c r="D657" t="str">
        <f t="shared" ca="1" si="62"/>
        <v>P-003</v>
      </c>
      <c r="E657" t="str">
        <f ca="1">+_xlfn.XLOOKUP(D657,'Tablas aux'!$A$3:$A$6,'Tablas aux'!$B$3:$B$6,0)</f>
        <v>Smart Watch</v>
      </c>
      <c r="F657" t="str">
        <f ca="1">+_xlfn.XLOOKUP(E657,'Tablas aux'!$B$3:$B$6,'Tablas aux'!$C$3:$C$6,0)</f>
        <v>Electrónica</v>
      </c>
      <c r="G657">
        <f t="shared" ca="1" si="63"/>
        <v>23</v>
      </c>
      <c r="H657">
        <f ca="1">+_xlfn.XLOOKUP(D657,'Tablas aux'!$A$3:$A$6,'Tablas aux'!$D$3:$D$6)</f>
        <v>200</v>
      </c>
      <c r="I657" s="3">
        <f t="shared" ca="1" si="64"/>
        <v>0.1</v>
      </c>
      <c r="J657" t="str" cm="1">
        <f t="array" aca="1" ref="J657" ca="1">+INDEX({"Tarjeta";"Efectivo";"Transferencia"},RANDBETWEEN(1,3))</f>
        <v>Transferencia</v>
      </c>
      <c r="K657" t="str">
        <f t="shared" ca="1" si="65"/>
        <v>V-001</v>
      </c>
      <c r="L657" t="str">
        <f ca="1">+VLOOKUP(K657,'Tablas aux'!$A$23:$C$27,3,0)</f>
        <v>Lima</v>
      </c>
    </row>
    <row r="658" spans="1:12" x14ac:dyDescent="0.25">
      <c r="A658" t="str">
        <v>V-0657</v>
      </c>
      <c r="B658">
        <f t="shared" ca="1" si="60"/>
        <v>45721</v>
      </c>
      <c r="C658" t="str">
        <f t="shared" ca="1" si="61"/>
        <v>C-002</v>
      </c>
      <c r="D658" t="str">
        <f t="shared" ca="1" si="62"/>
        <v>P-002</v>
      </c>
      <c r="E658" t="str">
        <f ca="1">+_xlfn.XLOOKUP(D658,'Tablas aux'!$A$3:$A$6,'Tablas aux'!$B$3:$B$6,0)</f>
        <v>Laptop</v>
      </c>
      <c r="F658" t="str">
        <f ca="1">+_xlfn.XLOOKUP(E658,'Tablas aux'!$B$3:$B$6,'Tablas aux'!$C$3:$C$6,0)</f>
        <v>Computo</v>
      </c>
      <c r="G658">
        <f t="shared" ca="1" si="63"/>
        <v>12</v>
      </c>
      <c r="H658">
        <f ca="1">+_xlfn.XLOOKUP(D658,'Tablas aux'!$A$3:$A$6,'Tablas aux'!$D$3:$D$6)</f>
        <v>1200</v>
      </c>
      <c r="I658" s="3">
        <f t="shared" ca="1" si="64"/>
        <v>0.3</v>
      </c>
      <c r="J658" t="str" cm="1">
        <f t="array" aca="1" ref="J658" ca="1">+INDEX({"Tarjeta";"Efectivo";"Transferencia"},RANDBETWEEN(1,3))</f>
        <v>Tarjeta</v>
      </c>
      <c r="K658" t="str">
        <f t="shared" ca="1" si="65"/>
        <v>V-003</v>
      </c>
      <c r="L658" t="str">
        <f ca="1">+VLOOKUP(K658,'Tablas aux'!$A$23:$C$27,3,0)</f>
        <v>Arequipa</v>
      </c>
    </row>
    <row r="659" spans="1:12" x14ac:dyDescent="0.25">
      <c r="A659" t="str">
        <v>V-0658</v>
      </c>
      <c r="B659">
        <f t="shared" ca="1" si="60"/>
        <v>45736</v>
      </c>
      <c r="C659" t="str">
        <f t="shared" ca="1" si="61"/>
        <v>C-003</v>
      </c>
      <c r="D659" t="str">
        <f t="shared" ca="1" si="62"/>
        <v>P-001</v>
      </c>
      <c r="E659" t="str">
        <f ca="1">+_xlfn.XLOOKUP(D659,'Tablas aux'!$A$3:$A$6,'Tablas aux'!$B$3:$B$6,0)</f>
        <v>Audífonos</v>
      </c>
      <c r="F659" t="str">
        <f ca="1">+_xlfn.XLOOKUP(E659,'Tablas aux'!$B$3:$B$6,'Tablas aux'!$C$3:$C$6,0)</f>
        <v>Electrónica</v>
      </c>
      <c r="G659">
        <f t="shared" ca="1" si="63"/>
        <v>22</v>
      </c>
      <c r="H659">
        <f ca="1">+_xlfn.XLOOKUP(D659,'Tablas aux'!$A$3:$A$6,'Tablas aux'!$D$3:$D$6)</f>
        <v>50</v>
      </c>
      <c r="I659" s="3">
        <f t="shared" ca="1" si="64"/>
        <v>0.1</v>
      </c>
      <c r="J659" t="str" cm="1">
        <f t="array" aca="1" ref="J659" ca="1">+INDEX({"Tarjeta";"Efectivo";"Transferencia"},RANDBETWEEN(1,3))</f>
        <v>Efectivo</v>
      </c>
      <c r="K659" t="str">
        <f t="shared" ca="1" si="65"/>
        <v>V-003</v>
      </c>
      <c r="L659" t="str">
        <f ca="1">+VLOOKUP(K659,'Tablas aux'!$A$23:$C$27,3,0)</f>
        <v>Arequipa</v>
      </c>
    </row>
    <row r="660" spans="1:12" x14ac:dyDescent="0.25">
      <c r="A660" t="str">
        <v>V-0659</v>
      </c>
      <c r="B660">
        <f t="shared" ca="1" si="60"/>
        <v>45874</v>
      </c>
      <c r="C660" t="str">
        <f t="shared" ca="1" si="61"/>
        <v>C-004</v>
      </c>
      <c r="D660" t="str">
        <f t="shared" ca="1" si="62"/>
        <v>P-001</v>
      </c>
      <c r="E660" t="str">
        <f ca="1">+_xlfn.XLOOKUP(D660,'Tablas aux'!$A$3:$A$6,'Tablas aux'!$B$3:$B$6,0)</f>
        <v>Audífonos</v>
      </c>
      <c r="F660" t="str">
        <f ca="1">+_xlfn.XLOOKUP(E660,'Tablas aux'!$B$3:$B$6,'Tablas aux'!$C$3:$C$6,0)</f>
        <v>Electrónica</v>
      </c>
      <c r="G660">
        <f t="shared" ca="1" si="63"/>
        <v>11</v>
      </c>
      <c r="H660">
        <f ca="1">+_xlfn.XLOOKUP(D660,'Tablas aux'!$A$3:$A$6,'Tablas aux'!$D$3:$D$6)</f>
        <v>50</v>
      </c>
      <c r="I660" s="3">
        <f t="shared" ca="1" si="64"/>
        <v>0.1</v>
      </c>
      <c r="J660" t="str" cm="1">
        <f t="array" aca="1" ref="J660" ca="1">+INDEX({"Tarjeta";"Efectivo";"Transferencia"},RANDBETWEEN(1,3))</f>
        <v>Tarjeta</v>
      </c>
      <c r="K660" t="str">
        <f t="shared" ca="1" si="65"/>
        <v>V-002</v>
      </c>
      <c r="L660" t="str">
        <f ca="1">+VLOOKUP(K660,'Tablas aux'!$A$23:$C$27,3,0)</f>
        <v>Callao</v>
      </c>
    </row>
    <row r="661" spans="1:12" x14ac:dyDescent="0.25">
      <c r="A661" t="str">
        <v>V-0660</v>
      </c>
      <c r="B661">
        <f t="shared" ca="1" si="60"/>
        <v>45847</v>
      </c>
      <c r="C661" t="str">
        <f t="shared" ca="1" si="61"/>
        <v>C-001</v>
      </c>
      <c r="D661" t="str">
        <f t="shared" ca="1" si="62"/>
        <v>P-003</v>
      </c>
      <c r="E661" t="str">
        <f ca="1">+_xlfn.XLOOKUP(D661,'Tablas aux'!$A$3:$A$6,'Tablas aux'!$B$3:$B$6,0)</f>
        <v>Smart Watch</v>
      </c>
      <c r="F661" t="str">
        <f ca="1">+_xlfn.XLOOKUP(E661,'Tablas aux'!$B$3:$B$6,'Tablas aux'!$C$3:$C$6,0)</f>
        <v>Electrónica</v>
      </c>
      <c r="G661">
        <f t="shared" ca="1" si="63"/>
        <v>27</v>
      </c>
      <c r="H661">
        <f ca="1">+_xlfn.XLOOKUP(D661,'Tablas aux'!$A$3:$A$6,'Tablas aux'!$D$3:$D$6)</f>
        <v>200</v>
      </c>
      <c r="I661" s="3">
        <f t="shared" ca="1" si="64"/>
        <v>0.1</v>
      </c>
      <c r="J661" t="str" cm="1">
        <f t="array" aca="1" ref="J661" ca="1">+INDEX({"Tarjeta";"Efectivo";"Transferencia"},RANDBETWEEN(1,3))</f>
        <v>Efectivo</v>
      </c>
      <c r="K661" t="str">
        <f t="shared" ca="1" si="65"/>
        <v>V-002</v>
      </c>
      <c r="L661" t="str">
        <f ca="1">+VLOOKUP(K661,'Tablas aux'!$A$23:$C$27,3,0)</f>
        <v>Callao</v>
      </c>
    </row>
    <row r="662" spans="1:12" x14ac:dyDescent="0.25">
      <c r="A662" t="str">
        <v>V-0661</v>
      </c>
      <c r="B662">
        <f t="shared" ca="1" si="60"/>
        <v>45863</v>
      </c>
      <c r="C662" t="str">
        <f t="shared" ca="1" si="61"/>
        <v>C-003</v>
      </c>
      <c r="D662" t="str">
        <f t="shared" ca="1" si="62"/>
        <v>P-004</v>
      </c>
      <c r="E662" t="str">
        <f ca="1">+_xlfn.XLOOKUP(D662,'Tablas aux'!$A$3:$A$6,'Tablas aux'!$B$3:$B$6,0)</f>
        <v>Smart Phone</v>
      </c>
      <c r="F662" t="str">
        <f ca="1">+_xlfn.XLOOKUP(E662,'Tablas aux'!$B$3:$B$6,'Tablas aux'!$C$3:$C$6,0)</f>
        <v>Telefonía</v>
      </c>
      <c r="G662">
        <f t="shared" ca="1" si="63"/>
        <v>40</v>
      </c>
      <c r="H662">
        <f ca="1">+_xlfn.XLOOKUP(D662,'Tablas aux'!$A$3:$A$6,'Tablas aux'!$D$3:$D$6)</f>
        <v>800</v>
      </c>
      <c r="I662" s="3">
        <f t="shared" ca="1" si="64"/>
        <v>0.2</v>
      </c>
      <c r="J662" t="str" cm="1">
        <f t="array" aca="1" ref="J662" ca="1">+INDEX({"Tarjeta";"Efectivo";"Transferencia"},RANDBETWEEN(1,3))</f>
        <v>Efectivo</v>
      </c>
      <c r="K662" t="str">
        <f t="shared" ca="1" si="65"/>
        <v>V-005</v>
      </c>
      <c r="L662" t="str">
        <f ca="1">+VLOOKUP(K662,'Tablas aux'!$A$23:$C$27,3,0)</f>
        <v>Ayacucho</v>
      </c>
    </row>
    <row r="663" spans="1:12" x14ac:dyDescent="0.25">
      <c r="A663" t="str">
        <v>V-0662</v>
      </c>
      <c r="B663">
        <f t="shared" ca="1" si="60"/>
        <v>45893</v>
      </c>
      <c r="C663" t="str">
        <f t="shared" ca="1" si="61"/>
        <v>C-003</v>
      </c>
      <c r="D663" t="str">
        <f t="shared" ca="1" si="62"/>
        <v>P-001</v>
      </c>
      <c r="E663" t="str">
        <f ca="1">+_xlfn.XLOOKUP(D663,'Tablas aux'!$A$3:$A$6,'Tablas aux'!$B$3:$B$6,0)</f>
        <v>Audífonos</v>
      </c>
      <c r="F663" t="str">
        <f ca="1">+_xlfn.XLOOKUP(E663,'Tablas aux'!$B$3:$B$6,'Tablas aux'!$C$3:$C$6,0)</f>
        <v>Electrónica</v>
      </c>
      <c r="G663">
        <f t="shared" ca="1" si="63"/>
        <v>9</v>
      </c>
      <c r="H663">
        <f ca="1">+_xlfn.XLOOKUP(D663,'Tablas aux'!$A$3:$A$6,'Tablas aux'!$D$3:$D$6)</f>
        <v>50</v>
      </c>
      <c r="I663" s="3">
        <f t="shared" ca="1" si="64"/>
        <v>0.1</v>
      </c>
      <c r="J663" t="str" cm="1">
        <f t="array" aca="1" ref="J663" ca="1">+INDEX({"Tarjeta";"Efectivo";"Transferencia"},RANDBETWEEN(1,3))</f>
        <v>Transferencia</v>
      </c>
      <c r="K663" t="str">
        <f t="shared" ca="1" si="65"/>
        <v>V-002</v>
      </c>
      <c r="L663" t="str">
        <f ca="1">+VLOOKUP(K663,'Tablas aux'!$A$23:$C$27,3,0)</f>
        <v>Callao</v>
      </c>
    </row>
    <row r="664" spans="1:12" x14ac:dyDescent="0.25">
      <c r="A664" t="str">
        <v>V-0663</v>
      </c>
      <c r="B664">
        <f t="shared" ca="1" si="60"/>
        <v>45763</v>
      </c>
      <c r="C664" t="str">
        <f t="shared" ca="1" si="61"/>
        <v>C-004</v>
      </c>
      <c r="D664" t="str">
        <f t="shared" ca="1" si="62"/>
        <v>P-002</v>
      </c>
      <c r="E664" t="str">
        <f ca="1">+_xlfn.XLOOKUP(D664,'Tablas aux'!$A$3:$A$6,'Tablas aux'!$B$3:$B$6,0)</f>
        <v>Laptop</v>
      </c>
      <c r="F664" t="str">
        <f ca="1">+_xlfn.XLOOKUP(E664,'Tablas aux'!$B$3:$B$6,'Tablas aux'!$C$3:$C$6,0)</f>
        <v>Computo</v>
      </c>
      <c r="G664">
        <f t="shared" ca="1" si="63"/>
        <v>14</v>
      </c>
      <c r="H664">
        <f ca="1">+_xlfn.XLOOKUP(D664,'Tablas aux'!$A$3:$A$6,'Tablas aux'!$D$3:$D$6)</f>
        <v>1200</v>
      </c>
      <c r="I664" s="3">
        <f t="shared" ca="1" si="64"/>
        <v>0.3</v>
      </c>
      <c r="J664" t="str" cm="1">
        <f t="array" aca="1" ref="J664" ca="1">+INDEX({"Tarjeta";"Efectivo";"Transferencia"},RANDBETWEEN(1,3))</f>
        <v>Transferencia</v>
      </c>
      <c r="K664" t="str">
        <f t="shared" ca="1" si="65"/>
        <v>V-003</v>
      </c>
      <c r="L664" t="str">
        <f ca="1">+VLOOKUP(K664,'Tablas aux'!$A$23:$C$27,3,0)</f>
        <v>Arequipa</v>
      </c>
    </row>
    <row r="665" spans="1:12" x14ac:dyDescent="0.25">
      <c r="A665" t="str">
        <v>V-0664</v>
      </c>
      <c r="B665">
        <f t="shared" ca="1" si="60"/>
        <v>45874</v>
      </c>
      <c r="C665" t="str">
        <f t="shared" ca="1" si="61"/>
        <v>C-002</v>
      </c>
      <c r="D665" t="str">
        <f t="shared" ca="1" si="62"/>
        <v>P-001</v>
      </c>
      <c r="E665" t="str">
        <f ca="1">+_xlfn.XLOOKUP(D665,'Tablas aux'!$A$3:$A$6,'Tablas aux'!$B$3:$B$6,0)</f>
        <v>Audífonos</v>
      </c>
      <c r="F665" t="str">
        <f ca="1">+_xlfn.XLOOKUP(E665,'Tablas aux'!$B$3:$B$6,'Tablas aux'!$C$3:$C$6,0)</f>
        <v>Electrónica</v>
      </c>
      <c r="G665">
        <f t="shared" ca="1" si="63"/>
        <v>23</v>
      </c>
      <c r="H665">
        <f ca="1">+_xlfn.XLOOKUP(D665,'Tablas aux'!$A$3:$A$6,'Tablas aux'!$D$3:$D$6)</f>
        <v>50</v>
      </c>
      <c r="I665" s="3">
        <f t="shared" ca="1" si="64"/>
        <v>0.1</v>
      </c>
      <c r="J665" t="str" cm="1">
        <f t="array" aca="1" ref="J665" ca="1">+INDEX({"Tarjeta";"Efectivo";"Transferencia"},RANDBETWEEN(1,3))</f>
        <v>Efectivo</v>
      </c>
      <c r="K665" t="str">
        <f t="shared" ca="1" si="65"/>
        <v>V-001</v>
      </c>
      <c r="L665" t="str">
        <f ca="1">+VLOOKUP(K665,'Tablas aux'!$A$23:$C$27,3,0)</f>
        <v>Lima</v>
      </c>
    </row>
    <row r="666" spans="1:12" x14ac:dyDescent="0.25">
      <c r="A666" t="str">
        <v>V-0665</v>
      </c>
      <c r="B666">
        <f t="shared" ca="1" si="60"/>
        <v>45850</v>
      </c>
      <c r="C666" t="str">
        <f t="shared" ca="1" si="61"/>
        <v>C-003</v>
      </c>
      <c r="D666" t="str">
        <f t="shared" ca="1" si="62"/>
        <v>P-004</v>
      </c>
      <c r="E666" t="str">
        <f ca="1">+_xlfn.XLOOKUP(D666,'Tablas aux'!$A$3:$A$6,'Tablas aux'!$B$3:$B$6,0)</f>
        <v>Smart Phone</v>
      </c>
      <c r="F666" t="str">
        <f ca="1">+_xlfn.XLOOKUP(E666,'Tablas aux'!$B$3:$B$6,'Tablas aux'!$C$3:$C$6,0)</f>
        <v>Telefonía</v>
      </c>
      <c r="G666">
        <f t="shared" ca="1" si="63"/>
        <v>18</v>
      </c>
      <c r="H666">
        <f ca="1">+_xlfn.XLOOKUP(D666,'Tablas aux'!$A$3:$A$6,'Tablas aux'!$D$3:$D$6)</f>
        <v>800</v>
      </c>
      <c r="I666" s="3">
        <f t="shared" ca="1" si="64"/>
        <v>0.2</v>
      </c>
      <c r="J666" t="str" cm="1">
        <f t="array" aca="1" ref="J666" ca="1">+INDEX({"Tarjeta";"Efectivo";"Transferencia"},RANDBETWEEN(1,3))</f>
        <v>Efectivo</v>
      </c>
      <c r="K666" t="str">
        <f t="shared" ca="1" si="65"/>
        <v>V-005</v>
      </c>
      <c r="L666" t="str">
        <f ca="1">+VLOOKUP(K666,'Tablas aux'!$A$23:$C$27,3,0)</f>
        <v>Ayacucho</v>
      </c>
    </row>
    <row r="667" spans="1:12" x14ac:dyDescent="0.25">
      <c r="A667" t="str">
        <v>V-0666</v>
      </c>
      <c r="B667">
        <f t="shared" ca="1" si="60"/>
        <v>45967</v>
      </c>
      <c r="C667" t="str">
        <f t="shared" ca="1" si="61"/>
        <v>C-004</v>
      </c>
      <c r="D667" t="str">
        <f t="shared" ca="1" si="62"/>
        <v>P-004</v>
      </c>
      <c r="E667" t="str">
        <f ca="1">+_xlfn.XLOOKUP(D667,'Tablas aux'!$A$3:$A$6,'Tablas aux'!$B$3:$B$6,0)</f>
        <v>Smart Phone</v>
      </c>
      <c r="F667" t="str">
        <f ca="1">+_xlfn.XLOOKUP(E667,'Tablas aux'!$B$3:$B$6,'Tablas aux'!$C$3:$C$6,0)</f>
        <v>Telefonía</v>
      </c>
      <c r="G667">
        <f t="shared" ca="1" si="63"/>
        <v>31</v>
      </c>
      <c r="H667">
        <f ca="1">+_xlfn.XLOOKUP(D667,'Tablas aux'!$A$3:$A$6,'Tablas aux'!$D$3:$D$6)</f>
        <v>800</v>
      </c>
      <c r="I667" s="3">
        <f t="shared" ca="1" si="64"/>
        <v>0.2</v>
      </c>
      <c r="J667" t="str" cm="1">
        <f t="array" aca="1" ref="J667" ca="1">+INDEX({"Tarjeta";"Efectivo";"Transferencia"},RANDBETWEEN(1,3))</f>
        <v>Transferencia</v>
      </c>
      <c r="K667" t="str">
        <f t="shared" ca="1" si="65"/>
        <v>V-004</v>
      </c>
      <c r="L667" t="str">
        <f ca="1">+VLOOKUP(K667,'Tablas aux'!$A$23:$C$27,3,0)</f>
        <v>Moquegua</v>
      </c>
    </row>
    <row r="668" spans="1:12" x14ac:dyDescent="0.25">
      <c r="A668" t="str">
        <v>V-0667</v>
      </c>
      <c r="B668">
        <f t="shared" ca="1" si="60"/>
        <v>45863</v>
      </c>
      <c r="C668" t="str">
        <f t="shared" ca="1" si="61"/>
        <v>C-002</v>
      </c>
      <c r="D668" t="str">
        <f t="shared" ca="1" si="62"/>
        <v>P-003</v>
      </c>
      <c r="E668" t="str">
        <f ca="1">+_xlfn.XLOOKUP(D668,'Tablas aux'!$A$3:$A$6,'Tablas aux'!$B$3:$B$6,0)</f>
        <v>Smart Watch</v>
      </c>
      <c r="F668" t="str">
        <f ca="1">+_xlfn.XLOOKUP(E668,'Tablas aux'!$B$3:$B$6,'Tablas aux'!$C$3:$C$6,0)</f>
        <v>Electrónica</v>
      </c>
      <c r="G668">
        <f t="shared" ca="1" si="63"/>
        <v>33</v>
      </c>
      <c r="H668">
        <f ca="1">+_xlfn.XLOOKUP(D668,'Tablas aux'!$A$3:$A$6,'Tablas aux'!$D$3:$D$6)</f>
        <v>200</v>
      </c>
      <c r="I668" s="3">
        <f t="shared" ca="1" si="64"/>
        <v>0.1</v>
      </c>
      <c r="J668" t="str" cm="1">
        <f t="array" aca="1" ref="J668" ca="1">+INDEX({"Tarjeta";"Efectivo";"Transferencia"},RANDBETWEEN(1,3))</f>
        <v>Transferencia</v>
      </c>
      <c r="K668" t="str">
        <f t="shared" ca="1" si="65"/>
        <v>V-005</v>
      </c>
      <c r="L668" t="str">
        <f ca="1">+VLOOKUP(K668,'Tablas aux'!$A$23:$C$27,3,0)</f>
        <v>Ayacucho</v>
      </c>
    </row>
    <row r="669" spans="1:12" x14ac:dyDescent="0.25">
      <c r="A669" t="str">
        <v>V-0668</v>
      </c>
      <c r="B669">
        <f t="shared" ca="1" si="60"/>
        <v>45917</v>
      </c>
      <c r="C669" t="str">
        <f t="shared" ca="1" si="61"/>
        <v>C-001</v>
      </c>
      <c r="D669" t="str">
        <f t="shared" ca="1" si="62"/>
        <v>P-002</v>
      </c>
      <c r="E669" t="str">
        <f ca="1">+_xlfn.XLOOKUP(D669,'Tablas aux'!$A$3:$A$6,'Tablas aux'!$B$3:$B$6,0)</f>
        <v>Laptop</v>
      </c>
      <c r="F669" t="str">
        <f ca="1">+_xlfn.XLOOKUP(E669,'Tablas aux'!$B$3:$B$6,'Tablas aux'!$C$3:$C$6,0)</f>
        <v>Computo</v>
      </c>
      <c r="G669">
        <f t="shared" ca="1" si="63"/>
        <v>21</v>
      </c>
      <c r="H669">
        <f ca="1">+_xlfn.XLOOKUP(D669,'Tablas aux'!$A$3:$A$6,'Tablas aux'!$D$3:$D$6)</f>
        <v>1200</v>
      </c>
      <c r="I669" s="3">
        <f t="shared" ca="1" si="64"/>
        <v>0.3</v>
      </c>
      <c r="J669" t="str" cm="1">
        <f t="array" aca="1" ref="J669" ca="1">+INDEX({"Tarjeta";"Efectivo";"Transferencia"},RANDBETWEEN(1,3))</f>
        <v>Efectivo</v>
      </c>
      <c r="K669" t="str">
        <f t="shared" ca="1" si="65"/>
        <v>V-004</v>
      </c>
      <c r="L669" t="str">
        <f ca="1">+VLOOKUP(K669,'Tablas aux'!$A$23:$C$27,3,0)</f>
        <v>Moquegua</v>
      </c>
    </row>
    <row r="670" spans="1:12" x14ac:dyDescent="0.25">
      <c r="A670" t="str">
        <v>V-0669</v>
      </c>
      <c r="B670">
        <f t="shared" ca="1" si="60"/>
        <v>46003</v>
      </c>
      <c r="C670" t="str">
        <f t="shared" ca="1" si="61"/>
        <v>C-002</v>
      </c>
      <c r="D670" t="str">
        <f t="shared" ca="1" si="62"/>
        <v>P-004</v>
      </c>
      <c r="E670" t="str">
        <f ca="1">+_xlfn.XLOOKUP(D670,'Tablas aux'!$A$3:$A$6,'Tablas aux'!$B$3:$B$6,0)</f>
        <v>Smart Phone</v>
      </c>
      <c r="F670" t="str">
        <f ca="1">+_xlfn.XLOOKUP(E670,'Tablas aux'!$B$3:$B$6,'Tablas aux'!$C$3:$C$6,0)</f>
        <v>Telefonía</v>
      </c>
      <c r="G670">
        <f t="shared" ca="1" si="63"/>
        <v>34</v>
      </c>
      <c r="H670">
        <f ca="1">+_xlfn.XLOOKUP(D670,'Tablas aux'!$A$3:$A$6,'Tablas aux'!$D$3:$D$6)</f>
        <v>800</v>
      </c>
      <c r="I670" s="3">
        <f t="shared" ca="1" si="64"/>
        <v>0.2</v>
      </c>
      <c r="J670" t="str" cm="1">
        <f t="array" aca="1" ref="J670" ca="1">+INDEX({"Tarjeta";"Efectivo";"Transferencia"},RANDBETWEEN(1,3))</f>
        <v>Tarjeta</v>
      </c>
      <c r="K670" t="str">
        <f t="shared" ca="1" si="65"/>
        <v>V-005</v>
      </c>
      <c r="L670" t="str">
        <f ca="1">+VLOOKUP(K670,'Tablas aux'!$A$23:$C$27,3,0)</f>
        <v>Ayacucho</v>
      </c>
    </row>
    <row r="671" spans="1:12" x14ac:dyDescent="0.25">
      <c r="A671" t="str">
        <v>V-0670</v>
      </c>
      <c r="B671">
        <f t="shared" ca="1" si="60"/>
        <v>46008</v>
      </c>
      <c r="C671" t="str">
        <f t="shared" ca="1" si="61"/>
        <v>C-002</v>
      </c>
      <c r="D671" t="str">
        <f t="shared" ca="1" si="62"/>
        <v>P-002</v>
      </c>
      <c r="E671" t="str">
        <f ca="1">+_xlfn.XLOOKUP(D671,'Tablas aux'!$A$3:$A$6,'Tablas aux'!$B$3:$B$6,0)</f>
        <v>Laptop</v>
      </c>
      <c r="F671" t="str">
        <f ca="1">+_xlfn.XLOOKUP(E671,'Tablas aux'!$B$3:$B$6,'Tablas aux'!$C$3:$C$6,0)</f>
        <v>Computo</v>
      </c>
      <c r="G671">
        <f t="shared" ca="1" si="63"/>
        <v>21</v>
      </c>
      <c r="H671">
        <f ca="1">+_xlfn.XLOOKUP(D671,'Tablas aux'!$A$3:$A$6,'Tablas aux'!$D$3:$D$6)</f>
        <v>1200</v>
      </c>
      <c r="I671" s="3">
        <f t="shared" ca="1" si="64"/>
        <v>0.3</v>
      </c>
      <c r="J671" t="str" cm="1">
        <f t="array" aca="1" ref="J671" ca="1">+INDEX({"Tarjeta";"Efectivo";"Transferencia"},RANDBETWEEN(1,3))</f>
        <v>Tarjeta</v>
      </c>
      <c r="K671" t="str">
        <f t="shared" ca="1" si="65"/>
        <v>V-003</v>
      </c>
      <c r="L671" t="str">
        <f ca="1">+VLOOKUP(K671,'Tablas aux'!$A$23:$C$27,3,0)</f>
        <v>Arequipa</v>
      </c>
    </row>
    <row r="672" spans="1:12" x14ac:dyDescent="0.25">
      <c r="A672" t="str">
        <v>V-0671</v>
      </c>
      <c r="B672">
        <f t="shared" ca="1" si="60"/>
        <v>45818</v>
      </c>
      <c r="C672" t="str">
        <f t="shared" ca="1" si="61"/>
        <v>C-004</v>
      </c>
      <c r="D672" t="str">
        <f t="shared" ca="1" si="62"/>
        <v>P-002</v>
      </c>
      <c r="E672" t="str">
        <f ca="1">+_xlfn.XLOOKUP(D672,'Tablas aux'!$A$3:$A$6,'Tablas aux'!$B$3:$B$6,0)</f>
        <v>Laptop</v>
      </c>
      <c r="F672" t="str">
        <f ca="1">+_xlfn.XLOOKUP(E672,'Tablas aux'!$B$3:$B$6,'Tablas aux'!$C$3:$C$6,0)</f>
        <v>Computo</v>
      </c>
      <c r="G672">
        <f t="shared" ca="1" si="63"/>
        <v>44</v>
      </c>
      <c r="H672">
        <f ca="1">+_xlfn.XLOOKUP(D672,'Tablas aux'!$A$3:$A$6,'Tablas aux'!$D$3:$D$6)</f>
        <v>1200</v>
      </c>
      <c r="I672" s="3">
        <f t="shared" ca="1" si="64"/>
        <v>0.3</v>
      </c>
      <c r="J672" t="str" cm="1">
        <f t="array" aca="1" ref="J672" ca="1">+INDEX({"Tarjeta";"Efectivo";"Transferencia"},RANDBETWEEN(1,3))</f>
        <v>Tarjeta</v>
      </c>
      <c r="K672" t="str">
        <f t="shared" ca="1" si="65"/>
        <v>V-003</v>
      </c>
      <c r="L672" t="str">
        <f ca="1">+VLOOKUP(K672,'Tablas aux'!$A$23:$C$27,3,0)</f>
        <v>Arequipa</v>
      </c>
    </row>
    <row r="673" spans="1:12" x14ac:dyDescent="0.25">
      <c r="A673" t="str">
        <v>V-0672</v>
      </c>
      <c r="B673">
        <f t="shared" ca="1" si="60"/>
        <v>45921</v>
      </c>
      <c r="C673" t="str">
        <f t="shared" ca="1" si="61"/>
        <v>C-004</v>
      </c>
      <c r="D673" t="str">
        <f t="shared" ca="1" si="62"/>
        <v>P-001</v>
      </c>
      <c r="E673" t="str">
        <f ca="1">+_xlfn.XLOOKUP(D673,'Tablas aux'!$A$3:$A$6,'Tablas aux'!$B$3:$B$6,0)</f>
        <v>Audífonos</v>
      </c>
      <c r="F673" t="str">
        <f ca="1">+_xlfn.XLOOKUP(E673,'Tablas aux'!$B$3:$B$6,'Tablas aux'!$C$3:$C$6,0)</f>
        <v>Electrónica</v>
      </c>
      <c r="G673">
        <f t="shared" ca="1" si="63"/>
        <v>30</v>
      </c>
      <c r="H673">
        <f ca="1">+_xlfn.XLOOKUP(D673,'Tablas aux'!$A$3:$A$6,'Tablas aux'!$D$3:$D$6)</f>
        <v>50</v>
      </c>
      <c r="I673" s="3">
        <f t="shared" ca="1" si="64"/>
        <v>0.1</v>
      </c>
      <c r="J673" t="str" cm="1">
        <f t="array" aca="1" ref="J673" ca="1">+INDEX({"Tarjeta";"Efectivo";"Transferencia"},RANDBETWEEN(1,3))</f>
        <v>Transferencia</v>
      </c>
      <c r="K673" t="str">
        <f t="shared" ca="1" si="65"/>
        <v>V-004</v>
      </c>
      <c r="L673" t="str">
        <f ca="1">+VLOOKUP(K673,'Tablas aux'!$A$23:$C$27,3,0)</f>
        <v>Moquegua</v>
      </c>
    </row>
    <row r="674" spans="1:12" x14ac:dyDescent="0.25">
      <c r="A674" t="str">
        <v>V-0673</v>
      </c>
      <c r="B674">
        <f t="shared" ca="1" si="60"/>
        <v>45883</v>
      </c>
      <c r="C674" t="str">
        <f t="shared" ca="1" si="61"/>
        <v>C-004</v>
      </c>
      <c r="D674" t="str">
        <f t="shared" ca="1" si="62"/>
        <v>P-004</v>
      </c>
      <c r="E674" t="str">
        <f ca="1">+_xlfn.XLOOKUP(D674,'Tablas aux'!$A$3:$A$6,'Tablas aux'!$B$3:$B$6,0)</f>
        <v>Smart Phone</v>
      </c>
      <c r="F674" t="str">
        <f ca="1">+_xlfn.XLOOKUP(E674,'Tablas aux'!$B$3:$B$6,'Tablas aux'!$C$3:$C$6,0)</f>
        <v>Telefonía</v>
      </c>
      <c r="G674">
        <f t="shared" ca="1" si="63"/>
        <v>43</v>
      </c>
      <c r="H674">
        <f ca="1">+_xlfn.XLOOKUP(D674,'Tablas aux'!$A$3:$A$6,'Tablas aux'!$D$3:$D$6)</f>
        <v>800</v>
      </c>
      <c r="I674" s="3">
        <f t="shared" ca="1" si="64"/>
        <v>0.2</v>
      </c>
      <c r="J674" t="str" cm="1">
        <f t="array" aca="1" ref="J674" ca="1">+INDEX({"Tarjeta";"Efectivo";"Transferencia"},RANDBETWEEN(1,3))</f>
        <v>Efectivo</v>
      </c>
      <c r="K674" t="str">
        <f t="shared" ca="1" si="65"/>
        <v>V-004</v>
      </c>
      <c r="L674" t="str">
        <f ca="1">+VLOOKUP(K674,'Tablas aux'!$A$23:$C$27,3,0)</f>
        <v>Moquegua</v>
      </c>
    </row>
    <row r="675" spans="1:12" x14ac:dyDescent="0.25">
      <c r="A675" t="str">
        <v>V-0674</v>
      </c>
      <c r="B675">
        <f t="shared" ca="1" si="60"/>
        <v>45924</v>
      </c>
      <c r="C675" t="str">
        <f t="shared" ca="1" si="61"/>
        <v>C-001</v>
      </c>
      <c r="D675" t="str">
        <f t="shared" ca="1" si="62"/>
        <v>P-004</v>
      </c>
      <c r="E675" t="str">
        <f ca="1">+_xlfn.XLOOKUP(D675,'Tablas aux'!$A$3:$A$6,'Tablas aux'!$B$3:$B$6,0)</f>
        <v>Smart Phone</v>
      </c>
      <c r="F675" t="str">
        <f ca="1">+_xlfn.XLOOKUP(E675,'Tablas aux'!$B$3:$B$6,'Tablas aux'!$C$3:$C$6,0)</f>
        <v>Telefonía</v>
      </c>
      <c r="G675">
        <f t="shared" ca="1" si="63"/>
        <v>26</v>
      </c>
      <c r="H675">
        <f ca="1">+_xlfn.XLOOKUP(D675,'Tablas aux'!$A$3:$A$6,'Tablas aux'!$D$3:$D$6)</f>
        <v>800</v>
      </c>
      <c r="I675" s="3">
        <f t="shared" ca="1" si="64"/>
        <v>0.2</v>
      </c>
      <c r="J675" t="str" cm="1">
        <f t="array" aca="1" ref="J675" ca="1">+INDEX({"Tarjeta";"Efectivo";"Transferencia"},RANDBETWEEN(1,3))</f>
        <v>Efectivo</v>
      </c>
      <c r="K675" t="str">
        <f t="shared" ca="1" si="65"/>
        <v>V-005</v>
      </c>
      <c r="L675" t="str">
        <f ca="1">+VLOOKUP(K675,'Tablas aux'!$A$23:$C$27,3,0)</f>
        <v>Ayacucho</v>
      </c>
    </row>
    <row r="676" spans="1:12" x14ac:dyDescent="0.25">
      <c r="A676" t="str">
        <v>V-0675</v>
      </c>
      <c r="B676">
        <f t="shared" ca="1" si="60"/>
        <v>45781</v>
      </c>
      <c r="C676" t="str">
        <f t="shared" ca="1" si="61"/>
        <v>C-003</v>
      </c>
      <c r="D676" t="str">
        <f t="shared" ca="1" si="62"/>
        <v>P-004</v>
      </c>
      <c r="E676" t="str">
        <f ca="1">+_xlfn.XLOOKUP(D676,'Tablas aux'!$A$3:$A$6,'Tablas aux'!$B$3:$B$6,0)</f>
        <v>Smart Phone</v>
      </c>
      <c r="F676" t="str">
        <f ca="1">+_xlfn.XLOOKUP(E676,'Tablas aux'!$B$3:$B$6,'Tablas aux'!$C$3:$C$6,0)</f>
        <v>Telefonía</v>
      </c>
      <c r="G676">
        <f t="shared" ca="1" si="63"/>
        <v>20</v>
      </c>
      <c r="H676">
        <f ca="1">+_xlfn.XLOOKUP(D676,'Tablas aux'!$A$3:$A$6,'Tablas aux'!$D$3:$D$6)</f>
        <v>800</v>
      </c>
      <c r="I676" s="3">
        <f t="shared" ca="1" si="64"/>
        <v>0.2</v>
      </c>
      <c r="J676" t="str" cm="1">
        <f t="array" aca="1" ref="J676" ca="1">+INDEX({"Tarjeta";"Efectivo";"Transferencia"},RANDBETWEEN(1,3))</f>
        <v>Transferencia</v>
      </c>
      <c r="K676" t="str">
        <f t="shared" ca="1" si="65"/>
        <v>V-005</v>
      </c>
      <c r="L676" t="str">
        <f ca="1">+VLOOKUP(K676,'Tablas aux'!$A$23:$C$27,3,0)</f>
        <v>Ayacucho</v>
      </c>
    </row>
    <row r="677" spans="1:12" x14ac:dyDescent="0.25">
      <c r="A677" t="str">
        <v>V-0676</v>
      </c>
      <c r="B677">
        <f t="shared" ca="1" si="60"/>
        <v>45731</v>
      </c>
      <c r="C677" t="str">
        <f t="shared" ca="1" si="61"/>
        <v>C-001</v>
      </c>
      <c r="D677" t="str">
        <f t="shared" ca="1" si="62"/>
        <v>P-003</v>
      </c>
      <c r="E677" t="str">
        <f ca="1">+_xlfn.XLOOKUP(D677,'Tablas aux'!$A$3:$A$6,'Tablas aux'!$B$3:$B$6,0)</f>
        <v>Smart Watch</v>
      </c>
      <c r="F677" t="str">
        <f ca="1">+_xlfn.XLOOKUP(E677,'Tablas aux'!$B$3:$B$6,'Tablas aux'!$C$3:$C$6,0)</f>
        <v>Electrónica</v>
      </c>
      <c r="G677">
        <f t="shared" ca="1" si="63"/>
        <v>35</v>
      </c>
      <c r="H677">
        <f ca="1">+_xlfn.XLOOKUP(D677,'Tablas aux'!$A$3:$A$6,'Tablas aux'!$D$3:$D$6)</f>
        <v>200</v>
      </c>
      <c r="I677" s="3">
        <f t="shared" ca="1" si="64"/>
        <v>0.1</v>
      </c>
      <c r="J677" t="str" cm="1">
        <f t="array" aca="1" ref="J677" ca="1">+INDEX({"Tarjeta";"Efectivo";"Transferencia"},RANDBETWEEN(1,3))</f>
        <v>Transferencia</v>
      </c>
      <c r="K677" t="str">
        <f t="shared" ca="1" si="65"/>
        <v>V-001</v>
      </c>
      <c r="L677" t="str">
        <f ca="1">+VLOOKUP(K677,'Tablas aux'!$A$23:$C$27,3,0)</f>
        <v>Lima</v>
      </c>
    </row>
    <row r="678" spans="1:12" x14ac:dyDescent="0.25">
      <c r="A678" t="str">
        <v>V-0677</v>
      </c>
      <c r="B678">
        <f t="shared" ca="1" si="60"/>
        <v>45710</v>
      </c>
      <c r="C678" t="str">
        <f t="shared" ca="1" si="61"/>
        <v>C-001</v>
      </c>
      <c r="D678" t="str">
        <f t="shared" ca="1" si="62"/>
        <v>P-003</v>
      </c>
      <c r="E678" t="str">
        <f ca="1">+_xlfn.XLOOKUP(D678,'Tablas aux'!$A$3:$A$6,'Tablas aux'!$B$3:$B$6,0)</f>
        <v>Smart Watch</v>
      </c>
      <c r="F678" t="str">
        <f ca="1">+_xlfn.XLOOKUP(E678,'Tablas aux'!$B$3:$B$6,'Tablas aux'!$C$3:$C$6,0)</f>
        <v>Electrónica</v>
      </c>
      <c r="G678">
        <f t="shared" ca="1" si="63"/>
        <v>18</v>
      </c>
      <c r="H678">
        <f ca="1">+_xlfn.XLOOKUP(D678,'Tablas aux'!$A$3:$A$6,'Tablas aux'!$D$3:$D$6)</f>
        <v>200</v>
      </c>
      <c r="I678" s="3">
        <f t="shared" ca="1" si="64"/>
        <v>0.1</v>
      </c>
      <c r="J678" t="str" cm="1">
        <f t="array" aca="1" ref="J678" ca="1">+INDEX({"Tarjeta";"Efectivo";"Transferencia"},RANDBETWEEN(1,3))</f>
        <v>Efectivo</v>
      </c>
      <c r="K678" t="str">
        <f t="shared" ca="1" si="65"/>
        <v>V-003</v>
      </c>
      <c r="L678" t="str">
        <f ca="1">+VLOOKUP(K678,'Tablas aux'!$A$23:$C$27,3,0)</f>
        <v>Arequipa</v>
      </c>
    </row>
    <row r="679" spans="1:12" x14ac:dyDescent="0.25">
      <c r="A679" t="str">
        <v>V-0678</v>
      </c>
      <c r="B679">
        <f t="shared" ca="1" si="60"/>
        <v>45736</v>
      </c>
      <c r="C679" t="str">
        <f t="shared" ca="1" si="61"/>
        <v>C-002</v>
      </c>
      <c r="D679" t="str">
        <f t="shared" ca="1" si="62"/>
        <v>P-002</v>
      </c>
      <c r="E679" t="str">
        <f ca="1">+_xlfn.XLOOKUP(D679,'Tablas aux'!$A$3:$A$6,'Tablas aux'!$B$3:$B$6,0)</f>
        <v>Laptop</v>
      </c>
      <c r="F679" t="str">
        <f ca="1">+_xlfn.XLOOKUP(E679,'Tablas aux'!$B$3:$B$6,'Tablas aux'!$C$3:$C$6,0)</f>
        <v>Computo</v>
      </c>
      <c r="G679">
        <f t="shared" ca="1" si="63"/>
        <v>37</v>
      </c>
      <c r="H679">
        <f ca="1">+_xlfn.XLOOKUP(D679,'Tablas aux'!$A$3:$A$6,'Tablas aux'!$D$3:$D$6)</f>
        <v>1200</v>
      </c>
      <c r="I679" s="3">
        <f t="shared" ca="1" si="64"/>
        <v>0.3</v>
      </c>
      <c r="J679" t="str" cm="1">
        <f t="array" aca="1" ref="J679" ca="1">+INDEX({"Tarjeta";"Efectivo";"Transferencia"},RANDBETWEEN(1,3))</f>
        <v>Efectivo</v>
      </c>
      <c r="K679" t="str">
        <f t="shared" ca="1" si="65"/>
        <v>V-003</v>
      </c>
      <c r="L679" t="str">
        <f ca="1">+VLOOKUP(K679,'Tablas aux'!$A$23:$C$27,3,0)</f>
        <v>Arequipa</v>
      </c>
    </row>
    <row r="680" spans="1:12" x14ac:dyDescent="0.25">
      <c r="A680" t="str">
        <v>V-0679</v>
      </c>
      <c r="B680">
        <f t="shared" ca="1" si="60"/>
        <v>45727</v>
      </c>
      <c r="C680" t="str">
        <f t="shared" ca="1" si="61"/>
        <v>C-001</v>
      </c>
      <c r="D680" t="str">
        <f t="shared" ca="1" si="62"/>
        <v>P-004</v>
      </c>
      <c r="E680" t="str">
        <f ca="1">+_xlfn.XLOOKUP(D680,'Tablas aux'!$A$3:$A$6,'Tablas aux'!$B$3:$B$6,0)</f>
        <v>Smart Phone</v>
      </c>
      <c r="F680" t="str">
        <f ca="1">+_xlfn.XLOOKUP(E680,'Tablas aux'!$B$3:$B$6,'Tablas aux'!$C$3:$C$6,0)</f>
        <v>Telefonía</v>
      </c>
      <c r="G680">
        <f t="shared" ca="1" si="63"/>
        <v>16</v>
      </c>
      <c r="H680">
        <f ca="1">+_xlfn.XLOOKUP(D680,'Tablas aux'!$A$3:$A$6,'Tablas aux'!$D$3:$D$6)</f>
        <v>800</v>
      </c>
      <c r="I680" s="3">
        <f t="shared" ca="1" si="64"/>
        <v>0.2</v>
      </c>
      <c r="J680" t="str" cm="1">
        <f t="array" aca="1" ref="J680" ca="1">+INDEX({"Tarjeta";"Efectivo";"Transferencia"},RANDBETWEEN(1,3))</f>
        <v>Tarjeta</v>
      </c>
      <c r="K680" t="str">
        <f t="shared" ca="1" si="65"/>
        <v>V-005</v>
      </c>
      <c r="L680" t="str">
        <f ca="1">+VLOOKUP(K680,'Tablas aux'!$A$23:$C$27,3,0)</f>
        <v>Ayacucho</v>
      </c>
    </row>
    <row r="681" spans="1:12" x14ac:dyDescent="0.25">
      <c r="A681" t="str">
        <v>V-0680</v>
      </c>
      <c r="B681">
        <f t="shared" ca="1" si="60"/>
        <v>45803</v>
      </c>
      <c r="C681" t="str">
        <f t="shared" ca="1" si="61"/>
        <v>C-003</v>
      </c>
      <c r="D681" t="str">
        <f t="shared" ca="1" si="62"/>
        <v>P-003</v>
      </c>
      <c r="E681" t="str">
        <f ca="1">+_xlfn.XLOOKUP(D681,'Tablas aux'!$A$3:$A$6,'Tablas aux'!$B$3:$B$6,0)</f>
        <v>Smart Watch</v>
      </c>
      <c r="F681" t="str">
        <f ca="1">+_xlfn.XLOOKUP(E681,'Tablas aux'!$B$3:$B$6,'Tablas aux'!$C$3:$C$6,0)</f>
        <v>Electrónica</v>
      </c>
      <c r="G681">
        <f t="shared" ca="1" si="63"/>
        <v>20</v>
      </c>
      <c r="H681">
        <f ca="1">+_xlfn.XLOOKUP(D681,'Tablas aux'!$A$3:$A$6,'Tablas aux'!$D$3:$D$6)</f>
        <v>200</v>
      </c>
      <c r="I681" s="3">
        <f t="shared" ca="1" si="64"/>
        <v>0.1</v>
      </c>
      <c r="J681" t="str" cm="1">
        <f t="array" aca="1" ref="J681" ca="1">+INDEX({"Tarjeta";"Efectivo";"Transferencia"},RANDBETWEEN(1,3))</f>
        <v>Tarjeta</v>
      </c>
      <c r="K681" t="str">
        <f t="shared" ca="1" si="65"/>
        <v>V-002</v>
      </c>
      <c r="L681" t="str">
        <f ca="1">+VLOOKUP(K681,'Tablas aux'!$A$23:$C$27,3,0)</f>
        <v>Callao</v>
      </c>
    </row>
    <row r="682" spans="1:12" x14ac:dyDescent="0.25">
      <c r="A682" t="str">
        <v>V-0681</v>
      </c>
      <c r="B682">
        <f t="shared" ca="1" si="60"/>
        <v>45971</v>
      </c>
      <c r="C682" t="str">
        <f t="shared" ca="1" si="61"/>
        <v>C-004</v>
      </c>
      <c r="D682" t="str">
        <f t="shared" ca="1" si="62"/>
        <v>P-001</v>
      </c>
      <c r="E682" t="str">
        <f ca="1">+_xlfn.XLOOKUP(D682,'Tablas aux'!$A$3:$A$6,'Tablas aux'!$B$3:$B$6,0)</f>
        <v>Audífonos</v>
      </c>
      <c r="F682" t="str">
        <f ca="1">+_xlfn.XLOOKUP(E682,'Tablas aux'!$B$3:$B$6,'Tablas aux'!$C$3:$C$6,0)</f>
        <v>Electrónica</v>
      </c>
      <c r="G682">
        <f t="shared" ca="1" si="63"/>
        <v>15</v>
      </c>
      <c r="H682">
        <f ca="1">+_xlfn.XLOOKUP(D682,'Tablas aux'!$A$3:$A$6,'Tablas aux'!$D$3:$D$6)</f>
        <v>50</v>
      </c>
      <c r="I682" s="3">
        <f t="shared" ca="1" si="64"/>
        <v>0.1</v>
      </c>
      <c r="J682" t="str" cm="1">
        <f t="array" aca="1" ref="J682" ca="1">+INDEX({"Tarjeta";"Efectivo";"Transferencia"},RANDBETWEEN(1,3))</f>
        <v>Tarjeta</v>
      </c>
      <c r="K682" t="str">
        <f t="shared" ca="1" si="65"/>
        <v>V-001</v>
      </c>
      <c r="L682" t="str">
        <f ca="1">+VLOOKUP(K682,'Tablas aux'!$A$23:$C$27,3,0)</f>
        <v>Lima</v>
      </c>
    </row>
    <row r="683" spans="1:12" x14ac:dyDescent="0.25">
      <c r="A683" t="str">
        <v>V-0682</v>
      </c>
      <c r="B683">
        <f t="shared" ca="1" si="60"/>
        <v>45891</v>
      </c>
      <c r="C683" t="str">
        <f t="shared" ca="1" si="61"/>
        <v>C-002</v>
      </c>
      <c r="D683" t="str">
        <f t="shared" ca="1" si="62"/>
        <v>P-001</v>
      </c>
      <c r="E683" t="str">
        <f ca="1">+_xlfn.XLOOKUP(D683,'Tablas aux'!$A$3:$A$6,'Tablas aux'!$B$3:$B$6,0)</f>
        <v>Audífonos</v>
      </c>
      <c r="F683" t="str">
        <f ca="1">+_xlfn.XLOOKUP(E683,'Tablas aux'!$B$3:$B$6,'Tablas aux'!$C$3:$C$6,0)</f>
        <v>Electrónica</v>
      </c>
      <c r="G683">
        <f t="shared" ca="1" si="63"/>
        <v>7</v>
      </c>
      <c r="H683">
        <f ca="1">+_xlfn.XLOOKUP(D683,'Tablas aux'!$A$3:$A$6,'Tablas aux'!$D$3:$D$6)</f>
        <v>50</v>
      </c>
      <c r="I683" s="3">
        <f t="shared" ca="1" si="64"/>
        <v>0.1</v>
      </c>
      <c r="J683" t="str" cm="1">
        <f t="array" aca="1" ref="J683" ca="1">+INDEX({"Tarjeta";"Efectivo";"Transferencia"},RANDBETWEEN(1,3))</f>
        <v>Transferencia</v>
      </c>
      <c r="K683" t="str">
        <f t="shared" ca="1" si="65"/>
        <v>V-001</v>
      </c>
      <c r="L683" t="str">
        <f ca="1">+VLOOKUP(K683,'Tablas aux'!$A$23:$C$27,3,0)</f>
        <v>Lima</v>
      </c>
    </row>
    <row r="684" spans="1:12" x14ac:dyDescent="0.25">
      <c r="A684" t="str">
        <v>V-0683</v>
      </c>
      <c r="B684">
        <f t="shared" ca="1" si="60"/>
        <v>45916</v>
      </c>
      <c r="C684" t="str">
        <f t="shared" ca="1" si="61"/>
        <v>C-003</v>
      </c>
      <c r="D684" t="str">
        <f t="shared" ca="1" si="62"/>
        <v>P-002</v>
      </c>
      <c r="E684" t="str">
        <f ca="1">+_xlfn.XLOOKUP(D684,'Tablas aux'!$A$3:$A$6,'Tablas aux'!$B$3:$B$6,0)</f>
        <v>Laptop</v>
      </c>
      <c r="F684" t="str">
        <f ca="1">+_xlfn.XLOOKUP(E684,'Tablas aux'!$B$3:$B$6,'Tablas aux'!$C$3:$C$6,0)</f>
        <v>Computo</v>
      </c>
      <c r="G684">
        <f t="shared" ca="1" si="63"/>
        <v>38</v>
      </c>
      <c r="H684">
        <f ca="1">+_xlfn.XLOOKUP(D684,'Tablas aux'!$A$3:$A$6,'Tablas aux'!$D$3:$D$6)</f>
        <v>1200</v>
      </c>
      <c r="I684" s="3">
        <f t="shared" ca="1" si="64"/>
        <v>0.3</v>
      </c>
      <c r="J684" t="str" cm="1">
        <f t="array" aca="1" ref="J684" ca="1">+INDEX({"Tarjeta";"Efectivo";"Transferencia"},RANDBETWEEN(1,3))</f>
        <v>Efectivo</v>
      </c>
      <c r="K684" t="str">
        <f t="shared" ca="1" si="65"/>
        <v>V-002</v>
      </c>
      <c r="L684" t="str">
        <f ca="1">+VLOOKUP(K684,'Tablas aux'!$A$23:$C$27,3,0)</f>
        <v>Callao</v>
      </c>
    </row>
    <row r="685" spans="1:12" x14ac:dyDescent="0.25">
      <c r="A685" t="str">
        <v>V-0684</v>
      </c>
      <c r="B685">
        <f t="shared" ca="1" si="60"/>
        <v>45782</v>
      </c>
      <c r="C685" t="str">
        <f t="shared" ca="1" si="61"/>
        <v>C-002</v>
      </c>
      <c r="D685" t="str">
        <f t="shared" ca="1" si="62"/>
        <v>P-001</v>
      </c>
      <c r="E685" t="str">
        <f ca="1">+_xlfn.XLOOKUP(D685,'Tablas aux'!$A$3:$A$6,'Tablas aux'!$B$3:$B$6,0)</f>
        <v>Audífonos</v>
      </c>
      <c r="F685" t="str">
        <f ca="1">+_xlfn.XLOOKUP(E685,'Tablas aux'!$B$3:$B$6,'Tablas aux'!$C$3:$C$6,0)</f>
        <v>Electrónica</v>
      </c>
      <c r="G685">
        <f t="shared" ca="1" si="63"/>
        <v>45</v>
      </c>
      <c r="H685">
        <f ca="1">+_xlfn.XLOOKUP(D685,'Tablas aux'!$A$3:$A$6,'Tablas aux'!$D$3:$D$6)</f>
        <v>50</v>
      </c>
      <c r="I685" s="3">
        <f t="shared" ca="1" si="64"/>
        <v>0.1</v>
      </c>
      <c r="J685" t="str" cm="1">
        <f t="array" aca="1" ref="J685" ca="1">+INDEX({"Tarjeta";"Efectivo";"Transferencia"},RANDBETWEEN(1,3))</f>
        <v>Transferencia</v>
      </c>
      <c r="K685" t="str">
        <f t="shared" ca="1" si="65"/>
        <v>V-004</v>
      </c>
      <c r="L685" t="str">
        <f ca="1">+VLOOKUP(K685,'Tablas aux'!$A$23:$C$27,3,0)</f>
        <v>Moquegua</v>
      </c>
    </row>
    <row r="686" spans="1:12" x14ac:dyDescent="0.25">
      <c r="A686" t="str">
        <v>V-0685</v>
      </c>
      <c r="B686">
        <f t="shared" ca="1" si="60"/>
        <v>45938</v>
      </c>
      <c r="C686" t="str">
        <f t="shared" ca="1" si="61"/>
        <v>C-004</v>
      </c>
      <c r="D686" t="str">
        <f t="shared" ca="1" si="62"/>
        <v>P-004</v>
      </c>
      <c r="E686" t="str">
        <f ca="1">+_xlfn.XLOOKUP(D686,'Tablas aux'!$A$3:$A$6,'Tablas aux'!$B$3:$B$6,0)</f>
        <v>Smart Phone</v>
      </c>
      <c r="F686" t="str">
        <f ca="1">+_xlfn.XLOOKUP(E686,'Tablas aux'!$B$3:$B$6,'Tablas aux'!$C$3:$C$6,0)</f>
        <v>Telefonía</v>
      </c>
      <c r="G686">
        <f t="shared" ca="1" si="63"/>
        <v>6</v>
      </c>
      <c r="H686">
        <f ca="1">+_xlfn.XLOOKUP(D686,'Tablas aux'!$A$3:$A$6,'Tablas aux'!$D$3:$D$6)</f>
        <v>800</v>
      </c>
      <c r="I686" s="3">
        <f t="shared" ca="1" si="64"/>
        <v>0.2</v>
      </c>
      <c r="J686" t="str" cm="1">
        <f t="array" aca="1" ref="J686" ca="1">+INDEX({"Tarjeta";"Efectivo";"Transferencia"},RANDBETWEEN(1,3))</f>
        <v>Efectivo</v>
      </c>
      <c r="K686" t="str">
        <f t="shared" ca="1" si="65"/>
        <v>V-005</v>
      </c>
      <c r="L686" t="str">
        <f ca="1">+VLOOKUP(K686,'Tablas aux'!$A$23:$C$27,3,0)</f>
        <v>Ayacucho</v>
      </c>
    </row>
    <row r="687" spans="1:12" x14ac:dyDescent="0.25">
      <c r="A687" t="str">
        <v>V-0686</v>
      </c>
      <c r="B687">
        <f t="shared" ca="1" si="60"/>
        <v>45910</v>
      </c>
      <c r="C687" t="str">
        <f t="shared" ca="1" si="61"/>
        <v>C-002</v>
      </c>
      <c r="D687" t="str">
        <f t="shared" ca="1" si="62"/>
        <v>P-001</v>
      </c>
      <c r="E687" t="str">
        <f ca="1">+_xlfn.XLOOKUP(D687,'Tablas aux'!$A$3:$A$6,'Tablas aux'!$B$3:$B$6,0)</f>
        <v>Audífonos</v>
      </c>
      <c r="F687" t="str">
        <f ca="1">+_xlfn.XLOOKUP(E687,'Tablas aux'!$B$3:$B$6,'Tablas aux'!$C$3:$C$6,0)</f>
        <v>Electrónica</v>
      </c>
      <c r="G687">
        <f t="shared" ca="1" si="63"/>
        <v>44</v>
      </c>
      <c r="H687">
        <f ca="1">+_xlfn.XLOOKUP(D687,'Tablas aux'!$A$3:$A$6,'Tablas aux'!$D$3:$D$6)</f>
        <v>50</v>
      </c>
      <c r="I687" s="3">
        <f t="shared" ca="1" si="64"/>
        <v>0.1</v>
      </c>
      <c r="J687" t="str" cm="1">
        <f t="array" aca="1" ref="J687" ca="1">+INDEX({"Tarjeta";"Efectivo";"Transferencia"},RANDBETWEEN(1,3))</f>
        <v>Tarjeta</v>
      </c>
      <c r="K687" t="str">
        <f t="shared" ca="1" si="65"/>
        <v>V-003</v>
      </c>
      <c r="L687" t="str">
        <f ca="1">+VLOOKUP(K687,'Tablas aux'!$A$23:$C$27,3,0)</f>
        <v>Arequipa</v>
      </c>
    </row>
    <row r="688" spans="1:12" x14ac:dyDescent="0.25">
      <c r="A688" t="str">
        <v>V-0687</v>
      </c>
      <c r="B688">
        <f t="shared" ca="1" si="60"/>
        <v>45862</v>
      </c>
      <c r="C688" t="str">
        <f t="shared" ca="1" si="61"/>
        <v>C-003</v>
      </c>
      <c r="D688" t="str">
        <f t="shared" ca="1" si="62"/>
        <v>P-001</v>
      </c>
      <c r="E688" t="str">
        <f ca="1">+_xlfn.XLOOKUP(D688,'Tablas aux'!$A$3:$A$6,'Tablas aux'!$B$3:$B$6,0)</f>
        <v>Audífonos</v>
      </c>
      <c r="F688" t="str">
        <f ca="1">+_xlfn.XLOOKUP(E688,'Tablas aux'!$B$3:$B$6,'Tablas aux'!$C$3:$C$6,0)</f>
        <v>Electrónica</v>
      </c>
      <c r="G688">
        <f t="shared" ca="1" si="63"/>
        <v>20</v>
      </c>
      <c r="H688">
        <f ca="1">+_xlfn.XLOOKUP(D688,'Tablas aux'!$A$3:$A$6,'Tablas aux'!$D$3:$D$6)</f>
        <v>50</v>
      </c>
      <c r="I688" s="3">
        <f t="shared" ca="1" si="64"/>
        <v>0.1</v>
      </c>
      <c r="J688" t="str" cm="1">
        <f t="array" aca="1" ref="J688" ca="1">+INDEX({"Tarjeta";"Efectivo";"Transferencia"},RANDBETWEEN(1,3))</f>
        <v>Efectivo</v>
      </c>
      <c r="K688" t="str">
        <f t="shared" ca="1" si="65"/>
        <v>V-002</v>
      </c>
      <c r="L688" t="str">
        <f ca="1">+VLOOKUP(K688,'Tablas aux'!$A$23:$C$27,3,0)</f>
        <v>Callao</v>
      </c>
    </row>
    <row r="689" spans="1:12" x14ac:dyDescent="0.25">
      <c r="A689" t="str">
        <v>V-0688</v>
      </c>
      <c r="B689">
        <f t="shared" ca="1" si="60"/>
        <v>45894</v>
      </c>
      <c r="C689" t="str">
        <f t="shared" ca="1" si="61"/>
        <v>C-002</v>
      </c>
      <c r="D689" t="str">
        <f t="shared" ca="1" si="62"/>
        <v>P-003</v>
      </c>
      <c r="E689" t="str">
        <f ca="1">+_xlfn.XLOOKUP(D689,'Tablas aux'!$A$3:$A$6,'Tablas aux'!$B$3:$B$6,0)</f>
        <v>Smart Watch</v>
      </c>
      <c r="F689" t="str">
        <f ca="1">+_xlfn.XLOOKUP(E689,'Tablas aux'!$B$3:$B$6,'Tablas aux'!$C$3:$C$6,0)</f>
        <v>Electrónica</v>
      </c>
      <c r="G689">
        <f t="shared" ca="1" si="63"/>
        <v>33</v>
      </c>
      <c r="H689">
        <f ca="1">+_xlfn.XLOOKUP(D689,'Tablas aux'!$A$3:$A$6,'Tablas aux'!$D$3:$D$6)</f>
        <v>200</v>
      </c>
      <c r="I689" s="3">
        <f t="shared" ca="1" si="64"/>
        <v>0.1</v>
      </c>
      <c r="J689" t="str" cm="1">
        <f t="array" aca="1" ref="J689" ca="1">+INDEX({"Tarjeta";"Efectivo";"Transferencia"},RANDBETWEEN(1,3))</f>
        <v>Tarjeta</v>
      </c>
      <c r="K689" t="str">
        <f t="shared" ca="1" si="65"/>
        <v>V-004</v>
      </c>
      <c r="L689" t="str">
        <f ca="1">+VLOOKUP(K689,'Tablas aux'!$A$23:$C$27,3,0)</f>
        <v>Moquegua</v>
      </c>
    </row>
    <row r="690" spans="1:12" x14ac:dyDescent="0.25">
      <c r="A690" t="str">
        <v>V-0689</v>
      </c>
      <c r="B690">
        <f t="shared" ca="1" si="60"/>
        <v>45693</v>
      </c>
      <c r="C690" t="str">
        <f t="shared" ca="1" si="61"/>
        <v>C-002</v>
      </c>
      <c r="D690" t="str">
        <f t="shared" ca="1" si="62"/>
        <v>P-002</v>
      </c>
      <c r="E690" t="str">
        <f ca="1">+_xlfn.XLOOKUP(D690,'Tablas aux'!$A$3:$A$6,'Tablas aux'!$B$3:$B$6,0)</f>
        <v>Laptop</v>
      </c>
      <c r="F690" t="str">
        <f ca="1">+_xlfn.XLOOKUP(E690,'Tablas aux'!$B$3:$B$6,'Tablas aux'!$C$3:$C$6,0)</f>
        <v>Computo</v>
      </c>
      <c r="G690">
        <f t="shared" ca="1" si="63"/>
        <v>18</v>
      </c>
      <c r="H690">
        <f ca="1">+_xlfn.XLOOKUP(D690,'Tablas aux'!$A$3:$A$6,'Tablas aux'!$D$3:$D$6)</f>
        <v>1200</v>
      </c>
      <c r="I690" s="3">
        <f t="shared" ca="1" si="64"/>
        <v>0.3</v>
      </c>
      <c r="J690" t="str" cm="1">
        <f t="array" aca="1" ref="J690" ca="1">+INDEX({"Tarjeta";"Efectivo";"Transferencia"},RANDBETWEEN(1,3))</f>
        <v>Efectivo</v>
      </c>
      <c r="K690" t="str">
        <f t="shared" ca="1" si="65"/>
        <v>V-004</v>
      </c>
      <c r="L690" t="str">
        <f ca="1">+VLOOKUP(K690,'Tablas aux'!$A$23:$C$27,3,0)</f>
        <v>Moquegua</v>
      </c>
    </row>
    <row r="691" spans="1:12" x14ac:dyDescent="0.25">
      <c r="A691" t="str">
        <v>V-0690</v>
      </c>
      <c r="B691">
        <f t="shared" ca="1" si="60"/>
        <v>45965</v>
      </c>
      <c r="C691" t="str">
        <f t="shared" ca="1" si="61"/>
        <v>C-002</v>
      </c>
      <c r="D691" t="str">
        <f t="shared" ca="1" si="62"/>
        <v>P-002</v>
      </c>
      <c r="E691" t="str">
        <f ca="1">+_xlfn.XLOOKUP(D691,'Tablas aux'!$A$3:$A$6,'Tablas aux'!$B$3:$B$6,0)</f>
        <v>Laptop</v>
      </c>
      <c r="F691" t="str">
        <f ca="1">+_xlfn.XLOOKUP(E691,'Tablas aux'!$B$3:$B$6,'Tablas aux'!$C$3:$C$6,0)</f>
        <v>Computo</v>
      </c>
      <c r="G691">
        <f t="shared" ca="1" si="63"/>
        <v>38</v>
      </c>
      <c r="H691">
        <f ca="1">+_xlfn.XLOOKUP(D691,'Tablas aux'!$A$3:$A$6,'Tablas aux'!$D$3:$D$6)</f>
        <v>1200</v>
      </c>
      <c r="I691" s="3">
        <f t="shared" ca="1" si="64"/>
        <v>0.3</v>
      </c>
      <c r="J691" t="str" cm="1">
        <f t="array" aca="1" ref="J691" ca="1">+INDEX({"Tarjeta";"Efectivo";"Transferencia"},RANDBETWEEN(1,3))</f>
        <v>Tarjeta</v>
      </c>
      <c r="K691" t="str">
        <f t="shared" ca="1" si="65"/>
        <v>V-002</v>
      </c>
      <c r="L691" t="str">
        <f ca="1">+VLOOKUP(K691,'Tablas aux'!$A$23:$C$27,3,0)</f>
        <v>Callao</v>
      </c>
    </row>
    <row r="692" spans="1:12" x14ac:dyDescent="0.25">
      <c r="A692" t="str">
        <v>V-0691</v>
      </c>
      <c r="B692">
        <f t="shared" ca="1" si="60"/>
        <v>46019</v>
      </c>
      <c r="C692" t="str">
        <f t="shared" ca="1" si="61"/>
        <v>C-002</v>
      </c>
      <c r="D692" t="str">
        <f t="shared" ca="1" si="62"/>
        <v>P-004</v>
      </c>
      <c r="E692" t="str">
        <f ca="1">+_xlfn.XLOOKUP(D692,'Tablas aux'!$A$3:$A$6,'Tablas aux'!$B$3:$B$6,0)</f>
        <v>Smart Phone</v>
      </c>
      <c r="F692" t="str">
        <f ca="1">+_xlfn.XLOOKUP(E692,'Tablas aux'!$B$3:$B$6,'Tablas aux'!$C$3:$C$6,0)</f>
        <v>Telefonía</v>
      </c>
      <c r="G692">
        <f t="shared" ca="1" si="63"/>
        <v>30</v>
      </c>
      <c r="H692">
        <f ca="1">+_xlfn.XLOOKUP(D692,'Tablas aux'!$A$3:$A$6,'Tablas aux'!$D$3:$D$6)</f>
        <v>800</v>
      </c>
      <c r="I692" s="3">
        <f t="shared" ca="1" si="64"/>
        <v>0.2</v>
      </c>
      <c r="J692" t="str" cm="1">
        <f t="array" aca="1" ref="J692" ca="1">+INDEX({"Tarjeta";"Efectivo";"Transferencia"},RANDBETWEEN(1,3))</f>
        <v>Transferencia</v>
      </c>
      <c r="K692" t="str">
        <f t="shared" ca="1" si="65"/>
        <v>V-004</v>
      </c>
      <c r="L692" t="str">
        <f ca="1">+VLOOKUP(K692,'Tablas aux'!$A$23:$C$27,3,0)</f>
        <v>Moquegua</v>
      </c>
    </row>
    <row r="693" spans="1:12" x14ac:dyDescent="0.25">
      <c r="A693" t="str">
        <v>V-0692</v>
      </c>
      <c r="B693">
        <f t="shared" ca="1" si="60"/>
        <v>45752</v>
      </c>
      <c r="C693" t="str">
        <f t="shared" ca="1" si="61"/>
        <v>C-004</v>
      </c>
      <c r="D693" t="str">
        <f t="shared" ca="1" si="62"/>
        <v>P-001</v>
      </c>
      <c r="E693" t="str">
        <f ca="1">+_xlfn.XLOOKUP(D693,'Tablas aux'!$A$3:$A$6,'Tablas aux'!$B$3:$B$6,0)</f>
        <v>Audífonos</v>
      </c>
      <c r="F693" t="str">
        <f ca="1">+_xlfn.XLOOKUP(E693,'Tablas aux'!$B$3:$B$6,'Tablas aux'!$C$3:$C$6,0)</f>
        <v>Electrónica</v>
      </c>
      <c r="G693">
        <f t="shared" ca="1" si="63"/>
        <v>11</v>
      </c>
      <c r="H693">
        <f ca="1">+_xlfn.XLOOKUP(D693,'Tablas aux'!$A$3:$A$6,'Tablas aux'!$D$3:$D$6)</f>
        <v>50</v>
      </c>
      <c r="I693" s="3">
        <f t="shared" ca="1" si="64"/>
        <v>0.1</v>
      </c>
      <c r="J693" t="str" cm="1">
        <f t="array" aca="1" ref="J693" ca="1">+INDEX({"Tarjeta";"Efectivo";"Transferencia"},RANDBETWEEN(1,3))</f>
        <v>Efectivo</v>
      </c>
      <c r="K693" t="str">
        <f t="shared" ca="1" si="65"/>
        <v>V-001</v>
      </c>
      <c r="L693" t="str">
        <f ca="1">+VLOOKUP(K693,'Tablas aux'!$A$23:$C$27,3,0)</f>
        <v>Lima</v>
      </c>
    </row>
    <row r="694" spans="1:12" x14ac:dyDescent="0.25">
      <c r="A694" t="str">
        <v>V-0693</v>
      </c>
      <c r="B694">
        <f t="shared" ca="1" si="60"/>
        <v>45722</v>
      </c>
      <c r="C694" t="str">
        <f t="shared" ca="1" si="61"/>
        <v>C-001</v>
      </c>
      <c r="D694" t="str">
        <f t="shared" ca="1" si="62"/>
        <v>P-001</v>
      </c>
      <c r="E694" t="str">
        <f ca="1">+_xlfn.XLOOKUP(D694,'Tablas aux'!$A$3:$A$6,'Tablas aux'!$B$3:$B$6,0)</f>
        <v>Audífonos</v>
      </c>
      <c r="F694" t="str">
        <f ca="1">+_xlfn.XLOOKUP(E694,'Tablas aux'!$B$3:$B$6,'Tablas aux'!$C$3:$C$6,0)</f>
        <v>Electrónica</v>
      </c>
      <c r="G694">
        <f t="shared" ca="1" si="63"/>
        <v>25</v>
      </c>
      <c r="H694">
        <f ca="1">+_xlfn.XLOOKUP(D694,'Tablas aux'!$A$3:$A$6,'Tablas aux'!$D$3:$D$6)</f>
        <v>50</v>
      </c>
      <c r="I694" s="3">
        <f t="shared" ca="1" si="64"/>
        <v>0.1</v>
      </c>
      <c r="J694" t="str" cm="1">
        <f t="array" aca="1" ref="J694" ca="1">+INDEX({"Tarjeta";"Efectivo";"Transferencia"},RANDBETWEEN(1,3))</f>
        <v>Tarjeta</v>
      </c>
      <c r="K694" t="str">
        <f t="shared" ca="1" si="65"/>
        <v>V-003</v>
      </c>
      <c r="L694" t="str">
        <f ca="1">+VLOOKUP(K694,'Tablas aux'!$A$23:$C$27,3,0)</f>
        <v>Arequipa</v>
      </c>
    </row>
    <row r="695" spans="1:12" x14ac:dyDescent="0.25">
      <c r="A695" t="str">
        <v>V-0694</v>
      </c>
      <c r="B695">
        <f t="shared" ca="1" si="60"/>
        <v>45739</v>
      </c>
      <c r="C695" t="str">
        <f t="shared" ca="1" si="61"/>
        <v>C-003</v>
      </c>
      <c r="D695" t="str">
        <f t="shared" ca="1" si="62"/>
        <v>P-003</v>
      </c>
      <c r="E695" t="str">
        <f ca="1">+_xlfn.XLOOKUP(D695,'Tablas aux'!$A$3:$A$6,'Tablas aux'!$B$3:$B$6,0)</f>
        <v>Smart Watch</v>
      </c>
      <c r="F695" t="str">
        <f ca="1">+_xlfn.XLOOKUP(E695,'Tablas aux'!$B$3:$B$6,'Tablas aux'!$C$3:$C$6,0)</f>
        <v>Electrónica</v>
      </c>
      <c r="G695">
        <f t="shared" ca="1" si="63"/>
        <v>15</v>
      </c>
      <c r="H695">
        <f ca="1">+_xlfn.XLOOKUP(D695,'Tablas aux'!$A$3:$A$6,'Tablas aux'!$D$3:$D$6)</f>
        <v>200</v>
      </c>
      <c r="I695" s="3">
        <f t="shared" ca="1" si="64"/>
        <v>0.1</v>
      </c>
      <c r="J695" t="str" cm="1">
        <f t="array" aca="1" ref="J695" ca="1">+INDEX({"Tarjeta";"Efectivo";"Transferencia"},RANDBETWEEN(1,3))</f>
        <v>Efectivo</v>
      </c>
      <c r="K695" t="str">
        <f t="shared" ca="1" si="65"/>
        <v>V-001</v>
      </c>
      <c r="L695" t="str">
        <f ca="1">+VLOOKUP(K695,'Tablas aux'!$A$23:$C$27,3,0)</f>
        <v>Lima</v>
      </c>
    </row>
    <row r="696" spans="1:12" x14ac:dyDescent="0.25">
      <c r="A696" t="str">
        <v>V-0695</v>
      </c>
      <c r="B696">
        <f t="shared" ca="1" si="60"/>
        <v>45840</v>
      </c>
      <c r="C696" t="str">
        <f t="shared" ca="1" si="61"/>
        <v>C-003</v>
      </c>
      <c r="D696" t="str">
        <f t="shared" ca="1" si="62"/>
        <v>P-004</v>
      </c>
      <c r="E696" t="str">
        <f ca="1">+_xlfn.XLOOKUP(D696,'Tablas aux'!$A$3:$A$6,'Tablas aux'!$B$3:$B$6,0)</f>
        <v>Smart Phone</v>
      </c>
      <c r="F696" t="str">
        <f ca="1">+_xlfn.XLOOKUP(E696,'Tablas aux'!$B$3:$B$6,'Tablas aux'!$C$3:$C$6,0)</f>
        <v>Telefonía</v>
      </c>
      <c r="G696">
        <f t="shared" ca="1" si="63"/>
        <v>20</v>
      </c>
      <c r="H696">
        <f ca="1">+_xlfn.XLOOKUP(D696,'Tablas aux'!$A$3:$A$6,'Tablas aux'!$D$3:$D$6)</f>
        <v>800</v>
      </c>
      <c r="I696" s="3">
        <f t="shared" ca="1" si="64"/>
        <v>0.2</v>
      </c>
      <c r="J696" t="str" cm="1">
        <f t="array" aca="1" ref="J696" ca="1">+INDEX({"Tarjeta";"Efectivo";"Transferencia"},RANDBETWEEN(1,3))</f>
        <v>Transferencia</v>
      </c>
      <c r="K696" t="str">
        <f t="shared" ca="1" si="65"/>
        <v>V-005</v>
      </c>
      <c r="L696" t="str">
        <f ca="1">+VLOOKUP(K696,'Tablas aux'!$A$23:$C$27,3,0)</f>
        <v>Ayacucho</v>
      </c>
    </row>
    <row r="697" spans="1:12" x14ac:dyDescent="0.25">
      <c r="A697" t="str">
        <v>V-0696</v>
      </c>
      <c r="B697">
        <f t="shared" ca="1" si="60"/>
        <v>45802</v>
      </c>
      <c r="C697" t="str">
        <f t="shared" ca="1" si="61"/>
        <v>C-004</v>
      </c>
      <c r="D697" t="str">
        <f t="shared" ca="1" si="62"/>
        <v>P-002</v>
      </c>
      <c r="E697" t="str">
        <f ca="1">+_xlfn.XLOOKUP(D697,'Tablas aux'!$A$3:$A$6,'Tablas aux'!$B$3:$B$6,0)</f>
        <v>Laptop</v>
      </c>
      <c r="F697" t="str">
        <f ca="1">+_xlfn.XLOOKUP(E697,'Tablas aux'!$B$3:$B$6,'Tablas aux'!$C$3:$C$6,0)</f>
        <v>Computo</v>
      </c>
      <c r="G697">
        <f t="shared" ca="1" si="63"/>
        <v>10</v>
      </c>
      <c r="H697">
        <f ca="1">+_xlfn.XLOOKUP(D697,'Tablas aux'!$A$3:$A$6,'Tablas aux'!$D$3:$D$6)</f>
        <v>1200</v>
      </c>
      <c r="I697" s="3">
        <f t="shared" ca="1" si="64"/>
        <v>0.3</v>
      </c>
      <c r="J697" t="str" cm="1">
        <f t="array" aca="1" ref="J697" ca="1">+INDEX({"Tarjeta";"Efectivo";"Transferencia"},RANDBETWEEN(1,3))</f>
        <v>Tarjeta</v>
      </c>
      <c r="K697" t="str">
        <f t="shared" ca="1" si="65"/>
        <v>V-005</v>
      </c>
      <c r="L697" t="str">
        <f ca="1">+VLOOKUP(K697,'Tablas aux'!$A$23:$C$27,3,0)</f>
        <v>Ayacucho</v>
      </c>
    </row>
    <row r="698" spans="1:12" x14ac:dyDescent="0.25">
      <c r="A698" t="str">
        <v>V-0697</v>
      </c>
      <c r="B698">
        <f t="shared" ca="1" si="60"/>
        <v>45699</v>
      </c>
      <c r="C698" t="str">
        <f t="shared" ca="1" si="61"/>
        <v>C-003</v>
      </c>
      <c r="D698" t="str">
        <f t="shared" ca="1" si="62"/>
        <v>P-003</v>
      </c>
      <c r="E698" t="str">
        <f ca="1">+_xlfn.XLOOKUP(D698,'Tablas aux'!$A$3:$A$6,'Tablas aux'!$B$3:$B$6,0)</f>
        <v>Smart Watch</v>
      </c>
      <c r="F698" t="str">
        <f ca="1">+_xlfn.XLOOKUP(E698,'Tablas aux'!$B$3:$B$6,'Tablas aux'!$C$3:$C$6,0)</f>
        <v>Electrónica</v>
      </c>
      <c r="G698">
        <f t="shared" ca="1" si="63"/>
        <v>14</v>
      </c>
      <c r="H698">
        <f ca="1">+_xlfn.XLOOKUP(D698,'Tablas aux'!$A$3:$A$6,'Tablas aux'!$D$3:$D$6)</f>
        <v>200</v>
      </c>
      <c r="I698" s="3">
        <f t="shared" ca="1" si="64"/>
        <v>0.1</v>
      </c>
      <c r="J698" t="str" cm="1">
        <f t="array" aca="1" ref="J698" ca="1">+INDEX({"Tarjeta";"Efectivo";"Transferencia"},RANDBETWEEN(1,3))</f>
        <v>Tarjeta</v>
      </c>
      <c r="K698" t="str">
        <f t="shared" ca="1" si="65"/>
        <v>V-003</v>
      </c>
      <c r="L698" t="str">
        <f ca="1">+VLOOKUP(K698,'Tablas aux'!$A$23:$C$27,3,0)</f>
        <v>Arequipa</v>
      </c>
    </row>
    <row r="699" spans="1:12" x14ac:dyDescent="0.25">
      <c r="A699" t="str">
        <v>V-0698</v>
      </c>
      <c r="B699">
        <f t="shared" ca="1" si="60"/>
        <v>45689</v>
      </c>
      <c r="C699" t="str">
        <f t="shared" ca="1" si="61"/>
        <v>C-004</v>
      </c>
      <c r="D699" t="str">
        <f t="shared" ca="1" si="62"/>
        <v>P-004</v>
      </c>
      <c r="E699" t="str">
        <f ca="1">+_xlfn.XLOOKUP(D699,'Tablas aux'!$A$3:$A$6,'Tablas aux'!$B$3:$B$6,0)</f>
        <v>Smart Phone</v>
      </c>
      <c r="F699" t="str">
        <f ca="1">+_xlfn.XLOOKUP(E699,'Tablas aux'!$B$3:$B$6,'Tablas aux'!$C$3:$C$6,0)</f>
        <v>Telefonía</v>
      </c>
      <c r="G699">
        <f t="shared" ca="1" si="63"/>
        <v>43</v>
      </c>
      <c r="H699">
        <f ca="1">+_xlfn.XLOOKUP(D699,'Tablas aux'!$A$3:$A$6,'Tablas aux'!$D$3:$D$6)</f>
        <v>800</v>
      </c>
      <c r="I699" s="3">
        <f t="shared" ca="1" si="64"/>
        <v>0.2</v>
      </c>
      <c r="J699" t="str" cm="1">
        <f t="array" aca="1" ref="J699" ca="1">+INDEX({"Tarjeta";"Efectivo";"Transferencia"},RANDBETWEEN(1,3))</f>
        <v>Transferencia</v>
      </c>
      <c r="K699" t="str">
        <f t="shared" ca="1" si="65"/>
        <v>V-004</v>
      </c>
      <c r="L699" t="str">
        <f ca="1">+VLOOKUP(K699,'Tablas aux'!$A$23:$C$27,3,0)</f>
        <v>Moquegua</v>
      </c>
    </row>
    <row r="700" spans="1:12" x14ac:dyDescent="0.25">
      <c r="A700" t="str">
        <v>V-0699</v>
      </c>
      <c r="B700">
        <f t="shared" ca="1" si="60"/>
        <v>45900</v>
      </c>
      <c r="C700" t="str">
        <f t="shared" ca="1" si="61"/>
        <v>C-003</v>
      </c>
      <c r="D700" t="str">
        <f t="shared" ca="1" si="62"/>
        <v>P-002</v>
      </c>
      <c r="E700" t="str">
        <f ca="1">+_xlfn.XLOOKUP(D700,'Tablas aux'!$A$3:$A$6,'Tablas aux'!$B$3:$B$6,0)</f>
        <v>Laptop</v>
      </c>
      <c r="F700" t="str">
        <f ca="1">+_xlfn.XLOOKUP(E700,'Tablas aux'!$B$3:$B$6,'Tablas aux'!$C$3:$C$6,0)</f>
        <v>Computo</v>
      </c>
      <c r="G700">
        <f t="shared" ca="1" si="63"/>
        <v>8</v>
      </c>
      <c r="H700">
        <f ca="1">+_xlfn.XLOOKUP(D700,'Tablas aux'!$A$3:$A$6,'Tablas aux'!$D$3:$D$6)</f>
        <v>1200</v>
      </c>
      <c r="I700" s="3">
        <f t="shared" ca="1" si="64"/>
        <v>0.3</v>
      </c>
      <c r="J700" t="str" cm="1">
        <f t="array" aca="1" ref="J700" ca="1">+INDEX({"Tarjeta";"Efectivo";"Transferencia"},RANDBETWEEN(1,3))</f>
        <v>Efectivo</v>
      </c>
      <c r="K700" t="str">
        <f t="shared" ca="1" si="65"/>
        <v>V-004</v>
      </c>
      <c r="L700" t="str">
        <f ca="1">+VLOOKUP(K700,'Tablas aux'!$A$23:$C$27,3,0)</f>
        <v>Moquegua</v>
      </c>
    </row>
    <row r="701" spans="1:12" x14ac:dyDescent="0.25">
      <c r="A701" t="str">
        <v>V-0700</v>
      </c>
      <c r="B701">
        <f t="shared" ca="1" si="60"/>
        <v>45947</v>
      </c>
      <c r="C701" t="str">
        <f t="shared" ca="1" si="61"/>
        <v>C-003</v>
      </c>
      <c r="D701" t="str">
        <f t="shared" ca="1" si="62"/>
        <v>P-003</v>
      </c>
      <c r="E701" t="str">
        <f ca="1">+_xlfn.XLOOKUP(D701,'Tablas aux'!$A$3:$A$6,'Tablas aux'!$B$3:$B$6,0)</f>
        <v>Smart Watch</v>
      </c>
      <c r="F701" t="str">
        <f ca="1">+_xlfn.XLOOKUP(E701,'Tablas aux'!$B$3:$B$6,'Tablas aux'!$C$3:$C$6,0)</f>
        <v>Electrónica</v>
      </c>
      <c r="G701">
        <f t="shared" ca="1" si="63"/>
        <v>36</v>
      </c>
      <c r="H701">
        <f ca="1">+_xlfn.XLOOKUP(D701,'Tablas aux'!$A$3:$A$6,'Tablas aux'!$D$3:$D$6)</f>
        <v>200</v>
      </c>
      <c r="I701" s="3">
        <f t="shared" ca="1" si="64"/>
        <v>0.1</v>
      </c>
      <c r="J701" t="str" cm="1">
        <f t="array" aca="1" ref="J701" ca="1">+INDEX({"Tarjeta";"Efectivo";"Transferencia"},RANDBETWEEN(1,3))</f>
        <v>Efectivo</v>
      </c>
      <c r="K701" t="str">
        <f t="shared" ca="1" si="65"/>
        <v>V-004</v>
      </c>
      <c r="L701" t="str">
        <f ca="1">+VLOOKUP(K701,'Tablas aux'!$A$23:$C$27,3,0)</f>
        <v>Moquegua</v>
      </c>
    </row>
    <row r="702" spans="1:12" x14ac:dyDescent="0.25">
      <c r="A702" t="str">
        <v>V-0701</v>
      </c>
      <c r="B702">
        <f t="shared" ca="1" si="60"/>
        <v>45947</v>
      </c>
      <c r="C702" t="str">
        <f t="shared" ca="1" si="61"/>
        <v>C-001</v>
      </c>
      <c r="D702" t="str">
        <f t="shared" ca="1" si="62"/>
        <v>P-004</v>
      </c>
      <c r="E702" t="str">
        <f ca="1">+_xlfn.XLOOKUP(D702,'Tablas aux'!$A$3:$A$6,'Tablas aux'!$B$3:$B$6,0)</f>
        <v>Smart Phone</v>
      </c>
      <c r="F702" t="str">
        <f ca="1">+_xlfn.XLOOKUP(E702,'Tablas aux'!$B$3:$B$6,'Tablas aux'!$C$3:$C$6,0)</f>
        <v>Telefonía</v>
      </c>
      <c r="G702">
        <f t="shared" ca="1" si="63"/>
        <v>5</v>
      </c>
      <c r="H702">
        <f ca="1">+_xlfn.XLOOKUP(D702,'Tablas aux'!$A$3:$A$6,'Tablas aux'!$D$3:$D$6)</f>
        <v>800</v>
      </c>
      <c r="I702" s="3">
        <f t="shared" ca="1" si="64"/>
        <v>0.2</v>
      </c>
      <c r="J702" t="str" cm="1">
        <f t="array" aca="1" ref="J702" ca="1">+INDEX({"Tarjeta";"Efectivo";"Transferencia"},RANDBETWEEN(1,3))</f>
        <v>Transferencia</v>
      </c>
      <c r="K702" t="str">
        <f t="shared" ca="1" si="65"/>
        <v>V-005</v>
      </c>
      <c r="L702" t="str">
        <f ca="1">+VLOOKUP(K702,'Tablas aux'!$A$23:$C$27,3,0)</f>
        <v>Ayacucho</v>
      </c>
    </row>
    <row r="703" spans="1:12" x14ac:dyDescent="0.25">
      <c r="A703" t="str">
        <v>V-0702</v>
      </c>
      <c r="B703">
        <f t="shared" ca="1" si="60"/>
        <v>45939</v>
      </c>
      <c r="C703" t="str">
        <f t="shared" ca="1" si="61"/>
        <v>C-003</v>
      </c>
      <c r="D703" t="str">
        <f t="shared" ca="1" si="62"/>
        <v>P-001</v>
      </c>
      <c r="E703" t="str">
        <f ca="1">+_xlfn.XLOOKUP(D703,'Tablas aux'!$A$3:$A$6,'Tablas aux'!$B$3:$B$6,0)</f>
        <v>Audífonos</v>
      </c>
      <c r="F703" t="str">
        <f ca="1">+_xlfn.XLOOKUP(E703,'Tablas aux'!$B$3:$B$6,'Tablas aux'!$C$3:$C$6,0)</f>
        <v>Electrónica</v>
      </c>
      <c r="G703">
        <f t="shared" ca="1" si="63"/>
        <v>20</v>
      </c>
      <c r="H703">
        <f ca="1">+_xlfn.XLOOKUP(D703,'Tablas aux'!$A$3:$A$6,'Tablas aux'!$D$3:$D$6)</f>
        <v>50</v>
      </c>
      <c r="I703" s="3">
        <f t="shared" ca="1" si="64"/>
        <v>0.1</v>
      </c>
      <c r="J703" t="str" cm="1">
        <f t="array" aca="1" ref="J703" ca="1">+INDEX({"Tarjeta";"Efectivo";"Transferencia"},RANDBETWEEN(1,3))</f>
        <v>Tarjeta</v>
      </c>
      <c r="K703" t="str">
        <f t="shared" ca="1" si="65"/>
        <v>V-001</v>
      </c>
      <c r="L703" t="str">
        <f ca="1">+VLOOKUP(K703,'Tablas aux'!$A$23:$C$27,3,0)</f>
        <v>Lima</v>
      </c>
    </row>
    <row r="704" spans="1:12" x14ac:dyDescent="0.25">
      <c r="A704" t="str">
        <v>V-0703</v>
      </c>
      <c r="B704">
        <f t="shared" ca="1" si="60"/>
        <v>45952</v>
      </c>
      <c r="C704" t="str">
        <f t="shared" ca="1" si="61"/>
        <v>C-004</v>
      </c>
      <c r="D704" t="str">
        <f t="shared" ca="1" si="62"/>
        <v>P-002</v>
      </c>
      <c r="E704" t="str">
        <f ca="1">+_xlfn.XLOOKUP(D704,'Tablas aux'!$A$3:$A$6,'Tablas aux'!$B$3:$B$6,0)</f>
        <v>Laptop</v>
      </c>
      <c r="F704" t="str">
        <f ca="1">+_xlfn.XLOOKUP(E704,'Tablas aux'!$B$3:$B$6,'Tablas aux'!$C$3:$C$6,0)</f>
        <v>Computo</v>
      </c>
      <c r="G704">
        <f t="shared" ca="1" si="63"/>
        <v>37</v>
      </c>
      <c r="H704">
        <f ca="1">+_xlfn.XLOOKUP(D704,'Tablas aux'!$A$3:$A$6,'Tablas aux'!$D$3:$D$6)</f>
        <v>1200</v>
      </c>
      <c r="I704" s="3">
        <f t="shared" ca="1" si="64"/>
        <v>0.3</v>
      </c>
      <c r="J704" t="str" cm="1">
        <f t="array" aca="1" ref="J704" ca="1">+INDEX({"Tarjeta";"Efectivo";"Transferencia"},RANDBETWEEN(1,3))</f>
        <v>Tarjeta</v>
      </c>
      <c r="K704" t="str">
        <f t="shared" ca="1" si="65"/>
        <v>V-005</v>
      </c>
      <c r="L704" t="str">
        <f ca="1">+VLOOKUP(K704,'Tablas aux'!$A$23:$C$27,3,0)</f>
        <v>Ayacucho</v>
      </c>
    </row>
    <row r="705" spans="1:12" x14ac:dyDescent="0.25">
      <c r="A705" t="str">
        <v>V-0704</v>
      </c>
      <c r="B705">
        <f t="shared" ca="1" si="60"/>
        <v>45987</v>
      </c>
      <c r="C705" t="str">
        <f t="shared" ca="1" si="61"/>
        <v>C-002</v>
      </c>
      <c r="D705" t="str">
        <f t="shared" ca="1" si="62"/>
        <v>P-002</v>
      </c>
      <c r="E705" t="str">
        <f ca="1">+_xlfn.XLOOKUP(D705,'Tablas aux'!$A$3:$A$6,'Tablas aux'!$B$3:$B$6,0)</f>
        <v>Laptop</v>
      </c>
      <c r="F705" t="str">
        <f ca="1">+_xlfn.XLOOKUP(E705,'Tablas aux'!$B$3:$B$6,'Tablas aux'!$C$3:$C$6,0)</f>
        <v>Computo</v>
      </c>
      <c r="G705">
        <f t="shared" ca="1" si="63"/>
        <v>30</v>
      </c>
      <c r="H705">
        <f ca="1">+_xlfn.XLOOKUP(D705,'Tablas aux'!$A$3:$A$6,'Tablas aux'!$D$3:$D$6)</f>
        <v>1200</v>
      </c>
      <c r="I705" s="3">
        <f t="shared" ca="1" si="64"/>
        <v>0.3</v>
      </c>
      <c r="J705" t="str" cm="1">
        <f t="array" aca="1" ref="J705" ca="1">+INDEX({"Tarjeta";"Efectivo";"Transferencia"},RANDBETWEEN(1,3))</f>
        <v>Tarjeta</v>
      </c>
      <c r="K705" t="str">
        <f t="shared" ca="1" si="65"/>
        <v>V-004</v>
      </c>
      <c r="L705" t="str">
        <f ca="1">+VLOOKUP(K705,'Tablas aux'!$A$23:$C$27,3,0)</f>
        <v>Moquegua</v>
      </c>
    </row>
    <row r="706" spans="1:12" x14ac:dyDescent="0.25">
      <c r="A706" t="str">
        <v>V-0705</v>
      </c>
      <c r="B706">
        <f t="shared" ca="1" si="60"/>
        <v>45749</v>
      </c>
      <c r="C706" t="str">
        <f t="shared" ca="1" si="61"/>
        <v>C-001</v>
      </c>
      <c r="D706" t="str">
        <f t="shared" ca="1" si="62"/>
        <v>P-002</v>
      </c>
      <c r="E706" t="str">
        <f ca="1">+_xlfn.XLOOKUP(D706,'Tablas aux'!$A$3:$A$6,'Tablas aux'!$B$3:$B$6,0)</f>
        <v>Laptop</v>
      </c>
      <c r="F706" t="str">
        <f ca="1">+_xlfn.XLOOKUP(E706,'Tablas aux'!$B$3:$B$6,'Tablas aux'!$C$3:$C$6,0)</f>
        <v>Computo</v>
      </c>
      <c r="G706">
        <f t="shared" ca="1" si="63"/>
        <v>24</v>
      </c>
      <c r="H706">
        <f ca="1">+_xlfn.XLOOKUP(D706,'Tablas aux'!$A$3:$A$6,'Tablas aux'!$D$3:$D$6)</f>
        <v>1200</v>
      </c>
      <c r="I706" s="3">
        <f t="shared" ca="1" si="64"/>
        <v>0.3</v>
      </c>
      <c r="J706" t="str" cm="1">
        <f t="array" aca="1" ref="J706" ca="1">+INDEX({"Tarjeta";"Efectivo";"Transferencia"},RANDBETWEEN(1,3))</f>
        <v>Tarjeta</v>
      </c>
      <c r="K706" t="str">
        <f t="shared" ca="1" si="65"/>
        <v>V-005</v>
      </c>
      <c r="L706" t="str">
        <f ca="1">+VLOOKUP(K706,'Tablas aux'!$A$23:$C$27,3,0)</f>
        <v>Ayacucho</v>
      </c>
    </row>
    <row r="707" spans="1:12" x14ac:dyDescent="0.25">
      <c r="A707" t="str">
        <v>V-0706</v>
      </c>
      <c r="B707">
        <f t="shared" ref="B707:B770" ca="1" si="66">+RANDBETWEEN("01/01/2025","31/12/2025")</f>
        <v>45674</v>
      </c>
      <c r="C707" t="str">
        <f t="shared" ref="C707:C770" ca="1" si="67">+"C"&amp;"-"&amp;TEXT(RANDBETWEEN(1,4),"000")</f>
        <v>C-001</v>
      </c>
      <c r="D707" t="str">
        <f t="shared" ref="D707:D770" ca="1" si="68">+"P"&amp;"-"&amp;TEXT(RANDBETWEEN(1,4),"000")</f>
        <v>P-001</v>
      </c>
      <c r="E707" t="str">
        <f ca="1">+_xlfn.XLOOKUP(D707,'Tablas aux'!$A$3:$A$6,'Tablas aux'!$B$3:$B$6,0)</f>
        <v>Audífonos</v>
      </c>
      <c r="F707" t="str">
        <f ca="1">+_xlfn.XLOOKUP(E707,'Tablas aux'!$B$3:$B$6,'Tablas aux'!$C$3:$C$6,0)</f>
        <v>Electrónica</v>
      </c>
      <c r="G707">
        <f t="shared" ref="G707:G770" ca="1" si="69">+RANDBETWEEN(5,45)</f>
        <v>13</v>
      </c>
      <c r="H707">
        <f ca="1">+_xlfn.XLOOKUP(D707,'Tablas aux'!$A$3:$A$6,'Tablas aux'!$D$3:$D$6)</f>
        <v>50</v>
      </c>
      <c r="I707" s="3">
        <f t="shared" ref="I707:I770" ca="1" si="70">+IF(F707="Electrónica",0.1,IF(F707="Telefonía",0.2,0.3))</f>
        <v>0.1</v>
      </c>
      <c r="J707" t="str" cm="1">
        <f t="array" aca="1" ref="J707" ca="1">+INDEX({"Tarjeta";"Efectivo";"Transferencia"},RANDBETWEEN(1,3))</f>
        <v>Tarjeta</v>
      </c>
      <c r="K707" t="str">
        <f t="shared" ref="K707:K770" ca="1" si="71">+"V"&amp;"-"&amp;TEXT(RANDBETWEEN(1,5),"000")</f>
        <v>V-005</v>
      </c>
      <c r="L707" t="str">
        <f ca="1">+VLOOKUP(K707,'Tablas aux'!$A$23:$C$27,3,0)</f>
        <v>Ayacucho</v>
      </c>
    </row>
    <row r="708" spans="1:12" x14ac:dyDescent="0.25">
      <c r="A708" t="str">
        <v>V-0707</v>
      </c>
      <c r="B708">
        <f t="shared" ca="1" si="66"/>
        <v>45913</v>
      </c>
      <c r="C708" t="str">
        <f t="shared" ca="1" si="67"/>
        <v>C-001</v>
      </c>
      <c r="D708" t="str">
        <f t="shared" ca="1" si="68"/>
        <v>P-003</v>
      </c>
      <c r="E708" t="str">
        <f ca="1">+_xlfn.XLOOKUP(D708,'Tablas aux'!$A$3:$A$6,'Tablas aux'!$B$3:$B$6,0)</f>
        <v>Smart Watch</v>
      </c>
      <c r="F708" t="str">
        <f ca="1">+_xlfn.XLOOKUP(E708,'Tablas aux'!$B$3:$B$6,'Tablas aux'!$C$3:$C$6,0)</f>
        <v>Electrónica</v>
      </c>
      <c r="G708">
        <f t="shared" ca="1" si="69"/>
        <v>18</v>
      </c>
      <c r="H708">
        <f ca="1">+_xlfn.XLOOKUP(D708,'Tablas aux'!$A$3:$A$6,'Tablas aux'!$D$3:$D$6)</f>
        <v>200</v>
      </c>
      <c r="I708" s="3">
        <f t="shared" ca="1" si="70"/>
        <v>0.1</v>
      </c>
      <c r="J708" t="str" cm="1">
        <f t="array" aca="1" ref="J708" ca="1">+INDEX({"Tarjeta";"Efectivo";"Transferencia"},RANDBETWEEN(1,3))</f>
        <v>Tarjeta</v>
      </c>
      <c r="K708" t="str">
        <f t="shared" ca="1" si="71"/>
        <v>V-005</v>
      </c>
      <c r="L708" t="str">
        <f ca="1">+VLOOKUP(K708,'Tablas aux'!$A$23:$C$27,3,0)</f>
        <v>Ayacucho</v>
      </c>
    </row>
    <row r="709" spans="1:12" x14ac:dyDescent="0.25">
      <c r="A709" t="str">
        <v>V-0708</v>
      </c>
      <c r="B709">
        <f t="shared" ca="1" si="66"/>
        <v>45892</v>
      </c>
      <c r="C709" t="str">
        <f t="shared" ca="1" si="67"/>
        <v>C-002</v>
      </c>
      <c r="D709" t="str">
        <f t="shared" ca="1" si="68"/>
        <v>P-004</v>
      </c>
      <c r="E709" t="str">
        <f ca="1">+_xlfn.XLOOKUP(D709,'Tablas aux'!$A$3:$A$6,'Tablas aux'!$B$3:$B$6,0)</f>
        <v>Smart Phone</v>
      </c>
      <c r="F709" t="str">
        <f ca="1">+_xlfn.XLOOKUP(E709,'Tablas aux'!$B$3:$B$6,'Tablas aux'!$C$3:$C$6,0)</f>
        <v>Telefonía</v>
      </c>
      <c r="G709">
        <f t="shared" ca="1" si="69"/>
        <v>35</v>
      </c>
      <c r="H709">
        <f ca="1">+_xlfn.XLOOKUP(D709,'Tablas aux'!$A$3:$A$6,'Tablas aux'!$D$3:$D$6)</f>
        <v>800</v>
      </c>
      <c r="I709" s="3">
        <f t="shared" ca="1" si="70"/>
        <v>0.2</v>
      </c>
      <c r="J709" t="str" cm="1">
        <f t="array" aca="1" ref="J709" ca="1">+INDEX({"Tarjeta";"Efectivo";"Transferencia"},RANDBETWEEN(1,3))</f>
        <v>Efectivo</v>
      </c>
      <c r="K709" t="str">
        <f t="shared" ca="1" si="71"/>
        <v>V-002</v>
      </c>
      <c r="L709" t="str">
        <f ca="1">+VLOOKUP(K709,'Tablas aux'!$A$23:$C$27,3,0)</f>
        <v>Callao</v>
      </c>
    </row>
    <row r="710" spans="1:12" x14ac:dyDescent="0.25">
      <c r="A710" t="str">
        <v>V-0709</v>
      </c>
      <c r="B710">
        <f t="shared" ca="1" si="66"/>
        <v>45772</v>
      </c>
      <c r="C710" t="str">
        <f t="shared" ca="1" si="67"/>
        <v>C-001</v>
      </c>
      <c r="D710" t="str">
        <f t="shared" ca="1" si="68"/>
        <v>P-002</v>
      </c>
      <c r="E710" t="str">
        <f ca="1">+_xlfn.XLOOKUP(D710,'Tablas aux'!$A$3:$A$6,'Tablas aux'!$B$3:$B$6,0)</f>
        <v>Laptop</v>
      </c>
      <c r="F710" t="str">
        <f ca="1">+_xlfn.XLOOKUP(E710,'Tablas aux'!$B$3:$B$6,'Tablas aux'!$C$3:$C$6,0)</f>
        <v>Computo</v>
      </c>
      <c r="G710">
        <f t="shared" ca="1" si="69"/>
        <v>27</v>
      </c>
      <c r="H710">
        <f ca="1">+_xlfn.XLOOKUP(D710,'Tablas aux'!$A$3:$A$6,'Tablas aux'!$D$3:$D$6)</f>
        <v>1200</v>
      </c>
      <c r="I710" s="3">
        <f t="shared" ca="1" si="70"/>
        <v>0.3</v>
      </c>
      <c r="J710" t="str" cm="1">
        <f t="array" aca="1" ref="J710" ca="1">+INDEX({"Tarjeta";"Efectivo";"Transferencia"},RANDBETWEEN(1,3))</f>
        <v>Efectivo</v>
      </c>
      <c r="K710" t="str">
        <f t="shared" ca="1" si="71"/>
        <v>V-001</v>
      </c>
      <c r="L710" t="str">
        <f ca="1">+VLOOKUP(K710,'Tablas aux'!$A$23:$C$27,3,0)</f>
        <v>Lima</v>
      </c>
    </row>
    <row r="711" spans="1:12" x14ac:dyDescent="0.25">
      <c r="A711" t="str">
        <v>V-0710</v>
      </c>
      <c r="B711">
        <f t="shared" ca="1" si="66"/>
        <v>45681</v>
      </c>
      <c r="C711" t="str">
        <f t="shared" ca="1" si="67"/>
        <v>C-001</v>
      </c>
      <c r="D711" t="str">
        <f t="shared" ca="1" si="68"/>
        <v>P-002</v>
      </c>
      <c r="E711" t="str">
        <f ca="1">+_xlfn.XLOOKUP(D711,'Tablas aux'!$A$3:$A$6,'Tablas aux'!$B$3:$B$6,0)</f>
        <v>Laptop</v>
      </c>
      <c r="F711" t="str">
        <f ca="1">+_xlfn.XLOOKUP(E711,'Tablas aux'!$B$3:$B$6,'Tablas aux'!$C$3:$C$6,0)</f>
        <v>Computo</v>
      </c>
      <c r="G711">
        <f t="shared" ca="1" si="69"/>
        <v>34</v>
      </c>
      <c r="H711">
        <f ca="1">+_xlfn.XLOOKUP(D711,'Tablas aux'!$A$3:$A$6,'Tablas aux'!$D$3:$D$6)</f>
        <v>1200</v>
      </c>
      <c r="I711" s="3">
        <f t="shared" ca="1" si="70"/>
        <v>0.3</v>
      </c>
      <c r="J711" t="str" cm="1">
        <f t="array" aca="1" ref="J711" ca="1">+INDEX({"Tarjeta";"Efectivo";"Transferencia"},RANDBETWEEN(1,3))</f>
        <v>Transferencia</v>
      </c>
      <c r="K711" t="str">
        <f t="shared" ca="1" si="71"/>
        <v>V-001</v>
      </c>
      <c r="L711" t="str">
        <f ca="1">+VLOOKUP(K711,'Tablas aux'!$A$23:$C$27,3,0)</f>
        <v>Lima</v>
      </c>
    </row>
    <row r="712" spans="1:12" x14ac:dyDescent="0.25">
      <c r="A712" t="str">
        <v>V-0711</v>
      </c>
      <c r="B712">
        <f t="shared" ca="1" si="66"/>
        <v>45789</v>
      </c>
      <c r="C712" t="str">
        <f t="shared" ca="1" si="67"/>
        <v>C-002</v>
      </c>
      <c r="D712" t="str">
        <f t="shared" ca="1" si="68"/>
        <v>P-002</v>
      </c>
      <c r="E712" t="str">
        <f ca="1">+_xlfn.XLOOKUP(D712,'Tablas aux'!$A$3:$A$6,'Tablas aux'!$B$3:$B$6,0)</f>
        <v>Laptop</v>
      </c>
      <c r="F712" t="str">
        <f ca="1">+_xlfn.XLOOKUP(E712,'Tablas aux'!$B$3:$B$6,'Tablas aux'!$C$3:$C$6,0)</f>
        <v>Computo</v>
      </c>
      <c r="G712">
        <f t="shared" ca="1" si="69"/>
        <v>31</v>
      </c>
      <c r="H712">
        <f ca="1">+_xlfn.XLOOKUP(D712,'Tablas aux'!$A$3:$A$6,'Tablas aux'!$D$3:$D$6)</f>
        <v>1200</v>
      </c>
      <c r="I712" s="3">
        <f t="shared" ca="1" si="70"/>
        <v>0.3</v>
      </c>
      <c r="J712" t="str" cm="1">
        <f t="array" aca="1" ref="J712" ca="1">+INDEX({"Tarjeta";"Efectivo";"Transferencia"},RANDBETWEEN(1,3))</f>
        <v>Tarjeta</v>
      </c>
      <c r="K712" t="str">
        <f t="shared" ca="1" si="71"/>
        <v>V-004</v>
      </c>
      <c r="L712" t="str">
        <f ca="1">+VLOOKUP(K712,'Tablas aux'!$A$23:$C$27,3,0)</f>
        <v>Moquegua</v>
      </c>
    </row>
    <row r="713" spans="1:12" x14ac:dyDescent="0.25">
      <c r="A713" t="str">
        <v>V-0712</v>
      </c>
      <c r="B713">
        <f t="shared" ca="1" si="66"/>
        <v>45945</v>
      </c>
      <c r="C713" t="str">
        <f t="shared" ca="1" si="67"/>
        <v>C-003</v>
      </c>
      <c r="D713" t="str">
        <f t="shared" ca="1" si="68"/>
        <v>P-001</v>
      </c>
      <c r="E713" t="str">
        <f ca="1">+_xlfn.XLOOKUP(D713,'Tablas aux'!$A$3:$A$6,'Tablas aux'!$B$3:$B$6,0)</f>
        <v>Audífonos</v>
      </c>
      <c r="F713" t="str">
        <f ca="1">+_xlfn.XLOOKUP(E713,'Tablas aux'!$B$3:$B$6,'Tablas aux'!$C$3:$C$6,0)</f>
        <v>Electrónica</v>
      </c>
      <c r="G713">
        <f t="shared" ca="1" si="69"/>
        <v>17</v>
      </c>
      <c r="H713">
        <f ca="1">+_xlfn.XLOOKUP(D713,'Tablas aux'!$A$3:$A$6,'Tablas aux'!$D$3:$D$6)</f>
        <v>50</v>
      </c>
      <c r="I713" s="3">
        <f t="shared" ca="1" si="70"/>
        <v>0.1</v>
      </c>
      <c r="J713" t="str" cm="1">
        <f t="array" aca="1" ref="J713" ca="1">+INDEX({"Tarjeta";"Efectivo";"Transferencia"},RANDBETWEEN(1,3))</f>
        <v>Efectivo</v>
      </c>
      <c r="K713" t="str">
        <f t="shared" ca="1" si="71"/>
        <v>V-003</v>
      </c>
      <c r="L713" t="str">
        <f ca="1">+VLOOKUP(K713,'Tablas aux'!$A$23:$C$27,3,0)</f>
        <v>Arequipa</v>
      </c>
    </row>
    <row r="714" spans="1:12" x14ac:dyDescent="0.25">
      <c r="A714" t="str">
        <v>V-0713</v>
      </c>
      <c r="B714">
        <f t="shared" ca="1" si="66"/>
        <v>45761</v>
      </c>
      <c r="C714" t="str">
        <f t="shared" ca="1" si="67"/>
        <v>C-002</v>
      </c>
      <c r="D714" t="str">
        <f t="shared" ca="1" si="68"/>
        <v>P-002</v>
      </c>
      <c r="E714" t="str">
        <f ca="1">+_xlfn.XLOOKUP(D714,'Tablas aux'!$A$3:$A$6,'Tablas aux'!$B$3:$B$6,0)</f>
        <v>Laptop</v>
      </c>
      <c r="F714" t="str">
        <f ca="1">+_xlfn.XLOOKUP(E714,'Tablas aux'!$B$3:$B$6,'Tablas aux'!$C$3:$C$6,0)</f>
        <v>Computo</v>
      </c>
      <c r="G714">
        <f t="shared" ca="1" si="69"/>
        <v>45</v>
      </c>
      <c r="H714">
        <f ca="1">+_xlfn.XLOOKUP(D714,'Tablas aux'!$A$3:$A$6,'Tablas aux'!$D$3:$D$6)</f>
        <v>1200</v>
      </c>
      <c r="I714" s="3">
        <f t="shared" ca="1" si="70"/>
        <v>0.3</v>
      </c>
      <c r="J714" t="str" cm="1">
        <f t="array" aca="1" ref="J714" ca="1">+INDEX({"Tarjeta";"Efectivo";"Transferencia"},RANDBETWEEN(1,3))</f>
        <v>Tarjeta</v>
      </c>
      <c r="K714" t="str">
        <f t="shared" ca="1" si="71"/>
        <v>V-002</v>
      </c>
      <c r="L714" t="str">
        <f ca="1">+VLOOKUP(K714,'Tablas aux'!$A$23:$C$27,3,0)</f>
        <v>Callao</v>
      </c>
    </row>
    <row r="715" spans="1:12" x14ac:dyDescent="0.25">
      <c r="A715" t="str">
        <v>V-0714</v>
      </c>
      <c r="B715">
        <f t="shared" ca="1" si="66"/>
        <v>45921</v>
      </c>
      <c r="C715" t="str">
        <f t="shared" ca="1" si="67"/>
        <v>C-004</v>
      </c>
      <c r="D715" t="str">
        <f t="shared" ca="1" si="68"/>
        <v>P-004</v>
      </c>
      <c r="E715" t="str">
        <f ca="1">+_xlfn.XLOOKUP(D715,'Tablas aux'!$A$3:$A$6,'Tablas aux'!$B$3:$B$6,0)</f>
        <v>Smart Phone</v>
      </c>
      <c r="F715" t="str">
        <f ca="1">+_xlfn.XLOOKUP(E715,'Tablas aux'!$B$3:$B$6,'Tablas aux'!$C$3:$C$6,0)</f>
        <v>Telefonía</v>
      </c>
      <c r="G715">
        <f t="shared" ca="1" si="69"/>
        <v>38</v>
      </c>
      <c r="H715">
        <f ca="1">+_xlfn.XLOOKUP(D715,'Tablas aux'!$A$3:$A$6,'Tablas aux'!$D$3:$D$6)</f>
        <v>800</v>
      </c>
      <c r="I715" s="3">
        <f t="shared" ca="1" si="70"/>
        <v>0.2</v>
      </c>
      <c r="J715" t="str" cm="1">
        <f t="array" aca="1" ref="J715" ca="1">+INDEX({"Tarjeta";"Efectivo";"Transferencia"},RANDBETWEEN(1,3))</f>
        <v>Tarjeta</v>
      </c>
      <c r="K715" t="str">
        <f t="shared" ca="1" si="71"/>
        <v>V-005</v>
      </c>
      <c r="L715" t="str">
        <f ca="1">+VLOOKUP(K715,'Tablas aux'!$A$23:$C$27,3,0)</f>
        <v>Ayacucho</v>
      </c>
    </row>
    <row r="716" spans="1:12" x14ac:dyDescent="0.25">
      <c r="A716" t="str">
        <v>V-0715</v>
      </c>
      <c r="B716">
        <f t="shared" ca="1" si="66"/>
        <v>45933</v>
      </c>
      <c r="C716" t="str">
        <f t="shared" ca="1" si="67"/>
        <v>C-004</v>
      </c>
      <c r="D716" t="str">
        <f t="shared" ca="1" si="68"/>
        <v>P-001</v>
      </c>
      <c r="E716" t="str">
        <f ca="1">+_xlfn.XLOOKUP(D716,'Tablas aux'!$A$3:$A$6,'Tablas aux'!$B$3:$B$6,0)</f>
        <v>Audífonos</v>
      </c>
      <c r="F716" t="str">
        <f ca="1">+_xlfn.XLOOKUP(E716,'Tablas aux'!$B$3:$B$6,'Tablas aux'!$C$3:$C$6,0)</f>
        <v>Electrónica</v>
      </c>
      <c r="G716">
        <f t="shared" ca="1" si="69"/>
        <v>7</v>
      </c>
      <c r="H716">
        <f ca="1">+_xlfn.XLOOKUP(D716,'Tablas aux'!$A$3:$A$6,'Tablas aux'!$D$3:$D$6)</f>
        <v>50</v>
      </c>
      <c r="I716" s="3">
        <f t="shared" ca="1" si="70"/>
        <v>0.1</v>
      </c>
      <c r="J716" t="str" cm="1">
        <f t="array" aca="1" ref="J716" ca="1">+INDEX({"Tarjeta";"Efectivo";"Transferencia"},RANDBETWEEN(1,3))</f>
        <v>Tarjeta</v>
      </c>
      <c r="K716" t="str">
        <f t="shared" ca="1" si="71"/>
        <v>V-004</v>
      </c>
      <c r="L716" t="str">
        <f ca="1">+VLOOKUP(K716,'Tablas aux'!$A$23:$C$27,3,0)</f>
        <v>Moquegua</v>
      </c>
    </row>
    <row r="717" spans="1:12" x14ac:dyDescent="0.25">
      <c r="A717" t="str">
        <v>V-0716</v>
      </c>
      <c r="B717">
        <f t="shared" ca="1" si="66"/>
        <v>45852</v>
      </c>
      <c r="C717" t="str">
        <f t="shared" ca="1" si="67"/>
        <v>C-002</v>
      </c>
      <c r="D717" t="str">
        <f t="shared" ca="1" si="68"/>
        <v>P-002</v>
      </c>
      <c r="E717" t="str">
        <f ca="1">+_xlfn.XLOOKUP(D717,'Tablas aux'!$A$3:$A$6,'Tablas aux'!$B$3:$B$6,0)</f>
        <v>Laptop</v>
      </c>
      <c r="F717" t="str">
        <f ca="1">+_xlfn.XLOOKUP(E717,'Tablas aux'!$B$3:$B$6,'Tablas aux'!$C$3:$C$6,0)</f>
        <v>Computo</v>
      </c>
      <c r="G717">
        <f t="shared" ca="1" si="69"/>
        <v>38</v>
      </c>
      <c r="H717">
        <f ca="1">+_xlfn.XLOOKUP(D717,'Tablas aux'!$A$3:$A$6,'Tablas aux'!$D$3:$D$6)</f>
        <v>1200</v>
      </c>
      <c r="I717" s="3">
        <f t="shared" ca="1" si="70"/>
        <v>0.3</v>
      </c>
      <c r="J717" t="str" cm="1">
        <f t="array" aca="1" ref="J717" ca="1">+INDEX({"Tarjeta";"Efectivo";"Transferencia"},RANDBETWEEN(1,3))</f>
        <v>Tarjeta</v>
      </c>
      <c r="K717" t="str">
        <f t="shared" ca="1" si="71"/>
        <v>V-001</v>
      </c>
      <c r="L717" t="str">
        <f ca="1">+VLOOKUP(K717,'Tablas aux'!$A$23:$C$27,3,0)</f>
        <v>Lima</v>
      </c>
    </row>
    <row r="718" spans="1:12" x14ac:dyDescent="0.25">
      <c r="A718" t="str">
        <v>V-0717</v>
      </c>
      <c r="B718">
        <f t="shared" ca="1" si="66"/>
        <v>46002</v>
      </c>
      <c r="C718" t="str">
        <f t="shared" ca="1" si="67"/>
        <v>C-002</v>
      </c>
      <c r="D718" t="str">
        <f t="shared" ca="1" si="68"/>
        <v>P-003</v>
      </c>
      <c r="E718" t="str">
        <f ca="1">+_xlfn.XLOOKUP(D718,'Tablas aux'!$A$3:$A$6,'Tablas aux'!$B$3:$B$6,0)</f>
        <v>Smart Watch</v>
      </c>
      <c r="F718" t="str">
        <f ca="1">+_xlfn.XLOOKUP(E718,'Tablas aux'!$B$3:$B$6,'Tablas aux'!$C$3:$C$6,0)</f>
        <v>Electrónica</v>
      </c>
      <c r="G718">
        <f t="shared" ca="1" si="69"/>
        <v>18</v>
      </c>
      <c r="H718">
        <f ca="1">+_xlfn.XLOOKUP(D718,'Tablas aux'!$A$3:$A$6,'Tablas aux'!$D$3:$D$6)</f>
        <v>200</v>
      </c>
      <c r="I718" s="3">
        <f t="shared" ca="1" si="70"/>
        <v>0.1</v>
      </c>
      <c r="J718" t="str" cm="1">
        <f t="array" aca="1" ref="J718" ca="1">+INDEX({"Tarjeta";"Efectivo";"Transferencia"},RANDBETWEEN(1,3))</f>
        <v>Efectivo</v>
      </c>
      <c r="K718" t="str">
        <f t="shared" ca="1" si="71"/>
        <v>V-005</v>
      </c>
      <c r="L718" t="str">
        <f ca="1">+VLOOKUP(K718,'Tablas aux'!$A$23:$C$27,3,0)</f>
        <v>Ayacucho</v>
      </c>
    </row>
    <row r="719" spans="1:12" x14ac:dyDescent="0.25">
      <c r="A719" t="str">
        <v>V-0718</v>
      </c>
      <c r="B719">
        <f t="shared" ca="1" si="66"/>
        <v>45938</v>
      </c>
      <c r="C719" t="str">
        <f t="shared" ca="1" si="67"/>
        <v>C-004</v>
      </c>
      <c r="D719" t="str">
        <f t="shared" ca="1" si="68"/>
        <v>P-002</v>
      </c>
      <c r="E719" t="str">
        <f ca="1">+_xlfn.XLOOKUP(D719,'Tablas aux'!$A$3:$A$6,'Tablas aux'!$B$3:$B$6,0)</f>
        <v>Laptop</v>
      </c>
      <c r="F719" t="str">
        <f ca="1">+_xlfn.XLOOKUP(E719,'Tablas aux'!$B$3:$B$6,'Tablas aux'!$C$3:$C$6,0)</f>
        <v>Computo</v>
      </c>
      <c r="G719">
        <f t="shared" ca="1" si="69"/>
        <v>40</v>
      </c>
      <c r="H719">
        <f ca="1">+_xlfn.XLOOKUP(D719,'Tablas aux'!$A$3:$A$6,'Tablas aux'!$D$3:$D$6)</f>
        <v>1200</v>
      </c>
      <c r="I719" s="3">
        <f t="shared" ca="1" si="70"/>
        <v>0.3</v>
      </c>
      <c r="J719" t="str" cm="1">
        <f t="array" aca="1" ref="J719" ca="1">+INDEX({"Tarjeta";"Efectivo";"Transferencia"},RANDBETWEEN(1,3))</f>
        <v>Efectivo</v>
      </c>
      <c r="K719" t="str">
        <f t="shared" ca="1" si="71"/>
        <v>V-001</v>
      </c>
      <c r="L719" t="str">
        <f ca="1">+VLOOKUP(K719,'Tablas aux'!$A$23:$C$27,3,0)</f>
        <v>Lima</v>
      </c>
    </row>
    <row r="720" spans="1:12" x14ac:dyDescent="0.25">
      <c r="A720" t="str">
        <v>V-0719</v>
      </c>
      <c r="B720">
        <f t="shared" ca="1" si="66"/>
        <v>45988</v>
      </c>
      <c r="C720" t="str">
        <f t="shared" ca="1" si="67"/>
        <v>C-003</v>
      </c>
      <c r="D720" t="str">
        <f t="shared" ca="1" si="68"/>
        <v>P-001</v>
      </c>
      <c r="E720" t="str">
        <f ca="1">+_xlfn.XLOOKUP(D720,'Tablas aux'!$A$3:$A$6,'Tablas aux'!$B$3:$B$6,0)</f>
        <v>Audífonos</v>
      </c>
      <c r="F720" t="str">
        <f ca="1">+_xlfn.XLOOKUP(E720,'Tablas aux'!$B$3:$B$6,'Tablas aux'!$C$3:$C$6,0)</f>
        <v>Electrónica</v>
      </c>
      <c r="G720">
        <f t="shared" ca="1" si="69"/>
        <v>45</v>
      </c>
      <c r="H720">
        <f ca="1">+_xlfn.XLOOKUP(D720,'Tablas aux'!$A$3:$A$6,'Tablas aux'!$D$3:$D$6)</f>
        <v>50</v>
      </c>
      <c r="I720" s="3">
        <f t="shared" ca="1" si="70"/>
        <v>0.1</v>
      </c>
      <c r="J720" t="str" cm="1">
        <f t="array" aca="1" ref="J720" ca="1">+INDEX({"Tarjeta";"Efectivo";"Transferencia"},RANDBETWEEN(1,3))</f>
        <v>Transferencia</v>
      </c>
      <c r="K720" t="str">
        <f t="shared" ca="1" si="71"/>
        <v>V-001</v>
      </c>
      <c r="L720" t="str">
        <f ca="1">+VLOOKUP(K720,'Tablas aux'!$A$23:$C$27,3,0)</f>
        <v>Lima</v>
      </c>
    </row>
    <row r="721" spans="1:12" x14ac:dyDescent="0.25">
      <c r="A721" t="str">
        <v>V-0720</v>
      </c>
      <c r="B721">
        <f t="shared" ca="1" si="66"/>
        <v>45798</v>
      </c>
      <c r="C721" t="str">
        <f t="shared" ca="1" si="67"/>
        <v>C-004</v>
      </c>
      <c r="D721" t="str">
        <f t="shared" ca="1" si="68"/>
        <v>P-003</v>
      </c>
      <c r="E721" t="str">
        <f ca="1">+_xlfn.XLOOKUP(D721,'Tablas aux'!$A$3:$A$6,'Tablas aux'!$B$3:$B$6,0)</f>
        <v>Smart Watch</v>
      </c>
      <c r="F721" t="str">
        <f ca="1">+_xlfn.XLOOKUP(E721,'Tablas aux'!$B$3:$B$6,'Tablas aux'!$C$3:$C$6,0)</f>
        <v>Electrónica</v>
      </c>
      <c r="G721">
        <f t="shared" ca="1" si="69"/>
        <v>42</v>
      </c>
      <c r="H721">
        <f ca="1">+_xlfn.XLOOKUP(D721,'Tablas aux'!$A$3:$A$6,'Tablas aux'!$D$3:$D$6)</f>
        <v>200</v>
      </c>
      <c r="I721" s="3">
        <f t="shared" ca="1" si="70"/>
        <v>0.1</v>
      </c>
      <c r="J721" t="str" cm="1">
        <f t="array" aca="1" ref="J721" ca="1">+INDEX({"Tarjeta";"Efectivo";"Transferencia"},RANDBETWEEN(1,3))</f>
        <v>Efectivo</v>
      </c>
      <c r="K721" t="str">
        <f t="shared" ca="1" si="71"/>
        <v>V-005</v>
      </c>
      <c r="L721" t="str">
        <f ca="1">+VLOOKUP(K721,'Tablas aux'!$A$23:$C$27,3,0)</f>
        <v>Ayacucho</v>
      </c>
    </row>
    <row r="722" spans="1:12" x14ac:dyDescent="0.25">
      <c r="A722" t="str">
        <v>V-0721</v>
      </c>
      <c r="B722">
        <f t="shared" ca="1" si="66"/>
        <v>46013</v>
      </c>
      <c r="C722" t="str">
        <f t="shared" ca="1" si="67"/>
        <v>C-002</v>
      </c>
      <c r="D722" t="str">
        <f t="shared" ca="1" si="68"/>
        <v>P-003</v>
      </c>
      <c r="E722" t="str">
        <f ca="1">+_xlfn.XLOOKUP(D722,'Tablas aux'!$A$3:$A$6,'Tablas aux'!$B$3:$B$6,0)</f>
        <v>Smart Watch</v>
      </c>
      <c r="F722" t="str">
        <f ca="1">+_xlfn.XLOOKUP(E722,'Tablas aux'!$B$3:$B$6,'Tablas aux'!$C$3:$C$6,0)</f>
        <v>Electrónica</v>
      </c>
      <c r="G722">
        <f t="shared" ca="1" si="69"/>
        <v>16</v>
      </c>
      <c r="H722">
        <f ca="1">+_xlfn.XLOOKUP(D722,'Tablas aux'!$A$3:$A$6,'Tablas aux'!$D$3:$D$6)</f>
        <v>200</v>
      </c>
      <c r="I722" s="3">
        <f t="shared" ca="1" si="70"/>
        <v>0.1</v>
      </c>
      <c r="J722" t="str" cm="1">
        <f t="array" aca="1" ref="J722" ca="1">+INDEX({"Tarjeta";"Efectivo";"Transferencia"},RANDBETWEEN(1,3))</f>
        <v>Transferencia</v>
      </c>
      <c r="K722" t="str">
        <f t="shared" ca="1" si="71"/>
        <v>V-005</v>
      </c>
      <c r="L722" t="str">
        <f ca="1">+VLOOKUP(K722,'Tablas aux'!$A$23:$C$27,3,0)</f>
        <v>Ayacucho</v>
      </c>
    </row>
    <row r="723" spans="1:12" x14ac:dyDescent="0.25">
      <c r="A723" t="str">
        <v>V-0722</v>
      </c>
      <c r="B723">
        <f t="shared" ca="1" si="66"/>
        <v>45911</v>
      </c>
      <c r="C723" t="str">
        <f t="shared" ca="1" si="67"/>
        <v>C-003</v>
      </c>
      <c r="D723" t="str">
        <f t="shared" ca="1" si="68"/>
        <v>P-004</v>
      </c>
      <c r="E723" t="str">
        <f ca="1">+_xlfn.XLOOKUP(D723,'Tablas aux'!$A$3:$A$6,'Tablas aux'!$B$3:$B$6,0)</f>
        <v>Smart Phone</v>
      </c>
      <c r="F723" t="str">
        <f ca="1">+_xlfn.XLOOKUP(E723,'Tablas aux'!$B$3:$B$6,'Tablas aux'!$C$3:$C$6,0)</f>
        <v>Telefonía</v>
      </c>
      <c r="G723">
        <f t="shared" ca="1" si="69"/>
        <v>8</v>
      </c>
      <c r="H723">
        <f ca="1">+_xlfn.XLOOKUP(D723,'Tablas aux'!$A$3:$A$6,'Tablas aux'!$D$3:$D$6)</f>
        <v>800</v>
      </c>
      <c r="I723" s="3">
        <f t="shared" ca="1" si="70"/>
        <v>0.2</v>
      </c>
      <c r="J723" t="str" cm="1">
        <f t="array" aca="1" ref="J723" ca="1">+INDEX({"Tarjeta";"Efectivo";"Transferencia"},RANDBETWEEN(1,3))</f>
        <v>Efectivo</v>
      </c>
      <c r="K723" t="str">
        <f t="shared" ca="1" si="71"/>
        <v>V-005</v>
      </c>
      <c r="L723" t="str">
        <f ca="1">+VLOOKUP(K723,'Tablas aux'!$A$23:$C$27,3,0)</f>
        <v>Ayacucho</v>
      </c>
    </row>
    <row r="724" spans="1:12" x14ac:dyDescent="0.25">
      <c r="A724" t="str">
        <v>V-0723</v>
      </c>
      <c r="B724">
        <f t="shared" ca="1" si="66"/>
        <v>45845</v>
      </c>
      <c r="C724" t="str">
        <f t="shared" ca="1" si="67"/>
        <v>C-003</v>
      </c>
      <c r="D724" t="str">
        <f t="shared" ca="1" si="68"/>
        <v>P-003</v>
      </c>
      <c r="E724" t="str">
        <f ca="1">+_xlfn.XLOOKUP(D724,'Tablas aux'!$A$3:$A$6,'Tablas aux'!$B$3:$B$6,0)</f>
        <v>Smart Watch</v>
      </c>
      <c r="F724" t="str">
        <f ca="1">+_xlfn.XLOOKUP(E724,'Tablas aux'!$B$3:$B$6,'Tablas aux'!$C$3:$C$6,0)</f>
        <v>Electrónica</v>
      </c>
      <c r="G724">
        <f t="shared" ca="1" si="69"/>
        <v>43</v>
      </c>
      <c r="H724">
        <f ca="1">+_xlfn.XLOOKUP(D724,'Tablas aux'!$A$3:$A$6,'Tablas aux'!$D$3:$D$6)</f>
        <v>200</v>
      </c>
      <c r="I724" s="3">
        <f t="shared" ca="1" si="70"/>
        <v>0.1</v>
      </c>
      <c r="J724" t="str" cm="1">
        <f t="array" aca="1" ref="J724" ca="1">+INDEX({"Tarjeta";"Efectivo";"Transferencia"},RANDBETWEEN(1,3))</f>
        <v>Efectivo</v>
      </c>
      <c r="K724" t="str">
        <f t="shared" ca="1" si="71"/>
        <v>V-004</v>
      </c>
      <c r="L724" t="str">
        <f ca="1">+VLOOKUP(K724,'Tablas aux'!$A$23:$C$27,3,0)</f>
        <v>Moquegua</v>
      </c>
    </row>
    <row r="725" spans="1:12" x14ac:dyDescent="0.25">
      <c r="A725" t="str">
        <v>V-0724</v>
      </c>
      <c r="B725">
        <f t="shared" ca="1" si="66"/>
        <v>45944</v>
      </c>
      <c r="C725" t="str">
        <f t="shared" ca="1" si="67"/>
        <v>C-001</v>
      </c>
      <c r="D725" t="str">
        <f t="shared" ca="1" si="68"/>
        <v>P-002</v>
      </c>
      <c r="E725" t="str">
        <f ca="1">+_xlfn.XLOOKUP(D725,'Tablas aux'!$A$3:$A$6,'Tablas aux'!$B$3:$B$6,0)</f>
        <v>Laptop</v>
      </c>
      <c r="F725" t="str">
        <f ca="1">+_xlfn.XLOOKUP(E725,'Tablas aux'!$B$3:$B$6,'Tablas aux'!$C$3:$C$6,0)</f>
        <v>Computo</v>
      </c>
      <c r="G725">
        <f t="shared" ca="1" si="69"/>
        <v>11</v>
      </c>
      <c r="H725">
        <f ca="1">+_xlfn.XLOOKUP(D725,'Tablas aux'!$A$3:$A$6,'Tablas aux'!$D$3:$D$6)</f>
        <v>1200</v>
      </c>
      <c r="I725" s="3">
        <f t="shared" ca="1" si="70"/>
        <v>0.3</v>
      </c>
      <c r="J725" t="str" cm="1">
        <f t="array" aca="1" ref="J725" ca="1">+INDEX({"Tarjeta";"Efectivo";"Transferencia"},RANDBETWEEN(1,3))</f>
        <v>Tarjeta</v>
      </c>
      <c r="K725" t="str">
        <f t="shared" ca="1" si="71"/>
        <v>V-002</v>
      </c>
      <c r="L725" t="str">
        <f ca="1">+VLOOKUP(K725,'Tablas aux'!$A$23:$C$27,3,0)</f>
        <v>Callao</v>
      </c>
    </row>
    <row r="726" spans="1:12" x14ac:dyDescent="0.25">
      <c r="A726" t="str">
        <v>V-0725</v>
      </c>
      <c r="B726">
        <f t="shared" ca="1" si="66"/>
        <v>45761</v>
      </c>
      <c r="C726" t="str">
        <f t="shared" ca="1" si="67"/>
        <v>C-002</v>
      </c>
      <c r="D726" t="str">
        <f t="shared" ca="1" si="68"/>
        <v>P-004</v>
      </c>
      <c r="E726" t="str">
        <f ca="1">+_xlfn.XLOOKUP(D726,'Tablas aux'!$A$3:$A$6,'Tablas aux'!$B$3:$B$6,0)</f>
        <v>Smart Phone</v>
      </c>
      <c r="F726" t="str">
        <f ca="1">+_xlfn.XLOOKUP(E726,'Tablas aux'!$B$3:$B$6,'Tablas aux'!$C$3:$C$6,0)</f>
        <v>Telefonía</v>
      </c>
      <c r="G726">
        <f t="shared" ca="1" si="69"/>
        <v>31</v>
      </c>
      <c r="H726">
        <f ca="1">+_xlfn.XLOOKUP(D726,'Tablas aux'!$A$3:$A$6,'Tablas aux'!$D$3:$D$6)</f>
        <v>800</v>
      </c>
      <c r="I726" s="3">
        <f t="shared" ca="1" si="70"/>
        <v>0.2</v>
      </c>
      <c r="J726" t="str" cm="1">
        <f t="array" aca="1" ref="J726" ca="1">+INDEX({"Tarjeta";"Efectivo";"Transferencia"},RANDBETWEEN(1,3))</f>
        <v>Efectivo</v>
      </c>
      <c r="K726" t="str">
        <f t="shared" ca="1" si="71"/>
        <v>V-001</v>
      </c>
      <c r="L726" t="str">
        <f ca="1">+VLOOKUP(K726,'Tablas aux'!$A$23:$C$27,3,0)</f>
        <v>Lima</v>
      </c>
    </row>
    <row r="727" spans="1:12" x14ac:dyDescent="0.25">
      <c r="A727" t="str">
        <v>V-0726</v>
      </c>
      <c r="B727">
        <f t="shared" ca="1" si="66"/>
        <v>45739</v>
      </c>
      <c r="C727" t="str">
        <f t="shared" ca="1" si="67"/>
        <v>C-002</v>
      </c>
      <c r="D727" t="str">
        <f t="shared" ca="1" si="68"/>
        <v>P-002</v>
      </c>
      <c r="E727" t="str">
        <f ca="1">+_xlfn.XLOOKUP(D727,'Tablas aux'!$A$3:$A$6,'Tablas aux'!$B$3:$B$6,0)</f>
        <v>Laptop</v>
      </c>
      <c r="F727" t="str">
        <f ca="1">+_xlfn.XLOOKUP(E727,'Tablas aux'!$B$3:$B$6,'Tablas aux'!$C$3:$C$6,0)</f>
        <v>Computo</v>
      </c>
      <c r="G727">
        <f t="shared" ca="1" si="69"/>
        <v>34</v>
      </c>
      <c r="H727">
        <f ca="1">+_xlfn.XLOOKUP(D727,'Tablas aux'!$A$3:$A$6,'Tablas aux'!$D$3:$D$6)</f>
        <v>1200</v>
      </c>
      <c r="I727" s="3">
        <f t="shared" ca="1" si="70"/>
        <v>0.3</v>
      </c>
      <c r="J727" t="str" cm="1">
        <f t="array" aca="1" ref="J727" ca="1">+INDEX({"Tarjeta";"Efectivo";"Transferencia"},RANDBETWEEN(1,3))</f>
        <v>Transferencia</v>
      </c>
      <c r="K727" t="str">
        <f t="shared" ca="1" si="71"/>
        <v>V-002</v>
      </c>
      <c r="L727" t="str">
        <f ca="1">+VLOOKUP(K727,'Tablas aux'!$A$23:$C$27,3,0)</f>
        <v>Callao</v>
      </c>
    </row>
    <row r="728" spans="1:12" x14ac:dyDescent="0.25">
      <c r="A728" t="str">
        <v>V-0727</v>
      </c>
      <c r="B728">
        <f t="shared" ca="1" si="66"/>
        <v>45714</v>
      </c>
      <c r="C728" t="str">
        <f t="shared" ca="1" si="67"/>
        <v>C-004</v>
      </c>
      <c r="D728" t="str">
        <f t="shared" ca="1" si="68"/>
        <v>P-004</v>
      </c>
      <c r="E728" t="str">
        <f ca="1">+_xlfn.XLOOKUP(D728,'Tablas aux'!$A$3:$A$6,'Tablas aux'!$B$3:$B$6,0)</f>
        <v>Smart Phone</v>
      </c>
      <c r="F728" t="str">
        <f ca="1">+_xlfn.XLOOKUP(E728,'Tablas aux'!$B$3:$B$6,'Tablas aux'!$C$3:$C$6,0)</f>
        <v>Telefonía</v>
      </c>
      <c r="G728">
        <f t="shared" ca="1" si="69"/>
        <v>30</v>
      </c>
      <c r="H728">
        <f ca="1">+_xlfn.XLOOKUP(D728,'Tablas aux'!$A$3:$A$6,'Tablas aux'!$D$3:$D$6)</f>
        <v>800</v>
      </c>
      <c r="I728" s="3">
        <f t="shared" ca="1" si="70"/>
        <v>0.2</v>
      </c>
      <c r="J728" t="str" cm="1">
        <f t="array" aca="1" ref="J728" ca="1">+INDEX({"Tarjeta";"Efectivo";"Transferencia"},RANDBETWEEN(1,3))</f>
        <v>Transferencia</v>
      </c>
      <c r="K728" t="str">
        <f t="shared" ca="1" si="71"/>
        <v>V-004</v>
      </c>
      <c r="L728" t="str">
        <f ca="1">+VLOOKUP(K728,'Tablas aux'!$A$23:$C$27,3,0)</f>
        <v>Moquegua</v>
      </c>
    </row>
    <row r="729" spans="1:12" x14ac:dyDescent="0.25">
      <c r="A729" t="str">
        <v>V-0728</v>
      </c>
      <c r="B729">
        <f t="shared" ca="1" si="66"/>
        <v>45921</v>
      </c>
      <c r="C729" t="str">
        <f t="shared" ca="1" si="67"/>
        <v>C-002</v>
      </c>
      <c r="D729" t="str">
        <f t="shared" ca="1" si="68"/>
        <v>P-003</v>
      </c>
      <c r="E729" t="str">
        <f ca="1">+_xlfn.XLOOKUP(D729,'Tablas aux'!$A$3:$A$6,'Tablas aux'!$B$3:$B$6,0)</f>
        <v>Smart Watch</v>
      </c>
      <c r="F729" t="str">
        <f ca="1">+_xlfn.XLOOKUP(E729,'Tablas aux'!$B$3:$B$6,'Tablas aux'!$C$3:$C$6,0)</f>
        <v>Electrónica</v>
      </c>
      <c r="G729">
        <f t="shared" ca="1" si="69"/>
        <v>37</v>
      </c>
      <c r="H729">
        <f ca="1">+_xlfn.XLOOKUP(D729,'Tablas aux'!$A$3:$A$6,'Tablas aux'!$D$3:$D$6)</f>
        <v>200</v>
      </c>
      <c r="I729" s="3">
        <f t="shared" ca="1" si="70"/>
        <v>0.1</v>
      </c>
      <c r="J729" t="str" cm="1">
        <f t="array" aca="1" ref="J729" ca="1">+INDEX({"Tarjeta";"Efectivo";"Transferencia"},RANDBETWEEN(1,3))</f>
        <v>Efectivo</v>
      </c>
      <c r="K729" t="str">
        <f t="shared" ca="1" si="71"/>
        <v>V-005</v>
      </c>
      <c r="L729" t="str">
        <f ca="1">+VLOOKUP(K729,'Tablas aux'!$A$23:$C$27,3,0)</f>
        <v>Ayacucho</v>
      </c>
    </row>
    <row r="730" spans="1:12" x14ac:dyDescent="0.25">
      <c r="A730" t="str">
        <v>V-0729</v>
      </c>
      <c r="B730">
        <f t="shared" ca="1" si="66"/>
        <v>45873</v>
      </c>
      <c r="C730" t="str">
        <f t="shared" ca="1" si="67"/>
        <v>C-002</v>
      </c>
      <c r="D730" t="str">
        <f t="shared" ca="1" si="68"/>
        <v>P-001</v>
      </c>
      <c r="E730" t="str">
        <f ca="1">+_xlfn.XLOOKUP(D730,'Tablas aux'!$A$3:$A$6,'Tablas aux'!$B$3:$B$6,0)</f>
        <v>Audífonos</v>
      </c>
      <c r="F730" t="str">
        <f ca="1">+_xlfn.XLOOKUP(E730,'Tablas aux'!$B$3:$B$6,'Tablas aux'!$C$3:$C$6,0)</f>
        <v>Electrónica</v>
      </c>
      <c r="G730">
        <f t="shared" ca="1" si="69"/>
        <v>38</v>
      </c>
      <c r="H730">
        <f ca="1">+_xlfn.XLOOKUP(D730,'Tablas aux'!$A$3:$A$6,'Tablas aux'!$D$3:$D$6)</f>
        <v>50</v>
      </c>
      <c r="I730" s="3">
        <f t="shared" ca="1" si="70"/>
        <v>0.1</v>
      </c>
      <c r="J730" t="str" cm="1">
        <f t="array" aca="1" ref="J730" ca="1">+INDEX({"Tarjeta";"Efectivo";"Transferencia"},RANDBETWEEN(1,3))</f>
        <v>Efectivo</v>
      </c>
      <c r="K730" t="str">
        <f t="shared" ca="1" si="71"/>
        <v>V-003</v>
      </c>
      <c r="L730" t="str">
        <f ca="1">+VLOOKUP(K730,'Tablas aux'!$A$23:$C$27,3,0)</f>
        <v>Arequipa</v>
      </c>
    </row>
    <row r="731" spans="1:12" x14ac:dyDescent="0.25">
      <c r="A731" t="str">
        <v>V-0730</v>
      </c>
      <c r="B731">
        <f t="shared" ca="1" si="66"/>
        <v>45855</v>
      </c>
      <c r="C731" t="str">
        <f t="shared" ca="1" si="67"/>
        <v>C-001</v>
      </c>
      <c r="D731" t="str">
        <f t="shared" ca="1" si="68"/>
        <v>P-002</v>
      </c>
      <c r="E731" t="str">
        <f ca="1">+_xlfn.XLOOKUP(D731,'Tablas aux'!$A$3:$A$6,'Tablas aux'!$B$3:$B$6,0)</f>
        <v>Laptop</v>
      </c>
      <c r="F731" t="str">
        <f ca="1">+_xlfn.XLOOKUP(E731,'Tablas aux'!$B$3:$B$6,'Tablas aux'!$C$3:$C$6,0)</f>
        <v>Computo</v>
      </c>
      <c r="G731">
        <f t="shared" ca="1" si="69"/>
        <v>22</v>
      </c>
      <c r="H731">
        <f ca="1">+_xlfn.XLOOKUP(D731,'Tablas aux'!$A$3:$A$6,'Tablas aux'!$D$3:$D$6)</f>
        <v>1200</v>
      </c>
      <c r="I731" s="3">
        <f t="shared" ca="1" si="70"/>
        <v>0.3</v>
      </c>
      <c r="J731" t="str" cm="1">
        <f t="array" aca="1" ref="J731" ca="1">+INDEX({"Tarjeta";"Efectivo";"Transferencia"},RANDBETWEEN(1,3))</f>
        <v>Transferencia</v>
      </c>
      <c r="K731" t="str">
        <f t="shared" ca="1" si="71"/>
        <v>V-003</v>
      </c>
      <c r="L731" t="str">
        <f ca="1">+VLOOKUP(K731,'Tablas aux'!$A$23:$C$27,3,0)</f>
        <v>Arequipa</v>
      </c>
    </row>
    <row r="732" spans="1:12" x14ac:dyDescent="0.25">
      <c r="A732" t="str">
        <v>V-0731</v>
      </c>
      <c r="B732">
        <f t="shared" ca="1" si="66"/>
        <v>45970</v>
      </c>
      <c r="C732" t="str">
        <f t="shared" ca="1" si="67"/>
        <v>C-002</v>
      </c>
      <c r="D732" t="str">
        <f t="shared" ca="1" si="68"/>
        <v>P-004</v>
      </c>
      <c r="E732" t="str">
        <f ca="1">+_xlfn.XLOOKUP(D732,'Tablas aux'!$A$3:$A$6,'Tablas aux'!$B$3:$B$6,0)</f>
        <v>Smart Phone</v>
      </c>
      <c r="F732" t="str">
        <f ca="1">+_xlfn.XLOOKUP(E732,'Tablas aux'!$B$3:$B$6,'Tablas aux'!$C$3:$C$6,0)</f>
        <v>Telefonía</v>
      </c>
      <c r="G732">
        <f t="shared" ca="1" si="69"/>
        <v>20</v>
      </c>
      <c r="H732">
        <f ca="1">+_xlfn.XLOOKUP(D732,'Tablas aux'!$A$3:$A$6,'Tablas aux'!$D$3:$D$6)</f>
        <v>800</v>
      </c>
      <c r="I732" s="3">
        <f t="shared" ca="1" si="70"/>
        <v>0.2</v>
      </c>
      <c r="J732" t="str" cm="1">
        <f t="array" aca="1" ref="J732" ca="1">+INDEX({"Tarjeta";"Efectivo";"Transferencia"},RANDBETWEEN(1,3))</f>
        <v>Efectivo</v>
      </c>
      <c r="K732" t="str">
        <f t="shared" ca="1" si="71"/>
        <v>V-002</v>
      </c>
      <c r="L732" t="str">
        <f ca="1">+VLOOKUP(K732,'Tablas aux'!$A$23:$C$27,3,0)</f>
        <v>Callao</v>
      </c>
    </row>
    <row r="733" spans="1:12" x14ac:dyDescent="0.25">
      <c r="A733" t="str">
        <v>V-0732</v>
      </c>
      <c r="B733">
        <f t="shared" ca="1" si="66"/>
        <v>45674</v>
      </c>
      <c r="C733" t="str">
        <f t="shared" ca="1" si="67"/>
        <v>C-004</v>
      </c>
      <c r="D733" t="str">
        <f t="shared" ca="1" si="68"/>
        <v>P-002</v>
      </c>
      <c r="E733" t="str">
        <f ca="1">+_xlfn.XLOOKUP(D733,'Tablas aux'!$A$3:$A$6,'Tablas aux'!$B$3:$B$6,0)</f>
        <v>Laptop</v>
      </c>
      <c r="F733" t="str">
        <f ca="1">+_xlfn.XLOOKUP(E733,'Tablas aux'!$B$3:$B$6,'Tablas aux'!$C$3:$C$6,0)</f>
        <v>Computo</v>
      </c>
      <c r="G733">
        <f t="shared" ca="1" si="69"/>
        <v>42</v>
      </c>
      <c r="H733">
        <f ca="1">+_xlfn.XLOOKUP(D733,'Tablas aux'!$A$3:$A$6,'Tablas aux'!$D$3:$D$6)</f>
        <v>1200</v>
      </c>
      <c r="I733" s="3">
        <f t="shared" ca="1" si="70"/>
        <v>0.3</v>
      </c>
      <c r="J733" t="str" cm="1">
        <f t="array" aca="1" ref="J733" ca="1">+INDEX({"Tarjeta";"Efectivo";"Transferencia"},RANDBETWEEN(1,3))</f>
        <v>Tarjeta</v>
      </c>
      <c r="K733" t="str">
        <f t="shared" ca="1" si="71"/>
        <v>V-005</v>
      </c>
      <c r="L733" t="str">
        <f ca="1">+VLOOKUP(K733,'Tablas aux'!$A$23:$C$27,3,0)</f>
        <v>Ayacucho</v>
      </c>
    </row>
    <row r="734" spans="1:12" x14ac:dyDescent="0.25">
      <c r="A734" t="str">
        <v>V-0733</v>
      </c>
      <c r="B734">
        <f t="shared" ca="1" si="66"/>
        <v>45913</v>
      </c>
      <c r="C734" t="str">
        <f t="shared" ca="1" si="67"/>
        <v>C-003</v>
      </c>
      <c r="D734" t="str">
        <f t="shared" ca="1" si="68"/>
        <v>P-001</v>
      </c>
      <c r="E734" t="str">
        <f ca="1">+_xlfn.XLOOKUP(D734,'Tablas aux'!$A$3:$A$6,'Tablas aux'!$B$3:$B$6,0)</f>
        <v>Audífonos</v>
      </c>
      <c r="F734" t="str">
        <f ca="1">+_xlfn.XLOOKUP(E734,'Tablas aux'!$B$3:$B$6,'Tablas aux'!$C$3:$C$6,0)</f>
        <v>Electrónica</v>
      </c>
      <c r="G734">
        <f t="shared" ca="1" si="69"/>
        <v>9</v>
      </c>
      <c r="H734">
        <f ca="1">+_xlfn.XLOOKUP(D734,'Tablas aux'!$A$3:$A$6,'Tablas aux'!$D$3:$D$6)</f>
        <v>50</v>
      </c>
      <c r="I734" s="3">
        <f t="shared" ca="1" si="70"/>
        <v>0.1</v>
      </c>
      <c r="J734" t="str" cm="1">
        <f t="array" aca="1" ref="J734" ca="1">+INDEX({"Tarjeta";"Efectivo";"Transferencia"},RANDBETWEEN(1,3))</f>
        <v>Transferencia</v>
      </c>
      <c r="K734" t="str">
        <f t="shared" ca="1" si="71"/>
        <v>V-005</v>
      </c>
      <c r="L734" t="str">
        <f ca="1">+VLOOKUP(K734,'Tablas aux'!$A$23:$C$27,3,0)</f>
        <v>Ayacucho</v>
      </c>
    </row>
    <row r="735" spans="1:12" x14ac:dyDescent="0.25">
      <c r="A735" t="str">
        <v>V-0734</v>
      </c>
      <c r="B735">
        <f t="shared" ca="1" si="66"/>
        <v>45852</v>
      </c>
      <c r="C735" t="str">
        <f t="shared" ca="1" si="67"/>
        <v>C-002</v>
      </c>
      <c r="D735" t="str">
        <f t="shared" ca="1" si="68"/>
        <v>P-001</v>
      </c>
      <c r="E735" t="str">
        <f ca="1">+_xlfn.XLOOKUP(D735,'Tablas aux'!$A$3:$A$6,'Tablas aux'!$B$3:$B$6,0)</f>
        <v>Audífonos</v>
      </c>
      <c r="F735" t="str">
        <f ca="1">+_xlfn.XLOOKUP(E735,'Tablas aux'!$B$3:$B$6,'Tablas aux'!$C$3:$C$6,0)</f>
        <v>Electrónica</v>
      </c>
      <c r="G735">
        <f t="shared" ca="1" si="69"/>
        <v>38</v>
      </c>
      <c r="H735">
        <f ca="1">+_xlfn.XLOOKUP(D735,'Tablas aux'!$A$3:$A$6,'Tablas aux'!$D$3:$D$6)</f>
        <v>50</v>
      </c>
      <c r="I735" s="3">
        <f t="shared" ca="1" si="70"/>
        <v>0.1</v>
      </c>
      <c r="J735" t="str" cm="1">
        <f t="array" aca="1" ref="J735" ca="1">+INDEX({"Tarjeta";"Efectivo";"Transferencia"},RANDBETWEEN(1,3))</f>
        <v>Transferencia</v>
      </c>
      <c r="K735" t="str">
        <f t="shared" ca="1" si="71"/>
        <v>V-001</v>
      </c>
      <c r="L735" t="str">
        <f ca="1">+VLOOKUP(K735,'Tablas aux'!$A$23:$C$27,3,0)</f>
        <v>Lima</v>
      </c>
    </row>
    <row r="736" spans="1:12" x14ac:dyDescent="0.25">
      <c r="A736" t="str">
        <v>V-0735</v>
      </c>
      <c r="B736">
        <f t="shared" ca="1" si="66"/>
        <v>45840</v>
      </c>
      <c r="C736" t="str">
        <f t="shared" ca="1" si="67"/>
        <v>C-004</v>
      </c>
      <c r="D736" t="str">
        <f t="shared" ca="1" si="68"/>
        <v>P-001</v>
      </c>
      <c r="E736" t="str">
        <f ca="1">+_xlfn.XLOOKUP(D736,'Tablas aux'!$A$3:$A$6,'Tablas aux'!$B$3:$B$6,0)</f>
        <v>Audífonos</v>
      </c>
      <c r="F736" t="str">
        <f ca="1">+_xlfn.XLOOKUP(E736,'Tablas aux'!$B$3:$B$6,'Tablas aux'!$C$3:$C$6,0)</f>
        <v>Electrónica</v>
      </c>
      <c r="G736">
        <f t="shared" ca="1" si="69"/>
        <v>16</v>
      </c>
      <c r="H736">
        <f ca="1">+_xlfn.XLOOKUP(D736,'Tablas aux'!$A$3:$A$6,'Tablas aux'!$D$3:$D$6)</f>
        <v>50</v>
      </c>
      <c r="I736" s="3">
        <f t="shared" ca="1" si="70"/>
        <v>0.1</v>
      </c>
      <c r="J736" t="str" cm="1">
        <f t="array" aca="1" ref="J736" ca="1">+INDEX({"Tarjeta";"Efectivo";"Transferencia"},RANDBETWEEN(1,3))</f>
        <v>Efectivo</v>
      </c>
      <c r="K736" t="str">
        <f t="shared" ca="1" si="71"/>
        <v>V-001</v>
      </c>
      <c r="L736" t="str">
        <f ca="1">+VLOOKUP(K736,'Tablas aux'!$A$23:$C$27,3,0)</f>
        <v>Lima</v>
      </c>
    </row>
    <row r="737" spans="1:12" x14ac:dyDescent="0.25">
      <c r="A737" t="str">
        <v>V-0736</v>
      </c>
      <c r="B737">
        <f t="shared" ca="1" si="66"/>
        <v>45677</v>
      </c>
      <c r="C737" t="str">
        <f t="shared" ca="1" si="67"/>
        <v>C-004</v>
      </c>
      <c r="D737" t="str">
        <f t="shared" ca="1" si="68"/>
        <v>P-001</v>
      </c>
      <c r="E737" t="str">
        <f ca="1">+_xlfn.XLOOKUP(D737,'Tablas aux'!$A$3:$A$6,'Tablas aux'!$B$3:$B$6,0)</f>
        <v>Audífonos</v>
      </c>
      <c r="F737" t="str">
        <f ca="1">+_xlfn.XLOOKUP(E737,'Tablas aux'!$B$3:$B$6,'Tablas aux'!$C$3:$C$6,0)</f>
        <v>Electrónica</v>
      </c>
      <c r="G737">
        <f t="shared" ca="1" si="69"/>
        <v>30</v>
      </c>
      <c r="H737">
        <f ca="1">+_xlfn.XLOOKUP(D737,'Tablas aux'!$A$3:$A$6,'Tablas aux'!$D$3:$D$6)</f>
        <v>50</v>
      </c>
      <c r="I737" s="3">
        <f t="shared" ca="1" si="70"/>
        <v>0.1</v>
      </c>
      <c r="J737" t="str" cm="1">
        <f t="array" aca="1" ref="J737" ca="1">+INDEX({"Tarjeta";"Efectivo";"Transferencia"},RANDBETWEEN(1,3))</f>
        <v>Tarjeta</v>
      </c>
      <c r="K737" t="str">
        <f t="shared" ca="1" si="71"/>
        <v>V-003</v>
      </c>
      <c r="L737" t="str">
        <f ca="1">+VLOOKUP(K737,'Tablas aux'!$A$23:$C$27,3,0)</f>
        <v>Arequipa</v>
      </c>
    </row>
    <row r="738" spans="1:12" x14ac:dyDescent="0.25">
      <c r="A738" t="str">
        <v>V-0737</v>
      </c>
      <c r="B738">
        <f t="shared" ca="1" si="66"/>
        <v>45903</v>
      </c>
      <c r="C738" t="str">
        <f t="shared" ca="1" si="67"/>
        <v>C-003</v>
      </c>
      <c r="D738" t="str">
        <f t="shared" ca="1" si="68"/>
        <v>P-003</v>
      </c>
      <c r="E738" t="str">
        <f ca="1">+_xlfn.XLOOKUP(D738,'Tablas aux'!$A$3:$A$6,'Tablas aux'!$B$3:$B$6,0)</f>
        <v>Smart Watch</v>
      </c>
      <c r="F738" t="str">
        <f ca="1">+_xlfn.XLOOKUP(E738,'Tablas aux'!$B$3:$B$6,'Tablas aux'!$C$3:$C$6,0)</f>
        <v>Electrónica</v>
      </c>
      <c r="G738">
        <f t="shared" ca="1" si="69"/>
        <v>5</v>
      </c>
      <c r="H738">
        <f ca="1">+_xlfn.XLOOKUP(D738,'Tablas aux'!$A$3:$A$6,'Tablas aux'!$D$3:$D$6)</f>
        <v>200</v>
      </c>
      <c r="I738" s="3">
        <f t="shared" ca="1" si="70"/>
        <v>0.1</v>
      </c>
      <c r="J738" t="str" cm="1">
        <f t="array" aca="1" ref="J738" ca="1">+INDEX({"Tarjeta";"Efectivo";"Transferencia"},RANDBETWEEN(1,3))</f>
        <v>Efectivo</v>
      </c>
      <c r="K738" t="str">
        <f t="shared" ca="1" si="71"/>
        <v>V-005</v>
      </c>
      <c r="L738" t="str">
        <f ca="1">+VLOOKUP(K738,'Tablas aux'!$A$23:$C$27,3,0)</f>
        <v>Ayacucho</v>
      </c>
    </row>
    <row r="739" spans="1:12" x14ac:dyDescent="0.25">
      <c r="A739" t="str">
        <v>V-0738</v>
      </c>
      <c r="B739">
        <f t="shared" ca="1" si="66"/>
        <v>45953</v>
      </c>
      <c r="C739" t="str">
        <f t="shared" ca="1" si="67"/>
        <v>C-001</v>
      </c>
      <c r="D739" t="str">
        <f t="shared" ca="1" si="68"/>
        <v>P-004</v>
      </c>
      <c r="E739" t="str">
        <f ca="1">+_xlfn.XLOOKUP(D739,'Tablas aux'!$A$3:$A$6,'Tablas aux'!$B$3:$B$6,0)</f>
        <v>Smart Phone</v>
      </c>
      <c r="F739" t="str">
        <f ca="1">+_xlfn.XLOOKUP(E739,'Tablas aux'!$B$3:$B$6,'Tablas aux'!$C$3:$C$6,0)</f>
        <v>Telefonía</v>
      </c>
      <c r="G739">
        <f t="shared" ca="1" si="69"/>
        <v>37</v>
      </c>
      <c r="H739">
        <f ca="1">+_xlfn.XLOOKUP(D739,'Tablas aux'!$A$3:$A$6,'Tablas aux'!$D$3:$D$6)</f>
        <v>800</v>
      </c>
      <c r="I739" s="3">
        <f t="shared" ca="1" si="70"/>
        <v>0.2</v>
      </c>
      <c r="J739" t="str" cm="1">
        <f t="array" aca="1" ref="J739" ca="1">+INDEX({"Tarjeta";"Efectivo";"Transferencia"},RANDBETWEEN(1,3))</f>
        <v>Efectivo</v>
      </c>
      <c r="K739" t="str">
        <f t="shared" ca="1" si="71"/>
        <v>V-005</v>
      </c>
      <c r="L739" t="str">
        <f ca="1">+VLOOKUP(K739,'Tablas aux'!$A$23:$C$27,3,0)</f>
        <v>Ayacucho</v>
      </c>
    </row>
    <row r="740" spans="1:12" x14ac:dyDescent="0.25">
      <c r="A740" t="str">
        <v>V-0739</v>
      </c>
      <c r="B740">
        <f t="shared" ca="1" si="66"/>
        <v>45719</v>
      </c>
      <c r="C740" t="str">
        <f t="shared" ca="1" si="67"/>
        <v>C-002</v>
      </c>
      <c r="D740" t="str">
        <f t="shared" ca="1" si="68"/>
        <v>P-003</v>
      </c>
      <c r="E740" t="str">
        <f ca="1">+_xlfn.XLOOKUP(D740,'Tablas aux'!$A$3:$A$6,'Tablas aux'!$B$3:$B$6,0)</f>
        <v>Smart Watch</v>
      </c>
      <c r="F740" t="str">
        <f ca="1">+_xlfn.XLOOKUP(E740,'Tablas aux'!$B$3:$B$6,'Tablas aux'!$C$3:$C$6,0)</f>
        <v>Electrónica</v>
      </c>
      <c r="G740">
        <f t="shared" ca="1" si="69"/>
        <v>31</v>
      </c>
      <c r="H740">
        <f ca="1">+_xlfn.XLOOKUP(D740,'Tablas aux'!$A$3:$A$6,'Tablas aux'!$D$3:$D$6)</f>
        <v>200</v>
      </c>
      <c r="I740" s="3">
        <f t="shared" ca="1" si="70"/>
        <v>0.1</v>
      </c>
      <c r="J740" t="str" cm="1">
        <f t="array" aca="1" ref="J740" ca="1">+INDEX({"Tarjeta";"Efectivo";"Transferencia"},RANDBETWEEN(1,3))</f>
        <v>Transferencia</v>
      </c>
      <c r="K740" t="str">
        <f t="shared" ca="1" si="71"/>
        <v>V-001</v>
      </c>
      <c r="L740" t="str">
        <f ca="1">+VLOOKUP(K740,'Tablas aux'!$A$23:$C$27,3,0)</f>
        <v>Lima</v>
      </c>
    </row>
    <row r="741" spans="1:12" x14ac:dyDescent="0.25">
      <c r="A741" t="str">
        <v>V-0740</v>
      </c>
      <c r="B741">
        <f t="shared" ca="1" si="66"/>
        <v>45719</v>
      </c>
      <c r="C741" t="str">
        <f t="shared" ca="1" si="67"/>
        <v>C-004</v>
      </c>
      <c r="D741" t="str">
        <f t="shared" ca="1" si="68"/>
        <v>P-004</v>
      </c>
      <c r="E741" t="str">
        <f ca="1">+_xlfn.XLOOKUP(D741,'Tablas aux'!$A$3:$A$6,'Tablas aux'!$B$3:$B$6,0)</f>
        <v>Smart Phone</v>
      </c>
      <c r="F741" t="str">
        <f ca="1">+_xlfn.XLOOKUP(E741,'Tablas aux'!$B$3:$B$6,'Tablas aux'!$C$3:$C$6,0)</f>
        <v>Telefonía</v>
      </c>
      <c r="G741">
        <f t="shared" ca="1" si="69"/>
        <v>11</v>
      </c>
      <c r="H741">
        <f ca="1">+_xlfn.XLOOKUP(D741,'Tablas aux'!$A$3:$A$6,'Tablas aux'!$D$3:$D$6)</f>
        <v>800</v>
      </c>
      <c r="I741" s="3">
        <f t="shared" ca="1" si="70"/>
        <v>0.2</v>
      </c>
      <c r="J741" t="str" cm="1">
        <f t="array" aca="1" ref="J741" ca="1">+INDEX({"Tarjeta";"Efectivo";"Transferencia"},RANDBETWEEN(1,3))</f>
        <v>Tarjeta</v>
      </c>
      <c r="K741" t="str">
        <f t="shared" ca="1" si="71"/>
        <v>V-005</v>
      </c>
      <c r="L741" t="str">
        <f ca="1">+VLOOKUP(K741,'Tablas aux'!$A$23:$C$27,3,0)</f>
        <v>Ayacucho</v>
      </c>
    </row>
    <row r="742" spans="1:12" x14ac:dyDescent="0.25">
      <c r="A742" t="str">
        <v>V-0741</v>
      </c>
      <c r="B742">
        <f t="shared" ca="1" si="66"/>
        <v>45814</v>
      </c>
      <c r="C742" t="str">
        <f t="shared" ca="1" si="67"/>
        <v>C-001</v>
      </c>
      <c r="D742" t="str">
        <f t="shared" ca="1" si="68"/>
        <v>P-004</v>
      </c>
      <c r="E742" t="str">
        <f ca="1">+_xlfn.XLOOKUP(D742,'Tablas aux'!$A$3:$A$6,'Tablas aux'!$B$3:$B$6,0)</f>
        <v>Smart Phone</v>
      </c>
      <c r="F742" t="str">
        <f ca="1">+_xlfn.XLOOKUP(E742,'Tablas aux'!$B$3:$B$6,'Tablas aux'!$C$3:$C$6,0)</f>
        <v>Telefonía</v>
      </c>
      <c r="G742">
        <f t="shared" ca="1" si="69"/>
        <v>8</v>
      </c>
      <c r="H742">
        <f ca="1">+_xlfn.XLOOKUP(D742,'Tablas aux'!$A$3:$A$6,'Tablas aux'!$D$3:$D$6)</f>
        <v>800</v>
      </c>
      <c r="I742" s="3">
        <f t="shared" ca="1" si="70"/>
        <v>0.2</v>
      </c>
      <c r="J742" t="str" cm="1">
        <f t="array" aca="1" ref="J742" ca="1">+INDEX({"Tarjeta";"Efectivo";"Transferencia"},RANDBETWEEN(1,3))</f>
        <v>Efectivo</v>
      </c>
      <c r="K742" t="str">
        <f t="shared" ca="1" si="71"/>
        <v>V-004</v>
      </c>
      <c r="L742" t="str">
        <f ca="1">+VLOOKUP(K742,'Tablas aux'!$A$23:$C$27,3,0)</f>
        <v>Moquegua</v>
      </c>
    </row>
    <row r="743" spans="1:12" x14ac:dyDescent="0.25">
      <c r="A743" t="str">
        <v>V-0742</v>
      </c>
      <c r="B743">
        <f t="shared" ca="1" si="66"/>
        <v>45813</v>
      </c>
      <c r="C743" t="str">
        <f t="shared" ca="1" si="67"/>
        <v>C-001</v>
      </c>
      <c r="D743" t="str">
        <f t="shared" ca="1" si="68"/>
        <v>P-001</v>
      </c>
      <c r="E743" t="str">
        <f ca="1">+_xlfn.XLOOKUP(D743,'Tablas aux'!$A$3:$A$6,'Tablas aux'!$B$3:$B$6,0)</f>
        <v>Audífonos</v>
      </c>
      <c r="F743" t="str">
        <f ca="1">+_xlfn.XLOOKUP(E743,'Tablas aux'!$B$3:$B$6,'Tablas aux'!$C$3:$C$6,0)</f>
        <v>Electrónica</v>
      </c>
      <c r="G743">
        <f t="shared" ca="1" si="69"/>
        <v>5</v>
      </c>
      <c r="H743">
        <f ca="1">+_xlfn.XLOOKUP(D743,'Tablas aux'!$A$3:$A$6,'Tablas aux'!$D$3:$D$6)</f>
        <v>50</v>
      </c>
      <c r="I743" s="3">
        <f t="shared" ca="1" si="70"/>
        <v>0.1</v>
      </c>
      <c r="J743" t="str" cm="1">
        <f t="array" aca="1" ref="J743" ca="1">+INDEX({"Tarjeta";"Efectivo";"Transferencia"},RANDBETWEEN(1,3))</f>
        <v>Transferencia</v>
      </c>
      <c r="K743" t="str">
        <f t="shared" ca="1" si="71"/>
        <v>V-002</v>
      </c>
      <c r="L743" t="str">
        <f ca="1">+VLOOKUP(K743,'Tablas aux'!$A$23:$C$27,3,0)</f>
        <v>Callao</v>
      </c>
    </row>
    <row r="744" spans="1:12" x14ac:dyDescent="0.25">
      <c r="A744" t="str">
        <v>V-0743</v>
      </c>
      <c r="B744">
        <f t="shared" ca="1" si="66"/>
        <v>45853</v>
      </c>
      <c r="C744" t="str">
        <f t="shared" ca="1" si="67"/>
        <v>C-004</v>
      </c>
      <c r="D744" t="str">
        <f t="shared" ca="1" si="68"/>
        <v>P-002</v>
      </c>
      <c r="E744" t="str">
        <f ca="1">+_xlfn.XLOOKUP(D744,'Tablas aux'!$A$3:$A$6,'Tablas aux'!$B$3:$B$6,0)</f>
        <v>Laptop</v>
      </c>
      <c r="F744" t="str">
        <f ca="1">+_xlfn.XLOOKUP(E744,'Tablas aux'!$B$3:$B$6,'Tablas aux'!$C$3:$C$6,0)</f>
        <v>Computo</v>
      </c>
      <c r="G744">
        <f t="shared" ca="1" si="69"/>
        <v>43</v>
      </c>
      <c r="H744">
        <f ca="1">+_xlfn.XLOOKUP(D744,'Tablas aux'!$A$3:$A$6,'Tablas aux'!$D$3:$D$6)</f>
        <v>1200</v>
      </c>
      <c r="I744" s="3">
        <f t="shared" ca="1" si="70"/>
        <v>0.3</v>
      </c>
      <c r="J744" t="str" cm="1">
        <f t="array" aca="1" ref="J744" ca="1">+INDEX({"Tarjeta";"Efectivo";"Transferencia"},RANDBETWEEN(1,3))</f>
        <v>Transferencia</v>
      </c>
      <c r="K744" t="str">
        <f t="shared" ca="1" si="71"/>
        <v>V-002</v>
      </c>
      <c r="L744" t="str">
        <f ca="1">+VLOOKUP(K744,'Tablas aux'!$A$23:$C$27,3,0)</f>
        <v>Callao</v>
      </c>
    </row>
    <row r="745" spans="1:12" x14ac:dyDescent="0.25">
      <c r="A745" t="str">
        <v>V-0744</v>
      </c>
      <c r="B745">
        <f t="shared" ca="1" si="66"/>
        <v>45659</v>
      </c>
      <c r="C745" t="str">
        <f t="shared" ca="1" si="67"/>
        <v>C-002</v>
      </c>
      <c r="D745" t="str">
        <f t="shared" ca="1" si="68"/>
        <v>P-001</v>
      </c>
      <c r="E745" t="str">
        <f ca="1">+_xlfn.XLOOKUP(D745,'Tablas aux'!$A$3:$A$6,'Tablas aux'!$B$3:$B$6,0)</f>
        <v>Audífonos</v>
      </c>
      <c r="F745" t="str">
        <f ca="1">+_xlfn.XLOOKUP(E745,'Tablas aux'!$B$3:$B$6,'Tablas aux'!$C$3:$C$6,0)</f>
        <v>Electrónica</v>
      </c>
      <c r="G745">
        <f t="shared" ca="1" si="69"/>
        <v>36</v>
      </c>
      <c r="H745">
        <f ca="1">+_xlfn.XLOOKUP(D745,'Tablas aux'!$A$3:$A$6,'Tablas aux'!$D$3:$D$6)</f>
        <v>50</v>
      </c>
      <c r="I745" s="3">
        <f t="shared" ca="1" si="70"/>
        <v>0.1</v>
      </c>
      <c r="J745" t="str" cm="1">
        <f t="array" aca="1" ref="J745" ca="1">+INDEX({"Tarjeta";"Efectivo";"Transferencia"},RANDBETWEEN(1,3))</f>
        <v>Tarjeta</v>
      </c>
      <c r="K745" t="str">
        <f t="shared" ca="1" si="71"/>
        <v>V-001</v>
      </c>
      <c r="L745" t="str">
        <f ca="1">+VLOOKUP(K745,'Tablas aux'!$A$23:$C$27,3,0)</f>
        <v>Lima</v>
      </c>
    </row>
    <row r="746" spans="1:12" x14ac:dyDescent="0.25">
      <c r="A746" t="str">
        <v>V-0745</v>
      </c>
      <c r="B746">
        <f t="shared" ca="1" si="66"/>
        <v>45792</v>
      </c>
      <c r="C746" t="str">
        <f t="shared" ca="1" si="67"/>
        <v>C-001</v>
      </c>
      <c r="D746" t="str">
        <f t="shared" ca="1" si="68"/>
        <v>P-001</v>
      </c>
      <c r="E746" t="str">
        <f ca="1">+_xlfn.XLOOKUP(D746,'Tablas aux'!$A$3:$A$6,'Tablas aux'!$B$3:$B$6,0)</f>
        <v>Audífonos</v>
      </c>
      <c r="F746" t="str">
        <f ca="1">+_xlfn.XLOOKUP(E746,'Tablas aux'!$B$3:$B$6,'Tablas aux'!$C$3:$C$6,0)</f>
        <v>Electrónica</v>
      </c>
      <c r="G746">
        <f t="shared" ca="1" si="69"/>
        <v>33</v>
      </c>
      <c r="H746">
        <f ca="1">+_xlfn.XLOOKUP(D746,'Tablas aux'!$A$3:$A$6,'Tablas aux'!$D$3:$D$6)</f>
        <v>50</v>
      </c>
      <c r="I746" s="3">
        <f t="shared" ca="1" si="70"/>
        <v>0.1</v>
      </c>
      <c r="J746" t="str" cm="1">
        <f t="array" aca="1" ref="J746" ca="1">+INDEX({"Tarjeta";"Efectivo";"Transferencia"},RANDBETWEEN(1,3))</f>
        <v>Tarjeta</v>
      </c>
      <c r="K746" t="str">
        <f t="shared" ca="1" si="71"/>
        <v>V-004</v>
      </c>
      <c r="L746" t="str">
        <f ca="1">+VLOOKUP(K746,'Tablas aux'!$A$23:$C$27,3,0)</f>
        <v>Moquegua</v>
      </c>
    </row>
    <row r="747" spans="1:12" x14ac:dyDescent="0.25">
      <c r="A747" t="str">
        <v>V-0746</v>
      </c>
      <c r="B747">
        <f t="shared" ca="1" si="66"/>
        <v>45928</v>
      </c>
      <c r="C747" t="str">
        <f t="shared" ca="1" si="67"/>
        <v>C-004</v>
      </c>
      <c r="D747" t="str">
        <f t="shared" ca="1" si="68"/>
        <v>P-001</v>
      </c>
      <c r="E747" t="str">
        <f ca="1">+_xlfn.XLOOKUP(D747,'Tablas aux'!$A$3:$A$6,'Tablas aux'!$B$3:$B$6,0)</f>
        <v>Audífonos</v>
      </c>
      <c r="F747" t="str">
        <f ca="1">+_xlfn.XLOOKUP(E747,'Tablas aux'!$B$3:$B$6,'Tablas aux'!$C$3:$C$6,0)</f>
        <v>Electrónica</v>
      </c>
      <c r="G747">
        <f t="shared" ca="1" si="69"/>
        <v>24</v>
      </c>
      <c r="H747">
        <f ca="1">+_xlfn.XLOOKUP(D747,'Tablas aux'!$A$3:$A$6,'Tablas aux'!$D$3:$D$6)</f>
        <v>50</v>
      </c>
      <c r="I747" s="3">
        <f t="shared" ca="1" si="70"/>
        <v>0.1</v>
      </c>
      <c r="J747" t="str" cm="1">
        <f t="array" aca="1" ref="J747" ca="1">+INDEX({"Tarjeta";"Efectivo";"Transferencia"},RANDBETWEEN(1,3))</f>
        <v>Tarjeta</v>
      </c>
      <c r="K747" t="str">
        <f t="shared" ca="1" si="71"/>
        <v>V-005</v>
      </c>
      <c r="L747" t="str">
        <f ca="1">+VLOOKUP(K747,'Tablas aux'!$A$23:$C$27,3,0)</f>
        <v>Ayacucho</v>
      </c>
    </row>
    <row r="748" spans="1:12" x14ac:dyDescent="0.25">
      <c r="A748" t="str">
        <v>V-0747</v>
      </c>
      <c r="B748">
        <f t="shared" ca="1" si="66"/>
        <v>45794</v>
      </c>
      <c r="C748" t="str">
        <f t="shared" ca="1" si="67"/>
        <v>C-003</v>
      </c>
      <c r="D748" t="str">
        <f t="shared" ca="1" si="68"/>
        <v>P-002</v>
      </c>
      <c r="E748" t="str">
        <f ca="1">+_xlfn.XLOOKUP(D748,'Tablas aux'!$A$3:$A$6,'Tablas aux'!$B$3:$B$6,0)</f>
        <v>Laptop</v>
      </c>
      <c r="F748" t="str">
        <f ca="1">+_xlfn.XLOOKUP(E748,'Tablas aux'!$B$3:$B$6,'Tablas aux'!$C$3:$C$6,0)</f>
        <v>Computo</v>
      </c>
      <c r="G748">
        <f t="shared" ca="1" si="69"/>
        <v>30</v>
      </c>
      <c r="H748">
        <f ca="1">+_xlfn.XLOOKUP(D748,'Tablas aux'!$A$3:$A$6,'Tablas aux'!$D$3:$D$6)</f>
        <v>1200</v>
      </c>
      <c r="I748" s="3">
        <f t="shared" ca="1" si="70"/>
        <v>0.3</v>
      </c>
      <c r="J748" t="str" cm="1">
        <f t="array" aca="1" ref="J748" ca="1">+INDEX({"Tarjeta";"Efectivo";"Transferencia"},RANDBETWEEN(1,3))</f>
        <v>Tarjeta</v>
      </c>
      <c r="K748" t="str">
        <f t="shared" ca="1" si="71"/>
        <v>V-005</v>
      </c>
      <c r="L748" t="str">
        <f ca="1">+VLOOKUP(K748,'Tablas aux'!$A$23:$C$27,3,0)</f>
        <v>Ayacucho</v>
      </c>
    </row>
    <row r="749" spans="1:12" x14ac:dyDescent="0.25">
      <c r="A749" t="str">
        <v>V-0748</v>
      </c>
      <c r="B749">
        <f t="shared" ca="1" si="66"/>
        <v>45802</v>
      </c>
      <c r="C749" t="str">
        <f t="shared" ca="1" si="67"/>
        <v>C-001</v>
      </c>
      <c r="D749" t="str">
        <f t="shared" ca="1" si="68"/>
        <v>P-003</v>
      </c>
      <c r="E749" t="str">
        <f ca="1">+_xlfn.XLOOKUP(D749,'Tablas aux'!$A$3:$A$6,'Tablas aux'!$B$3:$B$6,0)</f>
        <v>Smart Watch</v>
      </c>
      <c r="F749" t="str">
        <f ca="1">+_xlfn.XLOOKUP(E749,'Tablas aux'!$B$3:$B$6,'Tablas aux'!$C$3:$C$6,0)</f>
        <v>Electrónica</v>
      </c>
      <c r="G749">
        <f t="shared" ca="1" si="69"/>
        <v>27</v>
      </c>
      <c r="H749">
        <f ca="1">+_xlfn.XLOOKUP(D749,'Tablas aux'!$A$3:$A$6,'Tablas aux'!$D$3:$D$6)</f>
        <v>200</v>
      </c>
      <c r="I749" s="3">
        <f t="shared" ca="1" si="70"/>
        <v>0.1</v>
      </c>
      <c r="J749" t="str" cm="1">
        <f t="array" aca="1" ref="J749" ca="1">+INDEX({"Tarjeta";"Efectivo";"Transferencia"},RANDBETWEEN(1,3))</f>
        <v>Transferencia</v>
      </c>
      <c r="K749" t="str">
        <f t="shared" ca="1" si="71"/>
        <v>V-004</v>
      </c>
      <c r="L749" t="str">
        <f ca="1">+VLOOKUP(K749,'Tablas aux'!$A$23:$C$27,3,0)</f>
        <v>Moquegua</v>
      </c>
    </row>
    <row r="750" spans="1:12" x14ac:dyDescent="0.25">
      <c r="A750" t="str">
        <v>V-0749</v>
      </c>
      <c r="B750">
        <f t="shared" ca="1" si="66"/>
        <v>45777</v>
      </c>
      <c r="C750" t="str">
        <f t="shared" ca="1" si="67"/>
        <v>C-001</v>
      </c>
      <c r="D750" t="str">
        <f t="shared" ca="1" si="68"/>
        <v>P-002</v>
      </c>
      <c r="E750" t="str">
        <f ca="1">+_xlfn.XLOOKUP(D750,'Tablas aux'!$A$3:$A$6,'Tablas aux'!$B$3:$B$6,0)</f>
        <v>Laptop</v>
      </c>
      <c r="F750" t="str">
        <f ca="1">+_xlfn.XLOOKUP(E750,'Tablas aux'!$B$3:$B$6,'Tablas aux'!$C$3:$C$6,0)</f>
        <v>Computo</v>
      </c>
      <c r="G750">
        <f t="shared" ca="1" si="69"/>
        <v>38</v>
      </c>
      <c r="H750">
        <f ca="1">+_xlfn.XLOOKUP(D750,'Tablas aux'!$A$3:$A$6,'Tablas aux'!$D$3:$D$6)</f>
        <v>1200</v>
      </c>
      <c r="I750" s="3">
        <f t="shared" ca="1" si="70"/>
        <v>0.3</v>
      </c>
      <c r="J750" t="str" cm="1">
        <f t="array" aca="1" ref="J750" ca="1">+INDEX({"Tarjeta";"Efectivo";"Transferencia"},RANDBETWEEN(1,3))</f>
        <v>Tarjeta</v>
      </c>
      <c r="K750" t="str">
        <f t="shared" ca="1" si="71"/>
        <v>V-003</v>
      </c>
      <c r="L750" t="str">
        <f ca="1">+VLOOKUP(K750,'Tablas aux'!$A$23:$C$27,3,0)</f>
        <v>Arequipa</v>
      </c>
    </row>
    <row r="751" spans="1:12" x14ac:dyDescent="0.25">
      <c r="A751" t="str">
        <v>V-0750</v>
      </c>
      <c r="B751">
        <f t="shared" ca="1" si="66"/>
        <v>46010</v>
      </c>
      <c r="C751" t="str">
        <f t="shared" ca="1" si="67"/>
        <v>C-003</v>
      </c>
      <c r="D751" t="str">
        <f t="shared" ca="1" si="68"/>
        <v>P-001</v>
      </c>
      <c r="E751" t="str">
        <f ca="1">+_xlfn.XLOOKUP(D751,'Tablas aux'!$A$3:$A$6,'Tablas aux'!$B$3:$B$6,0)</f>
        <v>Audífonos</v>
      </c>
      <c r="F751" t="str">
        <f ca="1">+_xlfn.XLOOKUP(E751,'Tablas aux'!$B$3:$B$6,'Tablas aux'!$C$3:$C$6,0)</f>
        <v>Electrónica</v>
      </c>
      <c r="G751">
        <f t="shared" ca="1" si="69"/>
        <v>38</v>
      </c>
      <c r="H751">
        <f ca="1">+_xlfn.XLOOKUP(D751,'Tablas aux'!$A$3:$A$6,'Tablas aux'!$D$3:$D$6)</f>
        <v>50</v>
      </c>
      <c r="I751" s="3">
        <f t="shared" ca="1" si="70"/>
        <v>0.1</v>
      </c>
      <c r="J751" t="str" cm="1">
        <f t="array" aca="1" ref="J751" ca="1">+INDEX({"Tarjeta";"Efectivo";"Transferencia"},RANDBETWEEN(1,3))</f>
        <v>Transferencia</v>
      </c>
      <c r="K751" t="str">
        <f t="shared" ca="1" si="71"/>
        <v>V-004</v>
      </c>
      <c r="L751" t="str">
        <f ca="1">+VLOOKUP(K751,'Tablas aux'!$A$23:$C$27,3,0)</f>
        <v>Moquegua</v>
      </c>
    </row>
    <row r="752" spans="1:12" x14ac:dyDescent="0.25">
      <c r="A752" t="str">
        <v>V-0751</v>
      </c>
      <c r="B752">
        <f t="shared" ca="1" si="66"/>
        <v>45974</v>
      </c>
      <c r="C752" t="str">
        <f t="shared" ca="1" si="67"/>
        <v>C-003</v>
      </c>
      <c r="D752" t="str">
        <f t="shared" ca="1" si="68"/>
        <v>P-002</v>
      </c>
      <c r="E752" t="str">
        <f ca="1">+_xlfn.XLOOKUP(D752,'Tablas aux'!$A$3:$A$6,'Tablas aux'!$B$3:$B$6,0)</f>
        <v>Laptop</v>
      </c>
      <c r="F752" t="str">
        <f ca="1">+_xlfn.XLOOKUP(E752,'Tablas aux'!$B$3:$B$6,'Tablas aux'!$C$3:$C$6,0)</f>
        <v>Computo</v>
      </c>
      <c r="G752">
        <f t="shared" ca="1" si="69"/>
        <v>26</v>
      </c>
      <c r="H752">
        <f ca="1">+_xlfn.XLOOKUP(D752,'Tablas aux'!$A$3:$A$6,'Tablas aux'!$D$3:$D$6)</f>
        <v>1200</v>
      </c>
      <c r="I752" s="3">
        <f t="shared" ca="1" si="70"/>
        <v>0.3</v>
      </c>
      <c r="J752" t="str" cm="1">
        <f t="array" aca="1" ref="J752" ca="1">+INDEX({"Tarjeta";"Efectivo";"Transferencia"},RANDBETWEEN(1,3))</f>
        <v>Tarjeta</v>
      </c>
      <c r="K752" t="str">
        <f t="shared" ca="1" si="71"/>
        <v>V-004</v>
      </c>
      <c r="L752" t="str">
        <f ca="1">+VLOOKUP(K752,'Tablas aux'!$A$23:$C$27,3,0)</f>
        <v>Moquegua</v>
      </c>
    </row>
    <row r="753" spans="1:12" x14ac:dyDescent="0.25">
      <c r="A753" t="str">
        <v>V-0752</v>
      </c>
      <c r="B753">
        <f t="shared" ca="1" si="66"/>
        <v>45987</v>
      </c>
      <c r="C753" t="str">
        <f t="shared" ca="1" si="67"/>
        <v>C-002</v>
      </c>
      <c r="D753" t="str">
        <f t="shared" ca="1" si="68"/>
        <v>P-001</v>
      </c>
      <c r="E753" t="str">
        <f ca="1">+_xlfn.XLOOKUP(D753,'Tablas aux'!$A$3:$A$6,'Tablas aux'!$B$3:$B$6,0)</f>
        <v>Audífonos</v>
      </c>
      <c r="F753" t="str">
        <f ca="1">+_xlfn.XLOOKUP(E753,'Tablas aux'!$B$3:$B$6,'Tablas aux'!$C$3:$C$6,0)</f>
        <v>Electrónica</v>
      </c>
      <c r="G753">
        <f t="shared" ca="1" si="69"/>
        <v>37</v>
      </c>
      <c r="H753">
        <f ca="1">+_xlfn.XLOOKUP(D753,'Tablas aux'!$A$3:$A$6,'Tablas aux'!$D$3:$D$6)</f>
        <v>50</v>
      </c>
      <c r="I753" s="3">
        <f t="shared" ca="1" si="70"/>
        <v>0.1</v>
      </c>
      <c r="J753" t="str" cm="1">
        <f t="array" aca="1" ref="J753" ca="1">+INDEX({"Tarjeta";"Efectivo";"Transferencia"},RANDBETWEEN(1,3))</f>
        <v>Transferencia</v>
      </c>
      <c r="K753" t="str">
        <f t="shared" ca="1" si="71"/>
        <v>V-001</v>
      </c>
      <c r="L753" t="str">
        <f ca="1">+VLOOKUP(K753,'Tablas aux'!$A$23:$C$27,3,0)</f>
        <v>Lima</v>
      </c>
    </row>
    <row r="754" spans="1:12" x14ac:dyDescent="0.25">
      <c r="A754" t="str">
        <v>V-0753</v>
      </c>
      <c r="B754">
        <f t="shared" ca="1" si="66"/>
        <v>45904</v>
      </c>
      <c r="C754" t="str">
        <f t="shared" ca="1" si="67"/>
        <v>C-002</v>
      </c>
      <c r="D754" t="str">
        <f t="shared" ca="1" si="68"/>
        <v>P-004</v>
      </c>
      <c r="E754" t="str">
        <f ca="1">+_xlfn.XLOOKUP(D754,'Tablas aux'!$A$3:$A$6,'Tablas aux'!$B$3:$B$6,0)</f>
        <v>Smart Phone</v>
      </c>
      <c r="F754" t="str">
        <f ca="1">+_xlfn.XLOOKUP(E754,'Tablas aux'!$B$3:$B$6,'Tablas aux'!$C$3:$C$6,0)</f>
        <v>Telefonía</v>
      </c>
      <c r="G754">
        <f t="shared" ca="1" si="69"/>
        <v>16</v>
      </c>
      <c r="H754">
        <f ca="1">+_xlfn.XLOOKUP(D754,'Tablas aux'!$A$3:$A$6,'Tablas aux'!$D$3:$D$6)</f>
        <v>800</v>
      </c>
      <c r="I754" s="3">
        <f t="shared" ca="1" si="70"/>
        <v>0.2</v>
      </c>
      <c r="J754" t="str" cm="1">
        <f t="array" aca="1" ref="J754" ca="1">+INDEX({"Tarjeta";"Efectivo";"Transferencia"},RANDBETWEEN(1,3))</f>
        <v>Transferencia</v>
      </c>
      <c r="K754" t="str">
        <f t="shared" ca="1" si="71"/>
        <v>V-003</v>
      </c>
      <c r="L754" t="str">
        <f ca="1">+VLOOKUP(K754,'Tablas aux'!$A$23:$C$27,3,0)</f>
        <v>Arequipa</v>
      </c>
    </row>
    <row r="755" spans="1:12" x14ac:dyDescent="0.25">
      <c r="A755" t="str">
        <v>V-0754</v>
      </c>
      <c r="B755">
        <f t="shared" ca="1" si="66"/>
        <v>45764</v>
      </c>
      <c r="C755" t="str">
        <f t="shared" ca="1" si="67"/>
        <v>C-002</v>
      </c>
      <c r="D755" t="str">
        <f t="shared" ca="1" si="68"/>
        <v>P-002</v>
      </c>
      <c r="E755" t="str">
        <f ca="1">+_xlfn.XLOOKUP(D755,'Tablas aux'!$A$3:$A$6,'Tablas aux'!$B$3:$B$6,0)</f>
        <v>Laptop</v>
      </c>
      <c r="F755" t="str">
        <f ca="1">+_xlfn.XLOOKUP(E755,'Tablas aux'!$B$3:$B$6,'Tablas aux'!$C$3:$C$6,0)</f>
        <v>Computo</v>
      </c>
      <c r="G755">
        <f t="shared" ca="1" si="69"/>
        <v>40</v>
      </c>
      <c r="H755">
        <f ca="1">+_xlfn.XLOOKUP(D755,'Tablas aux'!$A$3:$A$6,'Tablas aux'!$D$3:$D$6)</f>
        <v>1200</v>
      </c>
      <c r="I755" s="3">
        <f t="shared" ca="1" si="70"/>
        <v>0.3</v>
      </c>
      <c r="J755" t="str" cm="1">
        <f t="array" aca="1" ref="J755" ca="1">+INDEX({"Tarjeta";"Efectivo";"Transferencia"},RANDBETWEEN(1,3))</f>
        <v>Transferencia</v>
      </c>
      <c r="K755" t="str">
        <f t="shared" ca="1" si="71"/>
        <v>V-002</v>
      </c>
      <c r="L755" t="str">
        <f ca="1">+VLOOKUP(K755,'Tablas aux'!$A$23:$C$27,3,0)</f>
        <v>Callao</v>
      </c>
    </row>
    <row r="756" spans="1:12" x14ac:dyDescent="0.25">
      <c r="A756" t="str">
        <v>V-0755</v>
      </c>
      <c r="B756">
        <f t="shared" ca="1" si="66"/>
        <v>45776</v>
      </c>
      <c r="C756" t="str">
        <f t="shared" ca="1" si="67"/>
        <v>C-003</v>
      </c>
      <c r="D756" t="str">
        <f t="shared" ca="1" si="68"/>
        <v>P-001</v>
      </c>
      <c r="E756" t="str">
        <f ca="1">+_xlfn.XLOOKUP(D756,'Tablas aux'!$A$3:$A$6,'Tablas aux'!$B$3:$B$6,0)</f>
        <v>Audífonos</v>
      </c>
      <c r="F756" t="str">
        <f ca="1">+_xlfn.XLOOKUP(E756,'Tablas aux'!$B$3:$B$6,'Tablas aux'!$C$3:$C$6,0)</f>
        <v>Electrónica</v>
      </c>
      <c r="G756">
        <f t="shared" ca="1" si="69"/>
        <v>6</v>
      </c>
      <c r="H756">
        <f ca="1">+_xlfn.XLOOKUP(D756,'Tablas aux'!$A$3:$A$6,'Tablas aux'!$D$3:$D$6)</f>
        <v>50</v>
      </c>
      <c r="I756" s="3">
        <f t="shared" ca="1" si="70"/>
        <v>0.1</v>
      </c>
      <c r="J756" t="str" cm="1">
        <f t="array" aca="1" ref="J756" ca="1">+INDEX({"Tarjeta";"Efectivo";"Transferencia"},RANDBETWEEN(1,3))</f>
        <v>Transferencia</v>
      </c>
      <c r="K756" t="str">
        <f t="shared" ca="1" si="71"/>
        <v>V-002</v>
      </c>
      <c r="L756" t="str">
        <f ca="1">+VLOOKUP(K756,'Tablas aux'!$A$23:$C$27,3,0)</f>
        <v>Callao</v>
      </c>
    </row>
    <row r="757" spans="1:12" x14ac:dyDescent="0.25">
      <c r="A757" t="str">
        <v>V-0756</v>
      </c>
      <c r="B757">
        <f t="shared" ca="1" si="66"/>
        <v>45902</v>
      </c>
      <c r="C757" t="str">
        <f t="shared" ca="1" si="67"/>
        <v>C-002</v>
      </c>
      <c r="D757" t="str">
        <f t="shared" ca="1" si="68"/>
        <v>P-003</v>
      </c>
      <c r="E757" t="str">
        <f ca="1">+_xlfn.XLOOKUP(D757,'Tablas aux'!$A$3:$A$6,'Tablas aux'!$B$3:$B$6,0)</f>
        <v>Smart Watch</v>
      </c>
      <c r="F757" t="str">
        <f ca="1">+_xlfn.XLOOKUP(E757,'Tablas aux'!$B$3:$B$6,'Tablas aux'!$C$3:$C$6,0)</f>
        <v>Electrónica</v>
      </c>
      <c r="G757">
        <f t="shared" ca="1" si="69"/>
        <v>38</v>
      </c>
      <c r="H757">
        <f ca="1">+_xlfn.XLOOKUP(D757,'Tablas aux'!$A$3:$A$6,'Tablas aux'!$D$3:$D$6)</f>
        <v>200</v>
      </c>
      <c r="I757" s="3">
        <f t="shared" ca="1" si="70"/>
        <v>0.1</v>
      </c>
      <c r="J757" t="str" cm="1">
        <f t="array" aca="1" ref="J757" ca="1">+INDEX({"Tarjeta";"Efectivo";"Transferencia"},RANDBETWEEN(1,3))</f>
        <v>Tarjeta</v>
      </c>
      <c r="K757" t="str">
        <f t="shared" ca="1" si="71"/>
        <v>V-001</v>
      </c>
      <c r="L757" t="str">
        <f ca="1">+VLOOKUP(K757,'Tablas aux'!$A$23:$C$27,3,0)</f>
        <v>Lima</v>
      </c>
    </row>
    <row r="758" spans="1:12" x14ac:dyDescent="0.25">
      <c r="A758" t="str">
        <v>V-0757</v>
      </c>
      <c r="B758">
        <f t="shared" ca="1" si="66"/>
        <v>45756</v>
      </c>
      <c r="C758" t="str">
        <f t="shared" ca="1" si="67"/>
        <v>C-004</v>
      </c>
      <c r="D758" t="str">
        <f t="shared" ca="1" si="68"/>
        <v>P-001</v>
      </c>
      <c r="E758" t="str">
        <f ca="1">+_xlfn.XLOOKUP(D758,'Tablas aux'!$A$3:$A$6,'Tablas aux'!$B$3:$B$6,0)</f>
        <v>Audífonos</v>
      </c>
      <c r="F758" t="str">
        <f ca="1">+_xlfn.XLOOKUP(E758,'Tablas aux'!$B$3:$B$6,'Tablas aux'!$C$3:$C$6,0)</f>
        <v>Electrónica</v>
      </c>
      <c r="G758">
        <f t="shared" ca="1" si="69"/>
        <v>13</v>
      </c>
      <c r="H758">
        <f ca="1">+_xlfn.XLOOKUP(D758,'Tablas aux'!$A$3:$A$6,'Tablas aux'!$D$3:$D$6)</f>
        <v>50</v>
      </c>
      <c r="I758" s="3">
        <f t="shared" ca="1" si="70"/>
        <v>0.1</v>
      </c>
      <c r="J758" t="str" cm="1">
        <f t="array" aca="1" ref="J758" ca="1">+INDEX({"Tarjeta";"Efectivo";"Transferencia"},RANDBETWEEN(1,3))</f>
        <v>Efectivo</v>
      </c>
      <c r="K758" t="str">
        <f t="shared" ca="1" si="71"/>
        <v>V-002</v>
      </c>
      <c r="L758" t="str">
        <f ca="1">+VLOOKUP(K758,'Tablas aux'!$A$23:$C$27,3,0)</f>
        <v>Callao</v>
      </c>
    </row>
    <row r="759" spans="1:12" x14ac:dyDescent="0.25">
      <c r="A759" t="str">
        <v>V-0758</v>
      </c>
      <c r="B759">
        <f t="shared" ca="1" si="66"/>
        <v>45694</v>
      </c>
      <c r="C759" t="str">
        <f t="shared" ca="1" si="67"/>
        <v>C-003</v>
      </c>
      <c r="D759" t="str">
        <f t="shared" ca="1" si="68"/>
        <v>P-002</v>
      </c>
      <c r="E759" t="str">
        <f ca="1">+_xlfn.XLOOKUP(D759,'Tablas aux'!$A$3:$A$6,'Tablas aux'!$B$3:$B$6,0)</f>
        <v>Laptop</v>
      </c>
      <c r="F759" t="str">
        <f ca="1">+_xlfn.XLOOKUP(E759,'Tablas aux'!$B$3:$B$6,'Tablas aux'!$C$3:$C$6,0)</f>
        <v>Computo</v>
      </c>
      <c r="G759">
        <f t="shared" ca="1" si="69"/>
        <v>39</v>
      </c>
      <c r="H759">
        <f ca="1">+_xlfn.XLOOKUP(D759,'Tablas aux'!$A$3:$A$6,'Tablas aux'!$D$3:$D$6)</f>
        <v>1200</v>
      </c>
      <c r="I759" s="3">
        <f t="shared" ca="1" si="70"/>
        <v>0.3</v>
      </c>
      <c r="J759" t="str" cm="1">
        <f t="array" aca="1" ref="J759" ca="1">+INDEX({"Tarjeta";"Efectivo";"Transferencia"},RANDBETWEEN(1,3))</f>
        <v>Efectivo</v>
      </c>
      <c r="K759" t="str">
        <f t="shared" ca="1" si="71"/>
        <v>V-004</v>
      </c>
      <c r="L759" t="str">
        <f ca="1">+VLOOKUP(K759,'Tablas aux'!$A$23:$C$27,3,0)</f>
        <v>Moquegua</v>
      </c>
    </row>
    <row r="760" spans="1:12" x14ac:dyDescent="0.25">
      <c r="A760" t="str">
        <v>V-0759</v>
      </c>
      <c r="B760">
        <f t="shared" ca="1" si="66"/>
        <v>45857</v>
      </c>
      <c r="C760" t="str">
        <f t="shared" ca="1" si="67"/>
        <v>C-003</v>
      </c>
      <c r="D760" t="str">
        <f t="shared" ca="1" si="68"/>
        <v>P-003</v>
      </c>
      <c r="E760" t="str">
        <f ca="1">+_xlfn.XLOOKUP(D760,'Tablas aux'!$A$3:$A$6,'Tablas aux'!$B$3:$B$6,0)</f>
        <v>Smart Watch</v>
      </c>
      <c r="F760" t="str">
        <f ca="1">+_xlfn.XLOOKUP(E760,'Tablas aux'!$B$3:$B$6,'Tablas aux'!$C$3:$C$6,0)</f>
        <v>Electrónica</v>
      </c>
      <c r="G760">
        <f t="shared" ca="1" si="69"/>
        <v>13</v>
      </c>
      <c r="H760">
        <f ca="1">+_xlfn.XLOOKUP(D760,'Tablas aux'!$A$3:$A$6,'Tablas aux'!$D$3:$D$6)</f>
        <v>200</v>
      </c>
      <c r="I760" s="3">
        <f t="shared" ca="1" si="70"/>
        <v>0.1</v>
      </c>
      <c r="J760" t="str" cm="1">
        <f t="array" aca="1" ref="J760" ca="1">+INDEX({"Tarjeta";"Efectivo";"Transferencia"},RANDBETWEEN(1,3))</f>
        <v>Tarjeta</v>
      </c>
      <c r="K760" t="str">
        <f t="shared" ca="1" si="71"/>
        <v>V-005</v>
      </c>
      <c r="L760" t="str">
        <f ca="1">+VLOOKUP(K760,'Tablas aux'!$A$23:$C$27,3,0)</f>
        <v>Ayacucho</v>
      </c>
    </row>
    <row r="761" spans="1:12" x14ac:dyDescent="0.25">
      <c r="A761" t="str">
        <v>V-0760</v>
      </c>
      <c r="B761">
        <f t="shared" ca="1" si="66"/>
        <v>45871</v>
      </c>
      <c r="C761" t="str">
        <f t="shared" ca="1" si="67"/>
        <v>C-004</v>
      </c>
      <c r="D761" t="str">
        <f t="shared" ca="1" si="68"/>
        <v>P-004</v>
      </c>
      <c r="E761" t="str">
        <f ca="1">+_xlfn.XLOOKUP(D761,'Tablas aux'!$A$3:$A$6,'Tablas aux'!$B$3:$B$6,0)</f>
        <v>Smart Phone</v>
      </c>
      <c r="F761" t="str">
        <f ca="1">+_xlfn.XLOOKUP(E761,'Tablas aux'!$B$3:$B$6,'Tablas aux'!$C$3:$C$6,0)</f>
        <v>Telefonía</v>
      </c>
      <c r="G761">
        <f t="shared" ca="1" si="69"/>
        <v>44</v>
      </c>
      <c r="H761">
        <f ca="1">+_xlfn.XLOOKUP(D761,'Tablas aux'!$A$3:$A$6,'Tablas aux'!$D$3:$D$6)</f>
        <v>800</v>
      </c>
      <c r="I761" s="3">
        <f t="shared" ca="1" si="70"/>
        <v>0.2</v>
      </c>
      <c r="J761" t="str" cm="1">
        <f t="array" aca="1" ref="J761" ca="1">+INDEX({"Tarjeta";"Efectivo";"Transferencia"},RANDBETWEEN(1,3))</f>
        <v>Efectivo</v>
      </c>
      <c r="K761" t="str">
        <f t="shared" ca="1" si="71"/>
        <v>V-004</v>
      </c>
      <c r="L761" t="str">
        <f ca="1">+VLOOKUP(K761,'Tablas aux'!$A$23:$C$27,3,0)</f>
        <v>Moquegua</v>
      </c>
    </row>
    <row r="762" spans="1:12" x14ac:dyDescent="0.25">
      <c r="A762" t="str">
        <v>V-0761</v>
      </c>
      <c r="B762">
        <f t="shared" ca="1" si="66"/>
        <v>45986</v>
      </c>
      <c r="C762" t="str">
        <f t="shared" ca="1" si="67"/>
        <v>C-004</v>
      </c>
      <c r="D762" t="str">
        <f t="shared" ca="1" si="68"/>
        <v>P-001</v>
      </c>
      <c r="E762" t="str">
        <f ca="1">+_xlfn.XLOOKUP(D762,'Tablas aux'!$A$3:$A$6,'Tablas aux'!$B$3:$B$6,0)</f>
        <v>Audífonos</v>
      </c>
      <c r="F762" t="str">
        <f ca="1">+_xlfn.XLOOKUP(E762,'Tablas aux'!$B$3:$B$6,'Tablas aux'!$C$3:$C$6,0)</f>
        <v>Electrónica</v>
      </c>
      <c r="G762">
        <f t="shared" ca="1" si="69"/>
        <v>44</v>
      </c>
      <c r="H762">
        <f ca="1">+_xlfn.XLOOKUP(D762,'Tablas aux'!$A$3:$A$6,'Tablas aux'!$D$3:$D$6)</f>
        <v>50</v>
      </c>
      <c r="I762" s="3">
        <f t="shared" ca="1" si="70"/>
        <v>0.1</v>
      </c>
      <c r="J762" t="str" cm="1">
        <f t="array" aca="1" ref="J762" ca="1">+INDEX({"Tarjeta";"Efectivo";"Transferencia"},RANDBETWEEN(1,3))</f>
        <v>Tarjeta</v>
      </c>
      <c r="K762" t="str">
        <f t="shared" ca="1" si="71"/>
        <v>V-003</v>
      </c>
      <c r="L762" t="str">
        <f ca="1">+VLOOKUP(K762,'Tablas aux'!$A$23:$C$27,3,0)</f>
        <v>Arequipa</v>
      </c>
    </row>
    <row r="763" spans="1:12" x14ac:dyDescent="0.25">
      <c r="A763" t="str">
        <v>V-0762</v>
      </c>
      <c r="B763">
        <f t="shared" ca="1" si="66"/>
        <v>45898</v>
      </c>
      <c r="C763" t="str">
        <f t="shared" ca="1" si="67"/>
        <v>C-004</v>
      </c>
      <c r="D763" t="str">
        <f t="shared" ca="1" si="68"/>
        <v>P-002</v>
      </c>
      <c r="E763" t="str">
        <f ca="1">+_xlfn.XLOOKUP(D763,'Tablas aux'!$A$3:$A$6,'Tablas aux'!$B$3:$B$6,0)</f>
        <v>Laptop</v>
      </c>
      <c r="F763" t="str">
        <f ca="1">+_xlfn.XLOOKUP(E763,'Tablas aux'!$B$3:$B$6,'Tablas aux'!$C$3:$C$6,0)</f>
        <v>Computo</v>
      </c>
      <c r="G763">
        <f t="shared" ca="1" si="69"/>
        <v>17</v>
      </c>
      <c r="H763">
        <f ca="1">+_xlfn.XLOOKUP(D763,'Tablas aux'!$A$3:$A$6,'Tablas aux'!$D$3:$D$6)</f>
        <v>1200</v>
      </c>
      <c r="I763" s="3">
        <f t="shared" ca="1" si="70"/>
        <v>0.3</v>
      </c>
      <c r="J763" t="str" cm="1">
        <f t="array" aca="1" ref="J763" ca="1">+INDEX({"Tarjeta";"Efectivo";"Transferencia"},RANDBETWEEN(1,3))</f>
        <v>Transferencia</v>
      </c>
      <c r="K763" t="str">
        <f t="shared" ca="1" si="71"/>
        <v>V-005</v>
      </c>
      <c r="L763" t="str">
        <f ca="1">+VLOOKUP(K763,'Tablas aux'!$A$23:$C$27,3,0)</f>
        <v>Ayacucho</v>
      </c>
    </row>
    <row r="764" spans="1:12" x14ac:dyDescent="0.25">
      <c r="A764" t="str">
        <v>V-0763</v>
      </c>
      <c r="B764">
        <f t="shared" ca="1" si="66"/>
        <v>45895</v>
      </c>
      <c r="C764" t="str">
        <f t="shared" ca="1" si="67"/>
        <v>C-001</v>
      </c>
      <c r="D764" t="str">
        <f t="shared" ca="1" si="68"/>
        <v>P-003</v>
      </c>
      <c r="E764" t="str">
        <f ca="1">+_xlfn.XLOOKUP(D764,'Tablas aux'!$A$3:$A$6,'Tablas aux'!$B$3:$B$6,0)</f>
        <v>Smart Watch</v>
      </c>
      <c r="F764" t="str">
        <f ca="1">+_xlfn.XLOOKUP(E764,'Tablas aux'!$B$3:$B$6,'Tablas aux'!$C$3:$C$6,0)</f>
        <v>Electrónica</v>
      </c>
      <c r="G764">
        <f t="shared" ca="1" si="69"/>
        <v>34</v>
      </c>
      <c r="H764">
        <f ca="1">+_xlfn.XLOOKUP(D764,'Tablas aux'!$A$3:$A$6,'Tablas aux'!$D$3:$D$6)</f>
        <v>200</v>
      </c>
      <c r="I764" s="3">
        <f t="shared" ca="1" si="70"/>
        <v>0.1</v>
      </c>
      <c r="J764" t="str" cm="1">
        <f t="array" aca="1" ref="J764" ca="1">+INDEX({"Tarjeta";"Efectivo";"Transferencia"},RANDBETWEEN(1,3))</f>
        <v>Efectivo</v>
      </c>
      <c r="K764" t="str">
        <f t="shared" ca="1" si="71"/>
        <v>V-003</v>
      </c>
      <c r="L764" t="str">
        <f ca="1">+VLOOKUP(K764,'Tablas aux'!$A$23:$C$27,3,0)</f>
        <v>Arequipa</v>
      </c>
    </row>
    <row r="765" spans="1:12" x14ac:dyDescent="0.25">
      <c r="A765" t="str">
        <v>V-0764</v>
      </c>
      <c r="B765">
        <f t="shared" ca="1" si="66"/>
        <v>45877</v>
      </c>
      <c r="C765" t="str">
        <f t="shared" ca="1" si="67"/>
        <v>C-004</v>
      </c>
      <c r="D765" t="str">
        <f t="shared" ca="1" si="68"/>
        <v>P-003</v>
      </c>
      <c r="E765" t="str">
        <f ca="1">+_xlfn.XLOOKUP(D765,'Tablas aux'!$A$3:$A$6,'Tablas aux'!$B$3:$B$6,0)</f>
        <v>Smart Watch</v>
      </c>
      <c r="F765" t="str">
        <f ca="1">+_xlfn.XLOOKUP(E765,'Tablas aux'!$B$3:$B$6,'Tablas aux'!$C$3:$C$6,0)</f>
        <v>Electrónica</v>
      </c>
      <c r="G765">
        <f t="shared" ca="1" si="69"/>
        <v>44</v>
      </c>
      <c r="H765">
        <f ca="1">+_xlfn.XLOOKUP(D765,'Tablas aux'!$A$3:$A$6,'Tablas aux'!$D$3:$D$6)</f>
        <v>200</v>
      </c>
      <c r="I765" s="3">
        <f t="shared" ca="1" si="70"/>
        <v>0.1</v>
      </c>
      <c r="J765" t="str" cm="1">
        <f t="array" aca="1" ref="J765" ca="1">+INDEX({"Tarjeta";"Efectivo";"Transferencia"},RANDBETWEEN(1,3))</f>
        <v>Transferencia</v>
      </c>
      <c r="K765" t="str">
        <f t="shared" ca="1" si="71"/>
        <v>V-002</v>
      </c>
      <c r="L765" t="str">
        <f ca="1">+VLOOKUP(K765,'Tablas aux'!$A$23:$C$27,3,0)</f>
        <v>Callao</v>
      </c>
    </row>
    <row r="766" spans="1:12" x14ac:dyDescent="0.25">
      <c r="A766" t="str">
        <v>V-0765</v>
      </c>
      <c r="B766">
        <f t="shared" ca="1" si="66"/>
        <v>46005</v>
      </c>
      <c r="C766" t="str">
        <f t="shared" ca="1" si="67"/>
        <v>C-003</v>
      </c>
      <c r="D766" t="str">
        <f t="shared" ca="1" si="68"/>
        <v>P-004</v>
      </c>
      <c r="E766" t="str">
        <f ca="1">+_xlfn.XLOOKUP(D766,'Tablas aux'!$A$3:$A$6,'Tablas aux'!$B$3:$B$6,0)</f>
        <v>Smart Phone</v>
      </c>
      <c r="F766" t="str">
        <f ca="1">+_xlfn.XLOOKUP(E766,'Tablas aux'!$B$3:$B$6,'Tablas aux'!$C$3:$C$6,0)</f>
        <v>Telefonía</v>
      </c>
      <c r="G766">
        <f t="shared" ca="1" si="69"/>
        <v>8</v>
      </c>
      <c r="H766">
        <f ca="1">+_xlfn.XLOOKUP(D766,'Tablas aux'!$A$3:$A$6,'Tablas aux'!$D$3:$D$6)</f>
        <v>800</v>
      </c>
      <c r="I766" s="3">
        <f t="shared" ca="1" si="70"/>
        <v>0.2</v>
      </c>
      <c r="J766" t="str" cm="1">
        <f t="array" aca="1" ref="J766" ca="1">+INDEX({"Tarjeta";"Efectivo";"Transferencia"},RANDBETWEEN(1,3))</f>
        <v>Efectivo</v>
      </c>
      <c r="K766" t="str">
        <f t="shared" ca="1" si="71"/>
        <v>V-003</v>
      </c>
      <c r="L766" t="str">
        <f ca="1">+VLOOKUP(K766,'Tablas aux'!$A$23:$C$27,3,0)</f>
        <v>Arequipa</v>
      </c>
    </row>
    <row r="767" spans="1:12" x14ac:dyDescent="0.25">
      <c r="A767" t="str">
        <v>V-0766</v>
      </c>
      <c r="B767">
        <f t="shared" ca="1" si="66"/>
        <v>45813</v>
      </c>
      <c r="C767" t="str">
        <f t="shared" ca="1" si="67"/>
        <v>C-003</v>
      </c>
      <c r="D767" t="str">
        <f t="shared" ca="1" si="68"/>
        <v>P-004</v>
      </c>
      <c r="E767" t="str">
        <f ca="1">+_xlfn.XLOOKUP(D767,'Tablas aux'!$A$3:$A$6,'Tablas aux'!$B$3:$B$6,0)</f>
        <v>Smart Phone</v>
      </c>
      <c r="F767" t="str">
        <f ca="1">+_xlfn.XLOOKUP(E767,'Tablas aux'!$B$3:$B$6,'Tablas aux'!$C$3:$C$6,0)</f>
        <v>Telefonía</v>
      </c>
      <c r="G767">
        <f t="shared" ca="1" si="69"/>
        <v>6</v>
      </c>
      <c r="H767">
        <f ca="1">+_xlfn.XLOOKUP(D767,'Tablas aux'!$A$3:$A$6,'Tablas aux'!$D$3:$D$6)</f>
        <v>800</v>
      </c>
      <c r="I767" s="3">
        <f t="shared" ca="1" si="70"/>
        <v>0.2</v>
      </c>
      <c r="J767" t="str" cm="1">
        <f t="array" aca="1" ref="J767" ca="1">+INDEX({"Tarjeta";"Efectivo";"Transferencia"},RANDBETWEEN(1,3))</f>
        <v>Transferencia</v>
      </c>
      <c r="K767" t="str">
        <f t="shared" ca="1" si="71"/>
        <v>V-004</v>
      </c>
      <c r="L767" t="str">
        <f ca="1">+VLOOKUP(K767,'Tablas aux'!$A$23:$C$27,3,0)</f>
        <v>Moquegua</v>
      </c>
    </row>
    <row r="768" spans="1:12" x14ac:dyDescent="0.25">
      <c r="A768" t="str">
        <v>V-0767</v>
      </c>
      <c r="B768">
        <f t="shared" ca="1" si="66"/>
        <v>45944</v>
      </c>
      <c r="C768" t="str">
        <f t="shared" ca="1" si="67"/>
        <v>C-002</v>
      </c>
      <c r="D768" t="str">
        <f t="shared" ca="1" si="68"/>
        <v>P-003</v>
      </c>
      <c r="E768" t="str">
        <f ca="1">+_xlfn.XLOOKUP(D768,'Tablas aux'!$A$3:$A$6,'Tablas aux'!$B$3:$B$6,0)</f>
        <v>Smart Watch</v>
      </c>
      <c r="F768" t="str">
        <f ca="1">+_xlfn.XLOOKUP(E768,'Tablas aux'!$B$3:$B$6,'Tablas aux'!$C$3:$C$6,0)</f>
        <v>Electrónica</v>
      </c>
      <c r="G768">
        <f t="shared" ca="1" si="69"/>
        <v>6</v>
      </c>
      <c r="H768">
        <f ca="1">+_xlfn.XLOOKUP(D768,'Tablas aux'!$A$3:$A$6,'Tablas aux'!$D$3:$D$6)</f>
        <v>200</v>
      </c>
      <c r="I768" s="3">
        <f t="shared" ca="1" si="70"/>
        <v>0.1</v>
      </c>
      <c r="J768" t="str" cm="1">
        <f t="array" aca="1" ref="J768" ca="1">+INDEX({"Tarjeta";"Efectivo";"Transferencia"},RANDBETWEEN(1,3))</f>
        <v>Tarjeta</v>
      </c>
      <c r="K768" t="str">
        <f t="shared" ca="1" si="71"/>
        <v>V-003</v>
      </c>
      <c r="L768" t="str">
        <f ca="1">+VLOOKUP(K768,'Tablas aux'!$A$23:$C$27,3,0)</f>
        <v>Arequipa</v>
      </c>
    </row>
    <row r="769" spans="1:12" x14ac:dyDescent="0.25">
      <c r="A769" t="str">
        <v>V-0768</v>
      </c>
      <c r="B769">
        <f t="shared" ca="1" si="66"/>
        <v>45805</v>
      </c>
      <c r="C769" t="str">
        <f t="shared" ca="1" si="67"/>
        <v>C-002</v>
      </c>
      <c r="D769" t="str">
        <f t="shared" ca="1" si="68"/>
        <v>P-003</v>
      </c>
      <c r="E769" t="str">
        <f ca="1">+_xlfn.XLOOKUP(D769,'Tablas aux'!$A$3:$A$6,'Tablas aux'!$B$3:$B$6,0)</f>
        <v>Smart Watch</v>
      </c>
      <c r="F769" t="str">
        <f ca="1">+_xlfn.XLOOKUP(E769,'Tablas aux'!$B$3:$B$6,'Tablas aux'!$C$3:$C$6,0)</f>
        <v>Electrónica</v>
      </c>
      <c r="G769">
        <f t="shared" ca="1" si="69"/>
        <v>6</v>
      </c>
      <c r="H769">
        <f ca="1">+_xlfn.XLOOKUP(D769,'Tablas aux'!$A$3:$A$6,'Tablas aux'!$D$3:$D$6)</f>
        <v>200</v>
      </c>
      <c r="I769" s="3">
        <f t="shared" ca="1" si="70"/>
        <v>0.1</v>
      </c>
      <c r="J769" t="str" cm="1">
        <f t="array" aca="1" ref="J769" ca="1">+INDEX({"Tarjeta";"Efectivo";"Transferencia"},RANDBETWEEN(1,3))</f>
        <v>Efectivo</v>
      </c>
      <c r="K769" t="str">
        <f t="shared" ca="1" si="71"/>
        <v>V-005</v>
      </c>
      <c r="L769" t="str">
        <f ca="1">+VLOOKUP(K769,'Tablas aux'!$A$23:$C$27,3,0)</f>
        <v>Ayacucho</v>
      </c>
    </row>
    <row r="770" spans="1:12" x14ac:dyDescent="0.25">
      <c r="A770" t="str">
        <v>V-0769</v>
      </c>
      <c r="B770">
        <f t="shared" ca="1" si="66"/>
        <v>45742</v>
      </c>
      <c r="C770" t="str">
        <f t="shared" ca="1" si="67"/>
        <v>C-001</v>
      </c>
      <c r="D770" t="str">
        <f t="shared" ca="1" si="68"/>
        <v>P-001</v>
      </c>
      <c r="E770" t="str">
        <f ca="1">+_xlfn.XLOOKUP(D770,'Tablas aux'!$A$3:$A$6,'Tablas aux'!$B$3:$B$6,0)</f>
        <v>Audífonos</v>
      </c>
      <c r="F770" t="str">
        <f ca="1">+_xlfn.XLOOKUP(E770,'Tablas aux'!$B$3:$B$6,'Tablas aux'!$C$3:$C$6,0)</f>
        <v>Electrónica</v>
      </c>
      <c r="G770">
        <f t="shared" ca="1" si="69"/>
        <v>30</v>
      </c>
      <c r="H770">
        <f ca="1">+_xlfn.XLOOKUP(D770,'Tablas aux'!$A$3:$A$6,'Tablas aux'!$D$3:$D$6)</f>
        <v>50</v>
      </c>
      <c r="I770" s="3">
        <f t="shared" ca="1" si="70"/>
        <v>0.1</v>
      </c>
      <c r="J770" t="str" cm="1">
        <f t="array" aca="1" ref="J770" ca="1">+INDEX({"Tarjeta";"Efectivo";"Transferencia"},RANDBETWEEN(1,3))</f>
        <v>Tarjeta</v>
      </c>
      <c r="K770" t="str">
        <f t="shared" ca="1" si="71"/>
        <v>V-002</v>
      </c>
      <c r="L770" t="str">
        <f ca="1">+VLOOKUP(K770,'Tablas aux'!$A$23:$C$27,3,0)</f>
        <v>Callao</v>
      </c>
    </row>
    <row r="771" spans="1:12" x14ac:dyDescent="0.25">
      <c r="A771" t="str">
        <v>V-0770</v>
      </c>
      <c r="B771">
        <f t="shared" ref="B771:B834" ca="1" si="72">+RANDBETWEEN("01/01/2025","31/12/2025")</f>
        <v>45741</v>
      </c>
      <c r="C771" t="str">
        <f t="shared" ref="C771:C834" ca="1" si="73">+"C"&amp;"-"&amp;TEXT(RANDBETWEEN(1,4),"000")</f>
        <v>C-002</v>
      </c>
      <c r="D771" t="str">
        <f t="shared" ref="D771:D834" ca="1" si="74">+"P"&amp;"-"&amp;TEXT(RANDBETWEEN(1,4),"000")</f>
        <v>P-004</v>
      </c>
      <c r="E771" t="str">
        <f ca="1">+_xlfn.XLOOKUP(D771,'Tablas aux'!$A$3:$A$6,'Tablas aux'!$B$3:$B$6,0)</f>
        <v>Smart Phone</v>
      </c>
      <c r="F771" t="str">
        <f ca="1">+_xlfn.XLOOKUP(E771,'Tablas aux'!$B$3:$B$6,'Tablas aux'!$C$3:$C$6,0)</f>
        <v>Telefonía</v>
      </c>
      <c r="G771">
        <f t="shared" ref="G771:G834" ca="1" si="75">+RANDBETWEEN(5,45)</f>
        <v>22</v>
      </c>
      <c r="H771">
        <f ca="1">+_xlfn.XLOOKUP(D771,'Tablas aux'!$A$3:$A$6,'Tablas aux'!$D$3:$D$6)</f>
        <v>800</v>
      </c>
      <c r="I771" s="3">
        <f t="shared" ref="I771:I834" ca="1" si="76">+IF(F771="Electrónica",0.1,IF(F771="Telefonía",0.2,0.3))</f>
        <v>0.2</v>
      </c>
      <c r="J771" t="str" cm="1">
        <f t="array" aca="1" ref="J771" ca="1">+INDEX({"Tarjeta";"Efectivo";"Transferencia"},RANDBETWEEN(1,3))</f>
        <v>Tarjeta</v>
      </c>
      <c r="K771" t="str">
        <f t="shared" ref="K771:K834" ca="1" si="77">+"V"&amp;"-"&amp;TEXT(RANDBETWEEN(1,5),"000")</f>
        <v>V-001</v>
      </c>
      <c r="L771" t="str">
        <f ca="1">+VLOOKUP(K771,'Tablas aux'!$A$23:$C$27,3,0)</f>
        <v>Lima</v>
      </c>
    </row>
    <row r="772" spans="1:12" x14ac:dyDescent="0.25">
      <c r="A772" t="str">
        <v>V-0771</v>
      </c>
      <c r="B772">
        <f t="shared" ca="1" si="72"/>
        <v>45972</v>
      </c>
      <c r="C772" t="str">
        <f t="shared" ca="1" si="73"/>
        <v>C-004</v>
      </c>
      <c r="D772" t="str">
        <f t="shared" ca="1" si="74"/>
        <v>P-001</v>
      </c>
      <c r="E772" t="str">
        <f ca="1">+_xlfn.XLOOKUP(D772,'Tablas aux'!$A$3:$A$6,'Tablas aux'!$B$3:$B$6,0)</f>
        <v>Audífonos</v>
      </c>
      <c r="F772" t="str">
        <f ca="1">+_xlfn.XLOOKUP(E772,'Tablas aux'!$B$3:$B$6,'Tablas aux'!$C$3:$C$6,0)</f>
        <v>Electrónica</v>
      </c>
      <c r="G772">
        <f t="shared" ca="1" si="75"/>
        <v>23</v>
      </c>
      <c r="H772">
        <f ca="1">+_xlfn.XLOOKUP(D772,'Tablas aux'!$A$3:$A$6,'Tablas aux'!$D$3:$D$6)</f>
        <v>50</v>
      </c>
      <c r="I772" s="3">
        <f t="shared" ca="1" si="76"/>
        <v>0.1</v>
      </c>
      <c r="J772" t="str" cm="1">
        <f t="array" aca="1" ref="J772" ca="1">+INDEX({"Tarjeta";"Efectivo";"Transferencia"},RANDBETWEEN(1,3))</f>
        <v>Tarjeta</v>
      </c>
      <c r="K772" t="str">
        <f t="shared" ca="1" si="77"/>
        <v>V-001</v>
      </c>
      <c r="L772" t="str">
        <f ca="1">+VLOOKUP(K772,'Tablas aux'!$A$23:$C$27,3,0)</f>
        <v>Lima</v>
      </c>
    </row>
    <row r="773" spans="1:12" x14ac:dyDescent="0.25">
      <c r="A773" t="str">
        <v>V-0772</v>
      </c>
      <c r="B773">
        <f t="shared" ca="1" si="72"/>
        <v>45948</v>
      </c>
      <c r="C773" t="str">
        <f t="shared" ca="1" si="73"/>
        <v>C-002</v>
      </c>
      <c r="D773" t="str">
        <f t="shared" ca="1" si="74"/>
        <v>P-004</v>
      </c>
      <c r="E773" t="str">
        <f ca="1">+_xlfn.XLOOKUP(D773,'Tablas aux'!$A$3:$A$6,'Tablas aux'!$B$3:$B$6,0)</f>
        <v>Smart Phone</v>
      </c>
      <c r="F773" t="str">
        <f ca="1">+_xlfn.XLOOKUP(E773,'Tablas aux'!$B$3:$B$6,'Tablas aux'!$C$3:$C$6,0)</f>
        <v>Telefonía</v>
      </c>
      <c r="G773">
        <f t="shared" ca="1" si="75"/>
        <v>39</v>
      </c>
      <c r="H773">
        <f ca="1">+_xlfn.XLOOKUP(D773,'Tablas aux'!$A$3:$A$6,'Tablas aux'!$D$3:$D$6)</f>
        <v>800</v>
      </c>
      <c r="I773" s="3">
        <f t="shared" ca="1" si="76"/>
        <v>0.2</v>
      </c>
      <c r="J773" t="str" cm="1">
        <f t="array" aca="1" ref="J773" ca="1">+INDEX({"Tarjeta";"Efectivo";"Transferencia"},RANDBETWEEN(1,3))</f>
        <v>Tarjeta</v>
      </c>
      <c r="K773" t="str">
        <f t="shared" ca="1" si="77"/>
        <v>V-002</v>
      </c>
      <c r="L773" t="str">
        <f ca="1">+VLOOKUP(K773,'Tablas aux'!$A$23:$C$27,3,0)</f>
        <v>Callao</v>
      </c>
    </row>
    <row r="774" spans="1:12" x14ac:dyDescent="0.25">
      <c r="A774" t="str">
        <v>V-0773</v>
      </c>
      <c r="B774">
        <f t="shared" ca="1" si="72"/>
        <v>45875</v>
      </c>
      <c r="C774" t="str">
        <f t="shared" ca="1" si="73"/>
        <v>C-001</v>
      </c>
      <c r="D774" t="str">
        <f t="shared" ca="1" si="74"/>
        <v>P-001</v>
      </c>
      <c r="E774" t="str">
        <f ca="1">+_xlfn.XLOOKUP(D774,'Tablas aux'!$A$3:$A$6,'Tablas aux'!$B$3:$B$6,0)</f>
        <v>Audífonos</v>
      </c>
      <c r="F774" t="str">
        <f ca="1">+_xlfn.XLOOKUP(E774,'Tablas aux'!$B$3:$B$6,'Tablas aux'!$C$3:$C$6,0)</f>
        <v>Electrónica</v>
      </c>
      <c r="G774">
        <f t="shared" ca="1" si="75"/>
        <v>19</v>
      </c>
      <c r="H774">
        <f ca="1">+_xlfn.XLOOKUP(D774,'Tablas aux'!$A$3:$A$6,'Tablas aux'!$D$3:$D$6)</f>
        <v>50</v>
      </c>
      <c r="I774" s="3">
        <f t="shared" ca="1" si="76"/>
        <v>0.1</v>
      </c>
      <c r="J774" t="str" cm="1">
        <f t="array" aca="1" ref="J774" ca="1">+INDEX({"Tarjeta";"Efectivo";"Transferencia"},RANDBETWEEN(1,3))</f>
        <v>Efectivo</v>
      </c>
      <c r="K774" t="str">
        <f t="shared" ca="1" si="77"/>
        <v>V-002</v>
      </c>
      <c r="L774" t="str">
        <f ca="1">+VLOOKUP(K774,'Tablas aux'!$A$23:$C$27,3,0)</f>
        <v>Callao</v>
      </c>
    </row>
    <row r="775" spans="1:12" x14ac:dyDescent="0.25">
      <c r="A775" t="str">
        <v>V-0774</v>
      </c>
      <c r="B775">
        <f t="shared" ca="1" si="72"/>
        <v>45832</v>
      </c>
      <c r="C775" t="str">
        <f t="shared" ca="1" si="73"/>
        <v>C-003</v>
      </c>
      <c r="D775" t="str">
        <f t="shared" ca="1" si="74"/>
        <v>P-004</v>
      </c>
      <c r="E775" t="str">
        <f ca="1">+_xlfn.XLOOKUP(D775,'Tablas aux'!$A$3:$A$6,'Tablas aux'!$B$3:$B$6,0)</f>
        <v>Smart Phone</v>
      </c>
      <c r="F775" t="str">
        <f ca="1">+_xlfn.XLOOKUP(E775,'Tablas aux'!$B$3:$B$6,'Tablas aux'!$C$3:$C$6,0)</f>
        <v>Telefonía</v>
      </c>
      <c r="G775">
        <f t="shared" ca="1" si="75"/>
        <v>44</v>
      </c>
      <c r="H775">
        <f ca="1">+_xlfn.XLOOKUP(D775,'Tablas aux'!$A$3:$A$6,'Tablas aux'!$D$3:$D$6)</f>
        <v>800</v>
      </c>
      <c r="I775" s="3">
        <f t="shared" ca="1" si="76"/>
        <v>0.2</v>
      </c>
      <c r="J775" t="str" cm="1">
        <f t="array" aca="1" ref="J775" ca="1">+INDEX({"Tarjeta";"Efectivo";"Transferencia"},RANDBETWEEN(1,3))</f>
        <v>Transferencia</v>
      </c>
      <c r="K775" t="str">
        <f t="shared" ca="1" si="77"/>
        <v>V-004</v>
      </c>
      <c r="L775" t="str">
        <f ca="1">+VLOOKUP(K775,'Tablas aux'!$A$23:$C$27,3,0)</f>
        <v>Moquegua</v>
      </c>
    </row>
    <row r="776" spans="1:12" x14ac:dyDescent="0.25">
      <c r="A776" t="str">
        <v>V-0775</v>
      </c>
      <c r="B776">
        <f t="shared" ca="1" si="72"/>
        <v>45918</v>
      </c>
      <c r="C776" t="str">
        <f t="shared" ca="1" si="73"/>
        <v>C-001</v>
      </c>
      <c r="D776" t="str">
        <f t="shared" ca="1" si="74"/>
        <v>P-001</v>
      </c>
      <c r="E776" t="str">
        <f ca="1">+_xlfn.XLOOKUP(D776,'Tablas aux'!$A$3:$A$6,'Tablas aux'!$B$3:$B$6,0)</f>
        <v>Audífonos</v>
      </c>
      <c r="F776" t="str">
        <f ca="1">+_xlfn.XLOOKUP(E776,'Tablas aux'!$B$3:$B$6,'Tablas aux'!$C$3:$C$6,0)</f>
        <v>Electrónica</v>
      </c>
      <c r="G776">
        <f t="shared" ca="1" si="75"/>
        <v>9</v>
      </c>
      <c r="H776">
        <f ca="1">+_xlfn.XLOOKUP(D776,'Tablas aux'!$A$3:$A$6,'Tablas aux'!$D$3:$D$6)</f>
        <v>50</v>
      </c>
      <c r="I776" s="3">
        <f t="shared" ca="1" si="76"/>
        <v>0.1</v>
      </c>
      <c r="J776" t="str" cm="1">
        <f t="array" aca="1" ref="J776" ca="1">+INDEX({"Tarjeta";"Efectivo";"Transferencia"},RANDBETWEEN(1,3))</f>
        <v>Tarjeta</v>
      </c>
      <c r="K776" t="str">
        <f t="shared" ca="1" si="77"/>
        <v>V-001</v>
      </c>
      <c r="L776" t="str">
        <f ca="1">+VLOOKUP(K776,'Tablas aux'!$A$23:$C$27,3,0)</f>
        <v>Lima</v>
      </c>
    </row>
    <row r="777" spans="1:12" x14ac:dyDescent="0.25">
      <c r="A777" t="str">
        <v>V-0776</v>
      </c>
      <c r="B777">
        <f t="shared" ca="1" si="72"/>
        <v>45911</v>
      </c>
      <c r="C777" t="str">
        <f t="shared" ca="1" si="73"/>
        <v>C-001</v>
      </c>
      <c r="D777" t="str">
        <f t="shared" ca="1" si="74"/>
        <v>P-001</v>
      </c>
      <c r="E777" t="str">
        <f ca="1">+_xlfn.XLOOKUP(D777,'Tablas aux'!$A$3:$A$6,'Tablas aux'!$B$3:$B$6,0)</f>
        <v>Audífonos</v>
      </c>
      <c r="F777" t="str">
        <f ca="1">+_xlfn.XLOOKUP(E777,'Tablas aux'!$B$3:$B$6,'Tablas aux'!$C$3:$C$6,0)</f>
        <v>Electrónica</v>
      </c>
      <c r="G777">
        <f t="shared" ca="1" si="75"/>
        <v>34</v>
      </c>
      <c r="H777">
        <f ca="1">+_xlfn.XLOOKUP(D777,'Tablas aux'!$A$3:$A$6,'Tablas aux'!$D$3:$D$6)</f>
        <v>50</v>
      </c>
      <c r="I777" s="3">
        <f t="shared" ca="1" si="76"/>
        <v>0.1</v>
      </c>
      <c r="J777" t="str" cm="1">
        <f t="array" aca="1" ref="J777" ca="1">+INDEX({"Tarjeta";"Efectivo";"Transferencia"},RANDBETWEEN(1,3))</f>
        <v>Transferencia</v>
      </c>
      <c r="K777" t="str">
        <f t="shared" ca="1" si="77"/>
        <v>V-003</v>
      </c>
      <c r="L777" t="str">
        <f ca="1">+VLOOKUP(K777,'Tablas aux'!$A$23:$C$27,3,0)</f>
        <v>Arequipa</v>
      </c>
    </row>
    <row r="778" spans="1:12" x14ac:dyDescent="0.25">
      <c r="A778" t="str">
        <v>V-0777</v>
      </c>
      <c r="B778">
        <f t="shared" ca="1" si="72"/>
        <v>45757</v>
      </c>
      <c r="C778" t="str">
        <f t="shared" ca="1" si="73"/>
        <v>C-002</v>
      </c>
      <c r="D778" t="str">
        <f t="shared" ca="1" si="74"/>
        <v>P-003</v>
      </c>
      <c r="E778" t="str">
        <f ca="1">+_xlfn.XLOOKUP(D778,'Tablas aux'!$A$3:$A$6,'Tablas aux'!$B$3:$B$6,0)</f>
        <v>Smart Watch</v>
      </c>
      <c r="F778" t="str">
        <f ca="1">+_xlfn.XLOOKUP(E778,'Tablas aux'!$B$3:$B$6,'Tablas aux'!$C$3:$C$6,0)</f>
        <v>Electrónica</v>
      </c>
      <c r="G778">
        <f t="shared" ca="1" si="75"/>
        <v>22</v>
      </c>
      <c r="H778">
        <f ca="1">+_xlfn.XLOOKUP(D778,'Tablas aux'!$A$3:$A$6,'Tablas aux'!$D$3:$D$6)</f>
        <v>200</v>
      </c>
      <c r="I778" s="3">
        <f t="shared" ca="1" si="76"/>
        <v>0.1</v>
      </c>
      <c r="J778" t="str" cm="1">
        <f t="array" aca="1" ref="J778" ca="1">+INDEX({"Tarjeta";"Efectivo";"Transferencia"},RANDBETWEEN(1,3))</f>
        <v>Tarjeta</v>
      </c>
      <c r="K778" t="str">
        <f t="shared" ca="1" si="77"/>
        <v>V-002</v>
      </c>
      <c r="L778" t="str">
        <f ca="1">+VLOOKUP(K778,'Tablas aux'!$A$23:$C$27,3,0)</f>
        <v>Callao</v>
      </c>
    </row>
    <row r="779" spans="1:12" x14ac:dyDescent="0.25">
      <c r="A779" t="str">
        <v>V-0778</v>
      </c>
      <c r="B779">
        <f t="shared" ca="1" si="72"/>
        <v>45978</v>
      </c>
      <c r="C779" t="str">
        <f t="shared" ca="1" si="73"/>
        <v>C-001</v>
      </c>
      <c r="D779" t="str">
        <f t="shared" ca="1" si="74"/>
        <v>P-004</v>
      </c>
      <c r="E779" t="str">
        <f ca="1">+_xlfn.XLOOKUP(D779,'Tablas aux'!$A$3:$A$6,'Tablas aux'!$B$3:$B$6,0)</f>
        <v>Smart Phone</v>
      </c>
      <c r="F779" t="str">
        <f ca="1">+_xlfn.XLOOKUP(E779,'Tablas aux'!$B$3:$B$6,'Tablas aux'!$C$3:$C$6,0)</f>
        <v>Telefonía</v>
      </c>
      <c r="G779">
        <f t="shared" ca="1" si="75"/>
        <v>44</v>
      </c>
      <c r="H779">
        <f ca="1">+_xlfn.XLOOKUP(D779,'Tablas aux'!$A$3:$A$6,'Tablas aux'!$D$3:$D$6)</f>
        <v>800</v>
      </c>
      <c r="I779" s="3">
        <f t="shared" ca="1" si="76"/>
        <v>0.2</v>
      </c>
      <c r="J779" t="str" cm="1">
        <f t="array" aca="1" ref="J779" ca="1">+INDEX({"Tarjeta";"Efectivo";"Transferencia"},RANDBETWEEN(1,3))</f>
        <v>Transferencia</v>
      </c>
      <c r="K779" t="str">
        <f t="shared" ca="1" si="77"/>
        <v>V-004</v>
      </c>
      <c r="L779" t="str">
        <f ca="1">+VLOOKUP(K779,'Tablas aux'!$A$23:$C$27,3,0)</f>
        <v>Moquegua</v>
      </c>
    </row>
    <row r="780" spans="1:12" x14ac:dyDescent="0.25">
      <c r="A780" t="str">
        <v>V-0779</v>
      </c>
      <c r="B780">
        <f t="shared" ca="1" si="72"/>
        <v>45908</v>
      </c>
      <c r="C780" t="str">
        <f t="shared" ca="1" si="73"/>
        <v>C-004</v>
      </c>
      <c r="D780" t="str">
        <f t="shared" ca="1" si="74"/>
        <v>P-001</v>
      </c>
      <c r="E780" t="str">
        <f ca="1">+_xlfn.XLOOKUP(D780,'Tablas aux'!$A$3:$A$6,'Tablas aux'!$B$3:$B$6,0)</f>
        <v>Audífonos</v>
      </c>
      <c r="F780" t="str">
        <f ca="1">+_xlfn.XLOOKUP(E780,'Tablas aux'!$B$3:$B$6,'Tablas aux'!$C$3:$C$6,0)</f>
        <v>Electrónica</v>
      </c>
      <c r="G780">
        <f t="shared" ca="1" si="75"/>
        <v>35</v>
      </c>
      <c r="H780">
        <f ca="1">+_xlfn.XLOOKUP(D780,'Tablas aux'!$A$3:$A$6,'Tablas aux'!$D$3:$D$6)</f>
        <v>50</v>
      </c>
      <c r="I780" s="3">
        <f t="shared" ca="1" si="76"/>
        <v>0.1</v>
      </c>
      <c r="J780" t="str" cm="1">
        <f t="array" aca="1" ref="J780" ca="1">+INDEX({"Tarjeta";"Efectivo";"Transferencia"},RANDBETWEEN(1,3))</f>
        <v>Tarjeta</v>
      </c>
      <c r="K780" t="str">
        <f t="shared" ca="1" si="77"/>
        <v>V-003</v>
      </c>
      <c r="L780" t="str">
        <f ca="1">+VLOOKUP(K780,'Tablas aux'!$A$23:$C$27,3,0)</f>
        <v>Arequipa</v>
      </c>
    </row>
    <row r="781" spans="1:12" x14ac:dyDescent="0.25">
      <c r="A781" t="str">
        <v>V-0780</v>
      </c>
      <c r="B781">
        <f t="shared" ca="1" si="72"/>
        <v>45932</v>
      </c>
      <c r="C781" t="str">
        <f t="shared" ca="1" si="73"/>
        <v>C-002</v>
      </c>
      <c r="D781" t="str">
        <f t="shared" ca="1" si="74"/>
        <v>P-004</v>
      </c>
      <c r="E781" t="str">
        <f ca="1">+_xlfn.XLOOKUP(D781,'Tablas aux'!$A$3:$A$6,'Tablas aux'!$B$3:$B$6,0)</f>
        <v>Smart Phone</v>
      </c>
      <c r="F781" t="str">
        <f ca="1">+_xlfn.XLOOKUP(E781,'Tablas aux'!$B$3:$B$6,'Tablas aux'!$C$3:$C$6,0)</f>
        <v>Telefonía</v>
      </c>
      <c r="G781">
        <f t="shared" ca="1" si="75"/>
        <v>38</v>
      </c>
      <c r="H781">
        <f ca="1">+_xlfn.XLOOKUP(D781,'Tablas aux'!$A$3:$A$6,'Tablas aux'!$D$3:$D$6)</f>
        <v>800</v>
      </c>
      <c r="I781" s="3">
        <f t="shared" ca="1" si="76"/>
        <v>0.2</v>
      </c>
      <c r="J781" t="str" cm="1">
        <f t="array" aca="1" ref="J781" ca="1">+INDEX({"Tarjeta";"Efectivo";"Transferencia"},RANDBETWEEN(1,3))</f>
        <v>Efectivo</v>
      </c>
      <c r="K781" t="str">
        <f t="shared" ca="1" si="77"/>
        <v>V-003</v>
      </c>
      <c r="L781" t="str">
        <f ca="1">+VLOOKUP(K781,'Tablas aux'!$A$23:$C$27,3,0)</f>
        <v>Arequipa</v>
      </c>
    </row>
    <row r="782" spans="1:12" x14ac:dyDescent="0.25">
      <c r="A782" t="str">
        <v>V-0781</v>
      </c>
      <c r="B782">
        <f t="shared" ca="1" si="72"/>
        <v>45894</v>
      </c>
      <c r="C782" t="str">
        <f t="shared" ca="1" si="73"/>
        <v>C-001</v>
      </c>
      <c r="D782" t="str">
        <f t="shared" ca="1" si="74"/>
        <v>P-002</v>
      </c>
      <c r="E782" t="str">
        <f ca="1">+_xlfn.XLOOKUP(D782,'Tablas aux'!$A$3:$A$6,'Tablas aux'!$B$3:$B$6,0)</f>
        <v>Laptop</v>
      </c>
      <c r="F782" t="str">
        <f ca="1">+_xlfn.XLOOKUP(E782,'Tablas aux'!$B$3:$B$6,'Tablas aux'!$C$3:$C$6,0)</f>
        <v>Computo</v>
      </c>
      <c r="G782">
        <f t="shared" ca="1" si="75"/>
        <v>5</v>
      </c>
      <c r="H782">
        <f ca="1">+_xlfn.XLOOKUP(D782,'Tablas aux'!$A$3:$A$6,'Tablas aux'!$D$3:$D$6)</f>
        <v>1200</v>
      </c>
      <c r="I782" s="3">
        <f t="shared" ca="1" si="76"/>
        <v>0.3</v>
      </c>
      <c r="J782" t="str" cm="1">
        <f t="array" aca="1" ref="J782" ca="1">+INDEX({"Tarjeta";"Efectivo";"Transferencia"},RANDBETWEEN(1,3))</f>
        <v>Transferencia</v>
      </c>
      <c r="K782" t="str">
        <f t="shared" ca="1" si="77"/>
        <v>V-002</v>
      </c>
      <c r="L782" t="str">
        <f ca="1">+VLOOKUP(K782,'Tablas aux'!$A$23:$C$27,3,0)</f>
        <v>Callao</v>
      </c>
    </row>
    <row r="783" spans="1:12" x14ac:dyDescent="0.25">
      <c r="A783" t="str">
        <v>V-0782</v>
      </c>
      <c r="B783">
        <f t="shared" ca="1" si="72"/>
        <v>45816</v>
      </c>
      <c r="C783" t="str">
        <f t="shared" ca="1" si="73"/>
        <v>C-002</v>
      </c>
      <c r="D783" t="str">
        <f t="shared" ca="1" si="74"/>
        <v>P-003</v>
      </c>
      <c r="E783" t="str">
        <f ca="1">+_xlfn.XLOOKUP(D783,'Tablas aux'!$A$3:$A$6,'Tablas aux'!$B$3:$B$6,0)</f>
        <v>Smart Watch</v>
      </c>
      <c r="F783" t="str">
        <f ca="1">+_xlfn.XLOOKUP(E783,'Tablas aux'!$B$3:$B$6,'Tablas aux'!$C$3:$C$6,0)</f>
        <v>Electrónica</v>
      </c>
      <c r="G783">
        <f t="shared" ca="1" si="75"/>
        <v>19</v>
      </c>
      <c r="H783">
        <f ca="1">+_xlfn.XLOOKUP(D783,'Tablas aux'!$A$3:$A$6,'Tablas aux'!$D$3:$D$6)</f>
        <v>200</v>
      </c>
      <c r="I783" s="3">
        <f t="shared" ca="1" si="76"/>
        <v>0.1</v>
      </c>
      <c r="J783" t="str" cm="1">
        <f t="array" aca="1" ref="J783" ca="1">+INDEX({"Tarjeta";"Efectivo";"Transferencia"},RANDBETWEEN(1,3))</f>
        <v>Efectivo</v>
      </c>
      <c r="K783" t="str">
        <f t="shared" ca="1" si="77"/>
        <v>V-002</v>
      </c>
      <c r="L783" t="str">
        <f ca="1">+VLOOKUP(K783,'Tablas aux'!$A$23:$C$27,3,0)</f>
        <v>Callao</v>
      </c>
    </row>
    <row r="784" spans="1:12" x14ac:dyDescent="0.25">
      <c r="A784" t="str">
        <v>V-0783</v>
      </c>
      <c r="B784">
        <f t="shared" ca="1" si="72"/>
        <v>45967</v>
      </c>
      <c r="C784" t="str">
        <f t="shared" ca="1" si="73"/>
        <v>C-003</v>
      </c>
      <c r="D784" t="str">
        <f t="shared" ca="1" si="74"/>
        <v>P-003</v>
      </c>
      <c r="E784" t="str">
        <f ca="1">+_xlfn.XLOOKUP(D784,'Tablas aux'!$A$3:$A$6,'Tablas aux'!$B$3:$B$6,0)</f>
        <v>Smart Watch</v>
      </c>
      <c r="F784" t="str">
        <f ca="1">+_xlfn.XLOOKUP(E784,'Tablas aux'!$B$3:$B$6,'Tablas aux'!$C$3:$C$6,0)</f>
        <v>Electrónica</v>
      </c>
      <c r="G784">
        <f t="shared" ca="1" si="75"/>
        <v>22</v>
      </c>
      <c r="H784">
        <f ca="1">+_xlfn.XLOOKUP(D784,'Tablas aux'!$A$3:$A$6,'Tablas aux'!$D$3:$D$6)</f>
        <v>200</v>
      </c>
      <c r="I784" s="3">
        <f t="shared" ca="1" si="76"/>
        <v>0.1</v>
      </c>
      <c r="J784" t="str" cm="1">
        <f t="array" aca="1" ref="J784" ca="1">+INDEX({"Tarjeta";"Efectivo";"Transferencia"},RANDBETWEEN(1,3))</f>
        <v>Efectivo</v>
      </c>
      <c r="K784" t="str">
        <f t="shared" ca="1" si="77"/>
        <v>V-004</v>
      </c>
      <c r="L784" t="str">
        <f ca="1">+VLOOKUP(K784,'Tablas aux'!$A$23:$C$27,3,0)</f>
        <v>Moquegua</v>
      </c>
    </row>
    <row r="785" spans="1:12" x14ac:dyDescent="0.25">
      <c r="A785" t="str">
        <v>V-0784</v>
      </c>
      <c r="B785">
        <f t="shared" ca="1" si="72"/>
        <v>45818</v>
      </c>
      <c r="C785" t="str">
        <f t="shared" ca="1" si="73"/>
        <v>C-003</v>
      </c>
      <c r="D785" t="str">
        <f t="shared" ca="1" si="74"/>
        <v>P-002</v>
      </c>
      <c r="E785" t="str">
        <f ca="1">+_xlfn.XLOOKUP(D785,'Tablas aux'!$A$3:$A$6,'Tablas aux'!$B$3:$B$6,0)</f>
        <v>Laptop</v>
      </c>
      <c r="F785" t="str">
        <f ca="1">+_xlfn.XLOOKUP(E785,'Tablas aux'!$B$3:$B$6,'Tablas aux'!$C$3:$C$6,0)</f>
        <v>Computo</v>
      </c>
      <c r="G785">
        <f t="shared" ca="1" si="75"/>
        <v>28</v>
      </c>
      <c r="H785">
        <f ca="1">+_xlfn.XLOOKUP(D785,'Tablas aux'!$A$3:$A$6,'Tablas aux'!$D$3:$D$6)</f>
        <v>1200</v>
      </c>
      <c r="I785" s="3">
        <f t="shared" ca="1" si="76"/>
        <v>0.3</v>
      </c>
      <c r="J785" t="str" cm="1">
        <f t="array" aca="1" ref="J785" ca="1">+INDEX({"Tarjeta";"Efectivo";"Transferencia"},RANDBETWEEN(1,3))</f>
        <v>Tarjeta</v>
      </c>
      <c r="K785" t="str">
        <f t="shared" ca="1" si="77"/>
        <v>V-002</v>
      </c>
      <c r="L785" t="str">
        <f ca="1">+VLOOKUP(K785,'Tablas aux'!$A$23:$C$27,3,0)</f>
        <v>Callao</v>
      </c>
    </row>
    <row r="786" spans="1:12" x14ac:dyDescent="0.25">
      <c r="A786" t="str">
        <v>V-0785</v>
      </c>
      <c r="B786">
        <f t="shared" ca="1" si="72"/>
        <v>45878</v>
      </c>
      <c r="C786" t="str">
        <f t="shared" ca="1" si="73"/>
        <v>C-004</v>
      </c>
      <c r="D786" t="str">
        <f t="shared" ca="1" si="74"/>
        <v>P-003</v>
      </c>
      <c r="E786" t="str">
        <f ca="1">+_xlfn.XLOOKUP(D786,'Tablas aux'!$A$3:$A$6,'Tablas aux'!$B$3:$B$6,0)</f>
        <v>Smart Watch</v>
      </c>
      <c r="F786" t="str">
        <f ca="1">+_xlfn.XLOOKUP(E786,'Tablas aux'!$B$3:$B$6,'Tablas aux'!$C$3:$C$6,0)</f>
        <v>Electrónica</v>
      </c>
      <c r="G786">
        <f t="shared" ca="1" si="75"/>
        <v>33</v>
      </c>
      <c r="H786">
        <f ca="1">+_xlfn.XLOOKUP(D786,'Tablas aux'!$A$3:$A$6,'Tablas aux'!$D$3:$D$6)</f>
        <v>200</v>
      </c>
      <c r="I786" s="3">
        <f t="shared" ca="1" si="76"/>
        <v>0.1</v>
      </c>
      <c r="J786" t="str" cm="1">
        <f t="array" aca="1" ref="J786" ca="1">+INDEX({"Tarjeta";"Efectivo";"Transferencia"},RANDBETWEEN(1,3))</f>
        <v>Efectivo</v>
      </c>
      <c r="K786" t="str">
        <f t="shared" ca="1" si="77"/>
        <v>V-003</v>
      </c>
      <c r="L786" t="str">
        <f ca="1">+VLOOKUP(K786,'Tablas aux'!$A$23:$C$27,3,0)</f>
        <v>Arequipa</v>
      </c>
    </row>
    <row r="787" spans="1:12" x14ac:dyDescent="0.25">
      <c r="A787" t="str">
        <v>V-0786</v>
      </c>
      <c r="B787">
        <f t="shared" ca="1" si="72"/>
        <v>45860</v>
      </c>
      <c r="C787" t="str">
        <f t="shared" ca="1" si="73"/>
        <v>C-003</v>
      </c>
      <c r="D787" t="str">
        <f t="shared" ca="1" si="74"/>
        <v>P-003</v>
      </c>
      <c r="E787" t="str">
        <f ca="1">+_xlfn.XLOOKUP(D787,'Tablas aux'!$A$3:$A$6,'Tablas aux'!$B$3:$B$6,0)</f>
        <v>Smart Watch</v>
      </c>
      <c r="F787" t="str">
        <f ca="1">+_xlfn.XLOOKUP(E787,'Tablas aux'!$B$3:$B$6,'Tablas aux'!$C$3:$C$6,0)</f>
        <v>Electrónica</v>
      </c>
      <c r="G787">
        <f t="shared" ca="1" si="75"/>
        <v>11</v>
      </c>
      <c r="H787">
        <f ca="1">+_xlfn.XLOOKUP(D787,'Tablas aux'!$A$3:$A$6,'Tablas aux'!$D$3:$D$6)</f>
        <v>200</v>
      </c>
      <c r="I787" s="3">
        <f t="shared" ca="1" si="76"/>
        <v>0.1</v>
      </c>
      <c r="J787" t="str" cm="1">
        <f t="array" aca="1" ref="J787" ca="1">+INDEX({"Tarjeta";"Efectivo";"Transferencia"},RANDBETWEEN(1,3))</f>
        <v>Tarjeta</v>
      </c>
      <c r="K787" t="str">
        <f t="shared" ca="1" si="77"/>
        <v>V-002</v>
      </c>
      <c r="L787" t="str">
        <f ca="1">+VLOOKUP(K787,'Tablas aux'!$A$23:$C$27,3,0)</f>
        <v>Callao</v>
      </c>
    </row>
    <row r="788" spans="1:12" x14ac:dyDescent="0.25">
      <c r="A788" t="str">
        <v>V-0787</v>
      </c>
      <c r="B788">
        <f t="shared" ca="1" si="72"/>
        <v>45729</v>
      </c>
      <c r="C788" t="str">
        <f t="shared" ca="1" si="73"/>
        <v>C-003</v>
      </c>
      <c r="D788" t="str">
        <f t="shared" ca="1" si="74"/>
        <v>P-003</v>
      </c>
      <c r="E788" t="str">
        <f ca="1">+_xlfn.XLOOKUP(D788,'Tablas aux'!$A$3:$A$6,'Tablas aux'!$B$3:$B$6,0)</f>
        <v>Smart Watch</v>
      </c>
      <c r="F788" t="str">
        <f ca="1">+_xlfn.XLOOKUP(E788,'Tablas aux'!$B$3:$B$6,'Tablas aux'!$C$3:$C$6,0)</f>
        <v>Electrónica</v>
      </c>
      <c r="G788">
        <f t="shared" ca="1" si="75"/>
        <v>12</v>
      </c>
      <c r="H788">
        <f ca="1">+_xlfn.XLOOKUP(D788,'Tablas aux'!$A$3:$A$6,'Tablas aux'!$D$3:$D$6)</f>
        <v>200</v>
      </c>
      <c r="I788" s="3">
        <f t="shared" ca="1" si="76"/>
        <v>0.1</v>
      </c>
      <c r="J788" t="str" cm="1">
        <f t="array" aca="1" ref="J788" ca="1">+INDEX({"Tarjeta";"Efectivo";"Transferencia"},RANDBETWEEN(1,3))</f>
        <v>Tarjeta</v>
      </c>
      <c r="K788" t="str">
        <f t="shared" ca="1" si="77"/>
        <v>V-005</v>
      </c>
      <c r="L788" t="str">
        <f ca="1">+VLOOKUP(K788,'Tablas aux'!$A$23:$C$27,3,0)</f>
        <v>Ayacucho</v>
      </c>
    </row>
    <row r="789" spans="1:12" x14ac:dyDescent="0.25">
      <c r="A789" t="str">
        <v>V-0788</v>
      </c>
      <c r="B789">
        <f t="shared" ca="1" si="72"/>
        <v>45897</v>
      </c>
      <c r="C789" t="str">
        <f t="shared" ca="1" si="73"/>
        <v>C-003</v>
      </c>
      <c r="D789" t="str">
        <f t="shared" ca="1" si="74"/>
        <v>P-004</v>
      </c>
      <c r="E789" t="str">
        <f ca="1">+_xlfn.XLOOKUP(D789,'Tablas aux'!$A$3:$A$6,'Tablas aux'!$B$3:$B$6,0)</f>
        <v>Smart Phone</v>
      </c>
      <c r="F789" t="str">
        <f ca="1">+_xlfn.XLOOKUP(E789,'Tablas aux'!$B$3:$B$6,'Tablas aux'!$C$3:$C$6,0)</f>
        <v>Telefonía</v>
      </c>
      <c r="G789">
        <f t="shared" ca="1" si="75"/>
        <v>17</v>
      </c>
      <c r="H789">
        <f ca="1">+_xlfn.XLOOKUP(D789,'Tablas aux'!$A$3:$A$6,'Tablas aux'!$D$3:$D$6)</f>
        <v>800</v>
      </c>
      <c r="I789" s="3">
        <f t="shared" ca="1" si="76"/>
        <v>0.2</v>
      </c>
      <c r="J789" t="str" cm="1">
        <f t="array" aca="1" ref="J789" ca="1">+INDEX({"Tarjeta";"Efectivo";"Transferencia"},RANDBETWEEN(1,3))</f>
        <v>Efectivo</v>
      </c>
      <c r="K789" t="str">
        <f t="shared" ca="1" si="77"/>
        <v>V-004</v>
      </c>
      <c r="L789" t="str">
        <f ca="1">+VLOOKUP(K789,'Tablas aux'!$A$23:$C$27,3,0)</f>
        <v>Moquegua</v>
      </c>
    </row>
    <row r="790" spans="1:12" x14ac:dyDescent="0.25">
      <c r="A790" t="str">
        <v>V-0789</v>
      </c>
      <c r="B790">
        <f t="shared" ca="1" si="72"/>
        <v>45951</v>
      </c>
      <c r="C790" t="str">
        <f t="shared" ca="1" si="73"/>
        <v>C-004</v>
      </c>
      <c r="D790" t="str">
        <f t="shared" ca="1" si="74"/>
        <v>P-003</v>
      </c>
      <c r="E790" t="str">
        <f ca="1">+_xlfn.XLOOKUP(D790,'Tablas aux'!$A$3:$A$6,'Tablas aux'!$B$3:$B$6,0)</f>
        <v>Smart Watch</v>
      </c>
      <c r="F790" t="str">
        <f ca="1">+_xlfn.XLOOKUP(E790,'Tablas aux'!$B$3:$B$6,'Tablas aux'!$C$3:$C$6,0)</f>
        <v>Electrónica</v>
      </c>
      <c r="G790">
        <f t="shared" ca="1" si="75"/>
        <v>22</v>
      </c>
      <c r="H790">
        <f ca="1">+_xlfn.XLOOKUP(D790,'Tablas aux'!$A$3:$A$6,'Tablas aux'!$D$3:$D$6)</f>
        <v>200</v>
      </c>
      <c r="I790" s="3">
        <f t="shared" ca="1" si="76"/>
        <v>0.1</v>
      </c>
      <c r="J790" t="str" cm="1">
        <f t="array" aca="1" ref="J790" ca="1">+INDEX({"Tarjeta";"Efectivo";"Transferencia"},RANDBETWEEN(1,3))</f>
        <v>Transferencia</v>
      </c>
      <c r="K790" t="str">
        <f t="shared" ca="1" si="77"/>
        <v>V-004</v>
      </c>
      <c r="L790" t="str">
        <f ca="1">+VLOOKUP(K790,'Tablas aux'!$A$23:$C$27,3,0)</f>
        <v>Moquegua</v>
      </c>
    </row>
    <row r="791" spans="1:12" x14ac:dyDescent="0.25">
      <c r="A791" t="str">
        <v>V-0790</v>
      </c>
      <c r="B791">
        <f t="shared" ca="1" si="72"/>
        <v>46012</v>
      </c>
      <c r="C791" t="str">
        <f t="shared" ca="1" si="73"/>
        <v>C-003</v>
      </c>
      <c r="D791" t="str">
        <f t="shared" ca="1" si="74"/>
        <v>P-004</v>
      </c>
      <c r="E791" t="str">
        <f ca="1">+_xlfn.XLOOKUP(D791,'Tablas aux'!$A$3:$A$6,'Tablas aux'!$B$3:$B$6,0)</f>
        <v>Smart Phone</v>
      </c>
      <c r="F791" t="str">
        <f ca="1">+_xlfn.XLOOKUP(E791,'Tablas aux'!$B$3:$B$6,'Tablas aux'!$C$3:$C$6,0)</f>
        <v>Telefonía</v>
      </c>
      <c r="G791">
        <f t="shared" ca="1" si="75"/>
        <v>36</v>
      </c>
      <c r="H791">
        <f ca="1">+_xlfn.XLOOKUP(D791,'Tablas aux'!$A$3:$A$6,'Tablas aux'!$D$3:$D$6)</f>
        <v>800</v>
      </c>
      <c r="I791" s="3">
        <f t="shared" ca="1" si="76"/>
        <v>0.2</v>
      </c>
      <c r="J791" t="str" cm="1">
        <f t="array" aca="1" ref="J791" ca="1">+INDEX({"Tarjeta";"Efectivo";"Transferencia"},RANDBETWEEN(1,3))</f>
        <v>Efectivo</v>
      </c>
      <c r="K791" t="str">
        <f t="shared" ca="1" si="77"/>
        <v>V-002</v>
      </c>
      <c r="L791" t="str">
        <f ca="1">+VLOOKUP(K791,'Tablas aux'!$A$23:$C$27,3,0)</f>
        <v>Callao</v>
      </c>
    </row>
    <row r="792" spans="1:12" x14ac:dyDescent="0.25">
      <c r="A792" t="str">
        <v>V-0791</v>
      </c>
      <c r="B792">
        <f t="shared" ca="1" si="72"/>
        <v>45777</v>
      </c>
      <c r="C792" t="str">
        <f t="shared" ca="1" si="73"/>
        <v>C-001</v>
      </c>
      <c r="D792" t="str">
        <f t="shared" ca="1" si="74"/>
        <v>P-001</v>
      </c>
      <c r="E792" t="str">
        <f ca="1">+_xlfn.XLOOKUP(D792,'Tablas aux'!$A$3:$A$6,'Tablas aux'!$B$3:$B$6,0)</f>
        <v>Audífonos</v>
      </c>
      <c r="F792" t="str">
        <f ca="1">+_xlfn.XLOOKUP(E792,'Tablas aux'!$B$3:$B$6,'Tablas aux'!$C$3:$C$6,0)</f>
        <v>Electrónica</v>
      </c>
      <c r="G792">
        <f t="shared" ca="1" si="75"/>
        <v>22</v>
      </c>
      <c r="H792">
        <f ca="1">+_xlfn.XLOOKUP(D792,'Tablas aux'!$A$3:$A$6,'Tablas aux'!$D$3:$D$6)</f>
        <v>50</v>
      </c>
      <c r="I792" s="3">
        <f t="shared" ca="1" si="76"/>
        <v>0.1</v>
      </c>
      <c r="J792" t="str" cm="1">
        <f t="array" aca="1" ref="J792" ca="1">+INDEX({"Tarjeta";"Efectivo";"Transferencia"},RANDBETWEEN(1,3))</f>
        <v>Tarjeta</v>
      </c>
      <c r="K792" t="str">
        <f t="shared" ca="1" si="77"/>
        <v>V-003</v>
      </c>
      <c r="L792" t="str">
        <f ca="1">+VLOOKUP(K792,'Tablas aux'!$A$23:$C$27,3,0)</f>
        <v>Arequipa</v>
      </c>
    </row>
    <row r="793" spans="1:12" x14ac:dyDescent="0.25">
      <c r="A793" t="str">
        <v>V-0792</v>
      </c>
      <c r="B793">
        <f t="shared" ca="1" si="72"/>
        <v>45783</v>
      </c>
      <c r="C793" t="str">
        <f t="shared" ca="1" si="73"/>
        <v>C-004</v>
      </c>
      <c r="D793" t="str">
        <f t="shared" ca="1" si="74"/>
        <v>P-004</v>
      </c>
      <c r="E793" t="str">
        <f ca="1">+_xlfn.XLOOKUP(D793,'Tablas aux'!$A$3:$A$6,'Tablas aux'!$B$3:$B$6,0)</f>
        <v>Smart Phone</v>
      </c>
      <c r="F793" t="str">
        <f ca="1">+_xlfn.XLOOKUP(E793,'Tablas aux'!$B$3:$B$6,'Tablas aux'!$C$3:$C$6,0)</f>
        <v>Telefonía</v>
      </c>
      <c r="G793">
        <f t="shared" ca="1" si="75"/>
        <v>9</v>
      </c>
      <c r="H793">
        <f ca="1">+_xlfn.XLOOKUP(D793,'Tablas aux'!$A$3:$A$6,'Tablas aux'!$D$3:$D$6)</f>
        <v>800</v>
      </c>
      <c r="I793" s="3">
        <f t="shared" ca="1" si="76"/>
        <v>0.2</v>
      </c>
      <c r="J793" t="str" cm="1">
        <f t="array" aca="1" ref="J793" ca="1">+INDEX({"Tarjeta";"Efectivo";"Transferencia"},RANDBETWEEN(1,3))</f>
        <v>Transferencia</v>
      </c>
      <c r="K793" t="str">
        <f t="shared" ca="1" si="77"/>
        <v>V-004</v>
      </c>
      <c r="L793" t="str">
        <f ca="1">+VLOOKUP(K793,'Tablas aux'!$A$23:$C$27,3,0)</f>
        <v>Moquegua</v>
      </c>
    </row>
    <row r="794" spans="1:12" x14ac:dyDescent="0.25">
      <c r="A794" t="str">
        <v>V-0793</v>
      </c>
      <c r="B794">
        <f t="shared" ca="1" si="72"/>
        <v>45934</v>
      </c>
      <c r="C794" t="str">
        <f t="shared" ca="1" si="73"/>
        <v>C-002</v>
      </c>
      <c r="D794" t="str">
        <f t="shared" ca="1" si="74"/>
        <v>P-002</v>
      </c>
      <c r="E794" t="str">
        <f ca="1">+_xlfn.XLOOKUP(D794,'Tablas aux'!$A$3:$A$6,'Tablas aux'!$B$3:$B$6,0)</f>
        <v>Laptop</v>
      </c>
      <c r="F794" t="str">
        <f ca="1">+_xlfn.XLOOKUP(E794,'Tablas aux'!$B$3:$B$6,'Tablas aux'!$C$3:$C$6,0)</f>
        <v>Computo</v>
      </c>
      <c r="G794">
        <f t="shared" ca="1" si="75"/>
        <v>19</v>
      </c>
      <c r="H794">
        <f ca="1">+_xlfn.XLOOKUP(D794,'Tablas aux'!$A$3:$A$6,'Tablas aux'!$D$3:$D$6)</f>
        <v>1200</v>
      </c>
      <c r="I794" s="3">
        <f t="shared" ca="1" si="76"/>
        <v>0.3</v>
      </c>
      <c r="J794" t="str" cm="1">
        <f t="array" aca="1" ref="J794" ca="1">+INDEX({"Tarjeta";"Efectivo";"Transferencia"},RANDBETWEEN(1,3))</f>
        <v>Efectivo</v>
      </c>
      <c r="K794" t="str">
        <f t="shared" ca="1" si="77"/>
        <v>V-005</v>
      </c>
      <c r="L794" t="str">
        <f ca="1">+VLOOKUP(K794,'Tablas aux'!$A$23:$C$27,3,0)</f>
        <v>Ayacucho</v>
      </c>
    </row>
    <row r="795" spans="1:12" x14ac:dyDescent="0.25">
      <c r="A795" t="str">
        <v>V-0794</v>
      </c>
      <c r="B795">
        <f t="shared" ca="1" si="72"/>
        <v>45916</v>
      </c>
      <c r="C795" t="str">
        <f t="shared" ca="1" si="73"/>
        <v>C-002</v>
      </c>
      <c r="D795" t="str">
        <f t="shared" ca="1" si="74"/>
        <v>P-002</v>
      </c>
      <c r="E795" t="str">
        <f ca="1">+_xlfn.XLOOKUP(D795,'Tablas aux'!$A$3:$A$6,'Tablas aux'!$B$3:$B$6,0)</f>
        <v>Laptop</v>
      </c>
      <c r="F795" t="str">
        <f ca="1">+_xlfn.XLOOKUP(E795,'Tablas aux'!$B$3:$B$6,'Tablas aux'!$C$3:$C$6,0)</f>
        <v>Computo</v>
      </c>
      <c r="G795">
        <f t="shared" ca="1" si="75"/>
        <v>22</v>
      </c>
      <c r="H795">
        <f ca="1">+_xlfn.XLOOKUP(D795,'Tablas aux'!$A$3:$A$6,'Tablas aux'!$D$3:$D$6)</f>
        <v>1200</v>
      </c>
      <c r="I795" s="3">
        <f t="shared" ca="1" si="76"/>
        <v>0.3</v>
      </c>
      <c r="J795" t="str" cm="1">
        <f t="array" aca="1" ref="J795" ca="1">+INDEX({"Tarjeta";"Efectivo";"Transferencia"},RANDBETWEEN(1,3))</f>
        <v>Transferencia</v>
      </c>
      <c r="K795" t="str">
        <f t="shared" ca="1" si="77"/>
        <v>V-005</v>
      </c>
      <c r="L795" t="str">
        <f ca="1">+VLOOKUP(K795,'Tablas aux'!$A$23:$C$27,3,0)</f>
        <v>Ayacucho</v>
      </c>
    </row>
    <row r="796" spans="1:12" x14ac:dyDescent="0.25">
      <c r="A796" t="str">
        <v>V-0795</v>
      </c>
      <c r="B796">
        <f t="shared" ca="1" si="72"/>
        <v>45888</v>
      </c>
      <c r="C796" t="str">
        <f t="shared" ca="1" si="73"/>
        <v>C-004</v>
      </c>
      <c r="D796" t="str">
        <f t="shared" ca="1" si="74"/>
        <v>P-002</v>
      </c>
      <c r="E796" t="str">
        <f ca="1">+_xlfn.XLOOKUP(D796,'Tablas aux'!$A$3:$A$6,'Tablas aux'!$B$3:$B$6,0)</f>
        <v>Laptop</v>
      </c>
      <c r="F796" t="str">
        <f ca="1">+_xlfn.XLOOKUP(E796,'Tablas aux'!$B$3:$B$6,'Tablas aux'!$C$3:$C$6,0)</f>
        <v>Computo</v>
      </c>
      <c r="G796">
        <f t="shared" ca="1" si="75"/>
        <v>28</v>
      </c>
      <c r="H796">
        <f ca="1">+_xlfn.XLOOKUP(D796,'Tablas aux'!$A$3:$A$6,'Tablas aux'!$D$3:$D$6)</f>
        <v>1200</v>
      </c>
      <c r="I796" s="3">
        <f t="shared" ca="1" si="76"/>
        <v>0.3</v>
      </c>
      <c r="J796" t="str" cm="1">
        <f t="array" aca="1" ref="J796" ca="1">+INDEX({"Tarjeta";"Efectivo";"Transferencia"},RANDBETWEEN(1,3))</f>
        <v>Efectivo</v>
      </c>
      <c r="K796" t="str">
        <f t="shared" ca="1" si="77"/>
        <v>V-005</v>
      </c>
      <c r="L796" t="str">
        <f ca="1">+VLOOKUP(K796,'Tablas aux'!$A$23:$C$27,3,0)</f>
        <v>Ayacucho</v>
      </c>
    </row>
    <row r="797" spans="1:12" x14ac:dyDescent="0.25">
      <c r="A797" t="str">
        <v>V-0796</v>
      </c>
      <c r="B797">
        <f t="shared" ca="1" si="72"/>
        <v>45967</v>
      </c>
      <c r="C797" t="str">
        <f t="shared" ca="1" si="73"/>
        <v>C-001</v>
      </c>
      <c r="D797" t="str">
        <f t="shared" ca="1" si="74"/>
        <v>P-004</v>
      </c>
      <c r="E797" t="str">
        <f ca="1">+_xlfn.XLOOKUP(D797,'Tablas aux'!$A$3:$A$6,'Tablas aux'!$B$3:$B$6,0)</f>
        <v>Smart Phone</v>
      </c>
      <c r="F797" t="str">
        <f ca="1">+_xlfn.XLOOKUP(E797,'Tablas aux'!$B$3:$B$6,'Tablas aux'!$C$3:$C$6,0)</f>
        <v>Telefonía</v>
      </c>
      <c r="G797">
        <f t="shared" ca="1" si="75"/>
        <v>25</v>
      </c>
      <c r="H797">
        <f ca="1">+_xlfn.XLOOKUP(D797,'Tablas aux'!$A$3:$A$6,'Tablas aux'!$D$3:$D$6)</f>
        <v>800</v>
      </c>
      <c r="I797" s="3">
        <f t="shared" ca="1" si="76"/>
        <v>0.2</v>
      </c>
      <c r="J797" t="str" cm="1">
        <f t="array" aca="1" ref="J797" ca="1">+INDEX({"Tarjeta";"Efectivo";"Transferencia"},RANDBETWEEN(1,3))</f>
        <v>Tarjeta</v>
      </c>
      <c r="K797" t="str">
        <f t="shared" ca="1" si="77"/>
        <v>V-005</v>
      </c>
      <c r="L797" t="str">
        <f ca="1">+VLOOKUP(K797,'Tablas aux'!$A$23:$C$27,3,0)</f>
        <v>Ayacucho</v>
      </c>
    </row>
    <row r="798" spans="1:12" x14ac:dyDescent="0.25">
      <c r="A798" t="str">
        <v>V-0797</v>
      </c>
      <c r="B798">
        <f t="shared" ca="1" si="72"/>
        <v>45894</v>
      </c>
      <c r="C798" t="str">
        <f t="shared" ca="1" si="73"/>
        <v>C-004</v>
      </c>
      <c r="D798" t="str">
        <f t="shared" ca="1" si="74"/>
        <v>P-002</v>
      </c>
      <c r="E798" t="str">
        <f ca="1">+_xlfn.XLOOKUP(D798,'Tablas aux'!$A$3:$A$6,'Tablas aux'!$B$3:$B$6,0)</f>
        <v>Laptop</v>
      </c>
      <c r="F798" t="str">
        <f ca="1">+_xlfn.XLOOKUP(E798,'Tablas aux'!$B$3:$B$6,'Tablas aux'!$C$3:$C$6,0)</f>
        <v>Computo</v>
      </c>
      <c r="G798">
        <f t="shared" ca="1" si="75"/>
        <v>16</v>
      </c>
      <c r="H798">
        <f ca="1">+_xlfn.XLOOKUP(D798,'Tablas aux'!$A$3:$A$6,'Tablas aux'!$D$3:$D$6)</f>
        <v>1200</v>
      </c>
      <c r="I798" s="3">
        <f t="shared" ca="1" si="76"/>
        <v>0.3</v>
      </c>
      <c r="J798" t="str" cm="1">
        <f t="array" aca="1" ref="J798" ca="1">+INDEX({"Tarjeta";"Efectivo";"Transferencia"},RANDBETWEEN(1,3))</f>
        <v>Transferencia</v>
      </c>
      <c r="K798" t="str">
        <f t="shared" ca="1" si="77"/>
        <v>V-002</v>
      </c>
      <c r="L798" t="str">
        <f ca="1">+VLOOKUP(K798,'Tablas aux'!$A$23:$C$27,3,0)</f>
        <v>Callao</v>
      </c>
    </row>
    <row r="799" spans="1:12" x14ac:dyDescent="0.25">
      <c r="A799" t="str">
        <v>V-0798</v>
      </c>
      <c r="B799">
        <f t="shared" ca="1" si="72"/>
        <v>45958</v>
      </c>
      <c r="C799" t="str">
        <f t="shared" ca="1" si="73"/>
        <v>C-002</v>
      </c>
      <c r="D799" t="str">
        <f t="shared" ca="1" si="74"/>
        <v>P-003</v>
      </c>
      <c r="E799" t="str">
        <f ca="1">+_xlfn.XLOOKUP(D799,'Tablas aux'!$A$3:$A$6,'Tablas aux'!$B$3:$B$6,0)</f>
        <v>Smart Watch</v>
      </c>
      <c r="F799" t="str">
        <f ca="1">+_xlfn.XLOOKUP(E799,'Tablas aux'!$B$3:$B$6,'Tablas aux'!$C$3:$C$6,0)</f>
        <v>Electrónica</v>
      </c>
      <c r="G799">
        <f t="shared" ca="1" si="75"/>
        <v>38</v>
      </c>
      <c r="H799">
        <f ca="1">+_xlfn.XLOOKUP(D799,'Tablas aux'!$A$3:$A$6,'Tablas aux'!$D$3:$D$6)</f>
        <v>200</v>
      </c>
      <c r="I799" s="3">
        <f t="shared" ca="1" si="76"/>
        <v>0.1</v>
      </c>
      <c r="J799" t="str" cm="1">
        <f t="array" aca="1" ref="J799" ca="1">+INDEX({"Tarjeta";"Efectivo";"Transferencia"},RANDBETWEEN(1,3))</f>
        <v>Efectivo</v>
      </c>
      <c r="K799" t="str">
        <f t="shared" ca="1" si="77"/>
        <v>V-002</v>
      </c>
      <c r="L799" t="str">
        <f ca="1">+VLOOKUP(K799,'Tablas aux'!$A$23:$C$27,3,0)</f>
        <v>Callao</v>
      </c>
    </row>
    <row r="800" spans="1:12" x14ac:dyDescent="0.25">
      <c r="A800" t="str">
        <v>V-0799</v>
      </c>
      <c r="B800">
        <f t="shared" ca="1" si="72"/>
        <v>45856</v>
      </c>
      <c r="C800" t="str">
        <f t="shared" ca="1" si="73"/>
        <v>C-002</v>
      </c>
      <c r="D800" t="str">
        <f t="shared" ca="1" si="74"/>
        <v>P-002</v>
      </c>
      <c r="E800" t="str">
        <f ca="1">+_xlfn.XLOOKUP(D800,'Tablas aux'!$A$3:$A$6,'Tablas aux'!$B$3:$B$6,0)</f>
        <v>Laptop</v>
      </c>
      <c r="F800" t="str">
        <f ca="1">+_xlfn.XLOOKUP(E800,'Tablas aux'!$B$3:$B$6,'Tablas aux'!$C$3:$C$6,0)</f>
        <v>Computo</v>
      </c>
      <c r="G800">
        <f t="shared" ca="1" si="75"/>
        <v>29</v>
      </c>
      <c r="H800">
        <f ca="1">+_xlfn.XLOOKUP(D800,'Tablas aux'!$A$3:$A$6,'Tablas aux'!$D$3:$D$6)</f>
        <v>1200</v>
      </c>
      <c r="I800" s="3">
        <f t="shared" ca="1" si="76"/>
        <v>0.3</v>
      </c>
      <c r="J800" t="str" cm="1">
        <f t="array" aca="1" ref="J800" ca="1">+INDEX({"Tarjeta";"Efectivo";"Transferencia"},RANDBETWEEN(1,3))</f>
        <v>Tarjeta</v>
      </c>
      <c r="K800" t="str">
        <f t="shared" ca="1" si="77"/>
        <v>V-003</v>
      </c>
      <c r="L800" t="str">
        <f ca="1">+VLOOKUP(K800,'Tablas aux'!$A$23:$C$27,3,0)</f>
        <v>Arequipa</v>
      </c>
    </row>
    <row r="801" spans="1:12" x14ac:dyDescent="0.25">
      <c r="A801" t="str">
        <v>V-0800</v>
      </c>
      <c r="B801">
        <f t="shared" ca="1" si="72"/>
        <v>45712</v>
      </c>
      <c r="C801" t="str">
        <f t="shared" ca="1" si="73"/>
        <v>C-001</v>
      </c>
      <c r="D801" t="str">
        <f t="shared" ca="1" si="74"/>
        <v>P-004</v>
      </c>
      <c r="E801" t="str">
        <f ca="1">+_xlfn.XLOOKUP(D801,'Tablas aux'!$A$3:$A$6,'Tablas aux'!$B$3:$B$6,0)</f>
        <v>Smart Phone</v>
      </c>
      <c r="F801" t="str">
        <f ca="1">+_xlfn.XLOOKUP(E801,'Tablas aux'!$B$3:$B$6,'Tablas aux'!$C$3:$C$6,0)</f>
        <v>Telefonía</v>
      </c>
      <c r="G801">
        <f t="shared" ca="1" si="75"/>
        <v>33</v>
      </c>
      <c r="H801">
        <f ca="1">+_xlfn.XLOOKUP(D801,'Tablas aux'!$A$3:$A$6,'Tablas aux'!$D$3:$D$6)</f>
        <v>800</v>
      </c>
      <c r="I801" s="3">
        <f t="shared" ca="1" si="76"/>
        <v>0.2</v>
      </c>
      <c r="J801" t="str" cm="1">
        <f t="array" aca="1" ref="J801" ca="1">+INDEX({"Tarjeta";"Efectivo";"Transferencia"},RANDBETWEEN(1,3))</f>
        <v>Tarjeta</v>
      </c>
      <c r="K801" t="str">
        <f t="shared" ca="1" si="77"/>
        <v>V-001</v>
      </c>
      <c r="L801" t="str">
        <f ca="1">+VLOOKUP(K801,'Tablas aux'!$A$23:$C$27,3,0)</f>
        <v>Lima</v>
      </c>
    </row>
    <row r="802" spans="1:12" x14ac:dyDescent="0.25">
      <c r="A802" t="str">
        <v>V-0801</v>
      </c>
      <c r="B802">
        <f t="shared" ca="1" si="72"/>
        <v>45759</v>
      </c>
      <c r="C802" t="str">
        <f t="shared" ca="1" si="73"/>
        <v>C-004</v>
      </c>
      <c r="D802" t="str">
        <f t="shared" ca="1" si="74"/>
        <v>P-002</v>
      </c>
      <c r="E802" t="str">
        <f ca="1">+_xlfn.XLOOKUP(D802,'Tablas aux'!$A$3:$A$6,'Tablas aux'!$B$3:$B$6,0)</f>
        <v>Laptop</v>
      </c>
      <c r="F802" t="str">
        <f ca="1">+_xlfn.XLOOKUP(E802,'Tablas aux'!$B$3:$B$6,'Tablas aux'!$C$3:$C$6,0)</f>
        <v>Computo</v>
      </c>
      <c r="G802">
        <f t="shared" ca="1" si="75"/>
        <v>45</v>
      </c>
      <c r="H802">
        <f ca="1">+_xlfn.XLOOKUP(D802,'Tablas aux'!$A$3:$A$6,'Tablas aux'!$D$3:$D$6)</f>
        <v>1200</v>
      </c>
      <c r="I802" s="3">
        <f t="shared" ca="1" si="76"/>
        <v>0.3</v>
      </c>
      <c r="J802" t="str" cm="1">
        <f t="array" aca="1" ref="J802" ca="1">+INDEX({"Tarjeta";"Efectivo";"Transferencia"},RANDBETWEEN(1,3))</f>
        <v>Transferencia</v>
      </c>
      <c r="K802" t="str">
        <f t="shared" ca="1" si="77"/>
        <v>V-002</v>
      </c>
      <c r="L802" t="str">
        <f ca="1">+VLOOKUP(K802,'Tablas aux'!$A$23:$C$27,3,0)</f>
        <v>Callao</v>
      </c>
    </row>
    <row r="803" spans="1:12" x14ac:dyDescent="0.25">
      <c r="A803" t="str">
        <v>V-0802</v>
      </c>
      <c r="B803">
        <f t="shared" ca="1" si="72"/>
        <v>45973</v>
      </c>
      <c r="C803" t="str">
        <f t="shared" ca="1" si="73"/>
        <v>C-003</v>
      </c>
      <c r="D803" t="str">
        <f t="shared" ca="1" si="74"/>
        <v>P-001</v>
      </c>
      <c r="E803" t="str">
        <f ca="1">+_xlfn.XLOOKUP(D803,'Tablas aux'!$A$3:$A$6,'Tablas aux'!$B$3:$B$6,0)</f>
        <v>Audífonos</v>
      </c>
      <c r="F803" t="str">
        <f ca="1">+_xlfn.XLOOKUP(E803,'Tablas aux'!$B$3:$B$6,'Tablas aux'!$C$3:$C$6,0)</f>
        <v>Electrónica</v>
      </c>
      <c r="G803">
        <f t="shared" ca="1" si="75"/>
        <v>10</v>
      </c>
      <c r="H803">
        <f ca="1">+_xlfn.XLOOKUP(D803,'Tablas aux'!$A$3:$A$6,'Tablas aux'!$D$3:$D$6)</f>
        <v>50</v>
      </c>
      <c r="I803" s="3">
        <f t="shared" ca="1" si="76"/>
        <v>0.1</v>
      </c>
      <c r="J803" t="str" cm="1">
        <f t="array" aca="1" ref="J803" ca="1">+INDEX({"Tarjeta";"Efectivo";"Transferencia"},RANDBETWEEN(1,3))</f>
        <v>Efectivo</v>
      </c>
      <c r="K803" t="str">
        <f t="shared" ca="1" si="77"/>
        <v>V-005</v>
      </c>
      <c r="L803" t="str">
        <f ca="1">+VLOOKUP(K803,'Tablas aux'!$A$23:$C$27,3,0)</f>
        <v>Ayacucho</v>
      </c>
    </row>
    <row r="804" spans="1:12" x14ac:dyDescent="0.25">
      <c r="A804" t="str">
        <v>V-0803</v>
      </c>
      <c r="B804">
        <f t="shared" ca="1" si="72"/>
        <v>45944</v>
      </c>
      <c r="C804" t="str">
        <f t="shared" ca="1" si="73"/>
        <v>C-004</v>
      </c>
      <c r="D804" t="str">
        <f t="shared" ca="1" si="74"/>
        <v>P-001</v>
      </c>
      <c r="E804" t="str">
        <f ca="1">+_xlfn.XLOOKUP(D804,'Tablas aux'!$A$3:$A$6,'Tablas aux'!$B$3:$B$6,0)</f>
        <v>Audífonos</v>
      </c>
      <c r="F804" t="str">
        <f ca="1">+_xlfn.XLOOKUP(E804,'Tablas aux'!$B$3:$B$6,'Tablas aux'!$C$3:$C$6,0)</f>
        <v>Electrónica</v>
      </c>
      <c r="G804">
        <f t="shared" ca="1" si="75"/>
        <v>32</v>
      </c>
      <c r="H804">
        <f ca="1">+_xlfn.XLOOKUP(D804,'Tablas aux'!$A$3:$A$6,'Tablas aux'!$D$3:$D$6)</f>
        <v>50</v>
      </c>
      <c r="I804" s="3">
        <f t="shared" ca="1" si="76"/>
        <v>0.1</v>
      </c>
      <c r="J804" t="str" cm="1">
        <f t="array" aca="1" ref="J804" ca="1">+INDEX({"Tarjeta";"Efectivo";"Transferencia"},RANDBETWEEN(1,3))</f>
        <v>Efectivo</v>
      </c>
      <c r="K804" t="str">
        <f t="shared" ca="1" si="77"/>
        <v>V-001</v>
      </c>
      <c r="L804" t="str">
        <f ca="1">+VLOOKUP(K804,'Tablas aux'!$A$23:$C$27,3,0)</f>
        <v>Lima</v>
      </c>
    </row>
    <row r="805" spans="1:12" x14ac:dyDescent="0.25">
      <c r="A805" t="str">
        <v>V-0804</v>
      </c>
      <c r="B805">
        <f t="shared" ca="1" si="72"/>
        <v>45759</v>
      </c>
      <c r="C805" t="str">
        <f t="shared" ca="1" si="73"/>
        <v>C-001</v>
      </c>
      <c r="D805" t="str">
        <f t="shared" ca="1" si="74"/>
        <v>P-004</v>
      </c>
      <c r="E805" t="str">
        <f ca="1">+_xlfn.XLOOKUP(D805,'Tablas aux'!$A$3:$A$6,'Tablas aux'!$B$3:$B$6,0)</f>
        <v>Smart Phone</v>
      </c>
      <c r="F805" t="str">
        <f ca="1">+_xlfn.XLOOKUP(E805,'Tablas aux'!$B$3:$B$6,'Tablas aux'!$C$3:$C$6,0)</f>
        <v>Telefonía</v>
      </c>
      <c r="G805">
        <f t="shared" ca="1" si="75"/>
        <v>41</v>
      </c>
      <c r="H805">
        <f ca="1">+_xlfn.XLOOKUP(D805,'Tablas aux'!$A$3:$A$6,'Tablas aux'!$D$3:$D$6)</f>
        <v>800</v>
      </c>
      <c r="I805" s="3">
        <f t="shared" ca="1" si="76"/>
        <v>0.2</v>
      </c>
      <c r="J805" t="str" cm="1">
        <f t="array" aca="1" ref="J805" ca="1">+INDEX({"Tarjeta";"Efectivo";"Transferencia"},RANDBETWEEN(1,3))</f>
        <v>Tarjeta</v>
      </c>
      <c r="K805" t="str">
        <f t="shared" ca="1" si="77"/>
        <v>V-002</v>
      </c>
      <c r="L805" t="str">
        <f ca="1">+VLOOKUP(K805,'Tablas aux'!$A$23:$C$27,3,0)</f>
        <v>Callao</v>
      </c>
    </row>
    <row r="806" spans="1:12" x14ac:dyDescent="0.25">
      <c r="A806" t="str">
        <v>V-0805</v>
      </c>
      <c r="B806">
        <f t="shared" ca="1" si="72"/>
        <v>45698</v>
      </c>
      <c r="C806" t="str">
        <f t="shared" ca="1" si="73"/>
        <v>C-001</v>
      </c>
      <c r="D806" t="str">
        <f t="shared" ca="1" si="74"/>
        <v>P-001</v>
      </c>
      <c r="E806" t="str">
        <f ca="1">+_xlfn.XLOOKUP(D806,'Tablas aux'!$A$3:$A$6,'Tablas aux'!$B$3:$B$6,0)</f>
        <v>Audífonos</v>
      </c>
      <c r="F806" t="str">
        <f ca="1">+_xlfn.XLOOKUP(E806,'Tablas aux'!$B$3:$B$6,'Tablas aux'!$C$3:$C$6,0)</f>
        <v>Electrónica</v>
      </c>
      <c r="G806">
        <f t="shared" ca="1" si="75"/>
        <v>34</v>
      </c>
      <c r="H806">
        <f ca="1">+_xlfn.XLOOKUP(D806,'Tablas aux'!$A$3:$A$6,'Tablas aux'!$D$3:$D$6)</f>
        <v>50</v>
      </c>
      <c r="I806" s="3">
        <f t="shared" ca="1" si="76"/>
        <v>0.1</v>
      </c>
      <c r="J806" t="str" cm="1">
        <f t="array" aca="1" ref="J806" ca="1">+INDEX({"Tarjeta";"Efectivo";"Transferencia"},RANDBETWEEN(1,3))</f>
        <v>Tarjeta</v>
      </c>
      <c r="K806" t="str">
        <f t="shared" ca="1" si="77"/>
        <v>V-005</v>
      </c>
      <c r="L806" t="str">
        <f ca="1">+VLOOKUP(K806,'Tablas aux'!$A$23:$C$27,3,0)</f>
        <v>Ayacucho</v>
      </c>
    </row>
    <row r="807" spans="1:12" x14ac:dyDescent="0.25">
      <c r="A807" t="str">
        <v>V-0806</v>
      </c>
      <c r="B807">
        <f t="shared" ca="1" si="72"/>
        <v>45674</v>
      </c>
      <c r="C807" t="str">
        <f t="shared" ca="1" si="73"/>
        <v>C-003</v>
      </c>
      <c r="D807" t="str">
        <f t="shared" ca="1" si="74"/>
        <v>P-002</v>
      </c>
      <c r="E807" t="str">
        <f ca="1">+_xlfn.XLOOKUP(D807,'Tablas aux'!$A$3:$A$6,'Tablas aux'!$B$3:$B$6,0)</f>
        <v>Laptop</v>
      </c>
      <c r="F807" t="str">
        <f ca="1">+_xlfn.XLOOKUP(E807,'Tablas aux'!$B$3:$B$6,'Tablas aux'!$C$3:$C$6,0)</f>
        <v>Computo</v>
      </c>
      <c r="G807">
        <f t="shared" ca="1" si="75"/>
        <v>9</v>
      </c>
      <c r="H807">
        <f ca="1">+_xlfn.XLOOKUP(D807,'Tablas aux'!$A$3:$A$6,'Tablas aux'!$D$3:$D$6)</f>
        <v>1200</v>
      </c>
      <c r="I807" s="3">
        <f t="shared" ca="1" si="76"/>
        <v>0.3</v>
      </c>
      <c r="J807" t="str" cm="1">
        <f t="array" aca="1" ref="J807" ca="1">+INDEX({"Tarjeta";"Efectivo";"Transferencia"},RANDBETWEEN(1,3))</f>
        <v>Efectivo</v>
      </c>
      <c r="K807" t="str">
        <f t="shared" ca="1" si="77"/>
        <v>V-005</v>
      </c>
      <c r="L807" t="str">
        <f ca="1">+VLOOKUP(K807,'Tablas aux'!$A$23:$C$27,3,0)</f>
        <v>Ayacucho</v>
      </c>
    </row>
    <row r="808" spans="1:12" x14ac:dyDescent="0.25">
      <c r="A808" t="str">
        <v>V-0807</v>
      </c>
      <c r="B808">
        <f t="shared" ca="1" si="72"/>
        <v>45828</v>
      </c>
      <c r="C808" t="str">
        <f t="shared" ca="1" si="73"/>
        <v>C-002</v>
      </c>
      <c r="D808" t="str">
        <f t="shared" ca="1" si="74"/>
        <v>P-001</v>
      </c>
      <c r="E808" t="str">
        <f ca="1">+_xlfn.XLOOKUP(D808,'Tablas aux'!$A$3:$A$6,'Tablas aux'!$B$3:$B$6,0)</f>
        <v>Audífonos</v>
      </c>
      <c r="F808" t="str">
        <f ca="1">+_xlfn.XLOOKUP(E808,'Tablas aux'!$B$3:$B$6,'Tablas aux'!$C$3:$C$6,0)</f>
        <v>Electrónica</v>
      </c>
      <c r="G808">
        <f t="shared" ca="1" si="75"/>
        <v>38</v>
      </c>
      <c r="H808">
        <f ca="1">+_xlfn.XLOOKUP(D808,'Tablas aux'!$A$3:$A$6,'Tablas aux'!$D$3:$D$6)</f>
        <v>50</v>
      </c>
      <c r="I808" s="3">
        <f t="shared" ca="1" si="76"/>
        <v>0.1</v>
      </c>
      <c r="J808" t="str" cm="1">
        <f t="array" aca="1" ref="J808" ca="1">+INDEX({"Tarjeta";"Efectivo";"Transferencia"},RANDBETWEEN(1,3))</f>
        <v>Tarjeta</v>
      </c>
      <c r="K808" t="str">
        <f t="shared" ca="1" si="77"/>
        <v>V-005</v>
      </c>
      <c r="L808" t="str">
        <f ca="1">+VLOOKUP(K808,'Tablas aux'!$A$23:$C$27,3,0)</f>
        <v>Ayacucho</v>
      </c>
    </row>
    <row r="809" spans="1:12" x14ac:dyDescent="0.25">
      <c r="A809" t="str">
        <v>V-0808</v>
      </c>
      <c r="B809">
        <f t="shared" ca="1" si="72"/>
        <v>45900</v>
      </c>
      <c r="C809" t="str">
        <f t="shared" ca="1" si="73"/>
        <v>C-004</v>
      </c>
      <c r="D809" t="str">
        <f t="shared" ca="1" si="74"/>
        <v>P-002</v>
      </c>
      <c r="E809" t="str">
        <f ca="1">+_xlfn.XLOOKUP(D809,'Tablas aux'!$A$3:$A$6,'Tablas aux'!$B$3:$B$6,0)</f>
        <v>Laptop</v>
      </c>
      <c r="F809" t="str">
        <f ca="1">+_xlfn.XLOOKUP(E809,'Tablas aux'!$B$3:$B$6,'Tablas aux'!$C$3:$C$6,0)</f>
        <v>Computo</v>
      </c>
      <c r="G809">
        <f t="shared" ca="1" si="75"/>
        <v>42</v>
      </c>
      <c r="H809">
        <f ca="1">+_xlfn.XLOOKUP(D809,'Tablas aux'!$A$3:$A$6,'Tablas aux'!$D$3:$D$6)</f>
        <v>1200</v>
      </c>
      <c r="I809" s="3">
        <f t="shared" ca="1" si="76"/>
        <v>0.3</v>
      </c>
      <c r="J809" t="str" cm="1">
        <f t="array" aca="1" ref="J809" ca="1">+INDEX({"Tarjeta";"Efectivo";"Transferencia"},RANDBETWEEN(1,3))</f>
        <v>Transferencia</v>
      </c>
      <c r="K809" t="str">
        <f t="shared" ca="1" si="77"/>
        <v>V-003</v>
      </c>
      <c r="L809" t="str">
        <f ca="1">+VLOOKUP(K809,'Tablas aux'!$A$23:$C$27,3,0)</f>
        <v>Arequipa</v>
      </c>
    </row>
    <row r="810" spans="1:12" x14ac:dyDescent="0.25">
      <c r="A810" t="str">
        <v>V-0809</v>
      </c>
      <c r="B810">
        <f t="shared" ca="1" si="72"/>
        <v>45704</v>
      </c>
      <c r="C810" t="str">
        <f t="shared" ca="1" si="73"/>
        <v>C-002</v>
      </c>
      <c r="D810" t="str">
        <f t="shared" ca="1" si="74"/>
        <v>P-003</v>
      </c>
      <c r="E810" t="str">
        <f ca="1">+_xlfn.XLOOKUP(D810,'Tablas aux'!$A$3:$A$6,'Tablas aux'!$B$3:$B$6,0)</f>
        <v>Smart Watch</v>
      </c>
      <c r="F810" t="str">
        <f ca="1">+_xlfn.XLOOKUP(E810,'Tablas aux'!$B$3:$B$6,'Tablas aux'!$C$3:$C$6,0)</f>
        <v>Electrónica</v>
      </c>
      <c r="G810">
        <f t="shared" ca="1" si="75"/>
        <v>19</v>
      </c>
      <c r="H810">
        <f ca="1">+_xlfn.XLOOKUP(D810,'Tablas aux'!$A$3:$A$6,'Tablas aux'!$D$3:$D$6)</f>
        <v>200</v>
      </c>
      <c r="I810" s="3">
        <f t="shared" ca="1" si="76"/>
        <v>0.1</v>
      </c>
      <c r="J810" t="str" cm="1">
        <f t="array" aca="1" ref="J810" ca="1">+INDEX({"Tarjeta";"Efectivo";"Transferencia"},RANDBETWEEN(1,3))</f>
        <v>Transferencia</v>
      </c>
      <c r="K810" t="str">
        <f t="shared" ca="1" si="77"/>
        <v>V-004</v>
      </c>
      <c r="L810" t="str">
        <f ca="1">+VLOOKUP(K810,'Tablas aux'!$A$23:$C$27,3,0)</f>
        <v>Moquegua</v>
      </c>
    </row>
    <row r="811" spans="1:12" x14ac:dyDescent="0.25">
      <c r="A811" t="str">
        <v>V-0810</v>
      </c>
      <c r="B811">
        <f t="shared" ca="1" si="72"/>
        <v>45817</v>
      </c>
      <c r="C811" t="str">
        <f t="shared" ca="1" si="73"/>
        <v>C-004</v>
      </c>
      <c r="D811" t="str">
        <f t="shared" ca="1" si="74"/>
        <v>P-002</v>
      </c>
      <c r="E811" t="str">
        <f ca="1">+_xlfn.XLOOKUP(D811,'Tablas aux'!$A$3:$A$6,'Tablas aux'!$B$3:$B$6,0)</f>
        <v>Laptop</v>
      </c>
      <c r="F811" t="str">
        <f ca="1">+_xlfn.XLOOKUP(E811,'Tablas aux'!$B$3:$B$6,'Tablas aux'!$C$3:$C$6,0)</f>
        <v>Computo</v>
      </c>
      <c r="G811">
        <f t="shared" ca="1" si="75"/>
        <v>23</v>
      </c>
      <c r="H811">
        <f ca="1">+_xlfn.XLOOKUP(D811,'Tablas aux'!$A$3:$A$6,'Tablas aux'!$D$3:$D$6)</f>
        <v>1200</v>
      </c>
      <c r="I811" s="3">
        <f t="shared" ca="1" si="76"/>
        <v>0.3</v>
      </c>
      <c r="J811" t="str" cm="1">
        <f t="array" aca="1" ref="J811" ca="1">+INDEX({"Tarjeta";"Efectivo";"Transferencia"},RANDBETWEEN(1,3))</f>
        <v>Efectivo</v>
      </c>
      <c r="K811" t="str">
        <f t="shared" ca="1" si="77"/>
        <v>V-001</v>
      </c>
      <c r="L811" t="str">
        <f ca="1">+VLOOKUP(K811,'Tablas aux'!$A$23:$C$27,3,0)</f>
        <v>Lima</v>
      </c>
    </row>
    <row r="812" spans="1:12" x14ac:dyDescent="0.25">
      <c r="A812" t="str">
        <v>V-0811</v>
      </c>
      <c r="B812">
        <f t="shared" ca="1" si="72"/>
        <v>46004</v>
      </c>
      <c r="C812" t="str">
        <f t="shared" ca="1" si="73"/>
        <v>C-004</v>
      </c>
      <c r="D812" t="str">
        <f t="shared" ca="1" si="74"/>
        <v>P-003</v>
      </c>
      <c r="E812" t="str">
        <f ca="1">+_xlfn.XLOOKUP(D812,'Tablas aux'!$A$3:$A$6,'Tablas aux'!$B$3:$B$6,0)</f>
        <v>Smart Watch</v>
      </c>
      <c r="F812" t="str">
        <f ca="1">+_xlfn.XLOOKUP(E812,'Tablas aux'!$B$3:$B$6,'Tablas aux'!$C$3:$C$6,0)</f>
        <v>Electrónica</v>
      </c>
      <c r="G812">
        <f t="shared" ca="1" si="75"/>
        <v>6</v>
      </c>
      <c r="H812">
        <f ca="1">+_xlfn.XLOOKUP(D812,'Tablas aux'!$A$3:$A$6,'Tablas aux'!$D$3:$D$6)</f>
        <v>200</v>
      </c>
      <c r="I812" s="3">
        <f t="shared" ca="1" si="76"/>
        <v>0.1</v>
      </c>
      <c r="J812" t="str" cm="1">
        <f t="array" aca="1" ref="J812" ca="1">+INDEX({"Tarjeta";"Efectivo";"Transferencia"},RANDBETWEEN(1,3))</f>
        <v>Efectivo</v>
      </c>
      <c r="K812" t="str">
        <f t="shared" ca="1" si="77"/>
        <v>V-001</v>
      </c>
      <c r="L812" t="str">
        <f ca="1">+VLOOKUP(K812,'Tablas aux'!$A$23:$C$27,3,0)</f>
        <v>Lima</v>
      </c>
    </row>
    <row r="813" spans="1:12" x14ac:dyDescent="0.25">
      <c r="A813" t="str">
        <v>V-0812</v>
      </c>
      <c r="B813">
        <f t="shared" ca="1" si="72"/>
        <v>45844</v>
      </c>
      <c r="C813" t="str">
        <f t="shared" ca="1" si="73"/>
        <v>C-002</v>
      </c>
      <c r="D813" t="str">
        <f t="shared" ca="1" si="74"/>
        <v>P-003</v>
      </c>
      <c r="E813" t="str">
        <f ca="1">+_xlfn.XLOOKUP(D813,'Tablas aux'!$A$3:$A$6,'Tablas aux'!$B$3:$B$6,0)</f>
        <v>Smart Watch</v>
      </c>
      <c r="F813" t="str">
        <f ca="1">+_xlfn.XLOOKUP(E813,'Tablas aux'!$B$3:$B$6,'Tablas aux'!$C$3:$C$6,0)</f>
        <v>Electrónica</v>
      </c>
      <c r="G813">
        <f t="shared" ca="1" si="75"/>
        <v>30</v>
      </c>
      <c r="H813">
        <f ca="1">+_xlfn.XLOOKUP(D813,'Tablas aux'!$A$3:$A$6,'Tablas aux'!$D$3:$D$6)</f>
        <v>200</v>
      </c>
      <c r="I813" s="3">
        <f t="shared" ca="1" si="76"/>
        <v>0.1</v>
      </c>
      <c r="J813" t="str" cm="1">
        <f t="array" aca="1" ref="J813" ca="1">+INDEX({"Tarjeta";"Efectivo";"Transferencia"},RANDBETWEEN(1,3))</f>
        <v>Efectivo</v>
      </c>
      <c r="K813" t="str">
        <f t="shared" ca="1" si="77"/>
        <v>V-003</v>
      </c>
      <c r="L813" t="str">
        <f ca="1">+VLOOKUP(K813,'Tablas aux'!$A$23:$C$27,3,0)</f>
        <v>Arequipa</v>
      </c>
    </row>
    <row r="814" spans="1:12" x14ac:dyDescent="0.25">
      <c r="A814" t="str">
        <v>V-0813</v>
      </c>
      <c r="B814">
        <f t="shared" ca="1" si="72"/>
        <v>45721</v>
      </c>
      <c r="C814" t="str">
        <f t="shared" ca="1" si="73"/>
        <v>C-001</v>
      </c>
      <c r="D814" t="str">
        <f t="shared" ca="1" si="74"/>
        <v>P-002</v>
      </c>
      <c r="E814" t="str">
        <f ca="1">+_xlfn.XLOOKUP(D814,'Tablas aux'!$A$3:$A$6,'Tablas aux'!$B$3:$B$6,0)</f>
        <v>Laptop</v>
      </c>
      <c r="F814" t="str">
        <f ca="1">+_xlfn.XLOOKUP(E814,'Tablas aux'!$B$3:$B$6,'Tablas aux'!$C$3:$C$6,0)</f>
        <v>Computo</v>
      </c>
      <c r="G814">
        <f t="shared" ca="1" si="75"/>
        <v>6</v>
      </c>
      <c r="H814">
        <f ca="1">+_xlfn.XLOOKUP(D814,'Tablas aux'!$A$3:$A$6,'Tablas aux'!$D$3:$D$6)</f>
        <v>1200</v>
      </c>
      <c r="I814" s="3">
        <f t="shared" ca="1" si="76"/>
        <v>0.3</v>
      </c>
      <c r="J814" t="str" cm="1">
        <f t="array" aca="1" ref="J814" ca="1">+INDEX({"Tarjeta";"Efectivo";"Transferencia"},RANDBETWEEN(1,3))</f>
        <v>Tarjeta</v>
      </c>
      <c r="K814" t="str">
        <f t="shared" ca="1" si="77"/>
        <v>V-004</v>
      </c>
      <c r="L814" t="str">
        <f ca="1">+VLOOKUP(K814,'Tablas aux'!$A$23:$C$27,3,0)</f>
        <v>Moquegua</v>
      </c>
    </row>
    <row r="815" spans="1:12" x14ac:dyDescent="0.25">
      <c r="A815" t="str">
        <v>V-0814</v>
      </c>
      <c r="B815">
        <f t="shared" ca="1" si="72"/>
        <v>45949</v>
      </c>
      <c r="C815" t="str">
        <f t="shared" ca="1" si="73"/>
        <v>C-002</v>
      </c>
      <c r="D815" t="str">
        <f t="shared" ca="1" si="74"/>
        <v>P-002</v>
      </c>
      <c r="E815" t="str">
        <f ca="1">+_xlfn.XLOOKUP(D815,'Tablas aux'!$A$3:$A$6,'Tablas aux'!$B$3:$B$6,0)</f>
        <v>Laptop</v>
      </c>
      <c r="F815" t="str">
        <f ca="1">+_xlfn.XLOOKUP(E815,'Tablas aux'!$B$3:$B$6,'Tablas aux'!$C$3:$C$6,0)</f>
        <v>Computo</v>
      </c>
      <c r="G815">
        <f t="shared" ca="1" si="75"/>
        <v>30</v>
      </c>
      <c r="H815">
        <f ca="1">+_xlfn.XLOOKUP(D815,'Tablas aux'!$A$3:$A$6,'Tablas aux'!$D$3:$D$6)</f>
        <v>1200</v>
      </c>
      <c r="I815" s="3">
        <f t="shared" ca="1" si="76"/>
        <v>0.3</v>
      </c>
      <c r="J815" t="str" cm="1">
        <f t="array" aca="1" ref="J815" ca="1">+INDEX({"Tarjeta";"Efectivo";"Transferencia"},RANDBETWEEN(1,3))</f>
        <v>Transferencia</v>
      </c>
      <c r="K815" t="str">
        <f t="shared" ca="1" si="77"/>
        <v>V-002</v>
      </c>
      <c r="L815" t="str">
        <f ca="1">+VLOOKUP(K815,'Tablas aux'!$A$23:$C$27,3,0)</f>
        <v>Callao</v>
      </c>
    </row>
    <row r="816" spans="1:12" x14ac:dyDescent="0.25">
      <c r="A816" t="str">
        <v>V-0815</v>
      </c>
      <c r="B816">
        <f t="shared" ca="1" si="72"/>
        <v>45776</v>
      </c>
      <c r="C816" t="str">
        <f t="shared" ca="1" si="73"/>
        <v>C-003</v>
      </c>
      <c r="D816" t="str">
        <f t="shared" ca="1" si="74"/>
        <v>P-004</v>
      </c>
      <c r="E816" t="str">
        <f ca="1">+_xlfn.XLOOKUP(D816,'Tablas aux'!$A$3:$A$6,'Tablas aux'!$B$3:$B$6,0)</f>
        <v>Smart Phone</v>
      </c>
      <c r="F816" t="str">
        <f ca="1">+_xlfn.XLOOKUP(E816,'Tablas aux'!$B$3:$B$6,'Tablas aux'!$C$3:$C$6,0)</f>
        <v>Telefonía</v>
      </c>
      <c r="G816">
        <f t="shared" ca="1" si="75"/>
        <v>14</v>
      </c>
      <c r="H816">
        <f ca="1">+_xlfn.XLOOKUP(D816,'Tablas aux'!$A$3:$A$6,'Tablas aux'!$D$3:$D$6)</f>
        <v>800</v>
      </c>
      <c r="I816" s="3">
        <f t="shared" ca="1" si="76"/>
        <v>0.2</v>
      </c>
      <c r="J816" t="str" cm="1">
        <f t="array" aca="1" ref="J816" ca="1">+INDEX({"Tarjeta";"Efectivo";"Transferencia"},RANDBETWEEN(1,3))</f>
        <v>Efectivo</v>
      </c>
      <c r="K816" t="str">
        <f t="shared" ca="1" si="77"/>
        <v>V-004</v>
      </c>
      <c r="L816" t="str">
        <f ca="1">+VLOOKUP(K816,'Tablas aux'!$A$23:$C$27,3,0)</f>
        <v>Moquegua</v>
      </c>
    </row>
    <row r="817" spans="1:12" x14ac:dyDescent="0.25">
      <c r="A817" t="str">
        <v>V-0816</v>
      </c>
      <c r="B817">
        <f t="shared" ca="1" si="72"/>
        <v>45938</v>
      </c>
      <c r="C817" t="str">
        <f t="shared" ca="1" si="73"/>
        <v>C-004</v>
      </c>
      <c r="D817" t="str">
        <f t="shared" ca="1" si="74"/>
        <v>P-003</v>
      </c>
      <c r="E817" t="str">
        <f ca="1">+_xlfn.XLOOKUP(D817,'Tablas aux'!$A$3:$A$6,'Tablas aux'!$B$3:$B$6,0)</f>
        <v>Smart Watch</v>
      </c>
      <c r="F817" t="str">
        <f ca="1">+_xlfn.XLOOKUP(E817,'Tablas aux'!$B$3:$B$6,'Tablas aux'!$C$3:$C$6,0)</f>
        <v>Electrónica</v>
      </c>
      <c r="G817">
        <f t="shared" ca="1" si="75"/>
        <v>9</v>
      </c>
      <c r="H817">
        <f ca="1">+_xlfn.XLOOKUP(D817,'Tablas aux'!$A$3:$A$6,'Tablas aux'!$D$3:$D$6)</f>
        <v>200</v>
      </c>
      <c r="I817" s="3">
        <f t="shared" ca="1" si="76"/>
        <v>0.1</v>
      </c>
      <c r="J817" t="str" cm="1">
        <f t="array" aca="1" ref="J817" ca="1">+INDEX({"Tarjeta";"Efectivo";"Transferencia"},RANDBETWEEN(1,3))</f>
        <v>Efectivo</v>
      </c>
      <c r="K817" t="str">
        <f t="shared" ca="1" si="77"/>
        <v>V-004</v>
      </c>
      <c r="L817" t="str">
        <f ca="1">+VLOOKUP(K817,'Tablas aux'!$A$23:$C$27,3,0)</f>
        <v>Moquegua</v>
      </c>
    </row>
    <row r="818" spans="1:12" x14ac:dyDescent="0.25">
      <c r="A818" t="str">
        <v>V-0817</v>
      </c>
      <c r="B818">
        <f t="shared" ca="1" si="72"/>
        <v>45670</v>
      </c>
      <c r="C818" t="str">
        <f t="shared" ca="1" si="73"/>
        <v>C-003</v>
      </c>
      <c r="D818" t="str">
        <f t="shared" ca="1" si="74"/>
        <v>P-003</v>
      </c>
      <c r="E818" t="str">
        <f ca="1">+_xlfn.XLOOKUP(D818,'Tablas aux'!$A$3:$A$6,'Tablas aux'!$B$3:$B$6,0)</f>
        <v>Smart Watch</v>
      </c>
      <c r="F818" t="str">
        <f ca="1">+_xlfn.XLOOKUP(E818,'Tablas aux'!$B$3:$B$6,'Tablas aux'!$C$3:$C$6,0)</f>
        <v>Electrónica</v>
      </c>
      <c r="G818">
        <f t="shared" ca="1" si="75"/>
        <v>19</v>
      </c>
      <c r="H818">
        <f ca="1">+_xlfn.XLOOKUP(D818,'Tablas aux'!$A$3:$A$6,'Tablas aux'!$D$3:$D$6)</f>
        <v>200</v>
      </c>
      <c r="I818" s="3">
        <f t="shared" ca="1" si="76"/>
        <v>0.1</v>
      </c>
      <c r="J818" t="str" cm="1">
        <f t="array" aca="1" ref="J818" ca="1">+INDEX({"Tarjeta";"Efectivo";"Transferencia"},RANDBETWEEN(1,3))</f>
        <v>Transferencia</v>
      </c>
      <c r="K818" t="str">
        <f t="shared" ca="1" si="77"/>
        <v>V-004</v>
      </c>
      <c r="L818" t="str">
        <f ca="1">+VLOOKUP(K818,'Tablas aux'!$A$23:$C$27,3,0)</f>
        <v>Moquegua</v>
      </c>
    </row>
    <row r="819" spans="1:12" x14ac:dyDescent="0.25">
      <c r="A819" t="str">
        <v>V-0818</v>
      </c>
      <c r="B819">
        <f t="shared" ca="1" si="72"/>
        <v>45957</v>
      </c>
      <c r="C819" t="str">
        <f t="shared" ca="1" si="73"/>
        <v>C-002</v>
      </c>
      <c r="D819" t="str">
        <f t="shared" ca="1" si="74"/>
        <v>P-004</v>
      </c>
      <c r="E819" t="str">
        <f ca="1">+_xlfn.XLOOKUP(D819,'Tablas aux'!$A$3:$A$6,'Tablas aux'!$B$3:$B$6,0)</f>
        <v>Smart Phone</v>
      </c>
      <c r="F819" t="str">
        <f ca="1">+_xlfn.XLOOKUP(E819,'Tablas aux'!$B$3:$B$6,'Tablas aux'!$C$3:$C$6,0)</f>
        <v>Telefonía</v>
      </c>
      <c r="G819">
        <f t="shared" ca="1" si="75"/>
        <v>40</v>
      </c>
      <c r="H819">
        <f ca="1">+_xlfn.XLOOKUP(D819,'Tablas aux'!$A$3:$A$6,'Tablas aux'!$D$3:$D$6)</f>
        <v>800</v>
      </c>
      <c r="I819" s="3">
        <f t="shared" ca="1" si="76"/>
        <v>0.2</v>
      </c>
      <c r="J819" t="str" cm="1">
        <f t="array" aca="1" ref="J819" ca="1">+INDEX({"Tarjeta";"Efectivo";"Transferencia"},RANDBETWEEN(1,3))</f>
        <v>Efectivo</v>
      </c>
      <c r="K819" t="str">
        <f t="shared" ca="1" si="77"/>
        <v>V-005</v>
      </c>
      <c r="L819" t="str">
        <f ca="1">+VLOOKUP(K819,'Tablas aux'!$A$23:$C$27,3,0)</f>
        <v>Ayacucho</v>
      </c>
    </row>
    <row r="820" spans="1:12" x14ac:dyDescent="0.25">
      <c r="A820" t="str">
        <v>V-0819</v>
      </c>
      <c r="B820">
        <f t="shared" ca="1" si="72"/>
        <v>45912</v>
      </c>
      <c r="C820" t="str">
        <f t="shared" ca="1" si="73"/>
        <v>C-002</v>
      </c>
      <c r="D820" t="str">
        <f t="shared" ca="1" si="74"/>
        <v>P-003</v>
      </c>
      <c r="E820" t="str">
        <f ca="1">+_xlfn.XLOOKUP(D820,'Tablas aux'!$A$3:$A$6,'Tablas aux'!$B$3:$B$6,0)</f>
        <v>Smart Watch</v>
      </c>
      <c r="F820" t="str">
        <f ca="1">+_xlfn.XLOOKUP(E820,'Tablas aux'!$B$3:$B$6,'Tablas aux'!$C$3:$C$6,0)</f>
        <v>Electrónica</v>
      </c>
      <c r="G820">
        <f t="shared" ca="1" si="75"/>
        <v>24</v>
      </c>
      <c r="H820">
        <f ca="1">+_xlfn.XLOOKUP(D820,'Tablas aux'!$A$3:$A$6,'Tablas aux'!$D$3:$D$6)</f>
        <v>200</v>
      </c>
      <c r="I820" s="3">
        <f t="shared" ca="1" si="76"/>
        <v>0.1</v>
      </c>
      <c r="J820" t="str" cm="1">
        <f t="array" aca="1" ref="J820" ca="1">+INDEX({"Tarjeta";"Efectivo";"Transferencia"},RANDBETWEEN(1,3))</f>
        <v>Tarjeta</v>
      </c>
      <c r="K820" t="str">
        <f t="shared" ca="1" si="77"/>
        <v>V-002</v>
      </c>
      <c r="L820" t="str">
        <f ca="1">+VLOOKUP(K820,'Tablas aux'!$A$23:$C$27,3,0)</f>
        <v>Callao</v>
      </c>
    </row>
    <row r="821" spans="1:12" x14ac:dyDescent="0.25">
      <c r="A821" t="str">
        <v>V-0820</v>
      </c>
      <c r="B821">
        <f t="shared" ca="1" si="72"/>
        <v>45832</v>
      </c>
      <c r="C821" t="str">
        <f t="shared" ca="1" si="73"/>
        <v>C-003</v>
      </c>
      <c r="D821" t="str">
        <f t="shared" ca="1" si="74"/>
        <v>P-001</v>
      </c>
      <c r="E821" t="str">
        <f ca="1">+_xlfn.XLOOKUP(D821,'Tablas aux'!$A$3:$A$6,'Tablas aux'!$B$3:$B$6,0)</f>
        <v>Audífonos</v>
      </c>
      <c r="F821" t="str">
        <f ca="1">+_xlfn.XLOOKUP(E821,'Tablas aux'!$B$3:$B$6,'Tablas aux'!$C$3:$C$6,0)</f>
        <v>Electrónica</v>
      </c>
      <c r="G821">
        <f t="shared" ca="1" si="75"/>
        <v>31</v>
      </c>
      <c r="H821">
        <f ca="1">+_xlfn.XLOOKUP(D821,'Tablas aux'!$A$3:$A$6,'Tablas aux'!$D$3:$D$6)</f>
        <v>50</v>
      </c>
      <c r="I821" s="3">
        <f t="shared" ca="1" si="76"/>
        <v>0.1</v>
      </c>
      <c r="J821" t="str" cm="1">
        <f t="array" aca="1" ref="J821" ca="1">+INDEX({"Tarjeta";"Efectivo";"Transferencia"},RANDBETWEEN(1,3))</f>
        <v>Efectivo</v>
      </c>
      <c r="K821" t="str">
        <f t="shared" ca="1" si="77"/>
        <v>V-003</v>
      </c>
      <c r="L821" t="str">
        <f ca="1">+VLOOKUP(K821,'Tablas aux'!$A$23:$C$27,3,0)</f>
        <v>Arequipa</v>
      </c>
    </row>
    <row r="822" spans="1:12" x14ac:dyDescent="0.25">
      <c r="A822" t="str">
        <v>V-0821</v>
      </c>
      <c r="B822">
        <f t="shared" ca="1" si="72"/>
        <v>45733</v>
      </c>
      <c r="C822" t="str">
        <f t="shared" ca="1" si="73"/>
        <v>C-001</v>
      </c>
      <c r="D822" t="str">
        <f t="shared" ca="1" si="74"/>
        <v>P-004</v>
      </c>
      <c r="E822" t="str">
        <f ca="1">+_xlfn.XLOOKUP(D822,'Tablas aux'!$A$3:$A$6,'Tablas aux'!$B$3:$B$6,0)</f>
        <v>Smart Phone</v>
      </c>
      <c r="F822" t="str">
        <f ca="1">+_xlfn.XLOOKUP(E822,'Tablas aux'!$B$3:$B$6,'Tablas aux'!$C$3:$C$6,0)</f>
        <v>Telefonía</v>
      </c>
      <c r="G822">
        <f t="shared" ca="1" si="75"/>
        <v>44</v>
      </c>
      <c r="H822">
        <f ca="1">+_xlfn.XLOOKUP(D822,'Tablas aux'!$A$3:$A$6,'Tablas aux'!$D$3:$D$6)</f>
        <v>800</v>
      </c>
      <c r="I822" s="3">
        <f t="shared" ca="1" si="76"/>
        <v>0.2</v>
      </c>
      <c r="J822" t="str" cm="1">
        <f t="array" aca="1" ref="J822" ca="1">+INDEX({"Tarjeta";"Efectivo";"Transferencia"},RANDBETWEEN(1,3))</f>
        <v>Transferencia</v>
      </c>
      <c r="K822" t="str">
        <f t="shared" ca="1" si="77"/>
        <v>V-005</v>
      </c>
      <c r="L822" t="str">
        <f ca="1">+VLOOKUP(K822,'Tablas aux'!$A$23:$C$27,3,0)</f>
        <v>Ayacucho</v>
      </c>
    </row>
    <row r="823" spans="1:12" x14ac:dyDescent="0.25">
      <c r="A823" t="str">
        <v>V-0822</v>
      </c>
      <c r="B823">
        <f t="shared" ca="1" si="72"/>
        <v>46015</v>
      </c>
      <c r="C823" t="str">
        <f t="shared" ca="1" si="73"/>
        <v>C-001</v>
      </c>
      <c r="D823" t="str">
        <f t="shared" ca="1" si="74"/>
        <v>P-003</v>
      </c>
      <c r="E823" t="str">
        <f ca="1">+_xlfn.XLOOKUP(D823,'Tablas aux'!$A$3:$A$6,'Tablas aux'!$B$3:$B$6,0)</f>
        <v>Smart Watch</v>
      </c>
      <c r="F823" t="str">
        <f ca="1">+_xlfn.XLOOKUP(E823,'Tablas aux'!$B$3:$B$6,'Tablas aux'!$C$3:$C$6,0)</f>
        <v>Electrónica</v>
      </c>
      <c r="G823">
        <f t="shared" ca="1" si="75"/>
        <v>8</v>
      </c>
      <c r="H823">
        <f ca="1">+_xlfn.XLOOKUP(D823,'Tablas aux'!$A$3:$A$6,'Tablas aux'!$D$3:$D$6)</f>
        <v>200</v>
      </c>
      <c r="I823" s="3">
        <f t="shared" ca="1" si="76"/>
        <v>0.1</v>
      </c>
      <c r="J823" t="str" cm="1">
        <f t="array" aca="1" ref="J823" ca="1">+INDEX({"Tarjeta";"Efectivo";"Transferencia"},RANDBETWEEN(1,3))</f>
        <v>Transferencia</v>
      </c>
      <c r="K823" t="str">
        <f t="shared" ca="1" si="77"/>
        <v>V-003</v>
      </c>
      <c r="L823" t="str">
        <f ca="1">+VLOOKUP(K823,'Tablas aux'!$A$23:$C$27,3,0)</f>
        <v>Arequipa</v>
      </c>
    </row>
    <row r="824" spans="1:12" x14ac:dyDescent="0.25">
      <c r="A824" t="str">
        <v>V-0823</v>
      </c>
      <c r="B824">
        <f t="shared" ca="1" si="72"/>
        <v>45910</v>
      </c>
      <c r="C824" t="str">
        <f t="shared" ca="1" si="73"/>
        <v>C-001</v>
      </c>
      <c r="D824" t="str">
        <f t="shared" ca="1" si="74"/>
        <v>P-001</v>
      </c>
      <c r="E824" t="str">
        <f ca="1">+_xlfn.XLOOKUP(D824,'Tablas aux'!$A$3:$A$6,'Tablas aux'!$B$3:$B$6,0)</f>
        <v>Audífonos</v>
      </c>
      <c r="F824" t="str">
        <f ca="1">+_xlfn.XLOOKUP(E824,'Tablas aux'!$B$3:$B$6,'Tablas aux'!$C$3:$C$6,0)</f>
        <v>Electrónica</v>
      </c>
      <c r="G824">
        <f t="shared" ca="1" si="75"/>
        <v>35</v>
      </c>
      <c r="H824">
        <f ca="1">+_xlfn.XLOOKUP(D824,'Tablas aux'!$A$3:$A$6,'Tablas aux'!$D$3:$D$6)</f>
        <v>50</v>
      </c>
      <c r="I824" s="3">
        <f t="shared" ca="1" si="76"/>
        <v>0.1</v>
      </c>
      <c r="J824" t="str" cm="1">
        <f t="array" aca="1" ref="J824" ca="1">+INDEX({"Tarjeta";"Efectivo";"Transferencia"},RANDBETWEEN(1,3))</f>
        <v>Efectivo</v>
      </c>
      <c r="K824" t="str">
        <f t="shared" ca="1" si="77"/>
        <v>V-005</v>
      </c>
      <c r="L824" t="str">
        <f ca="1">+VLOOKUP(K824,'Tablas aux'!$A$23:$C$27,3,0)</f>
        <v>Ayacucho</v>
      </c>
    </row>
    <row r="825" spans="1:12" x14ac:dyDescent="0.25">
      <c r="A825" t="str">
        <v>V-0824</v>
      </c>
      <c r="B825">
        <f t="shared" ca="1" si="72"/>
        <v>45913</v>
      </c>
      <c r="C825" t="str">
        <f t="shared" ca="1" si="73"/>
        <v>C-003</v>
      </c>
      <c r="D825" t="str">
        <f t="shared" ca="1" si="74"/>
        <v>P-001</v>
      </c>
      <c r="E825" t="str">
        <f ca="1">+_xlfn.XLOOKUP(D825,'Tablas aux'!$A$3:$A$6,'Tablas aux'!$B$3:$B$6,0)</f>
        <v>Audífonos</v>
      </c>
      <c r="F825" t="str">
        <f ca="1">+_xlfn.XLOOKUP(E825,'Tablas aux'!$B$3:$B$6,'Tablas aux'!$C$3:$C$6,0)</f>
        <v>Electrónica</v>
      </c>
      <c r="G825">
        <f t="shared" ca="1" si="75"/>
        <v>40</v>
      </c>
      <c r="H825">
        <f ca="1">+_xlfn.XLOOKUP(D825,'Tablas aux'!$A$3:$A$6,'Tablas aux'!$D$3:$D$6)</f>
        <v>50</v>
      </c>
      <c r="I825" s="3">
        <f t="shared" ca="1" si="76"/>
        <v>0.1</v>
      </c>
      <c r="J825" t="str" cm="1">
        <f t="array" aca="1" ref="J825" ca="1">+INDEX({"Tarjeta";"Efectivo";"Transferencia"},RANDBETWEEN(1,3))</f>
        <v>Tarjeta</v>
      </c>
      <c r="K825" t="str">
        <f t="shared" ca="1" si="77"/>
        <v>V-003</v>
      </c>
      <c r="L825" t="str">
        <f ca="1">+VLOOKUP(K825,'Tablas aux'!$A$23:$C$27,3,0)</f>
        <v>Arequipa</v>
      </c>
    </row>
    <row r="826" spans="1:12" x14ac:dyDescent="0.25">
      <c r="A826" t="str">
        <v>V-0825</v>
      </c>
      <c r="B826">
        <f t="shared" ca="1" si="72"/>
        <v>46012</v>
      </c>
      <c r="C826" t="str">
        <f t="shared" ca="1" si="73"/>
        <v>C-003</v>
      </c>
      <c r="D826" t="str">
        <f t="shared" ca="1" si="74"/>
        <v>P-001</v>
      </c>
      <c r="E826" t="str">
        <f ca="1">+_xlfn.XLOOKUP(D826,'Tablas aux'!$A$3:$A$6,'Tablas aux'!$B$3:$B$6,0)</f>
        <v>Audífonos</v>
      </c>
      <c r="F826" t="str">
        <f ca="1">+_xlfn.XLOOKUP(E826,'Tablas aux'!$B$3:$B$6,'Tablas aux'!$C$3:$C$6,0)</f>
        <v>Electrónica</v>
      </c>
      <c r="G826">
        <f t="shared" ca="1" si="75"/>
        <v>22</v>
      </c>
      <c r="H826">
        <f ca="1">+_xlfn.XLOOKUP(D826,'Tablas aux'!$A$3:$A$6,'Tablas aux'!$D$3:$D$6)</f>
        <v>50</v>
      </c>
      <c r="I826" s="3">
        <f t="shared" ca="1" si="76"/>
        <v>0.1</v>
      </c>
      <c r="J826" t="str" cm="1">
        <f t="array" aca="1" ref="J826" ca="1">+INDEX({"Tarjeta";"Efectivo";"Transferencia"},RANDBETWEEN(1,3))</f>
        <v>Transferencia</v>
      </c>
      <c r="K826" t="str">
        <f t="shared" ca="1" si="77"/>
        <v>V-003</v>
      </c>
      <c r="L826" t="str">
        <f ca="1">+VLOOKUP(K826,'Tablas aux'!$A$23:$C$27,3,0)</f>
        <v>Arequipa</v>
      </c>
    </row>
    <row r="827" spans="1:12" x14ac:dyDescent="0.25">
      <c r="A827" t="str">
        <v>V-0826</v>
      </c>
      <c r="B827">
        <f t="shared" ca="1" si="72"/>
        <v>45666</v>
      </c>
      <c r="C827" t="str">
        <f t="shared" ca="1" si="73"/>
        <v>C-001</v>
      </c>
      <c r="D827" t="str">
        <f t="shared" ca="1" si="74"/>
        <v>P-004</v>
      </c>
      <c r="E827" t="str">
        <f ca="1">+_xlfn.XLOOKUP(D827,'Tablas aux'!$A$3:$A$6,'Tablas aux'!$B$3:$B$6,0)</f>
        <v>Smart Phone</v>
      </c>
      <c r="F827" t="str">
        <f ca="1">+_xlfn.XLOOKUP(E827,'Tablas aux'!$B$3:$B$6,'Tablas aux'!$C$3:$C$6,0)</f>
        <v>Telefonía</v>
      </c>
      <c r="G827">
        <f t="shared" ca="1" si="75"/>
        <v>22</v>
      </c>
      <c r="H827">
        <f ca="1">+_xlfn.XLOOKUP(D827,'Tablas aux'!$A$3:$A$6,'Tablas aux'!$D$3:$D$6)</f>
        <v>800</v>
      </c>
      <c r="I827" s="3">
        <f t="shared" ca="1" si="76"/>
        <v>0.2</v>
      </c>
      <c r="J827" t="str" cm="1">
        <f t="array" aca="1" ref="J827" ca="1">+INDEX({"Tarjeta";"Efectivo";"Transferencia"},RANDBETWEEN(1,3))</f>
        <v>Efectivo</v>
      </c>
      <c r="K827" t="str">
        <f t="shared" ca="1" si="77"/>
        <v>V-002</v>
      </c>
      <c r="L827" t="str">
        <f ca="1">+VLOOKUP(K827,'Tablas aux'!$A$23:$C$27,3,0)</f>
        <v>Callao</v>
      </c>
    </row>
    <row r="828" spans="1:12" x14ac:dyDescent="0.25">
      <c r="A828" t="str">
        <v>V-0827</v>
      </c>
      <c r="B828">
        <f t="shared" ca="1" si="72"/>
        <v>45931</v>
      </c>
      <c r="C828" t="str">
        <f t="shared" ca="1" si="73"/>
        <v>C-004</v>
      </c>
      <c r="D828" t="str">
        <f t="shared" ca="1" si="74"/>
        <v>P-001</v>
      </c>
      <c r="E828" t="str">
        <f ca="1">+_xlfn.XLOOKUP(D828,'Tablas aux'!$A$3:$A$6,'Tablas aux'!$B$3:$B$6,0)</f>
        <v>Audífonos</v>
      </c>
      <c r="F828" t="str">
        <f ca="1">+_xlfn.XLOOKUP(E828,'Tablas aux'!$B$3:$B$6,'Tablas aux'!$C$3:$C$6,0)</f>
        <v>Electrónica</v>
      </c>
      <c r="G828">
        <f t="shared" ca="1" si="75"/>
        <v>45</v>
      </c>
      <c r="H828">
        <f ca="1">+_xlfn.XLOOKUP(D828,'Tablas aux'!$A$3:$A$6,'Tablas aux'!$D$3:$D$6)</f>
        <v>50</v>
      </c>
      <c r="I828" s="3">
        <f t="shared" ca="1" si="76"/>
        <v>0.1</v>
      </c>
      <c r="J828" t="str" cm="1">
        <f t="array" aca="1" ref="J828" ca="1">+INDEX({"Tarjeta";"Efectivo";"Transferencia"},RANDBETWEEN(1,3))</f>
        <v>Efectivo</v>
      </c>
      <c r="K828" t="str">
        <f t="shared" ca="1" si="77"/>
        <v>V-001</v>
      </c>
      <c r="L828" t="str">
        <f ca="1">+VLOOKUP(K828,'Tablas aux'!$A$23:$C$27,3,0)</f>
        <v>Lima</v>
      </c>
    </row>
    <row r="829" spans="1:12" x14ac:dyDescent="0.25">
      <c r="A829" t="str">
        <v>V-0828</v>
      </c>
      <c r="B829">
        <f t="shared" ca="1" si="72"/>
        <v>45965</v>
      </c>
      <c r="C829" t="str">
        <f t="shared" ca="1" si="73"/>
        <v>C-003</v>
      </c>
      <c r="D829" t="str">
        <f t="shared" ca="1" si="74"/>
        <v>P-003</v>
      </c>
      <c r="E829" t="str">
        <f ca="1">+_xlfn.XLOOKUP(D829,'Tablas aux'!$A$3:$A$6,'Tablas aux'!$B$3:$B$6,0)</f>
        <v>Smart Watch</v>
      </c>
      <c r="F829" t="str">
        <f ca="1">+_xlfn.XLOOKUP(E829,'Tablas aux'!$B$3:$B$6,'Tablas aux'!$C$3:$C$6,0)</f>
        <v>Electrónica</v>
      </c>
      <c r="G829">
        <f t="shared" ca="1" si="75"/>
        <v>40</v>
      </c>
      <c r="H829">
        <f ca="1">+_xlfn.XLOOKUP(D829,'Tablas aux'!$A$3:$A$6,'Tablas aux'!$D$3:$D$6)</f>
        <v>200</v>
      </c>
      <c r="I829" s="3">
        <f t="shared" ca="1" si="76"/>
        <v>0.1</v>
      </c>
      <c r="J829" t="str" cm="1">
        <f t="array" aca="1" ref="J829" ca="1">+INDEX({"Tarjeta";"Efectivo";"Transferencia"},RANDBETWEEN(1,3))</f>
        <v>Tarjeta</v>
      </c>
      <c r="K829" t="str">
        <f t="shared" ca="1" si="77"/>
        <v>V-003</v>
      </c>
      <c r="L829" t="str">
        <f ca="1">+VLOOKUP(K829,'Tablas aux'!$A$23:$C$27,3,0)</f>
        <v>Arequipa</v>
      </c>
    </row>
    <row r="830" spans="1:12" x14ac:dyDescent="0.25">
      <c r="A830" t="str">
        <v>V-0829</v>
      </c>
      <c r="B830">
        <f t="shared" ca="1" si="72"/>
        <v>45780</v>
      </c>
      <c r="C830" t="str">
        <f t="shared" ca="1" si="73"/>
        <v>C-003</v>
      </c>
      <c r="D830" t="str">
        <f t="shared" ca="1" si="74"/>
        <v>P-001</v>
      </c>
      <c r="E830" t="str">
        <f ca="1">+_xlfn.XLOOKUP(D830,'Tablas aux'!$A$3:$A$6,'Tablas aux'!$B$3:$B$6,0)</f>
        <v>Audífonos</v>
      </c>
      <c r="F830" t="str">
        <f ca="1">+_xlfn.XLOOKUP(E830,'Tablas aux'!$B$3:$B$6,'Tablas aux'!$C$3:$C$6,0)</f>
        <v>Electrónica</v>
      </c>
      <c r="G830">
        <f t="shared" ca="1" si="75"/>
        <v>26</v>
      </c>
      <c r="H830">
        <f ca="1">+_xlfn.XLOOKUP(D830,'Tablas aux'!$A$3:$A$6,'Tablas aux'!$D$3:$D$6)</f>
        <v>50</v>
      </c>
      <c r="I830" s="3">
        <f t="shared" ca="1" si="76"/>
        <v>0.1</v>
      </c>
      <c r="J830" t="str" cm="1">
        <f t="array" aca="1" ref="J830" ca="1">+INDEX({"Tarjeta";"Efectivo";"Transferencia"},RANDBETWEEN(1,3))</f>
        <v>Efectivo</v>
      </c>
      <c r="K830" t="str">
        <f t="shared" ca="1" si="77"/>
        <v>V-005</v>
      </c>
      <c r="L830" t="str">
        <f ca="1">+VLOOKUP(K830,'Tablas aux'!$A$23:$C$27,3,0)</f>
        <v>Ayacucho</v>
      </c>
    </row>
    <row r="831" spans="1:12" x14ac:dyDescent="0.25">
      <c r="A831" t="str">
        <v>V-0830</v>
      </c>
      <c r="B831">
        <f t="shared" ca="1" si="72"/>
        <v>45716</v>
      </c>
      <c r="C831" t="str">
        <f t="shared" ca="1" si="73"/>
        <v>C-004</v>
      </c>
      <c r="D831" t="str">
        <f t="shared" ca="1" si="74"/>
        <v>P-002</v>
      </c>
      <c r="E831" t="str">
        <f ca="1">+_xlfn.XLOOKUP(D831,'Tablas aux'!$A$3:$A$6,'Tablas aux'!$B$3:$B$6,0)</f>
        <v>Laptop</v>
      </c>
      <c r="F831" t="str">
        <f ca="1">+_xlfn.XLOOKUP(E831,'Tablas aux'!$B$3:$B$6,'Tablas aux'!$C$3:$C$6,0)</f>
        <v>Computo</v>
      </c>
      <c r="G831">
        <f t="shared" ca="1" si="75"/>
        <v>6</v>
      </c>
      <c r="H831">
        <f ca="1">+_xlfn.XLOOKUP(D831,'Tablas aux'!$A$3:$A$6,'Tablas aux'!$D$3:$D$6)</f>
        <v>1200</v>
      </c>
      <c r="I831" s="3">
        <f t="shared" ca="1" si="76"/>
        <v>0.3</v>
      </c>
      <c r="J831" t="str" cm="1">
        <f t="array" aca="1" ref="J831" ca="1">+INDEX({"Tarjeta";"Efectivo";"Transferencia"},RANDBETWEEN(1,3))</f>
        <v>Efectivo</v>
      </c>
      <c r="K831" t="str">
        <f t="shared" ca="1" si="77"/>
        <v>V-003</v>
      </c>
      <c r="L831" t="str">
        <f ca="1">+VLOOKUP(K831,'Tablas aux'!$A$23:$C$27,3,0)</f>
        <v>Arequipa</v>
      </c>
    </row>
    <row r="832" spans="1:12" x14ac:dyDescent="0.25">
      <c r="A832" t="str">
        <v>V-0831</v>
      </c>
      <c r="B832">
        <f t="shared" ca="1" si="72"/>
        <v>45994</v>
      </c>
      <c r="C832" t="str">
        <f t="shared" ca="1" si="73"/>
        <v>C-002</v>
      </c>
      <c r="D832" t="str">
        <f t="shared" ca="1" si="74"/>
        <v>P-004</v>
      </c>
      <c r="E832" t="str">
        <f ca="1">+_xlfn.XLOOKUP(D832,'Tablas aux'!$A$3:$A$6,'Tablas aux'!$B$3:$B$6,0)</f>
        <v>Smart Phone</v>
      </c>
      <c r="F832" t="str">
        <f ca="1">+_xlfn.XLOOKUP(E832,'Tablas aux'!$B$3:$B$6,'Tablas aux'!$C$3:$C$6,0)</f>
        <v>Telefonía</v>
      </c>
      <c r="G832">
        <f t="shared" ca="1" si="75"/>
        <v>12</v>
      </c>
      <c r="H832">
        <f ca="1">+_xlfn.XLOOKUP(D832,'Tablas aux'!$A$3:$A$6,'Tablas aux'!$D$3:$D$6)</f>
        <v>800</v>
      </c>
      <c r="I832" s="3">
        <f t="shared" ca="1" si="76"/>
        <v>0.2</v>
      </c>
      <c r="J832" t="str" cm="1">
        <f t="array" aca="1" ref="J832" ca="1">+INDEX({"Tarjeta";"Efectivo";"Transferencia"},RANDBETWEEN(1,3))</f>
        <v>Transferencia</v>
      </c>
      <c r="K832" t="str">
        <f t="shared" ca="1" si="77"/>
        <v>V-001</v>
      </c>
      <c r="L832" t="str">
        <f ca="1">+VLOOKUP(K832,'Tablas aux'!$A$23:$C$27,3,0)</f>
        <v>Lima</v>
      </c>
    </row>
    <row r="833" spans="1:12" x14ac:dyDescent="0.25">
      <c r="A833" t="str">
        <v>V-0832</v>
      </c>
      <c r="B833">
        <f t="shared" ca="1" si="72"/>
        <v>45813</v>
      </c>
      <c r="C833" t="str">
        <f t="shared" ca="1" si="73"/>
        <v>C-002</v>
      </c>
      <c r="D833" t="str">
        <f t="shared" ca="1" si="74"/>
        <v>P-004</v>
      </c>
      <c r="E833" t="str">
        <f ca="1">+_xlfn.XLOOKUP(D833,'Tablas aux'!$A$3:$A$6,'Tablas aux'!$B$3:$B$6,0)</f>
        <v>Smart Phone</v>
      </c>
      <c r="F833" t="str">
        <f ca="1">+_xlfn.XLOOKUP(E833,'Tablas aux'!$B$3:$B$6,'Tablas aux'!$C$3:$C$6,0)</f>
        <v>Telefonía</v>
      </c>
      <c r="G833">
        <f t="shared" ca="1" si="75"/>
        <v>32</v>
      </c>
      <c r="H833">
        <f ca="1">+_xlfn.XLOOKUP(D833,'Tablas aux'!$A$3:$A$6,'Tablas aux'!$D$3:$D$6)</f>
        <v>800</v>
      </c>
      <c r="I833" s="3">
        <f t="shared" ca="1" si="76"/>
        <v>0.2</v>
      </c>
      <c r="J833" t="str" cm="1">
        <f t="array" aca="1" ref="J833" ca="1">+INDEX({"Tarjeta";"Efectivo";"Transferencia"},RANDBETWEEN(1,3))</f>
        <v>Tarjeta</v>
      </c>
      <c r="K833" t="str">
        <f t="shared" ca="1" si="77"/>
        <v>V-001</v>
      </c>
      <c r="L833" t="str">
        <f ca="1">+VLOOKUP(K833,'Tablas aux'!$A$23:$C$27,3,0)</f>
        <v>Lima</v>
      </c>
    </row>
    <row r="834" spans="1:12" x14ac:dyDescent="0.25">
      <c r="A834" t="str">
        <v>V-0833</v>
      </c>
      <c r="B834">
        <f t="shared" ca="1" si="72"/>
        <v>45783</v>
      </c>
      <c r="C834" t="str">
        <f t="shared" ca="1" si="73"/>
        <v>C-002</v>
      </c>
      <c r="D834" t="str">
        <f t="shared" ca="1" si="74"/>
        <v>P-004</v>
      </c>
      <c r="E834" t="str">
        <f ca="1">+_xlfn.XLOOKUP(D834,'Tablas aux'!$A$3:$A$6,'Tablas aux'!$B$3:$B$6,0)</f>
        <v>Smart Phone</v>
      </c>
      <c r="F834" t="str">
        <f ca="1">+_xlfn.XLOOKUP(E834,'Tablas aux'!$B$3:$B$6,'Tablas aux'!$C$3:$C$6,0)</f>
        <v>Telefonía</v>
      </c>
      <c r="G834">
        <f t="shared" ca="1" si="75"/>
        <v>35</v>
      </c>
      <c r="H834">
        <f ca="1">+_xlfn.XLOOKUP(D834,'Tablas aux'!$A$3:$A$6,'Tablas aux'!$D$3:$D$6)</f>
        <v>800</v>
      </c>
      <c r="I834" s="3">
        <f t="shared" ca="1" si="76"/>
        <v>0.2</v>
      </c>
      <c r="J834" t="str" cm="1">
        <f t="array" aca="1" ref="J834" ca="1">+INDEX({"Tarjeta";"Efectivo";"Transferencia"},RANDBETWEEN(1,3))</f>
        <v>Tarjeta</v>
      </c>
      <c r="K834" t="str">
        <f t="shared" ca="1" si="77"/>
        <v>V-001</v>
      </c>
      <c r="L834" t="str">
        <f ca="1">+VLOOKUP(K834,'Tablas aux'!$A$23:$C$27,3,0)</f>
        <v>Lima</v>
      </c>
    </row>
    <row r="835" spans="1:12" x14ac:dyDescent="0.25">
      <c r="A835" t="str">
        <v>V-0834</v>
      </c>
      <c r="B835">
        <f t="shared" ref="B835:B898" ca="1" si="78">+RANDBETWEEN("01/01/2025","31/12/2025")</f>
        <v>45801</v>
      </c>
      <c r="C835" t="str">
        <f t="shared" ref="C835:C898" ca="1" si="79">+"C"&amp;"-"&amp;TEXT(RANDBETWEEN(1,4),"000")</f>
        <v>C-003</v>
      </c>
      <c r="D835" t="str">
        <f t="shared" ref="D835:D898" ca="1" si="80">+"P"&amp;"-"&amp;TEXT(RANDBETWEEN(1,4),"000")</f>
        <v>P-001</v>
      </c>
      <c r="E835" t="str">
        <f ca="1">+_xlfn.XLOOKUP(D835,'Tablas aux'!$A$3:$A$6,'Tablas aux'!$B$3:$B$6,0)</f>
        <v>Audífonos</v>
      </c>
      <c r="F835" t="str">
        <f ca="1">+_xlfn.XLOOKUP(E835,'Tablas aux'!$B$3:$B$6,'Tablas aux'!$C$3:$C$6,0)</f>
        <v>Electrónica</v>
      </c>
      <c r="G835">
        <f t="shared" ref="G835:G898" ca="1" si="81">+RANDBETWEEN(5,45)</f>
        <v>21</v>
      </c>
      <c r="H835">
        <f ca="1">+_xlfn.XLOOKUP(D835,'Tablas aux'!$A$3:$A$6,'Tablas aux'!$D$3:$D$6)</f>
        <v>50</v>
      </c>
      <c r="I835" s="3">
        <f t="shared" ref="I835:I898" ca="1" si="82">+IF(F835="Electrónica",0.1,IF(F835="Telefonía",0.2,0.3))</f>
        <v>0.1</v>
      </c>
      <c r="J835" t="str" cm="1">
        <f t="array" aca="1" ref="J835" ca="1">+INDEX({"Tarjeta";"Efectivo";"Transferencia"},RANDBETWEEN(1,3))</f>
        <v>Transferencia</v>
      </c>
      <c r="K835" t="str">
        <f t="shared" ref="K835:K898" ca="1" si="83">+"V"&amp;"-"&amp;TEXT(RANDBETWEEN(1,5),"000")</f>
        <v>V-005</v>
      </c>
      <c r="L835" t="str">
        <f ca="1">+VLOOKUP(K835,'Tablas aux'!$A$23:$C$27,3,0)</f>
        <v>Ayacucho</v>
      </c>
    </row>
    <row r="836" spans="1:12" x14ac:dyDescent="0.25">
      <c r="A836" t="str">
        <v>V-0835</v>
      </c>
      <c r="B836">
        <f t="shared" ca="1" si="78"/>
        <v>45812</v>
      </c>
      <c r="C836" t="str">
        <f t="shared" ca="1" si="79"/>
        <v>C-003</v>
      </c>
      <c r="D836" t="str">
        <f t="shared" ca="1" si="80"/>
        <v>P-003</v>
      </c>
      <c r="E836" t="str">
        <f ca="1">+_xlfn.XLOOKUP(D836,'Tablas aux'!$A$3:$A$6,'Tablas aux'!$B$3:$B$6,0)</f>
        <v>Smart Watch</v>
      </c>
      <c r="F836" t="str">
        <f ca="1">+_xlfn.XLOOKUP(E836,'Tablas aux'!$B$3:$B$6,'Tablas aux'!$C$3:$C$6,0)</f>
        <v>Electrónica</v>
      </c>
      <c r="G836">
        <f t="shared" ca="1" si="81"/>
        <v>11</v>
      </c>
      <c r="H836">
        <f ca="1">+_xlfn.XLOOKUP(D836,'Tablas aux'!$A$3:$A$6,'Tablas aux'!$D$3:$D$6)</f>
        <v>200</v>
      </c>
      <c r="I836" s="3">
        <f t="shared" ca="1" si="82"/>
        <v>0.1</v>
      </c>
      <c r="J836" t="str" cm="1">
        <f t="array" aca="1" ref="J836" ca="1">+INDEX({"Tarjeta";"Efectivo";"Transferencia"},RANDBETWEEN(1,3))</f>
        <v>Tarjeta</v>
      </c>
      <c r="K836" t="str">
        <f t="shared" ca="1" si="83"/>
        <v>V-004</v>
      </c>
      <c r="L836" t="str">
        <f ca="1">+VLOOKUP(K836,'Tablas aux'!$A$23:$C$27,3,0)</f>
        <v>Moquegua</v>
      </c>
    </row>
    <row r="837" spans="1:12" x14ac:dyDescent="0.25">
      <c r="A837" t="str">
        <v>V-0836</v>
      </c>
      <c r="B837">
        <f t="shared" ca="1" si="78"/>
        <v>45869</v>
      </c>
      <c r="C837" t="str">
        <f t="shared" ca="1" si="79"/>
        <v>C-004</v>
      </c>
      <c r="D837" t="str">
        <f t="shared" ca="1" si="80"/>
        <v>P-002</v>
      </c>
      <c r="E837" t="str">
        <f ca="1">+_xlfn.XLOOKUP(D837,'Tablas aux'!$A$3:$A$6,'Tablas aux'!$B$3:$B$6,0)</f>
        <v>Laptop</v>
      </c>
      <c r="F837" t="str">
        <f ca="1">+_xlfn.XLOOKUP(E837,'Tablas aux'!$B$3:$B$6,'Tablas aux'!$C$3:$C$6,0)</f>
        <v>Computo</v>
      </c>
      <c r="G837">
        <f t="shared" ca="1" si="81"/>
        <v>14</v>
      </c>
      <c r="H837">
        <f ca="1">+_xlfn.XLOOKUP(D837,'Tablas aux'!$A$3:$A$6,'Tablas aux'!$D$3:$D$6)</f>
        <v>1200</v>
      </c>
      <c r="I837" s="3">
        <f t="shared" ca="1" si="82"/>
        <v>0.3</v>
      </c>
      <c r="J837" t="str" cm="1">
        <f t="array" aca="1" ref="J837" ca="1">+INDEX({"Tarjeta";"Efectivo";"Transferencia"},RANDBETWEEN(1,3))</f>
        <v>Efectivo</v>
      </c>
      <c r="K837" t="str">
        <f t="shared" ca="1" si="83"/>
        <v>V-004</v>
      </c>
      <c r="L837" t="str">
        <f ca="1">+VLOOKUP(K837,'Tablas aux'!$A$23:$C$27,3,0)</f>
        <v>Moquegua</v>
      </c>
    </row>
    <row r="838" spans="1:12" x14ac:dyDescent="0.25">
      <c r="A838" t="str">
        <v>V-0837</v>
      </c>
      <c r="B838">
        <f t="shared" ca="1" si="78"/>
        <v>45881</v>
      </c>
      <c r="C838" t="str">
        <f t="shared" ca="1" si="79"/>
        <v>C-004</v>
      </c>
      <c r="D838" t="str">
        <f t="shared" ca="1" si="80"/>
        <v>P-003</v>
      </c>
      <c r="E838" t="str">
        <f ca="1">+_xlfn.XLOOKUP(D838,'Tablas aux'!$A$3:$A$6,'Tablas aux'!$B$3:$B$6,0)</f>
        <v>Smart Watch</v>
      </c>
      <c r="F838" t="str">
        <f ca="1">+_xlfn.XLOOKUP(E838,'Tablas aux'!$B$3:$B$6,'Tablas aux'!$C$3:$C$6,0)</f>
        <v>Electrónica</v>
      </c>
      <c r="G838">
        <f t="shared" ca="1" si="81"/>
        <v>26</v>
      </c>
      <c r="H838">
        <f ca="1">+_xlfn.XLOOKUP(D838,'Tablas aux'!$A$3:$A$6,'Tablas aux'!$D$3:$D$6)</f>
        <v>200</v>
      </c>
      <c r="I838" s="3">
        <f t="shared" ca="1" si="82"/>
        <v>0.1</v>
      </c>
      <c r="J838" t="str" cm="1">
        <f t="array" aca="1" ref="J838" ca="1">+INDEX({"Tarjeta";"Efectivo";"Transferencia"},RANDBETWEEN(1,3))</f>
        <v>Transferencia</v>
      </c>
      <c r="K838" t="str">
        <f t="shared" ca="1" si="83"/>
        <v>V-002</v>
      </c>
      <c r="L838" t="str">
        <f ca="1">+VLOOKUP(K838,'Tablas aux'!$A$23:$C$27,3,0)</f>
        <v>Callao</v>
      </c>
    </row>
    <row r="839" spans="1:12" x14ac:dyDescent="0.25">
      <c r="A839" t="str">
        <v>V-0838</v>
      </c>
      <c r="B839">
        <f t="shared" ca="1" si="78"/>
        <v>45931</v>
      </c>
      <c r="C839" t="str">
        <f t="shared" ca="1" si="79"/>
        <v>C-003</v>
      </c>
      <c r="D839" t="str">
        <f t="shared" ca="1" si="80"/>
        <v>P-004</v>
      </c>
      <c r="E839" t="str">
        <f ca="1">+_xlfn.XLOOKUP(D839,'Tablas aux'!$A$3:$A$6,'Tablas aux'!$B$3:$B$6,0)</f>
        <v>Smart Phone</v>
      </c>
      <c r="F839" t="str">
        <f ca="1">+_xlfn.XLOOKUP(E839,'Tablas aux'!$B$3:$B$6,'Tablas aux'!$C$3:$C$6,0)</f>
        <v>Telefonía</v>
      </c>
      <c r="G839">
        <f t="shared" ca="1" si="81"/>
        <v>13</v>
      </c>
      <c r="H839">
        <f ca="1">+_xlfn.XLOOKUP(D839,'Tablas aux'!$A$3:$A$6,'Tablas aux'!$D$3:$D$6)</f>
        <v>800</v>
      </c>
      <c r="I839" s="3">
        <f t="shared" ca="1" si="82"/>
        <v>0.2</v>
      </c>
      <c r="J839" t="str" cm="1">
        <f t="array" aca="1" ref="J839" ca="1">+INDEX({"Tarjeta";"Efectivo";"Transferencia"},RANDBETWEEN(1,3))</f>
        <v>Transferencia</v>
      </c>
      <c r="K839" t="str">
        <f t="shared" ca="1" si="83"/>
        <v>V-005</v>
      </c>
      <c r="L839" t="str">
        <f ca="1">+VLOOKUP(K839,'Tablas aux'!$A$23:$C$27,3,0)</f>
        <v>Ayacucho</v>
      </c>
    </row>
    <row r="840" spans="1:12" x14ac:dyDescent="0.25">
      <c r="A840" t="str">
        <v>V-0839</v>
      </c>
      <c r="B840">
        <f t="shared" ca="1" si="78"/>
        <v>45974</v>
      </c>
      <c r="C840" t="str">
        <f t="shared" ca="1" si="79"/>
        <v>C-002</v>
      </c>
      <c r="D840" t="str">
        <f t="shared" ca="1" si="80"/>
        <v>P-002</v>
      </c>
      <c r="E840" t="str">
        <f ca="1">+_xlfn.XLOOKUP(D840,'Tablas aux'!$A$3:$A$6,'Tablas aux'!$B$3:$B$6,0)</f>
        <v>Laptop</v>
      </c>
      <c r="F840" t="str">
        <f ca="1">+_xlfn.XLOOKUP(E840,'Tablas aux'!$B$3:$B$6,'Tablas aux'!$C$3:$C$6,0)</f>
        <v>Computo</v>
      </c>
      <c r="G840">
        <f t="shared" ca="1" si="81"/>
        <v>33</v>
      </c>
      <c r="H840">
        <f ca="1">+_xlfn.XLOOKUP(D840,'Tablas aux'!$A$3:$A$6,'Tablas aux'!$D$3:$D$6)</f>
        <v>1200</v>
      </c>
      <c r="I840" s="3">
        <f t="shared" ca="1" si="82"/>
        <v>0.3</v>
      </c>
      <c r="J840" t="str" cm="1">
        <f t="array" aca="1" ref="J840" ca="1">+INDEX({"Tarjeta";"Efectivo";"Transferencia"},RANDBETWEEN(1,3))</f>
        <v>Efectivo</v>
      </c>
      <c r="K840" t="str">
        <f t="shared" ca="1" si="83"/>
        <v>V-003</v>
      </c>
      <c r="L840" t="str">
        <f ca="1">+VLOOKUP(K840,'Tablas aux'!$A$23:$C$27,3,0)</f>
        <v>Arequipa</v>
      </c>
    </row>
    <row r="841" spans="1:12" x14ac:dyDescent="0.25">
      <c r="A841" t="str">
        <v>V-0840</v>
      </c>
      <c r="B841">
        <f t="shared" ca="1" si="78"/>
        <v>45812</v>
      </c>
      <c r="C841" t="str">
        <f t="shared" ca="1" si="79"/>
        <v>C-003</v>
      </c>
      <c r="D841" t="str">
        <f t="shared" ca="1" si="80"/>
        <v>P-002</v>
      </c>
      <c r="E841" t="str">
        <f ca="1">+_xlfn.XLOOKUP(D841,'Tablas aux'!$A$3:$A$6,'Tablas aux'!$B$3:$B$6,0)</f>
        <v>Laptop</v>
      </c>
      <c r="F841" t="str">
        <f ca="1">+_xlfn.XLOOKUP(E841,'Tablas aux'!$B$3:$B$6,'Tablas aux'!$C$3:$C$6,0)</f>
        <v>Computo</v>
      </c>
      <c r="G841">
        <f t="shared" ca="1" si="81"/>
        <v>22</v>
      </c>
      <c r="H841">
        <f ca="1">+_xlfn.XLOOKUP(D841,'Tablas aux'!$A$3:$A$6,'Tablas aux'!$D$3:$D$6)</f>
        <v>1200</v>
      </c>
      <c r="I841" s="3">
        <f t="shared" ca="1" si="82"/>
        <v>0.3</v>
      </c>
      <c r="J841" t="str" cm="1">
        <f t="array" aca="1" ref="J841" ca="1">+INDEX({"Tarjeta";"Efectivo";"Transferencia"},RANDBETWEEN(1,3))</f>
        <v>Efectivo</v>
      </c>
      <c r="K841" t="str">
        <f t="shared" ca="1" si="83"/>
        <v>V-005</v>
      </c>
      <c r="L841" t="str">
        <f ca="1">+VLOOKUP(K841,'Tablas aux'!$A$23:$C$27,3,0)</f>
        <v>Ayacucho</v>
      </c>
    </row>
    <row r="842" spans="1:12" x14ac:dyDescent="0.25">
      <c r="A842" t="str">
        <v>V-0841</v>
      </c>
      <c r="B842">
        <f t="shared" ca="1" si="78"/>
        <v>45740</v>
      </c>
      <c r="C842" t="str">
        <f t="shared" ca="1" si="79"/>
        <v>C-001</v>
      </c>
      <c r="D842" t="str">
        <f t="shared" ca="1" si="80"/>
        <v>P-001</v>
      </c>
      <c r="E842" t="str">
        <f ca="1">+_xlfn.XLOOKUP(D842,'Tablas aux'!$A$3:$A$6,'Tablas aux'!$B$3:$B$6,0)</f>
        <v>Audífonos</v>
      </c>
      <c r="F842" t="str">
        <f ca="1">+_xlfn.XLOOKUP(E842,'Tablas aux'!$B$3:$B$6,'Tablas aux'!$C$3:$C$6,0)</f>
        <v>Electrónica</v>
      </c>
      <c r="G842">
        <f t="shared" ca="1" si="81"/>
        <v>34</v>
      </c>
      <c r="H842">
        <f ca="1">+_xlfn.XLOOKUP(D842,'Tablas aux'!$A$3:$A$6,'Tablas aux'!$D$3:$D$6)</f>
        <v>50</v>
      </c>
      <c r="I842" s="3">
        <f t="shared" ca="1" si="82"/>
        <v>0.1</v>
      </c>
      <c r="J842" t="str" cm="1">
        <f t="array" aca="1" ref="J842" ca="1">+INDEX({"Tarjeta";"Efectivo";"Transferencia"},RANDBETWEEN(1,3))</f>
        <v>Efectivo</v>
      </c>
      <c r="K842" t="str">
        <f t="shared" ca="1" si="83"/>
        <v>V-001</v>
      </c>
      <c r="L842" t="str">
        <f ca="1">+VLOOKUP(K842,'Tablas aux'!$A$23:$C$27,3,0)</f>
        <v>Lima</v>
      </c>
    </row>
    <row r="843" spans="1:12" x14ac:dyDescent="0.25">
      <c r="A843" t="str">
        <v>V-0842</v>
      </c>
      <c r="B843">
        <f t="shared" ca="1" si="78"/>
        <v>45749</v>
      </c>
      <c r="C843" t="str">
        <f t="shared" ca="1" si="79"/>
        <v>C-002</v>
      </c>
      <c r="D843" t="str">
        <f t="shared" ca="1" si="80"/>
        <v>P-004</v>
      </c>
      <c r="E843" t="str">
        <f ca="1">+_xlfn.XLOOKUP(D843,'Tablas aux'!$A$3:$A$6,'Tablas aux'!$B$3:$B$6,0)</f>
        <v>Smart Phone</v>
      </c>
      <c r="F843" t="str">
        <f ca="1">+_xlfn.XLOOKUP(E843,'Tablas aux'!$B$3:$B$6,'Tablas aux'!$C$3:$C$6,0)</f>
        <v>Telefonía</v>
      </c>
      <c r="G843">
        <f t="shared" ca="1" si="81"/>
        <v>36</v>
      </c>
      <c r="H843">
        <f ca="1">+_xlfn.XLOOKUP(D843,'Tablas aux'!$A$3:$A$6,'Tablas aux'!$D$3:$D$6)</f>
        <v>800</v>
      </c>
      <c r="I843" s="3">
        <f t="shared" ca="1" si="82"/>
        <v>0.2</v>
      </c>
      <c r="J843" t="str" cm="1">
        <f t="array" aca="1" ref="J843" ca="1">+INDEX({"Tarjeta";"Efectivo";"Transferencia"},RANDBETWEEN(1,3))</f>
        <v>Tarjeta</v>
      </c>
      <c r="K843" t="str">
        <f t="shared" ca="1" si="83"/>
        <v>V-002</v>
      </c>
      <c r="L843" t="str">
        <f ca="1">+VLOOKUP(K843,'Tablas aux'!$A$23:$C$27,3,0)</f>
        <v>Callao</v>
      </c>
    </row>
    <row r="844" spans="1:12" x14ac:dyDescent="0.25">
      <c r="A844" t="str">
        <v>V-0843</v>
      </c>
      <c r="B844">
        <f t="shared" ca="1" si="78"/>
        <v>45972</v>
      </c>
      <c r="C844" t="str">
        <f t="shared" ca="1" si="79"/>
        <v>C-003</v>
      </c>
      <c r="D844" t="str">
        <f t="shared" ca="1" si="80"/>
        <v>P-002</v>
      </c>
      <c r="E844" t="str">
        <f ca="1">+_xlfn.XLOOKUP(D844,'Tablas aux'!$A$3:$A$6,'Tablas aux'!$B$3:$B$6,0)</f>
        <v>Laptop</v>
      </c>
      <c r="F844" t="str">
        <f ca="1">+_xlfn.XLOOKUP(E844,'Tablas aux'!$B$3:$B$6,'Tablas aux'!$C$3:$C$6,0)</f>
        <v>Computo</v>
      </c>
      <c r="G844">
        <f t="shared" ca="1" si="81"/>
        <v>7</v>
      </c>
      <c r="H844">
        <f ca="1">+_xlfn.XLOOKUP(D844,'Tablas aux'!$A$3:$A$6,'Tablas aux'!$D$3:$D$6)</f>
        <v>1200</v>
      </c>
      <c r="I844" s="3">
        <f t="shared" ca="1" si="82"/>
        <v>0.3</v>
      </c>
      <c r="J844" t="str" cm="1">
        <f t="array" aca="1" ref="J844" ca="1">+INDEX({"Tarjeta";"Efectivo";"Transferencia"},RANDBETWEEN(1,3))</f>
        <v>Tarjeta</v>
      </c>
      <c r="K844" t="str">
        <f t="shared" ca="1" si="83"/>
        <v>V-001</v>
      </c>
      <c r="L844" t="str">
        <f ca="1">+VLOOKUP(K844,'Tablas aux'!$A$23:$C$27,3,0)</f>
        <v>Lima</v>
      </c>
    </row>
    <row r="845" spans="1:12" x14ac:dyDescent="0.25">
      <c r="A845" t="str">
        <v>V-0844</v>
      </c>
      <c r="B845">
        <f t="shared" ca="1" si="78"/>
        <v>45754</v>
      </c>
      <c r="C845" t="str">
        <f t="shared" ca="1" si="79"/>
        <v>C-004</v>
      </c>
      <c r="D845" t="str">
        <f t="shared" ca="1" si="80"/>
        <v>P-004</v>
      </c>
      <c r="E845" t="str">
        <f ca="1">+_xlfn.XLOOKUP(D845,'Tablas aux'!$A$3:$A$6,'Tablas aux'!$B$3:$B$6,0)</f>
        <v>Smart Phone</v>
      </c>
      <c r="F845" t="str">
        <f ca="1">+_xlfn.XLOOKUP(E845,'Tablas aux'!$B$3:$B$6,'Tablas aux'!$C$3:$C$6,0)</f>
        <v>Telefonía</v>
      </c>
      <c r="G845">
        <f t="shared" ca="1" si="81"/>
        <v>39</v>
      </c>
      <c r="H845">
        <f ca="1">+_xlfn.XLOOKUP(D845,'Tablas aux'!$A$3:$A$6,'Tablas aux'!$D$3:$D$6)</f>
        <v>800</v>
      </c>
      <c r="I845" s="3">
        <f t="shared" ca="1" si="82"/>
        <v>0.2</v>
      </c>
      <c r="J845" t="str" cm="1">
        <f t="array" aca="1" ref="J845" ca="1">+INDEX({"Tarjeta";"Efectivo";"Transferencia"},RANDBETWEEN(1,3))</f>
        <v>Efectivo</v>
      </c>
      <c r="K845" t="str">
        <f t="shared" ca="1" si="83"/>
        <v>V-004</v>
      </c>
      <c r="L845" t="str">
        <f ca="1">+VLOOKUP(K845,'Tablas aux'!$A$23:$C$27,3,0)</f>
        <v>Moquegua</v>
      </c>
    </row>
    <row r="846" spans="1:12" x14ac:dyDescent="0.25">
      <c r="A846" t="str">
        <v>V-0845</v>
      </c>
      <c r="B846">
        <f t="shared" ca="1" si="78"/>
        <v>45834</v>
      </c>
      <c r="C846" t="str">
        <f t="shared" ca="1" si="79"/>
        <v>C-004</v>
      </c>
      <c r="D846" t="str">
        <f t="shared" ca="1" si="80"/>
        <v>P-003</v>
      </c>
      <c r="E846" t="str">
        <f ca="1">+_xlfn.XLOOKUP(D846,'Tablas aux'!$A$3:$A$6,'Tablas aux'!$B$3:$B$6,0)</f>
        <v>Smart Watch</v>
      </c>
      <c r="F846" t="str">
        <f ca="1">+_xlfn.XLOOKUP(E846,'Tablas aux'!$B$3:$B$6,'Tablas aux'!$C$3:$C$6,0)</f>
        <v>Electrónica</v>
      </c>
      <c r="G846">
        <f t="shared" ca="1" si="81"/>
        <v>8</v>
      </c>
      <c r="H846">
        <f ca="1">+_xlfn.XLOOKUP(D846,'Tablas aux'!$A$3:$A$6,'Tablas aux'!$D$3:$D$6)</f>
        <v>200</v>
      </c>
      <c r="I846" s="3">
        <f t="shared" ca="1" si="82"/>
        <v>0.1</v>
      </c>
      <c r="J846" t="str" cm="1">
        <f t="array" aca="1" ref="J846" ca="1">+INDEX({"Tarjeta";"Efectivo";"Transferencia"},RANDBETWEEN(1,3))</f>
        <v>Efectivo</v>
      </c>
      <c r="K846" t="str">
        <f t="shared" ca="1" si="83"/>
        <v>V-004</v>
      </c>
      <c r="L846" t="str">
        <f ca="1">+VLOOKUP(K846,'Tablas aux'!$A$23:$C$27,3,0)</f>
        <v>Moquegua</v>
      </c>
    </row>
    <row r="847" spans="1:12" x14ac:dyDescent="0.25">
      <c r="A847" t="str">
        <v>V-0846</v>
      </c>
      <c r="B847">
        <f t="shared" ca="1" si="78"/>
        <v>45796</v>
      </c>
      <c r="C847" t="str">
        <f t="shared" ca="1" si="79"/>
        <v>C-004</v>
      </c>
      <c r="D847" t="str">
        <f t="shared" ca="1" si="80"/>
        <v>P-002</v>
      </c>
      <c r="E847" t="str">
        <f ca="1">+_xlfn.XLOOKUP(D847,'Tablas aux'!$A$3:$A$6,'Tablas aux'!$B$3:$B$6,0)</f>
        <v>Laptop</v>
      </c>
      <c r="F847" t="str">
        <f ca="1">+_xlfn.XLOOKUP(E847,'Tablas aux'!$B$3:$B$6,'Tablas aux'!$C$3:$C$6,0)</f>
        <v>Computo</v>
      </c>
      <c r="G847">
        <f t="shared" ca="1" si="81"/>
        <v>19</v>
      </c>
      <c r="H847">
        <f ca="1">+_xlfn.XLOOKUP(D847,'Tablas aux'!$A$3:$A$6,'Tablas aux'!$D$3:$D$6)</f>
        <v>1200</v>
      </c>
      <c r="I847" s="3">
        <f t="shared" ca="1" si="82"/>
        <v>0.3</v>
      </c>
      <c r="J847" t="str" cm="1">
        <f t="array" aca="1" ref="J847" ca="1">+INDEX({"Tarjeta";"Efectivo";"Transferencia"},RANDBETWEEN(1,3))</f>
        <v>Transferencia</v>
      </c>
      <c r="K847" t="str">
        <f t="shared" ca="1" si="83"/>
        <v>V-003</v>
      </c>
      <c r="L847" t="str">
        <f ca="1">+VLOOKUP(K847,'Tablas aux'!$A$23:$C$27,3,0)</f>
        <v>Arequipa</v>
      </c>
    </row>
    <row r="848" spans="1:12" x14ac:dyDescent="0.25">
      <c r="A848" t="str">
        <v>V-0847</v>
      </c>
      <c r="B848">
        <f t="shared" ca="1" si="78"/>
        <v>45782</v>
      </c>
      <c r="C848" t="str">
        <f t="shared" ca="1" si="79"/>
        <v>C-002</v>
      </c>
      <c r="D848" t="str">
        <f t="shared" ca="1" si="80"/>
        <v>P-002</v>
      </c>
      <c r="E848" t="str">
        <f ca="1">+_xlfn.XLOOKUP(D848,'Tablas aux'!$A$3:$A$6,'Tablas aux'!$B$3:$B$6,0)</f>
        <v>Laptop</v>
      </c>
      <c r="F848" t="str">
        <f ca="1">+_xlfn.XLOOKUP(E848,'Tablas aux'!$B$3:$B$6,'Tablas aux'!$C$3:$C$6,0)</f>
        <v>Computo</v>
      </c>
      <c r="G848">
        <f t="shared" ca="1" si="81"/>
        <v>37</v>
      </c>
      <c r="H848">
        <f ca="1">+_xlfn.XLOOKUP(D848,'Tablas aux'!$A$3:$A$6,'Tablas aux'!$D$3:$D$6)</f>
        <v>1200</v>
      </c>
      <c r="I848" s="3">
        <f t="shared" ca="1" si="82"/>
        <v>0.3</v>
      </c>
      <c r="J848" t="str" cm="1">
        <f t="array" aca="1" ref="J848" ca="1">+INDEX({"Tarjeta";"Efectivo";"Transferencia"},RANDBETWEEN(1,3))</f>
        <v>Tarjeta</v>
      </c>
      <c r="K848" t="str">
        <f t="shared" ca="1" si="83"/>
        <v>V-005</v>
      </c>
      <c r="L848" t="str">
        <f ca="1">+VLOOKUP(K848,'Tablas aux'!$A$23:$C$27,3,0)</f>
        <v>Ayacucho</v>
      </c>
    </row>
    <row r="849" spans="1:12" x14ac:dyDescent="0.25">
      <c r="A849" t="str">
        <v>V-0848</v>
      </c>
      <c r="B849">
        <f t="shared" ca="1" si="78"/>
        <v>45752</v>
      </c>
      <c r="C849" t="str">
        <f t="shared" ca="1" si="79"/>
        <v>C-001</v>
      </c>
      <c r="D849" t="str">
        <f t="shared" ca="1" si="80"/>
        <v>P-003</v>
      </c>
      <c r="E849" t="str">
        <f ca="1">+_xlfn.XLOOKUP(D849,'Tablas aux'!$A$3:$A$6,'Tablas aux'!$B$3:$B$6,0)</f>
        <v>Smart Watch</v>
      </c>
      <c r="F849" t="str">
        <f ca="1">+_xlfn.XLOOKUP(E849,'Tablas aux'!$B$3:$B$6,'Tablas aux'!$C$3:$C$6,0)</f>
        <v>Electrónica</v>
      </c>
      <c r="G849">
        <f t="shared" ca="1" si="81"/>
        <v>15</v>
      </c>
      <c r="H849">
        <f ca="1">+_xlfn.XLOOKUP(D849,'Tablas aux'!$A$3:$A$6,'Tablas aux'!$D$3:$D$6)</f>
        <v>200</v>
      </c>
      <c r="I849" s="3">
        <f t="shared" ca="1" si="82"/>
        <v>0.1</v>
      </c>
      <c r="J849" t="str" cm="1">
        <f t="array" aca="1" ref="J849" ca="1">+INDEX({"Tarjeta";"Efectivo";"Transferencia"},RANDBETWEEN(1,3))</f>
        <v>Efectivo</v>
      </c>
      <c r="K849" t="str">
        <f t="shared" ca="1" si="83"/>
        <v>V-001</v>
      </c>
      <c r="L849" t="str">
        <f ca="1">+VLOOKUP(K849,'Tablas aux'!$A$23:$C$27,3,0)</f>
        <v>Lima</v>
      </c>
    </row>
    <row r="850" spans="1:12" x14ac:dyDescent="0.25">
      <c r="A850" t="str">
        <v>V-0849</v>
      </c>
      <c r="B850">
        <f t="shared" ca="1" si="78"/>
        <v>45788</v>
      </c>
      <c r="C850" t="str">
        <f t="shared" ca="1" si="79"/>
        <v>C-002</v>
      </c>
      <c r="D850" t="str">
        <f t="shared" ca="1" si="80"/>
        <v>P-003</v>
      </c>
      <c r="E850" t="str">
        <f ca="1">+_xlfn.XLOOKUP(D850,'Tablas aux'!$A$3:$A$6,'Tablas aux'!$B$3:$B$6,0)</f>
        <v>Smart Watch</v>
      </c>
      <c r="F850" t="str">
        <f ca="1">+_xlfn.XLOOKUP(E850,'Tablas aux'!$B$3:$B$6,'Tablas aux'!$C$3:$C$6,0)</f>
        <v>Electrónica</v>
      </c>
      <c r="G850">
        <f t="shared" ca="1" si="81"/>
        <v>42</v>
      </c>
      <c r="H850">
        <f ca="1">+_xlfn.XLOOKUP(D850,'Tablas aux'!$A$3:$A$6,'Tablas aux'!$D$3:$D$6)</f>
        <v>200</v>
      </c>
      <c r="I850" s="3">
        <f t="shared" ca="1" si="82"/>
        <v>0.1</v>
      </c>
      <c r="J850" t="str" cm="1">
        <f t="array" aca="1" ref="J850" ca="1">+INDEX({"Tarjeta";"Efectivo";"Transferencia"},RANDBETWEEN(1,3))</f>
        <v>Tarjeta</v>
      </c>
      <c r="K850" t="str">
        <f t="shared" ca="1" si="83"/>
        <v>V-003</v>
      </c>
      <c r="L850" t="str">
        <f ca="1">+VLOOKUP(K850,'Tablas aux'!$A$23:$C$27,3,0)</f>
        <v>Arequipa</v>
      </c>
    </row>
    <row r="851" spans="1:12" x14ac:dyDescent="0.25">
      <c r="A851" t="str">
        <v>V-0850</v>
      </c>
      <c r="B851">
        <f t="shared" ca="1" si="78"/>
        <v>45841</v>
      </c>
      <c r="C851" t="str">
        <f t="shared" ca="1" si="79"/>
        <v>C-002</v>
      </c>
      <c r="D851" t="str">
        <f t="shared" ca="1" si="80"/>
        <v>P-001</v>
      </c>
      <c r="E851" t="str">
        <f ca="1">+_xlfn.XLOOKUP(D851,'Tablas aux'!$A$3:$A$6,'Tablas aux'!$B$3:$B$6,0)</f>
        <v>Audífonos</v>
      </c>
      <c r="F851" t="str">
        <f ca="1">+_xlfn.XLOOKUP(E851,'Tablas aux'!$B$3:$B$6,'Tablas aux'!$C$3:$C$6,0)</f>
        <v>Electrónica</v>
      </c>
      <c r="G851">
        <f t="shared" ca="1" si="81"/>
        <v>9</v>
      </c>
      <c r="H851">
        <f ca="1">+_xlfn.XLOOKUP(D851,'Tablas aux'!$A$3:$A$6,'Tablas aux'!$D$3:$D$6)</f>
        <v>50</v>
      </c>
      <c r="I851" s="3">
        <f t="shared" ca="1" si="82"/>
        <v>0.1</v>
      </c>
      <c r="J851" t="str" cm="1">
        <f t="array" aca="1" ref="J851" ca="1">+INDEX({"Tarjeta";"Efectivo";"Transferencia"},RANDBETWEEN(1,3))</f>
        <v>Tarjeta</v>
      </c>
      <c r="K851" t="str">
        <f t="shared" ca="1" si="83"/>
        <v>V-003</v>
      </c>
      <c r="L851" t="str">
        <f ca="1">+VLOOKUP(K851,'Tablas aux'!$A$23:$C$27,3,0)</f>
        <v>Arequipa</v>
      </c>
    </row>
    <row r="852" spans="1:12" x14ac:dyDescent="0.25">
      <c r="A852" t="str">
        <v>V-0851</v>
      </c>
      <c r="B852">
        <f t="shared" ca="1" si="78"/>
        <v>45848</v>
      </c>
      <c r="C852" t="str">
        <f t="shared" ca="1" si="79"/>
        <v>C-004</v>
      </c>
      <c r="D852" t="str">
        <f t="shared" ca="1" si="80"/>
        <v>P-004</v>
      </c>
      <c r="E852" t="str">
        <f ca="1">+_xlfn.XLOOKUP(D852,'Tablas aux'!$A$3:$A$6,'Tablas aux'!$B$3:$B$6,0)</f>
        <v>Smart Phone</v>
      </c>
      <c r="F852" t="str">
        <f ca="1">+_xlfn.XLOOKUP(E852,'Tablas aux'!$B$3:$B$6,'Tablas aux'!$C$3:$C$6,0)</f>
        <v>Telefonía</v>
      </c>
      <c r="G852">
        <f t="shared" ca="1" si="81"/>
        <v>10</v>
      </c>
      <c r="H852">
        <f ca="1">+_xlfn.XLOOKUP(D852,'Tablas aux'!$A$3:$A$6,'Tablas aux'!$D$3:$D$6)</f>
        <v>800</v>
      </c>
      <c r="I852" s="3">
        <f t="shared" ca="1" si="82"/>
        <v>0.2</v>
      </c>
      <c r="J852" t="str" cm="1">
        <f t="array" aca="1" ref="J852" ca="1">+INDEX({"Tarjeta";"Efectivo";"Transferencia"},RANDBETWEEN(1,3))</f>
        <v>Transferencia</v>
      </c>
      <c r="K852" t="str">
        <f t="shared" ca="1" si="83"/>
        <v>V-002</v>
      </c>
      <c r="L852" t="str">
        <f ca="1">+VLOOKUP(K852,'Tablas aux'!$A$23:$C$27,3,0)</f>
        <v>Callao</v>
      </c>
    </row>
    <row r="853" spans="1:12" x14ac:dyDescent="0.25">
      <c r="A853" t="str">
        <v>V-0852</v>
      </c>
      <c r="B853">
        <f t="shared" ca="1" si="78"/>
        <v>45777</v>
      </c>
      <c r="C853" t="str">
        <f t="shared" ca="1" si="79"/>
        <v>C-004</v>
      </c>
      <c r="D853" t="str">
        <f t="shared" ca="1" si="80"/>
        <v>P-004</v>
      </c>
      <c r="E853" t="str">
        <f ca="1">+_xlfn.XLOOKUP(D853,'Tablas aux'!$A$3:$A$6,'Tablas aux'!$B$3:$B$6,0)</f>
        <v>Smart Phone</v>
      </c>
      <c r="F853" t="str">
        <f ca="1">+_xlfn.XLOOKUP(E853,'Tablas aux'!$B$3:$B$6,'Tablas aux'!$C$3:$C$6,0)</f>
        <v>Telefonía</v>
      </c>
      <c r="G853">
        <f t="shared" ca="1" si="81"/>
        <v>20</v>
      </c>
      <c r="H853">
        <f ca="1">+_xlfn.XLOOKUP(D853,'Tablas aux'!$A$3:$A$6,'Tablas aux'!$D$3:$D$6)</f>
        <v>800</v>
      </c>
      <c r="I853" s="3">
        <f t="shared" ca="1" si="82"/>
        <v>0.2</v>
      </c>
      <c r="J853" t="str" cm="1">
        <f t="array" aca="1" ref="J853" ca="1">+INDEX({"Tarjeta";"Efectivo";"Transferencia"},RANDBETWEEN(1,3))</f>
        <v>Efectivo</v>
      </c>
      <c r="K853" t="str">
        <f t="shared" ca="1" si="83"/>
        <v>V-005</v>
      </c>
      <c r="L853" t="str">
        <f ca="1">+VLOOKUP(K853,'Tablas aux'!$A$23:$C$27,3,0)</f>
        <v>Ayacucho</v>
      </c>
    </row>
    <row r="854" spans="1:12" x14ac:dyDescent="0.25">
      <c r="A854" t="str">
        <v>V-0853</v>
      </c>
      <c r="B854">
        <f t="shared" ca="1" si="78"/>
        <v>45963</v>
      </c>
      <c r="C854" t="str">
        <f t="shared" ca="1" si="79"/>
        <v>C-002</v>
      </c>
      <c r="D854" t="str">
        <f t="shared" ca="1" si="80"/>
        <v>P-001</v>
      </c>
      <c r="E854" t="str">
        <f ca="1">+_xlfn.XLOOKUP(D854,'Tablas aux'!$A$3:$A$6,'Tablas aux'!$B$3:$B$6,0)</f>
        <v>Audífonos</v>
      </c>
      <c r="F854" t="str">
        <f ca="1">+_xlfn.XLOOKUP(E854,'Tablas aux'!$B$3:$B$6,'Tablas aux'!$C$3:$C$6,0)</f>
        <v>Electrónica</v>
      </c>
      <c r="G854">
        <f t="shared" ca="1" si="81"/>
        <v>13</v>
      </c>
      <c r="H854">
        <f ca="1">+_xlfn.XLOOKUP(D854,'Tablas aux'!$A$3:$A$6,'Tablas aux'!$D$3:$D$6)</f>
        <v>50</v>
      </c>
      <c r="I854" s="3">
        <f t="shared" ca="1" si="82"/>
        <v>0.1</v>
      </c>
      <c r="J854" t="str" cm="1">
        <f t="array" aca="1" ref="J854" ca="1">+INDEX({"Tarjeta";"Efectivo";"Transferencia"},RANDBETWEEN(1,3))</f>
        <v>Tarjeta</v>
      </c>
      <c r="K854" t="str">
        <f t="shared" ca="1" si="83"/>
        <v>V-001</v>
      </c>
      <c r="L854" t="str">
        <f ca="1">+VLOOKUP(K854,'Tablas aux'!$A$23:$C$27,3,0)</f>
        <v>Lima</v>
      </c>
    </row>
    <row r="855" spans="1:12" x14ac:dyDescent="0.25">
      <c r="A855" t="str">
        <v>V-0854</v>
      </c>
      <c r="B855">
        <f t="shared" ca="1" si="78"/>
        <v>45890</v>
      </c>
      <c r="C855" t="str">
        <f t="shared" ca="1" si="79"/>
        <v>C-002</v>
      </c>
      <c r="D855" t="str">
        <f t="shared" ca="1" si="80"/>
        <v>P-004</v>
      </c>
      <c r="E855" t="str">
        <f ca="1">+_xlfn.XLOOKUP(D855,'Tablas aux'!$A$3:$A$6,'Tablas aux'!$B$3:$B$6,0)</f>
        <v>Smart Phone</v>
      </c>
      <c r="F855" t="str">
        <f ca="1">+_xlfn.XLOOKUP(E855,'Tablas aux'!$B$3:$B$6,'Tablas aux'!$C$3:$C$6,0)</f>
        <v>Telefonía</v>
      </c>
      <c r="G855">
        <f t="shared" ca="1" si="81"/>
        <v>8</v>
      </c>
      <c r="H855">
        <f ca="1">+_xlfn.XLOOKUP(D855,'Tablas aux'!$A$3:$A$6,'Tablas aux'!$D$3:$D$6)</f>
        <v>800</v>
      </c>
      <c r="I855" s="3">
        <f t="shared" ca="1" si="82"/>
        <v>0.2</v>
      </c>
      <c r="J855" t="str" cm="1">
        <f t="array" aca="1" ref="J855" ca="1">+INDEX({"Tarjeta";"Efectivo";"Transferencia"},RANDBETWEEN(1,3))</f>
        <v>Transferencia</v>
      </c>
      <c r="K855" t="str">
        <f t="shared" ca="1" si="83"/>
        <v>V-004</v>
      </c>
      <c r="L855" t="str">
        <f ca="1">+VLOOKUP(K855,'Tablas aux'!$A$23:$C$27,3,0)</f>
        <v>Moquegua</v>
      </c>
    </row>
    <row r="856" spans="1:12" x14ac:dyDescent="0.25">
      <c r="A856" t="str">
        <v>V-0855</v>
      </c>
      <c r="B856">
        <f t="shared" ca="1" si="78"/>
        <v>45658</v>
      </c>
      <c r="C856" t="str">
        <f t="shared" ca="1" si="79"/>
        <v>C-003</v>
      </c>
      <c r="D856" t="str">
        <f t="shared" ca="1" si="80"/>
        <v>P-002</v>
      </c>
      <c r="E856" t="str">
        <f ca="1">+_xlfn.XLOOKUP(D856,'Tablas aux'!$A$3:$A$6,'Tablas aux'!$B$3:$B$6,0)</f>
        <v>Laptop</v>
      </c>
      <c r="F856" t="str">
        <f ca="1">+_xlfn.XLOOKUP(E856,'Tablas aux'!$B$3:$B$6,'Tablas aux'!$C$3:$C$6,0)</f>
        <v>Computo</v>
      </c>
      <c r="G856">
        <f t="shared" ca="1" si="81"/>
        <v>29</v>
      </c>
      <c r="H856">
        <f ca="1">+_xlfn.XLOOKUP(D856,'Tablas aux'!$A$3:$A$6,'Tablas aux'!$D$3:$D$6)</f>
        <v>1200</v>
      </c>
      <c r="I856" s="3">
        <f t="shared" ca="1" si="82"/>
        <v>0.3</v>
      </c>
      <c r="J856" t="str" cm="1">
        <f t="array" aca="1" ref="J856" ca="1">+INDEX({"Tarjeta";"Efectivo";"Transferencia"},RANDBETWEEN(1,3))</f>
        <v>Efectivo</v>
      </c>
      <c r="K856" t="str">
        <f t="shared" ca="1" si="83"/>
        <v>V-002</v>
      </c>
      <c r="L856" t="str">
        <f ca="1">+VLOOKUP(K856,'Tablas aux'!$A$23:$C$27,3,0)</f>
        <v>Callao</v>
      </c>
    </row>
    <row r="857" spans="1:12" x14ac:dyDescent="0.25">
      <c r="A857" t="str">
        <v>V-0856</v>
      </c>
      <c r="B857">
        <f t="shared" ca="1" si="78"/>
        <v>45976</v>
      </c>
      <c r="C857" t="str">
        <f t="shared" ca="1" si="79"/>
        <v>C-004</v>
      </c>
      <c r="D857" t="str">
        <f t="shared" ca="1" si="80"/>
        <v>P-004</v>
      </c>
      <c r="E857" t="str">
        <f ca="1">+_xlfn.XLOOKUP(D857,'Tablas aux'!$A$3:$A$6,'Tablas aux'!$B$3:$B$6,0)</f>
        <v>Smart Phone</v>
      </c>
      <c r="F857" t="str">
        <f ca="1">+_xlfn.XLOOKUP(E857,'Tablas aux'!$B$3:$B$6,'Tablas aux'!$C$3:$C$6,0)</f>
        <v>Telefonía</v>
      </c>
      <c r="G857">
        <f t="shared" ca="1" si="81"/>
        <v>6</v>
      </c>
      <c r="H857">
        <f ca="1">+_xlfn.XLOOKUP(D857,'Tablas aux'!$A$3:$A$6,'Tablas aux'!$D$3:$D$6)</f>
        <v>800</v>
      </c>
      <c r="I857" s="3">
        <f t="shared" ca="1" si="82"/>
        <v>0.2</v>
      </c>
      <c r="J857" t="str" cm="1">
        <f t="array" aca="1" ref="J857" ca="1">+INDEX({"Tarjeta";"Efectivo";"Transferencia"},RANDBETWEEN(1,3))</f>
        <v>Efectivo</v>
      </c>
      <c r="K857" t="str">
        <f t="shared" ca="1" si="83"/>
        <v>V-001</v>
      </c>
      <c r="L857" t="str">
        <f ca="1">+VLOOKUP(K857,'Tablas aux'!$A$23:$C$27,3,0)</f>
        <v>Lima</v>
      </c>
    </row>
    <row r="858" spans="1:12" x14ac:dyDescent="0.25">
      <c r="A858" t="str">
        <v>V-0857</v>
      </c>
      <c r="B858">
        <f t="shared" ca="1" si="78"/>
        <v>45687</v>
      </c>
      <c r="C858" t="str">
        <f t="shared" ca="1" si="79"/>
        <v>C-002</v>
      </c>
      <c r="D858" t="str">
        <f t="shared" ca="1" si="80"/>
        <v>P-004</v>
      </c>
      <c r="E858" t="str">
        <f ca="1">+_xlfn.XLOOKUP(D858,'Tablas aux'!$A$3:$A$6,'Tablas aux'!$B$3:$B$6,0)</f>
        <v>Smart Phone</v>
      </c>
      <c r="F858" t="str">
        <f ca="1">+_xlfn.XLOOKUP(E858,'Tablas aux'!$B$3:$B$6,'Tablas aux'!$C$3:$C$6,0)</f>
        <v>Telefonía</v>
      </c>
      <c r="G858">
        <f t="shared" ca="1" si="81"/>
        <v>10</v>
      </c>
      <c r="H858">
        <f ca="1">+_xlfn.XLOOKUP(D858,'Tablas aux'!$A$3:$A$6,'Tablas aux'!$D$3:$D$6)</f>
        <v>800</v>
      </c>
      <c r="I858" s="3">
        <f t="shared" ca="1" si="82"/>
        <v>0.2</v>
      </c>
      <c r="J858" t="str" cm="1">
        <f t="array" aca="1" ref="J858" ca="1">+INDEX({"Tarjeta";"Efectivo";"Transferencia"},RANDBETWEEN(1,3))</f>
        <v>Tarjeta</v>
      </c>
      <c r="K858" t="str">
        <f t="shared" ca="1" si="83"/>
        <v>V-003</v>
      </c>
      <c r="L858" t="str">
        <f ca="1">+VLOOKUP(K858,'Tablas aux'!$A$23:$C$27,3,0)</f>
        <v>Arequipa</v>
      </c>
    </row>
    <row r="859" spans="1:12" x14ac:dyDescent="0.25">
      <c r="A859" t="str">
        <v>V-0858</v>
      </c>
      <c r="B859">
        <f t="shared" ca="1" si="78"/>
        <v>46002</v>
      </c>
      <c r="C859" t="str">
        <f t="shared" ca="1" si="79"/>
        <v>C-004</v>
      </c>
      <c r="D859" t="str">
        <f t="shared" ca="1" si="80"/>
        <v>P-002</v>
      </c>
      <c r="E859" t="str">
        <f ca="1">+_xlfn.XLOOKUP(D859,'Tablas aux'!$A$3:$A$6,'Tablas aux'!$B$3:$B$6,0)</f>
        <v>Laptop</v>
      </c>
      <c r="F859" t="str">
        <f ca="1">+_xlfn.XLOOKUP(E859,'Tablas aux'!$B$3:$B$6,'Tablas aux'!$C$3:$C$6,0)</f>
        <v>Computo</v>
      </c>
      <c r="G859">
        <f t="shared" ca="1" si="81"/>
        <v>13</v>
      </c>
      <c r="H859">
        <f ca="1">+_xlfn.XLOOKUP(D859,'Tablas aux'!$A$3:$A$6,'Tablas aux'!$D$3:$D$6)</f>
        <v>1200</v>
      </c>
      <c r="I859" s="3">
        <f t="shared" ca="1" si="82"/>
        <v>0.3</v>
      </c>
      <c r="J859" t="str" cm="1">
        <f t="array" aca="1" ref="J859" ca="1">+INDEX({"Tarjeta";"Efectivo";"Transferencia"},RANDBETWEEN(1,3))</f>
        <v>Efectivo</v>
      </c>
      <c r="K859" t="str">
        <f t="shared" ca="1" si="83"/>
        <v>V-002</v>
      </c>
      <c r="L859" t="str">
        <f ca="1">+VLOOKUP(K859,'Tablas aux'!$A$23:$C$27,3,0)</f>
        <v>Callao</v>
      </c>
    </row>
    <row r="860" spans="1:12" x14ac:dyDescent="0.25">
      <c r="A860" t="str">
        <v>V-0859</v>
      </c>
      <c r="B860">
        <f t="shared" ca="1" si="78"/>
        <v>45676</v>
      </c>
      <c r="C860" t="str">
        <f t="shared" ca="1" si="79"/>
        <v>C-004</v>
      </c>
      <c r="D860" t="str">
        <f t="shared" ca="1" si="80"/>
        <v>P-001</v>
      </c>
      <c r="E860" t="str">
        <f ca="1">+_xlfn.XLOOKUP(D860,'Tablas aux'!$A$3:$A$6,'Tablas aux'!$B$3:$B$6,0)</f>
        <v>Audífonos</v>
      </c>
      <c r="F860" t="str">
        <f ca="1">+_xlfn.XLOOKUP(E860,'Tablas aux'!$B$3:$B$6,'Tablas aux'!$C$3:$C$6,0)</f>
        <v>Electrónica</v>
      </c>
      <c r="G860">
        <f t="shared" ca="1" si="81"/>
        <v>43</v>
      </c>
      <c r="H860">
        <f ca="1">+_xlfn.XLOOKUP(D860,'Tablas aux'!$A$3:$A$6,'Tablas aux'!$D$3:$D$6)</f>
        <v>50</v>
      </c>
      <c r="I860" s="3">
        <f t="shared" ca="1" si="82"/>
        <v>0.1</v>
      </c>
      <c r="J860" t="str" cm="1">
        <f t="array" aca="1" ref="J860" ca="1">+INDEX({"Tarjeta";"Efectivo";"Transferencia"},RANDBETWEEN(1,3))</f>
        <v>Tarjeta</v>
      </c>
      <c r="K860" t="str">
        <f t="shared" ca="1" si="83"/>
        <v>V-002</v>
      </c>
      <c r="L860" t="str">
        <f ca="1">+VLOOKUP(K860,'Tablas aux'!$A$23:$C$27,3,0)</f>
        <v>Callao</v>
      </c>
    </row>
    <row r="861" spans="1:12" x14ac:dyDescent="0.25">
      <c r="A861" t="str">
        <v>V-0860</v>
      </c>
      <c r="B861">
        <f t="shared" ca="1" si="78"/>
        <v>45907</v>
      </c>
      <c r="C861" t="str">
        <f t="shared" ca="1" si="79"/>
        <v>C-001</v>
      </c>
      <c r="D861" t="str">
        <f t="shared" ca="1" si="80"/>
        <v>P-002</v>
      </c>
      <c r="E861" t="str">
        <f ca="1">+_xlfn.XLOOKUP(D861,'Tablas aux'!$A$3:$A$6,'Tablas aux'!$B$3:$B$6,0)</f>
        <v>Laptop</v>
      </c>
      <c r="F861" t="str">
        <f ca="1">+_xlfn.XLOOKUP(E861,'Tablas aux'!$B$3:$B$6,'Tablas aux'!$C$3:$C$6,0)</f>
        <v>Computo</v>
      </c>
      <c r="G861">
        <f t="shared" ca="1" si="81"/>
        <v>12</v>
      </c>
      <c r="H861">
        <f ca="1">+_xlfn.XLOOKUP(D861,'Tablas aux'!$A$3:$A$6,'Tablas aux'!$D$3:$D$6)</f>
        <v>1200</v>
      </c>
      <c r="I861" s="3">
        <f t="shared" ca="1" si="82"/>
        <v>0.3</v>
      </c>
      <c r="J861" t="str" cm="1">
        <f t="array" aca="1" ref="J861" ca="1">+INDEX({"Tarjeta";"Efectivo";"Transferencia"},RANDBETWEEN(1,3))</f>
        <v>Efectivo</v>
      </c>
      <c r="K861" t="str">
        <f t="shared" ca="1" si="83"/>
        <v>V-003</v>
      </c>
      <c r="L861" t="str">
        <f ca="1">+VLOOKUP(K861,'Tablas aux'!$A$23:$C$27,3,0)</f>
        <v>Arequipa</v>
      </c>
    </row>
    <row r="862" spans="1:12" x14ac:dyDescent="0.25">
      <c r="A862" t="str">
        <v>V-0861</v>
      </c>
      <c r="B862">
        <f t="shared" ca="1" si="78"/>
        <v>45783</v>
      </c>
      <c r="C862" t="str">
        <f t="shared" ca="1" si="79"/>
        <v>C-001</v>
      </c>
      <c r="D862" t="str">
        <f t="shared" ca="1" si="80"/>
        <v>P-001</v>
      </c>
      <c r="E862" t="str">
        <f ca="1">+_xlfn.XLOOKUP(D862,'Tablas aux'!$A$3:$A$6,'Tablas aux'!$B$3:$B$6,0)</f>
        <v>Audífonos</v>
      </c>
      <c r="F862" t="str">
        <f ca="1">+_xlfn.XLOOKUP(E862,'Tablas aux'!$B$3:$B$6,'Tablas aux'!$C$3:$C$6,0)</f>
        <v>Electrónica</v>
      </c>
      <c r="G862">
        <f t="shared" ca="1" si="81"/>
        <v>28</v>
      </c>
      <c r="H862">
        <f ca="1">+_xlfn.XLOOKUP(D862,'Tablas aux'!$A$3:$A$6,'Tablas aux'!$D$3:$D$6)</f>
        <v>50</v>
      </c>
      <c r="I862" s="3">
        <f t="shared" ca="1" si="82"/>
        <v>0.1</v>
      </c>
      <c r="J862" t="str" cm="1">
        <f t="array" aca="1" ref="J862" ca="1">+INDEX({"Tarjeta";"Efectivo";"Transferencia"},RANDBETWEEN(1,3))</f>
        <v>Transferencia</v>
      </c>
      <c r="K862" t="str">
        <f t="shared" ca="1" si="83"/>
        <v>V-004</v>
      </c>
      <c r="L862" t="str">
        <f ca="1">+VLOOKUP(K862,'Tablas aux'!$A$23:$C$27,3,0)</f>
        <v>Moquegua</v>
      </c>
    </row>
    <row r="863" spans="1:12" x14ac:dyDescent="0.25">
      <c r="A863" t="str">
        <v>V-0862</v>
      </c>
      <c r="B863">
        <f t="shared" ca="1" si="78"/>
        <v>45773</v>
      </c>
      <c r="C863" t="str">
        <f t="shared" ca="1" si="79"/>
        <v>C-002</v>
      </c>
      <c r="D863" t="str">
        <f t="shared" ca="1" si="80"/>
        <v>P-004</v>
      </c>
      <c r="E863" t="str">
        <f ca="1">+_xlfn.XLOOKUP(D863,'Tablas aux'!$A$3:$A$6,'Tablas aux'!$B$3:$B$6,0)</f>
        <v>Smart Phone</v>
      </c>
      <c r="F863" t="str">
        <f ca="1">+_xlfn.XLOOKUP(E863,'Tablas aux'!$B$3:$B$6,'Tablas aux'!$C$3:$C$6,0)</f>
        <v>Telefonía</v>
      </c>
      <c r="G863">
        <f t="shared" ca="1" si="81"/>
        <v>33</v>
      </c>
      <c r="H863">
        <f ca="1">+_xlfn.XLOOKUP(D863,'Tablas aux'!$A$3:$A$6,'Tablas aux'!$D$3:$D$6)</f>
        <v>800</v>
      </c>
      <c r="I863" s="3">
        <f t="shared" ca="1" si="82"/>
        <v>0.2</v>
      </c>
      <c r="J863" t="str" cm="1">
        <f t="array" aca="1" ref="J863" ca="1">+INDEX({"Tarjeta";"Efectivo";"Transferencia"},RANDBETWEEN(1,3))</f>
        <v>Tarjeta</v>
      </c>
      <c r="K863" t="str">
        <f t="shared" ca="1" si="83"/>
        <v>V-002</v>
      </c>
      <c r="L863" t="str">
        <f ca="1">+VLOOKUP(K863,'Tablas aux'!$A$23:$C$27,3,0)</f>
        <v>Callao</v>
      </c>
    </row>
    <row r="864" spans="1:12" x14ac:dyDescent="0.25">
      <c r="A864" t="str">
        <v>V-0863</v>
      </c>
      <c r="B864">
        <f t="shared" ca="1" si="78"/>
        <v>45675</v>
      </c>
      <c r="C864" t="str">
        <f t="shared" ca="1" si="79"/>
        <v>C-004</v>
      </c>
      <c r="D864" t="str">
        <f t="shared" ca="1" si="80"/>
        <v>P-002</v>
      </c>
      <c r="E864" t="str">
        <f ca="1">+_xlfn.XLOOKUP(D864,'Tablas aux'!$A$3:$A$6,'Tablas aux'!$B$3:$B$6,0)</f>
        <v>Laptop</v>
      </c>
      <c r="F864" t="str">
        <f ca="1">+_xlfn.XLOOKUP(E864,'Tablas aux'!$B$3:$B$6,'Tablas aux'!$C$3:$C$6,0)</f>
        <v>Computo</v>
      </c>
      <c r="G864">
        <f t="shared" ca="1" si="81"/>
        <v>34</v>
      </c>
      <c r="H864">
        <f ca="1">+_xlfn.XLOOKUP(D864,'Tablas aux'!$A$3:$A$6,'Tablas aux'!$D$3:$D$6)</f>
        <v>1200</v>
      </c>
      <c r="I864" s="3">
        <f t="shared" ca="1" si="82"/>
        <v>0.3</v>
      </c>
      <c r="J864" t="str" cm="1">
        <f t="array" aca="1" ref="J864" ca="1">+INDEX({"Tarjeta";"Efectivo";"Transferencia"},RANDBETWEEN(1,3))</f>
        <v>Efectivo</v>
      </c>
      <c r="K864" t="str">
        <f t="shared" ca="1" si="83"/>
        <v>V-002</v>
      </c>
      <c r="L864" t="str">
        <f ca="1">+VLOOKUP(K864,'Tablas aux'!$A$23:$C$27,3,0)</f>
        <v>Callao</v>
      </c>
    </row>
    <row r="865" spans="1:12" x14ac:dyDescent="0.25">
      <c r="A865" t="str">
        <v>V-0864</v>
      </c>
      <c r="B865">
        <f t="shared" ca="1" si="78"/>
        <v>45877</v>
      </c>
      <c r="C865" t="str">
        <f t="shared" ca="1" si="79"/>
        <v>C-001</v>
      </c>
      <c r="D865" t="str">
        <f t="shared" ca="1" si="80"/>
        <v>P-004</v>
      </c>
      <c r="E865" t="str">
        <f ca="1">+_xlfn.XLOOKUP(D865,'Tablas aux'!$A$3:$A$6,'Tablas aux'!$B$3:$B$6,0)</f>
        <v>Smart Phone</v>
      </c>
      <c r="F865" t="str">
        <f ca="1">+_xlfn.XLOOKUP(E865,'Tablas aux'!$B$3:$B$6,'Tablas aux'!$C$3:$C$6,0)</f>
        <v>Telefonía</v>
      </c>
      <c r="G865">
        <f t="shared" ca="1" si="81"/>
        <v>36</v>
      </c>
      <c r="H865">
        <f ca="1">+_xlfn.XLOOKUP(D865,'Tablas aux'!$A$3:$A$6,'Tablas aux'!$D$3:$D$6)</f>
        <v>800</v>
      </c>
      <c r="I865" s="3">
        <f t="shared" ca="1" si="82"/>
        <v>0.2</v>
      </c>
      <c r="J865" t="str" cm="1">
        <f t="array" aca="1" ref="J865" ca="1">+INDEX({"Tarjeta";"Efectivo";"Transferencia"},RANDBETWEEN(1,3))</f>
        <v>Tarjeta</v>
      </c>
      <c r="K865" t="str">
        <f t="shared" ca="1" si="83"/>
        <v>V-005</v>
      </c>
      <c r="L865" t="str">
        <f ca="1">+VLOOKUP(K865,'Tablas aux'!$A$23:$C$27,3,0)</f>
        <v>Ayacucho</v>
      </c>
    </row>
    <row r="866" spans="1:12" x14ac:dyDescent="0.25">
      <c r="A866" t="str">
        <v>V-0865</v>
      </c>
      <c r="B866">
        <f t="shared" ca="1" si="78"/>
        <v>45883</v>
      </c>
      <c r="C866" t="str">
        <f t="shared" ca="1" si="79"/>
        <v>C-001</v>
      </c>
      <c r="D866" t="str">
        <f t="shared" ca="1" si="80"/>
        <v>P-002</v>
      </c>
      <c r="E866" t="str">
        <f ca="1">+_xlfn.XLOOKUP(D866,'Tablas aux'!$A$3:$A$6,'Tablas aux'!$B$3:$B$6,0)</f>
        <v>Laptop</v>
      </c>
      <c r="F866" t="str">
        <f ca="1">+_xlfn.XLOOKUP(E866,'Tablas aux'!$B$3:$B$6,'Tablas aux'!$C$3:$C$6,0)</f>
        <v>Computo</v>
      </c>
      <c r="G866">
        <f t="shared" ca="1" si="81"/>
        <v>18</v>
      </c>
      <c r="H866">
        <f ca="1">+_xlfn.XLOOKUP(D866,'Tablas aux'!$A$3:$A$6,'Tablas aux'!$D$3:$D$6)</f>
        <v>1200</v>
      </c>
      <c r="I866" s="3">
        <f t="shared" ca="1" si="82"/>
        <v>0.3</v>
      </c>
      <c r="J866" t="str" cm="1">
        <f t="array" aca="1" ref="J866" ca="1">+INDEX({"Tarjeta";"Efectivo";"Transferencia"},RANDBETWEEN(1,3))</f>
        <v>Tarjeta</v>
      </c>
      <c r="K866" t="str">
        <f t="shared" ca="1" si="83"/>
        <v>V-002</v>
      </c>
      <c r="L866" t="str">
        <f ca="1">+VLOOKUP(K866,'Tablas aux'!$A$23:$C$27,3,0)</f>
        <v>Callao</v>
      </c>
    </row>
    <row r="867" spans="1:12" x14ac:dyDescent="0.25">
      <c r="A867" t="str">
        <v>V-0866</v>
      </c>
      <c r="B867">
        <f t="shared" ca="1" si="78"/>
        <v>45871</v>
      </c>
      <c r="C867" t="str">
        <f t="shared" ca="1" si="79"/>
        <v>C-003</v>
      </c>
      <c r="D867" t="str">
        <f t="shared" ca="1" si="80"/>
        <v>P-003</v>
      </c>
      <c r="E867" t="str">
        <f ca="1">+_xlfn.XLOOKUP(D867,'Tablas aux'!$A$3:$A$6,'Tablas aux'!$B$3:$B$6,0)</f>
        <v>Smart Watch</v>
      </c>
      <c r="F867" t="str">
        <f ca="1">+_xlfn.XLOOKUP(E867,'Tablas aux'!$B$3:$B$6,'Tablas aux'!$C$3:$C$6,0)</f>
        <v>Electrónica</v>
      </c>
      <c r="G867">
        <f t="shared" ca="1" si="81"/>
        <v>7</v>
      </c>
      <c r="H867">
        <f ca="1">+_xlfn.XLOOKUP(D867,'Tablas aux'!$A$3:$A$6,'Tablas aux'!$D$3:$D$6)</f>
        <v>200</v>
      </c>
      <c r="I867" s="3">
        <f t="shared" ca="1" si="82"/>
        <v>0.1</v>
      </c>
      <c r="J867" t="str" cm="1">
        <f t="array" aca="1" ref="J867" ca="1">+INDEX({"Tarjeta";"Efectivo";"Transferencia"},RANDBETWEEN(1,3))</f>
        <v>Tarjeta</v>
      </c>
      <c r="K867" t="str">
        <f t="shared" ca="1" si="83"/>
        <v>V-005</v>
      </c>
      <c r="L867" t="str">
        <f ca="1">+VLOOKUP(K867,'Tablas aux'!$A$23:$C$27,3,0)</f>
        <v>Ayacucho</v>
      </c>
    </row>
    <row r="868" spans="1:12" x14ac:dyDescent="0.25">
      <c r="A868" t="str">
        <v>V-0867</v>
      </c>
      <c r="B868">
        <f t="shared" ca="1" si="78"/>
        <v>45717</v>
      </c>
      <c r="C868" t="str">
        <f t="shared" ca="1" si="79"/>
        <v>C-002</v>
      </c>
      <c r="D868" t="str">
        <f t="shared" ca="1" si="80"/>
        <v>P-004</v>
      </c>
      <c r="E868" t="str">
        <f ca="1">+_xlfn.XLOOKUP(D868,'Tablas aux'!$A$3:$A$6,'Tablas aux'!$B$3:$B$6,0)</f>
        <v>Smart Phone</v>
      </c>
      <c r="F868" t="str">
        <f ca="1">+_xlfn.XLOOKUP(E868,'Tablas aux'!$B$3:$B$6,'Tablas aux'!$C$3:$C$6,0)</f>
        <v>Telefonía</v>
      </c>
      <c r="G868">
        <f t="shared" ca="1" si="81"/>
        <v>18</v>
      </c>
      <c r="H868">
        <f ca="1">+_xlfn.XLOOKUP(D868,'Tablas aux'!$A$3:$A$6,'Tablas aux'!$D$3:$D$6)</f>
        <v>800</v>
      </c>
      <c r="I868" s="3">
        <f t="shared" ca="1" si="82"/>
        <v>0.2</v>
      </c>
      <c r="J868" t="str" cm="1">
        <f t="array" aca="1" ref="J868" ca="1">+INDEX({"Tarjeta";"Efectivo";"Transferencia"},RANDBETWEEN(1,3))</f>
        <v>Tarjeta</v>
      </c>
      <c r="K868" t="str">
        <f t="shared" ca="1" si="83"/>
        <v>V-001</v>
      </c>
      <c r="L868" t="str">
        <f ca="1">+VLOOKUP(K868,'Tablas aux'!$A$23:$C$27,3,0)</f>
        <v>Lima</v>
      </c>
    </row>
    <row r="869" spans="1:12" x14ac:dyDescent="0.25">
      <c r="A869" t="str">
        <v>V-0868</v>
      </c>
      <c r="B869">
        <f t="shared" ca="1" si="78"/>
        <v>45965</v>
      </c>
      <c r="C869" t="str">
        <f t="shared" ca="1" si="79"/>
        <v>C-003</v>
      </c>
      <c r="D869" t="str">
        <f t="shared" ca="1" si="80"/>
        <v>P-002</v>
      </c>
      <c r="E869" t="str">
        <f ca="1">+_xlfn.XLOOKUP(D869,'Tablas aux'!$A$3:$A$6,'Tablas aux'!$B$3:$B$6,0)</f>
        <v>Laptop</v>
      </c>
      <c r="F869" t="str">
        <f ca="1">+_xlfn.XLOOKUP(E869,'Tablas aux'!$B$3:$B$6,'Tablas aux'!$C$3:$C$6,0)</f>
        <v>Computo</v>
      </c>
      <c r="G869">
        <f t="shared" ca="1" si="81"/>
        <v>12</v>
      </c>
      <c r="H869">
        <f ca="1">+_xlfn.XLOOKUP(D869,'Tablas aux'!$A$3:$A$6,'Tablas aux'!$D$3:$D$6)</f>
        <v>1200</v>
      </c>
      <c r="I869" s="3">
        <f t="shared" ca="1" si="82"/>
        <v>0.3</v>
      </c>
      <c r="J869" t="str" cm="1">
        <f t="array" aca="1" ref="J869" ca="1">+INDEX({"Tarjeta";"Efectivo";"Transferencia"},RANDBETWEEN(1,3))</f>
        <v>Efectivo</v>
      </c>
      <c r="K869" t="str">
        <f t="shared" ca="1" si="83"/>
        <v>V-003</v>
      </c>
      <c r="L869" t="str">
        <f ca="1">+VLOOKUP(K869,'Tablas aux'!$A$23:$C$27,3,0)</f>
        <v>Arequipa</v>
      </c>
    </row>
    <row r="870" spans="1:12" x14ac:dyDescent="0.25">
      <c r="A870" t="str">
        <v>V-0869</v>
      </c>
      <c r="B870">
        <f t="shared" ca="1" si="78"/>
        <v>45794</v>
      </c>
      <c r="C870" t="str">
        <f t="shared" ca="1" si="79"/>
        <v>C-001</v>
      </c>
      <c r="D870" t="str">
        <f t="shared" ca="1" si="80"/>
        <v>P-003</v>
      </c>
      <c r="E870" t="str">
        <f ca="1">+_xlfn.XLOOKUP(D870,'Tablas aux'!$A$3:$A$6,'Tablas aux'!$B$3:$B$6,0)</f>
        <v>Smart Watch</v>
      </c>
      <c r="F870" t="str">
        <f ca="1">+_xlfn.XLOOKUP(E870,'Tablas aux'!$B$3:$B$6,'Tablas aux'!$C$3:$C$6,0)</f>
        <v>Electrónica</v>
      </c>
      <c r="G870">
        <f t="shared" ca="1" si="81"/>
        <v>5</v>
      </c>
      <c r="H870">
        <f ca="1">+_xlfn.XLOOKUP(D870,'Tablas aux'!$A$3:$A$6,'Tablas aux'!$D$3:$D$6)</f>
        <v>200</v>
      </c>
      <c r="I870" s="3">
        <f t="shared" ca="1" si="82"/>
        <v>0.1</v>
      </c>
      <c r="J870" t="str" cm="1">
        <f t="array" aca="1" ref="J870" ca="1">+INDEX({"Tarjeta";"Efectivo";"Transferencia"},RANDBETWEEN(1,3))</f>
        <v>Efectivo</v>
      </c>
      <c r="K870" t="str">
        <f t="shared" ca="1" si="83"/>
        <v>V-002</v>
      </c>
      <c r="L870" t="str">
        <f ca="1">+VLOOKUP(K870,'Tablas aux'!$A$23:$C$27,3,0)</f>
        <v>Callao</v>
      </c>
    </row>
    <row r="871" spans="1:12" x14ac:dyDescent="0.25">
      <c r="A871" t="str">
        <v>V-0870</v>
      </c>
      <c r="B871">
        <f t="shared" ca="1" si="78"/>
        <v>45931</v>
      </c>
      <c r="C871" t="str">
        <f t="shared" ca="1" si="79"/>
        <v>C-004</v>
      </c>
      <c r="D871" t="str">
        <f t="shared" ca="1" si="80"/>
        <v>P-001</v>
      </c>
      <c r="E871" t="str">
        <f ca="1">+_xlfn.XLOOKUP(D871,'Tablas aux'!$A$3:$A$6,'Tablas aux'!$B$3:$B$6,0)</f>
        <v>Audífonos</v>
      </c>
      <c r="F871" t="str">
        <f ca="1">+_xlfn.XLOOKUP(E871,'Tablas aux'!$B$3:$B$6,'Tablas aux'!$C$3:$C$6,0)</f>
        <v>Electrónica</v>
      </c>
      <c r="G871">
        <f t="shared" ca="1" si="81"/>
        <v>21</v>
      </c>
      <c r="H871">
        <f ca="1">+_xlfn.XLOOKUP(D871,'Tablas aux'!$A$3:$A$6,'Tablas aux'!$D$3:$D$6)</f>
        <v>50</v>
      </c>
      <c r="I871" s="3">
        <f t="shared" ca="1" si="82"/>
        <v>0.1</v>
      </c>
      <c r="J871" t="str" cm="1">
        <f t="array" aca="1" ref="J871" ca="1">+INDEX({"Tarjeta";"Efectivo";"Transferencia"},RANDBETWEEN(1,3))</f>
        <v>Transferencia</v>
      </c>
      <c r="K871" t="str">
        <f t="shared" ca="1" si="83"/>
        <v>V-005</v>
      </c>
      <c r="L871" t="str">
        <f ca="1">+VLOOKUP(K871,'Tablas aux'!$A$23:$C$27,3,0)</f>
        <v>Ayacucho</v>
      </c>
    </row>
    <row r="872" spans="1:12" x14ac:dyDescent="0.25">
      <c r="A872" t="str">
        <v>V-0871</v>
      </c>
      <c r="B872">
        <f t="shared" ca="1" si="78"/>
        <v>45721</v>
      </c>
      <c r="C872" t="str">
        <f t="shared" ca="1" si="79"/>
        <v>C-002</v>
      </c>
      <c r="D872" t="str">
        <f t="shared" ca="1" si="80"/>
        <v>P-003</v>
      </c>
      <c r="E872" t="str">
        <f ca="1">+_xlfn.XLOOKUP(D872,'Tablas aux'!$A$3:$A$6,'Tablas aux'!$B$3:$B$6,0)</f>
        <v>Smart Watch</v>
      </c>
      <c r="F872" t="str">
        <f ca="1">+_xlfn.XLOOKUP(E872,'Tablas aux'!$B$3:$B$6,'Tablas aux'!$C$3:$C$6,0)</f>
        <v>Electrónica</v>
      </c>
      <c r="G872">
        <f t="shared" ca="1" si="81"/>
        <v>41</v>
      </c>
      <c r="H872">
        <f ca="1">+_xlfn.XLOOKUP(D872,'Tablas aux'!$A$3:$A$6,'Tablas aux'!$D$3:$D$6)</f>
        <v>200</v>
      </c>
      <c r="I872" s="3">
        <f t="shared" ca="1" si="82"/>
        <v>0.1</v>
      </c>
      <c r="J872" t="str" cm="1">
        <f t="array" aca="1" ref="J872" ca="1">+INDEX({"Tarjeta";"Efectivo";"Transferencia"},RANDBETWEEN(1,3))</f>
        <v>Transferencia</v>
      </c>
      <c r="K872" t="str">
        <f t="shared" ca="1" si="83"/>
        <v>V-001</v>
      </c>
      <c r="L872" t="str">
        <f ca="1">+VLOOKUP(K872,'Tablas aux'!$A$23:$C$27,3,0)</f>
        <v>Lima</v>
      </c>
    </row>
    <row r="873" spans="1:12" x14ac:dyDescent="0.25">
      <c r="A873" t="str">
        <v>V-0872</v>
      </c>
      <c r="B873">
        <f t="shared" ca="1" si="78"/>
        <v>45664</v>
      </c>
      <c r="C873" t="str">
        <f t="shared" ca="1" si="79"/>
        <v>C-003</v>
      </c>
      <c r="D873" t="str">
        <f t="shared" ca="1" si="80"/>
        <v>P-001</v>
      </c>
      <c r="E873" t="str">
        <f ca="1">+_xlfn.XLOOKUP(D873,'Tablas aux'!$A$3:$A$6,'Tablas aux'!$B$3:$B$6,0)</f>
        <v>Audífonos</v>
      </c>
      <c r="F873" t="str">
        <f ca="1">+_xlfn.XLOOKUP(E873,'Tablas aux'!$B$3:$B$6,'Tablas aux'!$C$3:$C$6,0)</f>
        <v>Electrónica</v>
      </c>
      <c r="G873">
        <f t="shared" ca="1" si="81"/>
        <v>36</v>
      </c>
      <c r="H873">
        <f ca="1">+_xlfn.XLOOKUP(D873,'Tablas aux'!$A$3:$A$6,'Tablas aux'!$D$3:$D$6)</f>
        <v>50</v>
      </c>
      <c r="I873" s="3">
        <f t="shared" ca="1" si="82"/>
        <v>0.1</v>
      </c>
      <c r="J873" t="str" cm="1">
        <f t="array" aca="1" ref="J873" ca="1">+INDEX({"Tarjeta";"Efectivo";"Transferencia"},RANDBETWEEN(1,3))</f>
        <v>Efectivo</v>
      </c>
      <c r="K873" t="str">
        <f t="shared" ca="1" si="83"/>
        <v>V-004</v>
      </c>
      <c r="L873" t="str">
        <f ca="1">+VLOOKUP(K873,'Tablas aux'!$A$23:$C$27,3,0)</f>
        <v>Moquegua</v>
      </c>
    </row>
    <row r="874" spans="1:12" x14ac:dyDescent="0.25">
      <c r="A874" t="str">
        <v>V-0873</v>
      </c>
      <c r="B874">
        <f t="shared" ca="1" si="78"/>
        <v>45825</v>
      </c>
      <c r="C874" t="str">
        <f t="shared" ca="1" si="79"/>
        <v>C-001</v>
      </c>
      <c r="D874" t="str">
        <f t="shared" ca="1" si="80"/>
        <v>P-002</v>
      </c>
      <c r="E874" t="str">
        <f ca="1">+_xlfn.XLOOKUP(D874,'Tablas aux'!$A$3:$A$6,'Tablas aux'!$B$3:$B$6,0)</f>
        <v>Laptop</v>
      </c>
      <c r="F874" t="str">
        <f ca="1">+_xlfn.XLOOKUP(E874,'Tablas aux'!$B$3:$B$6,'Tablas aux'!$C$3:$C$6,0)</f>
        <v>Computo</v>
      </c>
      <c r="G874">
        <f t="shared" ca="1" si="81"/>
        <v>11</v>
      </c>
      <c r="H874">
        <f ca="1">+_xlfn.XLOOKUP(D874,'Tablas aux'!$A$3:$A$6,'Tablas aux'!$D$3:$D$6)</f>
        <v>1200</v>
      </c>
      <c r="I874" s="3">
        <f t="shared" ca="1" si="82"/>
        <v>0.3</v>
      </c>
      <c r="J874" t="str" cm="1">
        <f t="array" aca="1" ref="J874" ca="1">+INDEX({"Tarjeta";"Efectivo";"Transferencia"},RANDBETWEEN(1,3))</f>
        <v>Transferencia</v>
      </c>
      <c r="K874" t="str">
        <f t="shared" ca="1" si="83"/>
        <v>V-002</v>
      </c>
      <c r="L874" t="str">
        <f ca="1">+VLOOKUP(K874,'Tablas aux'!$A$23:$C$27,3,0)</f>
        <v>Callao</v>
      </c>
    </row>
    <row r="875" spans="1:12" x14ac:dyDescent="0.25">
      <c r="A875" t="str">
        <v>V-0874</v>
      </c>
      <c r="B875">
        <f t="shared" ca="1" si="78"/>
        <v>45892</v>
      </c>
      <c r="C875" t="str">
        <f t="shared" ca="1" si="79"/>
        <v>C-004</v>
      </c>
      <c r="D875" t="str">
        <f t="shared" ca="1" si="80"/>
        <v>P-001</v>
      </c>
      <c r="E875" t="str">
        <f ca="1">+_xlfn.XLOOKUP(D875,'Tablas aux'!$A$3:$A$6,'Tablas aux'!$B$3:$B$6,0)</f>
        <v>Audífonos</v>
      </c>
      <c r="F875" t="str">
        <f ca="1">+_xlfn.XLOOKUP(E875,'Tablas aux'!$B$3:$B$6,'Tablas aux'!$C$3:$C$6,0)</f>
        <v>Electrónica</v>
      </c>
      <c r="G875">
        <f t="shared" ca="1" si="81"/>
        <v>24</v>
      </c>
      <c r="H875">
        <f ca="1">+_xlfn.XLOOKUP(D875,'Tablas aux'!$A$3:$A$6,'Tablas aux'!$D$3:$D$6)</f>
        <v>50</v>
      </c>
      <c r="I875" s="3">
        <f t="shared" ca="1" si="82"/>
        <v>0.1</v>
      </c>
      <c r="J875" t="str" cm="1">
        <f t="array" aca="1" ref="J875" ca="1">+INDEX({"Tarjeta";"Efectivo";"Transferencia"},RANDBETWEEN(1,3))</f>
        <v>Transferencia</v>
      </c>
      <c r="K875" t="str">
        <f t="shared" ca="1" si="83"/>
        <v>V-003</v>
      </c>
      <c r="L875" t="str">
        <f ca="1">+VLOOKUP(K875,'Tablas aux'!$A$23:$C$27,3,0)</f>
        <v>Arequipa</v>
      </c>
    </row>
    <row r="876" spans="1:12" x14ac:dyDescent="0.25">
      <c r="A876" t="str">
        <v>V-0875</v>
      </c>
      <c r="B876">
        <f t="shared" ca="1" si="78"/>
        <v>45844</v>
      </c>
      <c r="C876" t="str">
        <f t="shared" ca="1" si="79"/>
        <v>C-004</v>
      </c>
      <c r="D876" t="str">
        <f t="shared" ca="1" si="80"/>
        <v>P-004</v>
      </c>
      <c r="E876" t="str">
        <f ca="1">+_xlfn.XLOOKUP(D876,'Tablas aux'!$A$3:$A$6,'Tablas aux'!$B$3:$B$6,0)</f>
        <v>Smart Phone</v>
      </c>
      <c r="F876" t="str">
        <f ca="1">+_xlfn.XLOOKUP(E876,'Tablas aux'!$B$3:$B$6,'Tablas aux'!$C$3:$C$6,0)</f>
        <v>Telefonía</v>
      </c>
      <c r="G876">
        <f t="shared" ca="1" si="81"/>
        <v>14</v>
      </c>
      <c r="H876">
        <f ca="1">+_xlfn.XLOOKUP(D876,'Tablas aux'!$A$3:$A$6,'Tablas aux'!$D$3:$D$6)</f>
        <v>800</v>
      </c>
      <c r="I876" s="3">
        <f t="shared" ca="1" si="82"/>
        <v>0.2</v>
      </c>
      <c r="J876" t="str" cm="1">
        <f t="array" aca="1" ref="J876" ca="1">+INDEX({"Tarjeta";"Efectivo";"Transferencia"},RANDBETWEEN(1,3))</f>
        <v>Tarjeta</v>
      </c>
      <c r="K876" t="str">
        <f t="shared" ca="1" si="83"/>
        <v>V-001</v>
      </c>
      <c r="L876" t="str">
        <f ca="1">+VLOOKUP(K876,'Tablas aux'!$A$23:$C$27,3,0)</f>
        <v>Lima</v>
      </c>
    </row>
    <row r="877" spans="1:12" x14ac:dyDescent="0.25">
      <c r="A877" t="str">
        <v>V-0876</v>
      </c>
      <c r="B877">
        <f t="shared" ca="1" si="78"/>
        <v>45668</v>
      </c>
      <c r="C877" t="str">
        <f t="shared" ca="1" si="79"/>
        <v>C-003</v>
      </c>
      <c r="D877" t="str">
        <f t="shared" ca="1" si="80"/>
        <v>P-002</v>
      </c>
      <c r="E877" t="str">
        <f ca="1">+_xlfn.XLOOKUP(D877,'Tablas aux'!$A$3:$A$6,'Tablas aux'!$B$3:$B$6,0)</f>
        <v>Laptop</v>
      </c>
      <c r="F877" t="str">
        <f ca="1">+_xlfn.XLOOKUP(E877,'Tablas aux'!$B$3:$B$6,'Tablas aux'!$C$3:$C$6,0)</f>
        <v>Computo</v>
      </c>
      <c r="G877">
        <f t="shared" ca="1" si="81"/>
        <v>41</v>
      </c>
      <c r="H877">
        <f ca="1">+_xlfn.XLOOKUP(D877,'Tablas aux'!$A$3:$A$6,'Tablas aux'!$D$3:$D$6)</f>
        <v>1200</v>
      </c>
      <c r="I877" s="3">
        <f t="shared" ca="1" si="82"/>
        <v>0.3</v>
      </c>
      <c r="J877" t="str" cm="1">
        <f t="array" aca="1" ref="J877" ca="1">+INDEX({"Tarjeta";"Efectivo";"Transferencia"},RANDBETWEEN(1,3))</f>
        <v>Efectivo</v>
      </c>
      <c r="K877" t="str">
        <f t="shared" ca="1" si="83"/>
        <v>V-003</v>
      </c>
      <c r="L877" t="str">
        <f ca="1">+VLOOKUP(K877,'Tablas aux'!$A$23:$C$27,3,0)</f>
        <v>Arequipa</v>
      </c>
    </row>
    <row r="878" spans="1:12" x14ac:dyDescent="0.25">
      <c r="A878" t="str">
        <v>V-0877</v>
      </c>
      <c r="B878">
        <f t="shared" ca="1" si="78"/>
        <v>45781</v>
      </c>
      <c r="C878" t="str">
        <f t="shared" ca="1" si="79"/>
        <v>C-002</v>
      </c>
      <c r="D878" t="str">
        <f t="shared" ca="1" si="80"/>
        <v>P-003</v>
      </c>
      <c r="E878" t="str">
        <f ca="1">+_xlfn.XLOOKUP(D878,'Tablas aux'!$A$3:$A$6,'Tablas aux'!$B$3:$B$6,0)</f>
        <v>Smart Watch</v>
      </c>
      <c r="F878" t="str">
        <f ca="1">+_xlfn.XLOOKUP(E878,'Tablas aux'!$B$3:$B$6,'Tablas aux'!$C$3:$C$6,0)</f>
        <v>Electrónica</v>
      </c>
      <c r="G878">
        <f t="shared" ca="1" si="81"/>
        <v>8</v>
      </c>
      <c r="H878">
        <f ca="1">+_xlfn.XLOOKUP(D878,'Tablas aux'!$A$3:$A$6,'Tablas aux'!$D$3:$D$6)</f>
        <v>200</v>
      </c>
      <c r="I878" s="3">
        <f t="shared" ca="1" si="82"/>
        <v>0.1</v>
      </c>
      <c r="J878" t="str" cm="1">
        <f t="array" aca="1" ref="J878" ca="1">+INDEX({"Tarjeta";"Efectivo";"Transferencia"},RANDBETWEEN(1,3))</f>
        <v>Tarjeta</v>
      </c>
      <c r="K878" t="str">
        <f t="shared" ca="1" si="83"/>
        <v>V-003</v>
      </c>
      <c r="L878" t="str">
        <f ca="1">+VLOOKUP(K878,'Tablas aux'!$A$23:$C$27,3,0)</f>
        <v>Arequipa</v>
      </c>
    </row>
    <row r="879" spans="1:12" x14ac:dyDescent="0.25">
      <c r="A879" t="str">
        <v>V-0878</v>
      </c>
      <c r="B879">
        <f t="shared" ca="1" si="78"/>
        <v>45828</v>
      </c>
      <c r="C879" t="str">
        <f t="shared" ca="1" si="79"/>
        <v>C-004</v>
      </c>
      <c r="D879" t="str">
        <f t="shared" ca="1" si="80"/>
        <v>P-003</v>
      </c>
      <c r="E879" t="str">
        <f ca="1">+_xlfn.XLOOKUP(D879,'Tablas aux'!$A$3:$A$6,'Tablas aux'!$B$3:$B$6,0)</f>
        <v>Smart Watch</v>
      </c>
      <c r="F879" t="str">
        <f ca="1">+_xlfn.XLOOKUP(E879,'Tablas aux'!$B$3:$B$6,'Tablas aux'!$C$3:$C$6,0)</f>
        <v>Electrónica</v>
      </c>
      <c r="G879">
        <f t="shared" ca="1" si="81"/>
        <v>32</v>
      </c>
      <c r="H879">
        <f ca="1">+_xlfn.XLOOKUP(D879,'Tablas aux'!$A$3:$A$6,'Tablas aux'!$D$3:$D$6)</f>
        <v>200</v>
      </c>
      <c r="I879" s="3">
        <f t="shared" ca="1" si="82"/>
        <v>0.1</v>
      </c>
      <c r="J879" t="str" cm="1">
        <f t="array" aca="1" ref="J879" ca="1">+INDEX({"Tarjeta";"Efectivo";"Transferencia"},RANDBETWEEN(1,3))</f>
        <v>Transferencia</v>
      </c>
      <c r="K879" t="str">
        <f t="shared" ca="1" si="83"/>
        <v>V-001</v>
      </c>
      <c r="L879" t="str">
        <f ca="1">+VLOOKUP(K879,'Tablas aux'!$A$23:$C$27,3,0)</f>
        <v>Lima</v>
      </c>
    </row>
    <row r="880" spans="1:12" x14ac:dyDescent="0.25">
      <c r="A880" t="str">
        <v>V-0879</v>
      </c>
      <c r="B880">
        <f t="shared" ca="1" si="78"/>
        <v>45989</v>
      </c>
      <c r="C880" t="str">
        <f t="shared" ca="1" si="79"/>
        <v>C-001</v>
      </c>
      <c r="D880" t="str">
        <f t="shared" ca="1" si="80"/>
        <v>P-004</v>
      </c>
      <c r="E880" t="str">
        <f ca="1">+_xlfn.XLOOKUP(D880,'Tablas aux'!$A$3:$A$6,'Tablas aux'!$B$3:$B$6,0)</f>
        <v>Smart Phone</v>
      </c>
      <c r="F880" t="str">
        <f ca="1">+_xlfn.XLOOKUP(E880,'Tablas aux'!$B$3:$B$6,'Tablas aux'!$C$3:$C$6,0)</f>
        <v>Telefonía</v>
      </c>
      <c r="G880">
        <f t="shared" ca="1" si="81"/>
        <v>41</v>
      </c>
      <c r="H880">
        <f ca="1">+_xlfn.XLOOKUP(D880,'Tablas aux'!$A$3:$A$6,'Tablas aux'!$D$3:$D$6)</f>
        <v>800</v>
      </c>
      <c r="I880" s="3">
        <f t="shared" ca="1" si="82"/>
        <v>0.2</v>
      </c>
      <c r="J880" t="str" cm="1">
        <f t="array" aca="1" ref="J880" ca="1">+INDEX({"Tarjeta";"Efectivo";"Transferencia"},RANDBETWEEN(1,3))</f>
        <v>Transferencia</v>
      </c>
      <c r="K880" t="str">
        <f t="shared" ca="1" si="83"/>
        <v>V-005</v>
      </c>
      <c r="L880" t="str">
        <f ca="1">+VLOOKUP(K880,'Tablas aux'!$A$23:$C$27,3,0)</f>
        <v>Ayacucho</v>
      </c>
    </row>
    <row r="881" spans="1:12" x14ac:dyDescent="0.25">
      <c r="A881" t="str">
        <v>V-0880</v>
      </c>
      <c r="B881">
        <f t="shared" ca="1" si="78"/>
        <v>45990</v>
      </c>
      <c r="C881" t="str">
        <f t="shared" ca="1" si="79"/>
        <v>C-003</v>
      </c>
      <c r="D881" t="str">
        <f t="shared" ca="1" si="80"/>
        <v>P-002</v>
      </c>
      <c r="E881" t="str">
        <f ca="1">+_xlfn.XLOOKUP(D881,'Tablas aux'!$A$3:$A$6,'Tablas aux'!$B$3:$B$6,0)</f>
        <v>Laptop</v>
      </c>
      <c r="F881" t="str">
        <f ca="1">+_xlfn.XLOOKUP(E881,'Tablas aux'!$B$3:$B$6,'Tablas aux'!$C$3:$C$6,0)</f>
        <v>Computo</v>
      </c>
      <c r="G881">
        <f t="shared" ca="1" si="81"/>
        <v>44</v>
      </c>
      <c r="H881">
        <f ca="1">+_xlfn.XLOOKUP(D881,'Tablas aux'!$A$3:$A$6,'Tablas aux'!$D$3:$D$6)</f>
        <v>1200</v>
      </c>
      <c r="I881" s="3">
        <f t="shared" ca="1" si="82"/>
        <v>0.3</v>
      </c>
      <c r="J881" t="str" cm="1">
        <f t="array" aca="1" ref="J881" ca="1">+INDEX({"Tarjeta";"Efectivo";"Transferencia"},RANDBETWEEN(1,3))</f>
        <v>Efectivo</v>
      </c>
      <c r="K881" t="str">
        <f t="shared" ca="1" si="83"/>
        <v>V-001</v>
      </c>
      <c r="L881" t="str">
        <f ca="1">+VLOOKUP(K881,'Tablas aux'!$A$23:$C$27,3,0)</f>
        <v>Lima</v>
      </c>
    </row>
    <row r="882" spans="1:12" x14ac:dyDescent="0.25">
      <c r="A882" t="str">
        <v>V-0881</v>
      </c>
      <c r="B882">
        <f t="shared" ca="1" si="78"/>
        <v>45806</v>
      </c>
      <c r="C882" t="str">
        <f t="shared" ca="1" si="79"/>
        <v>C-001</v>
      </c>
      <c r="D882" t="str">
        <f t="shared" ca="1" si="80"/>
        <v>P-003</v>
      </c>
      <c r="E882" t="str">
        <f ca="1">+_xlfn.XLOOKUP(D882,'Tablas aux'!$A$3:$A$6,'Tablas aux'!$B$3:$B$6,0)</f>
        <v>Smart Watch</v>
      </c>
      <c r="F882" t="str">
        <f ca="1">+_xlfn.XLOOKUP(E882,'Tablas aux'!$B$3:$B$6,'Tablas aux'!$C$3:$C$6,0)</f>
        <v>Electrónica</v>
      </c>
      <c r="G882">
        <f t="shared" ca="1" si="81"/>
        <v>6</v>
      </c>
      <c r="H882">
        <f ca="1">+_xlfn.XLOOKUP(D882,'Tablas aux'!$A$3:$A$6,'Tablas aux'!$D$3:$D$6)</f>
        <v>200</v>
      </c>
      <c r="I882" s="3">
        <f t="shared" ca="1" si="82"/>
        <v>0.1</v>
      </c>
      <c r="J882" t="str" cm="1">
        <f t="array" aca="1" ref="J882" ca="1">+INDEX({"Tarjeta";"Efectivo";"Transferencia"},RANDBETWEEN(1,3))</f>
        <v>Tarjeta</v>
      </c>
      <c r="K882" t="str">
        <f t="shared" ca="1" si="83"/>
        <v>V-002</v>
      </c>
      <c r="L882" t="str">
        <f ca="1">+VLOOKUP(K882,'Tablas aux'!$A$23:$C$27,3,0)</f>
        <v>Callao</v>
      </c>
    </row>
    <row r="883" spans="1:12" x14ac:dyDescent="0.25">
      <c r="A883" t="str">
        <v>V-0882</v>
      </c>
      <c r="B883">
        <f t="shared" ca="1" si="78"/>
        <v>45716</v>
      </c>
      <c r="C883" t="str">
        <f t="shared" ca="1" si="79"/>
        <v>C-002</v>
      </c>
      <c r="D883" t="str">
        <f t="shared" ca="1" si="80"/>
        <v>P-003</v>
      </c>
      <c r="E883" t="str">
        <f ca="1">+_xlfn.XLOOKUP(D883,'Tablas aux'!$A$3:$A$6,'Tablas aux'!$B$3:$B$6,0)</f>
        <v>Smart Watch</v>
      </c>
      <c r="F883" t="str">
        <f ca="1">+_xlfn.XLOOKUP(E883,'Tablas aux'!$B$3:$B$6,'Tablas aux'!$C$3:$C$6,0)</f>
        <v>Electrónica</v>
      </c>
      <c r="G883">
        <f t="shared" ca="1" si="81"/>
        <v>11</v>
      </c>
      <c r="H883">
        <f ca="1">+_xlfn.XLOOKUP(D883,'Tablas aux'!$A$3:$A$6,'Tablas aux'!$D$3:$D$6)</f>
        <v>200</v>
      </c>
      <c r="I883" s="3">
        <f t="shared" ca="1" si="82"/>
        <v>0.1</v>
      </c>
      <c r="J883" t="str" cm="1">
        <f t="array" aca="1" ref="J883" ca="1">+INDEX({"Tarjeta";"Efectivo";"Transferencia"},RANDBETWEEN(1,3))</f>
        <v>Tarjeta</v>
      </c>
      <c r="K883" t="str">
        <f t="shared" ca="1" si="83"/>
        <v>V-002</v>
      </c>
      <c r="L883" t="str">
        <f ca="1">+VLOOKUP(K883,'Tablas aux'!$A$23:$C$27,3,0)</f>
        <v>Callao</v>
      </c>
    </row>
    <row r="884" spans="1:12" x14ac:dyDescent="0.25">
      <c r="A884" t="str">
        <v>V-0883</v>
      </c>
      <c r="B884">
        <f t="shared" ca="1" si="78"/>
        <v>45947</v>
      </c>
      <c r="C884" t="str">
        <f t="shared" ca="1" si="79"/>
        <v>C-003</v>
      </c>
      <c r="D884" t="str">
        <f t="shared" ca="1" si="80"/>
        <v>P-003</v>
      </c>
      <c r="E884" t="str">
        <f ca="1">+_xlfn.XLOOKUP(D884,'Tablas aux'!$A$3:$A$6,'Tablas aux'!$B$3:$B$6,0)</f>
        <v>Smart Watch</v>
      </c>
      <c r="F884" t="str">
        <f ca="1">+_xlfn.XLOOKUP(E884,'Tablas aux'!$B$3:$B$6,'Tablas aux'!$C$3:$C$6,0)</f>
        <v>Electrónica</v>
      </c>
      <c r="G884">
        <f t="shared" ca="1" si="81"/>
        <v>27</v>
      </c>
      <c r="H884">
        <f ca="1">+_xlfn.XLOOKUP(D884,'Tablas aux'!$A$3:$A$6,'Tablas aux'!$D$3:$D$6)</f>
        <v>200</v>
      </c>
      <c r="I884" s="3">
        <f t="shared" ca="1" si="82"/>
        <v>0.1</v>
      </c>
      <c r="J884" t="str" cm="1">
        <f t="array" aca="1" ref="J884" ca="1">+INDEX({"Tarjeta";"Efectivo";"Transferencia"},RANDBETWEEN(1,3))</f>
        <v>Tarjeta</v>
      </c>
      <c r="K884" t="str">
        <f t="shared" ca="1" si="83"/>
        <v>V-003</v>
      </c>
      <c r="L884" t="str">
        <f ca="1">+VLOOKUP(K884,'Tablas aux'!$A$23:$C$27,3,0)</f>
        <v>Arequipa</v>
      </c>
    </row>
    <row r="885" spans="1:12" x14ac:dyDescent="0.25">
      <c r="A885" t="str">
        <v>V-0884</v>
      </c>
      <c r="B885">
        <f t="shared" ca="1" si="78"/>
        <v>45743</v>
      </c>
      <c r="C885" t="str">
        <f t="shared" ca="1" si="79"/>
        <v>C-002</v>
      </c>
      <c r="D885" t="str">
        <f t="shared" ca="1" si="80"/>
        <v>P-002</v>
      </c>
      <c r="E885" t="str">
        <f ca="1">+_xlfn.XLOOKUP(D885,'Tablas aux'!$A$3:$A$6,'Tablas aux'!$B$3:$B$6,0)</f>
        <v>Laptop</v>
      </c>
      <c r="F885" t="str">
        <f ca="1">+_xlfn.XLOOKUP(E885,'Tablas aux'!$B$3:$B$6,'Tablas aux'!$C$3:$C$6,0)</f>
        <v>Computo</v>
      </c>
      <c r="G885">
        <f t="shared" ca="1" si="81"/>
        <v>9</v>
      </c>
      <c r="H885">
        <f ca="1">+_xlfn.XLOOKUP(D885,'Tablas aux'!$A$3:$A$6,'Tablas aux'!$D$3:$D$6)</f>
        <v>1200</v>
      </c>
      <c r="I885" s="3">
        <f t="shared" ca="1" si="82"/>
        <v>0.3</v>
      </c>
      <c r="J885" t="str" cm="1">
        <f t="array" aca="1" ref="J885" ca="1">+INDEX({"Tarjeta";"Efectivo";"Transferencia"},RANDBETWEEN(1,3))</f>
        <v>Transferencia</v>
      </c>
      <c r="K885" t="str">
        <f t="shared" ca="1" si="83"/>
        <v>V-001</v>
      </c>
      <c r="L885" t="str">
        <f ca="1">+VLOOKUP(K885,'Tablas aux'!$A$23:$C$27,3,0)</f>
        <v>Lima</v>
      </c>
    </row>
    <row r="886" spans="1:12" x14ac:dyDescent="0.25">
      <c r="A886" t="str">
        <v>V-0885</v>
      </c>
      <c r="B886">
        <f t="shared" ca="1" si="78"/>
        <v>45787</v>
      </c>
      <c r="C886" t="str">
        <f t="shared" ca="1" si="79"/>
        <v>C-003</v>
      </c>
      <c r="D886" t="str">
        <f t="shared" ca="1" si="80"/>
        <v>P-004</v>
      </c>
      <c r="E886" t="str">
        <f ca="1">+_xlfn.XLOOKUP(D886,'Tablas aux'!$A$3:$A$6,'Tablas aux'!$B$3:$B$6,0)</f>
        <v>Smart Phone</v>
      </c>
      <c r="F886" t="str">
        <f ca="1">+_xlfn.XLOOKUP(E886,'Tablas aux'!$B$3:$B$6,'Tablas aux'!$C$3:$C$6,0)</f>
        <v>Telefonía</v>
      </c>
      <c r="G886">
        <f t="shared" ca="1" si="81"/>
        <v>32</v>
      </c>
      <c r="H886">
        <f ca="1">+_xlfn.XLOOKUP(D886,'Tablas aux'!$A$3:$A$6,'Tablas aux'!$D$3:$D$6)</f>
        <v>800</v>
      </c>
      <c r="I886" s="3">
        <f t="shared" ca="1" si="82"/>
        <v>0.2</v>
      </c>
      <c r="J886" t="str" cm="1">
        <f t="array" aca="1" ref="J886" ca="1">+INDEX({"Tarjeta";"Efectivo";"Transferencia"},RANDBETWEEN(1,3))</f>
        <v>Efectivo</v>
      </c>
      <c r="K886" t="str">
        <f t="shared" ca="1" si="83"/>
        <v>V-004</v>
      </c>
      <c r="L886" t="str">
        <f ca="1">+VLOOKUP(K886,'Tablas aux'!$A$23:$C$27,3,0)</f>
        <v>Moquegua</v>
      </c>
    </row>
    <row r="887" spans="1:12" x14ac:dyDescent="0.25">
      <c r="A887" t="str">
        <v>V-0886</v>
      </c>
      <c r="B887">
        <f t="shared" ca="1" si="78"/>
        <v>45720</v>
      </c>
      <c r="C887" t="str">
        <f t="shared" ca="1" si="79"/>
        <v>C-004</v>
      </c>
      <c r="D887" t="str">
        <f t="shared" ca="1" si="80"/>
        <v>P-002</v>
      </c>
      <c r="E887" t="str">
        <f ca="1">+_xlfn.XLOOKUP(D887,'Tablas aux'!$A$3:$A$6,'Tablas aux'!$B$3:$B$6,0)</f>
        <v>Laptop</v>
      </c>
      <c r="F887" t="str">
        <f ca="1">+_xlfn.XLOOKUP(E887,'Tablas aux'!$B$3:$B$6,'Tablas aux'!$C$3:$C$6,0)</f>
        <v>Computo</v>
      </c>
      <c r="G887">
        <f t="shared" ca="1" si="81"/>
        <v>38</v>
      </c>
      <c r="H887">
        <f ca="1">+_xlfn.XLOOKUP(D887,'Tablas aux'!$A$3:$A$6,'Tablas aux'!$D$3:$D$6)</f>
        <v>1200</v>
      </c>
      <c r="I887" s="3">
        <f t="shared" ca="1" si="82"/>
        <v>0.3</v>
      </c>
      <c r="J887" t="str" cm="1">
        <f t="array" aca="1" ref="J887" ca="1">+INDEX({"Tarjeta";"Efectivo";"Transferencia"},RANDBETWEEN(1,3))</f>
        <v>Efectivo</v>
      </c>
      <c r="K887" t="str">
        <f t="shared" ca="1" si="83"/>
        <v>V-005</v>
      </c>
      <c r="L887" t="str">
        <f ca="1">+VLOOKUP(K887,'Tablas aux'!$A$23:$C$27,3,0)</f>
        <v>Ayacucho</v>
      </c>
    </row>
    <row r="888" spans="1:12" x14ac:dyDescent="0.25">
      <c r="A888" t="str">
        <v>V-0887</v>
      </c>
      <c r="B888">
        <f t="shared" ca="1" si="78"/>
        <v>45880</v>
      </c>
      <c r="C888" t="str">
        <f t="shared" ca="1" si="79"/>
        <v>C-001</v>
      </c>
      <c r="D888" t="str">
        <f t="shared" ca="1" si="80"/>
        <v>P-002</v>
      </c>
      <c r="E888" t="str">
        <f ca="1">+_xlfn.XLOOKUP(D888,'Tablas aux'!$A$3:$A$6,'Tablas aux'!$B$3:$B$6,0)</f>
        <v>Laptop</v>
      </c>
      <c r="F888" t="str">
        <f ca="1">+_xlfn.XLOOKUP(E888,'Tablas aux'!$B$3:$B$6,'Tablas aux'!$C$3:$C$6,0)</f>
        <v>Computo</v>
      </c>
      <c r="G888">
        <f t="shared" ca="1" si="81"/>
        <v>26</v>
      </c>
      <c r="H888">
        <f ca="1">+_xlfn.XLOOKUP(D888,'Tablas aux'!$A$3:$A$6,'Tablas aux'!$D$3:$D$6)</f>
        <v>1200</v>
      </c>
      <c r="I888" s="3">
        <f t="shared" ca="1" si="82"/>
        <v>0.3</v>
      </c>
      <c r="J888" t="str" cm="1">
        <f t="array" aca="1" ref="J888" ca="1">+INDEX({"Tarjeta";"Efectivo";"Transferencia"},RANDBETWEEN(1,3))</f>
        <v>Tarjeta</v>
      </c>
      <c r="K888" t="str">
        <f t="shared" ca="1" si="83"/>
        <v>V-003</v>
      </c>
      <c r="L888" t="str">
        <f ca="1">+VLOOKUP(K888,'Tablas aux'!$A$23:$C$27,3,0)</f>
        <v>Arequipa</v>
      </c>
    </row>
    <row r="889" spans="1:12" x14ac:dyDescent="0.25">
      <c r="A889" t="str">
        <v>V-0888</v>
      </c>
      <c r="B889">
        <f t="shared" ca="1" si="78"/>
        <v>45680</v>
      </c>
      <c r="C889" t="str">
        <f t="shared" ca="1" si="79"/>
        <v>C-001</v>
      </c>
      <c r="D889" t="str">
        <f t="shared" ca="1" si="80"/>
        <v>P-003</v>
      </c>
      <c r="E889" t="str">
        <f ca="1">+_xlfn.XLOOKUP(D889,'Tablas aux'!$A$3:$A$6,'Tablas aux'!$B$3:$B$6,0)</f>
        <v>Smart Watch</v>
      </c>
      <c r="F889" t="str">
        <f ca="1">+_xlfn.XLOOKUP(E889,'Tablas aux'!$B$3:$B$6,'Tablas aux'!$C$3:$C$6,0)</f>
        <v>Electrónica</v>
      </c>
      <c r="G889">
        <f t="shared" ca="1" si="81"/>
        <v>41</v>
      </c>
      <c r="H889">
        <f ca="1">+_xlfn.XLOOKUP(D889,'Tablas aux'!$A$3:$A$6,'Tablas aux'!$D$3:$D$6)</f>
        <v>200</v>
      </c>
      <c r="I889" s="3">
        <f t="shared" ca="1" si="82"/>
        <v>0.1</v>
      </c>
      <c r="J889" t="str" cm="1">
        <f t="array" aca="1" ref="J889" ca="1">+INDEX({"Tarjeta";"Efectivo";"Transferencia"},RANDBETWEEN(1,3))</f>
        <v>Efectivo</v>
      </c>
      <c r="K889" t="str">
        <f t="shared" ca="1" si="83"/>
        <v>V-002</v>
      </c>
      <c r="L889" t="str">
        <f ca="1">+VLOOKUP(K889,'Tablas aux'!$A$23:$C$27,3,0)</f>
        <v>Callao</v>
      </c>
    </row>
    <row r="890" spans="1:12" x14ac:dyDescent="0.25">
      <c r="A890" t="str">
        <v>V-0889</v>
      </c>
      <c r="B890">
        <f t="shared" ca="1" si="78"/>
        <v>45761</v>
      </c>
      <c r="C890" t="str">
        <f t="shared" ca="1" si="79"/>
        <v>C-001</v>
      </c>
      <c r="D890" t="str">
        <f t="shared" ca="1" si="80"/>
        <v>P-002</v>
      </c>
      <c r="E890" t="str">
        <f ca="1">+_xlfn.XLOOKUP(D890,'Tablas aux'!$A$3:$A$6,'Tablas aux'!$B$3:$B$6,0)</f>
        <v>Laptop</v>
      </c>
      <c r="F890" t="str">
        <f ca="1">+_xlfn.XLOOKUP(E890,'Tablas aux'!$B$3:$B$6,'Tablas aux'!$C$3:$C$6,0)</f>
        <v>Computo</v>
      </c>
      <c r="G890">
        <f t="shared" ca="1" si="81"/>
        <v>29</v>
      </c>
      <c r="H890">
        <f ca="1">+_xlfn.XLOOKUP(D890,'Tablas aux'!$A$3:$A$6,'Tablas aux'!$D$3:$D$6)</f>
        <v>1200</v>
      </c>
      <c r="I890" s="3">
        <f t="shared" ca="1" si="82"/>
        <v>0.3</v>
      </c>
      <c r="J890" t="str" cm="1">
        <f t="array" aca="1" ref="J890" ca="1">+INDEX({"Tarjeta";"Efectivo";"Transferencia"},RANDBETWEEN(1,3))</f>
        <v>Tarjeta</v>
      </c>
      <c r="K890" t="str">
        <f t="shared" ca="1" si="83"/>
        <v>V-002</v>
      </c>
      <c r="L890" t="str">
        <f ca="1">+VLOOKUP(K890,'Tablas aux'!$A$23:$C$27,3,0)</f>
        <v>Callao</v>
      </c>
    </row>
    <row r="891" spans="1:12" x14ac:dyDescent="0.25">
      <c r="A891" t="str">
        <v>V-0890</v>
      </c>
      <c r="B891">
        <f t="shared" ca="1" si="78"/>
        <v>45758</v>
      </c>
      <c r="C891" t="str">
        <f t="shared" ca="1" si="79"/>
        <v>C-004</v>
      </c>
      <c r="D891" t="str">
        <f t="shared" ca="1" si="80"/>
        <v>P-001</v>
      </c>
      <c r="E891" t="str">
        <f ca="1">+_xlfn.XLOOKUP(D891,'Tablas aux'!$A$3:$A$6,'Tablas aux'!$B$3:$B$6,0)</f>
        <v>Audífonos</v>
      </c>
      <c r="F891" t="str">
        <f ca="1">+_xlfn.XLOOKUP(E891,'Tablas aux'!$B$3:$B$6,'Tablas aux'!$C$3:$C$6,0)</f>
        <v>Electrónica</v>
      </c>
      <c r="G891">
        <f t="shared" ca="1" si="81"/>
        <v>39</v>
      </c>
      <c r="H891">
        <f ca="1">+_xlfn.XLOOKUP(D891,'Tablas aux'!$A$3:$A$6,'Tablas aux'!$D$3:$D$6)</f>
        <v>50</v>
      </c>
      <c r="I891" s="3">
        <f t="shared" ca="1" si="82"/>
        <v>0.1</v>
      </c>
      <c r="J891" t="str" cm="1">
        <f t="array" aca="1" ref="J891" ca="1">+INDEX({"Tarjeta";"Efectivo";"Transferencia"},RANDBETWEEN(1,3))</f>
        <v>Efectivo</v>
      </c>
      <c r="K891" t="str">
        <f t="shared" ca="1" si="83"/>
        <v>V-004</v>
      </c>
      <c r="L891" t="str">
        <f ca="1">+VLOOKUP(K891,'Tablas aux'!$A$23:$C$27,3,0)</f>
        <v>Moquegua</v>
      </c>
    </row>
    <row r="892" spans="1:12" x14ac:dyDescent="0.25">
      <c r="A892" t="str">
        <v>V-0891</v>
      </c>
      <c r="B892">
        <f t="shared" ca="1" si="78"/>
        <v>45782</v>
      </c>
      <c r="C892" t="str">
        <f t="shared" ca="1" si="79"/>
        <v>C-002</v>
      </c>
      <c r="D892" t="str">
        <f t="shared" ca="1" si="80"/>
        <v>P-002</v>
      </c>
      <c r="E892" t="str">
        <f ca="1">+_xlfn.XLOOKUP(D892,'Tablas aux'!$A$3:$A$6,'Tablas aux'!$B$3:$B$6,0)</f>
        <v>Laptop</v>
      </c>
      <c r="F892" t="str">
        <f ca="1">+_xlfn.XLOOKUP(E892,'Tablas aux'!$B$3:$B$6,'Tablas aux'!$C$3:$C$6,0)</f>
        <v>Computo</v>
      </c>
      <c r="G892">
        <f t="shared" ca="1" si="81"/>
        <v>8</v>
      </c>
      <c r="H892">
        <f ca="1">+_xlfn.XLOOKUP(D892,'Tablas aux'!$A$3:$A$6,'Tablas aux'!$D$3:$D$6)</f>
        <v>1200</v>
      </c>
      <c r="I892" s="3">
        <f t="shared" ca="1" si="82"/>
        <v>0.3</v>
      </c>
      <c r="J892" t="str" cm="1">
        <f t="array" aca="1" ref="J892" ca="1">+INDEX({"Tarjeta";"Efectivo";"Transferencia"},RANDBETWEEN(1,3))</f>
        <v>Transferencia</v>
      </c>
      <c r="K892" t="str">
        <f t="shared" ca="1" si="83"/>
        <v>V-002</v>
      </c>
      <c r="L892" t="str">
        <f ca="1">+VLOOKUP(K892,'Tablas aux'!$A$23:$C$27,3,0)</f>
        <v>Callao</v>
      </c>
    </row>
    <row r="893" spans="1:12" x14ac:dyDescent="0.25">
      <c r="A893" t="str">
        <v>V-0892</v>
      </c>
      <c r="B893">
        <f t="shared" ca="1" si="78"/>
        <v>45662</v>
      </c>
      <c r="C893" t="str">
        <f t="shared" ca="1" si="79"/>
        <v>C-003</v>
      </c>
      <c r="D893" t="str">
        <f t="shared" ca="1" si="80"/>
        <v>P-002</v>
      </c>
      <c r="E893" t="str">
        <f ca="1">+_xlfn.XLOOKUP(D893,'Tablas aux'!$A$3:$A$6,'Tablas aux'!$B$3:$B$6,0)</f>
        <v>Laptop</v>
      </c>
      <c r="F893" t="str">
        <f ca="1">+_xlfn.XLOOKUP(E893,'Tablas aux'!$B$3:$B$6,'Tablas aux'!$C$3:$C$6,0)</f>
        <v>Computo</v>
      </c>
      <c r="G893">
        <f t="shared" ca="1" si="81"/>
        <v>25</v>
      </c>
      <c r="H893">
        <f ca="1">+_xlfn.XLOOKUP(D893,'Tablas aux'!$A$3:$A$6,'Tablas aux'!$D$3:$D$6)</f>
        <v>1200</v>
      </c>
      <c r="I893" s="3">
        <f t="shared" ca="1" si="82"/>
        <v>0.3</v>
      </c>
      <c r="J893" t="str" cm="1">
        <f t="array" aca="1" ref="J893" ca="1">+INDEX({"Tarjeta";"Efectivo";"Transferencia"},RANDBETWEEN(1,3))</f>
        <v>Tarjeta</v>
      </c>
      <c r="K893" t="str">
        <f t="shared" ca="1" si="83"/>
        <v>V-003</v>
      </c>
      <c r="L893" t="str">
        <f ca="1">+VLOOKUP(K893,'Tablas aux'!$A$23:$C$27,3,0)</f>
        <v>Arequipa</v>
      </c>
    </row>
    <row r="894" spans="1:12" x14ac:dyDescent="0.25">
      <c r="A894" t="str">
        <v>V-0893</v>
      </c>
      <c r="B894">
        <f t="shared" ca="1" si="78"/>
        <v>45810</v>
      </c>
      <c r="C894" t="str">
        <f t="shared" ca="1" si="79"/>
        <v>C-001</v>
      </c>
      <c r="D894" t="str">
        <f t="shared" ca="1" si="80"/>
        <v>P-003</v>
      </c>
      <c r="E894" t="str">
        <f ca="1">+_xlfn.XLOOKUP(D894,'Tablas aux'!$A$3:$A$6,'Tablas aux'!$B$3:$B$6,0)</f>
        <v>Smart Watch</v>
      </c>
      <c r="F894" t="str">
        <f ca="1">+_xlfn.XLOOKUP(E894,'Tablas aux'!$B$3:$B$6,'Tablas aux'!$C$3:$C$6,0)</f>
        <v>Electrónica</v>
      </c>
      <c r="G894">
        <f t="shared" ca="1" si="81"/>
        <v>6</v>
      </c>
      <c r="H894">
        <f ca="1">+_xlfn.XLOOKUP(D894,'Tablas aux'!$A$3:$A$6,'Tablas aux'!$D$3:$D$6)</f>
        <v>200</v>
      </c>
      <c r="I894" s="3">
        <f t="shared" ca="1" si="82"/>
        <v>0.1</v>
      </c>
      <c r="J894" t="str" cm="1">
        <f t="array" aca="1" ref="J894" ca="1">+INDEX({"Tarjeta";"Efectivo";"Transferencia"},RANDBETWEEN(1,3))</f>
        <v>Transferencia</v>
      </c>
      <c r="K894" t="str">
        <f t="shared" ca="1" si="83"/>
        <v>V-001</v>
      </c>
      <c r="L894" t="str">
        <f ca="1">+VLOOKUP(K894,'Tablas aux'!$A$23:$C$27,3,0)</f>
        <v>Lima</v>
      </c>
    </row>
    <row r="895" spans="1:12" x14ac:dyDescent="0.25">
      <c r="A895" t="str">
        <v>V-0894</v>
      </c>
      <c r="B895">
        <f t="shared" ca="1" si="78"/>
        <v>45784</v>
      </c>
      <c r="C895" t="str">
        <f t="shared" ca="1" si="79"/>
        <v>C-004</v>
      </c>
      <c r="D895" t="str">
        <f t="shared" ca="1" si="80"/>
        <v>P-003</v>
      </c>
      <c r="E895" t="str">
        <f ca="1">+_xlfn.XLOOKUP(D895,'Tablas aux'!$A$3:$A$6,'Tablas aux'!$B$3:$B$6,0)</f>
        <v>Smart Watch</v>
      </c>
      <c r="F895" t="str">
        <f ca="1">+_xlfn.XLOOKUP(E895,'Tablas aux'!$B$3:$B$6,'Tablas aux'!$C$3:$C$6,0)</f>
        <v>Electrónica</v>
      </c>
      <c r="G895">
        <f t="shared" ca="1" si="81"/>
        <v>7</v>
      </c>
      <c r="H895">
        <f ca="1">+_xlfn.XLOOKUP(D895,'Tablas aux'!$A$3:$A$6,'Tablas aux'!$D$3:$D$6)</f>
        <v>200</v>
      </c>
      <c r="I895" s="3">
        <f t="shared" ca="1" si="82"/>
        <v>0.1</v>
      </c>
      <c r="J895" t="str" cm="1">
        <f t="array" aca="1" ref="J895" ca="1">+INDEX({"Tarjeta";"Efectivo";"Transferencia"},RANDBETWEEN(1,3))</f>
        <v>Tarjeta</v>
      </c>
      <c r="K895" t="str">
        <f t="shared" ca="1" si="83"/>
        <v>V-005</v>
      </c>
      <c r="L895" t="str">
        <f ca="1">+VLOOKUP(K895,'Tablas aux'!$A$23:$C$27,3,0)</f>
        <v>Ayacucho</v>
      </c>
    </row>
    <row r="896" spans="1:12" x14ac:dyDescent="0.25">
      <c r="A896" t="str">
        <v>V-0895</v>
      </c>
      <c r="B896">
        <f t="shared" ca="1" si="78"/>
        <v>45701</v>
      </c>
      <c r="C896" t="str">
        <f t="shared" ca="1" si="79"/>
        <v>C-004</v>
      </c>
      <c r="D896" t="str">
        <f t="shared" ca="1" si="80"/>
        <v>P-001</v>
      </c>
      <c r="E896" t="str">
        <f ca="1">+_xlfn.XLOOKUP(D896,'Tablas aux'!$A$3:$A$6,'Tablas aux'!$B$3:$B$6,0)</f>
        <v>Audífonos</v>
      </c>
      <c r="F896" t="str">
        <f ca="1">+_xlfn.XLOOKUP(E896,'Tablas aux'!$B$3:$B$6,'Tablas aux'!$C$3:$C$6,0)</f>
        <v>Electrónica</v>
      </c>
      <c r="G896">
        <f t="shared" ca="1" si="81"/>
        <v>7</v>
      </c>
      <c r="H896">
        <f ca="1">+_xlfn.XLOOKUP(D896,'Tablas aux'!$A$3:$A$6,'Tablas aux'!$D$3:$D$6)</f>
        <v>50</v>
      </c>
      <c r="I896" s="3">
        <f t="shared" ca="1" si="82"/>
        <v>0.1</v>
      </c>
      <c r="J896" t="str" cm="1">
        <f t="array" aca="1" ref="J896" ca="1">+INDEX({"Tarjeta";"Efectivo";"Transferencia"},RANDBETWEEN(1,3))</f>
        <v>Efectivo</v>
      </c>
      <c r="K896" t="str">
        <f t="shared" ca="1" si="83"/>
        <v>V-003</v>
      </c>
      <c r="L896" t="str">
        <f ca="1">+VLOOKUP(K896,'Tablas aux'!$A$23:$C$27,3,0)</f>
        <v>Arequipa</v>
      </c>
    </row>
    <row r="897" spans="1:12" x14ac:dyDescent="0.25">
      <c r="A897" t="str">
        <v>V-0896</v>
      </c>
      <c r="B897">
        <f t="shared" ca="1" si="78"/>
        <v>45908</v>
      </c>
      <c r="C897" t="str">
        <f t="shared" ca="1" si="79"/>
        <v>C-001</v>
      </c>
      <c r="D897" t="str">
        <f t="shared" ca="1" si="80"/>
        <v>P-003</v>
      </c>
      <c r="E897" t="str">
        <f ca="1">+_xlfn.XLOOKUP(D897,'Tablas aux'!$A$3:$A$6,'Tablas aux'!$B$3:$B$6,0)</f>
        <v>Smart Watch</v>
      </c>
      <c r="F897" t="str">
        <f ca="1">+_xlfn.XLOOKUP(E897,'Tablas aux'!$B$3:$B$6,'Tablas aux'!$C$3:$C$6,0)</f>
        <v>Electrónica</v>
      </c>
      <c r="G897">
        <f t="shared" ca="1" si="81"/>
        <v>26</v>
      </c>
      <c r="H897">
        <f ca="1">+_xlfn.XLOOKUP(D897,'Tablas aux'!$A$3:$A$6,'Tablas aux'!$D$3:$D$6)</f>
        <v>200</v>
      </c>
      <c r="I897" s="3">
        <f t="shared" ca="1" si="82"/>
        <v>0.1</v>
      </c>
      <c r="J897" t="str" cm="1">
        <f t="array" aca="1" ref="J897" ca="1">+INDEX({"Tarjeta";"Efectivo";"Transferencia"},RANDBETWEEN(1,3))</f>
        <v>Efectivo</v>
      </c>
      <c r="K897" t="str">
        <f t="shared" ca="1" si="83"/>
        <v>V-001</v>
      </c>
      <c r="L897" t="str">
        <f ca="1">+VLOOKUP(K897,'Tablas aux'!$A$23:$C$27,3,0)</f>
        <v>Lima</v>
      </c>
    </row>
    <row r="898" spans="1:12" x14ac:dyDescent="0.25">
      <c r="A898" t="str">
        <v>V-0897</v>
      </c>
      <c r="B898">
        <f t="shared" ca="1" si="78"/>
        <v>45702</v>
      </c>
      <c r="C898" t="str">
        <f t="shared" ca="1" si="79"/>
        <v>C-001</v>
      </c>
      <c r="D898" t="str">
        <f t="shared" ca="1" si="80"/>
        <v>P-001</v>
      </c>
      <c r="E898" t="str">
        <f ca="1">+_xlfn.XLOOKUP(D898,'Tablas aux'!$A$3:$A$6,'Tablas aux'!$B$3:$B$6,0)</f>
        <v>Audífonos</v>
      </c>
      <c r="F898" t="str">
        <f ca="1">+_xlfn.XLOOKUP(E898,'Tablas aux'!$B$3:$B$6,'Tablas aux'!$C$3:$C$6,0)</f>
        <v>Electrónica</v>
      </c>
      <c r="G898">
        <f t="shared" ca="1" si="81"/>
        <v>11</v>
      </c>
      <c r="H898">
        <f ca="1">+_xlfn.XLOOKUP(D898,'Tablas aux'!$A$3:$A$6,'Tablas aux'!$D$3:$D$6)</f>
        <v>50</v>
      </c>
      <c r="I898" s="3">
        <f t="shared" ca="1" si="82"/>
        <v>0.1</v>
      </c>
      <c r="J898" t="str" cm="1">
        <f t="array" aca="1" ref="J898" ca="1">+INDEX({"Tarjeta";"Efectivo";"Transferencia"},RANDBETWEEN(1,3))</f>
        <v>Transferencia</v>
      </c>
      <c r="K898" t="str">
        <f t="shared" ca="1" si="83"/>
        <v>V-002</v>
      </c>
      <c r="L898" t="str">
        <f ca="1">+VLOOKUP(K898,'Tablas aux'!$A$23:$C$27,3,0)</f>
        <v>Callao</v>
      </c>
    </row>
    <row r="899" spans="1:12" x14ac:dyDescent="0.25">
      <c r="A899" t="str">
        <v>V-0898</v>
      </c>
      <c r="B899">
        <f t="shared" ref="B899:B962" ca="1" si="84">+RANDBETWEEN("01/01/2025","31/12/2025")</f>
        <v>45885</v>
      </c>
      <c r="C899" t="str">
        <f t="shared" ref="C899:C962" ca="1" si="85">+"C"&amp;"-"&amp;TEXT(RANDBETWEEN(1,4),"000")</f>
        <v>C-002</v>
      </c>
      <c r="D899" t="str">
        <f t="shared" ref="D899:D962" ca="1" si="86">+"P"&amp;"-"&amp;TEXT(RANDBETWEEN(1,4),"000")</f>
        <v>P-001</v>
      </c>
      <c r="E899" t="str">
        <f ca="1">+_xlfn.XLOOKUP(D899,'Tablas aux'!$A$3:$A$6,'Tablas aux'!$B$3:$B$6,0)</f>
        <v>Audífonos</v>
      </c>
      <c r="F899" t="str">
        <f ca="1">+_xlfn.XLOOKUP(E899,'Tablas aux'!$B$3:$B$6,'Tablas aux'!$C$3:$C$6,0)</f>
        <v>Electrónica</v>
      </c>
      <c r="G899">
        <f t="shared" ref="G899:G962" ca="1" si="87">+RANDBETWEEN(5,45)</f>
        <v>22</v>
      </c>
      <c r="H899">
        <f ca="1">+_xlfn.XLOOKUP(D899,'Tablas aux'!$A$3:$A$6,'Tablas aux'!$D$3:$D$6)</f>
        <v>50</v>
      </c>
      <c r="I899" s="3">
        <f t="shared" ref="I899:I962" ca="1" si="88">+IF(F899="Electrónica",0.1,IF(F899="Telefonía",0.2,0.3))</f>
        <v>0.1</v>
      </c>
      <c r="J899" t="str" cm="1">
        <f t="array" aca="1" ref="J899" ca="1">+INDEX({"Tarjeta";"Efectivo";"Transferencia"},RANDBETWEEN(1,3))</f>
        <v>Efectivo</v>
      </c>
      <c r="K899" t="str">
        <f t="shared" ref="K899:K962" ca="1" si="89">+"V"&amp;"-"&amp;TEXT(RANDBETWEEN(1,5),"000")</f>
        <v>V-004</v>
      </c>
      <c r="L899" t="str">
        <f ca="1">+VLOOKUP(K899,'Tablas aux'!$A$23:$C$27,3,0)</f>
        <v>Moquegua</v>
      </c>
    </row>
    <row r="900" spans="1:12" x14ac:dyDescent="0.25">
      <c r="A900" t="str">
        <v>V-0899</v>
      </c>
      <c r="B900">
        <f t="shared" ca="1" si="84"/>
        <v>45866</v>
      </c>
      <c r="C900" t="str">
        <f t="shared" ca="1" si="85"/>
        <v>C-001</v>
      </c>
      <c r="D900" t="str">
        <f t="shared" ca="1" si="86"/>
        <v>P-004</v>
      </c>
      <c r="E900" t="str">
        <f ca="1">+_xlfn.XLOOKUP(D900,'Tablas aux'!$A$3:$A$6,'Tablas aux'!$B$3:$B$6,0)</f>
        <v>Smart Phone</v>
      </c>
      <c r="F900" t="str">
        <f ca="1">+_xlfn.XLOOKUP(E900,'Tablas aux'!$B$3:$B$6,'Tablas aux'!$C$3:$C$6,0)</f>
        <v>Telefonía</v>
      </c>
      <c r="G900">
        <f t="shared" ca="1" si="87"/>
        <v>36</v>
      </c>
      <c r="H900">
        <f ca="1">+_xlfn.XLOOKUP(D900,'Tablas aux'!$A$3:$A$6,'Tablas aux'!$D$3:$D$6)</f>
        <v>800</v>
      </c>
      <c r="I900" s="3">
        <f t="shared" ca="1" si="88"/>
        <v>0.2</v>
      </c>
      <c r="J900" t="str" cm="1">
        <f t="array" aca="1" ref="J900" ca="1">+INDEX({"Tarjeta";"Efectivo";"Transferencia"},RANDBETWEEN(1,3))</f>
        <v>Transferencia</v>
      </c>
      <c r="K900" t="str">
        <f t="shared" ca="1" si="89"/>
        <v>V-004</v>
      </c>
      <c r="L900" t="str">
        <f ca="1">+VLOOKUP(K900,'Tablas aux'!$A$23:$C$27,3,0)</f>
        <v>Moquegua</v>
      </c>
    </row>
    <row r="901" spans="1:12" x14ac:dyDescent="0.25">
      <c r="A901" t="str">
        <v>V-0900</v>
      </c>
      <c r="B901">
        <f t="shared" ca="1" si="84"/>
        <v>45852</v>
      </c>
      <c r="C901" t="str">
        <f t="shared" ca="1" si="85"/>
        <v>C-004</v>
      </c>
      <c r="D901" t="str">
        <f t="shared" ca="1" si="86"/>
        <v>P-001</v>
      </c>
      <c r="E901" t="str">
        <f ca="1">+_xlfn.XLOOKUP(D901,'Tablas aux'!$A$3:$A$6,'Tablas aux'!$B$3:$B$6,0)</f>
        <v>Audífonos</v>
      </c>
      <c r="F901" t="str">
        <f ca="1">+_xlfn.XLOOKUP(E901,'Tablas aux'!$B$3:$B$6,'Tablas aux'!$C$3:$C$6,0)</f>
        <v>Electrónica</v>
      </c>
      <c r="G901">
        <f t="shared" ca="1" si="87"/>
        <v>25</v>
      </c>
      <c r="H901">
        <f ca="1">+_xlfn.XLOOKUP(D901,'Tablas aux'!$A$3:$A$6,'Tablas aux'!$D$3:$D$6)</f>
        <v>50</v>
      </c>
      <c r="I901" s="3">
        <f t="shared" ca="1" si="88"/>
        <v>0.1</v>
      </c>
      <c r="J901" t="str" cm="1">
        <f t="array" aca="1" ref="J901" ca="1">+INDEX({"Tarjeta";"Efectivo";"Transferencia"},RANDBETWEEN(1,3))</f>
        <v>Tarjeta</v>
      </c>
      <c r="K901" t="str">
        <f t="shared" ca="1" si="89"/>
        <v>V-003</v>
      </c>
      <c r="L901" t="str">
        <f ca="1">+VLOOKUP(K901,'Tablas aux'!$A$23:$C$27,3,0)</f>
        <v>Arequipa</v>
      </c>
    </row>
    <row r="902" spans="1:12" x14ac:dyDescent="0.25">
      <c r="A902" t="str">
        <v>V-0901</v>
      </c>
      <c r="B902">
        <f t="shared" ca="1" si="84"/>
        <v>45742</v>
      </c>
      <c r="C902" t="str">
        <f t="shared" ca="1" si="85"/>
        <v>C-001</v>
      </c>
      <c r="D902" t="str">
        <f t="shared" ca="1" si="86"/>
        <v>P-001</v>
      </c>
      <c r="E902" t="str">
        <f ca="1">+_xlfn.XLOOKUP(D902,'Tablas aux'!$A$3:$A$6,'Tablas aux'!$B$3:$B$6,0)</f>
        <v>Audífonos</v>
      </c>
      <c r="F902" t="str">
        <f ca="1">+_xlfn.XLOOKUP(E902,'Tablas aux'!$B$3:$B$6,'Tablas aux'!$C$3:$C$6,0)</f>
        <v>Electrónica</v>
      </c>
      <c r="G902">
        <f t="shared" ca="1" si="87"/>
        <v>32</v>
      </c>
      <c r="H902">
        <f ca="1">+_xlfn.XLOOKUP(D902,'Tablas aux'!$A$3:$A$6,'Tablas aux'!$D$3:$D$6)</f>
        <v>50</v>
      </c>
      <c r="I902" s="3">
        <f t="shared" ca="1" si="88"/>
        <v>0.1</v>
      </c>
      <c r="J902" t="str" cm="1">
        <f t="array" aca="1" ref="J902" ca="1">+INDEX({"Tarjeta";"Efectivo";"Transferencia"},RANDBETWEEN(1,3))</f>
        <v>Tarjeta</v>
      </c>
      <c r="K902" t="str">
        <f t="shared" ca="1" si="89"/>
        <v>V-003</v>
      </c>
      <c r="L902" t="str">
        <f ca="1">+VLOOKUP(K902,'Tablas aux'!$A$23:$C$27,3,0)</f>
        <v>Arequipa</v>
      </c>
    </row>
    <row r="903" spans="1:12" x14ac:dyDescent="0.25">
      <c r="A903" t="str">
        <v>V-0902</v>
      </c>
      <c r="B903">
        <f t="shared" ca="1" si="84"/>
        <v>45960</v>
      </c>
      <c r="C903" t="str">
        <f t="shared" ca="1" si="85"/>
        <v>C-001</v>
      </c>
      <c r="D903" t="str">
        <f t="shared" ca="1" si="86"/>
        <v>P-004</v>
      </c>
      <c r="E903" t="str">
        <f ca="1">+_xlfn.XLOOKUP(D903,'Tablas aux'!$A$3:$A$6,'Tablas aux'!$B$3:$B$6,0)</f>
        <v>Smart Phone</v>
      </c>
      <c r="F903" t="str">
        <f ca="1">+_xlfn.XLOOKUP(E903,'Tablas aux'!$B$3:$B$6,'Tablas aux'!$C$3:$C$6,0)</f>
        <v>Telefonía</v>
      </c>
      <c r="G903">
        <f t="shared" ca="1" si="87"/>
        <v>21</v>
      </c>
      <c r="H903">
        <f ca="1">+_xlfn.XLOOKUP(D903,'Tablas aux'!$A$3:$A$6,'Tablas aux'!$D$3:$D$6)</f>
        <v>800</v>
      </c>
      <c r="I903" s="3">
        <f t="shared" ca="1" si="88"/>
        <v>0.2</v>
      </c>
      <c r="J903" t="str" cm="1">
        <f t="array" aca="1" ref="J903" ca="1">+INDEX({"Tarjeta";"Efectivo";"Transferencia"},RANDBETWEEN(1,3))</f>
        <v>Tarjeta</v>
      </c>
      <c r="K903" t="str">
        <f t="shared" ca="1" si="89"/>
        <v>V-004</v>
      </c>
      <c r="L903" t="str">
        <f ca="1">+VLOOKUP(K903,'Tablas aux'!$A$23:$C$27,3,0)</f>
        <v>Moquegua</v>
      </c>
    </row>
    <row r="904" spans="1:12" x14ac:dyDescent="0.25">
      <c r="A904" t="str">
        <v>V-0903</v>
      </c>
      <c r="B904">
        <f t="shared" ca="1" si="84"/>
        <v>46020</v>
      </c>
      <c r="C904" t="str">
        <f t="shared" ca="1" si="85"/>
        <v>C-003</v>
      </c>
      <c r="D904" t="str">
        <f t="shared" ca="1" si="86"/>
        <v>P-004</v>
      </c>
      <c r="E904" t="str">
        <f ca="1">+_xlfn.XLOOKUP(D904,'Tablas aux'!$A$3:$A$6,'Tablas aux'!$B$3:$B$6,0)</f>
        <v>Smart Phone</v>
      </c>
      <c r="F904" t="str">
        <f ca="1">+_xlfn.XLOOKUP(E904,'Tablas aux'!$B$3:$B$6,'Tablas aux'!$C$3:$C$6,0)</f>
        <v>Telefonía</v>
      </c>
      <c r="G904">
        <f t="shared" ca="1" si="87"/>
        <v>14</v>
      </c>
      <c r="H904">
        <f ca="1">+_xlfn.XLOOKUP(D904,'Tablas aux'!$A$3:$A$6,'Tablas aux'!$D$3:$D$6)</f>
        <v>800</v>
      </c>
      <c r="I904" s="3">
        <f t="shared" ca="1" si="88"/>
        <v>0.2</v>
      </c>
      <c r="J904" t="str" cm="1">
        <f t="array" aca="1" ref="J904" ca="1">+INDEX({"Tarjeta";"Efectivo";"Transferencia"},RANDBETWEEN(1,3))</f>
        <v>Efectivo</v>
      </c>
      <c r="K904" t="str">
        <f t="shared" ca="1" si="89"/>
        <v>V-001</v>
      </c>
      <c r="L904" t="str">
        <f ca="1">+VLOOKUP(K904,'Tablas aux'!$A$23:$C$27,3,0)</f>
        <v>Lima</v>
      </c>
    </row>
    <row r="905" spans="1:12" x14ac:dyDescent="0.25">
      <c r="A905" t="str">
        <v>V-0904</v>
      </c>
      <c r="B905">
        <f t="shared" ca="1" si="84"/>
        <v>45901</v>
      </c>
      <c r="C905" t="str">
        <f t="shared" ca="1" si="85"/>
        <v>C-002</v>
      </c>
      <c r="D905" t="str">
        <f t="shared" ca="1" si="86"/>
        <v>P-003</v>
      </c>
      <c r="E905" t="str">
        <f ca="1">+_xlfn.XLOOKUP(D905,'Tablas aux'!$A$3:$A$6,'Tablas aux'!$B$3:$B$6,0)</f>
        <v>Smart Watch</v>
      </c>
      <c r="F905" t="str">
        <f ca="1">+_xlfn.XLOOKUP(E905,'Tablas aux'!$B$3:$B$6,'Tablas aux'!$C$3:$C$6,0)</f>
        <v>Electrónica</v>
      </c>
      <c r="G905">
        <f t="shared" ca="1" si="87"/>
        <v>26</v>
      </c>
      <c r="H905">
        <f ca="1">+_xlfn.XLOOKUP(D905,'Tablas aux'!$A$3:$A$6,'Tablas aux'!$D$3:$D$6)</f>
        <v>200</v>
      </c>
      <c r="I905" s="3">
        <f t="shared" ca="1" si="88"/>
        <v>0.1</v>
      </c>
      <c r="J905" t="str" cm="1">
        <f t="array" aca="1" ref="J905" ca="1">+INDEX({"Tarjeta";"Efectivo";"Transferencia"},RANDBETWEEN(1,3))</f>
        <v>Efectivo</v>
      </c>
      <c r="K905" t="str">
        <f t="shared" ca="1" si="89"/>
        <v>V-002</v>
      </c>
      <c r="L905" t="str">
        <f ca="1">+VLOOKUP(K905,'Tablas aux'!$A$23:$C$27,3,0)</f>
        <v>Callao</v>
      </c>
    </row>
    <row r="906" spans="1:12" x14ac:dyDescent="0.25">
      <c r="A906" t="str">
        <v>V-0905</v>
      </c>
      <c r="B906">
        <f t="shared" ca="1" si="84"/>
        <v>45837</v>
      </c>
      <c r="C906" t="str">
        <f t="shared" ca="1" si="85"/>
        <v>C-004</v>
      </c>
      <c r="D906" t="str">
        <f t="shared" ca="1" si="86"/>
        <v>P-002</v>
      </c>
      <c r="E906" t="str">
        <f ca="1">+_xlfn.XLOOKUP(D906,'Tablas aux'!$A$3:$A$6,'Tablas aux'!$B$3:$B$6,0)</f>
        <v>Laptop</v>
      </c>
      <c r="F906" t="str">
        <f ca="1">+_xlfn.XLOOKUP(E906,'Tablas aux'!$B$3:$B$6,'Tablas aux'!$C$3:$C$6,0)</f>
        <v>Computo</v>
      </c>
      <c r="G906">
        <f t="shared" ca="1" si="87"/>
        <v>14</v>
      </c>
      <c r="H906">
        <f ca="1">+_xlfn.XLOOKUP(D906,'Tablas aux'!$A$3:$A$6,'Tablas aux'!$D$3:$D$6)</f>
        <v>1200</v>
      </c>
      <c r="I906" s="3">
        <f t="shared" ca="1" si="88"/>
        <v>0.3</v>
      </c>
      <c r="J906" t="str" cm="1">
        <f t="array" aca="1" ref="J906" ca="1">+INDEX({"Tarjeta";"Efectivo";"Transferencia"},RANDBETWEEN(1,3))</f>
        <v>Efectivo</v>
      </c>
      <c r="K906" t="str">
        <f t="shared" ca="1" si="89"/>
        <v>V-003</v>
      </c>
      <c r="L906" t="str">
        <f ca="1">+VLOOKUP(K906,'Tablas aux'!$A$23:$C$27,3,0)</f>
        <v>Arequipa</v>
      </c>
    </row>
    <row r="907" spans="1:12" x14ac:dyDescent="0.25">
      <c r="A907" t="str">
        <v>V-0906</v>
      </c>
      <c r="B907">
        <f t="shared" ca="1" si="84"/>
        <v>45978</v>
      </c>
      <c r="C907" t="str">
        <f t="shared" ca="1" si="85"/>
        <v>C-003</v>
      </c>
      <c r="D907" t="str">
        <f t="shared" ca="1" si="86"/>
        <v>P-001</v>
      </c>
      <c r="E907" t="str">
        <f ca="1">+_xlfn.XLOOKUP(D907,'Tablas aux'!$A$3:$A$6,'Tablas aux'!$B$3:$B$6,0)</f>
        <v>Audífonos</v>
      </c>
      <c r="F907" t="str">
        <f ca="1">+_xlfn.XLOOKUP(E907,'Tablas aux'!$B$3:$B$6,'Tablas aux'!$C$3:$C$6,0)</f>
        <v>Electrónica</v>
      </c>
      <c r="G907">
        <f t="shared" ca="1" si="87"/>
        <v>36</v>
      </c>
      <c r="H907">
        <f ca="1">+_xlfn.XLOOKUP(D907,'Tablas aux'!$A$3:$A$6,'Tablas aux'!$D$3:$D$6)</f>
        <v>50</v>
      </c>
      <c r="I907" s="3">
        <f t="shared" ca="1" si="88"/>
        <v>0.1</v>
      </c>
      <c r="J907" t="str" cm="1">
        <f t="array" aca="1" ref="J907" ca="1">+INDEX({"Tarjeta";"Efectivo";"Transferencia"},RANDBETWEEN(1,3))</f>
        <v>Transferencia</v>
      </c>
      <c r="K907" t="str">
        <f t="shared" ca="1" si="89"/>
        <v>V-003</v>
      </c>
      <c r="L907" t="str">
        <f ca="1">+VLOOKUP(K907,'Tablas aux'!$A$23:$C$27,3,0)</f>
        <v>Arequipa</v>
      </c>
    </row>
    <row r="908" spans="1:12" x14ac:dyDescent="0.25">
      <c r="A908" t="str">
        <v>V-0907</v>
      </c>
      <c r="B908">
        <f t="shared" ca="1" si="84"/>
        <v>45886</v>
      </c>
      <c r="C908" t="str">
        <f t="shared" ca="1" si="85"/>
        <v>C-002</v>
      </c>
      <c r="D908" t="str">
        <f t="shared" ca="1" si="86"/>
        <v>P-003</v>
      </c>
      <c r="E908" t="str">
        <f ca="1">+_xlfn.XLOOKUP(D908,'Tablas aux'!$A$3:$A$6,'Tablas aux'!$B$3:$B$6,0)</f>
        <v>Smart Watch</v>
      </c>
      <c r="F908" t="str">
        <f ca="1">+_xlfn.XLOOKUP(E908,'Tablas aux'!$B$3:$B$6,'Tablas aux'!$C$3:$C$6,0)</f>
        <v>Electrónica</v>
      </c>
      <c r="G908">
        <f t="shared" ca="1" si="87"/>
        <v>15</v>
      </c>
      <c r="H908">
        <f ca="1">+_xlfn.XLOOKUP(D908,'Tablas aux'!$A$3:$A$6,'Tablas aux'!$D$3:$D$6)</f>
        <v>200</v>
      </c>
      <c r="I908" s="3">
        <f t="shared" ca="1" si="88"/>
        <v>0.1</v>
      </c>
      <c r="J908" t="str" cm="1">
        <f t="array" aca="1" ref="J908" ca="1">+INDEX({"Tarjeta";"Efectivo";"Transferencia"},RANDBETWEEN(1,3))</f>
        <v>Efectivo</v>
      </c>
      <c r="K908" t="str">
        <f t="shared" ca="1" si="89"/>
        <v>V-003</v>
      </c>
      <c r="L908" t="str">
        <f ca="1">+VLOOKUP(K908,'Tablas aux'!$A$23:$C$27,3,0)</f>
        <v>Arequipa</v>
      </c>
    </row>
    <row r="909" spans="1:12" x14ac:dyDescent="0.25">
      <c r="A909" t="str">
        <v>V-0908</v>
      </c>
      <c r="B909">
        <f t="shared" ca="1" si="84"/>
        <v>45764</v>
      </c>
      <c r="C909" t="str">
        <f t="shared" ca="1" si="85"/>
        <v>C-001</v>
      </c>
      <c r="D909" t="str">
        <f t="shared" ca="1" si="86"/>
        <v>P-001</v>
      </c>
      <c r="E909" t="str">
        <f ca="1">+_xlfn.XLOOKUP(D909,'Tablas aux'!$A$3:$A$6,'Tablas aux'!$B$3:$B$6,0)</f>
        <v>Audífonos</v>
      </c>
      <c r="F909" t="str">
        <f ca="1">+_xlfn.XLOOKUP(E909,'Tablas aux'!$B$3:$B$6,'Tablas aux'!$C$3:$C$6,0)</f>
        <v>Electrónica</v>
      </c>
      <c r="G909">
        <f t="shared" ca="1" si="87"/>
        <v>11</v>
      </c>
      <c r="H909">
        <f ca="1">+_xlfn.XLOOKUP(D909,'Tablas aux'!$A$3:$A$6,'Tablas aux'!$D$3:$D$6)</f>
        <v>50</v>
      </c>
      <c r="I909" s="3">
        <f t="shared" ca="1" si="88"/>
        <v>0.1</v>
      </c>
      <c r="J909" t="str" cm="1">
        <f t="array" aca="1" ref="J909" ca="1">+INDEX({"Tarjeta";"Efectivo";"Transferencia"},RANDBETWEEN(1,3))</f>
        <v>Efectivo</v>
      </c>
      <c r="K909" t="str">
        <f t="shared" ca="1" si="89"/>
        <v>V-001</v>
      </c>
      <c r="L909" t="str">
        <f ca="1">+VLOOKUP(K909,'Tablas aux'!$A$23:$C$27,3,0)</f>
        <v>Lima</v>
      </c>
    </row>
    <row r="910" spans="1:12" x14ac:dyDescent="0.25">
      <c r="A910" t="str">
        <v>V-0909</v>
      </c>
      <c r="B910">
        <f t="shared" ca="1" si="84"/>
        <v>45891</v>
      </c>
      <c r="C910" t="str">
        <f t="shared" ca="1" si="85"/>
        <v>C-004</v>
      </c>
      <c r="D910" t="str">
        <f t="shared" ca="1" si="86"/>
        <v>P-001</v>
      </c>
      <c r="E910" t="str">
        <f ca="1">+_xlfn.XLOOKUP(D910,'Tablas aux'!$A$3:$A$6,'Tablas aux'!$B$3:$B$6,0)</f>
        <v>Audífonos</v>
      </c>
      <c r="F910" t="str">
        <f ca="1">+_xlfn.XLOOKUP(E910,'Tablas aux'!$B$3:$B$6,'Tablas aux'!$C$3:$C$6,0)</f>
        <v>Electrónica</v>
      </c>
      <c r="G910">
        <f t="shared" ca="1" si="87"/>
        <v>14</v>
      </c>
      <c r="H910">
        <f ca="1">+_xlfn.XLOOKUP(D910,'Tablas aux'!$A$3:$A$6,'Tablas aux'!$D$3:$D$6)</f>
        <v>50</v>
      </c>
      <c r="I910" s="3">
        <f t="shared" ca="1" si="88"/>
        <v>0.1</v>
      </c>
      <c r="J910" t="str" cm="1">
        <f t="array" aca="1" ref="J910" ca="1">+INDEX({"Tarjeta";"Efectivo";"Transferencia"},RANDBETWEEN(1,3))</f>
        <v>Transferencia</v>
      </c>
      <c r="K910" t="str">
        <f t="shared" ca="1" si="89"/>
        <v>V-004</v>
      </c>
      <c r="L910" t="str">
        <f ca="1">+VLOOKUP(K910,'Tablas aux'!$A$23:$C$27,3,0)</f>
        <v>Moquegua</v>
      </c>
    </row>
    <row r="911" spans="1:12" x14ac:dyDescent="0.25">
      <c r="A911" t="str">
        <v>V-0910</v>
      </c>
      <c r="B911">
        <f t="shared" ca="1" si="84"/>
        <v>45903</v>
      </c>
      <c r="C911" t="str">
        <f t="shared" ca="1" si="85"/>
        <v>C-004</v>
      </c>
      <c r="D911" t="str">
        <f t="shared" ca="1" si="86"/>
        <v>P-002</v>
      </c>
      <c r="E911" t="str">
        <f ca="1">+_xlfn.XLOOKUP(D911,'Tablas aux'!$A$3:$A$6,'Tablas aux'!$B$3:$B$6,0)</f>
        <v>Laptop</v>
      </c>
      <c r="F911" t="str">
        <f ca="1">+_xlfn.XLOOKUP(E911,'Tablas aux'!$B$3:$B$6,'Tablas aux'!$C$3:$C$6,0)</f>
        <v>Computo</v>
      </c>
      <c r="G911">
        <f t="shared" ca="1" si="87"/>
        <v>30</v>
      </c>
      <c r="H911">
        <f ca="1">+_xlfn.XLOOKUP(D911,'Tablas aux'!$A$3:$A$6,'Tablas aux'!$D$3:$D$6)</f>
        <v>1200</v>
      </c>
      <c r="I911" s="3">
        <f t="shared" ca="1" si="88"/>
        <v>0.3</v>
      </c>
      <c r="J911" t="str" cm="1">
        <f t="array" aca="1" ref="J911" ca="1">+INDEX({"Tarjeta";"Efectivo";"Transferencia"},RANDBETWEEN(1,3))</f>
        <v>Tarjeta</v>
      </c>
      <c r="K911" t="str">
        <f t="shared" ca="1" si="89"/>
        <v>V-005</v>
      </c>
      <c r="L911" t="str">
        <f ca="1">+VLOOKUP(K911,'Tablas aux'!$A$23:$C$27,3,0)</f>
        <v>Ayacucho</v>
      </c>
    </row>
    <row r="912" spans="1:12" x14ac:dyDescent="0.25">
      <c r="A912" t="str">
        <v>V-0911</v>
      </c>
      <c r="B912">
        <f t="shared" ca="1" si="84"/>
        <v>45934</v>
      </c>
      <c r="C912" t="str">
        <f t="shared" ca="1" si="85"/>
        <v>C-004</v>
      </c>
      <c r="D912" t="str">
        <f t="shared" ca="1" si="86"/>
        <v>P-004</v>
      </c>
      <c r="E912" t="str">
        <f ca="1">+_xlfn.XLOOKUP(D912,'Tablas aux'!$A$3:$A$6,'Tablas aux'!$B$3:$B$6,0)</f>
        <v>Smart Phone</v>
      </c>
      <c r="F912" t="str">
        <f ca="1">+_xlfn.XLOOKUP(E912,'Tablas aux'!$B$3:$B$6,'Tablas aux'!$C$3:$C$6,0)</f>
        <v>Telefonía</v>
      </c>
      <c r="G912">
        <f t="shared" ca="1" si="87"/>
        <v>31</v>
      </c>
      <c r="H912">
        <f ca="1">+_xlfn.XLOOKUP(D912,'Tablas aux'!$A$3:$A$6,'Tablas aux'!$D$3:$D$6)</f>
        <v>800</v>
      </c>
      <c r="I912" s="3">
        <f t="shared" ca="1" si="88"/>
        <v>0.2</v>
      </c>
      <c r="J912" t="str" cm="1">
        <f t="array" aca="1" ref="J912" ca="1">+INDEX({"Tarjeta";"Efectivo";"Transferencia"},RANDBETWEEN(1,3))</f>
        <v>Transferencia</v>
      </c>
      <c r="K912" t="str">
        <f t="shared" ca="1" si="89"/>
        <v>V-004</v>
      </c>
      <c r="L912" t="str">
        <f ca="1">+VLOOKUP(K912,'Tablas aux'!$A$23:$C$27,3,0)</f>
        <v>Moquegua</v>
      </c>
    </row>
    <row r="913" spans="1:12" x14ac:dyDescent="0.25">
      <c r="A913" t="str">
        <v>V-0912</v>
      </c>
      <c r="B913">
        <f t="shared" ca="1" si="84"/>
        <v>45816</v>
      </c>
      <c r="C913" t="str">
        <f t="shared" ca="1" si="85"/>
        <v>C-003</v>
      </c>
      <c r="D913" t="str">
        <f t="shared" ca="1" si="86"/>
        <v>P-001</v>
      </c>
      <c r="E913" t="str">
        <f ca="1">+_xlfn.XLOOKUP(D913,'Tablas aux'!$A$3:$A$6,'Tablas aux'!$B$3:$B$6,0)</f>
        <v>Audífonos</v>
      </c>
      <c r="F913" t="str">
        <f ca="1">+_xlfn.XLOOKUP(E913,'Tablas aux'!$B$3:$B$6,'Tablas aux'!$C$3:$C$6,0)</f>
        <v>Electrónica</v>
      </c>
      <c r="G913">
        <f t="shared" ca="1" si="87"/>
        <v>15</v>
      </c>
      <c r="H913">
        <f ca="1">+_xlfn.XLOOKUP(D913,'Tablas aux'!$A$3:$A$6,'Tablas aux'!$D$3:$D$6)</f>
        <v>50</v>
      </c>
      <c r="I913" s="3">
        <f t="shared" ca="1" si="88"/>
        <v>0.1</v>
      </c>
      <c r="J913" t="str" cm="1">
        <f t="array" aca="1" ref="J913" ca="1">+INDEX({"Tarjeta";"Efectivo";"Transferencia"},RANDBETWEEN(1,3))</f>
        <v>Transferencia</v>
      </c>
      <c r="K913" t="str">
        <f t="shared" ca="1" si="89"/>
        <v>V-001</v>
      </c>
      <c r="L913" t="str">
        <f ca="1">+VLOOKUP(K913,'Tablas aux'!$A$23:$C$27,3,0)</f>
        <v>Lima</v>
      </c>
    </row>
    <row r="914" spans="1:12" x14ac:dyDescent="0.25">
      <c r="A914" t="str">
        <v>V-0913</v>
      </c>
      <c r="B914">
        <f t="shared" ca="1" si="84"/>
        <v>45840</v>
      </c>
      <c r="C914" t="str">
        <f t="shared" ca="1" si="85"/>
        <v>C-002</v>
      </c>
      <c r="D914" t="str">
        <f t="shared" ca="1" si="86"/>
        <v>P-002</v>
      </c>
      <c r="E914" t="str">
        <f ca="1">+_xlfn.XLOOKUP(D914,'Tablas aux'!$A$3:$A$6,'Tablas aux'!$B$3:$B$6,0)</f>
        <v>Laptop</v>
      </c>
      <c r="F914" t="str">
        <f ca="1">+_xlfn.XLOOKUP(E914,'Tablas aux'!$B$3:$B$6,'Tablas aux'!$C$3:$C$6,0)</f>
        <v>Computo</v>
      </c>
      <c r="G914">
        <f t="shared" ca="1" si="87"/>
        <v>21</v>
      </c>
      <c r="H914">
        <f ca="1">+_xlfn.XLOOKUP(D914,'Tablas aux'!$A$3:$A$6,'Tablas aux'!$D$3:$D$6)</f>
        <v>1200</v>
      </c>
      <c r="I914" s="3">
        <f t="shared" ca="1" si="88"/>
        <v>0.3</v>
      </c>
      <c r="J914" t="str" cm="1">
        <f t="array" aca="1" ref="J914" ca="1">+INDEX({"Tarjeta";"Efectivo";"Transferencia"},RANDBETWEEN(1,3))</f>
        <v>Transferencia</v>
      </c>
      <c r="K914" t="str">
        <f t="shared" ca="1" si="89"/>
        <v>V-003</v>
      </c>
      <c r="L914" t="str">
        <f ca="1">+VLOOKUP(K914,'Tablas aux'!$A$23:$C$27,3,0)</f>
        <v>Arequipa</v>
      </c>
    </row>
    <row r="915" spans="1:12" x14ac:dyDescent="0.25">
      <c r="A915" t="str">
        <v>V-0914</v>
      </c>
      <c r="B915">
        <f t="shared" ca="1" si="84"/>
        <v>45714</v>
      </c>
      <c r="C915" t="str">
        <f t="shared" ca="1" si="85"/>
        <v>C-002</v>
      </c>
      <c r="D915" t="str">
        <f t="shared" ca="1" si="86"/>
        <v>P-002</v>
      </c>
      <c r="E915" t="str">
        <f ca="1">+_xlfn.XLOOKUP(D915,'Tablas aux'!$A$3:$A$6,'Tablas aux'!$B$3:$B$6,0)</f>
        <v>Laptop</v>
      </c>
      <c r="F915" t="str">
        <f ca="1">+_xlfn.XLOOKUP(E915,'Tablas aux'!$B$3:$B$6,'Tablas aux'!$C$3:$C$6,0)</f>
        <v>Computo</v>
      </c>
      <c r="G915">
        <f t="shared" ca="1" si="87"/>
        <v>38</v>
      </c>
      <c r="H915">
        <f ca="1">+_xlfn.XLOOKUP(D915,'Tablas aux'!$A$3:$A$6,'Tablas aux'!$D$3:$D$6)</f>
        <v>1200</v>
      </c>
      <c r="I915" s="3">
        <f t="shared" ca="1" si="88"/>
        <v>0.3</v>
      </c>
      <c r="J915" t="str" cm="1">
        <f t="array" aca="1" ref="J915" ca="1">+INDEX({"Tarjeta";"Efectivo";"Transferencia"},RANDBETWEEN(1,3))</f>
        <v>Efectivo</v>
      </c>
      <c r="K915" t="str">
        <f t="shared" ca="1" si="89"/>
        <v>V-002</v>
      </c>
      <c r="L915" t="str">
        <f ca="1">+VLOOKUP(K915,'Tablas aux'!$A$23:$C$27,3,0)</f>
        <v>Callao</v>
      </c>
    </row>
    <row r="916" spans="1:12" x14ac:dyDescent="0.25">
      <c r="A916" t="str">
        <v>V-0915</v>
      </c>
      <c r="B916">
        <f t="shared" ca="1" si="84"/>
        <v>45671</v>
      </c>
      <c r="C916" t="str">
        <f t="shared" ca="1" si="85"/>
        <v>C-001</v>
      </c>
      <c r="D916" t="str">
        <f t="shared" ca="1" si="86"/>
        <v>P-004</v>
      </c>
      <c r="E916" t="str">
        <f ca="1">+_xlfn.XLOOKUP(D916,'Tablas aux'!$A$3:$A$6,'Tablas aux'!$B$3:$B$6,0)</f>
        <v>Smart Phone</v>
      </c>
      <c r="F916" t="str">
        <f ca="1">+_xlfn.XLOOKUP(E916,'Tablas aux'!$B$3:$B$6,'Tablas aux'!$C$3:$C$6,0)</f>
        <v>Telefonía</v>
      </c>
      <c r="G916">
        <f t="shared" ca="1" si="87"/>
        <v>9</v>
      </c>
      <c r="H916">
        <f ca="1">+_xlfn.XLOOKUP(D916,'Tablas aux'!$A$3:$A$6,'Tablas aux'!$D$3:$D$6)</f>
        <v>800</v>
      </c>
      <c r="I916" s="3">
        <f t="shared" ca="1" si="88"/>
        <v>0.2</v>
      </c>
      <c r="J916" t="str" cm="1">
        <f t="array" aca="1" ref="J916" ca="1">+INDEX({"Tarjeta";"Efectivo";"Transferencia"},RANDBETWEEN(1,3))</f>
        <v>Efectivo</v>
      </c>
      <c r="K916" t="str">
        <f t="shared" ca="1" si="89"/>
        <v>V-002</v>
      </c>
      <c r="L916" t="str">
        <f ca="1">+VLOOKUP(K916,'Tablas aux'!$A$23:$C$27,3,0)</f>
        <v>Callao</v>
      </c>
    </row>
    <row r="917" spans="1:12" x14ac:dyDescent="0.25">
      <c r="A917" t="str">
        <v>V-0916</v>
      </c>
      <c r="B917">
        <f t="shared" ca="1" si="84"/>
        <v>45936</v>
      </c>
      <c r="C917" t="str">
        <f t="shared" ca="1" si="85"/>
        <v>C-003</v>
      </c>
      <c r="D917" t="str">
        <f t="shared" ca="1" si="86"/>
        <v>P-003</v>
      </c>
      <c r="E917" t="str">
        <f ca="1">+_xlfn.XLOOKUP(D917,'Tablas aux'!$A$3:$A$6,'Tablas aux'!$B$3:$B$6,0)</f>
        <v>Smart Watch</v>
      </c>
      <c r="F917" t="str">
        <f ca="1">+_xlfn.XLOOKUP(E917,'Tablas aux'!$B$3:$B$6,'Tablas aux'!$C$3:$C$6,0)</f>
        <v>Electrónica</v>
      </c>
      <c r="G917">
        <f t="shared" ca="1" si="87"/>
        <v>30</v>
      </c>
      <c r="H917">
        <f ca="1">+_xlfn.XLOOKUP(D917,'Tablas aux'!$A$3:$A$6,'Tablas aux'!$D$3:$D$6)</f>
        <v>200</v>
      </c>
      <c r="I917" s="3">
        <f t="shared" ca="1" si="88"/>
        <v>0.1</v>
      </c>
      <c r="J917" t="str" cm="1">
        <f t="array" aca="1" ref="J917" ca="1">+INDEX({"Tarjeta";"Efectivo";"Transferencia"},RANDBETWEEN(1,3))</f>
        <v>Tarjeta</v>
      </c>
      <c r="K917" t="str">
        <f t="shared" ca="1" si="89"/>
        <v>V-004</v>
      </c>
      <c r="L917" t="str">
        <f ca="1">+VLOOKUP(K917,'Tablas aux'!$A$23:$C$27,3,0)</f>
        <v>Moquegua</v>
      </c>
    </row>
    <row r="918" spans="1:12" x14ac:dyDescent="0.25">
      <c r="A918" t="str">
        <v>V-0917</v>
      </c>
      <c r="B918">
        <f t="shared" ca="1" si="84"/>
        <v>45899</v>
      </c>
      <c r="C918" t="str">
        <f t="shared" ca="1" si="85"/>
        <v>C-002</v>
      </c>
      <c r="D918" t="str">
        <f t="shared" ca="1" si="86"/>
        <v>P-001</v>
      </c>
      <c r="E918" t="str">
        <f ca="1">+_xlfn.XLOOKUP(D918,'Tablas aux'!$A$3:$A$6,'Tablas aux'!$B$3:$B$6,0)</f>
        <v>Audífonos</v>
      </c>
      <c r="F918" t="str">
        <f ca="1">+_xlfn.XLOOKUP(E918,'Tablas aux'!$B$3:$B$6,'Tablas aux'!$C$3:$C$6,0)</f>
        <v>Electrónica</v>
      </c>
      <c r="G918">
        <f t="shared" ca="1" si="87"/>
        <v>16</v>
      </c>
      <c r="H918">
        <f ca="1">+_xlfn.XLOOKUP(D918,'Tablas aux'!$A$3:$A$6,'Tablas aux'!$D$3:$D$6)</f>
        <v>50</v>
      </c>
      <c r="I918" s="3">
        <f t="shared" ca="1" si="88"/>
        <v>0.1</v>
      </c>
      <c r="J918" t="str" cm="1">
        <f t="array" aca="1" ref="J918" ca="1">+INDEX({"Tarjeta";"Efectivo";"Transferencia"},RANDBETWEEN(1,3))</f>
        <v>Transferencia</v>
      </c>
      <c r="K918" t="str">
        <f t="shared" ca="1" si="89"/>
        <v>V-004</v>
      </c>
      <c r="L918" t="str">
        <f ca="1">+VLOOKUP(K918,'Tablas aux'!$A$23:$C$27,3,0)</f>
        <v>Moquegua</v>
      </c>
    </row>
    <row r="919" spans="1:12" x14ac:dyDescent="0.25">
      <c r="A919" t="str">
        <v>V-0918</v>
      </c>
      <c r="B919">
        <f t="shared" ca="1" si="84"/>
        <v>45701</v>
      </c>
      <c r="C919" t="str">
        <f t="shared" ca="1" si="85"/>
        <v>C-004</v>
      </c>
      <c r="D919" t="str">
        <f t="shared" ca="1" si="86"/>
        <v>P-002</v>
      </c>
      <c r="E919" t="str">
        <f ca="1">+_xlfn.XLOOKUP(D919,'Tablas aux'!$A$3:$A$6,'Tablas aux'!$B$3:$B$6,0)</f>
        <v>Laptop</v>
      </c>
      <c r="F919" t="str">
        <f ca="1">+_xlfn.XLOOKUP(E919,'Tablas aux'!$B$3:$B$6,'Tablas aux'!$C$3:$C$6,0)</f>
        <v>Computo</v>
      </c>
      <c r="G919">
        <f t="shared" ca="1" si="87"/>
        <v>9</v>
      </c>
      <c r="H919">
        <f ca="1">+_xlfn.XLOOKUP(D919,'Tablas aux'!$A$3:$A$6,'Tablas aux'!$D$3:$D$6)</f>
        <v>1200</v>
      </c>
      <c r="I919" s="3">
        <f t="shared" ca="1" si="88"/>
        <v>0.3</v>
      </c>
      <c r="J919" t="str" cm="1">
        <f t="array" aca="1" ref="J919" ca="1">+INDEX({"Tarjeta";"Efectivo";"Transferencia"},RANDBETWEEN(1,3))</f>
        <v>Transferencia</v>
      </c>
      <c r="K919" t="str">
        <f t="shared" ca="1" si="89"/>
        <v>V-002</v>
      </c>
      <c r="L919" t="str">
        <f ca="1">+VLOOKUP(K919,'Tablas aux'!$A$23:$C$27,3,0)</f>
        <v>Callao</v>
      </c>
    </row>
    <row r="920" spans="1:12" x14ac:dyDescent="0.25">
      <c r="A920" t="str">
        <v>V-0919</v>
      </c>
      <c r="B920">
        <f t="shared" ca="1" si="84"/>
        <v>45955</v>
      </c>
      <c r="C920" t="str">
        <f t="shared" ca="1" si="85"/>
        <v>C-004</v>
      </c>
      <c r="D920" t="str">
        <f t="shared" ca="1" si="86"/>
        <v>P-002</v>
      </c>
      <c r="E920" t="str">
        <f ca="1">+_xlfn.XLOOKUP(D920,'Tablas aux'!$A$3:$A$6,'Tablas aux'!$B$3:$B$6,0)</f>
        <v>Laptop</v>
      </c>
      <c r="F920" t="str">
        <f ca="1">+_xlfn.XLOOKUP(E920,'Tablas aux'!$B$3:$B$6,'Tablas aux'!$C$3:$C$6,0)</f>
        <v>Computo</v>
      </c>
      <c r="G920">
        <f t="shared" ca="1" si="87"/>
        <v>16</v>
      </c>
      <c r="H920">
        <f ca="1">+_xlfn.XLOOKUP(D920,'Tablas aux'!$A$3:$A$6,'Tablas aux'!$D$3:$D$6)</f>
        <v>1200</v>
      </c>
      <c r="I920" s="3">
        <f t="shared" ca="1" si="88"/>
        <v>0.3</v>
      </c>
      <c r="J920" t="str" cm="1">
        <f t="array" aca="1" ref="J920" ca="1">+INDEX({"Tarjeta";"Efectivo";"Transferencia"},RANDBETWEEN(1,3))</f>
        <v>Tarjeta</v>
      </c>
      <c r="K920" t="str">
        <f t="shared" ca="1" si="89"/>
        <v>V-002</v>
      </c>
      <c r="L920" t="str">
        <f ca="1">+VLOOKUP(K920,'Tablas aux'!$A$23:$C$27,3,0)</f>
        <v>Callao</v>
      </c>
    </row>
    <row r="921" spans="1:12" x14ac:dyDescent="0.25">
      <c r="A921" t="str">
        <v>V-0920</v>
      </c>
      <c r="B921">
        <f t="shared" ca="1" si="84"/>
        <v>45738</v>
      </c>
      <c r="C921" t="str">
        <f t="shared" ca="1" si="85"/>
        <v>C-001</v>
      </c>
      <c r="D921" t="str">
        <f t="shared" ca="1" si="86"/>
        <v>P-001</v>
      </c>
      <c r="E921" t="str">
        <f ca="1">+_xlfn.XLOOKUP(D921,'Tablas aux'!$A$3:$A$6,'Tablas aux'!$B$3:$B$6,0)</f>
        <v>Audífonos</v>
      </c>
      <c r="F921" t="str">
        <f ca="1">+_xlfn.XLOOKUP(E921,'Tablas aux'!$B$3:$B$6,'Tablas aux'!$C$3:$C$6,0)</f>
        <v>Electrónica</v>
      </c>
      <c r="G921">
        <f t="shared" ca="1" si="87"/>
        <v>33</v>
      </c>
      <c r="H921">
        <f ca="1">+_xlfn.XLOOKUP(D921,'Tablas aux'!$A$3:$A$6,'Tablas aux'!$D$3:$D$6)</f>
        <v>50</v>
      </c>
      <c r="I921" s="3">
        <f t="shared" ca="1" si="88"/>
        <v>0.1</v>
      </c>
      <c r="J921" t="str" cm="1">
        <f t="array" aca="1" ref="J921" ca="1">+INDEX({"Tarjeta";"Efectivo";"Transferencia"},RANDBETWEEN(1,3))</f>
        <v>Transferencia</v>
      </c>
      <c r="K921" t="str">
        <f t="shared" ca="1" si="89"/>
        <v>V-005</v>
      </c>
      <c r="L921" t="str">
        <f ca="1">+VLOOKUP(K921,'Tablas aux'!$A$23:$C$27,3,0)</f>
        <v>Ayacucho</v>
      </c>
    </row>
    <row r="922" spans="1:12" x14ac:dyDescent="0.25">
      <c r="A922" t="str">
        <v>V-0921</v>
      </c>
      <c r="B922">
        <f t="shared" ca="1" si="84"/>
        <v>45725</v>
      </c>
      <c r="C922" t="str">
        <f t="shared" ca="1" si="85"/>
        <v>C-004</v>
      </c>
      <c r="D922" t="str">
        <f t="shared" ca="1" si="86"/>
        <v>P-004</v>
      </c>
      <c r="E922" t="str">
        <f ca="1">+_xlfn.XLOOKUP(D922,'Tablas aux'!$A$3:$A$6,'Tablas aux'!$B$3:$B$6,0)</f>
        <v>Smart Phone</v>
      </c>
      <c r="F922" t="str">
        <f ca="1">+_xlfn.XLOOKUP(E922,'Tablas aux'!$B$3:$B$6,'Tablas aux'!$C$3:$C$6,0)</f>
        <v>Telefonía</v>
      </c>
      <c r="G922">
        <f t="shared" ca="1" si="87"/>
        <v>31</v>
      </c>
      <c r="H922">
        <f ca="1">+_xlfn.XLOOKUP(D922,'Tablas aux'!$A$3:$A$6,'Tablas aux'!$D$3:$D$6)</f>
        <v>800</v>
      </c>
      <c r="I922" s="3">
        <f t="shared" ca="1" si="88"/>
        <v>0.2</v>
      </c>
      <c r="J922" t="str" cm="1">
        <f t="array" aca="1" ref="J922" ca="1">+INDEX({"Tarjeta";"Efectivo";"Transferencia"},RANDBETWEEN(1,3))</f>
        <v>Transferencia</v>
      </c>
      <c r="K922" t="str">
        <f t="shared" ca="1" si="89"/>
        <v>V-002</v>
      </c>
      <c r="L922" t="str">
        <f ca="1">+VLOOKUP(K922,'Tablas aux'!$A$23:$C$27,3,0)</f>
        <v>Callao</v>
      </c>
    </row>
    <row r="923" spans="1:12" x14ac:dyDescent="0.25">
      <c r="A923" t="str">
        <v>V-0922</v>
      </c>
      <c r="B923">
        <f t="shared" ca="1" si="84"/>
        <v>45882</v>
      </c>
      <c r="C923" t="str">
        <f t="shared" ca="1" si="85"/>
        <v>C-001</v>
      </c>
      <c r="D923" t="str">
        <f t="shared" ca="1" si="86"/>
        <v>P-002</v>
      </c>
      <c r="E923" t="str">
        <f ca="1">+_xlfn.XLOOKUP(D923,'Tablas aux'!$A$3:$A$6,'Tablas aux'!$B$3:$B$6,0)</f>
        <v>Laptop</v>
      </c>
      <c r="F923" t="str">
        <f ca="1">+_xlfn.XLOOKUP(E923,'Tablas aux'!$B$3:$B$6,'Tablas aux'!$C$3:$C$6,0)</f>
        <v>Computo</v>
      </c>
      <c r="G923">
        <f t="shared" ca="1" si="87"/>
        <v>34</v>
      </c>
      <c r="H923">
        <f ca="1">+_xlfn.XLOOKUP(D923,'Tablas aux'!$A$3:$A$6,'Tablas aux'!$D$3:$D$6)</f>
        <v>1200</v>
      </c>
      <c r="I923" s="3">
        <f t="shared" ca="1" si="88"/>
        <v>0.3</v>
      </c>
      <c r="J923" t="str" cm="1">
        <f t="array" aca="1" ref="J923" ca="1">+INDEX({"Tarjeta";"Efectivo";"Transferencia"},RANDBETWEEN(1,3))</f>
        <v>Transferencia</v>
      </c>
      <c r="K923" t="str">
        <f t="shared" ca="1" si="89"/>
        <v>V-001</v>
      </c>
      <c r="L923" t="str">
        <f ca="1">+VLOOKUP(K923,'Tablas aux'!$A$23:$C$27,3,0)</f>
        <v>Lima</v>
      </c>
    </row>
    <row r="924" spans="1:12" x14ac:dyDescent="0.25">
      <c r="A924" t="str">
        <v>V-0923</v>
      </c>
      <c r="B924">
        <f t="shared" ca="1" si="84"/>
        <v>45927</v>
      </c>
      <c r="C924" t="str">
        <f t="shared" ca="1" si="85"/>
        <v>C-001</v>
      </c>
      <c r="D924" t="str">
        <f t="shared" ca="1" si="86"/>
        <v>P-003</v>
      </c>
      <c r="E924" t="str">
        <f ca="1">+_xlfn.XLOOKUP(D924,'Tablas aux'!$A$3:$A$6,'Tablas aux'!$B$3:$B$6,0)</f>
        <v>Smart Watch</v>
      </c>
      <c r="F924" t="str">
        <f ca="1">+_xlfn.XLOOKUP(E924,'Tablas aux'!$B$3:$B$6,'Tablas aux'!$C$3:$C$6,0)</f>
        <v>Electrónica</v>
      </c>
      <c r="G924">
        <f t="shared" ca="1" si="87"/>
        <v>19</v>
      </c>
      <c r="H924">
        <f ca="1">+_xlfn.XLOOKUP(D924,'Tablas aux'!$A$3:$A$6,'Tablas aux'!$D$3:$D$6)</f>
        <v>200</v>
      </c>
      <c r="I924" s="3">
        <f t="shared" ca="1" si="88"/>
        <v>0.1</v>
      </c>
      <c r="J924" t="str" cm="1">
        <f t="array" aca="1" ref="J924" ca="1">+INDEX({"Tarjeta";"Efectivo";"Transferencia"},RANDBETWEEN(1,3))</f>
        <v>Transferencia</v>
      </c>
      <c r="K924" t="str">
        <f t="shared" ca="1" si="89"/>
        <v>V-001</v>
      </c>
      <c r="L924" t="str">
        <f ca="1">+VLOOKUP(K924,'Tablas aux'!$A$23:$C$27,3,0)</f>
        <v>Lima</v>
      </c>
    </row>
    <row r="925" spans="1:12" x14ac:dyDescent="0.25">
      <c r="A925" t="str">
        <v>V-0924</v>
      </c>
      <c r="B925">
        <f t="shared" ca="1" si="84"/>
        <v>45701</v>
      </c>
      <c r="C925" t="str">
        <f t="shared" ca="1" si="85"/>
        <v>C-004</v>
      </c>
      <c r="D925" t="str">
        <f t="shared" ca="1" si="86"/>
        <v>P-003</v>
      </c>
      <c r="E925" t="str">
        <f ca="1">+_xlfn.XLOOKUP(D925,'Tablas aux'!$A$3:$A$6,'Tablas aux'!$B$3:$B$6,0)</f>
        <v>Smart Watch</v>
      </c>
      <c r="F925" t="str">
        <f ca="1">+_xlfn.XLOOKUP(E925,'Tablas aux'!$B$3:$B$6,'Tablas aux'!$C$3:$C$6,0)</f>
        <v>Electrónica</v>
      </c>
      <c r="G925">
        <f t="shared" ca="1" si="87"/>
        <v>9</v>
      </c>
      <c r="H925">
        <f ca="1">+_xlfn.XLOOKUP(D925,'Tablas aux'!$A$3:$A$6,'Tablas aux'!$D$3:$D$6)</f>
        <v>200</v>
      </c>
      <c r="I925" s="3">
        <f t="shared" ca="1" si="88"/>
        <v>0.1</v>
      </c>
      <c r="J925" t="str" cm="1">
        <f t="array" aca="1" ref="J925" ca="1">+INDEX({"Tarjeta";"Efectivo";"Transferencia"},RANDBETWEEN(1,3))</f>
        <v>Tarjeta</v>
      </c>
      <c r="K925" t="str">
        <f t="shared" ca="1" si="89"/>
        <v>V-004</v>
      </c>
      <c r="L925" t="str">
        <f ca="1">+VLOOKUP(K925,'Tablas aux'!$A$23:$C$27,3,0)</f>
        <v>Moquegua</v>
      </c>
    </row>
    <row r="926" spans="1:12" x14ac:dyDescent="0.25">
      <c r="A926" t="str">
        <v>V-0925</v>
      </c>
      <c r="B926">
        <f t="shared" ca="1" si="84"/>
        <v>45921</v>
      </c>
      <c r="C926" t="str">
        <f t="shared" ca="1" si="85"/>
        <v>C-002</v>
      </c>
      <c r="D926" t="str">
        <f t="shared" ca="1" si="86"/>
        <v>P-002</v>
      </c>
      <c r="E926" t="str">
        <f ca="1">+_xlfn.XLOOKUP(D926,'Tablas aux'!$A$3:$A$6,'Tablas aux'!$B$3:$B$6,0)</f>
        <v>Laptop</v>
      </c>
      <c r="F926" t="str">
        <f ca="1">+_xlfn.XLOOKUP(E926,'Tablas aux'!$B$3:$B$6,'Tablas aux'!$C$3:$C$6,0)</f>
        <v>Computo</v>
      </c>
      <c r="G926">
        <f t="shared" ca="1" si="87"/>
        <v>35</v>
      </c>
      <c r="H926">
        <f ca="1">+_xlfn.XLOOKUP(D926,'Tablas aux'!$A$3:$A$6,'Tablas aux'!$D$3:$D$6)</f>
        <v>1200</v>
      </c>
      <c r="I926" s="3">
        <f t="shared" ca="1" si="88"/>
        <v>0.3</v>
      </c>
      <c r="J926" t="str" cm="1">
        <f t="array" aca="1" ref="J926" ca="1">+INDEX({"Tarjeta";"Efectivo";"Transferencia"},RANDBETWEEN(1,3))</f>
        <v>Transferencia</v>
      </c>
      <c r="K926" t="str">
        <f t="shared" ca="1" si="89"/>
        <v>V-002</v>
      </c>
      <c r="L926" t="str">
        <f ca="1">+VLOOKUP(K926,'Tablas aux'!$A$23:$C$27,3,0)</f>
        <v>Callao</v>
      </c>
    </row>
    <row r="927" spans="1:12" x14ac:dyDescent="0.25">
      <c r="A927" t="str">
        <v>V-0926</v>
      </c>
      <c r="B927">
        <f t="shared" ca="1" si="84"/>
        <v>45885</v>
      </c>
      <c r="C927" t="str">
        <f t="shared" ca="1" si="85"/>
        <v>C-002</v>
      </c>
      <c r="D927" t="str">
        <f t="shared" ca="1" si="86"/>
        <v>P-001</v>
      </c>
      <c r="E927" t="str">
        <f ca="1">+_xlfn.XLOOKUP(D927,'Tablas aux'!$A$3:$A$6,'Tablas aux'!$B$3:$B$6,0)</f>
        <v>Audífonos</v>
      </c>
      <c r="F927" t="str">
        <f ca="1">+_xlfn.XLOOKUP(E927,'Tablas aux'!$B$3:$B$6,'Tablas aux'!$C$3:$C$6,0)</f>
        <v>Electrónica</v>
      </c>
      <c r="G927">
        <f t="shared" ca="1" si="87"/>
        <v>37</v>
      </c>
      <c r="H927">
        <f ca="1">+_xlfn.XLOOKUP(D927,'Tablas aux'!$A$3:$A$6,'Tablas aux'!$D$3:$D$6)</f>
        <v>50</v>
      </c>
      <c r="I927" s="3">
        <f t="shared" ca="1" si="88"/>
        <v>0.1</v>
      </c>
      <c r="J927" t="str" cm="1">
        <f t="array" aca="1" ref="J927" ca="1">+INDEX({"Tarjeta";"Efectivo";"Transferencia"},RANDBETWEEN(1,3))</f>
        <v>Efectivo</v>
      </c>
      <c r="K927" t="str">
        <f t="shared" ca="1" si="89"/>
        <v>V-003</v>
      </c>
      <c r="L927" t="str">
        <f ca="1">+VLOOKUP(K927,'Tablas aux'!$A$23:$C$27,3,0)</f>
        <v>Arequipa</v>
      </c>
    </row>
    <row r="928" spans="1:12" x14ac:dyDescent="0.25">
      <c r="A928" t="str">
        <v>V-0927</v>
      </c>
      <c r="B928">
        <f t="shared" ca="1" si="84"/>
        <v>45872</v>
      </c>
      <c r="C928" t="str">
        <f t="shared" ca="1" si="85"/>
        <v>C-001</v>
      </c>
      <c r="D928" t="str">
        <f t="shared" ca="1" si="86"/>
        <v>P-004</v>
      </c>
      <c r="E928" t="str">
        <f ca="1">+_xlfn.XLOOKUP(D928,'Tablas aux'!$A$3:$A$6,'Tablas aux'!$B$3:$B$6,0)</f>
        <v>Smart Phone</v>
      </c>
      <c r="F928" t="str">
        <f ca="1">+_xlfn.XLOOKUP(E928,'Tablas aux'!$B$3:$B$6,'Tablas aux'!$C$3:$C$6,0)</f>
        <v>Telefonía</v>
      </c>
      <c r="G928">
        <f t="shared" ca="1" si="87"/>
        <v>28</v>
      </c>
      <c r="H928">
        <f ca="1">+_xlfn.XLOOKUP(D928,'Tablas aux'!$A$3:$A$6,'Tablas aux'!$D$3:$D$6)</f>
        <v>800</v>
      </c>
      <c r="I928" s="3">
        <f t="shared" ca="1" si="88"/>
        <v>0.2</v>
      </c>
      <c r="J928" t="str" cm="1">
        <f t="array" aca="1" ref="J928" ca="1">+INDEX({"Tarjeta";"Efectivo";"Transferencia"},RANDBETWEEN(1,3))</f>
        <v>Tarjeta</v>
      </c>
      <c r="K928" t="str">
        <f t="shared" ca="1" si="89"/>
        <v>V-004</v>
      </c>
      <c r="L928" t="str">
        <f ca="1">+VLOOKUP(K928,'Tablas aux'!$A$23:$C$27,3,0)</f>
        <v>Moquegua</v>
      </c>
    </row>
    <row r="929" spans="1:12" x14ac:dyDescent="0.25">
      <c r="A929" t="str">
        <v>V-0928</v>
      </c>
      <c r="B929">
        <f t="shared" ca="1" si="84"/>
        <v>45893</v>
      </c>
      <c r="C929" t="str">
        <f t="shared" ca="1" si="85"/>
        <v>C-002</v>
      </c>
      <c r="D929" t="str">
        <f t="shared" ca="1" si="86"/>
        <v>P-002</v>
      </c>
      <c r="E929" t="str">
        <f ca="1">+_xlfn.XLOOKUP(D929,'Tablas aux'!$A$3:$A$6,'Tablas aux'!$B$3:$B$6,0)</f>
        <v>Laptop</v>
      </c>
      <c r="F929" t="str">
        <f ca="1">+_xlfn.XLOOKUP(E929,'Tablas aux'!$B$3:$B$6,'Tablas aux'!$C$3:$C$6,0)</f>
        <v>Computo</v>
      </c>
      <c r="G929">
        <f t="shared" ca="1" si="87"/>
        <v>13</v>
      </c>
      <c r="H929">
        <f ca="1">+_xlfn.XLOOKUP(D929,'Tablas aux'!$A$3:$A$6,'Tablas aux'!$D$3:$D$6)</f>
        <v>1200</v>
      </c>
      <c r="I929" s="3">
        <f t="shared" ca="1" si="88"/>
        <v>0.3</v>
      </c>
      <c r="J929" t="str" cm="1">
        <f t="array" aca="1" ref="J929" ca="1">+INDEX({"Tarjeta";"Efectivo";"Transferencia"},RANDBETWEEN(1,3))</f>
        <v>Tarjeta</v>
      </c>
      <c r="K929" t="str">
        <f t="shared" ca="1" si="89"/>
        <v>V-001</v>
      </c>
      <c r="L929" t="str">
        <f ca="1">+VLOOKUP(K929,'Tablas aux'!$A$23:$C$27,3,0)</f>
        <v>Lima</v>
      </c>
    </row>
    <row r="930" spans="1:12" x14ac:dyDescent="0.25">
      <c r="A930" t="str">
        <v>V-0929</v>
      </c>
      <c r="B930">
        <f t="shared" ca="1" si="84"/>
        <v>45896</v>
      </c>
      <c r="C930" t="str">
        <f t="shared" ca="1" si="85"/>
        <v>C-001</v>
      </c>
      <c r="D930" t="str">
        <f t="shared" ca="1" si="86"/>
        <v>P-001</v>
      </c>
      <c r="E930" t="str">
        <f ca="1">+_xlfn.XLOOKUP(D930,'Tablas aux'!$A$3:$A$6,'Tablas aux'!$B$3:$B$6,0)</f>
        <v>Audífonos</v>
      </c>
      <c r="F930" t="str">
        <f ca="1">+_xlfn.XLOOKUP(E930,'Tablas aux'!$B$3:$B$6,'Tablas aux'!$C$3:$C$6,0)</f>
        <v>Electrónica</v>
      </c>
      <c r="G930">
        <f t="shared" ca="1" si="87"/>
        <v>30</v>
      </c>
      <c r="H930">
        <f ca="1">+_xlfn.XLOOKUP(D930,'Tablas aux'!$A$3:$A$6,'Tablas aux'!$D$3:$D$6)</f>
        <v>50</v>
      </c>
      <c r="I930" s="3">
        <f t="shared" ca="1" si="88"/>
        <v>0.1</v>
      </c>
      <c r="J930" t="str" cm="1">
        <f t="array" aca="1" ref="J930" ca="1">+INDEX({"Tarjeta";"Efectivo";"Transferencia"},RANDBETWEEN(1,3))</f>
        <v>Tarjeta</v>
      </c>
      <c r="K930" t="str">
        <f t="shared" ca="1" si="89"/>
        <v>V-004</v>
      </c>
      <c r="L930" t="str">
        <f ca="1">+VLOOKUP(K930,'Tablas aux'!$A$23:$C$27,3,0)</f>
        <v>Moquegua</v>
      </c>
    </row>
    <row r="931" spans="1:12" x14ac:dyDescent="0.25">
      <c r="A931" t="str">
        <v>V-0930</v>
      </c>
      <c r="B931">
        <f t="shared" ca="1" si="84"/>
        <v>45888</v>
      </c>
      <c r="C931" t="str">
        <f t="shared" ca="1" si="85"/>
        <v>C-002</v>
      </c>
      <c r="D931" t="str">
        <f t="shared" ca="1" si="86"/>
        <v>P-004</v>
      </c>
      <c r="E931" t="str">
        <f ca="1">+_xlfn.XLOOKUP(D931,'Tablas aux'!$A$3:$A$6,'Tablas aux'!$B$3:$B$6,0)</f>
        <v>Smart Phone</v>
      </c>
      <c r="F931" t="str">
        <f ca="1">+_xlfn.XLOOKUP(E931,'Tablas aux'!$B$3:$B$6,'Tablas aux'!$C$3:$C$6,0)</f>
        <v>Telefonía</v>
      </c>
      <c r="G931">
        <f t="shared" ca="1" si="87"/>
        <v>9</v>
      </c>
      <c r="H931">
        <f ca="1">+_xlfn.XLOOKUP(D931,'Tablas aux'!$A$3:$A$6,'Tablas aux'!$D$3:$D$6)</f>
        <v>800</v>
      </c>
      <c r="I931" s="3">
        <f t="shared" ca="1" si="88"/>
        <v>0.2</v>
      </c>
      <c r="J931" t="str" cm="1">
        <f t="array" aca="1" ref="J931" ca="1">+INDEX({"Tarjeta";"Efectivo";"Transferencia"},RANDBETWEEN(1,3))</f>
        <v>Transferencia</v>
      </c>
      <c r="K931" t="str">
        <f t="shared" ca="1" si="89"/>
        <v>V-003</v>
      </c>
      <c r="L931" t="str">
        <f ca="1">+VLOOKUP(K931,'Tablas aux'!$A$23:$C$27,3,0)</f>
        <v>Arequipa</v>
      </c>
    </row>
    <row r="932" spans="1:12" x14ac:dyDescent="0.25">
      <c r="A932" t="str">
        <v>V-0931</v>
      </c>
      <c r="B932">
        <f t="shared" ca="1" si="84"/>
        <v>45777</v>
      </c>
      <c r="C932" t="str">
        <f t="shared" ca="1" si="85"/>
        <v>C-001</v>
      </c>
      <c r="D932" t="str">
        <f t="shared" ca="1" si="86"/>
        <v>P-004</v>
      </c>
      <c r="E932" t="str">
        <f ca="1">+_xlfn.XLOOKUP(D932,'Tablas aux'!$A$3:$A$6,'Tablas aux'!$B$3:$B$6,0)</f>
        <v>Smart Phone</v>
      </c>
      <c r="F932" t="str">
        <f ca="1">+_xlfn.XLOOKUP(E932,'Tablas aux'!$B$3:$B$6,'Tablas aux'!$C$3:$C$6,0)</f>
        <v>Telefonía</v>
      </c>
      <c r="G932">
        <f t="shared" ca="1" si="87"/>
        <v>14</v>
      </c>
      <c r="H932">
        <f ca="1">+_xlfn.XLOOKUP(D932,'Tablas aux'!$A$3:$A$6,'Tablas aux'!$D$3:$D$6)</f>
        <v>800</v>
      </c>
      <c r="I932" s="3">
        <f t="shared" ca="1" si="88"/>
        <v>0.2</v>
      </c>
      <c r="J932" t="str" cm="1">
        <f t="array" aca="1" ref="J932" ca="1">+INDEX({"Tarjeta";"Efectivo";"Transferencia"},RANDBETWEEN(1,3))</f>
        <v>Efectivo</v>
      </c>
      <c r="K932" t="str">
        <f t="shared" ca="1" si="89"/>
        <v>V-004</v>
      </c>
      <c r="L932" t="str">
        <f ca="1">+VLOOKUP(K932,'Tablas aux'!$A$23:$C$27,3,0)</f>
        <v>Moquegua</v>
      </c>
    </row>
    <row r="933" spans="1:12" x14ac:dyDescent="0.25">
      <c r="A933" t="str">
        <v>V-0932</v>
      </c>
      <c r="B933">
        <f t="shared" ca="1" si="84"/>
        <v>45910</v>
      </c>
      <c r="C933" t="str">
        <f t="shared" ca="1" si="85"/>
        <v>C-002</v>
      </c>
      <c r="D933" t="str">
        <f t="shared" ca="1" si="86"/>
        <v>P-002</v>
      </c>
      <c r="E933" t="str">
        <f ca="1">+_xlfn.XLOOKUP(D933,'Tablas aux'!$A$3:$A$6,'Tablas aux'!$B$3:$B$6,0)</f>
        <v>Laptop</v>
      </c>
      <c r="F933" t="str">
        <f ca="1">+_xlfn.XLOOKUP(E933,'Tablas aux'!$B$3:$B$6,'Tablas aux'!$C$3:$C$6,0)</f>
        <v>Computo</v>
      </c>
      <c r="G933">
        <f t="shared" ca="1" si="87"/>
        <v>40</v>
      </c>
      <c r="H933">
        <f ca="1">+_xlfn.XLOOKUP(D933,'Tablas aux'!$A$3:$A$6,'Tablas aux'!$D$3:$D$6)</f>
        <v>1200</v>
      </c>
      <c r="I933" s="3">
        <f t="shared" ca="1" si="88"/>
        <v>0.3</v>
      </c>
      <c r="J933" t="str" cm="1">
        <f t="array" aca="1" ref="J933" ca="1">+INDEX({"Tarjeta";"Efectivo";"Transferencia"},RANDBETWEEN(1,3))</f>
        <v>Efectivo</v>
      </c>
      <c r="K933" t="str">
        <f t="shared" ca="1" si="89"/>
        <v>V-003</v>
      </c>
      <c r="L933" t="str">
        <f ca="1">+VLOOKUP(K933,'Tablas aux'!$A$23:$C$27,3,0)</f>
        <v>Arequipa</v>
      </c>
    </row>
    <row r="934" spans="1:12" x14ac:dyDescent="0.25">
      <c r="A934" t="str">
        <v>V-0933</v>
      </c>
      <c r="B934">
        <f t="shared" ca="1" si="84"/>
        <v>45677</v>
      </c>
      <c r="C934" t="str">
        <f t="shared" ca="1" si="85"/>
        <v>C-004</v>
      </c>
      <c r="D934" t="str">
        <f t="shared" ca="1" si="86"/>
        <v>P-004</v>
      </c>
      <c r="E934" t="str">
        <f ca="1">+_xlfn.XLOOKUP(D934,'Tablas aux'!$A$3:$A$6,'Tablas aux'!$B$3:$B$6,0)</f>
        <v>Smart Phone</v>
      </c>
      <c r="F934" t="str">
        <f ca="1">+_xlfn.XLOOKUP(E934,'Tablas aux'!$B$3:$B$6,'Tablas aux'!$C$3:$C$6,0)</f>
        <v>Telefonía</v>
      </c>
      <c r="G934">
        <f t="shared" ca="1" si="87"/>
        <v>37</v>
      </c>
      <c r="H934">
        <f ca="1">+_xlfn.XLOOKUP(D934,'Tablas aux'!$A$3:$A$6,'Tablas aux'!$D$3:$D$6)</f>
        <v>800</v>
      </c>
      <c r="I934" s="3">
        <f t="shared" ca="1" si="88"/>
        <v>0.2</v>
      </c>
      <c r="J934" t="str" cm="1">
        <f t="array" aca="1" ref="J934" ca="1">+INDEX({"Tarjeta";"Efectivo";"Transferencia"},RANDBETWEEN(1,3))</f>
        <v>Efectivo</v>
      </c>
      <c r="K934" t="str">
        <f t="shared" ca="1" si="89"/>
        <v>V-001</v>
      </c>
      <c r="L934" t="str">
        <f ca="1">+VLOOKUP(K934,'Tablas aux'!$A$23:$C$27,3,0)</f>
        <v>Lima</v>
      </c>
    </row>
    <row r="935" spans="1:12" x14ac:dyDescent="0.25">
      <c r="A935" t="str">
        <v>V-0934</v>
      </c>
      <c r="B935">
        <f t="shared" ca="1" si="84"/>
        <v>46003</v>
      </c>
      <c r="C935" t="str">
        <f t="shared" ca="1" si="85"/>
        <v>C-002</v>
      </c>
      <c r="D935" t="str">
        <f t="shared" ca="1" si="86"/>
        <v>P-001</v>
      </c>
      <c r="E935" t="str">
        <f ca="1">+_xlfn.XLOOKUP(D935,'Tablas aux'!$A$3:$A$6,'Tablas aux'!$B$3:$B$6,0)</f>
        <v>Audífonos</v>
      </c>
      <c r="F935" t="str">
        <f ca="1">+_xlfn.XLOOKUP(E935,'Tablas aux'!$B$3:$B$6,'Tablas aux'!$C$3:$C$6,0)</f>
        <v>Electrónica</v>
      </c>
      <c r="G935">
        <f t="shared" ca="1" si="87"/>
        <v>27</v>
      </c>
      <c r="H935">
        <f ca="1">+_xlfn.XLOOKUP(D935,'Tablas aux'!$A$3:$A$6,'Tablas aux'!$D$3:$D$6)</f>
        <v>50</v>
      </c>
      <c r="I935" s="3">
        <f t="shared" ca="1" si="88"/>
        <v>0.1</v>
      </c>
      <c r="J935" t="str" cm="1">
        <f t="array" aca="1" ref="J935" ca="1">+INDEX({"Tarjeta";"Efectivo";"Transferencia"},RANDBETWEEN(1,3))</f>
        <v>Tarjeta</v>
      </c>
      <c r="K935" t="str">
        <f t="shared" ca="1" si="89"/>
        <v>V-005</v>
      </c>
      <c r="L935" t="str">
        <f ca="1">+VLOOKUP(K935,'Tablas aux'!$A$23:$C$27,3,0)</f>
        <v>Ayacucho</v>
      </c>
    </row>
    <row r="936" spans="1:12" x14ac:dyDescent="0.25">
      <c r="A936" t="str">
        <v>V-0935</v>
      </c>
      <c r="B936">
        <f t="shared" ca="1" si="84"/>
        <v>45816</v>
      </c>
      <c r="C936" t="str">
        <f t="shared" ca="1" si="85"/>
        <v>C-004</v>
      </c>
      <c r="D936" t="str">
        <f t="shared" ca="1" si="86"/>
        <v>P-004</v>
      </c>
      <c r="E936" t="str">
        <f ca="1">+_xlfn.XLOOKUP(D936,'Tablas aux'!$A$3:$A$6,'Tablas aux'!$B$3:$B$6,0)</f>
        <v>Smart Phone</v>
      </c>
      <c r="F936" t="str">
        <f ca="1">+_xlfn.XLOOKUP(E936,'Tablas aux'!$B$3:$B$6,'Tablas aux'!$C$3:$C$6,0)</f>
        <v>Telefonía</v>
      </c>
      <c r="G936">
        <f t="shared" ca="1" si="87"/>
        <v>27</v>
      </c>
      <c r="H936">
        <f ca="1">+_xlfn.XLOOKUP(D936,'Tablas aux'!$A$3:$A$6,'Tablas aux'!$D$3:$D$6)</f>
        <v>800</v>
      </c>
      <c r="I936" s="3">
        <f t="shared" ca="1" si="88"/>
        <v>0.2</v>
      </c>
      <c r="J936" t="str" cm="1">
        <f t="array" aca="1" ref="J936" ca="1">+INDEX({"Tarjeta";"Efectivo";"Transferencia"},RANDBETWEEN(1,3))</f>
        <v>Tarjeta</v>
      </c>
      <c r="K936" t="str">
        <f t="shared" ca="1" si="89"/>
        <v>V-003</v>
      </c>
      <c r="L936" t="str">
        <f ca="1">+VLOOKUP(K936,'Tablas aux'!$A$23:$C$27,3,0)</f>
        <v>Arequipa</v>
      </c>
    </row>
    <row r="937" spans="1:12" x14ac:dyDescent="0.25">
      <c r="A937" t="str">
        <v>V-0936</v>
      </c>
      <c r="B937">
        <f t="shared" ca="1" si="84"/>
        <v>45690</v>
      </c>
      <c r="C937" t="str">
        <f t="shared" ca="1" si="85"/>
        <v>C-001</v>
      </c>
      <c r="D937" t="str">
        <f t="shared" ca="1" si="86"/>
        <v>P-003</v>
      </c>
      <c r="E937" t="str">
        <f ca="1">+_xlfn.XLOOKUP(D937,'Tablas aux'!$A$3:$A$6,'Tablas aux'!$B$3:$B$6,0)</f>
        <v>Smart Watch</v>
      </c>
      <c r="F937" t="str">
        <f ca="1">+_xlfn.XLOOKUP(E937,'Tablas aux'!$B$3:$B$6,'Tablas aux'!$C$3:$C$6,0)</f>
        <v>Electrónica</v>
      </c>
      <c r="G937">
        <f t="shared" ca="1" si="87"/>
        <v>44</v>
      </c>
      <c r="H937">
        <f ca="1">+_xlfn.XLOOKUP(D937,'Tablas aux'!$A$3:$A$6,'Tablas aux'!$D$3:$D$6)</f>
        <v>200</v>
      </c>
      <c r="I937" s="3">
        <f t="shared" ca="1" si="88"/>
        <v>0.1</v>
      </c>
      <c r="J937" t="str" cm="1">
        <f t="array" aca="1" ref="J937" ca="1">+INDEX({"Tarjeta";"Efectivo";"Transferencia"},RANDBETWEEN(1,3))</f>
        <v>Efectivo</v>
      </c>
      <c r="K937" t="str">
        <f t="shared" ca="1" si="89"/>
        <v>V-003</v>
      </c>
      <c r="L937" t="str">
        <f ca="1">+VLOOKUP(K937,'Tablas aux'!$A$23:$C$27,3,0)</f>
        <v>Arequipa</v>
      </c>
    </row>
    <row r="938" spans="1:12" x14ac:dyDescent="0.25">
      <c r="A938" t="str">
        <v>V-0937</v>
      </c>
      <c r="B938">
        <f t="shared" ca="1" si="84"/>
        <v>45692</v>
      </c>
      <c r="C938" t="str">
        <f t="shared" ca="1" si="85"/>
        <v>C-004</v>
      </c>
      <c r="D938" t="str">
        <f t="shared" ca="1" si="86"/>
        <v>P-002</v>
      </c>
      <c r="E938" t="str">
        <f ca="1">+_xlfn.XLOOKUP(D938,'Tablas aux'!$A$3:$A$6,'Tablas aux'!$B$3:$B$6,0)</f>
        <v>Laptop</v>
      </c>
      <c r="F938" t="str">
        <f ca="1">+_xlfn.XLOOKUP(E938,'Tablas aux'!$B$3:$B$6,'Tablas aux'!$C$3:$C$6,0)</f>
        <v>Computo</v>
      </c>
      <c r="G938">
        <f t="shared" ca="1" si="87"/>
        <v>35</v>
      </c>
      <c r="H938">
        <f ca="1">+_xlfn.XLOOKUP(D938,'Tablas aux'!$A$3:$A$6,'Tablas aux'!$D$3:$D$6)</f>
        <v>1200</v>
      </c>
      <c r="I938" s="3">
        <f t="shared" ca="1" si="88"/>
        <v>0.3</v>
      </c>
      <c r="J938" t="str" cm="1">
        <f t="array" aca="1" ref="J938" ca="1">+INDEX({"Tarjeta";"Efectivo";"Transferencia"},RANDBETWEEN(1,3))</f>
        <v>Transferencia</v>
      </c>
      <c r="K938" t="str">
        <f t="shared" ca="1" si="89"/>
        <v>V-001</v>
      </c>
      <c r="L938" t="str">
        <f ca="1">+VLOOKUP(K938,'Tablas aux'!$A$23:$C$27,3,0)</f>
        <v>Lima</v>
      </c>
    </row>
    <row r="939" spans="1:12" x14ac:dyDescent="0.25">
      <c r="A939" t="str">
        <v>V-0938</v>
      </c>
      <c r="B939">
        <f t="shared" ca="1" si="84"/>
        <v>46014</v>
      </c>
      <c r="C939" t="str">
        <f t="shared" ca="1" si="85"/>
        <v>C-004</v>
      </c>
      <c r="D939" t="str">
        <f t="shared" ca="1" si="86"/>
        <v>P-004</v>
      </c>
      <c r="E939" t="str">
        <f ca="1">+_xlfn.XLOOKUP(D939,'Tablas aux'!$A$3:$A$6,'Tablas aux'!$B$3:$B$6,0)</f>
        <v>Smart Phone</v>
      </c>
      <c r="F939" t="str">
        <f ca="1">+_xlfn.XLOOKUP(E939,'Tablas aux'!$B$3:$B$6,'Tablas aux'!$C$3:$C$6,0)</f>
        <v>Telefonía</v>
      </c>
      <c r="G939">
        <f t="shared" ca="1" si="87"/>
        <v>39</v>
      </c>
      <c r="H939">
        <f ca="1">+_xlfn.XLOOKUP(D939,'Tablas aux'!$A$3:$A$6,'Tablas aux'!$D$3:$D$6)</f>
        <v>800</v>
      </c>
      <c r="I939" s="3">
        <f t="shared" ca="1" si="88"/>
        <v>0.2</v>
      </c>
      <c r="J939" t="str" cm="1">
        <f t="array" aca="1" ref="J939" ca="1">+INDEX({"Tarjeta";"Efectivo";"Transferencia"},RANDBETWEEN(1,3))</f>
        <v>Efectivo</v>
      </c>
      <c r="K939" t="str">
        <f t="shared" ca="1" si="89"/>
        <v>V-003</v>
      </c>
      <c r="L939" t="str">
        <f ca="1">+VLOOKUP(K939,'Tablas aux'!$A$23:$C$27,3,0)</f>
        <v>Arequipa</v>
      </c>
    </row>
    <row r="940" spans="1:12" x14ac:dyDescent="0.25">
      <c r="A940" t="str">
        <v>V-0939</v>
      </c>
      <c r="B940">
        <f t="shared" ca="1" si="84"/>
        <v>45706</v>
      </c>
      <c r="C940" t="str">
        <f t="shared" ca="1" si="85"/>
        <v>C-003</v>
      </c>
      <c r="D940" t="str">
        <f t="shared" ca="1" si="86"/>
        <v>P-001</v>
      </c>
      <c r="E940" t="str">
        <f ca="1">+_xlfn.XLOOKUP(D940,'Tablas aux'!$A$3:$A$6,'Tablas aux'!$B$3:$B$6,0)</f>
        <v>Audífonos</v>
      </c>
      <c r="F940" t="str">
        <f ca="1">+_xlfn.XLOOKUP(E940,'Tablas aux'!$B$3:$B$6,'Tablas aux'!$C$3:$C$6,0)</f>
        <v>Electrónica</v>
      </c>
      <c r="G940">
        <f t="shared" ca="1" si="87"/>
        <v>12</v>
      </c>
      <c r="H940">
        <f ca="1">+_xlfn.XLOOKUP(D940,'Tablas aux'!$A$3:$A$6,'Tablas aux'!$D$3:$D$6)</f>
        <v>50</v>
      </c>
      <c r="I940" s="3">
        <f t="shared" ca="1" si="88"/>
        <v>0.1</v>
      </c>
      <c r="J940" t="str" cm="1">
        <f t="array" aca="1" ref="J940" ca="1">+INDEX({"Tarjeta";"Efectivo";"Transferencia"},RANDBETWEEN(1,3))</f>
        <v>Transferencia</v>
      </c>
      <c r="K940" t="str">
        <f t="shared" ca="1" si="89"/>
        <v>V-005</v>
      </c>
      <c r="L940" t="str">
        <f ca="1">+VLOOKUP(K940,'Tablas aux'!$A$23:$C$27,3,0)</f>
        <v>Ayacucho</v>
      </c>
    </row>
    <row r="941" spans="1:12" x14ac:dyDescent="0.25">
      <c r="A941" t="str">
        <v>V-0940</v>
      </c>
      <c r="B941">
        <f t="shared" ca="1" si="84"/>
        <v>46002</v>
      </c>
      <c r="C941" t="str">
        <f t="shared" ca="1" si="85"/>
        <v>C-001</v>
      </c>
      <c r="D941" t="str">
        <f t="shared" ca="1" si="86"/>
        <v>P-003</v>
      </c>
      <c r="E941" t="str">
        <f ca="1">+_xlfn.XLOOKUP(D941,'Tablas aux'!$A$3:$A$6,'Tablas aux'!$B$3:$B$6,0)</f>
        <v>Smart Watch</v>
      </c>
      <c r="F941" t="str">
        <f ca="1">+_xlfn.XLOOKUP(E941,'Tablas aux'!$B$3:$B$6,'Tablas aux'!$C$3:$C$6,0)</f>
        <v>Electrónica</v>
      </c>
      <c r="G941">
        <f t="shared" ca="1" si="87"/>
        <v>26</v>
      </c>
      <c r="H941">
        <f ca="1">+_xlfn.XLOOKUP(D941,'Tablas aux'!$A$3:$A$6,'Tablas aux'!$D$3:$D$6)</f>
        <v>200</v>
      </c>
      <c r="I941" s="3">
        <f t="shared" ca="1" si="88"/>
        <v>0.1</v>
      </c>
      <c r="J941" t="str" cm="1">
        <f t="array" aca="1" ref="J941" ca="1">+INDEX({"Tarjeta";"Efectivo";"Transferencia"},RANDBETWEEN(1,3))</f>
        <v>Tarjeta</v>
      </c>
      <c r="K941" t="str">
        <f t="shared" ca="1" si="89"/>
        <v>V-002</v>
      </c>
      <c r="L941" t="str">
        <f ca="1">+VLOOKUP(K941,'Tablas aux'!$A$23:$C$27,3,0)</f>
        <v>Callao</v>
      </c>
    </row>
    <row r="942" spans="1:12" x14ac:dyDescent="0.25">
      <c r="A942" t="str">
        <v>V-0941</v>
      </c>
      <c r="B942">
        <f t="shared" ca="1" si="84"/>
        <v>45880</v>
      </c>
      <c r="C942" t="str">
        <f t="shared" ca="1" si="85"/>
        <v>C-004</v>
      </c>
      <c r="D942" t="str">
        <f t="shared" ca="1" si="86"/>
        <v>P-004</v>
      </c>
      <c r="E942" t="str">
        <f ca="1">+_xlfn.XLOOKUP(D942,'Tablas aux'!$A$3:$A$6,'Tablas aux'!$B$3:$B$6,0)</f>
        <v>Smart Phone</v>
      </c>
      <c r="F942" t="str">
        <f ca="1">+_xlfn.XLOOKUP(E942,'Tablas aux'!$B$3:$B$6,'Tablas aux'!$C$3:$C$6,0)</f>
        <v>Telefonía</v>
      </c>
      <c r="G942">
        <f t="shared" ca="1" si="87"/>
        <v>34</v>
      </c>
      <c r="H942">
        <f ca="1">+_xlfn.XLOOKUP(D942,'Tablas aux'!$A$3:$A$6,'Tablas aux'!$D$3:$D$6)</f>
        <v>800</v>
      </c>
      <c r="I942" s="3">
        <f t="shared" ca="1" si="88"/>
        <v>0.2</v>
      </c>
      <c r="J942" t="str" cm="1">
        <f t="array" aca="1" ref="J942" ca="1">+INDEX({"Tarjeta";"Efectivo";"Transferencia"},RANDBETWEEN(1,3))</f>
        <v>Tarjeta</v>
      </c>
      <c r="K942" t="str">
        <f t="shared" ca="1" si="89"/>
        <v>V-001</v>
      </c>
      <c r="L942" t="str">
        <f ca="1">+VLOOKUP(K942,'Tablas aux'!$A$23:$C$27,3,0)</f>
        <v>Lima</v>
      </c>
    </row>
    <row r="943" spans="1:12" x14ac:dyDescent="0.25">
      <c r="A943" t="str">
        <v>V-0942</v>
      </c>
      <c r="B943">
        <f t="shared" ca="1" si="84"/>
        <v>45858</v>
      </c>
      <c r="C943" t="str">
        <f t="shared" ca="1" si="85"/>
        <v>C-002</v>
      </c>
      <c r="D943" t="str">
        <f t="shared" ca="1" si="86"/>
        <v>P-002</v>
      </c>
      <c r="E943" t="str">
        <f ca="1">+_xlfn.XLOOKUP(D943,'Tablas aux'!$A$3:$A$6,'Tablas aux'!$B$3:$B$6,0)</f>
        <v>Laptop</v>
      </c>
      <c r="F943" t="str">
        <f ca="1">+_xlfn.XLOOKUP(E943,'Tablas aux'!$B$3:$B$6,'Tablas aux'!$C$3:$C$6,0)</f>
        <v>Computo</v>
      </c>
      <c r="G943">
        <f t="shared" ca="1" si="87"/>
        <v>24</v>
      </c>
      <c r="H943">
        <f ca="1">+_xlfn.XLOOKUP(D943,'Tablas aux'!$A$3:$A$6,'Tablas aux'!$D$3:$D$6)</f>
        <v>1200</v>
      </c>
      <c r="I943" s="3">
        <f t="shared" ca="1" si="88"/>
        <v>0.3</v>
      </c>
      <c r="J943" t="str" cm="1">
        <f t="array" aca="1" ref="J943" ca="1">+INDEX({"Tarjeta";"Efectivo";"Transferencia"},RANDBETWEEN(1,3))</f>
        <v>Tarjeta</v>
      </c>
      <c r="K943" t="str">
        <f t="shared" ca="1" si="89"/>
        <v>V-002</v>
      </c>
      <c r="L943" t="str">
        <f ca="1">+VLOOKUP(K943,'Tablas aux'!$A$23:$C$27,3,0)</f>
        <v>Callao</v>
      </c>
    </row>
    <row r="944" spans="1:12" x14ac:dyDescent="0.25">
      <c r="A944" t="str">
        <v>V-0943</v>
      </c>
      <c r="B944">
        <f t="shared" ca="1" si="84"/>
        <v>45893</v>
      </c>
      <c r="C944" t="str">
        <f t="shared" ca="1" si="85"/>
        <v>C-001</v>
      </c>
      <c r="D944" t="str">
        <f t="shared" ca="1" si="86"/>
        <v>P-004</v>
      </c>
      <c r="E944" t="str">
        <f ca="1">+_xlfn.XLOOKUP(D944,'Tablas aux'!$A$3:$A$6,'Tablas aux'!$B$3:$B$6,0)</f>
        <v>Smart Phone</v>
      </c>
      <c r="F944" t="str">
        <f ca="1">+_xlfn.XLOOKUP(E944,'Tablas aux'!$B$3:$B$6,'Tablas aux'!$C$3:$C$6,0)</f>
        <v>Telefonía</v>
      </c>
      <c r="G944">
        <f t="shared" ca="1" si="87"/>
        <v>26</v>
      </c>
      <c r="H944">
        <f ca="1">+_xlfn.XLOOKUP(D944,'Tablas aux'!$A$3:$A$6,'Tablas aux'!$D$3:$D$6)</f>
        <v>800</v>
      </c>
      <c r="I944" s="3">
        <f t="shared" ca="1" si="88"/>
        <v>0.2</v>
      </c>
      <c r="J944" t="str" cm="1">
        <f t="array" aca="1" ref="J944" ca="1">+INDEX({"Tarjeta";"Efectivo";"Transferencia"},RANDBETWEEN(1,3))</f>
        <v>Transferencia</v>
      </c>
      <c r="K944" t="str">
        <f t="shared" ca="1" si="89"/>
        <v>V-002</v>
      </c>
      <c r="L944" t="str">
        <f ca="1">+VLOOKUP(K944,'Tablas aux'!$A$23:$C$27,3,0)</f>
        <v>Callao</v>
      </c>
    </row>
    <row r="945" spans="1:12" x14ac:dyDescent="0.25">
      <c r="A945" t="str">
        <v>V-0944</v>
      </c>
      <c r="B945">
        <f t="shared" ca="1" si="84"/>
        <v>45902</v>
      </c>
      <c r="C945" t="str">
        <f t="shared" ca="1" si="85"/>
        <v>C-004</v>
      </c>
      <c r="D945" t="str">
        <f t="shared" ca="1" si="86"/>
        <v>P-002</v>
      </c>
      <c r="E945" t="str">
        <f ca="1">+_xlfn.XLOOKUP(D945,'Tablas aux'!$A$3:$A$6,'Tablas aux'!$B$3:$B$6,0)</f>
        <v>Laptop</v>
      </c>
      <c r="F945" t="str">
        <f ca="1">+_xlfn.XLOOKUP(E945,'Tablas aux'!$B$3:$B$6,'Tablas aux'!$C$3:$C$6,0)</f>
        <v>Computo</v>
      </c>
      <c r="G945">
        <f t="shared" ca="1" si="87"/>
        <v>45</v>
      </c>
      <c r="H945">
        <f ca="1">+_xlfn.XLOOKUP(D945,'Tablas aux'!$A$3:$A$6,'Tablas aux'!$D$3:$D$6)</f>
        <v>1200</v>
      </c>
      <c r="I945" s="3">
        <f t="shared" ca="1" si="88"/>
        <v>0.3</v>
      </c>
      <c r="J945" t="str" cm="1">
        <f t="array" aca="1" ref="J945" ca="1">+INDEX({"Tarjeta";"Efectivo";"Transferencia"},RANDBETWEEN(1,3))</f>
        <v>Tarjeta</v>
      </c>
      <c r="K945" t="str">
        <f t="shared" ca="1" si="89"/>
        <v>V-001</v>
      </c>
      <c r="L945" t="str">
        <f ca="1">+VLOOKUP(K945,'Tablas aux'!$A$23:$C$27,3,0)</f>
        <v>Lima</v>
      </c>
    </row>
    <row r="946" spans="1:12" x14ac:dyDescent="0.25">
      <c r="A946" t="str">
        <v>V-0945</v>
      </c>
      <c r="B946">
        <f t="shared" ca="1" si="84"/>
        <v>45744</v>
      </c>
      <c r="C946" t="str">
        <f t="shared" ca="1" si="85"/>
        <v>C-004</v>
      </c>
      <c r="D946" t="str">
        <f t="shared" ca="1" si="86"/>
        <v>P-001</v>
      </c>
      <c r="E946" t="str">
        <f ca="1">+_xlfn.XLOOKUP(D946,'Tablas aux'!$A$3:$A$6,'Tablas aux'!$B$3:$B$6,0)</f>
        <v>Audífonos</v>
      </c>
      <c r="F946" t="str">
        <f ca="1">+_xlfn.XLOOKUP(E946,'Tablas aux'!$B$3:$B$6,'Tablas aux'!$C$3:$C$6,0)</f>
        <v>Electrónica</v>
      </c>
      <c r="G946">
        <f t="shared" ca="1" si="87"/>
        <v>45</v>
      </c>
      <c r="H946">
        <f ca="1">+_xlfn.XLOOKUP(D946,'Tablas aux'!$A$3:$A$6,'Tablas aux'!$D$3:$D$6)</f>
        <v>50</v>
      </c>
      <c r="I946" s="3">
        <f t="shared" ca="1" si="88"/>
        <v>0.1</v>
      </c>
      <c r="J946" t="str" cm="1">
        <f t="array" aca="1" ref="J946" ca="1">+INDEX({"Tarjeta";"Efectivo";"Transferencia"},RANDBETWEEN(1,3))</f>
        <v>Efectivo</v>
      </c>
      <c r="K946" t="str">
        <f t="shared" ca="1" si="89"/>
        <v>V-003</v>
      </c>
      <c r="L946" t="str">
        <f ca="1">+VLOOKUP(K946,'Tablas aux'!$A$23:$C$27,3,0)</f>
        <v>Arequipa</v>
      </c>
    </row>
    <row r="947" spans="1:12" x14ac:dyDescent="0.25">
      <c r="A947" t="str">
        <v>V-0946</v>
      </c>
      <c r="B947">
        <f t="shared" ca="1" si="84"/>
        <v>45932</v>
      </c>
      <c r="C947" t="str">
        <f t="shared" ca="1" si="85"/>
        <v>C-004</v>
      </c>
      <c r="D947" t="str">
        <f t="shared" ca="1" si="86"/>
        <v>P-004</v>
      </c>
      <c r="E947" t="str">
        <f ca="1">+_xlfn.XLOOKUP(D947,'Tablas aux'!$A$3:$A$6,'Tablas aux'!$B$3:$B$6,0)</f>
        <v>Smart Phone</v>
      </c>
      <c r="F947" t="str">
        <f ca="1">+_xlfn.XLOOKUP(E947,'Tablas aux'!$B$3:$B$6,'Tablas aux'!$C$3:$C$6,0)</f>
        <v>Telefonía</v>
      </c>
      <c r="G947">
        <f t="shared" ca="1" si="87"/>
        <v>13</v>
      </c>
      <c r="H947">
        <f ca="1">+_xlfn.XLOOKUP(D947,'Tablas aux'!$A$3:$A$6,'Tablas aux'!$D$3:$D$6)</f>
        <v>800</v>
      </c>
      <c r="I947" s="3">
        <f t="shared" ca="1" si="88"/>
        <v>0.2</v>
      </c>
      <c r="J947" t="str" cm="1">
        <f t="array" aca="1" ref="J947" ca="1">+INDEX({"Tarjeta";"Efectivo";"Transferencia"},RANDBETWEEN(1,3))</f>
        <v>Tarjeta</v>
      </c>
      <c r="K947" t="str">
        <f t="shared" ca="1" si="89"/>
        <v>V-005</v>
      </c>
      <c r="L947" t="str">
        <f ca="1">+VLOOKUP(K947,'Tablas aux'!$A$23:$C$27,3,0)</f>
        <v>Ayacucho</v>
      </c>
    </row>
    <row r="948" spans="1:12" x14ac:dyDescent="0.25">
      <c r="A948" t="str">
        <v>V-0947</v>
      </c>
      <c r="B948">
        <f t="shared" ca="1" si="84"/>
        <v>45816</v>
      </c>
      <c r="C948" t="str">
        <f t="shared" ca="1" si="85"/>
        <v>C-004</v>
      </c>
      <c r="D948" t="str">
        <f t="shared" ca="1" si="86"/>
        <v>P-001</v>
      </c>
      <c r="E948" t="str">
        <f ca="1">+_xlfn.XLOOKUP(D948,'Tablas aux'!$A$3:$A$6,'Tablas aux'!$B$3:$B$6,0)</f>
        <v>Audífonos</v>
      </c>
      <c r="F948" t="str">
        <f ca="1">+_xlfn.XLOOKUP(E948,'Tablas aux'!$B$3:$B$6,'Tablas aux'!$C$3:$C$6,0)</f>
        <v>Electrónica</v>
      </c>
      <c r="G948">
        <f t="shared" ca="1" si="87"/>
        <v>42</v>
      </c>
      <c r="H948">
        <f ca="1">+_xlfn.XLOOKUP(D948,'Tablas aux'!$A$3:$A$6,'Tablas aux'!$D$3:$D$6)</f>
        <v>50</v>
      </c>
      <c r="I948" s="3">
        <f t="shared" ca="1" si="88"/>
        <v>0.1</v>
      </c>
      <c r="J948" t="str" cm="1">
        <f t="array" aca="1" ref="J948" ca="1">+INDEX({"Tarjeta";"Efectivo";"Transferencia"},RANDBETWEEN(1,3))</f>
        <v>Transferencia</v>
      </c>
      <c r="K948" t="str">
        <f t="shared" ca="1" si="89"/>
        <v>V-004</v>
      </c>
      <c r="L948" t="str">
        <f ca="1">+VLOOKUP(K948,'Tablas aux'!$A$23:$C$27,3,0)</f>
        <v>Moquegua</v>
      </c>
    </row>
    <row r="949" spans="1:12" x14ac:dyDescent="0.25">
      <c r="A949" t="str">
        <v>V-0948</v>
      </c>
      <c r="B949">
        <f t="shared" ca="1" si="84"/>
        <v>46005</v>
      </c>
      <c r="C949" t="str">
        <f t="shared" ca="1" si="85"/>
        <v>C-004</v>
      </c>
      <c r="D949" t="str">
        <f t="shared" ca="1" si="86"/>
        <v>P-002</v>
      </c>
      <c r="E949" t="str">
        <f ca="1">+_xlfn.XLOOKUP(D949,'Tablas aux'!$A$3:$A$6,'Tablas aux'!$B$3:$B$6,0)</f>
        <v>Laptop</v>
      </c>
      <c r="F949" t="str">
        <f ca="1">+_xlfn.XLOOKUP(E949,'Tablas aux'!$B$3:$B$6,'Tablas aux'!$C$3:$C$6,0)</f>
        <v>Computo</v>
      </c>
      <c r="G949">
        <f t="shared" ca="1" si="87"/>
        <v>17</v>
      </c>
      <c r="H949">
        <f ca="1">+_xlfn.XLOOKUP(D949,'Tablas aux'!$A$3:$A$6,'Tablas aux'!$D$3:$D$6)</f>
        <v>1200</v>
      </c>
      <c r="I949" s="3">
        <f t="shared" ca="1" si="88"/>
        <v>0.3</v>
      </c>
      <c r="J949" t="str" cm="1">
        <f t="array" aca="1" ref="J949" ca="1">+INDEX({"Tarjeta";"Efectivo";"Transferencia"},RANDBETWEEN(1,3))</f>
        <v>Tarjeta</v>
      </c>
      <c r="K949" t="str">
        <f t="shared" ca="1" si="89"/>
        <v>V-001</v>
      </c>
      <c r="L949" t="str">
        <f ca="1">+VLOOKUP(K949,'Tablas aux'!$A$23:$C$27,3,0)</f>
        <v>Lima</v>
      </c>
    </row>
    <row r="950" spans="1:12" x14ac:dyDescent="0.25">
      <c r="A950" t="str">
        <v>V-0949</v>
      </c>
      <c r="B950">
        <f t="shared" ca="1" si="84"/>
        <v>45816</v>
      </c>
      <c r="C950" t="str">
        <f t="shared" ca="1" si="85"/>
        <v>C-004</v>
      </c>
      <c r="D950" t="str">
        <f t="shared" ca="1" si="86"/>
        <v>P-001</v>
      </c>
      <c r="E950" t="str">
        <f ca="1">+_xlfn.XLOOKUP(D950,'Tablas aux'!$A$3:$A$6,'Tablas aux'!$B$3:$B$6,0)</f>
        <v>Audífonos</v>
      </c>
      <c r="F950" t="str">
        <f ca="1">+_xlfn.XLOOKUP(E950,'Tablas aux'!$B$3:$B$6,'Tablas aux'!$C$3:$C$6,0)</f>
        <v>Electrónica</v>
      </c>
      <c r="G950">
        <f t="shared" ca="1" si="87"/>
        <v>25</v>
      </c>
      <c r="H950">
        <f ca="1">+_xlfn.XLOOKUP(D950,'Tablas aux'!$A$3:$A$6,'Tablas aux'!$D$3:$D$6)</f>
        <v>50</v>
      </c>
      <c r="I950" s="3">
        <f t="shared" ca="1" si="88"/>
        <v>0.1</v>
      </c>
      <c r="J950" t="str" cm="1">
        <f t="array" aca="1" ref="J950" ca="1">+INDEX({"Tarjeta";"Efectivo";"Transferencia"},RANDBETWEEN(1,3))</f>
        <v>Transferencia</v>
      </c>
      <c r="K950" t="str">
        <f t="shared" ca="1" si="89"/>
        <v>V-005</v>
      </c>
      <c r="L950" t="str">
        <f ca="1">+VLOOKUP(K950,'Tablas aux'!$A$23:$C$27,3,0)</f>
        <v>Ayacucho</v>
      </c>
    </row>
    <row r="951" spans="1:12" x14ac:dyDescent="0.25">
      <c r="A951" t="str">
        <v>V-0950</v>
      </c>
      <c r="B951">
        <f t="shared" ca="1" si="84"/>
        <v>45794</v>
      </c>
      <c r="C951" t="str">
        <f t="shared" ca="1" si="85"/>
        <v>C-003</v>
      </c>
      <c r="D951" t="str">
        <f t="shared" ca="1" si="86"/>
        <v>P-001</v>
      </c>
      <c r="E951" t="str">
        <f ca="1">+_xlfn.XLOOKUP(D951,'Tablas aux'!$A$3:$A$6,'Tablas aux'!$B$3:$B$6,0)</f>
        <v>Audífonos</v>
      </c>
      <c r="F951" t="str">
        <f ca="1">+_xlfn.XLOOKUP(E951,'Tablas aux'!$B$3:$B$6,'Tablas aux'!$C$3:$C$6,0)</f>
        <v>Electrónica</v>
      </c>
      <c r="G951">
        <f t="shared" ca="1" si="87"/>
        <v>27</v>
      </c>
      <c r="H951">
        <f ca="1">+_xlfn.XLOOKUP(D951,'Tablas aux'!$A$3:$A$6,'Tablas aux'!$D$3:$D$6)</f>
        <v>50</v>
      </c>
      <c r="I951" s="3">
        <f t="shared" ca="1" si="88"/>
        <v>0.1</v>
      </c>
      <c r="J951" t="str" cm="1">
        <f t="array" aca="1" ref="J951" ca="1">+INDEX({"Tarjeta";"Efectivo";"Transferencia"},RANDBETWEEN(1,3))</f>
        <v>Transferencia</v>
      </c>
      <c r="K951" t="str">
        <f t="shared" ca="1" si="89"/>
        <v>V-004</v>
      </c>
      <c r="L951" t="str">
        <f ca="1">+VLOOKUP(K951,'Tablas aux'!$A$23:$C$27,3,0)</f>
        <v>Moquegua</v>
      </c>
    </row>
    <row r="952" spans="1:12" x14ac:dyDescent="0.25">
      <c r="A952" t="str">
        <v>V-0951</v>
      </c>
      <c r="B952">
        <f t="shared" ca="1" si="84"/>
        <v>46013</v>
      </c>
      <c r="C952" t="str">
        <f t="shared" ca="1" si="85"/>
        <v>C-002</v>
      </c>
      <c r="D952" t="str">
        <f t="shared" ca="1" si="86"/>
        <v>P-003</v>
      </c>
      <c r="E952" t="str">
        <f ca="1">+_xlfn.XLOOKUP(D952,'Tablas aux'!$A$3:$A$6,'Tablas aux'!$B$3:$B$6,0)</f>
        <v>Smart Watch</v>
      </c>
      <c r="F952" t="str">
        <f ca="1">+_xlfn.XLOOKUP(E952,'Tablas aux'!$B$3:$B$6,'Tablas aux'!$C$3:$C$6,0)</f>
        <v>Electrónica</v>
      </c>
      <c r="G952">
        <f t="shared" ca="1" si="87"/>
        <v>15</v>
      </c>
      <c r="H952">
        <f ca="1">+_xlfn.XLOOKUP(D952,'Tablas aux'!$A$3:$A$6,'Tablas aux'!$D$3:$D$6)</f>
        <v>200</v>
      </c>
      <c r="I952" s="3">
        <f t="shared" ca="1" si="88"/>
        <v>0.1</v>
      </c>
      <c r="J952" t="str" cm="1">
        <f t="array" aca="1" ref="J952" ca="1">+INDEX({"Tarjeta";"Efectivo";"Transferencia"},RANDBETWEEN(1,3))</f>
        <v>Efectivo</v>
      </c>
      <c r="K952" t="str">
        <f t="shared" ca="1" si="89"/>
        <v>V-005</v>
      </c>
      <c r="L952" t="str">
        <f ca="1">+VLOOKUP(K952,'Tablas aux'!$A$23:$C$27,3,0)</f>
        <v>Ayacucho</v>
      </c>
    </row>
    <row r="953" spans="1:12" x14ac:dyDescent="0.25">
      <c r="A953" t="str">
        <v>V-0952</v>
      </c>
      <c r="B953">
        <f t="shared" ca="1" si="84"/>
        <v>45810</v>
      </c>
      <c r="C953" t="str">
        <f t="shared" ca="1" si="85"/>
        <v>C-003</v>
      </c>
      <c r="D953" t="str">
        <f t="shared" ca="1" si="86"/>
        <v>P-001</v>
      </c>
      <c r="E953" t="str">
        <f ca="1">+_xlfn.XLOOKUP(D953,'Tablas aux'!$A$3:$A$6,'Tablas aux'!$B$3:$B$6,0)</f>
        <v>Audífonos</v>
      </c>
      <c r="F953" t="str">
        <f ca="1">+_xlfn.XLOOKUP(E953,'Tablas aux'!$B$3:$B$6,'Tablas aux'!$C$3:$C$6,0)</f>
        <v>Electrónica</v>
      </c>
      <c r="G953">
        <f t="shared" ca="1" si="87"/>
        <v>40</v>
      </c>
      <c r="H953">
        <f ca="1">+_xlfn.XLOOKUP(D953,'Tablas aux'!$A$3:$A$6,'Tablas aux'!$D$3:$D$6)</f>
        <v>50</v>
      </c>
      <c r="I953" s="3">
        <f t="shared" ca="1" si="88"/>
        <v>0.1</v>
      </c>
      <c r="J953" t="str" cm="1">
        <f t="array" aca="1" ref="J953" ca="1">+INDEX({"Tarjeta";"Efectivo";"Transferencia"},RANDBETWEEN(1,3))</f>
        <v>Tarjeta</v>
      </c>
      <c r="K953" t="str">
        <f t="shared" ca="1" si="89"/>
        <v>V-004</v>
      </c>
      <c r="L953" t="str">
        <f ca="1">+VLOOKUP(K953,'Tablas aux'!$A$23:$C$27,3,0)</f>
        <v>Moquegua</v>
      </c>
    </row>
    <row r="954" spans="1:12" x14ac:dyDescent="0.25">
      <c r="A954" t="str">
        <v>V-0953</v>
      </c>
      <c r="B954">
        <f t="shared" ca="1" si="84"/>
        <v>45692</v>
      </c>
      <c r="C954" t="str">
        <f t="shared" ca="1" si="85"/>
        <v>C-003</v>
      </c>
      <c r="D954" t="str">
        <f t="shared" ca="1" si="86"/>
        <v>P-003</v>
      </c>
      <c r="E954" t="str">
        <f ca="1">+_xlfn.XLOOKUP(D954,'Tablas aux'!$A$3:$A$6,'Tablas aux'!$B$3:$B$6,0)</f>
        <v>Smart Watch</v>
      </c>
      <c r="F954" t="str">
        <f ca="1">+_xlfn.XLOOKUP(E954,'Tablas aux'!$B$3:$B$6,'Tablas aux'!$C$3:$C$6,0)</f>
        <v>Electrónica</v>
      </c>
      <c r="G954">
        <f t="shared" ca="1" si="87"/>
        <v>12</v>
      </c>
      <c r="H954">
        <f ca="1">+_xlfn.XLOOKUP(D954,'Tablas aux'!$A$3:$A$6,'Tablas aux'!$D$3:$D$6)</f>
        <v>200</v>
      </c>
      <c r="I954" s="3">
        <f t="shared" ca="1" si="88"/>
        <v>0.1</v>
      </c>
      <c r="J954" t="str" cm="1">
        <f t="array" aca="1" ref="J954" ca="1">+INDEX({"Tarjeta";"Efectivo";"Transferencia"},RANDBETWEEN(1,3))</f>
        <v>Tarjeta</v>
      </c>
      <c r="K954" t="str">
        <f t="shared" ca="1" si="89"/>
        <v>V-001</v>
      </c>
      <c r="L954" t="str">
        <f ca="1">+VLOOKUP(K954,'Tablas aux'!$A$23:$C$27,3,0)</f>
        <v>Lima</v>
      </c>
    </row>
    <row r="955" spans="1:12" x14ac:dyDescent="0.25">
      <c r="A955" t="str">
        <v>V-0954</v>
      </c>
      <c r="B955">
        <f t="shared" ca="1" si="84"/>
        <v>45924</v>
      </c>
      <c r="C955" t="str">
        <f t="shared" ca="1" si="85"/>
        <v>C-003</v>
      </c>
      <c r="D955" t="str">
        <f t="shared" ca="1" si="86"/>
        <v>P-004</v>
      </c>
      <c r="E955" t="str">
        <f ca="1">+_xlfn.XLOOKUP(D955,'Tablas aux'!$A$3:$A$6,'Tablas aux'!$B$3:$B$6,0)</f>
        <v>Smart Phone</v>
      </c>
      <c r="F955" t="str">
        <f ca="1">+_xlfn.XLOOKUP(E955,'Tablas aux'!$B$3:$B$6,'Tablas aux'!$C$3:$C$6,0)</f>
        <v>Telefonía</v>
      </c>
      <c r="G955">
        <f t="shared" ca="1" si="87"/>
        <v>11</v>
      </c>
      <c r="H955">
        <f ca="1">+_xlfn.XLOOKUP(D955,'Tablas aux'!$A$3:$A$6,'Tablas aux'!$D$3:$D$6)</f>
        <v>800</v>
      </c>
      <c r="I955" s="3">
        <f t="shared" ca="1" si="88"/>
        <v>0.2</v>
      </c>
      <c r="J955" t="str" cm="1">
        <f t="array" aca="1" ref="J955" ca="1">+INDEX({"Tarjeta";"Efectivo";"Transferencia"},RANDBETWEEN(1,3))</f>
        <v>Transferencia</v>
      </c>
      <c r="K955" t="str">
        <f t="shared" ca="1" si="89"/>
        <v>V-003</v>
      </c>
      <c r="L955" t="str">
        <f ca="1">+VLOOKUP(K955,'Tablas aux'!$A$23:$C$27,3,0)</f>
        <v>Arequipa</v>
      </c>
    </row>
    <row r="956" spans="1:12" x14ac:dyDescent="0.25">
      <c r="A956" t="str">
        <v>V-0955</v>
      </c>
      <c r="B956">
        <f t="shared" ca="1" si="84"/>
        <v>45825</v>
      </c>
      <c r="C956" t="str">
        <f t="shared" ca="1" si="85"/>
        <v>C-002</v>
      </c>
      <c r="D956" t="str">
        <f t="shared" ca="1" si="86"/>
        <v>P-001</v>
      </c>
      <c r="E956" t="str">
        <f ca="1">+_xlfn.XLOOKUP(D956,'Tablas aux'!$A$3:$A$6,'Tablas aux'!$B$3:$B$6,0)</f>
        <v>Audífonos</v>
      </c>
      <c r="F956" t="str">
        <f ca="1">+_xlfn.XLOOKUP(E956,'Tablas aux'!$B$3:$B$6,'Tablas aux'!$C$3:$C$6,0)</f>
        <v>Electrónica</v>
      </c>
      <c r="G956">
        <f t="shared" ca="1" si="87"/>
        <v>5</v>
      </c>
      <c r="H956">
        <f ca="1">+_xlfn.XLOOKUP(D956,'Tablas aux'!$A$3:$A$6,'Tablas aux'!$D$3:$D$6)</f>
        <v>50</v>
      </c>
      <c r="I956" s="3">
        <f t="shared" ca="1" si="88"/>
        <v>0.1</v>
      </c>
      <c r="J956" t="str" cm="1">
        <f t="array" aca="1" ref="J956" ca="1">+INDEX({"Tarjeta";"Efectivo";"Transferencia"},RANDBETWEEN(1,3))</f>
        <v>Transferencia</v>
      </c>
      <c r="K956" t="str">
        <f t="shared" ca="1" si="89"/>
        <v>V-002</v>
      </c>
      <c r="L956" t="str">
        <f ca="1">+VLOOKUP(K956,'Tablas aux'!$A$23:$C$27,3,0)</f>
        <v>Callao</v>
      </c>
    </row>
    <row r="957" spans="1:12" x14ac:dyDescent="0.25">
      <c r="A957" t="str">
        <v>V-0956</v>
      </c>
      <c r="B957">
        <f t="shared" ca="1" si="84"/>
        <v>45741</v>
      </c>
      <c r="C957" t="str">
        <f t="shared" ca="1" si="85"/>
        <v>C-002</v>
      </c>
      <c r="D957" t="str">
        <f t="shared" ca="1" si="86"/>
        <v>P-003</v>
      </c>
      <c r="E957" t="str">
        <f ca="1">+_xlfn.XLOOKUP(D957,'Tablas aux'!$A$3:$A$6,'Tablas aux'!$B$3:$B$6,0)</f>
        <v>Smart Watch</v>
      </c>
      <c r="F957" t="str">
        <f ca="1">+_xlfn.XLOOKUP(E957,'Tablas aux'!$B$3:$B$6,'Tablas aux'!$C$3:$C$6,0)</f>
        <v>Electrónica</v>
      </c>
      <c r="G957">
        <f t="shared" ca="1" si="87"/>
        <v>5</v>
      </c>
      <c r="H957">
        <f ca="1">+_xlfn.XLOOKUP(D957,'Tablas aux'!$A$3:$A$6,'Tablas aux'!$D$3:$D$6)</f>
        <v>200</v>
      </c>
      <c r="I957" s="3">
        <f t="shared" ca="1" si="88"/>
        <v>0.1</v>
      </c>
      <c r="J957" t="str" cm="1">
        <f t="array" aca="1" ref="J957" ca="1">+INDEX({"Tarjeta";"Efectivo";"Transferencia"},RANDBETWEEN(1,3))</f>
        <v>Efectivo</v>
      </c>
      <c r="K957" t="str">
        <f t="shared" ca="1" si="89"/>
        <v>V-003</v>
      </c>
      <c r="L957" t="str">
        <f ca="1">+VLOOKUP(K957,'Tablas aux'!$A$23:$C$27,3,0)</f>
        <v>Arequipa</v>
      </c>
    </row>
    <row r="958" spans="1:12" x14ac:dyDescent="0.25">
      <c r="A958" t="str">
        <v>V-0957</v>
      </c>
      <c r="B958">
        <f t="shared" ca="1" si="84"/>
        <v>45740</v>
      </c>
      <c r="C958" t="str">
        <f t="shared" ca="1" si="85"/>
        <v>C-004</v>
      </c>
      <c r="D958" t="str">
        <f t="shared" ca="1" si="86"/>
        <v>P-002</v>
      </c>
      <c r="E958" t="str">
        <f ca="1">+_xlfn.XLOOKUP(D958,'Tablas aux'!$A$3:$A$6,'Tablas aux'!$B$3:$B$6,0)</f>
        <v>Laptop</v>
      </c>
      <c r="F958" t="str">
        <f ca="1">+_xlfn.XLOOKUP(E958,'Tablas aux'!$B$3:$B$6,'Tablas aux'!$C$3:$C$6,0)</f>
        <v>Computo</v>
      </c>
      <c r="G958">
        <f t="shared" ca="1" si="87"/>
        <v>23</v>
      </c>
      <c r="H958">
        <f ca="1">+_xlfn.XLOOKUP(D958,'Tablas aux'!$A$3:$A$6,'Tablas aux'!$D$3:$D$6)</f>
        <v>1200</v>
      </c>
      <c r="I958" s="3">
        <f t="shared" ca="1" si="88"/>
        <v>0.3</v>
      </c>
      <c r="J958" t="str" cm="1">
        <f t="array" aca="1" ref="J958" ca="1">+INDEX({"Tarjeta";"Efectivo";"Transferencia"},RANDBETWEEN(1,3))</f>
        <v>Efectivo</v>
      </c>
      <c r="K958" t="str">
        <f t="shared" ca="1" si="89"/>
        <v>V-002</v>
      </c>
      <c r="L958" t="str">
        <f ca="1">+VLOOKUP(K958,'Tablas aux'!$A$23:$C$27,3,0)</f>
        <v>Callao</v>
      </c>
    </row>
    <row r="959" spans="1:12" x14ac:dyDescent="0.25">
      <c r="A959" t="str">
        <v>V-0958</v>
      </c>
      <c r="B959">
        <f t="shared" ca="1" si="84"/>
        <v>45996</v>
      </c>
      <c r="C959" t="str">
        <f t="shared" ca="1" si="85"/>
        <v>C-002</v>
      </c>
      <c r="D959" t="str">
        <f t="shared" ca="1" si="86"/>
        <v>P-004</v>
      </c>
      <c r="E959" t="str">
        <f ca="1">+_xlfn.XLOOKUP(D959,'Tablas aux'!$A$3:$A$6,'Tablas aux'!$B$3:$B$6,0)</f>
        <v>Smart Phone</v>
      </c>
      <c r="F959" t="str">
        <f ca="1">+_xlfn.XLOOKUP(E959,'Tablas aux'!$B$3:$B$6,'Tablas aux'!$C$3:$C$6,0)</f>
        <v>Telefonía</v>
      </c>
      <c r="G959">
        <f t="shared" ca="1" si="87"/>
        <v>26</v>
      </c>
      <c r="H959">
        <f ca="1">+_xlfn.XLOOKUP(D959,'Tablas aux'!$A$3:$A$6,'Tablas aux'!$D$3:$D$6)</f>
        <v>800</v>
      </c>
      <c r="I959" s="3">
        <f t="shared" ca="1" si="88"/>
        <v>0.2</v>
      </c>
      <c r="J959" t="str" cm="1">
        <f t="array" aca="1" ref="J959" ca="1">+INDEX({"Tarjeta";"Efectivo";"Transferencia"},RANDBETWEEN(1,3))</f>
        <v>Efectivo</v>
      </c>
      <c r="K959" t="str">
        <f t="shared" ca="1" si="89"/>
        <v>V-005</v>
      </c>
      <c r="L959" t="str">
        <f ca="1">+VLOOKUP(K959,'Tablas aux'!$A$23:$C$27,3,0)</f>
        <v>Ayacucho</v>
      </c>
    </row>
    <row r="960" spans="1:12" x14ac:dyDescent="0.25">
      <c r="A960" t="str">
        <v>V-0959</v>
      </c>
      <c r="B960">
        <f t="shared" ca="1" si="84"/>
        <v>45851</v>
      </c>
      <c r="C960" t="str">
        <f t="shared" ca="1" si="85"/>
        <v>C-004</v>
      </c>
      <c r="D960" t="str">
        <f t="shared" ca="1" si="86"/>
        <v>P-002</v>
      </c>
      <c r="E960" t="str">
        <f ca="1">+_xlfn.XLOOKUP(D960,'Tablas aux'!$A$3:$A$6,'Tablas aux'!$B$3:$B$6,0)</f>
        <v>Laptop</v>
      </c>
      <c r="F960" t="str">
        <f ca="1">+_xlfn.XLOOKUP(E960,'Tablas aux'!$B$3:$B$6,'Tablas aux'!$C$3:$C$6,0)</f>
        <v>Computo</v>
      </c>
      <c r="G960">
        <f t="shared" ca="1" si="87"/>
        <v>36</v>
      </c>
      <c r="H960">
        <f ca="1">+_xlfn.XLOOKUP(D960,'Tablas aux'!$A$3:$A$6,'Tablas aux'!$D$3:$D$6)</f>
        <v>1200</v>
      </c>
      <c r="I960" s="3">
        <f t="shared" ca="1" si="88"/>
        <v>0.3</v>
      </c>
      <c r="J960" t="str" cm="1">
        <f t="array" aca="1" ref="J960" ca="1">+INDEX({"Tarjeta";"Efectivo";"Transferencia"},RANDBETWEEN(1,3))</f>
        <v>Transferencia</v>
      </c>
      <c r="K960" t="str">
        <f t="shared" ca="1" si="89"/>
        <v>V-002</v>
      </c>
      <c r="L960" t="str">
        <f ca="1">+VLOOKUP(K960,'Tablas aux'!$A$23:$C$27,3,0)</f>
        <v>Callao</v>
      </c>
    </row>
    <row r="961" spans="1:12" x14ac:dyDescent="0.25">
      <c r="A961" t="str">
        <v>V-0960</v>
      </c>
      <c r="B961">
        <f t="shared" ca="1" si="84"/>
        <v>45878</v>
      </c>
      <c r="C961" t="str">
        <f t="shared" ca="1" si="85"/>
        <v>C-003</v>
      </c>
      <c r="D961" t="str">
        <f t="shared" ca="1" si="86"/>
        <v>P-002</v>
      </c>
      <c r="E961" t="str">
        <f ca="1">+_xlfn.XLOOKUP(D961,'Tablas aux'!$A$3:$A$6,'Tablas aux'!$B$3:$B$6,0)</f>
        <v>Laptop</v>
      </c>
      <c r="F961" t="str">
        <f ca="1">+_xlfn.XLOOKUP(E961,'Tablas aux'!$B$3:$B$6,'Tablas aux'!$C$3:$C$6,0)</f>
        <v>Computo</v>
      </c>
      <c r="G961">
        <f t="shared" ca="1" si="87"/>
        <v>26</v>
      </c>
      <c r="H961">
        <f ca="1">+_xlfn.XLOOKUP(D961,'Tablas aux'!$A$3:$A$6,'Tablas aux'!$D$3:$D$6)</f>
        <v>1200</v>
      </c>
      <c r="I961" s="3">
        <f t="shared" ca="1" si="88"/>
        <v>0.3</v>
      </c>
      <c r="J961" t="str" cm="1">
        <f t="array" aca="1" ref="J961" ca="1">+INDEX({"Tarjeta";"Efectivo";"Transferencia"},RANDBETWEEN(1,3))</f>
        <v>Tarjeta</v>
      </c>
      <c r="K961" t="str">
        <f t="shared" ca="1" si="89"/>
        <v>V-003</v>
      </c>
      <c r="L961" t="str">
        <f ca="1">+VLOOKUP(K961,'Tablas aux'!$A$23:$C$27,3,0)</f>
        <v>Arequipa</v>
      </c>
    </row>
    <row r="962" spans="1:12" x14ac:dyDescent="0.25">
      <c r="A962" t="str">
        <v>V-0961</v>
      </c>
      <c r="B962">
        <f t="shared" ca="1" si="84"/>
        <v>45661</v>
      </c>
      <c r="C962" t="str">
        <f t="shared" ca="1" si="85"/>
        <v>C-002</v>
      </c>
      <c r="D962" t="str">
        <f t="shared" ca="1" si="86"/>
        <v>P-003</v>
      </c>
      <c r="E962" t="str">
        <f ca="1">+_xlfn.XLOOKUP(D962,'Tablas aux'!$A$3:$A$6,'Tablas aux'!$B$3:$B$6,0)</f>
        <v>Smart Watch</v>
      </c>
      <c r="F962" t="str">
        <f ca="1">+_xlfn.XLOOKUP(E962,'Tablas aux'!$B$3:$B$6,'Tablas aux'!$C$3:$C$6,0)</f>
        <v>Electrónica</v>
      </c>
      <c r="G962">
        <f t="shared" ca="1" si="87"/>
        <v>24</v>
      </c>
      <c r="H962">
        <f ca="1">+_xlfn.XLOOKUP(D962,'Tablas aux'!$A$3:$A$6,'Tablas aux'!$D$3:$D$6)</f>
        <v>200</v>
      </c>
      <c r="I962" s="3">
        <f t="shared" ca="1" si="88"/>
        <v>0.1</v>
      </c>
      <c r="J962" t="str" cm="1">
        <f t="array" aca="1" ref="J962" ca="1">+INDEX({"Tarjeta";"Efectivo";"Transferencia"},RANDBETWEEN(1,3))</f>
        <v>Efectivo</v>
      </c>
      <c r="K962" t="str">
        <f t="shared" ca="1" si="89"/>
        <v>V-005</v>
      </c>
      <c r="L962" t="str">
        <f ca="1">+VLOOKUP(K962,'Tablas aux'!$A$23:$C$27,3,0)</f>
        <v>Ayacucho</v>
      </c>
    </row>
    <row r="963" spans="1:12" x14ac:dyDescent="0.25">
      <c r="A963" t="str">
        <v>V-0962</v>
      </c>
      <c r="B963">
        <f t="shared" ref="B963:B1026" ca="1" si="90">+RANDBETWEEN("01/01/2025","31/12/2025")</f>
        <v>45819</v>
      </c>
      <c r="C963" t="str">
        <f t="shared" ref="C963:C1026" ca="1" si="91">+"C"&amp;"-"&amp;TEXT(RANDBETWEEN(1,4),"000")</f>
        <v>C-002</v>
      </c>
      <c r="D963" t="str">
        <f t="shared" ref="D963:D1026" ca="1" si="92">+"P"&amp;"-"&amp;TEXT(RANDBETWEEN(1,4),"000")</f>
        <v>P-001</v>
      </c>
      <c r="E963" t="str">
        <f ca="1">+_xlfn.XLOOKUP(D963,'Tablas aux'!$A$3:$A$6,'Tablas aux'!$B$3:$B$6,0)</f>
        <v>Audífonos</v>
      </c>
      <c r="F963" t="str">
        <f ca="1">+_xlfn.XLOOKUP(E963,'Tablas aux'!$B$3:$B$6,'Tablas aux'!$C$3:$C$6,0)</f>
        <v>Electrónica</v>
      </c>
      <c r="G963">
        <f t="shared" ref="G963:G1026" ca="1" si="93">+RANDBETWEEN(5,45)</f>
        <v>5</v>
      </c>
      <c r="H963">
        <f ca="1">+_xlfn.XLOOKUP(D963,'Tablas aux'!$A$3:$A$6,'Tablas aux'!$D$3:$D$6)</f>
        <v>50</v>
      </c>
      <c r="I963" s="3">
        <f t="shared" ref="I963:I1026" ca="1" si="94">+IF(F963="Electrónica",0.1,IF(F963="Telefonía",0.2,0.3))</f>
        <v>0.1</v>
      </c>
      <c r="J963" t="str" cm="1">
        <f t="array" aca="1" ref="J963" ca="1">+INDEX({"Tarjeta";"Efectivo";"Transferencia"},RANDBETWEEN(1,3))</f>
        <v>Transferencia</v>
      </c>
      <c r="K963" t="str">
        <f t="shared" ref="K963:K1026" ca="1" si="95">+"V"&amp;"-"&amp;TEXT(RANDBETWEEN(1,5),"000")</f>
        <v>V-004</v>
      </c>
      <c r="L963" t="str">
        <f ca="1">+VLOOKUP(K963,'Tablas aux'!$A$23:$C$27,3,0)</f>
        <v>Moquegua</v>
      </c>
    </row>
    <row r="964" spans="1:12" x14ac:dyDescent="0.25">
      <c r="A964" t="str">
        <v>V-0963</v>
      </c>
      <c r="B964">
        <f t="shared" ca="1" si="90"/>
        <v>46009</v>
      </c>
      <c r="C964" t="str">
        <f t="shared" ca="1" si="91"/>
        <v>C-001</v>
      </c>
      <c r="D964" t="str">
        <f t="shared" ca="1" si="92"/>
        <v>P-001</v>
      </c>
      <c r="E964" t="str">
        <f ca="1">+_xlfn.XLOOKUP(D964,'Tablas aux'!$A$3:$A$6,'Tablas aux'!$B$3:$B$6,0)</f>
        <v>Audífonos</v>
      </c>
      <c r="F964" t="str">
        <f ca="1">+_xlfn.XLOOKUP(E964,'Tablas aux'!$B$3:$B$6,'Tablas aux'!$C$3:$C$6,0)</f>
        <v>Electrónica</v>
      </c>
      <c r="G964">
        <f t="shared" ca="1" si="93"/>
        <v>26</v>
      </c>
      <c r="H964">
        <f ca="1">+_xlfn.XLOOKUP(D964,'Tablas aux'!$A$3:$A$6,'Tablas aux'!$D$3:$D$6)</f>
        <v>50</v>
      </c>
      <c r="I964" s="3">
        <f t="shared" ca="1" si="94"/>
        <v>0.1</v>
      </c>
      <c r="J964" t="str" cm="1">
        <f t="array" aca="1" ref="J964" ca="1">+INDEX({"Tarjeta";"Efectivo";"Transferencia"},RANDBETWEEN(1,3))</f>
        <v>Tarjeta</v>
      </c>
      <c r="K964" t="str">
        <f t="shared" ca="1" si="95"/>
        <v>V-001</v>
      </c>
      <c r="L964" t="str">
        <f ca="1">+VLOOKUP(K964,'Tablas aux'!$A$23:$C$27,3,0)</f>
        <v>Lima</v>
      </c>
    </row>
    <row r="965" spans="1:12" x14ac:dyDescent="0.25">
      <c r="A965" t="str">
        <v>V-0964</v>
      </c>
      <c r="B965">
        <f t="shared" ca="1" si="90"/>
        <v>45875</v>
      </c>
      <c r="C965" t="str">
        <f t="shared" ca="1" si="91"/>
        <v>C-004</v>
      </c>
      <c r="D965" t="str">
        <f t="shared" ca="1" si="92"/>
        <v>P-001</v>
      </c>
      <c r="E965" t="str">
        <f ca="1">+_xlfn.XLOOKUP(D965,'Tablas aux'!$A$3:$A$6,'Tablas aux'!$B$3:$B$6,0)</f>
        <v>Audífonos</v>
      </c>
      <c r="F965" t="str">
        <f ca="1">+_xlfn.XLOOKUP(E965,'Tablas aux'!$B$3:$B$6,'Tablas aux'!$C$3:$C$6,0)</f>
        <v>Electrónica</v>
      </c>
      <c r="G965">
        <f t="shared" ca="1" si="93"/>
        <v>8</v>
      </c>
      <c r="H965">
        <f ca="1">+_xlfn.XLOOKUP(D965,'Tablas aux'!$A$3:$A$6,'Tablas aux'!$D$3:$D$6)</f>
        <v>50</v>
      </c>
      <c r="I965" s="3">
        <f t="shared" ca="1" si="94"/>
        <v>0.1</v>
      </c>
      <c r="J965" t="str" cm="1">
        <f t="array" aca="1" ref="J965" ca="1">+INDEX({"Tarjeta";"Efectivo";"Transferencia"},RANDBETWEEN(1,3))</f>
        <v>Efectivo</v>
      </c>
      <c r="K965" t="str">
        <f t="shared" ca="1" si="95"/>
        <v>V-003</v>
      </c>
      <c r="L965" t="str">
        <f ca="1">+VLOOKUP(K965,'Tablas aux'!$A$23:$C$27,3,0)</f>
        <v>Arequipa</v>
      </c>
    </row>
    <row r="966" spans="1:12" x14ac:dyDescent="0.25">
      <c r="A966" t="str">
        <v>V-0965</v>
      </c>
      <c r="B966">
        <f t="shared" ca="1" si="90"/>
        <v>45993</v>
      </c>
      <c r="C966" t="str">
        <f t="shared" ca="1" si="91"/>
        <v>C-004</v>
      </c>
      <c r="D966" t="str">
        <f t="shared" ca="1" si="92"/>
        <v>P-001</v>
      </c>
      <c r="E966" t="str">
        <f ca="1">+_xlfn.XLOOKUP(D966,'Tablas aux'!$A$3:$A$6,'Tablas aux'!$B$3:$B$6,0)</f>
        <v>Audífonos</v>
      </c>
      <c r="F966" t="str">
        <f ca="1">+_xlfn.XLOOKUP(E966,'Tablas aux'!$B$3:$B$6,'Tablas aux'!$C$3:$C$6,0)</f>
        <v>Electrónica</v>
      </c>
      <c r="G966">
        <f t="shared" ca="1" si="93"/>
        <v>40</v>
      </c>
      <c r="H966">
        <f ca="1">+_xlfn.XLOOKUP(D966,'Tablas aux'!$A$3:$A$6,'Tablas aux'!$D$3:$D$6)</f>
        <v>50</v>
      </c>
      <c r="I966" s="3">
        <f t="shared" ca="1" si="94"/>
        <v>0.1</v>
      </c>
      <c r="J966" t="str" cm="1">
        <f t="array" aca="1" ref="J966" ca="1">+INDEX({"Tarjeta";"Efectivo";"Transferencia"},RANDBETWEEN(1,3))</f>
        <v>Transferencia</v>
      </c>
      <c r="K966" t="str">
        <f t="shared" ca="1" si="95"/>
        <v>V-001</v>
      </c>
      <c r="L966" t="str">
        <f ca="1">+VLOOKUP(K966,'Tablas aux'!$A$23:$C$27,3,0)</f>
        <v>Lima</v>
      </c>
    </row>
    <row r="967" spans="1:12" x14ac:dyDescent="0.25">
      <c r="A967" t="str">
        <v>V-0966</v>
      </c>
      <c r="B967">
        <f t="shared" ca="1" si="90"/>
        <v>45951</v>
      </c>
      <c r="C967" t="str">
        <f t="shared" ca="1" si="91"/>
        <v>C-003</v>
      </c>
      <c r="D967" t="str">
        <f t="shared" ca="1" si="92"/>
        <v>P-004</v>
      </c>
      <c r="E967" t="str">
        <f ca="1">+_xlfn.XLOOKUP(D967,'Tablas aux'!$A$3:$A$6,'Tablas aux'!$B$3:$B$6,0)</f>
        <v>Smart Phone</v>
      </c>
      <c r="F967" t="str">
        <f ca="1">+_xlfn.XLOOKUP(E967,'Tablas aux'!$B$3:$B$6,'Tablas aux'!$C$3:$C$6,0)</f>
        <v>Telefonía</v>
      </c>
      <c r="G967">
        <f t="shared" ca="1" si="93"/>
        <v>9</v>
      </c>
      <c r="H967">
        <f ca="1">+_xlfn.XLOOKUP(D967,'Tablas aux'!$A$3:$A$6,'Tablas aux'!$D$3:$D$6)</f>
        <v>800</v>
      </c>
      <c r="I967" s="3">
        <f t="shared" ca="1" si="94"/>
        <v>0.2</v>
      </c>
      <c r="J967" t="str" cm="1">
        <f t="array" aca="1" ref="J967" ca="1">+INDEX({"Tarjeta";"Efectivo";"Transferencia"},RANDBETWEEN(1,3))</f>
        <v>Transferencia</v>
      </c>
      <c r="K967" t="str">
        <f t="shared" ca="1" si="95"/>
        <v>V-001</v>
      </c>
      <c r="L967" t="str">
        <f ca="1">+VLOOKUP(K967,'Tablas aux'!$A$23:$C$27,3,0)</f>
        <v>Lima</v>
      </c>
    </row>
    <row r="968" spans="1:12" x14ac:dyDescent="0.25">
      <c r="A968" t="str">
        <v>V-0967</v>
      </c>
      <c r="B968">
        <f t="shared" ca="1" si="90"/>
        <v>45753</v>
      </c>
      <c r="C968" t="str">
        <f t="shared" ca="1" si="91"/>
        <v>C-001</v>
      </c>
      <c r="D968" t="str">
        <f t="shared" ca="1" si="92"/>
        <v>P-004</v>
      </c>
      <c r="E968" t="str">
        <f ca="1">+_xlfn.XLOOKUP(D968,'Tablas aux'!$A$3:$A$6,'Tablas aux'!$B$3:$B$6,0)</f>
        <v>Smart Phone</v>
      </c>
      <c r="F968" t="str">
        <f ca="1">+_xlfn.XLOOKUP(E968,'Tablas aux'!$B$3:$B$6,'Tablas aux'!$C$3:$C$6,0)</f>
        <v>Telefonía</v>
      </c>
      <c r="G968">
        <f t="shared" ca="1" si="93"/>
        <v>26</v>
      </c>
      <c r="H968">
        <f ca="1">+_xlfn.XLOOKUP(D968,'Tablas aux'!$A$3:$A$6,'Tablas aux'!$D$3:$D$6)</f>
        <v>800</v>
      </c>
      <c r="I968" s="3">
        <f t="shared" ca="1" si="94"/>
        <v>0.2</v>
      </c>
      <c r="J968" t="str" cm="1">
        <f t="array" aca="1" ref="J968" ca="1">+INDEX({"Tarjeta";"Efectivo";"Transferencia"},RANDBETWEEN(1,3))</f>
        <v>Efectivo</v>
      </c>
      <c r="K968" t="str">
        <f t="shared" ca="1" si="95"/>
        <v>V-003</v>
      </c>
      <c r="L968" t="str">
        <f ca="1">+VLOOKUP(K968,'Tablas aux'!$A$23:$C$27,3,0)</f>
        <v>Arequipa</v>
      </c>
    </row>
    <row r="969" spans="1:12" x14ac:dyDescent="0.25">
      <c r="A969" t="str">
        <v>V-0968</v>
      </c>
      <c r="B969">
        <f t="shared" ca="1" si="90"/>
        <v>45770</v>
      </c>
      <c r="C969" t="str">
        <f t="shared" ca="1" si="91"/>
        <v>C-001</v>
      </c>
      <c r="D969" t="str">
        <f t="shared" ca="1" si="92"/>
        <v>P-001</v>
      </c>
      <c r="E969" t="str">
        <f ca="1">+_xlfn.XLOOKUP(D969,'Tablas aux'!$A$3:$A$6,'Tablas aux'!$B$3:$B$6,0)</f>
        <v>Audífonos</v>
      </c>
      <c r="F969" t="str">
        <f ca="1">+_xlfn.XLOOKUP(E969,'Tablas aux'!$B$3:$B$6,'Tablas aux'!$C$3:$C$6,0)</f>
        <v>Electrónica</v>
      </c>
      <c r="G969">
        <f t="shared" ca="1" si="93"/>
        <v>41</v>
      </c>
      <c r="H969">
        <f ca="1">+_xlfn.XLOOKUP(D969,'Tablas aux'!$A$3:$A$6,'Tablas aux'!$D$3:$D$6)</f>
        <v>50</v>
      </c>
      <c r="I969" s="3">
        <f t="shared" ca="1" si="94"/>
        <v>0.1</v>
      </c>
      <c r="J969" t="str" cm="1">
        <f t="array" aca="1" ref="J969" ca="1">+INDEX({"Tarjeta";"Efectivo";"Transferencia"},RANDBETWEEN(1,3))</f>
        <v>Efectivo</v>
      </c>
      <c r="K969" t="str">
        <f t="shared" ca="1" si="95"/>
        <v>V-005</v>
      </c>
      <c r="L969" t="str">
        <f ca="1">+VLOOKUP(K969,'Tablas aux'!$A$23:$C$27,3,0)</f>
        <v>Ayacucho</v>
      </c>
    </row>
    <row r="970" spans="1:12" x14ac:dyDescent="0.25">
      <c r="A970" t="str">
        <v>V-0969</v>
      </c>
      <c r="B970">
        <f t="shared" ca="1" si="90"/>
        <v>45896</v>
      </c>
      <c r="C970" t="str">
        <f t="shared" ca="1" si="91"/>
        <v>C-004</v>
      </c>
      <c r="D970" t="str">
        <f t="shared" ca="1" si="92"/>
        <v>P-004</v>
      </c>
      <c r="E970" t="str">
        <f ca="1">+_xlfn.XLOOKUP(D970,'Tablas aux'!$A$3:$A$6,'Tablas aux'!$B$3:$B$6,0)</f>
        <v>Smart Phone</v>
      </c>
      <c r="F970" t="str">
        <f ca="1">+_xlfn.XLOOKUP(E970,'Tablas aux'!$B$3:$B$6,'Tablas aux'!$C$3:$C$6,0)</f>
        <v>Telefonía</v>
      </c>
      <c r="G970">
        <f t="shared" ca="1" si="93"/>
        <v>39</v>
      </c>
      <c r="H970">
        <f ca="1">+_xlfn.XLOOKUP(D970,'Tablas aux'!$A$3:$A$6,'Tablas aux'!$D$3:$D$6)</f>
        <v>800</v>
      </c>
      <c r="I970" s="3">
        <f t="shared" ca="1" si="94"/>
        <v>0.2</v>
      </c>
      <c r="J970" t="str" cm="1">
        <f t="array" aca="1" ref="J970" ca="1">+INDEX({"Tarjeta";"Efectivo";"Transferencia"},RANDBETWEEN(1,3))</f>
        <v>Efectivo</v>
      </c>
      <c r="K970" t="str">
        <f t="shared" ca="1" si="95"/>
        <v>V-004</v>
      </c>
      <c r="L970" t="str">
        <f ca="1">+VLOOKUP(K970,'Tablas aux'!$A$23:$C$27,3,0)</f>
        <v>Moquegua</v>
      </c>
    </row>
    <row r="971" spans="1:12" x14ac:dyDescent="0.25">
      <c r="A971" t="str">
        <v>V-0970</v>
      </c>
      <c r="B971">
        <f t="shared" ca="1" si="90"/>
        <v>45713</v>
      </c>
      <c r="C971" t="str">
        <f t="shared" ca="1" si="91"/>
        <v>C-001</v>
      </c>
      <c r="D971" t="str">
        <f t="shared" ca="1" si="92"/>
        <v>P-001</v>
      </c>
      <c r="E971" t="str">
        <f ca="1">+_xlfn.XLOOKUP(D971,'Tablas aux'!$A$3:$A$6,'Tablas aux'!$B$3:$B$6,0)</f>
        <v>Audífonos</v>
      </c>
      <c r="F971" t="str">
        <f ca="1">+_xlfn.XLOOKUP(E971,'Tablas aux'!$B$3:$B$6,'Tablas aux'!$C$3:$C$6,0)</f>
        <v>Electrónica</v>
      </c>
      <c r="G971">
        <f t="shared" ca="1" si="93"/>
        <v>19</v>
      </c>
      <c r="H971">
        <f ca="1">+_xlfn.XLOOKUP(D971,'Tablas aux'!$A$3:$A$6,'Tablas aux'!$D$3:$D$6)</f>
        <v>50</v>
      </c>
      <c r="I971" s="3">
        <f t="shared" ca="1" si="94"/>
        <v>0.1</v>
      </c>
      <c r="J971" t="str" cm="1">
        <f t="array" aca="1" ref="J971" ca="1">+INDEX({"Tarjeta";"Efectivo";"Transferencia"},RANDBETWEEN(1,3))</f>
        <v>Transferencia</v>
      </c>
      <c r="K971" t="str">
        <f t="shared" ca="1" si="95"/>
        <v>V-001</v>
      </c>
      <c r="L971" t="str">
        <f ca="1">+VLOOKUP(K971,'Tablas aux'!$A$23:$C$27,3,0)</f>
        <v>Lima</v>
      </c>
    </row>
    <row r="972" spans="1:12" x14ac:dyDescent="0.25">
      <c r="A972" t="str">
        <v>V-0971</v>
      </c>
      <c r="B972">
        <f t="shared" ca="1" si="90"/>
        <v>45848</v>
      </c>
      <c r="C972" t="str">
        <f t="shared" ca="1" si="91"/>
        <v>C-003</v>
      </c>
      <c r="D972" t="str">
        <f t="shared" ca="1" si="92"/>
        <v>P-001</v>
      </c>
      <c r="E972" t="str">
        <f ca="1">+_xlfn.XLOOKUP(D972,'Tablas aux'!$A$3:$A$6,'Tablas aux'!$B$3:$B$6,0)</f>
        <v>Audífonos</v>
      </c>
      <c r="F972" t="str">
        <f ca="1">+_xlfn.XLOOKUP(E972,'Tablas aux'!$B$3:$B$6,'Tablas aux'!$C$3:$C$6,0)</f>
        <v>Electrónica</v>
      </c>
      <c r="G972">
        <f t="shared" ca="1" si="93"/>
        <v>11</v>
      </c>
      <c r="H972">
        <f ca="1">+_xlfn.XLOOKUP(D972,'Tablas aux'!$A$3:$A$6,'Tablas aux'!$D$3:$D$6)</f>
        <v>50</v>
      </c>
      <c r="I972" s="3">
        <f t="shared" ca="1" si="94"/>
        <v>0.1</v>
      </c>
      <c r="J972" t="str" cm="1">
        <f t="array" aca="1" ref="J972" ca="1">+INDEX({"Tarjeta";"Efectivo";"Transferencia"},RANDBETWEEN(1,3))</f>
        <v>Efectivo</v>
      </c>
      <c r="K972" t="str">
        <f t="shared" ca="1" si="95"/>
        <v>V-004</v>
      </c>
      <c r="L972" t="str">
        <f ca="1">+VLOOKUP(K972,'Tablas aux'!$A$23:$C$27,3,0)</f>
        <v>Moquegua</v>
      </c>
    </row>
    <row r="973" spans="1:12" x14ac:dyDescent="0.25">
      <c r="A973" t="str">
        <v>V-0972</v>
      </c>
      <c r="B973">
        <f t="shared" ca="1" si="90"/>
        <v>45854</v>
      </c>
      <c r="C973" t="str">
        <f t="shared" ca="1" si="91"/>
        <v>C-004</v>
      </c>
      <c r="D973" t="str">
        <f t="shared" ca="1" si="92"/>
        <v>P-003</v>
      </c>
      <c r="E973" t="str">
        <f ca="1">+_xlfn.XLOOKUP(D973,'Tablas aux'!$A$3:$A$6,'Tablas aux'!$B$3:$B$6,0)</f>
        <v>Smart Watch</v>
      </c>
      <c r="F973" t="str">
        <f ca="1">+_xlfn.XLOOKUP(E973,'Tablas aux'!$B$3:$B$6,'Tablas aux'!$C$3:$C$6,0)</f>
        <v>Electrónica</v>
      </c>
      <c r="G973">
        <f t="shared" ca="1" si="93"/>
        <v>19</v>
      </c>
      <c r="H973">
        <f ca="1">+_xlfn.XLOOKUP(D973,'Tablas aux'!$A$3:$A$6,'Tablas aux'!$D$3:$D$6)</f>
        <v>200</v>
      </c>
      <c r="I973" s="3">
        <f t="shared" ca="1" si="94"/>
        <v>0.1</v>
      </c>
      <c r="J973" t="str" cm="1">
        <f t="array" aca="1" ref="J973" ca="1">+INDEX({"Tarjeta";"Efectivo";"Transferencia"},RANDBETWEEN(1,3))</f>
        <v>Transferencia</v>
      </c>
      <c r="K973" t="str">
        <f t="shared" ca="1" si="95"/>
        <v>V-003</v>
      </c>
      <c r="L973" t="str">
        <f ca="1">+VLOOKUP(K973,'Tablas aux'!$A$23:$C$27,3,0)</f>
        <v>Arequipa</v>
      </c>
    </row>
    <row r="974" spans="1:12" x14ac:dyDescent="0.25">
      <c r="A974" t="str">
        <v>V-0973</v>
      </c>
      <c r="B974">
        <f t="shared" ca="1" si="90"/>
        <v>45747</v>
      </c>
      <c r="C974" t="str">
        <f t="shared" ca="1" si="91"/>
        <v>C-004</v>
      </c>
      <c r="D974" t="str">
        <f t="shared" ca="1" si="92"/>
        <v>P-004</v>
      </c>
      <c r="E974" t="str">
        <f ca="1">+_xlfn.XLOOKUP(D974,'Tablas aux'!$A$3:$A$6,'Tablas aux'!$B$3:$B$6,0)</f>
        <v>Smart Phone</v>
      </c>
      <c r="F974" t="str">
        <f ca="1">+_xlfn.XLOOKUP(E974,'Tablas aux'!$B$3:$B$6,'Tablas aux'!$C$3:$C$6,0)</f>
        <v>Telefonía</v>
      </c>
      <c r="G974">
        <f t="shared" ca="1" si="93"/>
        <v>43</v>
      </c>
      <c r="H974">
        <f ca="1">+_xlfn.XLOOKUP(D974,'Tablas aux'!$A$3:$A$6,'Tablas aux'!$D$3:$D$6)</f>
        <v>800</v>
      </c>
      <c r="I974" s="3">
        <f t="shared" ca="1" si="94"/>
        <v>0.2</v>
      </c>
      <c r="J974" t="str" cm="1">
        <f t="array" aca="1" ref="J974" ca="1">+INDEX({"Tarjeta";"Efectivo";"Transferencia"},RANDBETWEEN(1,3))</f>
        <v>Tarjeta</v>
      </c>
      <c r="K974" t="str">
        <f t="shared" ca="1" si="95"/>
        <v>V-002</v>
      </c>
      <c r="L974" t="str">
        <f ca="1">+VLOOKUP(K974,'Tablas aux'!$A$23:$C$27,3,0)</f>
        <v>Callao</v>
      </c>
    </row>
    <row r="975" spans="1:12" x14ac:dyDescent="0.25">
      <c r="A975" t="str">
        <v>V-0974</v>
      </c>
      <c r="B975">
        <f t="shared" ca="1" si="90"/>
        <v>45729</v>
      </c>
      <c r="C975" t="str">
        <f t="shared" ca="1" si="91"/>
        <v>C-002</v>
      </c>
      <c r="D975" t="str">
        <f t="shared" ca="1" si="92"/>
        <v>P-002</v>
      </c>
      <c r="E975" t="str">
        <f ca="1">+_xlfn.XLOOKUP(D975,'Tablas aux'!$A$3:$A$6,'Tablas aux'!$B$3:$B$6,0)</f>
        <v>Laptop</v>
      </c>
      <c r="F975" t="str">
        <f ca="1">+_xlfn.XLOOKUP(E975,'Tablas aux'!$B$3:$B$6,'Tablas aux'!$C$3:$C$6,0)</f>
        <v>Computo</v>
      </c>
      <c r="G975">
        <f t="shared" ca="1" si="93"/>
        <v>20</v>
      </c>
      <c r="H975">
        <f ca="1">+_xlfn.XLOOKUP(D975,'Tablas aux'!$A$3:$A$6,'Tablas aux'!$D$3:$D$6)</f>
        <v>1200</v>
      </c>
      <c r="I975" s="3">
        <f t="shared" ca="1" si="94"/>
        <v>0.3</v>
      </c>
      <c r="J975" t="str" cm="1">
        <f t="array" aca="1" ref="J975" ca="1">+INDEX({"Tarjeta";"Efectivo";"Transferencia"},RANDBETWEEN(1,3))</f>
        <v>Tarjeta</v>
      </c>
      <c r="K975" t="str">
        <f t="shared" ca="1" si="95"/>
        <v>V-004</v>
      </c>
      <c r="L975" t="str">
        <f ca="1">+VLOOKUP(K975,'Tablas aux'!$A$23:$C$27,3,0)</f>
        <v>Moquegua</v>
      </c>
    </row>
    <row r="976" spans="1:12" x14ac:dyDescent="0.25">
      <c r="A976" t="str">
        <v>V-0975</v>
      </c>
      <c r="B976">
        <f t="shared" ca="1" si="90"/>
        <v>45867</v>
      </c>
      <c r="C976" t="str">
        <f t="shared" ca="1" si="91"/>
        <v>C-002</v>
      </c>
      <c r="D976" t="str">
        <f t="shared" ca="1" si="92"/>
        <v>P-002</v>
      </c>
      <c r="E976" t="str">
        <f ca="1">+_xlfn.XLOOKUP(D976,'Tablas aux'!$A$3:$A$6,'Tablas aux'!$B$3:$B$6,0)</f>
        <v>Laptop</v>
      </c>
      <c r="F976" t="str">
        <f ca="1">+_xlfn.XLOOKUP(E976,'Tablas aux'!$B$3:$B$6,'Tablas aux'!$C$3:$C$6,0)</f>
        <v>Computo</v>
      </c>
      <c r="G976">
        <f t="shared" ca="1" si="93"/>
        <v>39</v>
      </c>
      <c r="H976">
        <f ca="1">+_xlfn.XLOOKUP(D976,'Tablas aux'!$A$3:$A$6,'Tablas aux'!$D$3:$D$6)</f>
        <v>1200</v>
      </c>
      <c r="I976" s="3">
        <f t="shared" ca="1" si="94"/>
        <v>0.3</v>
      </c>
      <c r="J976" t="str" cm="1">
        <f t="array" aca="1" ref="J976" ca="1">+INDEX({"Tarjeta";"Efectivo";"Transferencia"},RANDBETWEEN(1,3))</f>
        <v>Transferencia</v>
      </c>
      <c r="K976" t="str">
        <f t="shared" ca="1" si="95"/>
        <v>V-003</v>
      </c>
      <c r="L976" t="str">
        <f ca="1">+VLOOKUP(K976,'Tablas aux'!$A$23:$C$27,3,0)</f>
        <v>Arequipa</v>
      </c>
    </row>
    <row r="977" spans="1:12" x14ac:dyDescent="0.25">
      <c r="A977" t="str">
        <v>V-0976</v>
      </c>
      <c r="B977">
        <f t="shared" ca="1" si="90"/>
        <v>45803</v>
      </c>
      <c r="C977" t="str">
        <f t="shared" ca="1" si="91"/>
        <v>C-004</v>
      </c>
      <c r="D977" t="str">
        <f t="shared" ca="1" si="92"/>
        <v>P-002</v>
      </c>
      <c r="E977" t="str">
        <f ca="1">+_xlfn.XLOOKUP(D977,'Tablas aux'!$A$3:$A$6,'Tablas aux'!$B$3:$B$6,0)</f>
        <v>Laptop</v>
      </c>
      <c r="F977" t="str">
        <f ca="1">+_xlfn.XLOOKUP(E977,'Tablas aux'!$B$3:$B$6,'Tablas aux'!$C$3:$C$6,0)</f>
        <v>Computo</v>
      </c>
      <c r="G977">
        <f t="shared" ca="1" si="93"/>
        <v>44</v>
      </c>
      <c r="H977">
        <f ca="1">+_xlfn.XLOOKUP(D977,'Tablas aux'!$A$3:$A$6,'Tablas aux'!$D$3:$D$6)</f>
        <v>1200</v>
      </c>
      <c r="I977" s="3">
        <f t="shared" ca="1" si="94"/>
        <v>0.3</v>
      </c>
      <c r="J977" t="str" cm="1">
        <f t="array" aca="1" ref="J977" ca="1">+INDEX({"Tarjeta";"Efectivo";"Transferencia"},RANDBETWEEN(1,3))</f>
        <v>Tarjeta</v>
      </c>
      <c r="K977" t="str">
        <f t="shared" ca="1" si="95"/>
        <v>V-004</v>
      </c>
      <c r="L977" t="str">
        <f ca="1">+VLOOKUP(K977,'Tablas aux'!$A$23:$C$27,3,0)</f>
        <v>Moquegua</v>
      </c>
    </row>
    <row r="978" spans="1:12" x14ac:dyDescent="0.25">
      <c r="A978" t="str">
        <v>V-0977</v>
      </c>
      <c r="B978">
        <f t="shared" ca="1" si="90"/>
        <v>45708</v>
      </c>
      <c r="C978" t="str">
        <f t="shared" ca="1" si="91"/>
        <v>C-002</v>
      </c>
      <c r="D978" t="str">
        <f t="shared" ca="1" si="92"/>
        <v>P-001</v>
      </c>
      <c r="E978" t="str">
        <f ca="1">+_xlfn.XLOOKUP(D978,'Tablas aux'!$A$3:$A$6,'Tablas aux'!$B$3:$B$6,0)</f>
        <v>Audífonos</v>
      </c>
      <c r="F978" t="str">
        <f ca="1">+_xlfn.XLOOKUP(E978,'Tablas aux'!$B$3:$B$6,'Tablas aux'!$C$3:$C$6,0)</f>
        <v>Electrónica</v>
      </c>
      <c r="G978">
        <f t="shared" ca="1" si="93"/>
        <v>32</v>
      </c>
      <c r="H978">
        <f ca="1">+_xlfn.XLOOKUP(D978,'Tablas aux'!$A$3:$A$6,'Tablas aux'!$D$3:$D$6)</f>
        <v>50</v>
      </c>
      <c r="I978" s="3">
        <f t="shared" ca="1" si="94"/>
        <v>0.1</v>
      </c>
      <c r="J978" t="str" cm="1">
        <f t="array" aca="1" ref="J978" ca="1">+INDEX({"Tarjeta";"Efectivo";"Transferencia"},RANDBETWEEN(1,3))</f>
        <v>Transferencia</v>
      </c>
      <c r="K978" t="str">
        <f t="shared" ca="1" si="95"/>
        <v>V-003</v>
      </c>
      <c r="L978" t="str">
        <f ca="1">+VLOOKUP(K978,'Tablas aux'!$A$23:$C$27,3,0)</f>
        <v>Arequipa</v>
      </c>
    </row>
    <row r="979" spans="1:12" x14ac:dyDescent="0.25">
      <c r="A979" t="str">
        <v>V-0978</v>
      </c>
      <c r="B979">
        <f t="shared" ca="1" si="90"/>
        <v>45983</v>
      </c>
      <c r="C979" t="str">
        <f t="shared" ca="1" si="91"/>
        <v>C-004</v>
      </c>
      <c r="D979" t="str">
        <f t="shared" ca="1" si="92"/>
        <v>P-002</v>
      </c>
      <c r="E979" t="str">
        <f ca="1">+_xlfn.XLOOKUP(D979,'Tablas aux'!$A$3:$A$6,'Tablas aux'!$B$3:$B$6,0)</f>
        <v>Laptop</v>
      </c>
      <c r="F979" t="str">
        <f ca="1">+_xlfn.XLOOKUP(E979,'Tablas aux'!$B$3:$B$6,'Tablas aux'!$C$3:$C$6,0)</f>
        <v>Computo</v>
      </c>
      <c r="G979">
        <f t="shared" ca="1" si="93"/>
        <v>10</v>
      </c>
      <c r="H979">
        <f ca="1">+_xlfn.XLOOKUP(D979,'Tablas aux'!$A$3:$A$6,'Tablas aux'!$D$3:$D$6)</f>
        <v>1200</v>
      </c>
      <c r="I979" s="3">
        <f t="shared" ca="1" si="94"/>
        <v>0.3</v>
      </c>
      <c r="J979" t="str" cm="1">
        <f t="array" aca="1" ref="J979" ca="1">+INDEX({"Tarjeta";"Efectivo";"Transferencia"},RANDBETWEEN(1,3))</f>
        <v>Efectivo</v>
      </c>
      <c r="K979" t="str">
        <f t="shared" ca="1" si="95"/>
        <v>V-002</v>
      </c>
      <c r="L979" t="str">
        <f ca="1">+VLOOKUP(K979,'Tablas aux'!$A$23:$C$27,3,0)</f>
        <v>Callao</v>
      </c>
    </row>
    <row r="980" spans="1:12" x14ac:dyDescent="0.25">
      <c r="A980" t="str">
        <v>V-0979</v>
      </c>
      <c r="B980">
        <f t="shared" ca="1" si="90"/>
        <v>45714</v>
      </c>
      <c r="C980" t="str">
        <f t="shared" ca="1" si="91"/>
        <v>C-002</v>
      </c>
      <c r="D980" t="str">
        <f t="shared" ca="1" si="92"/>
        <v>P-001</v>
      </c>
      <c r="E980" t="str">
        <f ca="1">+_xlfn.XLOOKUP(D980,'Tablas aux'!$A$3:$A$6,'Tablas aux'!$B$3:$B$6,0)</f>
        <v>Audífonos</v>
      </c>
      <c r="F980" t="str">
        <f ca="1">+_xlfn.XLOOKUP(E980,'Tablas aux'!$B$3:$B$6,'Tablas aux'!$C$3:$C$6,0)</f>
        <v>Electrónica</v>
      </c>
      <c r="G980">
        <f t="shared" ca="1" si="93"/>
        <v>10</v>
      </c>
      <c r="H980">
        <f ca="1">+_xlfn.XLOOKUP(D980,'Tablas aux'!$A$3:$A$6,'Tablas aux'!$D$3:$D$6)</f>
        <v>50</v>
      </c>
      <c r="I980" s="3">
        <f t="shared" ca="1" si="94"/>
        <v>0.1</v>
      </c>
      <c r="J980" t="str" cm="1">
        <f t="array" aca="1" ref="J980" ca="1">+INDEX({"Tarjeta";"Efectivo";"Transferencia"},RANDBETWEEN(1,3))</f>
        <v>Transferencia</v>
      </c>
      <c r="K980" t="str">
        <f t="shared" ca="1" si="95"/>
        <v>V-004</v>
      </c>
      <c r="L980" t="str">
        <f ca="1">+VLOOKUP(K980,'Tablas aux'!$A$23:$C$27,3,0)</f>
        <v>Moquegua</v>
      </c>
    </row>
    <row r="981" spans="1:12" x14ac:dyDescent="0.25">
      <c r="A981" t="str">
        <v>V-0980</v>
      </c>
      <c r="B981">
        <f t="shared" ca="1" si="90"/>
        <v>45803</v>
      </c>
      <c r="C981" t="str">
        <f t="shared" ca="1" si="91"/>
        <v>C-001</v>
      </c>
      <c r="D981" t="str">
        <f t="shared" ca="1" si="92"/>
        <v>P-002</v>
      </c>
      <c r="E981" t="str">
        <f ca="1">+_xlfn.XLOOKUP(D981,'Tablas aux'!$A$3:$A$6,'Tablas aux'!$B$3:$B$6,0)</f>
        <v>Laptop</v>
      </c>
      <c r="F981" t="str">
        <f ca="1">+_xlfn.XLOOKUP(E981,'Tablas aux'!$B$3:$B$6,'Tablas aux'!$C$3:$C$6,0)</f>
        <v>Computo</v>
      </c>
      <c r="G981">
        <f t="shared" ca="1" si="93"/>
        <v>15</v>
      </c>
      <c r="H981">
        <f ca="1">+_xlfn.XLOOKUP(D981,'Tablas aux'!$A$3:$A$6,'Tablas aux'!$D$3:$D$6)</f>
        <v>1200</v>
      </c>
      <c r="I981" s="3">
        <f t="shared" ca="1" si="94"/>
        <v>0.3</v>
      </c>
      <c r="J981" t="str" cm="1">
        <f t="array" aca="1" ref="J981" ca="1">+INDEX({"Tarjeta";"Efectivo";"Transferencia"},RANDBETWEEN(1,3))</f>
        <v>Tarjeta</v>
      </c>
      <c r="K981" t="str">
        <f t="shared" ca="1" si="95"/>
        <v>V-002</v>
      </c>
      <c r="L981" t="str">
        <f ca="1">+VLOOKUP(K981,'Tablas aux'!$A$23:$C$27,3,0)</f>
        <v>Callao</v>
      </c>
    </row>
    <row r="982" spans="1:12" x14ac:dyDescent="0.25">
      <c r="A982" t="str">
        <v>V-0981</v>
      </c>
      <c r="B982">
        <f t="shared" ca="1" si="90"/>
        <v>45729</v>
      </c>
      <c r="C982" t="str">
        <f t="shared" ca="1" si="91"/>
        <v>C-003</v>
      </c>
      <c r="D982" t="str">
        <f t="shared" ca="1" si="92"/>
        <v>P-002</v>
      </c>
      <c r="E982" t="str">
        <f ca="1">+_xlfn.XLOOKUP(D982,'Tablas aux'!$A$3:$A$6,'Tablas aux'!$B$3:$B$6,0)</f>
        <v>Laptop</v>
      </c>
      <c r="F982" t="str">
        <f ca="1">+_xlfn.XLOOKUP(E982,'Tablas aux'!$B$3:$B$6,'Tablas aux'!$C$3:$C$6,0)</f>
        <v>Computo</v>
      </c>
      <c r="G982">
        <f t="shared" ca="1" si="93"/>
        <v>23</v>
      </c>
      <c r="H982">
        <f ca="1">+_xlfn.XLOOKUP(D982,'Tablas aux'!$A$3:$A$6,'Tablas aux'!$D$3:$D$6)</f>
        <v>1200</v>
      </c>
      <c r="I982" s="3">
        <f t="shared" ca="1" si="94"/>
        <v>0.3</v>
      </c>
      <c r="J982" t="str" cm="1">
        <f t="array" aca="1" ref="J982" ca="1">+INDEX({"Tarjeta";"Efectivo";"Transferencia"},RANDBETWEEN(1,3))</f>
        <v>Efectivo</v>
      </c>
      <c r="K982" t="str">
        <f t="shared" ca="1" si="95"/>
        <v>V-003</v>
      </c>
      <c r="L982" t="str">
        <f ca="1">+VLOOKUP(K982,'Tablas aux'!$A$23:$C$27,3,0)</f>
        <v>Arequipa</v>
      </c>
    </row>
    <row r="983" spans="1:12" x14ac:dyDescent="0.25">
      <c r="A983" t="str">
        <v>V-0982</v>
      </c>
      <c r="B983">
        <f t="shared" ca="1" si="90"/>
        <v>45789</v>
      </c>
      <c r="C983" t="str">
        <f t="shared" ca="1" si="91"/>
        <v>C-001</v>
      </c>
      <c r="D983" t="str">
        <f t="shared" ca="1" si="92"/>
        <v>P-004</v>
      </c>
      <c r="E983" t="str">
        <f ca="1">+_xlfn.XLOOKUP(D983,'Tablas aux'!$A$3:$A$6,'Tablas aux'!$B$3:$B$6,0)</f>
        <v>Smart Phone</v>
      </c>
      <c r="F983" t="str">
        <f ca="1">+_xlfn.XLOOKUP(E983,'Tablas aux'!$B$3:$B$6,'Tablas aux'!$C$3:$C$6,0)</f>
        <v>Telefonía</v>
      </c>
      <c r="G983">
        <f t="shared" ca="1" si="93"/>
        <v>25</v>
      </c>
      <c r="H983">
        <f ca="1">+_xlfn.XLOOKUP(D983,'Tablas aux'!$A$3:$A$6,'Tablas aux'!$D$3:$D$6)</f>
        <v>800</v>
      </c>
      <c r="I983" s="3">
        <f t="shared" ca="1" si="94"/>
        <v>0.2</v>
      </c>
      <c r="J983" t="str" cm="1">
        <f t="array" aca="1" ref="J983" ca="1">+INDEX({"Tarjeta";"Efectivo";"Transferencia"},RANDBETWEEN(1,3))</f>
        <v>Efectivo</v>
      </c>
      <c r="K983" t="str">
        <f t="shared" ca="1" si="95"/>
        <v>V-002</v>
      </c>
      <c r="L983" t="str">
        <f ca="1">+VLOOKUP(K983,'Tablas aux'!$A$23:$C$27,3,0)</f>
        <v>Callao</v>
      </c>
    </row>
    <row r="984" spans="1:12" x14ac:dyDescent="0.25">
      <c r="A984" t="str">
        <v>V-0983</v>
      </c>
      <c r="B984">
        <f t="shared" ca="1" si="90"/>
        <v>46005</v>
      </c>
      <c r="C984" t="str">
        <f t="shared" ca="1" si="91"/>
        <v>C-002</v>
      </c>
      <c r="D984" t="str">
        <f t="shared" ca="1" si="92"/>
        <v>P-003</v>
      </c>
      <c r="E984" t="str">
        <f ca="1">+_xlfn.XLOOKUP(D984,'Tablas aux'!$A$3:$A$6,'Tablas aux'!$B$3:$B$6,0)</f>
        <v>Smart Watch</v>
      </c>
      <c r="F984" t="str">
        <f ca="1">+_xlfn.XLOOKUP(E984,'Tablas aux'!$B$3:$B$6,'Tablas aux'!$C$3:$C$6,0)</f>
        <v>Electrónica</v>
      </c>
      <c r="G984">
        <f t="shared" ca="1" si="93"/>
        <v>34</v>
      </c>
      <c r="H984">
        <f ca="1">+_xlfn.XLOOKUP(D984,'Tablas aux'!$A$3:$A$6,'Tablas aux'!$D$3:$D$6)</f>
        <v>200</v>
      </c>
      <c r="I984" s="3">
        <f t="shared" ca="1" si="94"/>
        <v>0.1</v>
      </c>
      <c r="J984" t="str" cm="1">
        <f t="array" aca="1" ref="J984" ca="1">+INDEX({"Tarjeta";"Efectivo";"Transferencia"},RANDBETWEEN(1,3))</f>
        <v>Tarjeta</v>
      </c>
      <c r="K984" t="str">
        <f t="shared" ca="1" si="95"/>
        <v>V-004</v>
      </c>
      <c r="L984" t="str">
        <f ca="1">+VLOOKUP(K984,'Tablas aux'!$A$23:$C$27,3,0)</f>
        <v>Moquegua</v>
      </c>
    </row>
    <row r="985" spans="1:12" x14ac:dyDescent="0.25">
      <c r="A985" t="str">
        <v>V-0984</v>
      </c>
      <c r="B985">
        <f t="shared" ca="1" si="90"/>
        <v>45945</v>
      </c>
      <c r="C985" t="str">
        <f t="shared" ca="1" si="91"/>
        <v>C-002</v>
      </c>
      <c r="D985" t="str">
        <f t="shared" ca="1" si="92"/>
        <v>P-003</v>
      </c>
      <c r="E985" t="str">
        <f ca="1">+_xlfn.XLOOKUP(D985,'Tablas aux'!$A$3:$A$6,'Tablas aux'!$B$3:$B$6,0)</f>
        <v>Smart Watch</v>
      </c>
      <c r="F985" t="str">
        <f ca="1">+_xlfn.XLOOKUP(E985,'Tablas aux'!$B$3:$B$6,'Tablas aux'!$C$3:$C$6,0)</f>
        <v>Electrónica</v>
      </c>
      <c r="G985">
        <f t="shared" ca="1" si="93"/>
        <v>40</v>
      </c>
      <c r="H985">
        <f ca="1">+_xlfn.XLOOKUP(D985,'Tablas aux'!$A$3:$A$6,'Tablas aux'!$D$3:$D$6)</f>
        <v>200</v>
      </c>
      <c r="I985" s="3">
        <f t="shared" ca="1" si="94"/>
        <v>0.1</v>
      </c>
      <c r="J985" t="str" cm="1">
        <f t="array" aca="1" ref="J985" ca="1">+INDEX({"Tarjeta";"Efectivo";"Transferencia"},RANDBETWEEN(1,3))</f>
        <v>Efectivo</v>
      </c>
      <c r="K985" t="str">
        <f t="shared" ca="1" si="95"/>
        <v>V-004</v>
      </c>
      <c r="L985" t="str">
        <f ca="1">+VLOOKUP(K985,'Tablas aux'!$A$23:$C$27,3,0)</f>
        <v>Moquegua</v>
      </c>
    </row>
    <row r="986" spans="1:12" x14ac:dyDescent="0.25">
      <c r="A986" t="str">
        <v>V-0985</v>
      </c>
      <c r="B986">
        <f t="shared" ca="1" si="90"/>
        <v>45836</v>
      </c>
      <c r="C986" t="str">
        <f t="shared" ca="1" si="91"/>
        <v>C-004</v>
      </c>
      <c r="D986" t="str">
        <f t="shared" ca="1" si="92"/>
        <v>P-001</v>
      </c>
      <c r="E986" t="str">
        <f ca="1">+_xlfn.XLOOKUP(D986,'Tablas aux'!$A$3:$A$6,'Tablas aux'!$B$3:$B$6,0)</f>
        <v>Audífonos</v>
      </c>
      <c r="F986" t="str">
        <f ca="1">+_xlfn.XLOOKUP(E986,'Tablas aux'!$B$3:$B$6,'Tablas aux'!$C$3:$C$6,0)</f>
        <v>Electrónica</v>
      </c>
      <c r="G986">
        <f t="shared" ca="1" si="93"/>
        <v>22</v>
      </c>
      <c r="H986">
        <f ca="1">+_xlfn.XLOOKUP(D986,'Tablas aux'!$A$3:$A$6,'Tablas aux'!$D$3:$D$6)</f>
        <v>50</v>
      </c>
      <c r="I986" s="3">
        <f t="shared" ca="1" si="94"/>
        <v>0.1</v>
      </c>
      <c r="J986" t="str" cm="1">
        <f t="array" aca="1" ref="J986" ca="1">+INDEX({"Tarjeta";"Efectivo";"Transferencia"},RANDBETWEEN(1,3))</f>
        <v>Tarjeta</v>
      </c>
      <c r="K986" t="str">
        <f t="shared" ca="1" si="95"/>
        <v>V-004</v>
      </c>
      <c r="L986" t="str">
        <f ca="1">+VLOOKUP(K986,'Tablas aux'!$A$23:$C$27,3,0)</f>
        <v>Moquegua</v>
      </c>
    </row>
    <row r="987" spans="1:12" x14ac:dyDescent="0.25">
      <c r="A987" t="str">
        <v>V-0986</v>
      </c>
      <c r="B987">
        <f t="shared" ca="1" si="90"/>
        <v>45986</v>
      </c>
      <c r="C987" t="str">
        <f t="shared" ca="1" si="91"/>
        <v>C-002</v>
      </c>
      <c r="D987" t="str">
        <f t="shared" ca="1" si="92"/>
        <v>P-002</v>
      </c>
      <c r="E987" t="str">
        <f ca="1">+_xlfn.XLOOKUP(D987,'Tablas aux'!$A$3:$A$6,'Tablas aux'!$B$3:$B$6,0)</f>
        <v>Laptop</v>
      </c>
      <c r="F987" t="str">
        <f ca="1">+_xlfn.XLOOKUP(E987,'Tablas aux'!$B$3:$B$6,'Tablas aux'!$C$3:$C$6,0)</f>
        <v>Computo</v>
      </c>
      <c r="G987">
        <f t="shared" ca="1" si="93"/>
        <v>18</v>
      </c>
      <c r="H987">
        <f ca="1">+_xlfn.XLOOKUP(D987,'Tablas aux'!$A$3:$A$6,'Tablas aux'!$D$3:$D$6)</f>
        <v>1200</v>
      </c>
      <c r="I987" s="3">
        <f t="shared" ca="1" si="94"/>
        <v>0.3</v>
      </c>
      <c r="J987" t="str" cm="1">
        <f t="array" aca="1" ref="J987" ca="1">+INDEX({"Tarjeta";"Efectivo";"Transferencia"},RANDBETWEEN(1,3))</f>
        <v>Transferencia</v>
      </c>
      <c r="K987" t="str">
        <f t="shared" ca="1" si="95"/>
        <v>V-001</v>
      </c>
      <c r="L987" t="str">
        <f ca="1">+VLOOKUP(K987,'Tablas aux'!$A$23:$C$27,3,0)</f>
        <v>Lima</v>
      </c>
    </row>
    <row r="988" spans="1:12" x14ac:dyDescent="0.25">
      <c r="A988" t="str">
        <v>V-0987</v>
      </c>
      <c r="B988">
        <f t="shared" ca="1" si="90"/>
        <v>46013</v>
      </c>
      <c r="C988" t="str">
        <f t="shared" ca="1" si="91"/>
        <v>C-001</v>
      </c>
      <c r="D988" t="str">
        <f t="shared" ca="1" si="92"/>
        <v>P-002</v>
      </c>
      <c r="E988" t="str">
        <f ca="1">+_xlfn.XLOOKUP(D988,'Tablas aux'!$A$3:$A$6,'Tablas aux'!$B$3:$B$6,0)</f>
        <v>Laptop</v>
      </c>
      <c r="F988" t="str">
        <f ca="1">+_xlfn.XLOOKUP(E988,'Tablas aux'!$B$3:$B$6,'Tablas aux'!$C$3:$C$6,0)</f>
        <v>Computo</v>
      </c>
      <c r="G988">
        <f t="shared" ca="1" si="93"/>
        <v>20</v>
      </c>
      <c r="H988">
        <f ca="1">+_xlfn.XLOOKUP(D988,'Tablas aux'!$A$3:$A$6,'Tablas aux'!$D$3:$D$6)</f>
        <v>1200</v>
      </c>
      <c r="I988" s="3">
        <f t="shared" ca="1" si="94"/>
        <v>0.3</v>
      </c>
      <c r="J988" t="str" cm="1">
        <f t="array" aca="1" ref="J988" ca="1">+INDEX({"Tarjeta";"Efectivo";"Transferencia"},RANDBETWEEN(1,3))</f>
        <v>Transferencia</v>
      </c>
      <c r="K988" t="str">
        <f t="shared" ca="1" si="95"/>
        <v>V-005</v>
      </c>
      <c r="L988" t="str">
        <f ca="1">+VLOOKUP(K988,'Tablas aux'!$A$23:$C$27,3,0)</f>
        <v>Ayacucho</v>
      </c>
    </row>
    <row r="989" spans="1:12" x14ac:dyDescent="0.25">
      <c r="A989" t="str">
        <v>V-0988</v>
      </c>
      <c r="B989">
        <f t="shared" ca="1" si="90"/>
        <v>45659</v>
      </c>
      <c r="C989" t="str">
        <f t="shared" ca="1" si="91"/>
        <v>C-001</v>
      </c>
      <c r="D989" t="str">
        <f t="shared" ca="1" si="92"/>
        <v>P-001</v>
      </c>
      <c r="E989" t="str">
        <f ca="1">+_xlfn.XLOOKUP(D989,'Tablas aux'!$A$3:$A$6,'Tablas aux'!$B$3:$B$6,0)</f>
        <v>Audífonos</v>
      </c>
      <c r="F989" t="str">
        <f ca="1">+_xlfn.XLOOKUP(E989,'Tablas aux'!$B$3:$B$6,'Tablas aux'!$C$3:$C$6,0)</f>
        <v>Electrónica</v>
      </c>
      <c r="G989">
        <f t="shared" ca="1" si="93"/>
        <v>7</v>
      </c>
      <c r="H989">
        <f ca="1">+_xlfn.XLOOKUP(D989,'Tablas aux'!$A$3:$A$6,'Tablas aux'!$D$3:$D$6)</f>
        <v>50</v>
      </c>
      <c r="I989" s="3">
        <f t="shared" ca="1" si="94"/>
        <v>0.1</v>
      </c>
      <c r="J989" t="str" cm="1">
        <f t="array" aca="1" ref="J989" ca="1">+INDEX({"Tarjeta";"Efectivo";"Transferencia"},RANDBETWEEN(1,3))</f>
        <v>Efectivo</v>
      </c>
      <c r="K989" t="str">
        <f t="shared" ca="1" si="95"/>
        <v>V-002</v>
      </c>
      <c r="L989" t="str">
        <f ca="1">+VLOOKUP(K989,'Tablas aux'!$A$23:$C$27,3,0)</f>
        <v>Callao</v>
      </c>
    </row>
    <row r="990" spans="1:12" x14ac:dyDescent="0.25">
      <c r="A990" t="str">
        <v>V-0989</v>
      </c>
      <c r="B990">
        <f t="shared" ca="1" si="90"/>
        <v>45912</v>
      </c>
      <c r="C990" t="str">
        <f t="shared" ca="1" si="91"/>
        <v>C-004</v>
      </c>
      <c r="D990" t="str">
        <f t="shared" ca="1" si="92"/>
        <v>P-003</v>
      </c>
      <c r="E990" t="str">
        <f ca="1">+_xlfn.XLOOKUP(D990,'Tablas aux'!$A$3:$A$6,'Tablas aux'!$B$3:$B$6,0)</f>
        <v>Smart Watch</v>
      </c>
      <c r="F990" t="str">
        <f ca="1">+_xlfn.XLOOKUP(E990,'Tablas aux'!$B$3:$B$6,'Tablas aux'!$C$3:$C$6,0)</f>
        <v>Electrónica</v>
      </c>
      <c r="G990">
        <f t="shared" ca="1" si="93"/>
        <v>21</v>
      </c>
      <c r="H990">
        <f ca="1">+_xlfn.XLOOKUP(D990,'Tablas aux'!$A$3:$A$6,'Tablas aux'!$D$3:$D$6)</f>
        <v>200</v>
      </c>
      <c r="I990" s="3">
        <f t="shared" ca="1" si="94"/>
        <v>0.1</v>
      </c>
      <c r="J990" t="str" cm="1">
        <f t="array" aca="1" ref="J990" ca="1">+INDEX({"Tarjeta";"Efectivo";"Transferencia"},RANDBETWEEN(1,3))</f>
        <v>Transferencia</v>
      </c>
      <c r="K990" t="str">
        <f t="shared" ca="1" si="95"/>
        <v>V-005</v>
      </c>
      <c r="L990" t="str">
        <f ca="1">+VLOOKUP(K990,'Tablas aux'!$A$23:$C$27,3,0)</f>
        <v>Ayacucho</v>
      </c>
    </row>
    <row r="991" spans="1:12" x14ac:dyDescent="0.25">
      <c r="A991" t="str">
        <v>V-0990</v>
      </c>
      <c r="B991">
        <f t="shared" ca="1" si="90"/>
        <v>45701</v>
      </c>
      <c r="C991" t="str">
        <f t="shared" ca="1" si="91"/>
        <v>C-004</v>
      </c>
      <c r="D991" t="str">
        <f t="shared" ca="1" si="92"/>
        <v>P-003</v>
      </c>
      <c r="E991" t="str">
        <f ca="1">+_xlfn.XLOOKUP(D991,'Tablas aux'!$A$3:$A$6,'Tablas aux'!$B$3:$B$6,0)</f>
        <v>Smart Watch</v>
      </c>
      <c r="F991" t="str">
        <f ca="1">+_xlfn.XLOOKUP(E991,'Tablas aux'!$B$3:$B$6,'Tablas aux'!$C$3:$C$6,0)</f>
        <v>Electrónica</v>
      </c>
      <c r="G991">
        <f t="shared" ca="1" si="93"/>
        <v>37</v>
      </c>
      <c r="H991">
        <f ca="1">+_xlfn.XLOOKUP(D991,'Tablas aux'!$A$3:$A$6,'Tablas aux'!$D$3:$D$6)</f>
        <v>200</v>
      </c>
      <c r="I991" s="3">
        <f t="shared" ca="1" si="94"/>
        <v>0.1</v>
      </c>
      <c r="J991" t="str" cm="1">
        <f t="array" aca="1" ref="J991" ca="1">+INDEX({"Tarjeta";"Efectivo";"Transferencia"},RANDBETWEEN(1,3))</f>
        <v>Efectivo</v>
      </c>
      <c r="K991" t="str">
        <f t="shared" ca="1" si="95"/>
        <v>V-005</v>
      </c>
      <c r="L991" t="str">
        <f ca="1">+VLOOKUP(K991,'Tablas aux'!$A$23:$C$27,3,0)</f>
        <v>Ayacucho</v>
      </c>
    </row>
    <row r="992" spans="1:12" x14ac:dyDescent="0.25">
      <c r="A992" t="str">
        <v>V-0991</v>
      </c>
      <c r="B992">
        <f t="shared" ca="1" si="90"/>
        <v>45732</v>
      </c>
      <c r="C992" t="str">
        <f t="shared" ca="1" si="91"/>
        <v>C-001</v>
      </c>
      <c r="D992" t="str">
        <f t="shared" ca="1" si="92"/>
        <v>P-002</v>
      </c>
      <c r="E992" t="str">
        <f ca="1">+_xlfn.XLOOKUP(D992,'Tablas aux'!$A$3:$A$6,'Tablas aux'!$B$3:$B$6,0)</f>
        <v>Laptop</v>
      </c>
      <c r="F992" t="str">
        <f ca="1">+_xlfn.XLOOKUP(E992,'Tablas aux'!$B$3:$B$6,'Tablas aux'!$C$3:$C$6,0)</f>
        <v>Computo</v>
      </c>
      <c r="G992">
        <f t="shared" ca="1" si="93"/>
        <v>23</v>
      </c>
      <c r="H992">
        <f ca="1">+_xlfn.XLOOKUP(D992,'Tablas aux'!$A$3:$A$6,'Tablas aux'!$D$3:$D$6)</f>
        <v>1200</v>
      </c>
      <c r="I992" s="3">
        <f t="shared" ca="1" si="94"/>
        <v>0.3</v>
      </c>
      <c r="J992" t="str" cm="1">
        <f t="array" aca="1" ref="J992" ca="1">+INDEX({"Tarjeta";"Efectivo";"Transferencia"},RANDBETWEEN(1,3))</f>
        <v>Efectivo</v>
      </c>
      <c r="K992" t="str">
        <f t="shared" ca="1" si="95"/>
        <v>V-002</v>
      </c>
      <c r="L992" t="str">
        <f ca="1">+VLOOKUP(K992,'Tablas aux'!$A$23:$C$27,3,0)</f>
        <v>Callao</v>
      </c>
    </row>
    <row r="993" spans="1:12" x14ac:dyDescent="0.25">
      <c r="A993" t="str">
        <v>V-0992</v>
      </c>
      <c r="B993">
        <f t="shared" ca="1" si="90"/>
        <v>45708</v>
      </c>
      <c r="C993" t="str">
        <f t="shared" ca="1" si="91"/>
        <v>C-003</v>
      </c>
      <c r="D993" t="str">
        <f t="shared" ca="1" si="92"/>
        <v>P-002</v>
      </c>
      <c r="E993" t="str">
        <f ca="1">+_xlfn.XLOOKUP(D993,'Tablas aux'!$A$3:$A$6,'Tablas aux'!$B$3:$B$6,0)</f>
        <v>Laptop</v>
      </c>
      <c r="F993" t="str">
        <f ca="1">+_xlfn.XLOOKUP(E993,'Tablas aux'!$B$3:$B$6,'Tablas aux'!$C$3:$C$6,0)</f>
        <v>Computo</v>
      </c>
      <c r="G993">
        <f t="shared" ca="1" si="93"/>
        <v>6</v>
      </c>
      <c r="H993">
        <f ca="1">+_xlfn.XLOOKUP(D993,'Tablas aux'!$A$3:$A$6,'Tablas aux'!$D$3:$D$6)</f>
        <v>1200</v>
      </c>
      <c r="I993" s="3">
        <f t="shared" ca="1" si="94"/>
        <v>0.3</v>
      </c>
      <c r="J993" t="str" cm="1">
        <f t="array" aca="1" ref="J993" ca="1">+INDEX({"Tarjeta";"Efectivo";"Transferencia"},RANDBETWEEN(1,3))</f>
        <v>Transferencia</v>
      </c>
      <c r="K993" t="str">
        <f t="shared" ca="1" si="95"/>
        <v>V-002</v>
      </c>
      <c r="L993" t="str">
        <f ca="1">+VLOOKUP(K993,'Tablas aux'!$A$23:$C$27,3,0)</f>
        <v>Callao</v>
      </c>
    </row>
    <row r="994" spans="1:12" x14ac:dyDescent="0.25">
      <c r="A994" t="str">
        <v>V-0993</v>
      </c>
      <c r="B994">
        <f t="shared" ca="1" si="90"/>
        <v>45798</v>
      </c>
      <c r="C994" t="str">
        <f t="shared" ca="1" si="91"/>
        <v>C-001</v>
      </c>
      <c r="D994" t="str">
        <f t="shared" ca="1" si="92"/>
        <v>P-003</v>
      </c>
      <c r="E994" t="str">
        <f ca="1">+_xlfn.XLOOKUP(D994,'Tablas aux'!$A$3:$A$6,'Tablas aux'!$B$3:$B$6,0)</f>
        <v>Smart Watch</v>
      </c>
      <c r="F994" t="str">
        <f ca="1">+_xlfn.XLOOKUP(E994,'Tablas aux'!$B$3:$B$6,'Tablas aux'!$C$3:$C$6,0)</f>
        <v>Electrónica</v>
      </c>
      <c r="G994">
        <f t="shared" ca="1" si="93"/>
        <v>13</v>
      </c>
      <c r="H994">
        <f ca="1">+_xlfn.XLOOKUP(D994,'Tablas aux'!$A$3:$A$6,'Tablas aux'!$D$3:$D$6)</f>
        <v>200</v>
      </c>
      <c r="I994" s="3">
        <f t="shared" ca="1" si="94"/>
        <v>0.1</v>
      </c>
      <c r="J994" t="str" cm="1">
        <f t="array" aca="1" ref="J994" ca="1">+INDEX({"Tarjeta";"Efectivo";"Transferencia"},RANDBETWEEN(1,3))</f>
        <v>Efectivo</v>
      </c>
      <c r="K994" t="str">
        <f t="shared" ca="1" si="95"/>
        <v>V-001</v>
      </c>
      <c r="L994" t="str">
        <f ca="1">+VLOOKUP(K994,'Tablas aux'!$A$23:$C$27,3,0)</f>
        <v>Lima</v>
      </c>
    </row>
    <row r="995" spans="1:12" x14ac:dyDescent="0.25">
      <c r="A995" t="str">
        <v>V-0994</v>
      </c>
      <c r="B995">
        <f t="shared" ca="1" si="90"/>
        <v>46008</v>
      </c>
      <c r="C995" t="str">
        <f t="shared" ca="1" si="91"/>
        <v>C-002</v>
      </c>
      <c r="D995" t="str">
        <f t="shared" ca="1" si="92"/>
        <v>P-004</v>
      </c>
      <c r="E995" t="str">
        <f ca="1">+_xlfn.XLOOKUP(D995,'Tablas aux'!$A$3:$A$6,'Tablas aux'!$B$3:$B$6,0)</f>
        <v>Smart Phone</v>
      </c>
      <c r="F995" t="str">
        <f ca="1">+_xlfn.XLOOKUP(E995,'Tablas aux'!$B$3:$B$6,'Tablas aux'!$C$3:$C$6,0)</f>
        <v>Telefonía</v>
      </c>
      <c r="G995">
        <f t="shared" ca="1" si="93"/>
        <v>18</v>
      </c>
      <c r="H995">
        <f ca="1">+_xlfn.XLOOKUP(D995,'Tablas aux'!$A$3:$A$6,'Tablas aux'!$D$3:$D$6)</f>
        <v>800</v>
      </c>
      <c r="I995" s="3">
        <f t="shared" ca="1" si="94"/>
        <v>0.2</v>
      </c>
      <c r="J995" t="str" cm="1">
        <f t="array" aca="1" ref="J995" ca="1">+INDEX({"Tarjeta";"Efectivo";"Transferencia"},RANDBETWEEN(1,3))</f>
        <v>Tarjeta</v>
      </c>
      <c r="K995" t="str">
        <f t="shared" ca="1" si="95"/>
        <v>V-002</v>
      </c>
      <c r="L995" t="str">
        <f ca="1">+VLOOKUP(K995,'Tablas aux'!$A$23:$C$27,3,0)</f>
        <v>Callao</v>
      </c>
    </row>
    <row r="996" spans="1:12" x14ac:dyDescent="0.25">
      <c r="A996" t="str">
        <v>V-0995</v>
      </c>
      <c r="B996">
        <f t="shared" ca="1" si="90"/>
        <v>45687</v>
      </c>
      <c r="C996" t="str">
        <f t="shared" ca="1" si="91"/>
        <v>C-003</v>
      </c>
      <c r="D996" t="str">
        <f t="shared" ca="1" si="92"/>
        <v>P-004</v>
      </c>
      <c r="E996" t="str">
        <f ca="1">+_xlfn.XLOOKUP(D996,'Tablas aux'!$A$3:$A$6,'Tablas aux'!$B$3:$B$6,0)</f>
        <v>Smart Phone</v>
      </c>
      <c r="F996" t="str">
        <f ca="1">+_xlfn.XLOOKUP(E996,'Tablas aux'!$B$3:$B$6,'Tablas aux'!$C$3:$C$6,0)</f>
        <v>Telefonía</v>
      </c>
      <c r="G996">
        <f t="shared" ca="1" si="93"/>
        <v>15</v>
      </c>
      <c r="H996">
        <f ca="1">+_xlfn.XLOOKUP(D996,'Tablas aux'!$A$3:$A$6,'Tablas aux'!$D$3:$D$6)</f>
        <v>800</v>
      </c>
      <c r="I996" s="3">
        <f t="shared" ca="1" si="94"/>
        <v>0.2</v>
      </c>
      <c r="J996" t="str" cm="1">
        <f t="array" aca="1" ref="J996" ca="1">+INDEX({"Tarjeta";"Efectivo";"Transferencia"},RANDBETWEEN(1,3))</f>
        <v>Efectivo</v>
      </c>
      <c r="K996" t="str">
        <f t="shared" ca="1" si="95"/>
        <v>V-001</v>
      </c>
      <c r="L996" t="str">
        <f ca="1">+VLOOKUP(K996,'Tablas aux'!$A$23:$C$27,3,0)</f>
        <v>Lima</v>
      </c>
    </row>
    <row r="997" spans="1:12" x14ac:dyDescent="0.25">
      <c r="A997" t="str">
        <v>V-0996</v>
      </c>
      <c r="B997">
        <f t="shared" ca="1" si="90"/>
        <v>45925</v>
      </c>
      <c r="C997" t="str">
        <f t="shared" ca="1" si="91"/>
        <v>C-004</v>
      </c>
      <c r="D997" t="str">
        <f t="shared" ca="1" si="92"/>
        <v>P-002</v>
      </c>
      <c r="E997" t="str">
        <f ca="1">+_xlfn.XLOOKUP(D997,'Tablas aux'!$A$3:$A$6,'Tablas aux'!$B$3:$B$6,0)</f>
        <v>Laptop</v>
      </c>
      <c r="F997" t="str">
        <f ca="1">+_xlfn.XLOOKUP(E997,'Tablas aux'!$B$3:$B$6,'Tablas aux'!$C$3:$C$6,0)</f>
        <v>Computo</v>
      </c>
      <c r="G997">
        <f t="shared" ca="1" si="93"/>
        <v>9</v>
      </c>
      <c r="H997">
        <f ca="1">+_xlfn.XLOOKUP(D997,'Tablas aux'!$A$3:$A$6,'Tablas aux'!$D$3:$D$6)</f>
        <v>1200</v>
      </c>
      <c r="I997" s="3">
        <f t="shared" ca="1" si="94"/>
        <v>0.3</v>
      </c>
      <c r="J997" t="str" cm="1">
        <f t="array" aca="1" ref="J997" ca="1">+INDEX({"Tarjeta";"Efectivo";"Transferencia"},RANDBETWEEN(1,3))</f>
        <v>Transferencia</v>
      </c>
      <c r="K997" t="str">
        <f t="shared" ca="1" si="95"/>
        <v>V-003</v>
      </c>
      <c r="L997" t="str">
        <f ca="1">+VLOOKUP(K997,'Tablas aux'!$A$23:$C$27,3,0)</f>
        <v>Arequipa</v>
      </c>
    </row>
    <row r="998" spans="1:12" x14ac:dyDescent="0.25">
      <c r="A998" t="str">
        <v>V-0997</v>
      </c>
      <c r="B998">
        <f t="shared" ca="1" si="90"/>
        <v>45661</v>
      </c>
      <c r="C998" t="str">
        <f t="shared" ca="1" si="91"/>
        <v>C-002</v>
      </c>
      <c r="D998" t="str">
        <f t="shared" ca="1" si="92"/>
        <v>P-001</v>
      </c>
      <c r="E998" t="str">
        <f ca="1">+_xlfn.XLOOKUP(D998,'Tablas aux'!$A$3:$A$6,'Tablas aux'!$B$3:$B$6,0)</f>
        <v>Audífonos</v>
      </c>
      <c r="F998" t="str">
        <f ca="1">+_xlfn.XLOOKUP(E998,'Tablas aux'!$B$3:$B$6,'Tablas aux'!$C$3:$C$6,0)</f>
        <v>Electrónica</v>
      </c>
      <c r="G998">
        <f t="shared" ca="1" si="93"/>
        <v>19</v>
      </c>
      <c r="H998">
        <f ca="1">+_xlfn.XLOOKUP(D998,'Tablas aux'!$A$3:$A$6,'Tablas aux'!$D$3:$D$6)</f>
        <v>50</v>
      </c>
      <c r="I998" s="3">
        <f t="shared" ca="1" si="94"/>
        <v>0.1</v>
      </c>
      <c r="J998" t="str" cm="1">
        <f t="array" aca="1" ref="J998" ca="1">+INDEX({"Tarjeta";"Efectivo";"Transferencia"},RANDBETWEEN(1,3))</f>
        <v>Tarjeta</v>
      </c>
      <c r="K998" t="str">
        <f t="shared" ca="1" si="95"/>
        <v>V-002</v>
      </c>
      <c r="L998" t="str">
        <f ca="1">+VLOOKUP(K998,'Tablas aux'!$A$23:$C$27,3,0)</f>
        <v>Callao</v>
      </c>
    </row>
    <row r="999" spans="1:12" x14ac:dyDescent="0.25">
      <c r="A999" t="str">
        <v>V-0998</v>
      </c>
      <c r="B999">
        <f t="shared" ca="1" si="90"/>
        <v>45706</v>
      </c>
      <c r="C999" t="str">
        <f t="shared" ca="1" si="91"/>
        <v>C-003</v>
      </c>
      <c r="D999" t="str">
        <f t="shared" ca="1" si="92"/>
        <v>P-002</v>
      </c>
      <c r="E999" t="str">
        <f ca="1">+_xlfn.XLOOKUP(D999,'Tablas aux'!$A$3:$A$6,'Tablas aux'!$B$3:$B$6,0)</f>
        <v>Laptop</v>
      </c>
      <c r="F999" t="str">
        <f ca="1">+_xlfn.XLOOKUP(E999,'Tablas aux'!$B$3:$B$6,'Tablas aux'!$C$3:$C$6,0)</f>
        <v>Computo</v>
      </c>
      <c r="G999">
        <f t="shared" ca="1" si="93"/>
        <v>16</v>
      </c>
      <c r="H999">
        <f ca="1">+_xlfn.XLOOKUP(D999,'Tablas aux'!$A$3:$A$6,'Tablas aux'!$D$3:$D$6)</f>
        <v>1200</v>
      </c>
      <c r="I999" s="3">
        <f t="shared" ca="1" si="94"/>
        <v>0.3</v>
      </c>
      <c r="J999" t="str" cm="1">
        <f t="array" aca="1" ref="J999" ca="1">+INDEX({"Tarjeta";"Efectivo";"Transferencia"},RANDBETWEEN(1,3))</f>
        <v>Tarjeta</v>
      </c>
      <c r="K999" t="str">
        <f t="shared" ca="1" si="95"/>
        <v>V-001</v>
      </c>
      <c r="L999" t="str">
        <f ca="1">+VLOOKUP(K999,'Tablas aux'!$A$23:$C$27,3,0)</f>
        <v>Lima</v>
      </c>
    </row>
    <row r="1000" spans="1:12" x14ac:dyDescent="0.25">
      <c r="A1000" t="str">
        <v>V-0999</v>
      </c>
      <c r="B1000">
        <f t="shared" ca="1" si="90"/>
        <v>46013</v>
      </c>
      <c r="C1000" t="str">
        <f t="shared" ca="1" si="91"/>
        <v>C-001</v>
      </c>
      <c r="D1000" t="str">
        <f t="shared" ca="1" si="92"/>
        <v>P-001</v>
      </c>
      <c r="E1000" t="str">
        <f ca="1">+_xlfn.XLOOKUP(D1000,'Tablas aux'!$A$3:$A$6,'Tablas aux'!$B$3:$B$6,0)</f>
        <v>Audífonos</v>
      </c>
      <c r="F1000" t="str">
        <f ca="1">+_xlfn.XLOOKUP(E1000,'Tablas aux'!$B$3:$B$6,'Tablas aux'!$C$3:$C$6,0)</f>
        <v>Electrónica</v>
      </c>
      <c r="G1000">
        <f t="shared" ca="1" si="93"/>
        <v>33</v>
      </c>
      <c r="H1000">
        <f ca="1">+_xlfn.XLOOKUP(D1000,'Tablas aux'!$A$3:$A$6,'Tablas aux'!$D$3:$D$6)</f>
        <v>50</v>
      </c>
      <c r="I1000" s="3">
        <f t="shared" ca="1" si="94"/>
        <v>0.1</v>
      </c>
      <c r="J1000" t="str" cm="1">
        <f t="array" aca="1" ref="J1000" ca="1">+INDEX({"Tarjeta";"Efectivo";"Transferencia"},RANDBETWEEN(1,3))</f>
        <v>Tarjeta</v>
      </c>
      <c r="K1000" t="str">
        <f t="shared" ca="1" si="95"/>
        <v>V-005</v>
      </c>
      <c r="L1000" t="str">
        <f ca="1">+VLOOKUP(K1000,'Tablas aux'!$A$23:$C$27,3,0)</f>
        <v>Ayacucho</v>
      </c>
    </row>
    <row r="1001" spans="1:12" x14ac:dyDescent="0.25">
      <c r="A1001" t="str">
        <v>V-1000</v>
      </c>
      <c r="B1001">
        <f t="shared" ca="1" si="90"/>
        <v>45869</v>
      </c>
      <c r="C1001" t="str">
        <f t="shared" ca="1" si="91"/>
        <v>C-002</v>
      </c>
      <c r="D1001" t="str">
        <f t="shared" ca="1" si="92"/>
        <v>P-002</v>
      </c>
      <c r="E1001" t="str">
        <f ca="1">+_xlfn.XLOOKUP(D1001,'Tablas aux'!$A$3:$A$6,'Tablas aux'!$B$3:$B$6,0)</f>
        <v>Laptop</v>
      </c>
      <c r="F1001" t="str">
        <f ca="1">+_xlfn.XLOOKUP(E1001,'Tablas aux'!$B$3:$B$6,'Tablas aux'!$C$3:$C$6,0)</f>
        <v>Computo</v>
      </c>
      <c r="G1001">
        <f t="shared" ca="1" si="93"/>
        <v>22</v>
      </c>
      <c r="H1001">
        <f ca="1">+_xlfn.XLOOKUP(D1001,'Tablas aux'!$A$3:$A$6,'Tablas aux'!$D$3:$D$6)</f>
        <v>1200</v>
      </c>
      <c r="I1001" s="3">
        <f t="shared" ca="1" si="94"/>
        <v>0.3</v>
      </c>
      <c r="J1001" t="str" cm="1">
        <f t="array" aca="1" ref="J1001" ca="1">+INDEX({"Tarjeta";"Efectivo";"Transferencia"},RANDBETWEEN(1,3))</f>
        <v>Efectivo</v>
      </c>
      <c r="K1001" t="str">
        <f t="shared" ca="1" si="95"/>
        <v>V-004</v>
      </c>
      <c r="L1001" t="str">
        <f ca="1">+VLOOKUP(K1001,'Tablas aux'!$A$23:$C$27,3,0)</f>
        <v>Moquegua</v>
      </c>
    </row>
    <row r="1002" spans="1:12" x14ac:dyDescent="0.25">
      <c r="A1002" t="str">
        <v>V-1001</v>
      </c>
      <c r="B1002">
        <f t="shared" ca="1" si="90"/>
        <v>45887</v>
      </c>
      <c r="C1002" t="str">
        <f t="shared" ca="1" si="91"/>
        <v>C-004</v>
      </c>
      <c r="D1002" t="str">
        <f t="shared" ca="1" si="92"/>
        <v>P-002</v>
      </c>
      <c r="E1002" t="str">
        <f ca="1">+_xlfn.XLOOKUP(D1002,'Tablas aux'!$A$3:$A$6,'Tablas aux'!$B$3:$B$6,0)</f>
        <v>Laptop</v>
      </c>
      <c r="F1002" t="str">
        <f ca="1">+_xlfn.XLOOKUP(E1002,'Tablas aux'!$B$3:$B$6,'Tablas aux'!$C$3:$C$6,0)</f>
        <v>Computo</v>
      </c>
      <c r="G1002">
        <f t="shared" ca="1" si="93"/>
        <v>16</v>
      </c>
      <c r="H1002">
        <f ca="1">+_xlfn.XLOOKUP(D1002,'Tablas aux'!$A$3:$A$6,'Tablas aux'!$D$3:$D$6)</f>
        <v>1200</v>
      </c>
      <c r="I1002" s="3">
        <f t="shared" ca="1" si="94"/>
        <v>0.3</v>
      </c>
      <c r="J1002" t="str" cm="1">
        <f t="array" aca="1" ref="J1002" ca="1">+INDEX({"Tarjeta";"Efectivo";"Transferencia"},RANDBETWEEN(1,3))</f>
        <v>Tarjeta</v>
      </c>
      <c r="K1002" t="str">
        <f t="shared" ca="1" si="95"/>
        <v>V-001</v>
      </c>
      <c r="L1002" t="str">
        <f ca="1">+VLOOKUP(K1002,'Tablas aux'!$A$23:$C$27,3,0)</f>
        <v>Lima</v>
      </c>
    </row>
    <row r="1003" spans="1:12" x14ac:dyDescent="0.25">
      <c r="A1003" t="str">
        <v>V-1002</v>
      </c>
      <c r="B1003">
        <f t="shared" ca="1" si="90"/>
        <v>45969</v>
      </c>
      <c r="C1003" t="str">
        <f t="shared" ca="1" si="91"/>
        <v>C-004</v>
      </c>
      <c r="D1003" t="str">
        <f t="shared" ca="1" si="92"/>
        <v>P-003</v>
      </c>
      <c r="E1003" t="str">
        <f ca="1">+_xlfn.XLOOKUP(D1003,'Tablas aux'!$A$3:$A$6,'Tablas aux'!$B$3:$B$6,0)</f>
        <v>Smart Watch</v>
      </c>
      <c r="F1003" t="str">
        <f ca="1">+_xlfn.XLOOKUP(E1003,'Tablas aux'!$B$3:$B$6,'Tablas aux'!$C$3:$C$6,0)</f>
        <v>Electrónica</v>
      </c>
      <c r="G1003">
        <f t="shared" ca="1" si="93"/>
        <v>37</v>
      </c>
      <c r="H1003">
        <f ca="1">+_xlfn.XLOOKUP(D1003,'Tablas aux'!$A$3:$A$6,'Tablas aux'!$D$3:$D$6)</f>
        <v>200</v>
      </c>
      <c r="I1003" s="3">
        <f t="shared" ca="1" si="94"/>
        <v>0.1</v>
      </c>
      <c r="J1003" t="str" cm="1">
        <f t="array" aca="1" ref="J1003" ca="1">+INDEX({"Tarjeta";"Efectivo";"Transferencia"},RANDBETWEEN(1,3))</f>
        <v>Transferencia</v>
      </c>
      <c r="K1003" t="str">
        <f t="shared" ca="1" si="95"/>
        <v>V-001</v>
      </c>
      <c r="L1003" t="str">
        <f ca="1">+VLOOKUP(K1003,'Tablas aux'!$A$23:$C$27,3,0)</f>
        <v>Lima</v>
      </c>
    </row>
    <row r="1004" spans="1:12" x14ac:dyDescent="0.25">
      <c r="A1004" t="str">
        <v>V-1003</v>
      </c>
      <c r="B1004">
        <f t="shared" ca="1" si="90"/>
        <v>45824</v>
      </c>
      <c r="C1004" t="str">
        <f t="shared" ca="1" si="91"/>
        <v>C-004</v>
      </c>
      <c r="D1004" t="str">
        <f t="shared" ca="1" si="92"/>
        <v>P-003</v>
      </c>
      <c r="E1004" t="str">
        <f ca="1">+_xlfn.XLOOKUP(D1004,'Tablas aux'!$A$3:$A$6,'Tablas aux'!$B$3:$B$6,0)</f>
        <v>Smart Watch</v>
      </c>
      <c r="F1004" t="str">
        <f ca="1">+_xlfn.XLOOKUP(E1004,'Tablas aux'!$B$3:$B$6,'Tablas aux'!$C$3:$C$6,0)</f>
        <v>Electrónica</v>
      </c>
      <c r="G1004">
        <f t="shared" ca="1" si="93"/>
        <v>11</v>
      </c>
      <c r="H1004">
        <f ca="1">+_xlfn.XLOOKUP(D1004,'Tablas aux'!$A$3:$A$6,'Tablas aux'!$D$3:$D$6)</f>
        <v>200</v>
      </c>
      <c r="I1004" s="3">
        <f t="shared" ca="1" si="94"/>
        <v>0.1</v>
      </c>
      <c r="J1004" t="str" cm="1">
        <f t="array" aca="1" ref="J1004" ca="1">+INDEX({"Tarjeta";"Efectivo";"Transferencia"},RANDBETWEEN(1,3))</f>
        <v>Efectivo</v>
      </c>
      <c r="K1004" t="str">
        <f t="shared" ca="1" si="95"/>
        <v>V-001</v>
      </c>
      <c r="L1004" t="str">
        <f ca="1">+VLOOKUP(K1004,'Tablas aux'!$A$23:$C$27,3,0)</f>
        <v>Lima</v>
      </c>
    </row>
    <row r="1005" spans="1:12" x14ac:dyDescent="0.25">
      <c r="A1005" t="str">
        <v>V-1004</v>
      </c>
      <c r="B1005">
        <f t="shared" ca="1" si="90"/>
        <v>45875</v>
      </c>
      <c r="C1005" t="str">
        <f t="shared" ca="1" si="91"/>
        <v>C-001</v>
      </c>
      <c r="D1005" t="str">
        <f t="shared" ca="1" si="92"/>
        <v>P-004</v>
      </c>
      <c r="E1005" t="str">
        <f ca="1">+_xlfn.XLOOKUP(D1005,'Tablas aux'!$A$3:$A$6,'Tablas aux'!$B$3:$B$6,0)</f>
        <v>Smart Phone</v>
      </c>
      <c r="F1005" t="str">
        <f ca="1">+_xlfn.XLOOKUP(E1005,'Tablas aux'!$B$3:$B$6,'Tablas aux'!$C$3:$C$6,0)</f>
        <v>Telefonía</v>
      </c>
      <c r="G1005">
        <f t="shared" ca="1" si="93"/>
        <v>28</v>
      </c>
      <c r="H1005">
        <f ca="1">+_xlfn.XLOOKUP(D1005,'Tablas aux'!$A$3:$A$6,'Tablas aux'!$D$3:$D$6)</f>
        <v>800</v>
      </c>
      <c r="I1005" s="3">
        <f t="shared" ca="1" si="94"/>
        <v>0.2</v>
      </c>
      <c r="J1005" t="str" cm="1">
        <f t="array" aca="1" ref="J1005" ca="1">+INDEX({"Tarjeta";"Efectivo";"Transferencia"},RANDBETWEEN(1,3))</f>
        <v>Transferencia</v>
      </c>
      <c r="K1005" t="str">
        <f t="shared" ca="1" si="95"/>
        <v>V-002</v>
      </c>
      <c r="L1005" t="str">
        <f ca="1">+VLOOKUP(K1005,'Tablas aux'!$A$23:$C$27,3,0)</f>
        <v>Callao</v>
      </c>
    </row>
    <row r="1006" spans="1:12" x14ac:dyDescent="0.25">
      <c r="A1006" t="str">
        <v>V-1005</v>
      </c>
      <c r="B1006">
        <f t="shared" ca="1" si="90"/>
        <v>45774</v>
      </c>
      <c r="C1006" t="str">
        <f t="shared" ca="1" si="91"/>
        <v>C-001</v>
      </c>
      <c r="D1006" t="str">
        <f t="shared" ca="1" si="92"/>
        <v>P-001</v>
      </c>
      <c r="E1006" t="str">
        <f ca="1">+_xlfn.XLOOKUP(D1006,'Tablas aux'!$A$3:$A$6,'Tablas aux'!$B$3:$B$6,0)</f>
        <v>Audífonos</v>
      </c>
      <c r="F1006" t="str">
        <f ca="1">+_xlfn.XLOOKUP(E1006,'Tablas aux'!$B$3:$B$6,'Tablas aux'!$C$3:$C$6,0)</f>
        <v>Electrónica</v>
      </c>
      <c r="G1006">
        <f t="shared" ca="1" si="93"/>
        <v>18</v>
      </c>
      <c r="H1006">
        <f ca="1">+_xlfn.XLOOKUP(D1006,'Tablas aux'!$A$3:$A$6,'Tablas aux'!$D$3:$D$6)</f>
        <v>50</v>
      </c>
      <c r="I1006" s="3">
        <f t="shared" ca="1" si="94"/>
        <v>0.1</v>
      </c>
      <c r="J1006" t="str" cm="1">
        <f t="array" aca="1" ref="J1006" ca="1">+INDEX({"Tarjeta";"Efectivo";"Transferencia"},RANDBETWEEN(1,3))</f>
        <v>Transferencia</v>
      </c>
      <c r="K1006" t="str">
        <f t="shared" ca="1" si="95"/>
        <v>V-004</v>
      </c>
      <c r="L1006" t="str">
        <f ca="1">+VLOOKUP(K1006,'Tablas aux'!$A$23:$C$27,3,0)</f>
        <v>Moquegua</v>
      </c>
    </row>
    <row r="1007" spans="1:12" x14ac:dyDescent="0.25">
      <c r="A1007" t="str">
        <v>V-1006</v>
      </c>
      <c r="B1007">
        <f t="shared" ca="1" si="90"/>
        <v>45736</v>
      </c>
      <c r="C1007" t="str">
        <f t="shared" ca="1" si="91"/>
        <v>C-004</v>
      </c>
      <c r="D1007" t="str">
        <f t="shared" ca="1" si="92"/>
        <v>P-003</v>
      </c>
      <c r="E1007" t="str">
        <f ca="1">+_xlfn.XLOOKUP(D1007,'Tablas aux'!$A$3:$A$6,'Tablas aux'!$B$3:$B$6,0)</f>
        <v>Smart Watch</v>
      </c>
      <c r="F1007" t="str">
        <f ca="1">+_xlfn.XLOOKUP(E1007,'Tablas aux'!$B$3:$B$6,'Tablas aux'!$C$3:$C$6,0)</f>
        <v>Electrónica</v>
      </c>
      <c r="G1007">
        <f t="shared" ca="1" si="93"/>
        <v>14</v>
      </c>
      <c r="H1007">
        <f ca="1">+_xlfn.XLOOKUP(D1007,'Tablas aux'!$A$3:$A$6,'Tablas aux'!$D$3:$D$6)</f>
        <v>200</v>
      </c>
      <c r="I1007" s="3">
        <f t="shared" ca="1" si="94"/>
        <v>0.1</v>
      </c>
      <c r="J1007" t="str" cm="1">
        <f t="array" aca="1" ref="J1007" ca="1">+INDEX({"Tarjeta";"Efectivo";"Transferencia"},RANDBETWEEN(1,3))</f>
        <v>Transferencia</v>
      </c>
      <c r="K1007" t="str">
        <f t="shared" ca="1" si="95"/>
        <v>V-004</v>
      </c>
      <c r="L1007" t="str">
        <f ca="1">+VLOOKUP(K1007,'Tablas aux'!$A$23:$C$27,3,0)</f>
        <v>Moquegua</v>
      </c>
    </row>
    <row r="1008" spans="1:12" x14ac:dyDescent="0.25">
      <c r="A1008" t="str">
        <v>V-1007</v>
      </c>
      <c r="B1008">
        <f t="shared" ca="1" si="90"/>
        <v>45711</v>
      </c>
      <c r="C1008" t="str">
        <f t="shared" ca="1" si="91"/>
        <v>C-002</v>
      </c>
      <c r="D1008" t="str">
        <f t="shared" ca="1" si="92"/>
        <v>P-001</v>
      </c>
      <c r="E1008" t="str">
        <f ca="1">+_xlfn.XLOOKUP(D1008,'Tablas aux'!$A$3:$A$6,'Tablas aux'!$B$3:$B$6,0)</f>
        <v>Audífonos</v>
      </c>
      <c r="F1008" t="str">
        <f ca="1">+_xlfn.XLOOKUP(E1008,'Tablas aux'!$B$3:$B$6,'Tablas aux'!$C$3:$C$6,0)</f>
        <v>Electrónica</v>
      </c>
      <c r="G1008">
        <f t="shared" ca="1" si="93"/>
        <v>34</v>
      </c>
      <c r="H1008">
        <f ca="1">+_xlfn.XLOOKUP(D1008,'Tablas aux'!$A$3:$A$6,'Tablas aux'!$D$3:$D$6)</f>
        <v>50</v>
      </c>
      <c r="I1008" s="3">
        <f t="shared" ca="1" si="94"/>
        <v>0.1</v>
      </c>
      <c r="J1008" t="str" cm="1">
        <f t="array" aca="1" ref="J1008" ca="1">+INDEX({"Tarjeta";"Efectivo";"Transferencia"},RANDBETWEEN(1,3))</f>
        <v>Tarjeta</v>
      </c>
      <c r="K1008" t="str">
        <f t="shared" ca="1" si="95"/>
        <v>V-003</v>
      </c>
      <c r="L1008" t="str">
        <f ca="1">+VLOOKUP(K1008,'Tablas aux'!$A$23:$C$27,3,0)</f>
        <v>Arequipa</v>
      </c>
    </row>
    <row r="1009" spans="1:12" x14ac:dyDescent="0.25">
      <c r="A1009" t="str">
        <v>V-1008</v>
      </c>
      <c r="B1009">
        <f t="shared" ca="1" si="90"/>
        <v>45696</v>
      </c>
      <c r="C1009" t="str">
        <f t="shared" ca="1" si="91"/>
        <v>C-001</v>
      </c>
      <c r="D1009" t="str">
        <f t="shared" ca="1" si="92"/>
        <v>P-003</v>
      </c>
      <c r="E1009" t="str">
        <f ca="1">+_xlfn.XLOOKUP(D1009,'Tablas aux'!$A$3:$A$6,'Tablas aux'!$B$3:$B$6,0)</f>
        <v>Smart Watch</v>
      </c>
      <c r="F1009" t="str">
        <f ca="1">+_xlfn.XLOOKUP(E1009,'Tablas aux'!$B$3:$B$6,'Tablas aux'!$C$3:$C$6,0)</f>
        <v>Electrónica</v>
      </c>
      <c r="G1009">
        <f t="shared" ca="1" si="93"/>
        <v>13</v>
      </c>
      <c r="H1009">
        <f ca="1">+_xlfn.XLOOKUP(D1009,'Tablas aux'!$A$3:$A$6,'Tablas aux'!$D$3:$D$6)</f>
        <v>200</v>
      </c>
      <c r="I1009" s="3">
        <f t="shared" ca="1" si="94"/>
        <v>0.1</v>
      </c>
      <c r="J1009" t="str" cm="1">
        <f t="array" aca="1" ref="J1009" ca="1">+INDEX({"Tarjeta";"Efectivo";"Transferencia"},RANDBETWEEN(1,3))</f>
        <v>Transferencia</v>
      </c>
      <c r="K1009" t="str">
        <f t="shared" ca="1" si="95"/>
        <v>V-001</v>
      </c>
      <c r="L1009" t="str">
        <f ca="1">+VLOOKUP(K1009,'Tablas aux'!$A$23:$C$27,3,0)</f>
        <v>Lima</v>
      </c>
    </row>
    <row r="1010" spans="1:12" x14ac:dyDescent="0.25">
      <c r="A1010" t="str">
        <v>V-1009</v>
      </c>
      <c r="B1010">
        <f t="shared" ca="1" si="90"/>
        <v>46000</v>
      </c>
      <c r="C1010" t="str">
        <f t="shared" ca="1" si="91"/>
        <v>C-004</v>
      </c>
      <c r="D1010" t="str">
        <f t="shared" ca="1" si="92"/>
        <v>P-002</v>
      </c>
      <c r="E1010" t="str">
        <f ca="1">+_xlfn.XLOOKUP(D1010,'Tablas aux'!$A$3:$A$6,'Tablas aux'!$B$3:$B$6,0)</f>
        <v>Laptop</v>
      </c>
      <c r="F1010" t="str">
        <f ca="1">+_xlfn.XLOOKUP(E1010,'Tablas aux'!$B$3:$B$6,'Tablas aux'!$C$3:$C$6,0)</f>
        <v>Computo</v>
      </c>
      <c r="G1010">
        <f t="shared" ca="1" si="93"/>
        <v>20</v>
      </c>
      <c r="H1010">
        <f ca="1">+_xlfn.XLOOKUP(D1010,'Tablas aux'!$A$3:$A$6,'Tablas aux'!$D$3:$D$6)</f>
        <v>1200</v>
      </c>
      <c r="I1010" s="3">
        <f t="shared" ca="1" si="94"/>
        <v>0.3</v>
      </c>
      <c r="J1010" t="str" cm="1">
        <f t="array" aca="1" ref="J1010" ca="1">+INDEX({"Tarjeta";"Efectivo";"Transferencia"},RANDBETWEEN(1,3))</f>
        <v>Transferencia</v>
      </c>
      <c r="K1010" t="str">
        <f t="shared" ca="1" si="95"/>
        <v>V-001</v>
      </c>
      <c r="L1010" t="str">
        <f ca="1">+VLOOKUP(K1010,'Tablas aux'!$A$23:$C$27,3,0)</f>
        <v>Lima</v>
      </c>
    </row>
    <row r="1011" spans="1:12" x14ac:dyDescent="0.25">
      <c r="A1011" t="str">
        <v>V-1010</v>
      </c>
      <c r="B1011">
        <f t="shared" ca="1" si="90"/>
        <v>45850</v>
      </c>
      <c r="C1011" t="str">
        <f t="shared" ca="1" si="91"/>
        <v>C-004</v>
      </c>
      <c r="D1011" t="str">
        <f t="shared" ca="1" si="92"/>
        <v>P-001</v>
      </c>
      <c r="E1011" t="str">
        <f ca="1">+_xlfn.XLOOKUP(D1011,'Tablas aux'!$A$3:$A$6,'Tablas aux'!$B$3:$B$6,0)</f>
        <v>Audífonos</v>
      </c>
      <c r="F1011" t="str">
        <f ca="1">+_xlfn.XLOOKUP(E1011,'Tablas aux'!$B$3:$B$6,'Tablas aux'!$C$3:$C$6,0)</f>
        <v>Electrónica</v>
      </c>
      <c r="G1011">
        <f t="shared" ca="1" si="93"/>
        <v>41</v>
      </c>
      <c r="H1011">
        <f ca="1">+_xlfn.XLOOKUP(D1011,'Tablas aux'!$A$3:$A$6,'Tablas aux'!$D$3:$D$6)</f>
        <v>50</v>
      </c>
      <c r="I1011" s="3">
        <f t="shared" ca="1" si="94"/>
        <v>0.1</v>
      </c>
      <c r="J1011" t="str" cm="1">
        <f t="array" aca="1" ref="J1011" ca="1">+INDEX({"Tarjeta";"Efectivo";"Transferencia"},RANDBETWEEN(1,3))</f>
        <v>Efectivo</v>
      </c>
      <c r="K1011" t="str">
        <f t="shared" ca="1" si="95"/>
        <v>V-004</v>
      </c>
      <c r="L1011" t="str">
        <f ca="1">+VLOOKUP(K1011,'Tablas aux'!$A$23:$C$27,3,0)</f>
        <v>Moquegua</v>
      </c>
    </row>
    <row r="1012" spans="1:12" x14ac:dyDescent="0.25">
      <c r="A1012" t="str">
        <v>V-1011</v>
      </c>
      <c r="B1012">
        <f t="shared" ca="1" si="90"/>
        <v>45809</v>
      </c>
      <c r="C1012" t="str">
        <f t="shared" ca="1" si="91"/>
        <v>C-002</v>
      </c>
      <c r="D1012" t="str">
        <f t="shared" ca="1" si="92"/>
        <v>P-003</v>
      </c>
      <c r="E1012" t="str">
        <f ca="1">+_xlfn.XLOOKUP(D1012,'Tablas aux'!$A$3:$A$6,'Tablas aux'!$B$3:$B$6,0)</f>
        <v>Smart Watch</v>
      </c>
      <c r="F1012" t="str">
        <f ca="1">+_xlfn.XLOOKUP(E1012,'Tablas aux'!$B$3:$B$6,'Tablas aux'!$C$3:$C$6,0)</f>
        <v>Electrónica</v>
      </c>
      <c r="G1012">
        <f t="shared" ca="1" si="93"/>
        <v>14</v>
      </c>
      <c r="H1012">
        <f ca="1">+_xlfn.XLOOKUP(D1012,'Tablas aux'!$A$3:$A$6,'Tablas aux'!$D$3:$D$6)</f>
        <v>200</v>
      </c>
      <c r="I1012" s="3">
        <f t="shared" ca="1" si="94"/>
        <v>0.1</v>
      </c>
      <c r="J1012" t="str" cm="1">
        <f t="array" aca="1" ref="J1012" ca="1">+INDEX({"Tarjeta";"Efectivo";"Transferencia"},RANDBETWEEN(1,3))</f>
        <v>Transferencia</v>
      </c>
      <c r="K1012" t="str">
        <f t="shared" ca="1" si="95"/>
        <v>V-005</v>
      </c>
      <c r="L1012" t="str">
        <f ca="1">+VLOOKUP(K1012,'Tablas aux'!$A$23:$C$27,3,0)</f>
        <v>Ayacucho</v>
      </c>
    </row>
    <row r="1013" spans="1:12" x14ac:dyDescent="0.25">
      <c r="A1013" t="str">
        <v>V-1012</v>
      </c>
      <c r="B1013">
        <f t="shared" ca="1" si="90"/>
        <v>45710</v>
      </c>
      <c r="C1013" t="str">
        <f t="shared" ca="1" si="91"/>
        <v>C-001</v>
      </c>
      <c r="D1013" t="str">
        <f t="shared" ca="1" si="92"/>
        <v>P-004</v>
      </c>
      <c r="E1013" t="str">
        <f ca="1">+_xlfn.XLOOKUP(D1013,'Tablas aux'!$A$3:$A$6,'Tablas aux'!$B$3:$B$6,0)</f>
        <v>Smart Phone</v>
      </c>
      <c r="F1013" t="str">
        <f ca="1">+_xlfn.XLOOKUP(E1013,'Tablas aux'!$B$3:$B$6,'Tablas aux'!$C$3:$C$6,0)</f>
        <v>Telefonía</v>
      </c>
      <c r="G1013">
        <f t="shared" ca="1" si="93"/>
        <v>24</v>
      </c>
      <c r="H1013">
        <f ca="1">+_xlfn.XLOOKUP(D1013,'Tablas aux'!$A$3:$A$6,'Tablas aux'!$D$3:$D$6)</f>
        <v>800</v>
      </c>
      <c r="I1013" s="3">
        <f t="shared" ca="1" si="94"/>
        <v>0.2</v>
      </c>
      <c r="J1013" t="str" cm="1">
        <f t="array" aca="1" ref="J1013" ca="1">+INDEX({"Tarjeta";"Efectivo";"Transferencia"},RANDBETWEEN(1,3))</f>
        <v>Tarjeta</v>
      </c>
      <c r="K1013" t="str">
        <f t="shared" ca="1" si="95"/>
        <v>V-003</v>
      </c>
      <c r="L1013" t="str">
        <f ca="1">+VLOOKUP(K1013,'Tablas aux'!$A$23:$C$27,3,0)</f>
        <v>Arequipa</v>
      </c>
    </row>
    <row r="1014" spans="1:12" x14ac:dyDescent="0.25">
      <c r="A1014" t="str">
        <v>V-1013</v>
      </c>
      <c r="B1014">
        <f t="shared" ca="1" si="90"/>
        <v>46005</v>
      </c>
      <c r="C1014" t="str">
        <f t="shared" ca="1" si="91"/>
        <v>C-002</v>
      </c>
      <c r="D1014" t="str">
        <f t="shared" ca="1" si="92"/>
        <v>P-002</v>
      </c>
      <c r="E1014" t="str">
        <f ca="1">+_xlfn.XLOOKUP(D1014,'Tablas aux'!$A$3:$A$6,'Tablas aux'!$B$3:$B$6,0)</f>
        <v>Laptop</v>
      </c>
      <c r="F1014" t="str">
        <f ca="1">+_xlfn.XLOOKUP(E1014,'Tablas aux'!$B$3:$B$6,'Tablas aux'!$C$3:$C$6,0)</f>
        <v>Computo</v>
      </c>
      <c r="G1014">
        <f t="shared" ca="1" si="93"/>
        <v>21</v>
      </c>
      <c r="H1014">
        <f ca="1">+_xlfn.XLOOKUP(D1014,'Tablas aux'!$A$3:$A$6,'Tablas aux'!$D$3:$D$6)</f>
        <v>1200</v>
      </c>
      <c r="I1014" s="3">
        <f t="shared" ca="1" si="94"/>
        <v>0.3</v>
      </c>
      <c r="J1014" t="str" cm="1">
        <f t="array" aca="1" ref="J1014" ca="1">+INDEX({"Tarjeta";"Efectivo";"Transferencia"},RANDBETWEEN(1,3))</f>
        <v>Transferencia</v>
      </c>
      <c r="K1014" t="str">
        <f t="shared" ca="1" si="95"/>
        <v>V-004</v>
      </c>
      <c r="L1014" t="str">
        <f ca="1">+VLOOKUP(K1014,'Tablas aux'!$A$23:$C$27,3,0)</f>
        <v>Moquegua</v>
      </c>
    </row>
    <row r="1015" spans="1:12" x14ac:dyDescent="0.25">
      <c r="A1015" t="str">
        <v>V-1014</v>
      </c>
      <c r="B1015">
        <f t="shared" ca="1" si="90"/>
        <v>45693</v>
      </c>
      <c r="C1015" t="str">
        <f t="shared" ca="1" si="91"/>
        <v>C-002</v>
      </c>
      <c r="D1015" t="str">
        <f t="shared" ca="1" si="92"/>
        <v>P-003</v>
      </c>
      <c r="E1015" t="str">
        <f ca="1">+_xlfn.XLOOKUP(D1015,'Tablas aux'!$A$3:$A$6,'Tablas aux'!$B$3:$B$6,0)</f>
        <v>Smart Watch</v>
      </c>
      <c r="F1015" t="str">
        <f ca="1">+_xlfn.XLOOKUP(E1015,'Tablas aux'!$B$3:$B$6,'Tablas aux'!$C$3:$C$6,0)</f>
        <v>Electrónica</v>
      </c>
      <c r="G1015">
        <f t="shared" ca="1" si="93"/>
        <v>24</v>
      </c>
      <c r="H1015">
        <f ca="1">+_xlfn.XLOOKUP(D1015,'Tablas aux'!$A$3:$A$6,'Tablas aux'!$D$3:$D$6)</f>
        <v>200</v>
      </c>
      <c r="I1015" s="3">
        <f t="shared" ca="1" si="94"/>
        <v>0.1</v>
      </c>
      <c r="J1015" t="str" cm="1">
        <f t="array" aca="1" ref="J1015" ca="1">+INDEX({"Tarjeta";"Efectivo";"Transferencia"},RANDBETWEEN(1,3))</f>
        <v>Tarjeta</v>
      </c>
      <c r="K1015" t="str">
        <f t="shared" ca="1" si="95"/>
        <v>V-004</v>
      </c>
      <c r="L1015" t="str">
        <f ca="1">+VLOOKUP(K1015,'Tablas aux'!$A$23:$C$27,3,0)</f>
        <v>Moquegua</v>
      </c>
    </row>
    <row r="1016" spans="1:12" x14ac:dyDescent="0.25">
      <c r="A1016" t="str">
        <v>V-1015</v>
      </c>
      <c r="B1016">
        <f t="shared" ca="1" si="90"/>
        <v>45842</v>
      </c>
      <c r="C1016" t="str">
        <f t="shared" ca="1" si="91"/>
        <v>C-003</v>
      </c>
      <c r="D1016" t="str">
        <f t="shared" ca="1" si="92"/>
        <v>P-001</v>
      </c>
      <c r="E1016" t="str">
        <f ca="1">+_xlfn.XLOOKUP(D1016,'Tablas aux'!$A$3:$A$6,'Tablas aux'!$B$3:$B$6,0)</f>
        <v>Audífonos</v>
      </c>
      <c r="F1016" t="str">
        <f ca="1">+_xlfn.XLOOKUP(E1016,'Tablas aux'!$B$3:$B$6,'Tablas aux'!$C$3:$C$6,0)</f>
        <v>Electrónica</v>
      </c>
      <c r="G1016">
        <f t="shared" ca="1" si="93"/>
        <v>24</v>
      </c>
      <c r="H1016">
        <f ca="1">+_xlfn.XLOOKUP(D1016,'Tablas aux'!$A$3:$A$6,'Tablas aux'!$D$3:$D$6)</f>
        <v>50</v>
      </c>
      <c r="I1016" s="3">
        <f t="shared" ca="1" si="94"/>
        <v>0.1</v>
      </c>
      <c r="J1016" t="str" cm="1">
        <f t="array" aca="1" ref="J1016" ca="1">+INDEX({"Tarjeta";"Efectivo";"Transferencia"},RANDBETWEEN(1,3))</f>
        <v>Transferencia</v>
      </c>
      <c r="K1016" t="str">
        <f t="shared" ca="1" si="95"/>
        <v>V-001</v>
      </c>
      <c r="L1016" t="str">
        <f ca="1">+VLOOKUP(K1016,'Tablas aux'!$A$23:$C$27,3,0)</f>
        <v>Lima</v>
      </c>
    </row>
    <row r="1017" spans="1:12" x14ac:dyDescent="0.25">
      <c r="A1017" t="str">
        <v>V-1016</v>
      </c>
      <c r="B1017">
        <f t="shared" ca="1" si="90"/>
        <v>45974</v>
      </c>
      <c r="C1017" t="str">
        <f t="shared" ca="1" si="91"/>
        <v>C-003</v>
      </c>
      <c r="D1017" t="str">
        <f t="shared" ca="1" si="92"/>
        <v>P-004</v>
      </c>
      <c r="E1017" t="str">
        <f ca="1">+_xlfn.XLOOKUP(D1017,'Tablas aux'!$A$3:$A$6,'Tablas aux'!$B$3:$B$6,0)</f>
        <v>Smart Phone</v>
      </c>
      <c r="F1017" t="str">
        <f ca="1">+_xlfn.XLOOKUP(E1017,'Tablas aux'!$B$3:$B$6,'Tablas aux'!$C$3:$C$6,0)</f>
        <v>Telefonía</v>
      </c>
      <c r="G1017">
        <f t="shared" ca="1" si="93"/>
        <v>11</v>
      </c>
      <c r="H1017">
        <f ca="1">+_xlfn.XLOOKUP(D1017,'Tablas aux'!$A$3:$A$6,'Tablas aux'!$D$3:$D$6)</f>
        <v>800</v>
      </c>
      <c r="I1017" s="3">
        <f t="shared" ca="1" si="94"/>
        <v>0.2</v>
      </c>
      <c r="J1017" t="str" cm="1">
        <f t="array" aca="1" ref="J1017" ca="1">+INDEX({"Tarjeta";"Efectivo";"Transferencia"},RANDBETWEEN(1,3))</f>
        <v>Transferencia</v>
      </c>
      <c r="K1017" t="str">
        <f t="shared" ca="1" si="95"/>
        <v>V-002</v>
      </c>
      <c r="L1017" t="str">
        <f ca="1">+VLOOKUP(K1017,'Tablas aux'!$A$23:$C$27,3,0)</f>
        <v>Callao</v>
      </c>
    </row>
    <row r="1018" spans="1:12" x14ac:dyDescent="0.25">
      <c r="A1018" t="str">
        <v>V-1017</v>
      </c>
      <c r="B1018">
        <f t="shared" ca="1" si="90"/>
        <v>45824</v>
      </c>
      <c r="C1018" t="str">
        <f t="shared" ca="1" si="91"/>
        <v>C-001</v>
      </c>
      <c r="D1018" t="str">
        <f t="shared" ca="1" si="92"/>
        <v>P-003</v>
      </c>
      <c r="E1018" t="str">
        <f ca="1">+_xlfn.XLOOKUP(D1018,'Tablas aux'!$A$3:$A$6,'Tablas aux'!$B$3:$B$6,0)</f>
        <v>Smart Watch</v>
      </c>
      <c r="F1018" t="str">
        <f ca="1">+_xlfn.XLOOKUP(E1018,'Tablas aux'!$B$3:$B$6,'Tablas aux'!$C$3:$C$6,0)</f>
        <v>Electrónica</v>
      </c>
      <c r="G1018">
        <f t="shared" ca="1" si="93"/>
        <v>15</v>
      </c>
      <c r="H1018">
        <f ca="1">+_xlfn.XLOOKUP(D1018,'Tablas aux'!$A$3:$A$6,'Tablas aux'!$D$3:$D$6)</f>
        <v>200</v>
      </c>
      <c r="I1018" s="3">
        <f t="shared" ca="1" si="94"/>
        <v>0.1</v>
      </c>
      <c r="J1018" t="str" cm="1">
        <f t="array" aca="1" ref="J1018" ca="1">+INDEX({"Tarjeta";"Efectivo";"Transferencia"},RANDBETWEEN(1,3))</f>
        <v>Tarjeta</v>
      </c>
      <c r="K1018" t="str">
        <f t="shared" ca="1" si="95"/>
        <v>V-002</v>
      </c>
      <c r="L1018" t="str">
        <f ca="1">+VLOOKUP(K1018,'Tablas aux'!$A$23:$C$27,3,0)</f>
        <v>Callao</v>
      </c>
    </row>
    <row r="1019" spans="1:12" x14ac:dyDescent="0.25">
      <c r="A1019" t="str">
        <v>V-1018</v>
      </c>
      <c r="B1019">
        <f t="shared" ca="1" si="90"/>
        <v>45911</v>
      </c>
      <c r="C1019" t="str">
        <f t="shared" ca="1" si="91"/>
        <v>C-002</v>
      </c>
      <c r="D1019" t="str">
        <f t="shared" ca="1" si="92"/>
        <v>P-001</v>
      </c>
      <c r="E1019" t="str">
        <f ca="1">+_xlfn.XLOOKUP(D1019,'Tablas aux'!$A$3:$A$6,'Tablas aux'!$B$3:$B$6,0)</f>
        <v>Audífonos</v>
      </c>
      <c r="F1019" t="str">
        <f ca="1">+_xlfn.XLOOKUP(E1019,'Tablas aux'!$B$3:$B$6,'Tablas aux'!$C$3:$C$6,0)</f>
        <v>Electrónica</v>
      </c>
      <c r="G1019">
        <f t="shared" ca="1" si="93"/>
        <v>29</v>
      </c>
      <c r="H1019">
        <f ca="1">+_xlfn.XLOOKUP(D1019,'Tablas aux'!$A$3:$A$6,'Tablas aux'!$D$3:$D$6)</f>
        <v>50</v>
      </c>
      <c r="I1019" s="3">
        <f t="shared" ca="1" si="94"/>
        <v>0.1</v>
      </c>
      <c r="J1019" t="str" cm="1">
        <f t="array" aca="1" ref="J1019" ca="1">+INDEX({"Tarjeta";"Efectivo";"Transferencia"},RANDBETWEEN(1,3))</f>
        <v>Tarjeta</v>
      </c>
      <c r="K1019" t="str">
        <f t="shared" ca="1" si="95"/>
        <v>V-003</v>
      </c>
      <c r="L1019" t="str">
        <f ca="1">+VLOOKUP(K1019,'Tablas aux'!$A$23:$C$27,3,0)</f>
        <v>Arequipa</v>
      </c>
    </row>
    <row r="1020" spans="1:12" x14ac:dyDescent="0.25">
      <c r="A1020" t="str">
        <v>V-1019</v>
      </c>
      <c r="B1020">
        <f t="shared" ca="1" si="90"/>
        <v>46015</v>
      </c>
      <c r="C1020" t="str">
        <f t="shared" ca="1" si="91"/>
        <v>C-004</v>
      </c>
      <c r="D1020" t="str">
        <f t="shared" ca="1" si="92"/>
        <v>P-004</v>
      </c>
      <c r="E1020" t="str">
        <f ca="1">+_xlfn.XLOOKUP(D1020,'Tablas aux'!$A$3:$A$6,'Tablas aux'!$B$3:$B$6,0)</f>
        <v>Smart Phone</v>
      </c>
      <c r="F1020" t="str">
        <f ca="1">+_xlfn.XLOOKUP(E1020,'Tablas aux'!$B$3:$B$6,'Tablas aux'!$C$3:$C$6,0)</f>
        <v>Telefonía</v>
      </c>
      <c r="G1020">
        <f t="shared" ca="1" si="93"/>
        <v>32</v>
      </c>
      <c r="H1020">
        <f ca="1">+_xlfn.XLOOKUP(D1020,'Tablas aux'!$A$3:$A$6,'Tablas aux'!$D$3:$D$6)</f>
        <v>800</v>
      </c>
      <c r="I1020" s="3">
        <f t="shared" ca="1" si="94"/>
        <v>0.2</v>
      </c>
      <c r="J1020" t="str" cm="1">
        <f t="array" aca="1" ref="J1020" ca="1">+INDEX({"Tarjeta";"Efectivo";"Transferencia"},RANDBETWEEN(1,3))</f>
        <v>Efectivo</v>
      </c>
      <c r="K1020" t="str">
        <f t="shared" ca="1" si="95"/>
        <v>V-001</v>
      </c>
      <c r="L1020" t="str">
        <f ca="1">+VLOOKUP(K1020,'Tablas aux'!$A$23:$C$27,3,0)</f>
        <v>Lima</v>
      </c>
    </row>
    <row r="1021" spans="1:12" x14ac:dyDescent="0.25">
      <c r="A1021" t="str">
        <v>V-1020</v>
      </c>
      <c r="B1021">
        <f t="shared" ca="1" si="90"/>
        <v>45960</v>
      </c>
      <c r="C1021" t="str">
        <f t="shared" ca="1" si="91"/>
        <v>C-003</v>
      </c>
      <c r="D1021" t="str">
        <f t="shared" ca="1" si="92"/>
        <v>P-002</v>
      </c>
      <c r="E1021" t="str">
        <f ca="1">+_xlfn.XLOOKUP(D1021,'Tablas aux'!$A$3:$A$6,'Tablas aux'!$B$3:$B$6,0)</f>
        <v>Laptop</v>
      </c>
      <c r="F1021" t="str">
        <f ca="1">+_xlfn.XLOOKUP(E1021,'Tablas aux'!$B$3:$B$6,'Tablas aux'!$C$3:$C$6,0)</f>
        <v>Computo</v>
      </c>
      <c r="G1021">
        <f t="shared" ca="1" si="93"/>
        <v>25</v>
      </c>
      <c r="H1021">
        <f ca="1">+_xlfn.XLOOKUP(D1021,'Tablas aux'!$A$3:$A$6,'Tablas aux'!$D$3:$D$6)</f>
        <v>1200</v>
      </c>
      <c r="I1021" s="3">
        <f t="shared" ca="1" si="94"/>
        <v>0.3</v>
      </c>
      <c r="J1021" t="str" cm="1">
        <f t="array" aca="1" ref="J1021" ca="1">+INDEX({"Tarjeta";"Efectivo";"Transferencia"},RANDBETWEEN(1,3))</f>
        <v>Efectivo</v>
      </c>
      <c r="K1021" t="str">
        <f t="shared" ca="1" si="95"/>
        <v>V-004</v>
      </c>
      <c r="L1021" t="str">
        <f ca="1">+VLOOKUP(K1021,'Tablas aux'!$A$23:$C$27,3,0)</f>
        <v>Moquegua</v>
      </c>
    </row>
    <row r="1022" spans="1:12" x14ac:dyDescent="0.25">
      <c r="A1022" t="str">
        <v>V-1021</v>
      </c>
      <c r="B1022">
        <f t="shared" ca="1" si="90"/>
        <v>45835</v>
      </c>
      <c r="C1022" t="str">
        <f t="shared" ca="1" si="91"/>
        <v>C-002</v>
      </c>
      <c r="D1022" t="str">
        <f t="shared" ca="1" si="92"/>
        <v>P-002</v>
      </c>
      <c r="E1022" t="str">
        <f ca="1">+_xlfn.XLOOKUP(D1022,'Tablas aux'!$A$3:$A$6,'Tablas aux'!$B$3:$B$6,0)</f>
        <v>Laptop</v>
      </c>
      <c r="F1022" t="str">
        <f ca="1">+_xlfn.XLOOKUP(E1022,'Tablas aux'!$B$3:$B$6,'Tablas aux'!$C$3:$C$6,0)</f>
        <v>Computo</v>
      </c>
      <c r="G1022">
        <f t="shared" ca="1" si="93"/>
        <v>9</v>
      </c>
      <c r="H1022">
        <f ca="1">+_xlfn.XLOOKUP(D1022,'Tablas aux'!$A$3:$A$6,'Tablas aux'!$D$3:$D$6)</f>
        <v>1200</v>
      </c>
      <c r="I1022" s="3">
        <f t="shared" ca="1" si="94"/>
        <v>0.3</v>
      </c>
      <c r="J1022" t="str" cm="1">
        <f t="array" aca="1" ref="J1022" ca="1">+INDEX({"Tarjeta";"Efectivo";"Transferencia"},RANDBETWEEN(1,3))</f>
        <v>Transferencia</v>
      </c>
      <c r="K1022" t="str">
        <f t="shared" ca="1" si="95"/>
        <v>V-004</v>
      </c>
      <c r="L1022" t="str">
        <f ca="1">+VLOOKUP(K1022,'Tablas aux'!$A$23:$C$27,3,0)</f>
        <v>Moquegua</v>
      </c>
    </row>
    <row r="1023" spans="1:12" x14ac:dyDescent="0.25">
      <c r="A1023" t="str">
        <v>V-1022</v>
      </c>
      <c r="B1023">
        <f t="shared" ca="1" si="90"/>
        <v>45905</v>
      </c>
      <c r="C1023" t="str">
        <f t="shared" ca="1" si="91"/>
        <v>C-003</v>
      </c>
      <c r="D1023" t="str">
        <f t="shared" ca="1" si="92"/>
        <v>P-004</v>
      </c>
      <c r="E1023" t="str">
        <f ca="1">+_xlfn.XLOOKUP(D1023,'Tablas aux'!$A$3:$A$6,'Tablas aux'!$B$3:$B$6,0)</f>
        <v>Smart Phone</v>
      </c>
      <c r="F1023" t="str">
        <f ca="1">+_xlfn.XLOOKUP(E1023,'Tablas aux'!$B$3:$B$6,'Tablas aux'!$C$3:$C$6,0)</f>
        <v>Telefonía</v>
      </c>
      <c r="G1023">
        <f t="shared" ca="1" si="93"/>
        <v>10</v>
      </c>
      <c r="H1023">
        <f ca="1">+_xlfn.XLOOKUP(D1023,'Tablas aux'!$A$3:$A$6,'Tablas aux'!$D$3:$D$6)</f>
        <v>800</v>
      </c>
      <c r="I1023" s="3">
        <f t="shared" ca="1" si="94"/>
        <v>0.2</v>
      </c>
      <c r="J1023" t="str" cm="1">
        <f t="array" aca="1" ref="J1023" ca="1">+INDEX({"Tarjeta";"Efectivo";"Transferencia"},RANDBETWEEN(1,3))</f>
        <v>Tarjeta</v>
      </c>
      <c r="K1023" t="str">
        <f t="shared" ca="1" si="95"/>
        <v>V-003</v>
      </c>
      <c r="L1023" t="str">
        <f ca="1">+VLOOKUP(K1023,'Tablas aux'!$A$23:$C$27,3,0)</f>
        <v>Arequipa</v>
      </c>
    </row>
    <row r="1024" spans="1:12" x14ac:dyDescent="0.25">
      <c r="A1024" t="str">
        <v>V-1023</v>
      </c>
      <c r="B1024">
        <f t="shared" ca="1" si="90"/>
        <v>45976</v>
      </c>
      <c r="C1024" t="str">
        <f t="shared" ca="1" si="91"/>
        <v>C-003</v>
      </c>
      <c r="D1024" t="str">
        <f t="shared" ca="1" si="92"/>
        <v>P-004</v>
      </c>
      <c r="E1024" t="str">
        <f ca="1">+_xlfn.XLOOKUP(D1024,'Tablas aux'!$A$3:$A$6,'Tablas aux'!$B$3:$B$6,0)</f>
        <v>Smart Phone</v>
      </c>
      <c r="F1024" t="str">
        <f ca="1">+_xlfn.XLOOKUP(E1024,'Tablas aux'!$B$3:$B$6,'Tablas aux'!$C$3:$C$6,0)</f>
        <v>Telefonía</v>
      </c>
      <c r="G1024">
        <f t="shared" ca="1" si="93"/>
        <v>13</v>
      </c>
      <c r="H1024">
        <f ca="1">+_xlfn.XLOOKUP(D1024,'Tablas aux'!$A$3:$A$6,'Tablas aux'!$D$3:$D$6)</f>
        <v>800</v>
      </c>
      <c r="I1024" s="3">
        <f t="shared" ca="1" si="94"/>
        <v>0.2</v>
      </c>
      <c r="J1024" t="str" cm="1">
        <f t="array" aca="1" ref="J1024" ca="1">+INDEX({"Tarjeta";"Efectivo";"Transferencia"},RANDBETWEEN(1,3))</f>
        <v>Efectivo</v>
      </c>
      <c r="K1024" t="str">
        <f t="shared" ca="1" si="95"/>
        <v>V-003</v>
      </c>
      <c r="L1024" t="str">
        <f ca="1">+VLOOKUP(K1024,'Tablas aux'!$A$23:$C$27,3,0)</f>
        <v>Arequipa</v>
      </c>
    </row>
    <row r="1025" spans="1:12" x14ac:dyDescent="0.25">
      <c r="A1025" t="str">
        <v>V-1024</v>
      </c>
      <c r="B1025">
        <f t="shared" ca="1" si="90"/>
        <v>45776</v>
      </c>
      <c r="C1025" t="str">
        <f t="shared" ca="1" si="91"/>
        <v>C-002</v>
      </c>
      <c r="D1025" t="str">
        <f t="shared" ca="1" si="92"/>
        <v>P-001</v>
      </c>
      <c r="E1025" t="str">
        <f ca="1">+_xlfn.XLOOKUP(D1025,'Tablas aux'!$A$3:$A$6,'Tablas aux'!$B$3:$B$6,0)</f>
        <v>Audífonos</v>
      </c>
      <c r="F1025" t="str">
        <f ca="1">+_xlfn.XLOOKUP(E1025,'Tablas aux'!$B$3:$B$6,'Tablas aux'!$C$3:$C$6,0)</f>
        <v>Electrónica</v>
      </c>
      <c r="G1025">
        <f t="shared" ca="1" si="93"/>
        <v>34</v>
      </c>
      <c r="H1025">
        <f ca="1">+_xlfn.XLOOKUP(D1025,'Tablas aux'!$A$3:$A$6,'Tablas aux'!$D$3:$D$6)</f>
        <v>50</v>
      </c>
      <c r="I1025" s="3">
        <f t="shared" ca="1" si="94"/>
        <v>0.1</v>
      </c>
      <c r="J1025" t="str" cm="1">
        <f t="array" aca="1" ref="J1025" ca="1">+INDEX({"Tarjeta";"Efectivo";"Transferencia"},RANDBETWEEN(1,3))</f>
        <v>Transferencia</v>
      </c>
      <c r="K1025" t="str">
        <f t="shared" ca="1" si="95"/>
        <v>V-001</v>
      </c>
      <c r="L1025" t="str">
        <f ca="1">+VLOOKUP(K1025,'Tablas aux'!$A$23:$C$27,3,0)</f>
        <v>Lima</v>
      </c>
    </row>
    <row r="1026" spans="1:12" x14ac:dyDescent="0.25">
      <c r="A1026" t="str">
        <v>V-1025</v>
      </c>
      <c r="B1026">
        <f t="shared" ca="1" si="90"/>
        <v>45959</v>
      </c>
      <c r="C1026" t="str">
        <f t="shared" ca="1" si="91"/>
        <v>C-001</v>
      </c>
      <c r="D1026" t="str">
        <f t="shared" ca="1" si="92"/>
        <v>P-004</v>
      </c>
      <c r="E1026" t="str">
        <f ca="1">+_xlfn.XLOOKUP(D1026,'Tablas aux'!$A$3:$A$6,'Tablas aux'!$B$3:$B$6,0)</f>
        <v>Smart Phone</v>
      </c>
      <c r="F1026" t="str">
        <f ca="1">+_xlfn.XLOOKUP(E1026,'Tablas aux'!$B$3:$B$6,'Tablas aux'!$C$3:$C$6,0)</f>
        <v>Telefonía</v>
      </c>
      <c r="G1026">
        <f t="shared" ca="1" si="93"/>
        <v>15</v>
      </c>
      <c r="H1026">
        <f ca="1">+_xlfn.XLOOKUP(D1026,'Tablas aux'!$A$3:$A$6,'Tablas aux'!$D$3:$D$6)</f>
        <v>800</v>
      </c>
      <c r="I1026" s="3">
        <f t="shared" ca="1" si="94"/>
        <v>0.2</v>
      </c>
      <c r="J1026" t="str" cm="1">
        <f t="array" aca="1" ref="J1026" ca="1">+INDEX({"Tarjeta";"Efectivo";"Transferencia"},RANDBETWEEN(1,3))</f>
        <v>Efectivo</v>
      </c>
      <c r="K1026" t="str">
        <f t="shared" ca="1" si="95"/>
        <v>V-004</v>
      </c>
      <c r="L1026" t="str">
        <f ca="1">+VLOOKUP(K1026,'Tablas aux'!$A$23:$C$27,3,0)</f>
        <v>Moquegua</v>
      </c>
    </row>
    <row r="1027" spans="1:12" x14ac:dyDescent="0.25">
      <c r="A1027" t="str">
        <v>V-1026</v>
      </c>
      <c r="B1027">
        <f t="shared" ref="B1027:B1090" ca="1" si="96">+RANDBETWEEN("01/01/2025","31/12/2025")</f>
        <v>45998</v>
      </c>
      <c r="C1027" t="str">
        <f t="shared" ref="C1027:C1090" ca="1" si="97">+"C"&amp;"-"&amp;TEXT(RANDBETWEEN(1,4),"000")</f>
        <v>C-001</v>
      </c>
      <c r="D1027" t="str">
        <f t="shared" ref="D1027:D1090" ca="1" si="98">+"P"&amp;"-"&amp;TEXT(RANDBETWEEN(1,4),"000")</f>
        <v>P-001</v>
      </c>
      <c r="E1027" t="str">
        <f ca="1">+_xlfn.XLOOKUP(D1027,'Tablas aux'!$A$3:$A$6,'Tablas aux'!$B$3:$B$6,0)</f>
        <v>Audífonos</v>
      </c>
      <c r="F1027" t="str">
        <f ca="1">+_xlfn.XLOOKUP(E1027,'Tablas aux'!$B$3:$B$6,'Tablas aux'!$C$3:$C$6,0)</f>
        <v>Electrónica</v>
      </c>
      <c r="G1027">
        <f t="shared" ref="G1027:G1090" ca="1" si="99">+RANDBETWEEN(5,45)</f>
        <v>11</v>
      </c>
      <c r="H1027">
        <f ca="1">+_xlfn.XLOOKUP(D1027,'Tablas aux'!$A$3:$A$6,'Tablas aux'!$D$3:$D$6)</f>
        <v>50</v>
      </c>
      <c r="I1027" s="3">
        <f t="shared" ref="I1027:I1090" ca="1" si="100">+IF(F1027="Electrónica",0.1,IF(F1027="Telefonía",0.2,0.3))</f>
        <v>0.1</v>
      </c>
      <c r="J1027" t="str" cm="1">
        <f t="array" aca="1" ref="J1027" ca="1">+INDEX({"Tarjeta";"Efectivo";"Transferencia"},RANDBETWEEN(1,3))</f>
        <v>Transferencia</v>
      </c>
      <c r="K1027" t="str">
        <f t="shared" ref="K1027:K1090" ca="1" si="101">+"V"&amp;"-"&amp;TEXT(RANDBETWEEN(1,5),"000")</f>
        <v>V-003</v>
      </c>
      <c r="L1027" t="str">
        <f ca="1">+VLOOKUP(K1027,'Tablas aux'!$A$23:$C$27,3,0)</f>
        <v>Arequipa</v>
      </c>
    </row>
    <row r="1028" spans="1:12" x14ac:dyDescent="0.25">
      <c r="A1028" t="str">
        <v>V-1027</v>
      </c>
      <c r="B1028">
        <f t="shared" ca="1" si="96"/>
        <v>45910</v>
      </c>
      <c r="C1028" t="str">
        <f t="shared" ca="1" si="97"/>
        <v>C-004</v>
      </c>
      <c r="D1028" t="str">
        <f t="shared" ca="1" si="98"/>
        <v>P-003</v>
      </c>
      <c r="E1028" t="str">
        <f ca="1">+_xlfn.XLOOKUP(D1028,'Tablas aux'!$A$3:$A$6,'Tablas aux'!$B$3:$B$6,0)</f>
        <v>Smart Watch</v>
      </c>
      <c r="F1028" t="str">
        <f ca="1">+_xlfn.XLOOKUP(E1028,'Tablas aux'!$B$3:$B$6,'Tablas aux'!$C$3:$C$6,0)</f>
        <v>Electrónica</v>
      </c>
      <c r="G1028">
        <f t="shared" ca="1" si="99"/>
        <v>36</v>
      </c>
      <c r="H1028">
        <f ca="1">+_xlfn.XLOOKUP(D1028,'Tablas aux'!$A$3:$A$6,'Tablas aux'!$D$3:$D$6)</f>
        <v>200</v>
      </c>
      <c r="I1028" s="3">
        <f t="shared" ca="1" si="100"/>
        <v>0.1</v>
      </c>
      <c r="J1028" t="str" cm="1">
        <f t="array" aca="1" ref="J1028" ca="1">+INDEX({"Tarjeta";"Efectivo";"Transferencia"},RANDBETWEEN(1,3))</f>
        <v>Tarjeta</v>
      </c>
      <c r="K1028" t="str">
        <f t="shared" ca="1" si="101"/>
        <v>V-002</v>
      </c>
      <c r="L1028" t="str">
        <f ca="1">+VLOOKUP(K1028,'Tablas aux'!$A$23:$C$27,3,0)</f>
        <v>Callao</v>
      </c>
    </row>
    <row r="1029" spans="1:12" x14ac:dyDescent="0.25">
      <c r="A1029" t="str">
        <v>V-1028</v>
      </c>
      <c r="B1029">
        <f t="shared" ca="1" si="96"/>
        <v>45811</v>
      </c>
      <c r="C1029" t="str">
        <f t="shared" ca="1" si="97"/>
        <v>C-002</v>
      </c>
      <c r="D1029" t="str">
        <f t="shared" ca="1" si="98"/>
        <v>P-003</v>
      </c>
      <c r="E1029" t="str">
        <f ca="1">+_xlfn.XLOOKUP(D1029,'Tablas aux'!$A$3:$A$6,'Tablas aux'!$B$3:$B$6,0)</f>
        <v>Smart Watch</v>
      </c>
      <c r="F1029" t="str">
        <f ca="1">+_xlfn.XLOOKUP(E1029,'Tablas aux'!$B$3:$B$6,'Tablas aux'!$C$3:$C$6,0)</f>
        <v>Electrónica</v>
      </c>
      <c r="G1029">
        <f t="shared" ca="1" si="99"/>
        <v>42</v>
      </c>
      <c r="H1029">
        <f ca="1">+_xlfn.XLOOKUP(D1029,'Tablas aux'!$A$3:$A$6,'Tablas aux'!$D$3:$D$6)</f>
        <v>200</v>
      </c>
      <c r="I1029" s="3">
        <f t="shared" ca="1" si="100"/>
        <v>0.1</v>
      </c>
      <c r="J1029" t="str" cm="1">
        <f t="array" aca="1" ref="J1029" ca="1">+INDEX({"Tarjeta";"Efectivo";"Transferencia"},RANDBETWEEN(1,3))</f>
        <v>Transferencia</v>
      </c>
      <c r="K1029" t="str">
        <f t="shared" ca="1" si="101"/>
        <v>V-001</v>
      </c>
      <c r="L1029" t="str">
        <f ca="1">+VLOOKUP(K1029,'Tablas aux'!$A$23:$C$27,3,0)</f>
        <v>Lima</v>
      </c>
    </row>
    <row r="1030" spans="1:12" x14ac:dyDescent="0.25">
      <c r="A1030" t="str">
        <v>V-1029</v>
      </c>
      <c r="B1030">
        <f t="shared" ca="1" si="96"/>
        <v>45764</v>
      </c>
      <c r="C1030" t="str">
        <f t="shared" ca="1" si="97"/>
        <v>C-001</v>
      </c>
      <c r="D1030" t="str">
        <f t="shared" ca="1" si="98"/>
        <v>P-004</v>
      </c>
      <c r="E1030" t="str">
        <f ca="1">+_xlfn.XLOOKUP(D1030,'Tablas aux'!$A$3:$A$6,'Tablas aux'!$B$3:$B$6,0)</f>
        <v>Smart Phone</v>
      </c>
      <c r="F1030" t="str">
        <f ca="1">+_xlfn.XLOOKUP(E1030,'Tablas aux'!$B$3:$B$6,'Tablas aux'!$C$3:$C$6,0)</f>
        <v>Telefonía</v>
      </c>
      <c r="G1030">
        <f t="shared" ca="1" si="99"/>
        <v>38</v>
      </c>
      <c r="H1030">
        <f ca="1">+_xlfn.XLOOKUP(D1030,'Tablas aux'!$A$3:$A$6,'Tablas aux'!$D$3:$D$6)</f>
        <v>800</v>
      </c>
      <c r="I1030" s="3">
        <f t="shared" ca="1" si="100"/>
        <v>0.2</v>
      </c>
      <c r="J1030" t="str" cm="1">
        <f t="array" aca="1" ref="J1030" ca="1">+INDEX({"Tarjeta";"Efectivo";"Transferencia"},RANDBETWEEN(1,3))</f>
        <v>Efectivo</v>
      </c>
      <c r="K1030" t="str">
        <f t="shared" ca="1" si="101"/>
        <v>V-001</v>
      </c>
      <c r="L1030" t="str">
        <f ca="1">+VLOOKUP(K1030,'Tablas aux'!$A$23:$C$27,3,0)</f>
        <v>Lima</v>
      </c>
    </row>
    <row r="1031" spans="1:12" x14ac:dyDescent="0.25">
      <c r="A1031" t="str">
        <v>V-1030</v>
      </c>
      <c r="B1031">
        <f t="shared" ca="1" si="96"/>
        <v>45847</v>
      </c>
      <c r="C1031" t="str">
        <f t="shared" ca="1" si="97"/>
        <v>C-003</v>
      </c>
      <c r="D1031" t="str">
        <f t="shared" ca="1" si="98"/>
        <v>P-004</v>
      </c>
      <c r="E1031" t="str">
        <f ca="1">+_xlfn.XLOOKUP(D1031,'Tablas aux'!$A$3:$A$6,'Tablas aux'!$B$3:$B$6,0)</f>
        <v>Smart Phone</v>
      </c>
      <c r="F1031" t="str">
        <f ca="1">+_xlfn.XLOOKUP(E1031,'Tablas aux'!$B$3:$B$6,'Tablas aux'!$C$3:$C$6,0)</f>
        <v>Telefonía</v>
      </c>
      <c r="G1031">
        <f t="shared" ca="1" si="99"/>
        <v>43</v>
      </c>
      <c r="H1031">
        <f ca="1">+_xlfn.XLOOKUP(D1031,'Tablas aux'!$A$3:$A$6,'Tablas aux'!$D$3:$D$6)</f>
        <v>800</v>
      </c>
      <c r="I1031" s="3">
        <f t="shared" ca="1" si="100"/>
        <v>0.2</v>
      </c>
      <c r="J1031" t="str" cm="1">
        <f t="array" aca="1" ref="J1031" ca="1">+INDEX({"Tarjeta";"Efectivo";"Transferencia"},RANDBETWEEN(1,3))</f>
        <v>Tarjeta</v>
      </c>
      <c r="K1031" t="str">
        <f t="shared" ca="1" si="101"/>
        <v>V-002</v>
      </c>
      <c r="L1031" t="str">
        <f ca="1">+VLOOKUP(K1031,'Tablas aux'!$A$23:$C$27,3,0)</f>
        <v>Callao</v>
      </c>
    </row>
    <row r="1032" spans="1:12" x14ac:dyDescent="0.25">
      <c r="A1032" t="str">
        <v>V-1031</v>
      </c>
      <c r="B1032">
        <f t="shared" ca="1" si="96"/>
        <v>45858</v>
      </c>
      <c r="C1032" t="str">
        <f t="shared" ca="1" si="97"/>
        <v>C-004</v>
      </c>
      <c r="D1032" t="str">
        <f t="shared" ca="1" si="98"/>
        <v>P-004</v>
      </c>
      <c r="E1032" t="str">
        <f ca="1">+_xlfn.XLOOKUP(D1032,'Tablas aux'!$A$3:$A$6,'Tablas aux'!$B$3:$B$6,0)</f>
        <v>Smart Phone</v>
      </c>
      <c r="F1032" t="str">
        <f ca="1">+_xlfn.XLOOKUP(E1032,'Tablas aux'!$B$3:$B$6,'Tablas aux'!$C$3:$C$6,0)</f>
        <v>Telefonía</v>
      </c>
      <c r="G1032">
        <f t="shared" ca="1" si="99"/>
        <v>29</v>
      </c>
      <c r="H1032">
        <f ca="1">+_xlfn.XLOOKUP(D1032,'Tablas aux'!$A$3:$A$6,'Tablas aux'!$D$3:$D$6)</f>
        <v>800</v>
      </c>
      <c r="I1032" s="3">
        <f t="shared" ca="1" si="100"/>
        <v>0.2</v>
      </c>
      <c r="J1032" t="str" cm="1">
        <f t="array" aca="1" ref="J1032" ca="1">+INDEX({"Tarjeta";"Efectivo";"Transferencia"},RANDBETWEEN(1,3))</f>
        <v>Efectivo</v>
      </c>
      <c r="K1032" t="str">
        <f t="shared" ca="1" si="101"/>
        <v>V-004</v>
      </c>
      <c r="L1032" t="str">
        <f ca="1">+VLOOKUP(K1032,'Tablas aux'!$A$23:$C$27,3,0)</f>
        <v>Moquegua</v>
      </c>
    </row>
    <row r="1033" spans="1:12" x14ac:dyDescent="0.25">
      <c r="A1033" t="str">
        <v>V-1032</v>
      </c>
      <c r="B1033">
        <f t="shared" ca="1" si="96"/>
        <v>45817</v>
      </c>
      <c r="C1033" t="str">
        <f t="shared" ca="1" si="97"/>
        <v>C-002</v>
      </c>
      <c r="D1033" t="str">
        <f t="shared" ca="1" si="98"/>
        <v>P-003</v>
      </c>
      <c r="E1033" t="str">
        <f ca="1">+_xlfn.XLOOKUP(D1033,'Tablas aux'!$A$3:$A$6,'Tablas aux'!$B$3:$B$6,0)</f>
        <v>Smart Watch</v>
      </c>
      <c r="F1033" t="str">
        <f ca="1">+_xlfn.XLOOKUP(E1033,'Tablas aux'!$B$3:$B$6,'Tablas aux'!$C$3:$C$6,0)</f>
        <v>Electrónica</v>
      </c>
      <c r="G1033">
        <f t="shared" ca="1" si="99"/>
        <v>20</v>
      </c>
      <c r="H1033">
        <f ca="1">+_xlfn.XLOOKUP(D1033,'Tablas aux'!$A$3:$A$6,'Tablas aux'!$D$3:$D$6)</f>
        <v>200</v>
      </c>
      <c r="I1033" s="3">
        <f t="shared" ca="1" si="100"/>
        <v>0.1</v>
      </c>
      <c r="J1033" t="str" cm="1">
        <f t="array" aca="1" ref="J1033" ca="1">+INDEX({"Tarjeta";"Efectivo";"Transferencia"},RANDBETWEEN(1,3))</f>
        <v>Transferencia</v>
      </c>
      <c r="K1033" t="str">
        <f t="shared" ca="1" si="101"/>
        <v>V-005</v>
      </c>
      <c r="L1033" t="str">
        <f ca="1">+VLOOKUP(K1033,'Tablas aux'!$A$23:$C$27,3,0)</f>
        <v>Ayacucho</v>
      </c>
    </row>
    <row r="1034" spans="1:12" x14ac:dyDescent="0.25">
      <c r="A1034" t="str">
        <v>V-1033</v>
      </c>
      <c r="B1034">
        <f t="shared" ca="1" si="96"/>
        <v>45720</v>
      </c>
      <c r="C1034" t="str">
        <f t="shared" ca="1" si="97"/>
        <v>C-002</v>
      </c>
      <c r="D1034" t="str">
        <f t="shared" ca="1" si="98"/>
        <v>P-004</v>
      </c>
      <c r="E1034" t="str">
        <f ca="1">+_xlfn.XLOOKUP(D1034,'Tablas aux'!$A$3:$A$6,'Tablas aux'!$B$3:$B$6,0)</f>
        <v>Smart Phone</v>
      </c>
      <c r="F1034" t="str">
        <f ca="1">+_xlfn.XLOOKUP(E1034,'Tablas aux'!$B$3:$B$6,'Tablas aux'!$C$3:$C$6,0)</f>
        <v>Telefonía</v>
      </c>
      <c r="G1034">
        <f t="shared" ca="1" si="99"/>
        <v>11</v>
      </c>
      <c r="H1034">
        <f ca="1">+_xlfn.XLOOKUP(D1034,'Tablas aux'!$A$3:$A$6,'Tablas aux'!$D$3:$D$6)</f>
        <v>800</v>
      </c>
      <c r="I1034" s="3">
        <f t="shared" ca="1" si="100"/>
        <v>0.2</v>
      </c>
      <c r="J1034" t="str" cm="1">
        <f t="array" aca="1" ref="J1034" ca="1">+INDEX({"Tarjeta";"Efectivo";"Transferencia"},RANDBETWEEN(1,3))</f>
        <v>Efectivo</v>
      </c>
      <c r="K1034" t="str">
        <f t="shared" ca="1" si="101"/>
        <v>V-001</v>
      </c>
      <c r="L1034" t="str">
        <f ca="1">+VLOOKUP(K1034,'Tablas aux'!$A$23:$C$27,3,0)</f>
        <v>Lima</v>
      </c>
    </row>
    <row r="1035" spans="1:12" x14ac:dyDescent="0.25">
      <c r="A1035" t="str">
        <v>V-1034</v>
      </c>
      <c r="B1035">
        <f t="shared" ca="1" si="96"/>
        <v>45954</v>
      </c>
      <c r="C1035" t="str">
        <f t="shared" ca="1" si="97"/>
        <v>C-004</v>
      </c>
      <c r="D1035" t="str">
        <f t="shared" ca="1" si="98"/>
        <v>P-002</v>
      </c>
      <c r="E1035" t="str">
        <f ca="1">+_xlfn.XLOOKUP(D1035,'Tablas aux'!$A$3:$A$6,'Tablas aux'!$B$3:$B$6,0)</f>
        <v>Laptop</v>
      </c>
      <c r="F1035" t="str">
        <f ca="1">+_xlfn.XLOOKUP(E1035,'Tablas aux'!$B$3:$B$6,'Tablas aux'!$C$3:$C$6,0)</f>
        <v>Computo</v>
      </c>
      <c r="G1035">
        <f t="shared" ca="1" si="99"/>
        <v>25</v>
      </c>
      <c r="H1035">
        <f ca="1">+_xlfn.XLOOKUP(D1035,'Tablas aux'!$A$3:$A$6,'Tablas aux'!$D$3:$D$6)</f>
        <v>1200</v>
      </c>
      <c r="I1035" s="3">
        <f t="shared" ca="1" si="100"/>
        <v>0.3</v>
      </c>
      <c r="J1035" t="str" cm="1">
        <f t="array" aca="1" ref="J1035" ca="1">+INDEX({"Tarjeta";"Efectivo";"Transferencia"},RANDBETWEEN(1,3))</f>
        <v>Efectivo</v>
      </c>
      <c r="K1035" t="str">
        <f t="shared" ca="1" si="101"/>
        <v>V-001</v>
      </c>
      <c r="L1035" t="str">
        <f ca="1">+VLOOKUP(K1035,'Tablas aux'!$A$23:$C$27,3,0)</f>
        <v>Lima</v>
      </c>
    </row>
    <row r="1036" spans="1:12" x14ac:dyDescent="0.25">
      <c r="A1036" t="str">
        <v>V-1035</v>
      </c>
      <c r="B1036">
        <f t="shared" ca="1" si="96"/>
        <v>45944</v>
      </c>
      <c r="C1036" t="str">
        <f t="shared" ca="1" si="97"/>
        <v>C-002</v>
      </c>
      <c r="D1036" t="str">
        <f t="shared" ca="1" si="98"/>
        <v>P-003</v>
      </c>
      <c r="E1036" t="str">
        <f ca="1">+_xlfn.XLOOKUP(D1036,'Tablas aux'!$A$3:$A$6,'Tablas aux'!$B$3:$B$6,0)</f>
        <v>Smart Watch</v>
      </c>
      <c r="F1036" t="str">
        <f ca="1">+_xlfn.XLOOKUP(E1036,'Tablas aux'!$B$3:$B$6,'Tablas aux'!$C$3:$C$6,0)</f>
        <v>Electrónica</v>
      </c>
      <c r="G1036">
        <f t="shared" ca="1" si="99"/>
        <v>41</v>
      </c>
      <c r="H1036">
        <f ca="1">+_xlfn.XLOOKUP(D1036,'Tablas aux'!$A$3:$A$6,'Tablas aux'!$D$3:$D$6)</f>
        <v>200</v>
      </c>
      <c r="I1036" s="3">
        <f t="shared" ca="1" si="100"/>
        <v>0.1</v>
      </c>
      <c r="J1036" t="str" cm="1">
        <f t="array" aca="1" ref="J1036" ca="1">+INDEX({"Tarjeta";"Efectivo";"Transferencia"},RANDBETWEEN(1,3))</f>
        <v>Transferencia</v>
      </c>
      <c r="K1036" t="str">
        <f t="shared" ca="1" si="101"/>
        <v>V-003</v>
      </c>
      <c r="L1036" t="str">
        <f ca="1">+VLOOKUP(K1036,'Tablas aux'!$A$23:$C$27,3,0)</f>
        <v>Arequipa</v>
      </c>
    </row>
    <row r="1037" spans="1:12" x14ac:dyDescent="0.25">
      <c r="A1037" t="str">
        <v>V-1036</v>
      </c>
      <c r="B1037">
        <f t="shared" ca="1" si="96"/>
        <v>45708</v>
      </c>
      <c r="C1037" t="str">
        <f t="shared" ca="1" si="97"/>
        <v>C-001</v>
      </c>
      <c r="D1037" t="str">
        <f t="shared" ca="1" si="98"/>
        <v>P-001</v>
      </c>
      <c r="E1037" t="str">
        <f ca="1">+_xlfn.XLOOKUP(D1037,'Tablas aux'!$A$3:$A$6,'Tablas aux'!$B$3:$B$6,0)</f>
        <v>Audífonos</v>
      </c>
      <c r="F1037" t="str">
        <f ca="1">+_xlfn.XLOOKUP(E1037,'Tablas aux'!$B$3:$B$6,'Tablas aux'!$C$3:$C$6,0)</f>
        <v>Electrónica</v>
      </c>
      <c r="G1037">
        <f t="shared" ca="1" si="99"/>
        <v>8</v>
      </c>
      <c r="H1037">
        <f ca="1">+_xlfn.XLOOKUP(D1037,'Tablas aux'!$A$3:$A$6,'Tablas aux'!$D$3:$D$6)</f>
        <v>50</v>
      </c>
      <c r="I1037" s="3">
        <f t="shared" ca="1" si="100"/>
        <v>0.1</v>
      </c>
      <c r="J1037" t="str" cm="1">
        <f t="array" aca="1" ref="J1037" ca="1">+INDEX({"Tarjeta";"Efectivo";"Transferencia"},RANDBETWEEN(1,3))</f>
        <v>Transferencia</v>
      </c>
      <c r="K1037" t="str">
        <f t="shared" ca="1" si="101"/>
        <v>V-003</v>
      </c>
      <c r="L1037" t="str">
        <f ca="1">+VLOOKUP(K1037,'Tablas aux'!$A$23:$C$27,3,0)</f>
        <v>Arequipa</v>
      </c>
    </row>
    <row r="1038" spans="1:12" x14ac:dyDescent="0.25">
      <c r="A1038" t="str">
        <v>V-1037</v>
      </c>
      <c r="B1038">
        <f t="shared" ca="1" si="96"/>
        <v>45730</v>
      </c>
      <c r="C1038" t="str">
        <f t="shared" ca="1" si="97"/>
        <v>C-001</v>
      </c>
      <c r="D1038" t="str">
        <f t="shared" ca="1" si="98"/>
        <v>P-003</v>
      </c>
      <c r="E1038" t="str">
        <f ca="1">+_xlfn.XLOOKUP(D1038,'Tablas aux'!$A$3:$A$6,'Tablas aux'!$B$3:$B$6,0)</f>
        <v>Smart Watch</v>
      </c>
      <c r="F1038" t="str">
        <f ca="1">+_xlfn.XLOOKUP(E1038,'Tablas aux'!$B$3:$B$6,'Tablas aux'!$C$3:$C$6,0)</f>
        <v>Electrónica</v>
      </c>
      <c r="G1038">
        <f t="shared" ca="1" si="99"/>
        <v>6</v>
      </c>
      <c r="H1038">
        <f ca="1">+_xlfn.XLOOKUP(D1038,'Tablas aux'!$A$3:$A$6,'Tablas aux'!$D$3:$D$6)</f>
        <v>200</v>
      </c>
      <c r="I1038" s="3">
        <f t="shared" ca="1" si="100"/>
        <v>0.1</v>
      </c>
      <c r="J1038" t="str" cm="1">
        <f t="array" aca="1" ref="J1038" ca="1">+INDEX({"Tarjeta";"Efectivo";"Transferencia"},RANDBETWEEN(1,3))</f>
        <v>Efectivo</v>
      </c>
      <c r="K1038" t="str">
        <f t="shared" ca="1" si="101"/>
        <v>V-002</v>
      </c>
      <c r="L1038" t="str">
        <f ca="1">+VLOOKUP(K1038,'Tablas aux'!$A$23:$C$27,3,0)</f>
        <v>Callao</v>
      </c>
    </row>
    <row r="1039" spans="1:12" x14ac:dyDescent="0.25">
      <c r="A1039" t="str">
        <v>V-1038</v>
      </c>
      <c r="B1039">
        <f t="shared" ca="1" si="96"/>
        <v>45841</v>
      </c>
      <c r="C1039" t="str">
        <f t="shared" ca="1" si="97"/>
        <v>C-003</v>
      </c>
      <c r="D1039" t="str">
        <f t="shared" ca="1" si="98"/>
        <v>P-003</v>
      </c>
      <c r="E1039" t="str">
        <f ca="1">+_xlfn.XLOOKUP(D1039,'Tablas aux'!$A$3:$A$6,'Tablas aux'!$B$3:$B$6,0)</f>
        <v>Smart Watch</v>
      </c>
      <c r="F1039" t="str">
        <f ca="1">+_xlfn.XLOOKUP(E1039,'Tablas aux'!$B$3:$B$6,'Tablas aux'!$C$3:$C$6,0)</f>
        <v>Electrónica</v>
      </c>
      <c r="G1039">
        <f t="shared" ca="1" si="99"/>
        <v>30</v>
      </c>
      <c r="H1039">
        <f ca="1">+_xlfn.XLOOKUP(D1039,'Tablas aux'!$A$3:$A$6,'Tablas aux'!$D$3:$D$6)</f>
        <v>200</v>
      </c>
      <c r="I1039" s="3">
        <f t="shared" ca="1" si="100"/>
        <v>0.1</v>
      </c>
      <c r="J1039" t="str" cm="1">
        <f t="array" aca="1" ref="J1039" ca="1">+INDEX({"Tarjeta";"Efectivo";"Transferencia"},RANDBETWEEN(1,3))</f>
        <v>Transferencia</v>
      </c>
      <c r="K1039" t="str">
        <f t="shared" ca="1" si="101"/>
        <v>V-003</v>
      </c>
      <c r="L1039" t="str">
        <f ca="1">+VLOOKUP(K1039,'Tablas aux'!$A$23:$C$27,3,0)</f>
        <v>Arequipa</v>
      </c>
    </row>
    <row r="1040" spans="1:12" x14ac:dyDescent="0.25">
      <c r="A1040" t="str">
        <v>V-1039</v>
      </c>
      <c r="B1040">
        <f t="shared" ca="1" si="96"/>
        <v>45976</v>
      </c>
      <c r="C1040" t="str">
        <f t="shared" ca="1" si="97"/>
        <v>C-003</v>
      </c>
      <c r="D1040" t="str">
        <f t="shared" ca="1" si="98"/>
        <v>P-004</v>
      </c>
      <c r="E1040" t="str">
        <f ca="1">+_xlfn.XLOOKUP(D1040,'Tablas aux'!$A$3:$A$6,'Tablas aux'!$B$3:$B$6,0)</f>
        <v>Smart Phone</v>
      </c>
      <c r="F1040" t="str">
        <f ca="1">+_xlfn.XLOOKUP(E1040,'Tablas aux'!$B$3:$B$6,'Tablas aux'!$C$3:$C$6,0)</f>
        <v>Telefonía</v>
      </c>
      <c r="G1040">
        <f t="shared" ca="1" si="99"/>
        <v>27</v>
      </c>
      <c r="H1040">
        <f ca="1">+_xlfn.XLOOKUP(D1040,'Tablas aux'!$A$3:$A$6,'Tablas aux'!$D$3:$D$6)</f>
        <v>800</v>
      </c>
      <c r="I1040" s="3">
        <f t="shared" ca="1" si="100"/>
        <v>0.2</v>
      </c>
      <c r="J1040" t="str" cm="1">
        <f t="array" aca="1" ref="J1040" ca="1">+INDEX({"Tarjeta";"Efectivo";"Transferencia"},RANDBETWEEN(1,3))</f>
        <v>Transferencia</v>
      </c>
      <c r="K1040" t="str">
        <f t="shared" ca="1" si="101"/>
        <v>V-003</v>
      </c>
      <c r="L1040" t="str">
        <f ca="1">+VLOOKUP(K1040,'Tablas aux'!$A$23:$C$27,3,0)</f>
        <v>Arequipa</v>
      </c>
    </row>
    <row r="1041" spans="1:12" x14ac:dyDescent="0.25">
      <c r="A1041" t="str">
        <v>V-1040</v>
      </c>
      <c r="B1041">
        <f t="shared" ca="1" si="96"/>
        <v>45931</v>
      </c>
      <c r="C1041" t="str">
        <f t="shared" ca="1" si="97"/>
        <v>C-002</v>
      </c>
      <c r="D1041" t="str">
        <f t="shared" ca="1" si="98"/>
        <v>P-002</v>
      </c>
      <c r="E1041" t="str">
        <f ca="1">+_xlfn.XLOOKUP(D1041,'Tablas aux'!$A$3:$A$6,'Tablas aux'!$B$3:$B$6,0)</f>
        <v>Laptop</v>
      </c>
      <c r="F1041" t="str">
        <f ca="1">+_xlfn.XLOOKUP(E1041,'Tablas aux'!$B$3:$B$6,'Tablas aux'!$C$3:$C$6,0)</f>
        <v>Computo</v>
      </c>
      <c r="G1041">
        <f t="shared" ca="1" si="99"/>
        <v>28</v>
      </c>
      <c r="H1041">
        <f ca="1">+_xlfn.XLOOKUP(D1041,'Tablas aux'!$A$3:$A$6,'Tablas aux'!$D$3:$D$6)</f>
        <v>1200</v>
      </c>
      <c r="I1041" s="3">
        <f t="shared" ca="1" si="100"/>
        <v>0.3</v>
      </c>
      <c r="J1041" t="str" cm="1">
        <f t="array" aca="1" ref="J1041" ca="1">+INDEX({"Tarjeta";"Efectivo";"Transferencia"},RANDBETWEEN(1,3))</f>
        <v>Efectivo</v>
      </c>
      <c r="K1041" t="str">
        <f t="shared" ca="1" si="101"/>
        <v>V-002</v>
      </c>
      <c r="L1041" t="str">
        <f ca="1">+VLOOKUP(K1041,'Tablas aux'!$A$23:$C$27,3,0)</f>
        <v>Callao</v>
      </c>
    </row>
    <row r="1042" spans="1:12" x14ac:dyDescent="0.25">
      <c r="A1042" t="str">
        <v>V-1041</v>
      </c>
      <c r="B1042">
        <f t="shared" ca="1" si="96"/>
        <v>45690</v>
      </c>
      <c r="C1042" t="str">
        <f t="shared" ca="1" si="97"/>
        <v>C-001</v>
      </c>
      <c r="D1042" t="str">
        <f t="shared" ca="1" si="98"/>
        <v>P-002</v>
      </c>
      <c r="E1042" t="str">
        <f ca="1">+_xlfn.XLOOKUP(D1042,'Tablas aux'!$A$3:$A$6,'Tablas aux'!$B$3:$B$6,0)</f>
        <v>Laptop</v>
      </c>
      <c r="F1042" t="str">
        <f ca="1">+_xlfn.XLOOKUP(E1042,'Tablas aux'!$B$3:$B$6,'Tablas aux'!$C$3:$C$6,0)</f>
        <v>Computo</v>
      </c>
      <c r="G1042">
        <f t="shared" ca="1" si="99"/>
        <v>23</v>
      </c>
      <c r="H1042">
        <f ca="1">+_xlfn.XLOOKUP(D1042,'Tablas aux'!$A$3:$A$6,'Tablas aux'!$D$3:$D$6)</f>
        <v>1200</v>
      </c>
      <c r="I1042" s="3">
        <f t="shared" ca="1" si="100"/>
        <v>0.3</v>
      </c>
      <c r="J1042" t="str" cm="1">
        <f t="array" aca="1" ref="J1042" ca="1">+INDEX({"Tarjeta";"Efectivo";"Transferencia"},RANDBETWEEN(1,3))</f>
        <v>Efectivo</v>
      </c>
      <c r="K1042" t="str">
        <f t="shared" ca="1" si="101"/>
        <v>V-001</v>
      </c>
      <c r="L1042" t="str">
        <f ca="1">+VLOOKUP(K1042,'Tablas aux'!$A$23:$C$27,3,0)</f>
        <v>Lima</v>
      </c>
    </row>
    <row r="1043" spans="1:12" x14ac:dyDescent="0.25">
      <c r="A1043" t="str">
        <v>V-1042</v>
      </c>
      <c r="B1043">
        <f t="shared" ca="1" si="96"/>
        <v>45931</v>
      </c>
      <c r="C1043" t="str">
        <f t="shared" ca="1" si="97"/>
        <v>C-001</v>
      </c>
      <c r="D1043" t="str">
        <f t="shared" ca="1" si="98"/>
        <v>P-001</v>
      </c>
      <c r="E1043" t="str">
        <f ca="1">+_xlfn.XLOOKUP(D1043,'Tablas aux'!$A$3:$A$6,'Tablas aux'!$B$3:$B$6,0)</f>
        <v>Audífonos</v>
      </c>
      <c r="F1043" t="str">
        <f ca="1">+_xlfn.XLOOKUP(E1043,'Tablas aux'!$B$3:$B$6,'Tablas aux'!$C$3:$C$6,0)</f>
        <v>Electrónica</v>
      </c>
      <c r="G1043">
        <f t="shared" ca="1" si="99"/>
        <v>30</v>
      </c>
      <c r="H1043">
        <f ca="1">+_xlfn.XLOOKUP(D1043,'Tablas aux'!$A$3:$A$6,'Tablas aux'!$D$3:$D$6)</f>
        <v>50</v>
      </c>
      <c r="I1043" s="3">
        <f t="shared" ca="1" si="100"/>
        <v>0.1</v>
      </c>
      <c r="J1043" t="str" cm="1">
        <f t="array" aca="1" ref="J1043" ca="1">+INDEX({"Tarjeta";"Efectivo";"Transferencia"},RANDBETWEEN(1,3))</f>
        <v>Transferencia</v>
      </c>
      <c r="K1043" t="str">
        <f t="shared" ca="1" si="101"/>
        <v>V-004</v>
      </c>
      <c r="L1043" t="str">
        <f ca="1">+VLOOKUP(K1043,'Tablas aux'!$A$23:$C$27,3,0)</f>
        <v>Moquegua</v>
      </c>
    </row>
    <row r="1044" spans="1:12" x14ac:dyDescent="0.25">
      <c r="A1044" t="str">
        <v>V-1043</v>
      </c>
      <c r="B1044">
        <f t="shared" ca="1" si="96"/>
        <v>45966</v>
      </c>
      <c r="C1044" t="str">
        <f t="shared" ca="1" si="97"/>
        <v>C-004</v>
      </c>
      <c r="D1044" t="str">
        <f t="shared" ca="1" si="98"/>
        <v>P-003</v>
      </c>
      <c r="E1044" t="str">
        <f ca="1">+_xlfn.XLOOKUP(D1044,'Tablas aux'!$A$3:$A$6,'Tablas aux'!$B$3:$B$6,0)</f>
        <v>Smart Watch</v>
      </c>
      <c r="F1044" t="str">
        <f ca="1">+_xlfn.XLOOKUP(E1044,'Tablas aux'!$B$3:$B$6,'Tablas aux'!$C$3:$C$6,0)</f>
        <v>Electrónica</v>
      </c>
      <c r="G1044">
        <f t="shared" ca="1" si="99"/>
        <v>38</v>
      </c>
      <c r="H1044">
        <f ca="1">+_xlfn.XLOOKUP(D1044,'Tablas aux'!$A$3:$A$6,'Tablas aux'!$D$3:$D$6)</f>
        <v>200</v>
      </c>
      <c r="I1044" s="3">
        <f t="shared" ca="1" si="100"/>
        <v>0.1</v>
      </c>
      <c r="J1044" t="str" cm="1">
        <f t="array" aca="1" ref="J1044" ca="1">+INDEX({"Tarjeta";"Efectivo";"Transferencia"},RANDBETWEEN(1,3))</f>
        <v>Transferencia</v>
      </c>
      <c r="K1044" t="str">
        <f t="shared" ca="1" si="101"/>
        <v>V-001</v>
      </c>
      <c r="L1044" t="str">
        <f ca="1">+VLOOKUP(K1044,'Tablas aux'!$A$23:$C$27,3,0)</f>
        <v>Lima</v>
      </c>
    </row>
    <row r="1045" spans="1:12" x14ac:dyDescent="0.25">
      <c r="A1045" t="str">
        <v>V-1044</v>
      </c>
      <c r="B1045">
        <f t="shared" ca="1" si="96"/>
        <v>45751</v>
      </c>
      <c r="C1045" t="str">
        <f t="shared" ca="1" si="97"/>
        <v>C-002</v>
      </c>
      <c r="D1045" t="str">
        <f t="shared" ca="1" si="98"/>
        <v>P-003</v>
      </c>
      <c r="E1045" t="str">
        <f ca="1">+_xlfn.XLOOKUP(D1045,'Tablas aux'!$A$3:$A$6,'Tablas aux'!$B$3:$B$6,0)</f>
        <v>Smart Watch</v>
      </c>
      <c r="F1045" t="str">
        <f ca="1">+_xlfn.XLOOKUP(E1045,'Tablas aux'!$B$3:$B$6,'Tablas aux'!$C$3:$C$6,0)</f>
        <v>Electrónica</v>
      </c>
      <c r="G1045">
        <f t="shared" ca="1" si="99"/>
        <v>44</v>
      </c>
      <c r="H1045">
        <f ca="1">+_xlfn.XLOOKUP(D1045,'Tablas aux'!$A$3:$A$6,'Tablas aux'!$D$3:$D$6)</f>
        <v>200</v>
      </c>
      <c r="I1045" s="3">
        <f t="shared" ca="1" si="100"/>
        <v>0.1</v>
      </c>
      <c r="J1045" t="str" cm="1">
        <f t="array" aca="1" ref="J1045" ca="1">+INDEX({"Tarjeta";"Efectivo";"Transferencia"},RANDBETWEEN(1,3))</f>
        <v>Tarjeta</v>
      </c>
      <c r="K1045" t="str">
        <f t="shared" ca="1" si="101"/>
        <v>V-004</v>
      </c>
      <c r="L1045" t="str">
        <f ca="1">+VLOOKUP(K1045,'Tablas aux'!$A$23:$C$27,3,0)</f>
        <v>Moquegua</v>
      </c>
    </row>
    <row r="1046" spans="1:12" x14ac:dyDescent="0.25">
      <c r="A1046" t="str">
        <v>V-1045</v>
      </c>
      <c r="B1046">
        <f t="shared" ca="1" si="96"/>
        <v>45706</v>
      </c>
      <c r="C1046" t="str">
        <f t="shared" ca="1" si="97"/>
        <v>C-003</v>
      </c>
      <c r="D1046" t="str">
        <f t="shared" ca="1" si="98"/>
        <v>P-002</v>
      </c>
      <c r="E1046" t="str">
        <f ca="1">+_xlfn.XLOOKUP(D1046,'Tablas aux'!$A$3:$A$6,'Tablas aux'!$B$3:$B$6,0)</f>
        <v>Laptop</v>
      </c>
      <c r="F1046" t="str">
        <f ca="1">+_xlfn.XLOOKUP(E1046,'Tablas aux'!$B$3:$B$6,'Tablas aux'!$C$3:$C$6,0)</f>
        <v>Computo</v>
      </c>
      <c r="G1046">
        <f t="shared" ca="1" si="99"/>
        <v>10</v>
      </c>
      <c r="H1046">
        <f ca="1">+_xlfn.XLOOKUP(D1046,'Tablas aux'!$A$3:$A$6,'Tablas aux'!$D$3:$D$6)</f>
        <v>1200</v>
      </c>
      <c r="I1046" s="3">
        <f t="shared" ca="1" si="100"/>
        <v>0.3</v>
      </c>
      <c r="J1046" t="str" cm="1">
        <f t="array" aca="1" ref="J1046" ca="1">+INDEX({"Tarjeta";"Efectivo";"Transferencia"},RANDBETWEEN(1,3))</f>
        <v>Efectivo</v>
      </c>
      <c r="K1046" t="str">
        <f t="shared" ca="1" si="101"/>
        <v>V-004</v>
      </c>
      <c r="L1046" t="str">
        <f ca="1">+VLOOKUP(K1046,'Tablas aux'!$A$23:$C$27,3,0)</f>
        <v>Moquegua</v>
      </c>
    </row>
    <row r="1047" spans="1:12" x14ac:dyDescent="0.25">
      <c r="A1047" t="str">
        <v>V-1046</v>
      </c>
      <c r="B1047">
        <f t="shared" ca="1" si="96"/>
        <v>45843</v>
      </c>
      <c r="C1047" t="str">
        <f t="shared" ca="1" si="97"/>
        <v>C-003</v>
      </c>
      <c r="D1047" t="str">
        <f t="shared" ca="1" si="98"/>
        <v>P-002</v>
      </c>
      <c r="E1047" t="str">
        <f ca="1">+_xlfn.XLOOKUP(D1047,'Tablas aux'!$A$3:$A$6,'Tablas aux'!$B$3:$B$6,0)</f>
        <v>Laptop</v>
      </c>
      <c r="F1047" t="str">
        <f ca="1">+_xlfn.XLOOKUP(E1047,'Tablas aux'!$B$3:$B$6,'Tablas aux'!$C$3:$C$6,0)</f>
        <v>Computo</v>
      </c>
      <c r="G1047">
        <f t="shared" ca="1" si="99"/>
        <v>30</v>
      </c>
      <c r="H1047">
        <f ca="1">+_xlfn.XLOOKUP(D1047,'Tablas aux'!$A$3:$A$6,'Tablas aux'!$D$3:$D$6)</f>
        <v>1200</v>
      </c>
      <c r="I1047" s="3">
        <f t="shared" ca="1" si="100"/>
        <v>0.3</v>
      </c>
      <c r="J1047" t="str" cm="1">
        <f t="array" aca="1" ref="J1047" ca="1">+INDEX({"Tarjeta";"Efectivo";"Transferencia"},RANDBETWEEN(1,3))</f>
        <v>Efectivo</v>
      </c>
      <c r="K1047" t="str">
        <f t="shared" ca="1" si="101"/>
        <v>V-005</v>
      </c>
      <c r="L1047" t="str">
        <f ca="1">+VLOOKUP(K1047,'Tablas aux'!$A$23:$C$27,3,0)</f>
        <v>Ayacucho</v>
      </c>
    </row>
    <row r="1048" spans="1:12" x14ac:dyDescent="0.25">
      <c r="A1048" t="str">
        <v>V-1047</v>
      </c>
      <c r="B1048">
        <f t="shared" ca="1" si="96"/>
        <v>45823</v>
      </c>
      <c r="C1048" t="str">
        <f t="shared" ca="1" si="97"/>
        <v>C-002</v>
      </c>
      <c r="D1048" t="str">
        <f t="shared" ca="1" si="98"/>
        <v>P-002</v>
      </c>
      <c r="E1048" t="str">
        <f ca="1">+_xlfn.XLOOKUP(D1048,'Tablas aux'!$A$3:$A$6,'Tablas aux'!$B$3:$B$6,0)</f>
        <v>Laptop</v>
      </c>
      <c r="F1048" t="str">
        <f ca="1">+_xlfn.XLOOKUP(E1048,'Tablas aux'!$B$3:$B$6,'Tablas aux'!$C$3:$C$6,0)</f>
        <v>Computo</v>
      </c>
      <c r="G1048">
        <f t="shared" ca="1" si="99"/>
        <v>16</v>
      </c>
      <c r="H1048">
        <f ca="1">+_xlfn.XLOOKUP(D1048,'Tablas aux'!$A$3:$A$6,'Tablas aux'!$D$3:$D$6)</f>
        <v>1200</v>
      </c>
      <c r="I1048" s="3">
        <f t="shared" ca="1" si="100"/>
        <v>0.3</v>
      </c>
      <c r="J1048" t="str" cm="1">
        <f t="array" aca="1" ref="J1048" ca="1">+INDEX({"Tarjeta";"Efectivo";"Transferencia"},RANDBETWEEN(1,3))</f>
        <v>Transferencia</v>
      </c>
      <c r="K1048" t="str">
        <f t="shared" ca="1" si="101"/>
        <v>V-002</v>
      </c>
      <c r="L1048" t="str">
        <f ca="1">+VLOOKUP(K1048,'Tablas aux'!$A$23:$C$27,3,0)</f>
        <v>Callao</v>
      </c>
    </row>
    <row r="1049" spans="1:12" x14ac:dyDescent="0.25">
      <c r="A1049" t="str">
        <v>V-1048</v>
      </c>
      <c r="B1049">
        <f t="shared" ca="1" si="96"/>
        <v>45930</v>
      </c>
      <c r="C1049" t="str">
        <f t="shared" ca="1" si="97"/>
        <v>C-003</v>
      </c>
      <c r="D1049" t="str">
        <f t="shared" ca="1" si="98"/>
        <v>P-004</v>
      </c>
      <c r="E1049" t="str">
        <f ca="1">+_xlfn.XLOOKUP(D1049,'Tablas aux'!$A$3:$A$6,'Tablas aux'!$B$3:$B$6,0)</f>
        <v>Smart Phone</v>
      </c>
      <c r="F1049" t="str">
        <f ca="1">+_xlfn.XLOOKUP(E1049,'Tablas aux'!$B$3:$B$6,'Tablas aux'!$C$3:$C$6,0)</f>
        <v>Telefonía</v>
      </c>
      <c r="G1049">
        <f t="shared" ca="1" si="99"/>
        <v>45</v>
      </c>
      <c r="H1049">
        <f ca="1">+_xlfn.XLOOKUP(D1049,'Tablas aux'!$A$3:$A$6,'Tablas aux'!$D$3:$D$6)</f>
        <v>800</v>
      </c>
      <c r="I1049" s="3">
        <f t="shared" ca="1" si="100"/>
        <v>0.2</v>
      </c>
      <c r="J1049" t="str" cm="1">
        <f t="array" aca="1" ref="J1049" ca="1">+INDEX({"Tarjeta";"Efectivo";"Transferencia"},RANDBETWEEN(1,3))</f>
        <v>Transferencia</v>
      </c>
      <c r="K1049" t="str">
        <f t="shared" ca="1" si="101"/>
        <v>V-001</v>
      </c>
      <c r="L1049" t="str">
        <f ca="1">+VLOOKUP(K1049,'Tablas aux'!$A$23:$C$27,3,0)</f>
        <v>Lima</v>
      </c>
    </row>
    <row r="1050" spans="1:12" x14ac:dyDescent="0.25">
      <c r="A1050" t="str">
        <v>V-1049</v>
      </c>
      <c r="B1050">
        <f t="shared" ca="1" si="96"/>
        <v>45944</v>
      </c>
      <c r="C1050" t="str">
        <f t="shared" ca="1" si="97"/>
        <v>C-004</v>
      </c>
      <c r="D1050" t="str">
        <f t="shared" ca="1" si="98"/>
        <v>P-003</v>
      </c>
      <c r="E1050" t="str">
        <f ca="1">+_xlfn.XLOOKUP(D1050,'Tablas aux'!$A$3:$A$6,'Tablas aux'!$B$3:$B$6,0)</f>
        <v>Smart Watch</v>
      </c>
      <c r="F1050" t="str">
        <f ca="1">+_xlfn.XLOOKUP(E1050,'Tablas aux'!$B$3:$B$6,'Tablas aux'!$C$3:$C$6,0)</f>
        <v>Electrónica</v>
      </c>
      <c r="G1050">
        <f t="shared" ca="1" si="99"/>
        <v>32</v>
      </c>
      <c r="H1050">
        <f ca="1">+_xlfn.XLOOKUP(D1050,'Tablas aux'!$A$3:$A$6,'Tablas aux'!$D$3:$D$6)</f>
        <v>200</v>
      </c>
      <c r="I1050" s="3">
        <f t="shared" ca="1" si="100"/>
        <v>0.1</v>
      </c>
      <c r="J1050" t="str" cm="1">
        <f t="array" aca="1" ref="J1050" ca="1">+INDEX({"Tarjeta";"Efectivo";"Transferencia"},RANDBETWEEN(1,3))</f>
        <v>Efectivo</v>
      </c>
      <c r="K1050" t="str">
        <f t="shared" ca="1" si="101"/>
        <v>V-003</v>
      </c>
      <c r="L1050" t="str">
        <f ca="1">+VLOOKUP(K1050,'Tablas aux'!$A$23:$C$27,3,0)</f>
        <v>Arequipa</v>
      </c>
    </row>
    <row r="1051" spans="1:12" x14ac:dyDescent="0.25">
      <c r="A1051" t="str">
        <v>V-1050</v>
      </c>
      <c r="B1051">
        <f t="shared" ca="1" si="96"/>
        <v>45696</v>
      </c>
      <c r="C1051" t="str">
        <f t="shared" ca="1" si="97"/>
        <v>C-003</v>
      </c>
      <c r="D1051" t="str">
        <f t="shared" ca="1" si="98"/>
        <v>P-001</v>
      </c>
      <c r="E1051" t="str">
        <f ca="1">+_xlfn.XLOOKUP(D1051,'Tablas aux'!$A$3:$A$6,'Tablas aux'!$B$3:$B$6,0)</f>
        <v>Audífonos</v>
      </c>
      <c r="F1051" t="str">
        <f ca="1">+_xlfn.XLOOKUP(E1051,'Tablas aux'!$B$3:$B$6,'Tablas aux'!$C$3:$C$6,0)</f>
        <v>Electrónica</v>
      </c>
      <c r="G1051">
        <f t="shared" ca="1" si="99"/>
        <v>13</v>
      </c>
      <c r="H1051">
        <f ca="1">+_xlfn.XLOOKUP(D1051,'Tablas aux'!$A$3:$A$6,'Tablas aux'!$D$3:$D$6)</f>
        <v>50</v>
      </c>
      <c r="I1051" s="3">
        <f t="shared" ca="1" si="100"/>
        <v>0.1</v>
      </c>
      <c r="J1051" t="str" cm="1">
        <f t="array" aca="1" ref="J1051" ca="1">+INDEX({"Tarjeta";"Efectivo";"Transferencia"},RANDBETWEEN(1,3))</f>
        <v>Tarjeta</v>
      </c>
      <c r="K1051" t="str">
        <f t="shared" ca="1" si="101"/>
        <v>V-002</v>
      </c>
      <c r="L1051" t="str">
        <f ca="1">+VLOOKUP(K1051,'Tablas aux'!$A$23:$C$27,3,0)</f>
        <v>Callao</v>
      </c>
    </row>
    <row r="1052" spans="1:12" x14ac:dyDescent="0.25">
      <c r="A1052" t="str">
        <v>V-1051</v>
      </c>
      <c r="B1052">
        <f t="shared" ca="1" si="96"/>
        <v>45879</v>
      </c>
      <c r="C1052" t="str">
        <f t="shared" ca="1" si="97"/>
        <v>C-001</v>
      </c>
      <c r="D1052" t="str">
        <f t="shared" ca="1" si="98"/>
        <v>P-003</v>
      </c>
      <c r="E1052" t="str">
        <f ca="1">+_xlfn.XLOOKUP(D1052,'Tablas aux'!$A$3:$A$6,'Tablas aux'!$B$3:$B$6,0)</f>
        <v>Smart Watch</v>
      </c>
      <c r="F1052" t="str">
        <f ca="1">+_xlfn.XLOOKUP(E1052,'Tablas aux'!$B$3:$B$6,'Tablas aux'!$C$3:$C$6,0)</f>
        <v>Electrónica</v>
      </c>
      <c r="G1052">
        <f t="shared" ca="1" si="99"/>
        <v>43</v>
      </c>
      <c r="H1052">
        <f ca="1">+_xlfn.XLOOKUP(D1052,'Tablas aux'!$A$3:$A$6,'Tablas aux'!$D$3:$D$6)</f>
        <v>200</v>
      </c>
      <c r="I1052" s="3">
        <f t="shared" ca="1" si="100"/>
        <v>0.1</v>
      </c>
      <c r="J1052" t="str" cm="1">
        <f t="array" aca="1" ref="J1052" ca="1">+INDEX({"Tarjeta";"Efectivo";"Transferencia"},RANDBETWEEN(1,3))</f>
        <v>Tarjeta</v>
      </c>
      <c r="K1052" t="str">
        <f t="shared" ca="1" si="101"/>
        <v>V-002</v>
      </c>
      <c r="L1052" t="str">
        <f ca="1">+VLOOKUP(K1052,'Tablas aux'!$A$23:$C$27,3,0)</f>
        <v>Callao</v>
      </c>
    </row>
    <row r="1053" spans="1:12" x14ac:dyDescent="0.25">
      <c r="A1053" t="str">
        <v>V-1052</v>
      </c>
      <c r="B1053">
        <f t="shared" ca="1" si="96"/>
        <v>45992</v>
      </c>
      <c r="C1053" t="str">
        <f t="shared" ca="1" si="97"/>
        <v>C-001</v>
      </c>
      <c r="D1053" t="str">
        <f t="shared" ca="1" si="98"/>
        <v>P-004</v>
      </c>
      <c r="E1053" t="str">
        <f ca="1">+_xlfn.XLOOKUP(D1053,'Tablas aux'!$A$3:$A$6,'Tablas aux'!$B$3:$B$6,0)</f>
        <v>Smart Phone</v>
      </c>
      <c r="F1053" t="str">
        <f ca="1">+_xlfn.XLOOKUP(E1053,'Tablas aux'!$B$3:$B$6,'Tablas aux'!$C$3:$C$6,0)</f>
        <v>Telefonía</v>
      </c>
      <c r="G1053">
        <f t="shared" ca="1" si="99"/>
        <v>15</v>
      </c>
      <c r="H1053">
        <f ca="1">+_xlfn.XLOOKUP(D1053,'Tablas aux'!$A$3:$A$6,'Tablas aux'!$D$3:$D$6)</f>
        <v>800</v>
      </c>
      <c r="I1053" s="3">
        <f t="shared" ca="1" si="100"/>
        <v>0.2</v>
      </c>
      <c r="J1053" t="str" cm="1">
        <f t="array" aca="1" ref="J1053" ca="1">+INDEX({"Tarjeta";"Efectivo";"Transferencia"},RANDBETWEEN(1,3))</f>
        <v>Efectivo</v>
      </c>
      <c r="K1053" t="str">
        <f t="shared" ca="1" si="101"/>
        <v>V-004</v>
      </c>
      <c r="L1053" t="str">
        <f ca="1">+VLOOKUP(K1053,'Tablas aux'!$A$23:$C$27,3,0)</f>
        <v>Moquegua</v>
      </c>
    </row>
    <row r="1054" spans="1:12" x14ac:dyDescent="0.25">
      <c r="A1054" t="str">
        <v>V-1053</v>
      </c>
      <c r="B1054">
        <f t="shared" ca="1" si="96"/>
        <v>46004</v>
      </c>
      <c r="C1054" t="str">
        <f t="shared" ca="1" si="97"/>
        <v>C-003</v>
      </c>
      <c r="D1054" t="str">
        <f t="shared" ca="1" si="98"/>
        <v>P-003</v>
      </c>
      <c r="E1054" t="str">
        <f ca="1">+_xlfn.XLOOKUP(D1054,'Tablas aux'!$A$3:$A$6,'Tablas aux'!$B$3:$B$6,0)</f>
        <v>Smart Watch</v>
      </c>
      <c r="F1054" t="str">
        <f ca="1">+_xlfn.XLOOKUP(E1054,'Tablas aux'!$B$3:$B$6,'Tablas aux'!$C$3:$C$6,0)</f>
        <v>Electrónica</v>
      </c>
      <c r="G1054">
        <f t="shared" ca="1" si="99"/>
        <v>41</v>
      </c>
      <c r="H1054">
        <f ca="1">+_xlfn.XLOOKUP(D1054,'Tablas aux'!$A$3:$A$6,'Tablas aux'!$D$3:$D$6)</f>
        <v>200</v>
      </c>
      <c r="I1054" s="3">
        <f t="shared" ca="1" si="100"/>
        <v>0.1</v>
      </c>
      <c r="J1054" t="str" cm="1">
        <f t="array" aca="1" ref="J1054" ca="1">+INDEX({"Tarjeta";"Efectivo";"Transferencia"},RANDBETWEEN(1,3))</f>
        <v>Transferencia</v>
      </c>
      <c r="K1054" t="str">
        <f t="shared" ca="1" si="101"/>
        <v>V-003</v>
      </c>
      <c r="L1054" t="str">
        <f ca="1">+VLOOKUP(K1054,'Tablas aux'!$A$23:$C$27,3,0)</f>
        <v>Arequipa</v>
      </c>
    </row>
    <row r="1055" spans="1:12" x14ac:dyDescent="0.25">
      <c r="A1055" t="str">
        <v>V-1054</v>
      </c>
      <c r="B1055">
        <f t="shared" ca="1" si="96"/>
        <v>45762</v>
      </c>
      <c r="C1055" t="str">
        <f t="shared" ca="1" si="97"/>
        <v>C-004</v>
      </c>
      <c r="D1055" t="str">
        <f t="shared" ca="1" si="98"/>
        <v>P-004</v>
      </c>
      <c r="E1055" t="str">
        <f ca="1">+_xlfn.XLOOKUP(D1055,'Tablas aux'!$A$3:$A$6,'Tablas aux'!$B$3:$B$6,0)</f>
        <v>Smart Phone</v>
      </c>
      <c r="F1055" t="str">
        <f ca="1">+_xlfn.XLOOKUP(E1055,'Tablas aux'!$B$3:$B$6,'Tablas aux'!$C$3:$C$6,0)</f>
        <v>Telefonía</v>
      </c>
      <c r="G1055">
        <f t="shared" ca="1" si="99"/>
        <v>7</v>
      </c>
      <c r="H1055">
        <f ca="1">+_xlfn.XLOOKUP(D1055,'Tablas aux'!$A$3:$A$6,'Tablas aux'!$D$3:$D$6)</f>
        <v>800</v>
      </c>
      <c r="I1055" s="3">
        <f t="shared" ca="1" si="100"/>
        <v>0.2</v>
      </c>
      <c r="J1055" t="str" cm="1">
        <f t="array" aca="1" ref="J1055" ca="1">+INDEX({"Tarjeta";"Efectivo";"Transferencia"},RANDBETWEEN(1,3))</f>
        <v>Tarjeta</v>
      </c>
      <c r="K1055" t="str">
        <f t="shared" ca="1" si="101"/>
        <v>V-004</v>
      </c>
      <c r="L1055" t="str">
        <f ca="1">+VLOOKUP(K1055,'Tablas aux'!$A$23:$C$27,3,0)</f>
        <v>Moquegua</v>
      </c>
    </row>
    <row r="1056" spans="1:12" x14ac:dyDescent="0.25">
      <c r="A1056" t="str">
        <v>V-1055</v>
      </c>
      <c r="B1056">
        <f t="shared" ca="1" si="96"/>
        <v>45895</v>
      </c>
      <c r="C1056" t="str">
        <f t="shared" ca="1" si="97"/>
        <v>C-004</v>
      </c>
      <c r="D1056" t="str">
        <f t="shared" ca="1" si="98"/>
        <v>P-002</v>
      </c>
      <c r="E1056" t="str">
        <f ca="1">+_xlfn.XLOOKUP(D1056,'Tablas aux'!$A$3:$A$6,'Tablas aux'!$B$3:$B$6,0)</f>
        <v>Laptop</v>
      </c>
      <c r="F1056" t="str">
        <f ca="1">+_xlfn.XLOOKUP(E1056,'Tablas aux'!$B$3:$B$6,'Tablas aux'!$C$3:$C$6,0)</f>
        <v>Computo</v>
      </c>
      <c r="G1056">
        <f t="shared" ca="1" si="99"/>
        <v>39</v>
      </c>
      <c r="H1056">
        <f ca="1">+_xlfn.XLOOKUP(D1056,'Tablas aux'!$A$3:$A$6,'Tablas aux'!$D$3:$D$6)</f>
        <v>1200</v>
      </c>
      <c r="I1056" s="3">
        <f t="shared" ca="1" si="100"/>
        <v>0.3</v>
      </c>
      <c r="J1056" t="str" cm="1">
        <f t="array" aca="1" ref="J1056" ca="1">+INDEX({"Tarjeta";"Efectivo";"Transferencia"},RANDBETWEEN(1,3))</f>
        <v>Efectivo</v>
      </c>
      <c r="K1056" t="str">
        <f t="shared" ca="1" si="101"/>
        <v>V-005</v>
      </c>
      <c r="L1056" t="str">
        <f ca="1">+VLOOKUP(K1056,'Tablas aux'!$A$23:$C$27,3,0)</f>
        <v>Ayacucho</v>
      </c>
    </row>
    <row r="1057" spans="1:12" x14ac:dyDescent="0.25">
      <c r="A1057" t="str">
        <v>V-1056</v>
      </c>
      <c r="B1057">
        <f t="shared" ca="1" si="96"/>
        <v>45697</v>
      </c>
      <c r="C1057" t="str">
        <f t="shared" ca="1" si="97"/>
        <v>C-002</v>
      </c>
      <c r="D1057" t="str">
        <f t="shared" ca="1" si="98"/>
        <v>P-004</v>
      </c>
      <c r="E1057" t="str">
        <f ca="1">+_xlfn.XLOOKUP(D1057,'Tablas aux'!$A$3:$A$6,'Tablas aux'!$B$3:$B$6,0)</f>
        <v>Smart Phone</v>
      </c>
      <c r="F1057" t="str">
        <f ca="1">+_xlfn.XLOOKUP(E1057,'Tablas aux'!$B$3:$B$6,'Tablas aux'!$C$3:$C$6,0)</f>
        <v>Telefonía</v>
      </c>
      <c r="G1057">
        <f t="shared" ca="1" si="99"/>
        <v>5</v>
      </c>
      <c r="H1057">
        <f ca="1">+_xlfn.XLOOKUP(D1057,'Tablas aux'!$A$3:$A$6,'Tablas aux'!$D$3:$D$6)</f>
        <v>800</v>
      </c>
      <c r="I1057" s="3">
        <f t="shared" ca="1" si="100"/>
        <v>0.2</v>
      </c>
      <c r="J1057" t="str" cm="1">
        <f t="array" aca="1" ref="J1057" ca="1">+INDEX({"Tarjeta";"Efectivo";"Transferencia"},RANDBETWEEN(1,3))</f>
        <v>Tarjeta</v>
      </c>
      <c r="K1057" t="str">
        <f t="shared" ca="1" si="101"/>
        <v>V-004</v>
      </c>
      <c r="L1057" t="str">
        <f ca="1">+VLOOKUP(K1057,'Tablas aux'!$A$23:$C$27,3,0)</f>
        <v>Moquegua</v>
      </c>
    </row>
    <row r="1058" spans="1:12" x14ac:dyDescent="0.25">
      <c r="A1058" t="str">
        <v>V-1057</v>
      </c>
      <c r="B1058">
        <f t="shared" ca="1" si="96"/>
        <v>45842</v>
      </c>
      <c r="C1058" t="str">
        <f t="shared" ca="1" si="97"/>
        <v>C-002</v>
      </c>
      <c r="D1058" t="str">
        <f t="shared" ca="1" si="98"/>
        <v>P-004</v>
      </c>
      <c r="E1058" t="str">
        <f ca="1">+_xlfn.XLOOKUP(D1058,'Tablas aux'!$A$3:$A$6,'Tablas aux'!$B$3:$B$6,0)</f>
        <v>Smart Phone</v>
      </c>
      <c r="F1058" t="str">
        <f ca="1">+_xlfn.XLOOKUP(E1058,'Tablas aux'!$B$3:$B$6,'Tablas aux'!$C$3:$C$6,0)</f>
        <v>Telefonía</v>
      </c>
      <c r="G1058">
        <f t="shared" ca="1" si="99"/>
        <v>24</v>
      </c>
      <c r="H1058">
        <f ca="1">+_xlfn.XLOOKUP(D1058,'Tablas aux'!$A$3:$A$6,'Tablas aux'!$D$3:$D$6)</f>
        <v>800</v>
      </c>
      <c r="I1058" s="3">
        <f t="shared" ca="1" si="100"/>
        <v>0.2</v>
      </c>
      <c r="J1058" t="str" cm="1">
        <f t="array" aca="1" ref="J1058" ca="1">+INDEX({"Tarjeta";"Efectivo";"Transferencia"},RANDBETWEEN(1,3))</f>
        <v>Transferencia</v>
      </c>
      <c r="K1058" t="str">
        <f t="shared" ca="1" si="101"/>
        <v>V-001</v>
      </c>
      <c r="L1058" t="str">
        <f ca="1">+VLOOKUP(K1058,'Tablas aux'!$A$23:$C$27,3,0)</f>
        <v>Lima</v>
      </c>
    </row>
    <row r="1059" spans="1:12" x14ac:dyDescent="0.25">
      <c r="A1059" t="str">
        <v>V-1058</v>
      </c>
      <c r="B1059">
        <f t="shared" ca="1" si="96"/>
        <v>45858</v>
      </c>
      <c r="C1059" t="str">
        <f t="shared" ca="1" si="97"/>
        <v>C-003</v>
      </c>
      <c r="D1059" t="str">
        <f t="shared" ca="1" si="98"/>
        <v>P-002</v>
      </c>
      <c r="E1059" t="str">
        <f ca="1">+_xlfn.XLOOKUP(D1059,'Tablas aux'!$A$3:$A$6,'Tablas aux'!$B$3:$B$6,0)</f>
        <v>Laptop</v>
      </c>
      <c r="F1059" t="str">
        <f ca="1">+_xlfn.XLOOKUP(E1059,'Tablas aux'!$B$3:$B$6,'Tablas aux'!$C$3:$C$6,0)</f>
        <v>Computo</v>
      </c>
      <c r="G1059">
        <f t="shared" ca="1" si="99"/>
        <v>24</v>
      </c>
      <c r="H1059">
        <f ca="1">+_xlfn.XLOOKUP(D1059,'Tablas aux'!$A$3:$A$6,'Tablas aux'!$D$3:$D$6)</f>
        <v>1200</v>
      </c>
      <c r="I1059" s="3">
        <f t="shared" ca="1" si="100"/>
        <v>0.3</v>
      </c>
      <c r="J1059" t="str" cm="1">
        <f t="array" aca="1" ref="J1059" ca="1">+INDEX({"Tarjeta";"Efectivo";"Transferencia"},RANDBETWEEN(1,3))</f>
        <v>Efectivo</v>
      </c>
      <c r="K1059" t="str">
        <f t="shared" ca="1" si="101"/>
        <v>V-005</v>
      </c>
      <c r="L1059" t="str">
        <f ca="1">+VLOOKUP(K1059,'Tablas aux'!$A$23:$C$27,3,0)</f>
        <v>Ayacucho</v>
      </c>
    </row>
    <row r="1060" spans="1:12" x14ac:dyDescent="0.25">
      <c r="A1060" t="str">
        <v>V-1059</v>
      </c>
      <c r="B1060">
        <f t="shared" ca="1" si="96"/>
        <v>45908</v>
      </c>
      <c r="C1060" t="str">
        <f t="shared" ca="1" si="97"/>
        <v>C-003</v>
      </c>
      <c r="D1060" t="str">
        <f t="shared" ca="1" si="98"/>
        <v>P-001</v>
      </c>
      <c r="E1060" t="str">
        <f ca="1">+_xlfn.XLOOKUP(D1060,'Tablas aux'!$A$3:$A$6,'Tablas aux'!$B$3:$B$6,0)</f>
        <v>Audífonos</v>
      </c>
      <c r="F1060" t="str">
        <f ca="1">+_xlfn.XLOOKUP(E1060,'Tablas aux'!$B$3:$B$6,'Tablas aux'!$C$3:$C$6,0)</f>
        <v>Electrónica</v>
      </c>
      <c r="G1060">
        <f t="shared" ca="1" si="99"/>
        <v>41</v>
      </c>
      <c r="H1060">
        <f ca="1">+_xlfn.XLOOKUP(D1060,'Tablas aux'!$A$3:$A$6,'Tablas aux'!$D$3:$D$6)</f>
        <v>50</v>
      </c>
      <c r="I1060" s="3">
        <f t="shared" ca="1" si="100"/>
        <v>0.1</v>
      </c>
      <c r="J1060" t="str" cm="1">
        <f t="array" aca="1" ref="J1060" ca="1">+INDEX({"Tarjeta";"Efectivo";"Transferencia"},RANDBETWEEN(1,3))</f>
        <v>Transferencia</v>
      </c>
      <c r="K1060" t="str">
        <f t="shared" ca="1" si="101"/>
        <v>V-003</v>
      </c>
      <c r="L1060" t="str">
        <f ca="1">+VLOOKUP(K1060,'Tablas aux'!$A$23:$C$27,3,0)</f>
        <v>Arequipa</v>
      </c>
    </row>
    <row r="1061" spans="1:12" x14ac:dyDescent="0.25">
      <c r="A1061" t="str">
        <v>V-1060</v>
      </c>
      <c r="B1061">
        <f t="shared" ca="1" si="96"/>
        <v>45810</v>
      </c>
      <c r="C1061" t="str">
        <f t="shared" ca="1" si="97"/>
        <v>C-003</v>
      </c>
      <c r="D1061" t="str">
        <f t="shared" ca="1" si="98"/>
        <v>P-003</v>
      </c>
      <c r="E1061" t="str">
        <f ca="1">+_xlfn.XLOOKUP(D1061,'Tablas aux'!$A$3:$A$6,'Tablas aux'!$B$3:$B$6,0)</f>
        <v>Smart Watch</v>
      </c>
      <c r="F1061" t="str">
        <f ca="1">+_xlfn.XLOOKUP(E1061,'Tablas aux'!$B$3:$B$6,'Tablas aux'!$C$3:$C$6,0)</f>
        <v>Electrónica</v>
      </c>
      <c r="G1061">
        <f t="shared" ca="1" si="99"/>
        <v>9</v>
      </c>
      <c r="H1061">
        <f ca="1">+_xlfn.XLOOKUP(D1061,'Tablas aux'!$A$3:$A$6,'Tablas aux'!$D$3:$D$6)</f>
        <v>200</v>
      </c>
      <c r="I1061" s="3">
        <f t="shared" ca="1" si="100"/>
        <v>0.1</v>
      </c>
      <c r="J1061" t="str" cm="1">
        <f t="array" aca="1" ref="J1061" ca="1">+INDEX({"Tarjeta";"Efectivo";"Transferencia"},RANDBETWEEN(1,3))</f>
        <v>Efectivo</v>
      </c>
      <c r="K1061" t="str">
        <f t="shared" ca="1" si="101"/>
        <v>V-001</v>
      </c>
      <c r="L1061" t="str">
        <f ca="1">+VLOOKUP(K1061,'Tablas aux'!$A$23:$C$27,3,0)</f>
        <v>Lima</v>
      </c>
    </row>
    <row r="1062" spans="1:12" x14ac:dyDescent="0.25">
      <c r="A1062" t="str">
        <v>V-1061</v>
      </c>
      <c r="B1062">
        <f t="shared" ca="1" si="96"/>
        <v>45862</v>
      </c>
      <c r="C1062" t="str">
        <f t="shared" ca="1" si="97"/>
        <v>C-001</v>
      </c>
      <c r="D1062" t="str">
        <f t="shared" ca="1" si="98"/>
        <v>P-004</v>
      </c>
      <c r="E1062" t="str">
        <f ca="1">+_xlfn.XLOOKUP(D1062,'Tablas aux'!$A$3:$A$6,'Tablas aux'!$B$3:$B$6,0)</f>
        <v>Smart Phone</v>
      </c>
      <c r="F1062" t="str">
        <f ca="1">+_xlfn.XLOOKUP(E1062,'Tablas aux'!$B$3:$B$6,'Tablas aux'!$C$3:$C$6,0)</f>
        <v>Telefonía</v>
      </c>
      <c r="G1062">
        <f t="shared" ca="1" si="99"/>
        <v>12</v>
      </c>
      <c r="H1062">
        <f ca="1">+_xlfn.XLOOKUP(D1062,'Tablas aux'!$A$3:$A$6,'Tablas aux'!$D$3:$D$6)</f>
        <v>800</v>
      </c>
      <c r="I1062" s="3">
        <f t="shared" ca="1" si="100"/>
        <v>0.2</v>
      </c>
      <c r="J1062" t="str" cm="1">
        <f t="array" aca="1" ref="J1062" ca="1">+INDEX({"Tarjeta";"Efectivo";"Transferencia"},RANDBETWEEN(1,3))</f>
        <v>Transferencia</v>
      </c>
      <c r="K1062" t="str">
        <f t="shared" ca="1" si="101"/>
        <v>V-005</v>
      </c>
      <c r="L1062" t="str">
        <f ca="1">+VLOOKUP(K1062,'Tablas aux'!$A$23:$C$27,3,0)</f>
        <v>Ayacucho</v>
      </c>
    </row>
    <row r="1063" spans="1:12" x14ac:dyDescent="0.25">
      <c r="A1063" t="str">
        <v>V-1062</v>
      </c>
      <c r="B1063">
        <f t="shared" ca="1" si="96"/>
        <v>45913</v>
      </c>
      <c r="C1063" t="str">
        <f t="shared" ca="1" si="97"/>
        <v>C-003</v>
      </c>
      <c r="D1063" t="str">
        <f t="shared" ca="1" si="98"/>
        <v>P-003</v>
      </c>
      <c r="E1063" t="str">
        <f ca="1">+_xlfn.XLOOKUP(D1063,'Tablas aux'!$A$3:$A$6,'Tablas aux'!$B$3:$B$6,0)</f>
        <v>Smart Watch</v>
      </c>
      <c r="F1063" t="str">
        <f ca="1">+_xlfn.XLOOKUP(E1063,'Tablas aux'!$B$3:$B$6,'Tablas aux'!$C$3:$C$6,0)</f>
        <v>Electrónica</v>
      </c>
      <c r="G1063">
        <f t="shared" ca="1" si="99"/>
        <v>21</v>
      </c>
      <c r="H1063">
        <f ca="1">+_xlfn.XLOOKUP(D1063,'Tablas aux'!$A$3:$A$6,'Tablas aux'!$D$3:$D$6)</f>
        <v>200</v>
      </c>
      <c r="I1063" s="3">
        <f t="shared" ca="1" si="100"/>
        <v>0.1</v>
      </c>
      <c r="J1063" t="str" cm="1">
        <f t="array" aca="1" ref="J1063" ca="1">+INDEX({"Tarjeta";"Efectivo";"Transferencia"},RANDBETWEEN(1,3))</f>
        <v>Tarjeta</v>
      </c>
      <c r="K1063" t="str">
        <f t="shared" ca="1" si="101"/>
        <v>V-001</v>
      </c>
      <c r="L1063" t="str">
        <f ca="1">+VLOOKUP(K1063,'Tablas aux'!$A$23:$C$27,3,0)</f>
        <v>Lima</v>
      </c>
    </row>
    <row r="1064" spans="1:12" x14ac:dyDescent="0.25">
      <c r="A1064" t="str">
        <v>V-1063</v>
      </c>
      <c r="B1064">
        <f t="shared" ca="1" si="96"/>
        <v>45680</v>
      </c>
      <c r="C1064" t="str">
        <f t="shared" ca="1" si="97"/>
        <v>C-003</v>
      </c>
      <c r="D1064" t="str">
        <f t="shared" ca="1" si="98"/>
        <v>P-003</v>
      </c>
      <c r="E1064" t="str">
        <f ca="1">+_xlfn.XLOOKUP(D1064,'Tablas aux'!$A$3:$A$6,'Tablas aux'!$B$3:$B$6,0)</f>
        <v>Smart Watch</v>
      </c>
      <c r="F1064" t="str">
        <f ca="1">+_xlfn.XLOOKUP(E1064,'Tablas aux'!$B$3:$B$6,'Tablas aux'!$C$3:$C$6,0)</f>
        <v>Electrónica</v>
      </c>
      <c r="G1064">
        <f t="shared" ca="1" si="99"/>
        <v>40</v>
      </c>
      <c r="H1064">
        <f ca="1">+_xlfn.XLOOKUP(D1064,'Tablas aux'!$A$3:$A$6,'Tablas aux'!$D$3:$D$6)</f>
        <v>200</v>
      </c>
      <c r="I1064" s="3">
        <f t="shared" ca="1" si="100"/>
        <v>0.1</v>
      </c>
      <c r="J1064" t="str" cm="1">
        <f t="array" aca="1" ref="J1064" ca="1">+INDEX({"Tarjeta";"Efectivo";"Transferencia"},RANDBETWEEN(1,3))</f>
        <v>Transferencia</v>
      </c>
      <c r="K1064" t="str">
        <f t="shared" ca="1" si="101"/>
        <v>V-003</v>
      </c>
      <c r="L1064" t="str">
        <f ca="1">+VLOOKUP(K1064,'Tablas aux'!$A$23:$C$27,3,0)</f>
        <v>Arequipa</v>
      </c>
    </row>
    <row r="1065" spans="1:12" x14ac:dyDescent="0.25">
      <c r="A1065" t="str">
        <v>V-1064</v>
      </c>
      <c r="B1065">
        <f t="shared" ca="1" si="96"/>
        <v>45808</v>
      </c>
      <c r="C1065" t="str">
        <f t="shared" ca="1" si="97"/>
        <v>C-001</v>
      </c>
      <c r="D1065" t="str">
        <f t="shared" ca="1" si="98"/>
        <v>P-002</v>
      </c>
      <c r="E1065" t="str">
        <f ca="1">+_xlfn.XLOOKUP(D1065,'Tablas aux'!$A$3:$A$6,'Tablas aux'!$B$3:$B$6,0)</f>
        <v>Laptop</v>
      </c>
      <c r="F1065" t="str">
        <f ca="1">+_xlfn.XLOOKUP(E1065,'Tablas aux'!$B$3:$B$6,'Tablas aux'!$C$3:$C$6,0)</f>
        <v>Computo</v>
      </c>
      <c r="G1065">
        <f t="shared" ca="1" si="99"/>
        <v>41</v>
      </c>
      <c r="H1065">
        <f ca="1">+_xlfn.XLOOKUP(D1065,'Tablas aux'!$A$3:$A$6,'Tablas aux'!$D$3:$D$6)</f>
        <v>1200</v>
      </c>
      <c r="I1065" s="3">
        <f t="shared" ca="1" si="100"/>
        <v>0.3</v>
      </c>
      <c r="J1065" t="str" cm="1">
        <f t="array" aca="1" ref="J1065" ca="1">+INDEX({"Tarjeta";"Efectivo";"Transferencia"},RANDBETWEEN(1,3))</f>
        <v>Tarjeta</v>
      </c>
      <c r="K1065" t="str">
        <f t="shared" ca="1" si="101"/>
        <v>V-005</v>
      </c>
      <c r="L1065" t="str">
        <f ca="1">+VLOOKUP(K1065,'Tablas aux'!$A$23:$C$27,3,0)</f>
        <v>Ayacucho</v>
      </c>
    </row>
    <row r="1066" spans="1:12" x14ac:dyDescent="0.25">
      <c r="A1066" t="str">
        <v>V-1065</v>
      </c>
      <c r="B1066">
        <f t="shared" ca="1" si="96"/>
        <v>45757</v>
      </c>
      <c r="C1066" t="str">
        <f t="shared" ca="1" si="97"/>
        <v>C-003</v>
      </c>
      <c r="D1066" t="str">
        <f t="shared" ca="1" si="98"/>
        <v>P-003</v>
      </c>
      <c r="E1066" t="str">
        <f ca="1">+_xlfn.XLOOKUP(D1066,'Tablas aux'!$A$3:$A$6,'Tablas aux'!$B$3:$B$6,0)</f>
        <v>Smart Watch</v>
      </c>
      <c r="F1066" t="str">
        <f ca="1">+_xlfn.XLOOKUP(E1066,'Tablas aux'!$B$3:$B$6,'Tablas aux'!$C$3:$C$6,0)</f>
        <v>Electrónica</v>
      </c>
      <c r="G1066">
        <f t="shared" ca="1" si="99"/>
        <v>10</v>
      </c>
      <c r="H1066">
        <f ca="1">+_xlfn.XLOOKUP(D1066,'Tablas aux'!$A$3:$A$6,'Tablas aux'!$D$3:$D$6)</f>
        <v>200</v>
      </c>
      <c r="I1066" s="3">
        <f t="shared" ca="1" si="100"/>
        <v>0.1</v>
      </c>
      <c r="J1066" t="str" cm="1">
        <f t="array" aca="1" ref="J1066" ca="1">+INDEX({"Tarjeta";"Efectivo";"Transferencia"},RANDBETWEEN(1,3))</f>
        <v>Transferencia</v>
      </c>
      <c r="K1066" t="str">
        <f t="shared" ca="1" si="101"/>
        <v>V-002</v>
      </c>
      <c r="L1066" t="str">
        <f ca="1">+VLOOKUP(K1066,'Tablas aux'!$A$23:$C$27,3,0)</f>
        <v>Callao</v>
      </c>
    </row>
    <row r="1067" spans="1:12" x14ac:dyDescent="0.25">
      <c r="A1067" t="str">
        <v>V-1066</v>
      </c>
      <c r="B1067">
        <f t="shared" ca="1" si="96"/>
        <v>45823</v>
      </c>
      <c r="C1067" t="str">
        <f t="shared" ca="1" si="97"/>
        <v>C-002</v>
      </c>
      <c r="D1067" t="str">
        <f t="shared" ca="1" si="98"/>
        <v>P-001</v>
      </c>
      <c r="E1067" t="str">
        <f ca="1">+_xlfn.XLOOKUP(D1067,'Tablas aux'!$A$3:$A$6,'Tablas aux'!$B$3:$B$6,0)</f>
        <v>Audífonos</v>
      </c>
      <c r="F1067" t="str">
        <f ca="1">+_xlfn.XLOOKUP(E1067,'Tablas aux'!$B$3:$B$6,'Tablas aux'!$C$3:$C$6,0)</f>
        <v>Electrónica</v>
      </c>
      <c r="G1067">
        <f t="shared" ca="1" si="99"/>
        <v>12</v>
      </c>
      <c r="H1067">
        <f ca="1">+_xlfn.XLOOKUP(D1067,'Tablas aux'!$A$3:$A$6,'Tablas aux'!$D$3:$D$6)</f>
        <v>50</v>
      </c>
      <c r="I1067" s="3">
        <f t="shared" ca="1" si="100"/>
        <v>0.1</v>
      </c>
      <c r="J1067" t="str" cm="1">
        <f t="array" aca="1" ref="J1067" ca="1">+INDEX({"Tarjeta";"Efectivo";"Transferencia"},RANDBETWEEN(1,3))</f>
        <v>Tarjeta</v>
      </c>
      <c r="K1067" t="str">
        <f t="shared" ca="1" si="101"/>
        <v>V-004</v>
      </c>
      <c r="L1067" t="str">
        <f ca="1">+VLOOKUP(K1067,'Tablas aux'!$A$23:$C$27,3,0)</f>
        <v>Moquegua</v>
      </c>
    </row>
    <row r="1068" spans="1:12" x14ac:dyDescent="0.25">
      <c r="A1068" t="str">
        <v>V-1067</v>
      </c>
      <c r="B1068">
        <f t="shared" ca="1" si="96"/>
        <v>46006</v>
      </c>
      <c r="C1068" t="str">
        <f t="shared" ca="1" si="97"/>
        <v>C-002</v>
      </c>
      <c r="D1068" t="str">
        <f t="shared" ca="1" si="98"/>
        <v>P-003</v>
      </c>
      <c r="E1068" t="str">
        <f ca="1">+_xlfn.XLOOKUP(D1068,'Tablas aux'!$A$3:$A$6,'Tablas aux'!$B$3:$B$6,0)</f>
        <v>Smart Watch</v>
      </c>
      <c r="F1068" t="str">
        <f ca="1">+_xlfn.XLOOKUP(E1068,'Tablas aux'!$B$3:$B$6,'Tablas aux'!$C$3:$C$6,0)</f>
        <v>Electrónica</v>
      </c>
      <c r="G1068">
        <f t="shared" ca="1" si="99"/>
        <v>28</v>
      </c>
      <c r="H1068">
        <f ca="1">+_xlfn.XLOOKUP(D1068,'Tablas aux'!$A$3:$A$6,'Tablas aux'!$D$3:$D$6)</f>
        <v>200</v>
      </c>
      <c r="I1068" s="3">
        <f t="shared" ca="1" si="100"/>
        <v>0.1</v>
      </c>
      <c r="J1068" t="str" cm="1">
        <f t="array" aca="1" ref="J1068" ca="1">+INDEX({"Tarjeta";"Efectivo";"Transferencia"},RANDBETWEEN(1,3))</f>
        <v>Transferencia</v>
      </c>
      <c r="K1068" t="str">
        <f t="shared" ca="1" si="101"/>
        <v>V-002</v>
      </c>
      <c r="L1068" t="str">
        <f ca="1">+VLOOKUP(K1068,'Tablas aux'!$A$23:$C$27,3,0)</f>
        <v>Callao</v>
      </c>
    </row>
    <row r="1069" spans="1:12" x14ac:dyDescent="0.25">
      <c r="A1069" t="str">
        <v>V-1068</v>
      </c>
      <c r="B1069">
        <f t="shared" ca="1" si="96"/>
        <v>45918</v>
      </c>
      <c r="C1069" t="str">
        <f t="shared" ca="1" si="97"/>
        <v>C-002</v>
      </c>
      <c r="D1069" t="str">
        <f t="shared" ca="1" si="98"/>
        <v>P-003</v>
      </c>
      <c r="E1069" t="str">
        <f ca="1">+_xlfn.XLOOKUP(D1069,'Tablas aux'!$A$3:$A$6,'Tablas aux'!$B$3:$B$6,0)</f>
        <v>Smart Watch</v>
      </c>
      <c r="F1069" t="str">
        <f ca="1">+_xlfn.XLOOKUP(E1069,'Tablas aux'!$B$3:$B$6,'Tablas aux'!$C$3:$C$6,0)</f>
        <v>Electrónica</v>
      </c>
      <c r="G1069">
        <f t="shared" ca="1" si="99"/>
        <v>20</v>
      </c>
      <c r="H1069">
        <f ca="1">+_xlfn.XLOOKUP(D1069,'Tablas aux'!$A$3:$A$6,'Tablas aux'!$D$3:$D$6)</f>
        <v>200</v>
      </c>
      <c r="I1069" s="3">
        <f t="shared" ca="1" si="100"/>
        <v>0.1</v>
      </c>
      <c r="J1069" t="str" cm="1">
        <f t="array" aca="1" ref="J1069" ca="1">+INDEX({"Tarjeta";"Efectivo";"Transferencia"},RANDBETWEEN(1,3))</f>
        <v>Tarjeta</v>
      </c>
      <c r="K1069" t="str">
        <f t="shared" ca="1" si="101"/>
        <v>V-004</v>
      </c>
      <c r="L1069" t="str">
        <f ca="1">+VLOOKUP(K1069,'Tablas aux'!$A$23:$C$27,3,0)</f>
        <v>Moquegua</v>
      </c>
    </row>
    <row r="1070" spans="1:12" x14ac:dyDescent="0.25">
      <c r="A1070" t="str">
        <v>V-1069</v>
      </c>
      <c r="B1070">
        <f t="shared" ca="1" si="96"/>
        <v>45798</v>
      </c>
      <c r="C1070" t="str">
        <f t="shared" ca="1" si="97"/>
        <v>C-002</v>
      </c>
      <c r="D1070" t="str">
        <f t="shared" ca="1" si="98"/>
        <v>P-001</v>
      </c>
      <c r="E1070" t="str">
        <f ca="1">+_xlfn.XLOOKUP(D1070,'Tablas aux'!$A$3:$A$6,'Tablas aux'!$B$3:$B$6,0)</f>
        <v>Audífonos</v>
      </c>
      <c r="F1070" t="str">
        <f ca="1">+_xlfn.XLOOKUP(E1070,'Tablas aux'!$B$3:$B$6,'Tablas aux'!$C$3:$C$6,0)</f>
        <v>Electrónica</v>
      </c>
      <c r="G1070">
        <f t="shared" ca="1" si="99"/>
        <v>10</v>
      </c>
      <c r="H1070">
        <f ca="1">+_xlfn.XLOOKUP(D1070,'Tablas aux'!$A$3:$A$6,'Tablas aux'!$D$3:$D$6)</f>
        <v>50</v>
      </c>
      <c r="I1070" s="3">
        <f t="shared" ca="1" si="100"/>
        <v>0.1</v>
      </c>
      <c r="J1070" t="str" cm="1">
        <f t="array" aca="1" ref="J1070" ca="1">+INDEX({"Tarjeta";"Efectivo";"Transferencia"},RANDBETWEEN(1,3))</f>
        <v>Efectivo</v>
      </c>
      <c r="K1070" t="str">
        <f t="shared" ca="1" si="101"/>
        <v>V-001</v>
      </c>
      <c r="L1070" t="str">
        <f ca="1">+VLOOKUP(K1070,'Tablas aux'!$A$23:$C$27,3,0)</f>
        <v>Lima</v>
      </c>
    </row>
    <row r="1071" spans="1:12" x14ac:dyDescent="0.25">
      <c r="A1071" t="str">
        <v>V-1070</v>
      </c>
      <c r="B1071">
        <f t="shared" ca="1" si="96"/>
        <v>45927</v>
      </c>
      <c r="C1071" t="str">
        <f t="shared" ca="1" si="97"/>
        <v>C-003</v>
      </c>
      <c r="D1071" t="str">
        <f t="shared" ca="1" si="98"/>
        <v>P-001</v>
      </c>
      <c r="E1071" t="str">
        <f ca="1">+_xlfn.XLOOKUP(D1071,'Tablas aux'!$A$3:$A$6,'Tablas aux'!$B$3:$B$6,0)</f>
        <v>Audífonos</v>
      </c>
      <c r="F1071" t="str">
        <f ca="1">+_xlfn.XLOOKUP(E1071,'Tablas aux'!$B$3:$B$6,'Tablas aux'!$C$3:$C$6,0)</f>
        <v>Electrónica</v>
      </c>
      <c r="G1071">
        <f t="shared" ca="1" si="99"/>
        <v>32</v>
      </c>
      <c r="H1071">
        <f ca="1">+_xlfn.XLOOKUP(D1071,'Tablas aux'!$A$3:$A$6,'Tablas aux'!$D$3:$D$6)</f>
        <v>50</v>
      </c>
      <c r="I1071" s="3">
        <f t="shared" ca="1" si="100"/>
        <v>0.1</v>
      </c>
      <c r="J1071" t="str" cm="1">
        <f t="array" aca="1" ref="J1071" ca="1">+INDEX({"Tarjeta";"Efectivo";"Transferencia"},RANDBETWEEN(1,3))</f>
        <v>Tarjeta</v>
      </c>
      <c r="K1071" t="str">
        <f t="shared" ca="1" si="101"/>
        <v>V-002</v>
      </c>
      <c r="L1071" t="str">
        <f ca="1">+VLOOKUP(K1071,'Tablas aux'!$A$23:$C$27,3,0)</f>
        <v>Callao</v>
      </c>
    </row>
    <row r="1072" spans="1:12" x14ac:dyDescent="0.25">
      <c r="A1072" t="str">
        <v>V-1071</v>
      </c>
      <c r="B1072">
        <f t="shared" ca="1" si="96"/>
        <v>45873</v>
      </c>
      <c r="C1072" t="str">
        <f t="shared" ca="1" si="97"/>
        <v>C-003</v>
      </c>
      <c r="D1072" t="str">
        <f t="shared" ca="1" si="98"/>
        <v>P-004</v>
      </c>
      <c r="E1072" t="str">
        <f ca="1">+_xlfn.XLOOKUP(D1072,'Tablas aux'!$A$3:$A$6,'Tablas aux'!$B$3:$B$6,0)</f>
        <v>Smart Phone</v>
      </c>
      <c r="F1072" t="str">
        <f ca="1">+_xlfn.XLOOKUP(E1072,'Tablas aux'!$B$3:$B$6,'Tablas aux'!$C$3:$C$6,0)</f>
        <v>Telefonía</v>
      </c>
      <c r="G1072">
        <f t="shared" ca="1" si="99"/>
        <v>18</v>
      </c>
      <c r="H1072">
        <f ca="1">+_xlfn.XLOOKUP(D1072,'Tablas aux'!$A$3:$A$6,'Tablas aux'!$D$3:$D$6)</f>
        <v>800</v>
      </c>
      <c r="I1072" s="3">
        <f t="shared" ca="1" si="100"/>
        <v>0.2</v>
      </c>
      <c r="J1072" t="str" cm="1">
        <f t="array" aca="1" ref="J1072" ca="1">+INDEX({"Tarjeta";"Efectivo";"Transferencia"},RANDBETWEEN(1,3))</f>
        <v>Efectivo</v>
      </c>
      <c r="K1072" t="str">
        <f t="shared" ca="1" si="101"/>
        <v>V-002</v>
      </c>
      <c r="L1072" t="str">
        <f ca="1">+VLOOKUP(K1072,'Tablas aux'!$A$23:$C$27,3,0)</f>
        <v>Callao</v>
      </c>
    </row>
    <row r="1073" spans="1:12" x14ac:dyDescent="0.25">
      <c r="A1073" t="str">
        <v>V-1072</v>
      </c>
      <c r="B1073">
        <f t="shared" ca="1" si="96"/>
        <v>45897</v>
      </c>
      <c r="C1073" t="str">
        <f t="shared" ca="1" si="97"/>
        <v>C-003</v>
      </c>
      <c r="D1073" t="str">
        <f t="shared" ca="1" si="98"/>
        <v>P-004</v>
      </c>
      <c r="E1073" t="str">
        <f ca="1">+_xlfn.XLOOKUP(D1073,'Tablas aux'!$A$3:$A$6,'Tablas aux'!$B$3:$B$6,0)</f>
        <v>Smart Phone</v>
      </c>
      <c r="F1073" t="str">
        <f ca="1">+_xlfn.XLOOKUP(E1073,'Tablas aux'!$B$3:$B$6,'Tablas aux'!$C$3:$C$6,0)</f>
        <v>Telefonía</v>
      </c>
      <c r="G1073">
        <f t="shared" ca="1" si="99"/>
        <v>6</v>
      </c>
      <c r="H1073">
        <f ca="1">+_xlfn.XLOOKUP(D1073,'Tablas aux'!$A$3:$A$6,'Tablas aux'!$D$3:$D$6)</f>
        <v>800</v>
      </c>
      <c r="I1073" s="3">
        <f t="shared" ca="1" si="100"/>
        <v>0.2</v>
      </c>
      <c r="J1073" t="str" cm="1">
        <f t="array" aca="1" ref="J1073" ca="1">+INDEX({"Tarjeta";"Efectivo";"Transferencia"},RANDBETWEEN(1,3))</f>
        <v>Tarjeta</v>
      </c>
      <c r="K1073" t="str">
        <f t="shared" ca="1" si="101"/>
        <v>V-003</v>
      </c>
      <c r="L1073" t="str">
        <f ca="1">+VLOOKUP(K1073,'Tablas aux'!$A$23:$C$27,3,0)</f>
        <v>Arequipa</v>
      </c>
    </row>
    <row r="1074" spans="1:12" x14ac:dyDescent="0.25">
      <c r="A1074" t="str">
        <v>V-1073</v>
      </c>
      <c r="B1074">
        <f t="shared" ca="1" si="96"/>
        <v>45832</v>
      </c>
      <c r="C1074" t="str">
        <f t="shared" ca="1" si="97"/>
        <v>C-002</v>
      </c>
      <c r="D1074" t="str">
        <f t="shared" ca="1" si="98"/>
        <v>P-004</v>
      </c>
      <c r="E1074" t="str">
        <f ca="1">+_xlfn.XLOOKUP(D1074,'Tablas aux'!$A$3:$A$6,'Tablas aux'!$B$3:$B$6,0)</f>
        <v>Smart Phone</v>
      </c>
      <c r="F1074" t="str">
        <f ca="1">+_xlfn.XLOOKUP(E1074,'Tablas aux'!$B$3:$B$6,'Tablas aux'!$C$3:$C$6,0)</f>
        <v>Telefonía</v>
      </c>
      <c r="G1074">
        <f t="shared" ca="1" si="99"/>
        <v>37</v>
      </c>
      <c r="H1074">
        <f ca="1">+_xlfn.XLOOKUP(D1074,'Tablas aux'!$A$3:$A$6,'Tablas aux'!$D$3:$D$6)</f>
        <v>800</v>
      </c>
      <c r="I1074" s="3">
        <f t="shared" ca="1" si="100"/>
        <v>0.2</v>
      </c>
      <c r="J1074" t="str" cm="1">
        <f t="array" aca="1" ref="J1074" ca="1">+INDEX({"Tarjeta";"Efectivo";"Transferencia"},RANDBETWEEN(1,3))</f>
        <v>Transferencia</v>
      </c>
      <c r="K1074" t="str">
        <f t="shared" ca="1" si="101"/>
        <v>V-005</v>
      </c>
      <c r="L1074" t="str">
        <f ca="1">+VLOOKUP(K1074,'Tablas aux'!$A$23:$C$27,3,0)</f>
        <v>Ayacucho</v>
      </c>
    </row>
    <row r="1075" spans="1:12" x14ac:dyDescent="0.25">
      <c r="A1075" t="str">
        <v>V-1074</v>
      </c>
      <c r="B1075">
        <f t="shared" ca="1" si="96"/>
        <v>45951</v>
      </c>
      <c r="C1075" t="str">
        <f t="shared" ca="1" si="97"/>
        <v>C-003</v>
      </c>
      <c r="D1075" t="str">
        <f t="shared" ca="1" si="98"/>
        <v>P-004</v>
      </c>
      <c r="E1075" t="str">
        <f ca="1">+_xlfn.XLOOKUP(D1075,'Tablas aux'!$A$3:$A$6,'Tablas aux'!$B$3:$B$6,0)</f>
        <v>Smart Phone</v>
      </c>
      <c r="F1075" t="str">
        <f ca="1">+_xlfn.XLOOKUP(E1075,'Tablas aux'!$B$3:$B$6,'Tablas aux'!$C$3:$C$6,0)</f>
        <v>Telefonía</v>
      </c>
      <c r="G1075">
        <f t="shared" ca="1" si="99"/>
        <v>29</v>
      </c>
      <c r="H1075">
        <f ca="1">+_xlfn.XLOOKUP(D1075,'Tablas aux'!$A$3:$A$6,'Tablas aux'!$D$3:$D$6)</f>
        <v>800</v>
      </c>
      <c r="I1075" s="3">
        <f t="shared" ca="1" si="100"/>
        <v>0.2</v>
      </c>
      <c r="J1075" t="str" cm="1">
        <f t="array" aca="1" ref="J1075" ca="1">+INDEX({"Tarjeta";"Efectivo";"Transferencia"},RANDBETWEEN(1,3))</f>
        <v>Transferencia</v>
      </c>
      <c r="K1075" t="str">
        <f t="shared" ca="1" si="101"/>
        <v>V-003</v>
      </c>
      <c r="L1075" t="str">
        <f ca="1">+VLOOKUP(K1075,'Tablas aux'!$A$23:$C$27,3,0)</f>
        <v>Arequipa</v>
      </c>
    </row>
    <row r="1076" spans="1:12" x14ac:dyDescent="0.25">
      <c r="A1076" t="str">
        <v>V-1075</v>
      </c>
      <c r="B1076">
        <f t="shared" ca="1" si="96"/>
        <v>45721</v>
      </c>
      <c r="C1076" t="str">
        <f t="shared" ca="1" si="97"/>
        <v>C-004</v>
      </c>
      <c r="D1076" t="str">
        <f t="shared" ca="1" si="98"/>
        <v>P-004</v>
      </c>
      <c r="E1076" t="str">
        <f ca="1">+_xlfn.XLOOKUP(D1076,'Tablas aux'!$A$3:$A$6,'Tablas aux'!$B$3:$B$6,0)</f>
        <v>Smart Phone</v>
      </c>
      <c r="F1076" t="str">
        <f ca="1">+_xlfn.XLOOKUP(E1076,'Tablas aux'!$B$3:$B$6,'Tablas aux'!$C$3:$C$6,0)</f>
        <v>Telefonía</v>
      </c>
      <c r="G1076">
        <f t="shared" ca="1" si="99"/>
        <v>44</v>
      </c>
      <c r="H1076">
        <f ca="1">+_xlfn.XLOOKUP(D1076,'Tablas aux'!$A$3:$A$6,'Tablas aux'!$D$3:$D$6)</f>
        <v>800</v>
      </c>
      <c r="I1076" s="3">
        <f t="shared" ca="1" si="100"/>
        <v>0.2</v>
      </c>
      <c r="J1076" t="str" cm="1">
        <f t="array" aca="1" ref="J1076" ca="1">+INDEX({"Tarjeta";"Efectivo";"Transferencia"},RANDBETWEEN(1,3))</f>
        <v>Tarjeta</v>
      </c>
      <c r="K1076" t="str">
        <f t="shared" ca="1" si="101"/>
        <v>V-001</v>
      </c>
      <c r="L1076" t="str">
        <f ca="1">+VLOOKUP(K1076,'Tablas aux'!$A$23:$C$27,3,0)</f>
        <v>Lima</v>
      </c>
    </row>
    <row r="1077" spans="1:12" x14ac:dyDescent="0.25">
      <c r="A1077" t="str">
        <v>V-1076</v>
      </c>
      <c r="B1077">
        <f t="shared" ca="1" si="96"/>
        <v>45842</v>
      </c>
      <c r="C1077" t="str">
        <f t="shared" ca="1" si="97"/>
        <v>C-002</v>
      </c>
      <c r="D1077" t="str">
        <f t="shared" ca="1" si="98"/>
        <v>P-002</v>
      </c>
      <c r="E1077" t="str">
        <f ca="1">+_xlfn.XLOOKUP(D1077,'Tablas aux'!$A$3:$A$6,'Tablas aux'!$B$3:$B$6,0)</f>
        <v>Laptop</v>
      </c>
      <c r="F1077" t="str">
        <f ca="1">+_xlfn.XLOOKUP(E1077,'Tablas aux'!$B$3:$B$6,'Tablas aux'!$C$3:$C$6,0)</f>
        <v>Computo</v>
      </c>
      <c r="G1077">
        <f t="shared" ca="1" si="99"/>
        <v>38</v>
      </c>
      <c r="H1077">
        <f ca="1">+_xlfn.XLOOKUP(D1077,'Tablas aux'!$A$3:$A$6,'Tablas aux'!$D$3:$D$6)</f>
        <v>1200</v>
      </c>
      <c r="I1077" s="3">
        <f t="shared" ca="1" si="100"/>
        <v>0.3</v>
      </c>
      <c r="J1077" t="str" cm="1">
        <f t="array" aca="1" ref="J1077" ca="1">+INDEX({"Tarjeta";"Efectivo";"Transferencia"},RANDBETWEEN(1,3))</f>
        <v>Transferencia</v>
      </c>
      <c r="K1077" t="str">
        <f t="shared" ca="1" si="101"/>
        <v>V-002</v>
      </c>
      <c r="L1077" t="str">
        <f ca="1">+VLOOKUP(K1077,'Tablas aux'!$A$23:$C$27,3,0)</f>
        <v>Callao</v>
      </c>
    </row>
    <row r="1078" spans="1:12" x14ac:dyDescent="0.25">
      <c r="A1078" t="str">
        <v>V-1077</v>
      </c>
      <c r="B1078">
        <f t="shared" ca="1" si="96"/>
        <v>45914</v>
      </c>
      <c r="C1078" t="str">
        <f t="shared" ca="1" si="97"/>
        <v>C-003</v>
      </c>
      <c r="D1078" t="str">
        <f t="shared" ca="1" si="98"/>
        <v>P-001</v>
      </c>
      <c r="E1078" t="str">
        <f ca="1">+_xlfn.XLOOKUP(D1078,'Tablas aux'!$A$3:$A$6,'Tablas aux'!$B$3:$B$6,0)</f>
        <v>Audífonos</v>
      </c>
      <c r="F1078" t="str">
        <f ca="1">+_xlfn.XLOOKUP(E1078,'Tablas aux'!$B$3:$B$6,'Tablas aux'!$C$3:$C$6,0)</f>
        <v>Electrónica</v>
      </c>
      <c r="G1078">
        <f t="shared" ca="1" si="99"/>
        <v>27</v>
      </c>
      <c r="H1078">
        <f ca="1">+_xlfn.XLOOKUP(D1078,'Tablas aux'!$A$3:$A$6,'Tablas aux'!$D$3:$D$6)</f>
        <v>50</v>
      </c>
      <c r="I1078" s="3">
        <f t="shared" ca="1" si="100"/>
        <v>0.1</v>
      </c>
      <c r="J1078" t="str" cm="1">
        <f t="array" aca="1" ref="J1078" ca="1">+INDEX({"Tarjeta";"Efectivo";"Transferencia"},RANDBETWEEN(1,3))</f>
        <v>Tarjeta</v>
      </c>
      <c r="K1078" t="str">
        <f t="shared" ca="1" si="101"/>
        <v>V-002</v>
      </c>
      <c r="L1078" t="str">
        <f ca="1">+VLOOKUP(K1078,'Tablas aux'!$A$23:$C$27,3,0)</f>
        <v>Callao</v>
      </c>
    </row>
    <row r="1079" spans="1:12" x14ac:dyDescent="0.25">
      <c r="A1079" t="str">
        <v>V-1078</v>
      </c>
      <c r="B1079">
        <f t="shared" ca="1" si="96"/>
        <v>45886</v>
      </c>
      <c r="C1079" t="str">
        <f t="shared" ca="1" si="97"/>
        <v>C-002</v>
      </c>
      <c r="D1079" t="str">
        <f t="shared" ca="1" si="98"/>
        <v>P-002</v>
      </c>
      <c r="E1079" t="str">
        <f ca="1">+_xlfn.XLOOKUP(D1079,'Tablas aux'!$A$3:$A$6,'Tablas aux'!$B$3:$B$6,0)</f>
        <v>Laptop</v>
      </c>
      <c r="F1079" t="str">
        <f ca="1">+_xlfn.XLOOKUP(E1079,'Tablas aux'!$B$3:$B$6,'Tablas aux'!$C$3:$C$6,0)</f>
        <v>Computo</v>
      </c>
      <c r="G1079">
        <f t="shared" ca="1" si="99"/>
        <v>31</v>
      </c>
      <c r="H1079">
        <f ca="1">+_xlfn.XLOOKUP(D1079,'Tablas aux'!$A$3:$A$6,'Tablas aux'!$D$3:$D$6)</f>
        <v>1200</v>
      </c>
      <c r="I1079" s="3">
        <f t="shared" ca="1" si="100"/>
        <v>0.3</v>
      </c>
      <c r="J1079" t="str" cm="1">
        <f t="array" aca="1" ref="J1079" ca="1">+INDEX({"Tarjeta";"Efectivo";"Transferencia"},RANDBETWEEN(1,3))</f>
        <v>Transferencia</v>
      </c>
      <c r="K1079" t="str">
        <f t="shared" ca="1" si="101"/>
        <v>V-004</v>
      </c>
      <c r="L1079" t="str">
        <f ca="1">+VLOOKUP(K1079,'Tablas aux'!$A$23:$C$27,3,0)</f>
        <v>Moquegua</v>
      </c>
    </row>
    <row r="1080" spans="1:12" x14ac:dyDescent="0.25">
      <c r="A1080" t="str">
        <v>V-1079</v>
      </c>
      <c r="B1080">
        <f t="shared" ca="1" si="96"/>
        <v>45795</v>
      </c>
      <c r="C1080" t="str">
        <f t="shared" ca="1" si="97"/>
        <v>C-002</v>
      </c>
      <c r="D1080" t="str">
        <f t="shared" ca="1" si="98"/>
        <v>P-001</v>
      </c>
      <c r="E1080" t="str">
        <f ca="1">+_xlfn.XLOOKUP(D1080,'Tablas aux'!$A$3:$A$6,'Tablas aux'!$B$3:$B$6,0)</f>
        <v>Audífonos</v>
      </c>
      <c r="F1080" t="str">
        <f ca="1">+_xlfn.XLOOKUP(E1080,'Tablas aux'!$B$3:$B$6,'Tablas aux'!$C$3:$C$6,0)</f>
        <v>Electrónica</v>
      </c>
      <c r="G1080">
        <f t="shared" ca="1" si="99"/>
        <v>43</v>
      </c>
      <c r="H1080">
        <f ca="1">+_xlfn.XLOOKUP(D1080,'Tablas aux'!$A$3:$A$6,'Tablas aux'!$D$3:$D$6)</f>
        <v>50</v>
      </c>
      <c r="I1080" s="3">
        <f t="shared" ca="1" si="100"/>
        <v>0.1</v>
      </c>
      <c r="J1080" t="str" cm="1">
        <f t="array" aca="1" ref="J1080" ca="1">+INDEX({"Tarjeta";"Efectivo";"Transferencia"},RANDBETWEEN(1,3))</f>
        <v>Efectivo</v>
      </c>
      <c r="K1080" t="str">
        <f t="shared" ca="1" si="101"/>
        <v>V-001</v>
      </c>
      <c r="L1080" t="str">
        <f ca="1">+VLOOKUP(K1080,'Tablas aux'!$A$23:$C$27,3,0)</f>
        <v>Lima</v>
      </c>
    </row>
    <row r="1081" spans="1:12" x14ac:dyDescent="0.25">
      <c r="A1081" t="str">
        <v>V-1080</v>
      </c>
      <c r="B1081">
        <f t="shared" ca="1" si="96"/>
        <v>45985</v>
      </c>
      <c r="C1081" t="str">
        <f t="shared" ca="1" si="97"/>
        <v>C-003</v>
      </c>
      <c r="D1081" t="str">
        <f t="shared" ca="1" si="98"/>
        <v>P-003</v>
      </c>
      <c r="E1081" t="str">
        <f ca="1">+_xlfn.XLOOKUP(D1081,'Tablas aux'!$A$3:$A$6,'Tablas aux'!$B$3:$B$6,0)</f>
        <v>Smart Watch</v>
      </c>
      <c r="F1081" t="str">
        <f ca="1">+_xlfn.XLOOKUP(E1081,'Tablas aux'!$B$3:$B$6,'Tablas aux'!$C$3:$C$6,0)</f>
        <v>Electrónica</v>
      </c>
      <c r="G1081">
        <f t="shared" ca="1" si="99"/>
        <v>36</v>
      </c>
      <c r="H1081">
        <f ca="1">+_xlfn.XLOOKUP(D1081,'Tablas aux'!$A$3:$A$6,'Tablas aux'!$D$3:$D$6)</f>
        <v>200</v>
      </c>
      <c r="I1081" s="3">
        <f t="shared" ca="1" si="100"/>
        <v>0.1</v>
      </c>
      <c r="J1081" t="str" cm="1">
        <f t="array" aca="1" ref="J1081" ca="1">+INDEX({"Tarjeta";"Efectivo";"Transferencia"},RANDBETWEEN(1,3))</f>
        <v>Transferencia</v>
      </c>
      <c r="K1081" t="str">
        <f t="shared" ca="1" si="101"/>
        <v>V-004</v>
      </c>
      <c r="L1081" t="str">
        <f ca="1">+VLOOKUP(K1081,'Tablas aux'!$A$23:$C$27,3,0)</f>
        <v>Moquegua</v>
      </c>
    </row>
    <row r="1082" spans="1:12" x14ac:dyDescent="0.25">
      <c r="A1082" t="str">
        <v>V-1081</v>
      </c>
      <c r="B1082">
        <f t="shared" ca="1" si="96"/>
        <v>46007</v>
      </c>
      <c r="C1082" t="str">
        <f t="shared" ca="1" si="97"/>
        <v>C-004</v>
      </c>
      <c r="D1082" t="str">
        <f t="shared" ca="1" si="98"/>
        <v>P-003</v>
      </c>
      <c r="E1082" t="str">
        <f ca="1">+_xlfn.XLOOKUP(D1082,'Tablas aux'!$A$3:$A$6,'Tablas aux'!$B$3:$B$6,0)</f>
        <v>Smart Watch</v>
      </c>
      <c r="F1082" t="str">
        <f ca="1">+_xlfn.XLOOKUP(E1082,'Tablas aux'!$B$3:$B$6,'Tablas aux'!$C$3:$C$6,0)</f>
        <v>Electrónica</v>
      </c>
      <c r="G1082">
        <f t="shared" ca="1" si="99"/>
        <v>45</v>
      </c>
      <c r="H1082">
        <f ca="1">+_xlfn.XLOOKUP(D1082,'Tablas aux'!$A$3:$A$6,'Tablas aux'!$D$3:$D$6)</f>
        <v>200</v>
      </c>
      <c r="I1082" s="3">
        <f t="shared" ca="1" si="100"/>
        <v>0.1</v>
      </c>
      <c r="J1082" t="str" cm="1">
        <f t="array" aca="1" ref="J1082" ca="1">+INDEX({"Tarjeta";"Efectivo";"Transferencia"},RANDBETWEEN(1,3))</f>
        <v>Efectivo</v>
      </c>
      <c r="K1082" t="str">
        <f t="shared" ca="1" si="101"/>
        <v>V-002</v>
      </c>
      <c r="L1082" t="str">
        <f ca="1">+VLOOKUP(K1082,'Tablas aux'!$A$23:$C$27,3,0)</f>
        <v>Callao</v>
      </c>
    </row>
    <row r="1083" spans="1:12" x14ac:dyDescent="0.25">
      <c r="A1083" t="str">
        <v>V-1082</v>
      </c>
      <c r="B1083">
        <f t="shared" ca="1" si="96"/>
        <v>45887</v>
      </c>
      <c r="C1083" t="str">
        <f t="shared" ca="1" si="97"/>
        <v>C-004</v>
      </c>
      <c r="D1083" t="str">
        <f t="shared" ca="1" si="98"/>
        <v>P-004</v>
      </c>
      <c r="E1083" t="str">
        <f ca="1">+_xlfn.XLOOKUP(D1083,'Tablas aux'!$A$3:$A$6,'Tablas aux'!$B$3:$B$6,0)</f>
        <v>Smart Phone</v>
      </c>
      <c r="F1083" t="str">
        <f ca="1">+_xlfn.XLOOKUP(E1083,'Tablas aux'!$B$3:$B$6,'Tablas aux'!$C$3:$C$6,0)</f>
        <v>Telefonía</v>
      </c>
      <c r="G1083">
        <f t="shared" ca="1" si="99"/>
        <v>14</v>
      </c>
      <c r="H1083">
        <f ca="1">+_xlfn.XLOOKUP(D1083,'Tablas aux'!$A$3:$A$6,'Tablas aux'!$D$3:$D$6)</f>
        <v>800</v>
      </c>
      <c r="I1083" s="3">
        <f t="shared" ca="1" si="100"/>
        <v>0.2</v>
      </c>
      <c r="J1083" t="str" cm="1">
        <f t="array" aca="1" ref="J1083" ca="1">+INDEX({"Tarjeta";"Efectivo";"Transferencia"},RANDBETWEEN(1,3))</f>
        <v>Efectivo</v>
      </c>
      <c r="K1083" t="str">
        <f t="shared" ca="1" si="101"/>
        <v>V-002</v>
      </c>
      <c r="L1083" t="str">
        <f ca="1">+VLOOKUP(K1083,'Tablas aux'!$A$23:$C$27,3,0)</f>
        <v>Callao</v>
      </c>
    </row>
    <row r="1084" spans="1:12" x14ac:dyDescent="0.25">
      <c r="A1084" t="str">
        <v>V-1083</v>
      </c>
      <c r="B1084">
        <f t="shared" ca="1" si="96"/>
        <v>45995</v>
      </c>
      <c r="C1084" t="str">
        <f t="shared" ca="1" si="97"/>
        <v>C-004</v>
      </c>
      <c r="D1084" t="str">
        <f t="shared" ca="1" si="98"/>
        <v>P-001</v>
      </c>
      <c r="E1084" t="str">
        <f ca="1">+_xlfn.XLOOKUP(D1084,'Tablas aux'!$A$3:$A$6,'Tablas aux'!$B$3:$B$6,0)</f>
        <v>Audífonos</v>
      </c>
      <c r="F1084" t="str">
        <f ca="1">+_xlfn.XLOOKUP(E1084,'Tablas aux'!$B$3:$B$6,'Tablas aux'!$C$3:$C$6,0)</f>
        <v>Electrónica</v>
      </c>
      <c r="G1084">
        <f t="shared" ca="1" si="99"/>
        <v>27</v>
      </c>
      <c r="H1084">
        <f ca="1">+_xlfn.XLOOKUP(D1084,'Tablas aux'!$A$3:$A$6,'Tablas aux'!$D$3:$D$6)</f>
        <v>50</v>
      </c>
      <c r="I1084" s="3">
        <f t="shared" ca="1" si="100"/>
        <v>0.1</v>
      </c>
      <c r="J1084" t="str" cm="1">
        <f t="array" aca="1" ref="J1084" ca="1">+INDEX({"Tarjeta";"Efectivo";"Transferencia"},RANDBETWEEN(1,3))</f>
        <v>Tarjeta</v>
      </c>
      <c r="K1084" t="str">
        <f t="shared" ca="1" si="101"/>
        <v>V-005</v>
      </c>
      <c r="L1084" t="str">
        <f ca="1">+VLOOKUP(K1084,'Tablas aux'!$A$23:$C$27,3,0)</f>
        <v>Ayacucho</v>
      </c>
    </row>
    <row r="1085" spans="1:12" x14ac:dyDescent="0.25">
      <c r="A1085" t="str">
        <v>V-1084</v>
      </c>
      <c r="B1085">
        <f t="shared" ca="1" si="96"/>
        <v>45690</v>
      </c>
      <c r="C1085" t="str">
        <f t="shared" ca="1" si="97"/>
        <v>C-002</v>
      </c>
      <c r="D1085" t="str">
        <f t="shared" ca="1" si="98"/>
        <v>P-002</v>
      </c>
      <c r="E1085" t="str">
        <f ca="1">+_xlfn.XLOOKUP(D1085,'Tablas aux'!$A$3:$A$6,'Tablas aux'!$B$3:$B$6,0)</f>
        <v>Laptop</v>
      </c>
      <c r="F1085" t="str">
        <f ca="1">+_xlfn.XLOOKUP(E1085,'Tablas aux'!$B$3:$B$6,'Tablas aux'!$C$3:$C$6,0)</f>
        <v>Computo</v>
      </c>
      <c r="G1085">
        <f t="shared" ca="1" si="99"/>
        <v>39</v>
      </c>
      <c r="H1085">
        <f ca="1">+_xlfn.XLOOKUP(D1085,'Tablas aux'!$A$3:$A$6,'Tablas aux'!$D$3:$D$6)</f>
        <v>1200</v>
      </c>
      <c r="I1085" s="3">
        <f t="shared" ca="1" si="100"/>
        <v>0.3</v>
      </c>
      <c r="J1085" t="str" cm="1">
        <f t="array" aca="1" ref="J1085" ca="1">+INDEX({"Tarjeta";"Efectivo";"Transferencia"},RANDBETWEEN(1,3))</f>
        <v>Transferencia</v>
      </c>
      <c r="K1085" t="str">
        <f t="shared" ca="1" si="101"/>
        <v>V-004</v>
      </c>
      <c r="L1085" t="str">
        <f ca="1">+VLOOKUP(K1085,'Tablas aux'!$A$23:$C$27,3,0)</f>
        <v>Moquegua</v>
      </c>
    </row>
    <row r="1086" spans="1:12" x14ac:dyDescent="0.25">
      <c r="A1086" t="str">
        <v>V-1085</v>
      </c>
      <c r="B1086">
        <f t="shared" ca="1" si="96"/>
        <v>45983</v>
      </c>
      <c r="C1086" t="str">
        <f t="shared" ca="1" si="97"/>
        <v>C-002</v>
      </c>
      <c r="D1086" t="str">
        <f t="shared" ca="1" si="98"/>
        <v>P-003</v>
      </c>
      <c r="E1086" t="str">
        <f ca="1">+_xlfn.XLOOKUP(D1086,'Tablas aux'!$A$3:$A$6,'Tablas aux'!$B$3:$B$6,0)</f>
        <v>Smart Watch</v>
      </c>
      <c r="F1086" t="str">
        <f ca="1">+_xlfn.XLOOKUP(E1086,'Tablas aux'!$B$3:$B$6,'Tablas aux'!$C$3:$C$6,0)</f>
        <v>Electrónica</v>
      </c>
      <c r="G1086">
        <f t="shared" ca="1" si="99"/>
        <v>18</v>
      </c>
      <c r="H1086">
        <f ca="1">+_xlfn.XLOOKUP(D1086,'Tablas aux'!$A$3:$A$6,'Tablas aux'!$D$3:$D$6)</f>
        <v>200</v>
      </c>
      <c r="I1086" s="3">
        <f t="shared" ca="1" si="100"/>
        <v>0.1</v>
      </c>
      <c r="J1086" t="str" cm="1">
        <f t="array" aca="1" ref="J1086" ca="1">+INDEX({"Tarjeta";"Efectivo";"Transferencia"},RANDBETWEEN(1,3))</f>
        <v>Efectivo</v>
      </c>
      <c r="K1086" t="str">
        <f t="shared" ca="1" si="101"/>
        <v>V-005</v>
      </c>
      <c r="L1086" t="str">
        <f ca="1">+VLOOKUP(K1086,'Tablas aux'!$A$23:$C$27,3,0)</f>
        <v>Ayacucho</v>
      </c>
    </row>
    <row r="1087" spans="1:12" x14ac:dyDescent="0.25">
      <c r="A1087" t="str">
        <v>V-1086</v>
      </c>
      <c r="B1087">
        <f t="shared" ca="1" si="96"/>
        <v>45891</v>
      </c>
      <c r="C1087" t="str">
        <f t="shared" ca="1" si="97"/>
        <v>C-001</v>
      </c>
      <c r="D1087" t="str">
        <f t="shared" ca="1" si="98"/>
        <v>P-004</v>
      </c>
      <c r="E1087" t="str">
        <f ca="1">+_xlfn.XLOOKUP(D1087,'Tablas aux'!$A$3:$A$6,'Tablas aux'!$B$3:$B$6,0)</f>
        <v>Smart Phone</v>
      </c>
      <c r="F1087" t="str">
        <f ca="1">+_xlfn.XLOOKUP(E1087,'Tablas aux'!$B$3:$B$6,'Tablas aux'!$C$3:$C$6,0)</f>
        <v>Telefonía</v>
      </c>
      <c r="G1087">
        <f t="shared" ca="1" si="99"/>
        <v>10</v>
      </c>
      <c r="H1087">
        <f ca="1">+_xlfn.XLOOKUP(D1087,'Tablas aux'!$A$3:$A$6,'Tablas aux'!$D$3:$D$6)</f>
        <v>800</v>
      </c>
      <c r="I1087" s="3">
        <f t="shared" ca="1" si="100"/>
        <v>0.2</v>
      </c>
      <c r="J1087" t="str" cm="1">
        <f t="array" aca="1" ref="J1087" ca="1">+INDEX({"Tarjeta";"Efectivo";"Transferencia"},RANDBETWEEN(1,3))</f>
        <v>Tarjeta</v>
      </c>
      <c r="K1087" t="str">
        <f t="shared" ca="1" si="101"/>
        <v>V-004</v>
      </c>
      <c r="L1087" t="str">
        <f ca="1">+VLOOKUP(K1087,'Tablas aux'!$A$23:$C$27,3,0)</f>
        <v>Moquegua</v>
      </c>
    </row>
    <row r="1088" spans="1:12" x14ac:dyDescent="0.25">
      <c r="A1088" t="str">
        <v>V-1087</v>
      </c>
      <c r="B1088">
        <f t="shared" ca="1" si="96"/>
        <v>46012</v>
      </c>
      <c r="C1088" t="str">
        <f t="shared" ca="1" si="97"/>
        <v>C-001</v>
      </c>
      <c r="D1088" t="str">
        <f t="shared" ca="1" si="98"/>
        <v>P-001</v>
      </c>
      <c r="E1088" t="str">
        <f ca="1">+_xlfn.XLOOKUP(D1088,'Tablas aux'!$A$3:$A$6,'Tablas aux'!$B$3:$B$6,0)</f>
        <v>Audífonos</v>
      </c>
      <c r="F1088" t="str">
        <f ca="1">+_xlfn.XLOOKUP(E1088,'Tablas aux'!$B$3:$B$6,'Tablas aux'!$C$3:$C$6,0)</f>
        <v>Electrónica</v>
      </c>
      <c r="G1088">
        <f t="shared" ca="1" si="99"/>
        <v>43</v>
      </c>
      <c r="H1088">
        <f ca="1">+_xlfn.XLOOKUP(D1088,'Tablas aux'!$A$3:$A$6,'Tablas aux'!$D$3:$D$6)</f>
        <v>50</v>
      </c>
      <c r="I1088" s="3">
        <f t="shared" ca="1" si="100"/>
        <v>0.1</v>
      </c>
      <c r="J1088" t="str" cm="1">
        <f t="array" aca="1" ref="J1088" ca="1">+INDEX({"Tarjeta";"Efectivo";"Transferencia"},RANDBETWEEN(1,3))</f>
        <v>Efectivo</v>
      </c>
      <c r="K1088" t="str">
        <f t="shared" ca="1" si="101"/>
        <v>V-004</v>
      </c>
      <c r="L1088" t="str">
        <f ca="1">+VLOOKUP(K1088,'Tablas aux'!$A$23:$C$27,3,0)</f>
        <v>Moquegua</v>
      </c>
    </row>
    <row r="1089" spans="1:12" x14ac:dyDescent="0.25">
      <c r="A1089" t="str">
        <v>V-1088</v>
      </c>
      <c r="B1089">
        <f t="shared" ca="1" si="96"/>
        <v>45990</v>
      </c>
      <c r="C1089" t="str">
        <f t="shared" ca="1" si="97"/>
        <v>C-003</v>
      </c>
      <c r="D1089" t="str">
        <f t="shared" ca="1" si="98"/>
        <v>P-003</v>
      </c>
      <c r="E1089" t="str">
        <f ca="1">+_xlfn.XLOOKUP(D1089,'Tablas aux'!$A$3:$A$6,'Tablas aux'!$B$3:$B$6,0)</f>
        <v>Smart Watch</v>
      </c>
      <c r="F1089" t="str">
        <f ca="1">+_xlfn.XLOOKUP(E1089,'Tablas aux'!$B$3:$B$6,'Tablas aux'!$C$3:$C$6,0)</f>
        <v>Electrónica</v>
      </c>
      <c r="G1089">
        <f t="shared" ca="1" si="99"/>
        <v>27</v>
      </c>
      <c r="H1089">
        <f ca="1">+_xlfn.XLOOKUP(D1089,'Tablas aux'!$A$3:$A$6,'Tablas aux'!$D$3:$D$6)</f>
        <v>200</v>
      </c>
      <c r="I1089" s="3">
        <f t="shared" ca="1" si="100"/>
        <v>0.1</v>
      </c>
      <c r="J1089" t="str" cm="1">
        <f t="array" aca="1" ref="J1089" ca="1">+INDEX({"Tarjeta";"Efectivo";"Transferencia"},RANDBETWEEN(1,3))</f>
        <v>Transferencia</v>
      </c>
      <c r="K1089" t="str">
        <f t="shared" ca="1" si="101"/>
        <v>V-001</v>
      </c>
      <c r="L1089" t="str">
        <f ca="1">+VLOOKUP(K1089,'Tablas aux'!$A$23:$C$27,3,0)</f>
        <v>Lima</v>
      </c>
    </row>
    <row r="1090" spans="1:12" x14ac:dyDescent="0.25">
      <c r="A1090" t="str">
        <v>V-1089</v>
      </c>
      <c r="B1090">
        <f t="shared" ca="1" si="96"/>
        <v>45873</v>
      </c>
      <c r="C1090" t="str">
        <f t="shared" ca="1" si="97"/>
        <v>C-003</v>
      </c>
      <c r="D1090" t="str">
        <f t="shared" ca="1" si="98"/>
        <v>P-002</v>
      </c>
      <c r="E1090" t="str">
        <f ca="1">+_xlfn.XLOOKUP(D1090,'Tablas aux'!$A$3:$A$6,'Tablas aux'!$B$3:$B$6,0)</f>
        <v>Laptop</v>
      </c>
      <c r="F1090" t="str">
        <f ca="1">+_xlfn.XLOOKUP(E1090,'Tablas aux'!$B$3:$B$6,'Tablas aux'!$C$3:$C$6,0)</f>
        <v>Computo</v>
      </c>
      <c r="G1090">
        <f t="shared" ca="1" si="99"/>
        <v>20</v>
      </c>
      <c r="H1090">
        <f ca="1">+_xlfn.XLOOKUP(D1090,'Tablas aux'!$A$3:$A$6,'Tablas aux'!$D$3:$D$6)</f>
        <v>1200</v>
      </c>
      <c r="I1090" s="3">
        <f t="shared" ca="1" si="100"/>
        <v>0.3</v>
      </c>
      <c r="J1090" t="str" cm="1">
        <f t="array" aca="1" ref="J1090" ca="1">+INDEX({"Tarjeta";"Efectivo";"Transferencia"},RANDBETWEEN(1,3))</f>
        <v>Efectivo</v>
      </c>
      <c r="K1090" t="str">
        <f t="shared" ca="1" si="101"/>
        <v>V-002</v>
      </c>
      <c r="L1090" t="str">
        <f ca="1">+VLOOKUP(K1090,'Tablas aux'!$A$23:$C$27,3,0)</f>
        <v>Callao</v>
      </c>
    </row>
    <row r="1091" spans="1:12" x14ac:dyDescent="0.25">
      <c r="A1091" t="str">
        <v>V-1090</v>
      </c>
      <c r="B1091">
        <f t="shared" ref="B1091:B1154" ca="1" si="102">+RANDBETWEEN("01/01/2025","31/12/2025")</f>
        <v>45976</v>
      </c>
      <c r="C1091" t="str">
        <f t="shared" ref="C1091:C1154" ca="1" si="103">+"C"&amp;"-"&amp;TEXT(RANDBETWEEN(1,4),"000")</f>
        <v>C-002</v>
      </c>
      <c r="D1091" t="str">
        <f t="shared" ref="D1091:D1154" ca="1" si="104">+"P"&amp;"-"&amp;TEXT(RANDBETWEEN(1,4),"000")</f>
        <v>P-004</v>
      </c>
      <c r="E1091" t="str">
        <f ca="1">+_xlfn.XLOOKUP(D1091,'Tablas aux'!$A$3:$A$6,'Tablas aux'!$B$3:$B$6,0)</f>
        <v>Smart Phone</v>
      </c>
      <c r="F1091" t="str">
        <f ca="1">+_xlfn.XLOOKUP(E1091,'Tablas aux'!$B$3:$B$6,'Tablas aux'!$C$3:$C$6,0)</f>
        <v>Telefonía</v>
      </c>
      <c r="G1091">
        <f t="shared" ref="G1091:G1154" ca="1" si="105">+RANDBETWEEN(5,45)</f>
        <v>14</v>
      </c>
      <c r="H1091">
        <f ca="1">+_xlfn.XLOOKUP(D1091,'Tablas aux'!$A$3:$A$6,'Tablas aux'!$D$3:$D$6)</f>
        <v>800</v>
      </c>
      <c r="I1091" s="3">
        <f t="shared" ref="I1091:I1154" ca="1" si="106">+IF(F1091="Electrónica",0.1,IF(F1091="Telefonía",0.2,0.3))</f>
        <v>0.2</v>
      </c>
      <c r="J1091" t="str" cm="1">
        <f t="array" aca="1" ref="J1091" ca="1">+INDEX({"Tarjeta";"Efectivo";"Transferencia"},RANDBETWEEN(1,3))</f>
        <v>Transferencia</v>
      </c>
      <c r="K1091" t="str">
        <f t="shared" ref="K1091:K1154" ca="1" si="107">+"V"&amp;"-"&amp;TEXT(RANDBETWEEN(1,5),"000")</f>
        <v>V-003</v>
      </c>
      <c r="L1091" t="str">
        <f ca="1">+VLOOKUP(K1091,'Tablas aux'!$A$23:$C$27,3,0)</f>
        <v>Arequipa</v>
      </c>
    </row>
    <row r="1092" spans="1:12" x14ac:dyDescent="0.25">
      <c r="A1092" t="str">
        <v>V-1091</v>
      </c>
      <c r="B1092">
        <f t="shared" ca="1" si="102"/>
        <v>45696</v>
      </c>
      <c r="C1092" t="str">
        <f t="shared" ca="1" si="103"/>
        <v>C-001</v>
      </c>
      <c r="D1092" t="str">
        <f t="shared" ca="1" si="104"/>
        <v>P-004</v>
      </c>
      <c r="E1092" t="str">
        <f ca="1">+_xlfn.XLOOKUP(D1092,'Tablas aux'!$A$3:$A$6,'Tablas aux'!$B$3:$B$6,0)</f>
        <v>Smart Phone</v>
      </c>
      <c r="F1092" t="str">
        <f ca="1">+_xlfn.XLOOKUP(E1092,'Tablas aux'!$B$3:$B$6,'Tablas aux'!$C$3:$C$6,0)</f>
        <v>Telefonía</v>
      </c>
      <c r="G1092">
        <f t="shared" ca="1" si="105"/>
        <v>23</v>
      </c>
      <c r="H1092">
        <f ca="1">+_xlfn.XLOOKUP(D1092,'Tablas aux'!$A$3:$A$6,'Tablas aux'!$D$3:$D$6)</f>
        <v>800</v>
      </c>
      <c r="I1092" s="3">
        <f t="shared" ca="1" si="106"/>
        <v>0.2</v>
      </c>
      <c r="J1092" t="str" cm="1">
        <f t="array" aca="1" ref="J1092" ca="1">+INDEX({"Tarjeta";"Efectivo";"Transferencia"},RANDBETWEEN(1,3))</f>
        <v>Efectivo</v>
      </c>
      <c r="K1092" t="str">
        <f t="shared" ca="1" si="107"/>
        <v>V-003</v>
      </c>
      <c r="L1092" t="str">
        <f ca="1">+VLOOKUP(K1092,'Tablas aux'!$A$23:$C$27,3,0)</f>
        <v>Arequipa</v>
      </c>
    </row>
    <row r="1093" spans="1:12" x14ac:dyDescent="0.25">
      <c r="A1093" t="str">
        <v>V-1092</v>
      </c>
      <c r="B1093">
        <f t="shared" ca="1" si="102"/>
        <v>45852</v>
      </c>
      <c r="C1093" t="str">
        <f t="shared" ca="1" si="103"/>
        <v>C-003</v>
      </c>
      <c r="D1093" t="str">
        <f t="shared" ca="1" si="104"/>
        <v>P-002</v>
      </c>
      <c r="E1093" t="str">
        <f ca="1">+_xlfn.XLOOKUP(D1093,'Tablas aux'!$A$3:$A$6,'Tablas aux'!$B$3:$B$6,0)</f>
        <v>Laptop</v>
      </c>
      <c r="F1093" t="str">
        <f ca="1">+_xlfn.XLOOKUP(E1093,'Tablas aux'!$B$3:$B$6,'Tablas aux'!$C$3:$C$6,0)</f>
        <v>Computo</v>
      </c>
      <c r="G1093">
        <f t="shared" ca="1" si="105"/>
        <v>22</v>
      </c>
      <c r="H1093">
        <f ca="1">+_xlfn.XLOOKUP(D1093,'Tablas aux'!$A$3:$A$6,'Tablas aux'!$D$3:$D$6)</f>
        <v>1200</v>
      </c>
      <c r="I1093" s="3">
        <f t="shared" ca="1" si="106"/>
        <v>0.3</v>
      </c>
      <c r="J1093" t="str" cm="1">
        <f t="array" aca="1" ref="J1093" ca="1">+INDEX({"Tarjeta";"Efectivo";"Transferencia"},RANDBETWEEN(1,3))</f>
        <v>Tarjeta</v>
      </c>
      <c r="K1093" t="str">
        <f t="shared" ca="1" si="107"/>
        <v>V-002</v>
      </c>
      <c r="L1093" t="str">
        <f ca="1">+VLOOKUP(K1093,'Tablas aux'!$A$23:$C$27,3,0)</f>
        <v>Callao</v>
      </c>
    </row>
    <row r="1094" spans="1:12" x14ac:dyDescent="0.25">
      <c r="A1094" t="str">
        <v>V-1093</v>
      </c>
      <c r="B1094">
        <f t="shared" ca="1" si="102"/>
        <v>45702</v>
      </c>
      <c r="C1094" t="str">
        <f t="shared" ca="1" si="103"/>
        <v>C-004</v>
      </c>
      <c r="D1094" t="str">
        <f t="shared" ca="1" si="104"/>
        <v>P-001</v>
      </c>
      <c r="E1094" t="str">
        <f ca="1">+_xlfn.XLOOKUP(D1094,'Tablas aux'!$A$3:$A$6,'Tablas aux'!$B$3:$B$6,0)</f>
        <v>Audífonos</v>
      </c>
      <c r="F1094" t="str">
        <f ca="1">+_xlfn.XLOOKUP(E1094,'Tablas aux'!$B$3:$B$6,'Tablas aux'!$C$3:$C$6,0)</f>
        <v>Electrónica</v>
      </c>
      <c r="G1094">
        <f t="shared" ca="1" si="105"/>
        <v>14</v>
      </c>
      <c r="H1094">
        <f ca="1">+_xlfn.XLOOKUP(D1094,'Tablas aux'!$A$3:$A$6,'Tablas aux'!$D$3:$D$6)</f>
        <v>50</v>
      </c>
      <c r="I1094" s="3">
        <f t="shared" ca="1" si="106"/>
        <v>0.1</v>
      </c>
      <c r="J1094" t="str" cm="1">
        <f t="array" aca="1" ref="J1094" ca="1">+INDEX({"Tarjeta";"Efectivo";"Transferencia"},RANDBETWEEN(1,3))</f>
        <v>Tarjeta</v>
      </c>
      <c r="K1094" t="str">
        <f t="shared" ca="1" si="107"/>
        <v>V-003</v>
      </c>
      <c r="L1094" t="str">
        <f ca="1">+VLOOKUP(K1094,'Tablas aux'!$A$23:$C$27,3,0)</f>
        <v>Arequipa</v>
      </c>
    </row>
    <row r="1095" spans="1:12" x14ac:dyDescent="0.25">
      <c r="A1095" t="str">
        <v>V-1094</v>
      </c>
      <c r="B1095">
        <f t="shared" ca="1" si="102"/>
        <v>45903</v>
      </c>
      <c r="C1095" t="str">
        <f t="shared" ca="1" si="103"/>
        <v>C-003</v>
      </c>
      <c r="D1095" t="str">
        <f t="shared" ca="1" si="104"/>
        <v>P-004</v>
      </c>
      <c r="E1095" t="str">
        <f ca="1">+_xlfn.XLOOKUP(D1095,'Tablas aux'!$A$3:$A$6,'Tablas aux'!$B$3:$B$6,0)</f>
        <v>Smart Phone</v>
      </c>
      <c r="F1095" t="str">
        <f ca="1">+_xlfn.XLOOKUP(E1095,'Tablas aux'!$B$3:$B$6,'Tablas aux'!$C$3:$C$6,0)</f>
        <v>Telefonía</v>
      </c>
      <c r="G1095">
        <f t="shared" ca="1" si="105"/>
        <v>21</v>
      </c>
      <c r="H1095">
        <f ca="1">+_xlfn.XLOOKUP(D1095,'Tablas aux'!$A$3:$A$6,'Tablas aux'!$D$3:$D$6)</f>
        <v>800</v>
      </c>
      <c r="I1095" s="3">
        <f t="shared" ca="1" si="106"/>
        <v>0.2</v>
      </c>
      <c r="J1095" t="str" cm="1">
        <f t="array" aca="1" ref="J1095" ca="1">+INDEX({"Tarjeta";"Efectivo";"Transferencia"},RANDBETWEEN(1,3))</f>
        <v>Tarjeta</v>
      </c>
      <c r="K1095" t="str">
        <f t="shared" ca="1" si="107"/>
        <v>V-001</v>
      </c>
      <c r="L1095" t="str">
        <f ca="1">+VLOOKUP(K1095,'Tablas aux'!$A$23:$C$27,3,0)</f>
        <v>Lima</v>
      </c>
    </row>
    <row r="1096" spans="1:12" x14ac:dyDescent="0.25">
      <c r="A1096" t="str">
        <v>V-1095</v>
      </c>
      <c r="B1096">
        <f t="shared" ca="1" si="102"/>
        <v>45812</v>
      </c>
      <c r="C1096" t="str">
        <f t="shared" ca="1" si="103"/>
        <v>C-004</v>
      </c>
      <c r="D1096" t="str">
        <f t="shared" ca="1" si="104"/>
        <v>P-004</v>
      </c>
      <c r="E1096" t="str">
        <f ca="1">+_xlfn.XLOOKUP(D1096,'Tablas aux'!$A$3:$A$6,'Tablas aux'!$B$3:$B$6,0)</f>
        <v>Smart Phone</v>
      </c>
      <c r="F1096" t="str">
        <f ca="1">+_xlfn.XLOOKUP(E1096,'Tablas aux'!$B$3:$B$6,'Tablas aux'!$C$3:$C$6,0)</f>
        <v>Telefonía</v>
      </c>
      <c r="G1096">
        <f t="shared" ca="1" si="105"/>
        <v>33</v>
      </c>
      <c r="H1096">
        <f ca="1">+_xlfn.XLOOKUP(D1096,'Tablas aux'!$A$3:$A$6,'Tablas aux'!$D$3:$D$6)</f>
        <v>800</v>
      </c>
      <c r="I1096" s="3">
        <f t="shared" ca="1" si="106"/>
        <v>0.2</v>
      </c>
      <c r="J1096" t="str" cm="1">
        <f t="array" aca="1" ref="J1096" ca="1">+INDEX({"Tarjeta";"Efectivo";"Transferencia"},RANDBETWEEN(1,3))</f>
        <v>Transferencia</v>
      </c>
      <c r="K1096" t="str">
        <f t="shared" ca="1" si="107"/>
        <v>V-001</v>
      </c>
      <c r="L1096" t="str">
        <f ca="1">+VLOOKUP(K1096,'Tablas aux'!$A$23:$C$27,3,0)</f>
        <v>Lima</v>
      </c>
    </row>
    <row r="1097" spans="1:12" x14ac:dyDescent="0.25">
      <c r="A1097" t="str">
        <v>V-1096</v>
      </c>
      <c r="B1097">
        <f t="shared" ca="1" si="102"/>
        <v>45918</v>
      </c>
      <c r="C1097" t="str">
        <f t="shared" ca="1" si="103"/>
        <v>C-004</v>
      </c>
      <c r="D1097" t="str">
        <f t="shared" ca="1" si="104"/>
        <v>P-002</v>
      </c>
      <c r="E1097" t="str">
        <f ca="1">+_xlfn.XLOOKUP(D1097,'Tablas aux'!$A$3:$A$6,'Tablas aux'!$B$3:$B$6,0)</f>
        <v>Laptop</v>
      </c>
      <c r="F1097" t="str">
        <f ca="1">+_xlfn.XLOOKUP(E1097,'Tablas aux'!$B$3:$B$6,'Tablas aux'!$C$3:$C$6,0)</f>
        <v>Computo</v>
      </c>
      <c r="G1097">
        <f t="shared" ca="1" si="105"/>
        <v>30</v>
      </c>
      <c r="H1097">
        <f ca="1">+_xlfn.XLOOKUP(D1097,'Tablas aux'!$A$3:$A$6,'Tablas aux'!$D$3:$D$6)</f>
        <v>1200</v>
      </c>
      <c r="I1097" s="3">
        <f t="shared" ca="1" si="106"/>
        <v>0.3</v>
      </c>
      <c r="J1097" t="str" cm="1">
        <f t="array" aca="1" ref="J1097" ca="1">+INDEX({"Tarjeta";"Efectivo";"Transferencia"},RANDBETWEEN(1,3))</f>
        <v>Tarjeta</v>
      </c>
      <c r="K1097" t="str">
        <f t="shared" ca="1" si="107"/>
        <v>V-001</v>
      </c>
      <c r="L1097" t="str">
        <f ca="1">+VLOOKUP(K1097,'Tablas aux'!$A$23:$C$27,3,0)</f>
        <v>Lima</v>
      </c>
    </row>
    <row r="1098" spans="1:12" x14ac:dyDescent="0.25">
      <c r="A1098" t="str">
        <v>V-1097</v>
      </c>
      <c r="B1098">
        <f t="shared" ca="1" si="102"/>
        <v>45817</v>
      </c>
      <c r="C1098" t="str">
        <f t="shared" ca="1" si="103"/>
        <v>C-003</v>
      </c>
      <c r="D1098" t="str">
        <f t="shared" ca="1" si="104"/>
        <v>P-004</v>
      </c>
      <c r="E1098" t="str">
        <f ca="1">+_xlfn.XLOOKUP(D1098,'Tablas aux'!$A$3:$A$6,'Tablas aux'!$B$3:$B$6,0)</f>
        <v>Smart Phone</v>
      </c>
      <c r="F1098" t="str">
        <f ca="1">+_xlfn.XLOOKUP(E1098,'Tablas aux'!$B$3:$B$6,'Tablas aux'!$C$3:$C$6,0)</f>
        <v>Telefonía</v>
      </c>
      <c r="G1098">
        <f t="shared" ca="1" si="105"/>
        <v>45</v>
      </c>
      <c r="H1098">
        <f ca="1">+_xlfn.XLOOKUP(D1098,'Tablas aux'!$A$3:$A$6,'Tablas aux'!$D$3:$D$6)</f>
        <v>800</v>
      </c>
      <c r="I1098" s="3">
        <f t="shared" ca="1" si="106"/>
        <v>0.2</v>
      </c>
      <c r="J1098" t="str" cm="1">
        <f t="array" aca="1" ref="J1098" ca="1">+INDEX({"Tarjeta";"Efectivo";"Transferencia"},RANDBETWEEN(1,3))</f>
        <v>Transferencia</v>
      </c>
      <c r="K1098" t="str">
        <f t="shared" ca="1" si="107"/>
        <v>V-004</v>
      </c>
      <c r="L1098" t="str">
        <f ca="1">+VLOOKUP(K1098,'Tablas aux'!$A$23:$C$27,3,0)</f>
        <v>Moquegua</v>
      </c>
    </row>
    <row r="1099" spans="1:12" x14ac:dyDescent="0.25">
      <c r="A1099" t="str">
        <v>V-1098</v>
      </c>
      <c r="B1099">
        <f t="shared" ca="1" si="102"/>
        <v>45995</v>
      </c>
      <c r="C1099" t="str">
        <f t="shared" ca="1" si="103"/>
        <v>C-004</v>
      </c>
      <c r="D1099" t="str">
        <f t="shared" ca="1" si="104"/>
        <v>P-003</v>
      </c>
      <c r="E1099" t="str">
        <f ca="1">+_xlfn.XLOOKUP(D1099,'Tablas aux'!$A$3:$A$6,'Tablas aux'!$B$3:$B$6,0)</f>
        <v>Smart Watch</v>
      </c>
      <c r="F1099" t="str">
        <f ca="1">+_xlfn.XLOOKUP(E1099,'Tablas aux'!$B$3:$B$6,'Tablas aux'!$C$3:$C$6,0)</f>
        <v>Electrónica</v>
      </c>
      <c r="G1099">
        <f t="shared" ca="1" si="105"/>
        <v>9</v>
      </c>
      <c r="H1099">
        <f ca="1">+_xlfn.XLOOKUP(D1099,'Tablas aux'!$A$3:$A$6,'Tablas aux'!$D$3:$D$6)</f>
        <v>200</v>
      </c>
      <c r="I1099" s="3">
        <f t="shared" ca="1" si="106"/>
        <v>0.1</v>
      </c>
      <c r="J1099" t="str" cm="1">
        <f t="array" aca="1" ref="J1099" ca="1">+INDEX({"Tarjeta";"Efectivo";"Transferencia"},RANDBETWEEN(1,3))</f>
        <v>Tarjeta</v>
      </c>
      <c r="K1099" t="str">
        <f t="shared" ca="1" si="107"/>
        <v>V-005</v>
      </c>
      <c r="L1099" t="str">
        <f ca="1">+VLOOKUP(K1099,'Tablas aux'!$A$23:$C$27,3,0)</f>
        <v>Ayacucho</v>
      </c>
    </row>
    <row r="1100" spans="1:12" x14ac:dyDescent="0.25">
      <c r="A1100" t="str">
        <v>V-1099</v>
      </c>
      <c r="B1100">
        <f t="shared" ca="1" si="102"/>
        <v>45683</v>
      </c>
      <c r="C1100" t="str">
        <f t="shared" ca="1" si="103"/>
        <v>C-002</v>
      </c>
      <c r="D1100" t="str">
        <f t="shared" ca="1" si="104"/>
        <v>P-003</v>
      </c>
      <c r="E1100" t="str">
        <f ca="1">+_xlfn.XLOOKUP(D1100,'Tablas aux'!$A$3:$A$6,'Tablas aux'!$B$3:$B$6,0)</f>
        <v>Smart Watch</v>
      </c>
      <c r="F1100" t="str">
        <f ca="1">+_xlfn.XLOOKUP(E1100,'Tablas aux'!$B$3:$B$6,'Tablas aux'!$C$3:$C$6,0)</f>
        <v>Electrónica</v>
      </c>
      <c r="G1100">
        <f t="shared" ca="1" si="105"/>
        <v>12</v>
      </c>
      <c r="H1100">
        <f ca="1">+_xlfn.XLOOKUP(D1100,'Tablas aux'!$A$3:$A$6,'Tablas aux'!$D$3:$D$6)</f>
        <v>200</v>
      </c>
      <c r="I1100" s="3">
        <f t="shared" ca="1" si="106"/>
        <v>0.1</v>
      </c>
      <c r="J1100" t="str" cm="1">
        <f t="array" aca="1" ref="J1100" ca="1">+INDEX({"Tarjeta";"Efectivo";"Transferencia"},RANDBETWEEN(1,3))</f>
        <v>Transferencia</v>
      </c>
      <c r="K1100" t="str">
        <f t="shared" ca="1" si="107"/>
        <v>V-001</v>
      </c>
      <c r="L1100" t="str">
        <f ca="1">+VLOOKUP(K1100,'Tablas aux'!$A$23:$C$27,3,0)</f>
        <v>Lima</v>
      </c>
    </row>
    <row r="1101" spans="1:12" x14ac:dyDescent="0.25">
      <c r="A1101" t="str">
        <v>V-1100</v>
      </c>
      <c r="B1101">
        <f t="shared" ca="1" si="102"/>
        <v>45985</v>
      </c>
      <c r="C1101" t="str">
        <f t="shared" ca="1" si="103"/>
        <v>C-004</v>
      </c>
      <c r="D1101" t="str">
        <f t="shared" ca="1" si="104"/>
        <v>P-004</v>
      </c>
      <c r="E1101" t="str">
        <f ca="1">+_xlfn.XLOOKUP(D1101,'Tablas aux'!$A$3:$A$6,'Tablas aux'!$B$3:$B$6,0)</f>
        <v>Smart Phone</v>
      </c>
      <c r="F1101" t="str">
        <f ca="1">+_xlfn.XLOOKUP(E1101,'Tablas aux'!$B$3:$B$6,'Tablas aux'!$C$3:$C$6,0)</f>
        <v>Telefonía</v>
      </c>
      <c r="G1101">
        <f t="shared" ca="1" si="105"/>
        <v>37</v>
      </c>
      <c r="H1101">
        <f ca="1">+_xlfn.XLOOKUP(D1101,'Tablas aux'!$A$3:$A$6,'Tablas aux'!$D$3:$D$6)</f>
        <v>800</v>
      </c>
      <c r="I1101" s="3">
        <f t="shared" ca="1" si="106"/>
        <v>0.2</v>
      </c>
      <c r="J1101" t="str" cm="1">
        <f t="array" aca="1" ref="J1101" ca="1">+INDEX({"Tarjeta";"Efectivo";"Transferencia"},RANDBETWEEN(1,3))</f>
        <v>Tarjeta</v>
      </c>
      <c r="K1101" t="str">
        <f t="shared" ca="1" si="107"/>
        <v>V-002</v>
      </c>
      <c r="L1101" t="str">
        <f ca="1">+VLOOKUP(K1101,'Tablas aux'!$A$23:$C$27,3,0)</f>
        <v>Callao</v>
      </c>
    </row>
    <row r="1102" spans="1:12" x14ac:dyDescent="0.25">
      <c r="A1102" t="str">
        <v>V-1101</v>
      </c>
      <c r="B1102">
        <f t="shared" ca="1" si="102"/>
        <v>45983</v>
      </c>
      <c r="C1102" t="str">
        <f t="shared" ca="1" si="103"/>
        <v>C-001</v>
      </c>
      <c r="D1102" t="str">
        <f t="shared" ca="1" si="104"/>
        <v>P-002</v>
      </c>
      <c r="E1102" t="str">
        <f ca="1">+_xlfn.XLOOKUP(D1102,'Tablas aux'!$A$3:$A$6,'Tablas aux'!$B$3:$B$6,0)</f>
        <v>Laptop</v>
      </c>
      <c r="F1102" t="str">
        <f ca="1">+_xlfn.XLOOKUP(E1102,'Tablas aux'!$B$3:$B$6,'Tablas aux'!$C$3:$C$6,0)</f>
        <v>Computo</v>
      </c>
      <c r="G1102">
        <f t="shared" ca="1" si="105"/>
        <v>25</v>
      </c>
      <c r="H1102">
        <f ca="1">+_xlfn.XLOOKUP(D1102,'Tablas aux'!$A$3:$A$6,'Tablas aux'!$D$3:$D$6)</f>
        <v>1200</v>
      </c>
      <c r="I1102" s="3">
        <f t="shared" ca="1" si="106"/>
        <v>0.3</v>
      </c>
      <c r="J1102" t="str" cm="1">
        <f t="array" aca="1" ref="J1102" ca="1">+INDEX({"Tarjeta";"Efectivo";"Transferencia"},RANDBETWEEN(1,3))</f>
        <v>Transferencia</v>
      </c>
      <c r="K1102" t="str">
        <f t="shared" ca="1" si="107"/>
        <v>V-001</v>
      </c>
      <c r="L1102" t="str">
        <f ca="1">+VLOOKUP(K1102,'Tablas aux'!$A$23:$C$27,3,0)</f>
        <v>Lima</v>
      </c>
    </row>
    <row r="1103" spans="1:12" x14ac:dyDescent="0.25">
      <c r="A1103" t="str">
        <v>V-1102</v>
      </c>
      <c r="B1103">
        <f t="shared" ca="1" si="102"/>
        <v>45946</v>
      </c>
      <c r="C1103" t="str">
        <f t="shared" ca="1" si="103"/>
        <v>C-001</v>
      </c>
      <c r="D1103" t="str">
        <f t="shared" ca="1" si="104"/>
        <v>P-003</v>
      </c>
      <c r="E1103" t="str">
        <f ca="1">+_xlfn.XLOOKUP(D1103,'Tablas aux'!$A$3:$A$6,'Tablas aux'!$B$3:$B$6,0)</f>
        <v>Smart Watch</v>
      </c>
      <c r="F1103" t="str">
        <f ca="1">+_xlfn.XLOOKUP(E1103,'Tablas aux'!$B$3:$B$6,'Tablas aux'!$C$3:$C$6,0)</f>
        <v>Electrónica</v>
      </c>
      <c r="G1103">
        <f t="shared" ca="1" si="105"/>
        <v>43</v>
      </c>
      <c r="H1103">
        <f ca="1">+_xlfn.XLOOKUP(D1103,'Tablas aux'!$A$3:$A$6,'Tablas aux'!$D$3:$D$6)</f>
        <v>200</v>
      </c>
      <c r="I1103" s="3">
        <f t="shared" ca="1" si="106"/>
        <v>0.1</v>
      </c>
      <c r="J1103" t="str" cm="1">
        <f t="array" aca="1" ref="J1103" ca="1">+INDEX({"Tarjeta";"Efectivo";"Transferencia"},RANDBETWEEN(1,3))</f>
        <v>Tarjeta</v>
      </c>
      <c r="K1103" t="str">
        <f t="shared" ca="1" si="107"/>
        <v>V-005</v>
      </c>
      <c r="L1103" t="str">
        <f ca="1">+VLOOKUP(K1103,'Tablas aux'!$A$23:$C$27,3,0)</f>
        <v>Ayacucho</v>
      </c>
    </row>
    <row r="1104" spans="1:12" x14ac:dyDescent="0.25">
      <c r="A1104" t="str">
        <v>V-1103</v>
      </c>
      <c r="B1104">
        <f t="shared" ca="1" si="102"/>
        <v>45888</v>
      </c>
      <c r="C1104" t="str">
        <f t="shared" ca="1" si="103"/>
        <v>C-002</v>
      </c>
      <c r="D1104" t="str">
        <f t="shared" ca="1" si="104"/>
        <v>P-002</v>
      </c>
      <c r="E1104" t="str">
        <f ca="1">+_xlfn.XLOOKUP(D1104,'Tablas aux'!$A$3:$A$6,'Tablas aux'!$B$3:$B$6,0)</f>
        <v>Laptop</v>
      </c>
      <c r="F1104" t="str">
        <f ca="1">+_xlfn.XLOOKUP(E1104,'Tablas aux'!$B$3:$B$6,'Tablas aux'!$C$3:$C$6,0)</f>
        <v>Computo</v>
      </c>
      <c r="G1104">
        <f t="shared" ca="1" si="105"/>
        <v>22</v>
      </c>
      <c r="H1104">
        <f ca="1">+_xlfn.XLOOKUP(D1104,'Tablas aux'!$A$3:$A$6,'Tablas aux'!$D$3:$D$6)</f>
        <v>1200</v>
      </c>
      <c r="I1104" s="3">
        <f t="shared" ca="1" si="106"/>
        <v>0.3</v>
      </c>
      <c r="J1104" t="str" cm="1">
        <f t="array" aca="1" ref="J1104" ca="1">+INDEX({"Tarjeta";"Efectivo";"Transferencia"},RANDBETWEEN(1,3))</f>
        <v>Efectivo</v>
      </c>
      <c r="K1104" t="str">
        <f t="shared" ca="1" si="107"/>
        <v>V-005</v>
      </c>
      <c r="L1104" t="str">
        <f ca="1">+VLOOKUP(K1104,'Tablas aux'!$A$23:$C$27,3,0)</f>
        <v>Ayacucho</v>
      </c>
    </row>
    <row r="1105" spans="1:12" x14ac:dyDescent="0.25">
      <c r="A1105" t="str">
        <v>V-1104</v>
      </c>
      <c r="B1105">
        <f t="shared" ca="1" si="102"/>
        <v>45976</v>
      </c>
      <c r="C1105" t="str">
        <f t="shared" ca="1" si="103"/>
        <v>C-001</v>
      </c>
      <c r="D1105" t="str">
        <f t="shared" ca="1" si="104"/>
        <v>P-001</v>
      </c>
      <c r="E1105" t="str">
        <f ca="1">+_xlfn.XLOOKUP(D1105,'Tablas aux'!$A$3:$A$6,'Tablas aux'!$B$3:$B$6,0)</f>
        <v>Audífonos</v>
      </c>
      <c r="F1105" t="str">
        <f ca="1">+_xlfn.XLOOKUP(E1105,'Tablas aux'!$B$3:$B$6,'Tablas aux'!$C$3:$C$6,0)</f>
        <v>Electrónica</v>
      </c>
      <c r="G1105">
        <f t="shared" ca="1" si="105"/>
        <v>25</v>
      </c>
      <c r="H1105">
        <f ca="1">+_xlfn.XLOOKUP(D1105,'Tablas aux'!$A$3:$A$6,'Tablas aux'!$D$3:$D$6)</f>
        <v>50</v>
      </c>
      <c r="I1105" s="3">
        <f t="shared" ca="1" si="106"/>
        <v>0.1</v>
      </c>
      <c r="J1105" t="str" cm="1">
        <f t="array" aca="1" ref="J1105" ca="1">+INDEX({"Tarjeta";"Efectivo";"Transferencia"},RANDBETWEEN(1,3))</f>
        <v>Transferencia</v>
      </c>
      <c r="K1105" t="str">
        <f t="shared" ca="1" si="107"/>
        <v>V-001</v>
      </c>
      <c r="L1105" t="str">
        <f ca="1">+VLOOKUP(K1105,'Tablas aux'!$A$23:$C$27,3,0)</f>
        <v>Lima</v>
      </c>
    </row>
    <row r="1106" spans="1:12" x14ac:dyDescent="0.25">
      <c r="A1106" t="str">
        <v>V-1105</v>
      </c>
      <c r="B1106">
        <f t="shared" ca="1" si="102"/>
        <v>45880</v>
      </c>
      <c r="C1106" t="str">
        <f t="shared" ca="1" si="103"/>
        <v>C-002</v>
      </c>
      <c r="D1106" t="str">
        <f t="shared" ca="1" si="104"/>
        <v>P-001</v>
      </c>
      <c r="E1106" t="str">
        <f ca="1">+_xlfn.XLOOKUP(D1106,'Tablas aux'!$A$3:$A$6,'Tablas aux'!$B$3:$B$6,0)</f>
        <v>Audífonos</v>
      </c>
      <c r="F1106" t="str">
        <f ca="1">+_xlfn.XLOOKUP(E1106,'Tablas aux'!$B$3:$B$6,'Tablas aux'!$C$3:$C$6,0)</f>
        <v>Electrónica</v>
      </c>
      <c r="G1106">
        <f t="shared" ca="1" si="105"/>
        <v>11</v>
      </c>
      <c r="H1106">
        <f ca="1">+_xlfn.XLOOKUP(D1106,'Tablas aux'!$A$3:$A$6,'Tablas aux'!$D$3:$D$6)</f>
        <v>50</v>
      </c>
      <c r="I1106" s="3">
        <f t="shared" ca="1" si="106"/>
        <v>0.1</v>
      </c>
      <c r="J1106" t="str" cm="1">
        <f t="array" aca="1" ref="J1106" ca="1">+INDEX({"Tarjeta";"Efectivo";"Transferencia"},RANDBETWEEN(1,3))</f>
        <v>Tarjeta</v>
      </c>
      <c r="K1106" t="str">
        <f t="shared" ca="1" si="107"/>
        <v>V-005</v>
      </c>
      <c r="L1106" t="str">
        <f ca="1">+VLOOKUP(K1106,'Tablas aux'!$A$23:$C$27,3,0)</f>
        <v>Ayacucho</v>
      </c>
    </row>
    <row r="1107" spans="1:12" x14ac:dyDescent="0.25">
      <c r="A1107" t="str">
        <v>V-1106</v>
      </c>
      <c r="B1107">
        <f t="shared" ca="1" si="102"/>
        <v>46013</v>
      </c>
      <c r="C1107" t="str">
        <f t="shared" ca="1" si="103"/>
        <v>C-004</v>
      </c>
      <c r="D1107" t="str">
        <f t="shared" ca="1" si="104"/>
        <v>P-003</v>
      </c>
      <c r="E1107" t="str">
        <f ca="1">+_xlfn.XLOOKUP(D1107,'Tablas aux'!$A$3:$A$6,'Tablas aux'!$B$3:$B$6,0)</f>
        <v>Smart Watch</v>
      </c>
      <c r="F1107" t="str">
        <f ca="1">+_xlfn.XLOOKUP(E1107,'Tablas aux'!$B$3:$B$6,'Tablas aux'!$C$3:$C$6,0)</f>
        <v>Electrónica</v>
      </c>
      <c r="G1107">
        <f t="shared" ca="1" si="105"/>
        <v>40</v>
      </c>
      <c r="H1107">
        <f ca="1">+_xlfn.XLOOKUP(D1107,'Tablas aux'!$A$3:$A$6,'Tablas aux'!$D$3:$D$6)</f>
        <v>200</v>
      </c>
      <c r="I1107" s="3">
        <f t="shared" ca="1" si="106"/>
        <v>0.1</v>
      </c>
      <c r="J1107" t="str" cm="1">
        <f t="array" aca="1" ref="J1107" ca="1">+INDEX({"Tarjeta";"Efectivo";"Transferencia"},RANDBETWEEN(1,3))</f>
        <v>Transferencia</v>
      </c>
      <c r="K1107" t="str">
        <f t="shared" ca="1" si="107"/>
        <v>V-002</v>
      </c>
      <c r="L1107" t="str">
        <f ca="1">+VLOOKUP(K1107,'Tablas aux'!$A$23:$C$27,3,0)</f>
        <v>Callao</v>
      </c>
    </row>
    <row r="1108" spans="1:12" x14ac:dyDescent="0.25">
      <c r="A1108" t="str">
        <v>V-1107</v>
      </c>
      <c r="B1108">
        <f t="shared" ca="1" si="102"/>
        <v>45937</v>
      </c>
      <c r="C1108" t="str">
        <f t="shared" ca="1" si="103"/>
        <v>C-003</v>
      </c>
      <c r="D1108" t="str">
        <f t="shared" ca="1" si="104"/>
        <v>P-002</v>
      </c>
      <c r="E1108" t="str">
        <f ca="1">+_xlfn.XLOOKUP(D1108,'Tablas aux'!$A$3:$A$6,'Tablas aux'!$B$3:$B$6,0)</f>
        <v>Laptop</v>
      </c>
      <c r="F1108" t="str">
        <f ca="1">+_xlfn.XLOOKUP(E1108,'Tablas aux'!$B$3:$B$6,'Tablas aux'!$C$3:$C$6,0)</f>
        <v>Computo</v>
      </c>
      <c r="G1108">
        <f t="shared" ca="1" si="105"/>
        <v>9</v>
      </c>
      <c r="H1108">
        <f ca="1">+_xlfn.XLOOKUP(D1108,'Tablas aux'!$A$3:$A$6,'Tablas aux'!$D$3:$D$6)</f>
        <v>1200</v>
      </c>
      <c r="I1108" s="3">
        <f t="shared" ca="1" si="106"/>
        <v>0.3</v>
      </c>
      <c r="J1108" t="str" cm="1">
        <f t="array" aca="1" ref="J1108" ca="1">+INDEX({"Tarjeta";"Efectivo";"Transferencia"},RANDBETWEEN(1,3))</f>
        <v>Efectivo</v>
      </c>
      <c r="K1108" t="str">
        <f t="shared" ca="1" si="107"/>
        <v>V-005</v>
      </c>
      <c r="L1108" t="str">
        <f ca="1">+VLOOKUP(K1108,'Tablas aux'!$A$23:$C$27,3,0)</f>
        <v>Ayacucho</v>
      </c>
    </row>
    <row r="1109" spans="1:12" x14ac:dyDescent="0.25">
      <c r="A1109" t="str">
        <v>V-1108</v>
      </c>
      <c r="B1109">
        <f t="shared" ca="1" si="102"/>
        <v>45878</v>
      </c>
      <c r="C1109" t="str">
        <f t="shared" ca="1" si="103"/>
        <v>C-004</v>
      </c>
      <c r="D1109" t="str">
        <f t="shared" ca="1" si="104"/>
        <v>P-002</v>
      </c>
      <c r="E1109" t="str">
        <f ca="1">+_xlfn.XLOOKUP(D1109,'Tablas aux'!$A$3:$A$6,'Tablas aux'!$B$3:$B$6,0)</f>
        <v>Laptop</v>
      </c>
      <c r="F1109" t="str">
        <f ca="1">+_xlfn.XLOOKUP(E1109,'Tablas aux'!$B$3:$B$6,'Tablas aux'!$C$3:$C$6,0)</f>
        <v>Computo</v>
      </c>
      <c r="G1109">
        <f t="shared" ca="1" si="105"/>
        <v>12</v>
      </c>
      <c r="H1109">
        <f ca="1">+_xlfn.XLOOKUP(D1109,'Tablas aux'!$A$3:$A$6,'Tablas aux'!$D$3:$D$6)</f>
        <v>1200</v>
      </c>
      <c r="I1109" s="3">
        <f t="shared" ca="1" si="106"/>
        <v>0.3</v>
      </c>
      <c r="J1109" t="str" cm="1">
        <f t="array" aca="1" ref="J1109" ca="1">+INDEX({"Tarjeta";"Efectivo";"Transferencia"},RANDBETWEEN(1,3))</f>
        <v>Efectivo</v>
      </c>
      <c r="K1109" t="str">
        <f t="shared" ca="1" si="107"/>
        <v>V-002</v>
      </c>
      <c r="L1109" t="str">
        <f ca="1">+VLOOKUP(K1109,'Tablas aux'!$A$23:$C$27,3,0)</f>
        <v>Callao</v>
      </c>
    </row>
    <row r="1110" spans="1:12" x14ac:dyDescent="0.25">
      <c r="A1110" t="str">
        <v>V-1109</v>
      </c>
      <c r="B1110">
        <f t="shared" ca="1" si="102"/>
        <v>45832</v>
      </c>
      <c r="C1110" t="str">
        <f t="shared" ca="1" si="103"/>
        <v>C-004</v>
      </c>
      <c r="D1110" t="str">
        <f t="shared" ca="1" si="104"/>
        <v>P-001</v>
      </c>
      <c r="E1110" t="str">
        <f ca="1">+_xlfn.XLOOKUP(D1110,'Tablas aux'!$A$3:$A$6,'Tablas aux'!$B$3:$B$6,0)</f>
        <v>Audífonos</v>
      </c>
      <c r="F1110" t="str">
        <f ca="1">+_xlfn.XLOOKUP(E1110,'Tablas aux'!$B$3:$B$6,'Tablas aux'!$C$3:$C$6,0)</f>
        <v>Electrónica</v>
      </c>
      <c r="G1110">
        <f t="shared" ca="1" si="105"/>
        <v>22</v>
      </c>
      <c r="H1110">
        <f ca="1">+_xlfn.XLOOKUP(D1110,'Tablas aux'!$A$3:$A$6,'Tablas aux'!$D$3:$D$6)</f>
        <v>50</v>
      </c>
      <c r="I1110" s="3">
        <f t="shared" ca="1" si="106"/>
        <v>0.1</v>
      </c>
      <c r="J1110" t="str" cm="1">
        <f t="array" aca="1" ref="J1110" ca="1">+INDEX({"Tarjeta";"Efectivo";"Transferencia"},RANDBETWEEN(1,3))</f>
        <v>Efectivo</v>
      </c>
      <c r="K1110" t="str">
        <f t="shared" ca="1" si="107"/>
        <v>V-001</v>
      </c>
      <c r="L1110" t="str">
        <f ca="1">+VLOOKUP(K1110,'Tablas aux'!$A$23:$C$27,3,0)</f>
        <v>Lima</v>
      </c>
    </row>
    <row r="1111" spans="1:12" x14ac:dyDescent="0.25">
      <c r="A1111" t="str">
        <v>V-1110</v>
      </c>
      <c r="B1111">
        <f t="shared" ca="1" si="102"/>
        <v>46002</v>
      </c>
      <c r="C1111" t="str">
        <f t="shared" ca="1" si="103"/>
        <v>C-002</v>
      </c>
      <c r="D1111" t="str">
        <f t="shared" ca="1" si="104"/>
        <v>P-002</v>
      </c>
      <c r="E1111" t="str">
        <f ca="1">+_xlfn.XLOOKUP(D1111,'Tablas aux'!$A$3:$A$6,'Tablas aux'!$B$3:$B$6,0)</f>
        <v>Laptop</v>
      </c>
      <c r="F1111" t="str">
        <f ca="1">+_xlfn.XLOOKUP(E1111,'Tablas aux'!$B$3:$B$6,'Tablas aux'!$C$3:$C$6,0)</f>
        <v>Computo</v>
      </c>
      <c r="G1111">
        <f t="shared" ca="1" si="105"/>
        <v>22</v>
      </c>
      <c r="H1111">
        <f ca="1">+_xlfn.XLOOKUP(D1111,'Tablas aux'!$A$3:$A$6,'Tablas aux'!$D$3:$D$6)</f>
        <v>1200</v>
      </c>
      <c r="I1111" s="3">
        <f t="shared" ca="1" si="106"/>
        <v>0.3</v>
      </c>
      <c r="J1111" t="str" cm="1">
        <f t="array" aca="1" ref="J1111" ca="1">+INDEX({"Tarjeta";"Efectivo";"Transferencia"},RANDBETWEEN(1,3))</f>
        <v>Transferencia</v>
      </c>
      <c r="K1111" t="str">
        <f t="shared" ca="1" si="107"/>
        <v>V-001</v>
      </c>
      <c r="L1111" t="str">
        <f ca="1">+VLOOKUP(K1111,'Tablas aux'!$A$23:$C$27,3,0)</f>
        <v>Lima</v>
      </c>
    </row>
    <row r="1112" spans="1:12" x14ac:dyDescent="0.25">
      <c r="A1112" t="str">
        <v>V-1111</v>
      </c>
      <c r="B1112">
        <f t="shared" ca="1" si="102"/>
        <v>45926</v>
      </c>
      <c r="C1112" t="str">
        <f t="shared" ca="1" si="103"/>
        <v>C-004</v>
      </c>
      <c r="D1112" t="str">
        <f t="shared" ca="1" si="104"/>
        <v>P-004</v>
      </c>
      <c r="E1112" t="str">
        <f ca="1">+_xlfn.XLOOKUP(D1112,'Tablas aux'!$A$3:$A$6,'Tablas aux'!$B$3:$B$6,0)</f>
        <v>Smart Phone</v>
      </c>
      <c r="F1112" t="str">
        <f ca="1">+_xlfn.XLOOKUP(E1112,'Tablas aux'!$B$3:$B$6,'Tablas aux'!$C$3:$C$6,0)</f>
        <v>Telefonía</v>
      </c>
      <c r="G1112">
        <f t="shared" ca="1" si="105"/>
        <v>27</v>
      </c>
      <c r="H1112">
        <f ca="1">+_xlfn.XLOOKUP(D1112,'Tablas aux'!$A$3:$A$6,'Tablas aux'!$D$3:$D$6)</f>
        <v>800</v>
      </c>
      <c r="I1112" s="3">
        <f t="shared" ca="1" si="106"/>
        <v>0.2</v>
      </c>
      <c r="J1112" t="str" cm="1">
        <f t="array" aca="1" ref="J1112" ca="1">+INDEX({"Tarjeta";"Efectivo";"Transferencia"},RANDBETWEEN(1,3))</f>
        <v>Efectivo</v>
      </c>
      <c r="K1112" t="str">
        <f t="shared" ca="1" si="107"/>
        <v>V-005</v>
      </c>
      <c r="L1112" t="str">
        <f ca="1">+VLOOKUP(K1112,'Tablas aux'!$A$23:$C$27,3,0)</f>
        <v>Ayacucho</v>
      </c>
    </row>
    <row r="1113" spans="1:12" x14ac:dyDescent="0.25">
      <c r="A1113" t="str">
        <v>V-1112</v>
      </c>
      <c r="B1113">
        <f t="shared" ca="1" si="102"/>
        <v>45911</v>
      </c>
      <c r="C1113" t="str">
        <f t="shared" ca="1" si="103"/>
        <v>C-003</v>
      </c>
      <c r="D1113" t="str">
        <f t="shared" ca="1" si="104"/>
        <v>P-002</v>
      </c>
      <c r="E1113" t="str">
        <f ca="1">+_xlfn.XLOOKUP(D1113,'Tablas aux'!$A$3:$A$6,'Tablas aux'!$B$3:$B$6,0)</f>
        <v>Laptop</v>
      </c>
      <c r="F1113" t="str">
        <f ca="1">+_xlfn.XLOOKUP(E1113,'Tablas aux'!$B$3:$B$6,'Tablas aux'!$C$3:$C$6,0)</f>
        <v>Computo</v>
      </c>
      <c r="G1113">
        <f t="shared" ca="1" si="105"/>
        <v>40</v>
      </c>
      <c r="H1113">
        <f ca="1">+_xlfn.XLOOKUP(D1113,'Tablas aux'!$A$3:$A$6,'Tablas aux'!$D$3:$D$6)</f>
        <v>1200</v>
      </c>
      <c r="I1113" s="3">
        <f t="shared" ca="1" si="106"/>
        <v>0.3</v>
      </c>
      <c r="J1113" t="str" cm="1">
        <f t="array" aca="1" ref="J1113" ca="1">+INDEX({"Tarjeta";"Efectivo";"Transferencia"},RANDBETWEEN(1,3))</f>
        <v>Tarjeta</v>
      </c>
      <c r="K1113" t="str">
        <f t="shared" ca="1" si="107"/>
        <v>V-005</v>
      </c>
      <c r="L1113" t="str">
        <f ca="1">+VLOOKUP(K1113,'Tablas aux'!$A$23:$C$27,3,0)</f>
        <v>Ayacucho</v>
      </c>
    </row>
    <row r="1114" spans="1:12" x14ac:dyDescent="0.25">
      <c r="A1114" t="str">
        <v>V-1113</v>
      </c>
      <c r="B1114">
        <f t="shared" ca="1" si="102"/>
        <v>45810</v>
      </c>
      <c r="C1114" t="str">
        <f t="shared" ca="1" si="103"/>
        <v>C-001</v>
      </c>
      <c r="D1114" t="str">
        <f t="shared" ca="1" si="104"/>
        <v>P-003</v>
      </c>
      <c r="E1114" t="str">
        <f ca="1">+_xlfn.XLOOKUP(D1114,'Tablas aux'!$A$3:$A$6,'Tablas aux'!$B$3:$B$6,0)</f>
        <v>Smart Watch</v>
      </c>
      <c r="F1114" t="str">
        <f ca="1">+_xlfn.XLOOKUP(E1114,'Tablas aux'!$B$3:$B$6,'Tablas aux'!$C$3:$C$6,0)</f>
        <v>Electrónica</v>
      </c>
      <c r="G1114">
        <f t="shared" ca="1" si="105"/>
        <v>7</v>
      </c>
      <c r="H1114">
        <f ca="1">+_xlfn.XLOOKUP(D1114,'Tablas aux'!$A$3:$A$6,'Tablas aux'!$D$3:$D$6)</f>
        <v>200</v>
      </c>
      <c r="I1114" s="3">
        <f t="shared" ca="1" si="106"/>
        <v>0.1</v>
      </c>
      <c r="J1114" t="str" cm="1">
        <f t="array" aca="1" ref="J1114" ca="1">+INDEX({"Tarjeta";"Efectivo";"Transferencia"},RANDBETWEEN(1,3))</f>
        <v>Transferencia</v>
      </c>
      <c r="K1114" t="str">
        <f t="shared" ca="1" si="107"/>
        <v>V-002</v>
      </c>
      <c r="L1114" t="str">
        <f ca="1">+VLOOKUP(K1114,'Tablas aux'!$A$23:$C$27,3,0)</f>
        <v>Callao</v>
      </c>
    </row>
    <row r="1115" spans="1:12" x14ac:dyDescent="0.25">
      <c r="A1115" t="str">
        <v>V-1114</v>
      </c>
      <c r="B1115">
        <f t="shared" ca="1" si="102"/>
        <v>45955</v>
      </c>
      <c r="C1115" t="str">
        <f t="shared" ca="1" si="103"/>
        <v>C-004</v>
      </c>
      <c r="D1115" t="str">
        <f t="shared" ca="1" si="104"/>
        <v>P-003</v>
      </c>
      <c r="E1115" t="str">
        <f ca="1">+_xlfn.XLOOKUP(D1115,'Tablas aux'!$A$3:$A$6,'Tablas aux'!$B$3:$B$6,0)</f>
        <v>Smart Watch</v>
      </c>
      <c r="F1115" t="str">
        <f ca="1">+_xlfn.XLOOKUP(E1115,'Tablas aux'!$B$3:$B$6,'Tablas aux'!$C$3:$C$6,0)</f>
        <v>Electrónica</v>
      </c>
      <c r="G1115">
        <f t="shared" ca="1" si="105"/>
        <v>11</v>
      </c>
      <c r="H1115">
        <f ca="1">+_xlfn.XLOOKUP(D1115,'Tablas aux'!$A$3:$A$6,'Tablas aux'!$D$3:$D$6)</f>
        <v>200</v>
      </c>
      <c r="I1115" s="3">
        <f t="shared" ca="1" si="106"/>
        <v>0.1</v>
      </c>
      <c r="J1115" t="str" cm="1">
        <f t="array" aca="1" ref="J1115" ca="1">+INDEX({"Tarjeta";"Efectivo";"Transferencia"},RANDBETWEEN(1,3))</f>
        <v>Tarjeta</v>
      </c>
      <c r="K1115" t="str">
        <f t="shared" ca="1" si="107"/>
        <v>V-003</v>
      </c>
      <c r="L1115" t="str">
        <f ca="1">+VLOOKUP(K1115,'Tablas aux'!$A$23:$C$27,3,0)</f>
        <v>Arequipa</v>
      </c>
    </row>
    <row r="1116" spans="1:12" x14ac:dyDescent="0.25">
      <c r="A1116" t="str">
        <v>V-1115</v>
      </c>
      <c r="B1116">
        <f t="shared" ca="1" si="102"/>
        <v>45666</v>
      </c>
      <c r="C1116" t="str">
        <f t="shared" ca="1" si="103"/>
        <v>C-001</v>
      </c>
      <c r="D1116" t="str">
        <f t="shared" ca="1" si="104"/>
        <v>P-001</v>
      </c>
      <c r="E1116" t="str">
        <f ca="1">+_xlfn.XLOOKUP(D1116,'Tablas aux'!$A$3:$A$6,'Tablas aux'!$B$3:$B$6,0)</f>
        <v>Audífonos</v>
      </c>
      <c r="F1116" t="str">
        <f ca="1">+_xlfn.XLOOKUP(E1116,'Tablas aux'!$B$3:$B$6,'Tablas aux'!$C$3:$C$6,0)</f>
        <v>Electrónica</v>
      </c>
      <c r="G1116">
        <f t="shared" ca="1" si="105"/>
        <v>33</v>
      </c>
      <c r="H1116">
        <f ca="1">+_xlfn.XLOOKUP(D1116,'Tablas aux'!$A$3:$A$6,'Tablas aux'!$D$3:$D$6)</f>
        <v>50</v>
      </c>
      <c r="I1116" s="3">
        <f t="shared" ca="1" si="106"/>
        <v>0.1</v>
      </c>
      <c r="J1116" t="str" cm="1">
        <f t="array" aca="1" ref="J1116" ca="1">+INDEX({"Tarjeta";"Efectivo";"Transferencia"},RANDBETWEEN(1,3))</f>
        <v>Transferencia</v>
      </c>
      <c r="K1116" t="str">
        <f t="shared" ca="1" si="107"/>
        <v>V-001</v>
      </c>
      <c r="L1116" t="str">
        <f ca="1">+VLOOKUP(K1116,'Tablas aux'!$A$23:$C$27,3,0)</f>
        <v>Lima</v>
      </c>
    </row>
    <row r="1117" spans="1:12" x14ac:dyDescent="0.25">
      <c r="A1117" t="str">
        <v>V-1116</v>
      </c>
      <c r="B1117">
        <f t="shared" ca="1" si="102"/>
        <v>45958</v>
      </c>
      <c r="C1117" t="str">
        <f t="shared" ca="1" si="103"/>
        <v>C-003</v>
      </c>
      <c r="D1117" t="str">
        <f t="shared" ca="1" si="104"/>
        <v>P-002</v>
      </c>
      <c r="E1117" t="str">
        <f ca="1">+_xlfn.XLOOKUP(D1117,'Tablas aux'!$A$3:$A$6,'Tablas aux'!$B$3:$B$6,0)</f>
        <v>Laptop</v>
      </c>
      <c r="F1117" t="str">
        <f ca="1">+_xlfn.XLOOKUP(E1117,'Tablas aux'!$B$3:$B$6,'Tablas aux'!$C$3:$C$6,0)</f>
        <v>Computo</v>
      </c>
      <c r="G1117">
        <f t="shared" ca="1" si="105"/>
        <v>45</v>
      </c>
      <c r="H1117">
        <f ca="1">+_xlfn.XLOOKUP(D1117,'Tablas aux'!$A$3:$A$6,'Tablas aux'!$D$3:$D$6)</f>
        <v>1200</v>
      </c>
      <c r="I1117" s="3">
        <f t="shared" ca="1" si="106"/>
        <v>0.3</v>
      </c>
      <c r="J1117" t="str" cm="1">
        <f t="array" aca="1" ref="J1117" ca="1">+INDEX({"Tarjeta";"Efectivo";"Transferencia"},RANDBETWEEN(1,3))</f>
        <v>Transferencia</v>
      </c>
      <c r="K1117" t="str">
        <f t="shared" ca="1" si="107"/>
        <v>V-001</v>
      </c>
      <c r="L1117" t="str">
        <f ca="1">+VLOOKUP(K1117,'Tablas aux'!$A$23:$C$27,3,0)</f>
        <v>Lima</v>
      </c>
    </row>
    <row r="1118" spans="1:12" x14ac:dyDescent="0.25">
      <c r="A1118" t="str">
        <v>V-1117</v>
      </c>
      <c r="B1118">
        <f t="shared" ca="1" si="102"/>
        <v>45851</v>
      </c>
      <c r="C1118" t="str">
        <f t="shared" ca="1" si="103"/>
        <v>C-001</v>
      </c>
      <c r="D1118" t="str">
        <f t="shared" ca="1" si="104"/>
        <v>P-004</v>
      </c>
      <c r="E1118" t="str">
        <f ca="1">+_xlfn.XLOOKUP(D1118,'Tablas aux'!$A$3:$A$6,'Tablas aux'!$B$3:$B$6,0)</f>
        <v>Smart Phone</v>
      </c>
      <c r="F1118" t="str">
        <f ca="1">+_xlfn.XLOOKUP(E1118,'Tablas aux'!$B$3:$B$6,'Tablas aux'!$C$3:$C$6,0)</f>
        <v>Telefonía</v>
      </c>
      <c r="G1118">
        <f t="shared" ca="1" si="105"/>
        <v>21</v>
      </c>
      <c r="H1118">
        <f ca="1">+_xlfn.XLOOKUP(D1118,'Tablas aux'!$A$3:$A$6,'Tablas aux'!$D$3:$D$6)</f>
        <v>800</v>
      </c>
      <c r="I1118" s="3">
        <f t="shared" ca="1" si="106"/>
        <v>0.2</v>
      </c>
      <c r="J1118" t="str" cm="1">
        <f t="array" aca="1" ref="J1118" ca="1">+INDEX({"Tarjeta";"Efectivo";"Transferencia"},RANDBETWEEN(1,3))</f>
        <v>Efectivo</v>
      </c>
      <c r="K1118" t="str">
        <f t="shared" ca="1" si="107"/>
        <v>V-004</v>
      </c>
      <c r="L1118" t="str">
        <f ca="1">+VLOOKUP(K1118,'Tablas aux'!$A$23:$C$27,3,0)</f>
        <v>Moquegua</v>
      </c>
    </row>
    <row r="1119" spans="1:12" x14ac:dyDescent="0.25">
      <c r="A1119" t="str">
        <v>V-1118</v>
      </c>
      <c r="B1119">
        <f t="shared" ca="1" si="102"/>
        <v>45922</v>
      </c>
      <c r="C1119" t="str">
        <f t="shared" ca="1" si="103"/>
        <v>C-001</v>
      </c>
      <c r="D1119" t="str">
        <f t="shared" ca="1" si="104"/>
        <v>P-002</v>
      </c>
      <c r="E1119" t="str">
        <f ca="1">+_xlfn.XLOOKUP(D1119,'Tablas aux'!$A$3:$A$6,'Tablas aux'!$B$3:$B$6,0)</f>
        <v>Laptop</v>
      </c>
      <c r="F1119" t="str">
        <f ca="1">+_xlfn.XLOOKUP(E1119,'Tablas aux'!$B$3:$B$6,'Tablas aux'!$C$3:$C$6,0)</f>
        <v>Computo</v>
      </c>
      <c r="G1119">
        <f t="shared" ca="1" si="105"/>
        <v>19</v>
      </c>
      <c r="H1119">
        <f ca="1">+_xlfn.XLOOKUP(D1119,'Tablas aux'!$A$3:$A$6,'Tablas aux'!$D$3:$D$6)</f>
        <v>1200</v>
      </c>
      <c r="I1119" s="3">
        <f t="shared" ca="1" si="106"/>
        <v>0.3</v>
      </c>
      <c r="J1119" t="str" cm="1">
        <f t="array" aca="1" ref="J1119" ca="1">+INDEX({"Tarjeta";"Efectivo";"Transferencia"},RANDBETWEEN(1,3))</f>
        <v>Efectivo</v>
      </c>
      <c r="K1119" t="str">
        <f t="shared" ca="1" si="107"/>
        <v>V-005</v>
      </c>
      <c r="L1119" t="str">
        <f ca="1">+VLOOKUP(K1119,'Tablas aux'!$A$23:$C$27,3,0)</f>
        <v>Ayacucho</v>
      </c>
    </row>
    <row r="1120" spans="1:12" x14ac:dyDescent="0.25">
      <c r="A1120" t="str">
        <v>V-1119</v>
      </c>
      <c r="B1120">
        <f t="shared" ca="1" si="102"/>
        <v>45733</v>
      </c>
      <c r="C1120" t="str">
        <f t="shared" ca="1" si="103"/>
        <v>C-002</v>
      </c>
      <c r="D1120" t="str">
        <f t="shared" ca="1" si="104"/>
        <v>P-001</v>
      </c>
      <c r="E1120" t="str">
        <f ca="1">+_xlfn.XLOOKUP(D1120,'Tablas aux'!$A$3:$A$6,'Tablas aux'!$B$3:$B$6,0)</f>
        <v>Audífonos</v>
      </c>
      <c r="F1120" t="str">
        <f ca="1">+_xlfn.XLOOKUP(E1120,'Tablas aux'!$B$3:$B$6,'Tablas aux'!$C$3:$C$6,0)</f>
        <v>Electrónica</v>
      </c>
      <c r="G1120">
        <f t="shared" ca="1" si="105"/>
        <v>26</v>
      </c>
      <c r="H1120">
        <f ca="1">+_xlfn.XLOOKUP(D1120,'Tablas aux'!$A$3:$A$6,'Tablas aux'!$D$3:$D$6)</f>
        <v>50</v>
      </c>
      <c r="I1120" s="3">
        <f t="shared" ca="1" si="106"/>
        <v>0.1</v>
      </c>
      <c r="J1120" t="str" cm="1">
        <f t="array" aca="1" ref="J1120" ca="1">+INDEX({"Tarjeta";"Efectivo";"Transferencia"},RANDBETWEEN(1,3))</f>
        <v>Transferencia</v>
      </c>
      <c r="K1120" t="str">
        <f t="shared" ca="1" si="107"/>
        <v>V-004</v>
      </c>
      <c r="L1120" t="str">
        <f ca="1">+VLOOKUP(K1120,'Tablas aux'!$A$23:$C$27,3,0)</f>
        <v>Moquegua</v>
      </c>
    </row>
    <row r="1121" spans="1:12" x14ac:dyDescent="0.25">
      <c r="A1121" t="str">
        <v>V-1120</v>
      </c>
      <c r="B1121">
        <f t="shared" ca="1" si="102"/>
        <v>45759</v>
      </c>
      <c r="C1121" t="str">
        <f t="shared" ca="1" si="103"/>
        <v>C-002</v>
      </c>
      <c r="D1121" t="str">
        <f t="shared" ca="1" si="104"/>
        <v>P-002</v>
      </c>
      <c r="E1121" t="str">
        <f ca="1">+_xlfn.XLOOKUP(D1121,'Tablas aux'!$A$3:$A$6,'Tablas aux'!$B$3:$B$6,0)</f>
        <v>Laptop</v>
      </c>
      <c r="F1121" t="str">
        <f ca="1">+_xlfn.XLOOKUP(E1121,'Tablas aux'!$B$3:$B$6,'Tablas aux'!$C$3:$C$6,0)</f>
        <v>Computo</v>
      </c>
      <c r="G1121">
        <f t="shared" ca="1" si="105"/>
        <v>24</v>
      </c>
      <c r="H1121">
        <f ca="1">+_xlfn.XLOOKUP(D1121,'Tablas aux'!$A$3:$A$6,'Tablas aux'!$D$3:$D$6)</f>
        <v>1200</v>
      </c>
      <c r="I1121" s="3">
        <f t="shared" ca="1" si="106"/>
        <v>0.3</v>
      </c>
      <c r="J1121" t="str" cm="1">
        <f t="array" aca="1" ref="J1121" ca="1">+INDEX({"Tarjeta";"Efectivo";"Transferencia"},RANDBETWEEN(1,3))</f>
        <v>Efectivo</v>
      </c>
      <c r="K1121" t="str">
        <f t="shared" ca="1" si="107"/>
        <v>V-002</v>
      </c>
      <c r="L1121" t="str">
        <f ca="1">+VLOOKUP(K1121,'Tablas aux'!$A$23:$C$27,3,0)</f>
        <v>Callao</v>
      </c>
    </row>
    <row r="1122" spans="1:12" x14ac:dyDescent="0.25">
      <c r="A1122" t="str">
        <v>V-1121</v>
      </c>
      <c r="B1122">
        <f t="shared" ca="1" si="102"/>
        <v>45970</v>
      </c>
      <c r="C1122" t="str">
        <f t="shared" ca="1" si="103"/>
        <v>C-003</v>
      </c>
      <c r="D1122" t="str">
        <f t="shared" ca="1" si="104"/>
        <v>P-003</v>
      </c>
      <c r="E1122" t="str">
        <f ca="1">+_xlfn.XLOOKUP(D1122,'Tablas aux'!$A$3:$A$6,'Tablas aux'!$B$3:$B$6,0)</f>
        <v>Smart Watch</v>
      </c>
      <c r="F1122" t="str">
        <f ca="1">+_xlfn.XLOOKUP(E1122,'Tablas aux'!$B$3:$B$6,'Tablas aux'!$C$3:$C$6,0)</f>
        <v>Electrónica</v>
      </c>
      <c r="G1122">
        <f t="shared" ca="1" si="105"/>
        <v>10</v>
      </c>
      <c r="H1122">
        <f ca="1">+_xlfn.XLOOKUP(D1122,'Tablas aux'!$A$3:$A$6,'Tablas aux'!$D$3:$D$6)</f>
        <v>200</v>
      </c>
      <c r="I1122" s="3">
        <f t="shared" ca="1" si="106"/>
        <v>0.1</v>
      </c>
      <c r="J1122" t="str" cm="1">
        <f t="array" aca="1" ref="J1122" ca="1">+INDEX({"Tarjeta";"Efectivo";"Transferencia"},RANDBETWEEN(1,3))</f>
        <v>Transferencia</v>
      </c>
      <c r="K1122" t="str">
        <f t="shared" ca="1" si="107"/>
        <v>V-002</v>
      </c>
      <c r="L1122" t="str">
        <f ca="1">+VLOOKUP(K1122,'Tablas aux'!$A$23:$C$27,3,0)</f>
        <v>Callao</v>
      </c>
    </row>
    <row r="1123" spans="1:12" x14ac:dyDescent="0.25">
      <c r="A1123" t="str">
        <v>V-1122</v>
      </c>
      <c r="B1123">
        <f t="shared" ca="1" si="102"/>
        <v>45970</v>
      </c>
      <c r="C1123" t="str">
        <f t="shared" ca="1" si="103"/>
        <v>C-001</v>
      </c>
      <c r="D1123" t="str">
        <f t="shared" ca="1" si="104"/>
        <v>P-004</v>
      </c>
      <c r="E1123" t="str">
        <f ca="1">+_xlfn.XLOOKUP(D1123,'Tablas aux'!$A$3:$A$6,'Tablas aux'!$B$3:$B$6,0)</f>
        <v>Smart Phone</v>
      </c>
      <c r="F1123" t="str">
        <f ca="1">+_xlfn.XLOOKUP(E1123,'Tablas aux'!$B$3:$B$6,'Tablas aux'!$C$3:$C$6,0)</f>
        <v>Telefonía</v>
      </c>
      <c r="G1123">
        <f t="shared" ca="1" si="105"/>
        <v>16</v>
      </c>
      <c r="H1123">
        <f ca="1">+_xlfn.XLOOKUP(D1123,'Tablas aux'!$A$3:$A$6,'Tablas aux'!$D$3:$D$6)</f>
        <v>800</v>
      </c>
      <c r="I1123" s="3">
        <f t="shared" ca="1" si="106"/>
        <v>0.2</v>
      </c>
      <c r="J1123" t="str" cm="1">
        <f t="array" aca="1" ref="J1123" ca="1">+INDEX({"Tarjeta";"Efectivo";"Transferencia"},RANDBETWEEN(1,3))</f>
        <v>Efectivo</v>
      </c>
      <c r="K1123" t="str">
        <f t="shared" ca="1" si="107"/>
        <v>V-003</v>
      </c>
      <c r="L1123" t="str">
        <f ca="1">+VLOOKUP(K1123,'Tablas aux'!$A$23:$C$27,3,0)</f>
        <v>Arequipa</v>
      </c>
    </row>
    <row r="1124" spans="1:12" x14ac:dyDescent="0.25">
      <c r="A1124" t="str">
        <v>V-1123</v>
      </c>
      <c r="B1124">
        <f t="shared" ca="1" si="102"/>
        <v>46012</v>
      </c>
      <c r="C1124" t="str">
        <f t="shared" ca="1" si="103"/>
        <v>C-002</v>
      </c>
      <c r="D1124" t="str">
        <f t="shared" ca="1" si="104"/>
        <v>P-003</v>
      </c>
      <c r="E1124" t="str">
        <f ca="1">+_xlfn.XLOOKUP(D1124,'Tablas aux'!$A$3:$A$6,'Tablas aux'!$B$3:$B$6,0)</f>
        <v>Smart Watch</v>
      </c>
      <c r="F1124" t="str">
        <f ca="1">+_xlfn.XLOOKUP(E1124,'Tablas aux'!$B$3:$B$6,'Tablas aux'!$C$3:$C$6,0)</f>
        <v>Electrónica</v>
      </c>
      <c r="G1124">
        <f t="shared" ca="1" si="105"/>
        <v>17</v>
      </c>
      <c r="H1124">
        <f ca="1">+_xlfn.XLOOKUP(D1124,'Tablas aux'!$A$3:$A$6,'Tablas aux'!$D$3:$D$6)</f>
        <v>200</v>
      </c>
      <c r="I1124" s="3">
        <f t="shared" ca="1" si="106"/>
        <v>0.1</v>
      </c>
      <c r="J1124" t="str" cm="1">
        <f t="array" aca="1" ref="J1124" ca="1">+INDEX({"Tarjeta";"Efectivo";"Transferencia"},RANDBETWEEN(1,3))</f>
        <v>Transferencia</v>
      </c>
      <c r="K1124" t="str">
        <f t="shared" ca="1" si="107"/>
        <v>V-004</v>
      </c>
      <c r="L1124" t="str">
        <f ca="1">+VLOOKUP(K1124,'Tablas aux'!$A$23:$C$27,3,0)</f>
        <v>Moquegua</v>
      </c>
    </row>
    <row r="1125" spans="1:12" x14ac:dyDescent="0.25">
      <c r="A1125" t="str">
        <v>V-1124</v>
      </c>
      <c r="B1125">
        <f t="shared" ca="1" si="102"/>
        <v>46015</v>
      </c>
      <c r="C1125" t="str">
        <f t="shared" ca="1" si="103"/>
        <v>C-004</v>
      </c>
      <c r="D1125" t="str">
        <f t="shared" ca="1" si="104"/>
        <v>P-002</v>
      </c>
      <c r="E1125" t="str">
        <f ca="1">+_xlfn.XLOOKUP(D1125,'Tablas aux'!$A$3:$A$6,'Tablas aux'!$B$3:$B$6,0)</f>
        <v>Laptop</v>
      </c>
      <c r="F1125" t="str">
        <f ca="1">+_xlfn.XLOOKUP(E1125,'Tablas aux'!$B$3:$B$6,'Tablas aux'!$C$3:$C$6,0)</f>
        <v>Computo</v>
      </c>
      <c r="G1125">
        <f t="shared" ca="1" si="105"/>
        <v>25</v>
      </c>
      <c r="H1125">
        <f ca="1">+_xlfn.XLOOKUP(D1125,'Tablas aux'!$A$3:$A$6,'Tablas aux'!$D$3:$D$6)</f>
        <v>1200</v>
      </c>
      <c r="I1125" s="3">
        <f t="shared" ca="1" si="106"/>
        <v>0.3</v>
      </c>
      <c r="J1125" t="str" cm="1">
        <f t="array" aca="1" ref="J1125" ca="1">+INDEX({"Tarjeta";"Efectivo";"Transferencia"},RANDBETWEEN(1,3))</f>
        <v>Transferencia</v>
      </c>
      <c r="K1125" t="str">
        <f t="shared" ca="1" si="107"/>
        <v>V-005</v>
      </c>
      <c r="L1125" t="str">
        <f ca="1">+VLOOKUP(K1125,'Tablas aux'!$A$23:$C$27,3,0)</f>
        <v>Ayacucho</v>
      </c>
    </row>
    <row r="1126" spans="1:12" x14ac:dyDescent="0.25">
      <c r="A1126" t="str">
        <v>V-1125</v>
      </c>
      <c r="B1126">
        <f t="shared" ca="1" si="102"/>
        <v>45990</v>
      </c>
      <c r="C1126" t="str">
        <f t="shared" ca="1" si="103"/>
        <v>C-001</v>
      </c>
      <c r="D1126" t="str">
        <f t="shared" ca="1" si="104"/>
        <v>P-004</v>
      </c>
      <c r="E1126" t="str">
        <f ca="1">+_xlfn.XLOOKUP(D1126,'Tablas aux'!$A$3:$A$6,'Tablas aux'!$B$3:$B$6,0)</f>
        <v>Smart Phone</v>
      </c>
      <c r="F1126" t="str">
        <f ca="1">+_xlfn.XLOOKUP(E1126,'Tablas aux'!$B$3:$B$6,'Tablas aux'!$C$3:$C$6,0)</f>
        <v>Telefonía</v>
      </c>
      <c r="G1126">
        <f t="shared" ca="1" si="105"/>
        <v>7</v>
      </c>
      <c r="H1126">
        <f ca="1">+_xlfn.XLOOKUP(D1126,'Tablas aux'!$A$3:$A$6,'Tablas aux'!$D$3:$D$6)</f>
        <v>800</v>
      </c>
      <c r="I1126" s="3">
        <f t="shared" ca="1" si="106"/>
        <v>0.2</v>
      </c>
      <c r="J1126" t="str" cm="1">
        <f t="array" aca="1" ref="J1126" ca="1">+INDEX({"Tarjeta";"Efectivo";"Transferencia"},RANDBETWEEN(1,3))</f>
        <v>Efectivo</v>
      </c>
      <c r="K1126" t="str">
        <f t="shared" ca="1" si="107"/>
        <v>V-002</v>
      </c>
      <c r="L1126" t="str">
        <f ca="1">+VLOOKUP(K1126,'Tablas aux'!$A$23:$C$27,3,0)</f>
        <v>Callao</v>
      </c>
    </row>
    <row r="1127" spans="1:12" x14ac:dyDescent="0.25">
      <c r="A1127" t="str">
        <v>V-1126</v>
      </c>
      <c r="B1127">
        <f t="shared" ca="1" si="102"/>
        <v>45965</v>
      </c>
      <c r="C1127" t="str">
        <f t="shared" ca="1" si="103"/>
        <v>C-003</v>
      </c>
      <c r="D1127" t="str">
        <f t="shared" ca="1" si="104"/>
        <v>P-004</v>
      </c>
      <c r="E1127" t="str">
        <f ca="1">+_xlfn.XLOOKUP(D1127,'Tablas aux'!$A$3:$A$6,'Tablas aux'!$B$3:$B$6,0)</f>
        <v>Smart Phone</v>
      </c>
      <c r="F1127" t="str">
        <f ca="1">+_xlfn.XLOOKUP(E1127,'Tablas aux'!$B$3:$B$6,'Tablas aux'!$C$3:$C$6,0)</f>
        <v>Telefonía</v>
      </c>
      <c r="G1127">
        <f t="shared" ca="1" si="105"/>
        <v>20</v>
      </c>
      <c r="H1127">
        <f ca="1">+_xlfn.XLOOKUP(D1127,'Tablas aux'!$A$3:$A$6,'Tablas aux'!$D$3:$D$6)</f>
        <v>800</v>
      </c>
      <c r="I1127" s="3">
        <f t="shared" ca="1" si="106"/>
        <v>0.2</v>
      </c>
      <c r="J1127" t="str" cm="1">
        <f t="array" aca="1" ref="J1127" ca="1">+INDEX({"Tarjeta";"Efectivo";"Transferencia"},RANDBETWEEN(1,3))</f>
        <v>Efectivo</v>
      </c>
      <c r="K1127" t="str">
        <f t="shared" ca="1" si="107"/>
        <v>V-002</v>
      </c>
      <c r="L1127" t="str">
        <f ca="1">+VLOOKUP(K1127,'Tablas aux'!$A$23:$C$27,3,0)</f>
        <v>Callao</v>
      </c>
    </row>
    <row r="1128" spans="1:12" x14ac:dyDescent="0.25">
      <c r="A1128" t="str">
        <v>V-1127</v>
      </c>
      <c r="B1128">
        <f t="shared" ca="1" si="102"/>
        <v>45980</v>
      </c>
      <c r="C1128" t="str">
        <f t="shared" ca="1" si="103"/>
        <v>C-002</v>
      </c>
      <c r="D1128" t="str">
        <f t="shared" ca="1" si="104"/>
        <v>P-003</v>
      </c>
      <c r="E1128" t="str">
        <f ca="1">+_xlfn.XLOOKUP(D1128,'Tablas aux'!$A$3:$A$6,'Tablas aux'!$B$3:$B$6,0)</f>
        <v>Smart Watch</v>
      </c>
      <c r="F1128" t="str">
        <f ca="1">+_xlfn.XLOOKUP(E1128,'Tablas aux'!$B$3:$B$6,'Tablas aux'!$C$3:$C$6,0)</f>
        <v>Electrónica</v>
      </c>
      <c r="G1128">
        <f t="shared" ca="1" si="105"/>
        <v>42</v>
      </c>
      <c r="H1128">
        <f ca="1">+_xlfn.XLOOKUP(D1128,'Tablas aux'!$A$3:$A$6,'Tablas aux'!$D$3:$D$6)</f>
        <v>200</v>
      </c>
      <c r="I1128" s="3">
        <f t="shared" ca="1" si="106"/>
        <v>0.1</v>
      </c>
      <c r="J1128" t="str" cm="1">
        <f t="array" aca="1" ref="J1128" ca="1">+INDEX({"Tarjeta";"Efectivo";"Transferencia"},RANDBETWEEN(1,3))</f>
        <v>Tarjeta</v>
      </c>
      <c r="K1128" t="str">
        <f t="shared" ca="1" si="107"/>
        <v>V-004</v>
      </c>
      <c r="L1128" t="str">
        <f ca="1">+VLOOKUP(K1128,'Tablas aux'!$A$23:$C$27,3,0)</f>
        <v>Moquegua</v>
      </c>
    </row>
    <row r="1129" spans="1:12" x14ac:dyDescent="0.25">
      <c r="A1129" t="str">
        <v>V-1128</v>
      </c>
      <c r="B1129">
        <f t="shared" ca="1" si="102"/>
        <v>45786</v>
      </c>
      <c r="C1129" t="str">
        <f t="shared" ca="1" si="103"/>
        <v>C-001</v>
      </c>
      <c r="D1129" t="str">
        <f t="shared" ca="1" si="104"/>
        <v>P-003</v>
      </c>
      <c r="E1129" t="str">
        <f ca="1">+_xlfn.XLOOKUP(D1129,'Tablas aux'!$A$3:$A$6,'Tablas aux'!$B$3:$B$6,0)</f>
        <v>Smart Watch</v>
      </c>
      <c r="F1129" t="str">
        <f ca="1">+_xlfn.XLOOKUP(E1129,'Tablas aux'!$B$3:$B$6,'Tablas aux'!$C$3:$C$6,0)</f>
        <v>Electrónica</v>
      </c>
      <c r="G1129">
        <f t="shared" ca="1" si="105"/>
        <v>41</v>
      </c>
      <c r="H1129">
        <f ca="1">+_xlfn.XLOOKUP(D1129,'Tablas aux'!$A$3:$A$6,'Tablas aux'!$D$3:$D$6)</f>
        <v>200</v>
      </c>
      <c r="I1129" s="3">
        <f t="shared" ca="1" si="106"/>
        <v>0.1</v>
      </c>
      <c r="J1129" t="str" cm="1">
        <f t="array" aca="1" ref="J1129" ca="1">+INDEX({"Tarjeta";"Efectivo";"Transferencia"},RANDBETWEEN(1,3))</f>
        <v>Efectivo</v>
      </c>
      <c r="K1129" t="str">
        <f t="shared" ca="1" si="107"/>
        <v>V-002</v>
      </c>
      <c r="L1129" t="str">
        <f ca="1">+VLOOKUP(K1129,'Tablas aux'!$A$23:$C$27,3,0)</f>
        <v>Callao</v>
      </c>
    </row>
    <row r="1130" spans="1:12" x14ac:dyDescent="0.25">
      <c r="A1130" t="str">
        <v>V-1129</v>
      </c>
      <c r="B1130">
        <f t="shared" ca="1" si="102"/>
        <v>46021</v>
      </c>
      <c r="C1130" t="str">
        <f t="shared" ca="1" si="103"/>
        <v>C-004</v>
      </c>
      <c r="D1130" t="str">
        <f t="shared" ca="1" si="104"/>
        <v>P-004</v>
      </c>
      <c r="E1130" t="str">
        <f ca="1">+_xlfn.XLOOKUP(D1130,'Tablas aux'!$A$3:$A$6,'Tablas aux'!$B$3:$B$6,0)</f>
        <v>Smart Phone</v>
      </c>
      <c r="F1130" t="str">
        <f ca="1">+_xlfn.XLOOKUP(E1130,'Tablas aux'!$B$3:$B$6,'Tablas aux'!$C$3:$C$6,0)</f>
        <v>Telefonía</v>
      </c>
      <c r="G1130">
        <f t="shared" ca="1" si="105"/>
        <v>30</v>
      </c>
      <c r="H1130">
        <f ca="1">+_xlfn.XLOOKUP(D1130,'Tablas aux'!$A$3:$A$6,'Tablas aux'!$D$3:$D$6)</f>
        <v>800</v>
      </c>
      <c r="I1130" s="3">
        <f t="shared" ca="1" si="106"/>
        <v>0.2</v>
      </c>
      <c r="J1130" t="str" cm="1">
        <f t="array" aca="1" ref="J1130" ca="1">+INDEX({"Tarjeta";"Efectivo";"Transferencia"},RANDBETWEEN(1,3))</f>
        <v>Transferencia</v>
      </c>
      <c r="K1130" t="str">
        <f t="shared" ca="1" si="107"/>
        <v>V-003</v>
      </c>
      <c r="L1130" t="str">
        <f ca="1">+VLOOKUP(K1130,'Tablas aux'!$A$23:$C$27,3,0)</f>
        <v>Arequipa</v>
      </c>
    </row>
    <row r="1131" spans="1:12" x14ac:dyDescent="0.25">
      <c r="A1131" t="str">
        <v>V-1130</v>
      </c>
      <c r="B1131">
        <f t="shared" ca="1" si="102"/>
        <v>45693</v>
      </c>
      <c r="C1131" t="str">
        <f t="shared" ca="1" si="103"/>
        <v>C-001</v>
      </c>
      <c r="D1131" t="str">
        <f t="shared" ca="1" si="104"/>
        <v>P-002</v>
      </c>
      <c r="E1131" t="str">
        <f ca="1">+_xlfn.XLOOKUP(D1131,'Tablas aux'!$A$3:$A$6,'Tablas aux'!$B$3:$B$6,0)</f>
        <v>Laptop</v>
      </c>
      <c r="F1131" t="str">
        <f ca="1">+_xlfn.XLOOKUP(E1131,'Tablas aux'!$B$3:$B$6,'Tablas aux'!$C$3:$C$6,0)</f>
        <v>Computo</v>
      </c>
      <c r="G1131">
        <f t="shared" ca="1" si="105"/>
        <v>41</v>
      </c>
      <c r="H1131">
        <f ca="1">+_xlfn.XLOOKUP(D1131,'Tablas aux'!$A$3:$A$6,'Tablas aux'!$D$3:$D$6)</f>
        <v>1200</v>
      </c>
      <c r="I1131" s="3">
        <f t="shared" ca="1" si="106"/>
        <v>0.3</v>
      </c>
      <c r="J1131" t="str" cm="1">
        <f t="array" aca="1" ref="J1131" ca="1">+INDEX({"Tarjeta";"Efectivo";"Transferencia"},RANDBETWEEN(1,3))</f>
        <v>Efectivo</v>
      </c>
      <c r="K1131" t="str">
        <f t="shared" ca="1" si="107"/>
        <v>V-004</v>
      </c>
      <c r="L1131" t="str">
        <f ca="1">+VLOOKUP(K1131,'Tablas aux'!$A$23:$C$27,3,0)</f>
        <v>Moquegua</v>
      </c>
    </row>
    <row r="1132" spans="1:12" x14ac:dyDescent="0.25">
      <c r="A1132" t="str">
        <v>V-1131</v>
      </c>
      <c r="B1132">
        <f t="shared" ca="1" si="102"/>
        <v>45703</v>
      </c>
      <c r="C1132" t="str">
        <f t="shared" ca="1" si="103"/>
        <v>C-003</v>
      </c>
      <c r="D1132" t="str">
        <f t="shared" ca="1" si="104"/>
        <v>P-001</v>
      </c>
      <c r="E1132" t="str">
        <f ca="1">+_xlfn.XLOOKUP(D1132,'Tablas aux'!$A$3:$A$6,'Tablas aux'!$B$3:$B$6,0)</f>
        <v>Audífonos</v>
      </c>
      <c r="F1132" t="str">
        <f ca="1">+_xlfn.XLOOKUP(E1132,'Tablas aux'!$B$3:$B$6,'Tablas aux'!$C$3:$C$6,0)</f>
        <v>Electrónica</v>
      </c>
      <c r="G1132">
        <f t="shared" ca="1" si="105"/>
        <v>37</v>
      </c>
      <c r="H1132">
        <f ca="1">+_xlfn.XLOOKUP(D1132,'Tablas aux'!$A$3:$A$6,'Tablas aux'!$D$3:$D$6)</f>
        <v>50</v>
      </c>
      <c r="I1132" s="3">
        <f t="shared" ca="1" si="106"/>
        <v>0.1</v>
      </c>
      <c r="J1132" t="str" cm="1">
        <f t="array" aca="1" ref="J1132" ca="1">+INDEX({"Tarjeta";"Efectivo";"Transferencia"},RANDBETWEEN(1,3))</f>
        <v>Efectivo</v>
      </c>
      <c r="K1132" t="str">
        <f t="shared" ca="1" si="107"/>
        <v>V-001</v>
      </c>
      <c r="L1132" t="str">
        <f ca="1">+VLOOKUP(K1132,'Tablas aux'!$A$23:$C$27,3,0)</f>
        <v>Lima</v>
      </c>
    </row>
    <row r="1133" spans="1:12" x14ac:dyDescent="0.25">
      <c r="A1133" t="str">
        <v>V-1132</v>
      </c>
      <c r="B1133">
        <f t="shared" ca="1" si="102"/>
        <v>45697</v>
      </c>
      <c r="C1133" t="str">
        <f t="shared" ca="1" si="103"/>
        <v>C-004</v>
      </c>
      <c r="D1133" t="str">
        <f t="shared" ca="1" si="104"/>
        <v>P-002</v>
      </c>
      <c r="E1133" t="str">
        <f ca="1">+_xlfn.XLOOKUP(D1133,'Tablas aux'!$A$3:$A$6,'Tablas aux'!$B$3:$B$6,0)</f>
        <v>Laptop</v>
      </c>
      <c r="F1133" t="str">
        <f ca="1">+_xlfn.XLOOKUP(E1133,'Tablas aux'!$B$3:$B$6,'Tablas aux'!$C$3:$C$6,0)</f>
        <v>Computo</v>
      </c>
      <c r="G1133">
        <f t="shared" ca="1" si="105"/>
        <v>40</v>
      </c>
      <c r="H1133">
        <f ca="1">+_xlfn.XLOOKUP(D1133,'Tablas aux'!$A$3:$A$6,'Tablas aux'!$D$3:$D$6)</f>
        <v>1200</v>
      </c>
      <c r="I1133" s="3">
        <f t="shared" ca="1" si="106"/>
        <v>0.3</v>
      </c>
      <c r="J1133" t="str" cm="1">
        <f t="array" aca="1" ref="J1133" ca="1">+INDEX({"Tarjeta";"Efectivo";"Transferencia"},RANDBETWEEN(1,3))</f>
        <v>Efectivo</v>
      </c>
      <c r="K1133" t="str">
        <f t="shared" ca="1" si="107"/>
        <v>V-005</v>
      </c>
      <c r="L1133" t="str">
        <f ca="1">+VLOOKUP(K1133,'Tablas aux'!$A$23:$C$27,3,0)</f>
        <v>Ayacucho</v>
      </c>
    </row>
    <row r="1134" spans="1:12" x14ac:dyDescent="0.25">
      <c r="A1134" t="str">
        <v>V-1133</v>
      </c>
      <c r="B1134">
        <f t="shared" ca="1" si="102"/>
        <v>45798</v>
      </c>
      <c r="C1134" t="str">
        <f t="shared" ca="1" si="103"/>
        <v>C-002</v>
      </c>
      <c r="D1134" t="str">
        <f t="shared" ca="1" si="104"/>
        <v>P-003</v>
      </c>
      <c r="E1134" t="str">
        <f ca="1">+_xlfn.XLOOKUP(D1134,'Tablas aux'!$A$3:$A$6,'Tablas aux'!$B$3:$B$6,0)</f>
        <v>Smart Watch</v>
      </c>
      <c r="F1134" t="str">
        <f ca="1">+_xlfn.XLOOKUP(E1134,'Tablas aux'!$B$3:$B$6,'Tablas aux'!$C$3:$C$6,0)</f>
        <v>Electrónica</v>
      </c>
      <c r="G1134">
        <f t="shared" ca="1" si="105"/>
        <v>32</v>
      </c>
      <c r="H1134">
        <f ca="1">+_xlfn.XLOOKUP(D1134,'Tablas aux'!$A$3:$A$6,'Tablas aux'!$D$3:$D$6)</f>
        <v>200</v>
      </c>
      <c r="I1134" s="3">
        <f t="shared" ca="1" si="106"/>
        <v>0.1</v>
      </c>
      <c r="J1134" t="str" cm="1">
        <f t="array" aca="1" ref="J1134" ca="1">+INDEX({"Tarjeta";"Efectivo";"Transferencia"},RANDBETWEEN(1,3))</f>
        <v>Efectivo</v>
      </c>
      <c r="K1134" t="str">
        <f t="shared" ca="1" si="107"/>
        <v>V-004</v>
      </c>
      <c r="L1134" t="str">
        <f ca="1">+VLOOKUP(K1134,'Tablas aux'!$A$23:$C$27,3,0)</f>
        <v>Moquegua</v>
      </c>
    </row>
    <row r="1135" spans="1:12" x14ac:dyDescent="0.25">
      <c r="A1135" t="str">
        <v>V-1134</v>
      </c>
      <c r="B1135">
        <f t="shared" ca="1" si="102"/>
        <v>45892</v>
      </c>
      <c r="C1135" t="str">
        <f t="shared" ca="1" si="103"/>
        <v>C-004</v>
      </c>
      <c r="D1135" t="str">
        <f t="shared" ca="1" si="104"/>
        <v>P-003</v>
      </c>
      <c r="E1135" t="str">
        <f ca="1">+_xlfn.XLOOKUP(D1135,'Tablas aux'!$A$3:$A$6,'Tablas aux'!$B$3:$B$6,0)</f>
        <v>Smart Watch</v>
      </c>
      <c r="F1135" t="str">
        <f ca="1">+_xlfn.XLOOKUP(E1135,'Tablas aux'!$B$3:$B$6,'Tablas aux'!$C$3:$C$6,0)</f>
        <v>Electrónica</v>
      </c>
      <c r="G1135">
        <f t="shared" ca="1" si="105"/>
        <v>21</v>
      </c>
      <c r="H1135">
        <f ca="1">+_xlfn.XLOOKUP(D1135,'Tablas aux'!$A$3:$A$6,'Tablas aux'!$D$3:$D$6)</f>
        <v>200</v>
      </c>
      <c r="I1135" s="3">
        <f t="shared" ca="1" si="106"/>
        <v>0.1</v>
      </c>
      <c r="J1135" t="str" cm="1">
        <f t="array" aca="1" ref="J1135" ca="1">+INDEX({"Tarjeta";"Efectivo";"Transferencia"},RANDBETWEEN(1,3))</f>
        <v>Transferencia</v>
      </c>
      <c r="K1135" t="str">
        <f t="shared" ca="1" si="107"/>
        <v>V-003</v>
      </c>
      <c r="L1135" t="str">
        <f ca="1">+VLOOKUP(K1135,'Tablas aux'!$A$23:$C$27,3,0)</f>
        <v>Arequipa</v>
      </c>
    </row>
    <row r="1136" spans="1:12" x14ac:dyDescent="0.25">
      <c r="A1136" t="str">
        <v>V-1135</v>
      </c>
      <c r="B1136">
        <f t="shared" ca="1" si="102"/>
        <v>45949</v>
      </c>
      <c r="C1136" t="str">
        <f t="shared" ca="1" si="103"/>
        <v>C-004</v>
      </c>
      <c r="D1136" t="str">
        <f t="shared" ca="1" si="104"/>
        <v>P-003</v>
      </c>
      <c r="E1136" t="str">
        <f ca="1">+_xlfn.XLOOKUP(D1136,'Tablas aux'!$A$3:$A$6,'Tablas aux'!$B$3:$B$6,0)</f>
        <v>Smart Watch</v>
      </c>
      <c r="F1136" t="str">
        <f ca="1">+_xlfn.XLOOKUP(E1136,'Tablas aux'!$B$3:$B$6,'Tablas aux'!$C$3:$C$6,0)</f>
        <v>Electrónica</v>
      </c>
      <c r="G1136">
        <f t="shared" ca="1" si="105"/>
        <v>32</v>
      </c>
      <c r="H1136">
        <f ca="1">+_xlfn.XLOOKUP(D1136,'Tablas aux'!$A$3:$A$6,'Tablas aux'!$D$3:$D$6)</f>
        <v>200</v>
      </c>
      <c r="I1136" s="3">
        <f t="shared" ca="1" si="106"/>
        <v>0.1</v>
      </c>
      <c r="J1136" t="str" cm="1">
        <f t="array" aca="1" ref="J1136" ca="1">+INDEX({"Tarjeta";"Efectivo";"Transferencia"},RANDBETWEEN(1,3))</f>
        <v>Tarjeta</v>
      </c>
      <c r="K1136" t="str">
        <f t="shared" ca="1" si="107"/>
        <v>V-003</v>
      </c>
      <c r="L1136" t="str">
        <f ca="1">+VLOOKUP(K1136,'Tablas aux'!$A$23:$C$27,3,0)</f>
        <v>Arequipa</v>
      </c>
    </row>
    <row r="1137" spans="1:12" x14ac:dyDescent="0.25">
      <c r="A1137" t="str">
        <v>V-1136</v>
      </c>
      <c r="B1137">
        <f t="shared" ca="1" si="102"/>
        <v>45755</v>
      </c>
      <c r="C1137" t="str">
        <f t="shared" ca="1" si="103"/>
        <v>C-001</v>
      </c>
      <c r="D1137" t="str">
        <f t="shared" ca="1" si="104"/>
        <v>P-003</v>
      </c>
      <c r="E1137" t="str">
        <f ca="1">+_xlfn.XLOOKUP(D1137,'Tablas aux'!$A$3:$A$6,'Tablas aux'!$B$3:$B$6,0)</f>
        <v>Smart Watch</v>
      </c>
      <c r="F1137" t="str">
        <f ca="1">+_xlfn.XLOOKUP(E1137,'Tablas aux'!$B$3:$B$6,'Tablas aux'!$C$3:$C$6,0)</f>
        <v>Electrónica</v>
      </c>
      <c r="G1137">
        <f t="shared" ca="1" si="105"/>
        <v>12</v>
      </c>
      <c r="H1137">
        <f ca="1">+_xlfn.XLOOKUP(D1137,'Tablas aux'!$A$3:$A$6,'Tablas aux'!$D$3:$D$6)</f>
        <v>200</v>
      </c>
      <c r="I1137" s="3">
        <f t="shared" ca="1" si="106"/>
        <v>0.1</v>
      </c>
      <c r="J1137" t="str" cm="1">
        <f t="array" aca="1" ref="J1137" ca="1">+INDEX({"Tarjeta";"Efectivo";"Transferencia"},RANDBETWEEN(1,3))</f>
        <v>Tarjeta</v>
      </c>
      <c r="K1137" t="str">
        <f t="shared" ca="1" si="107"/>
        <v>V-004</v>
      </c>
      <c r="L1137" t="str">
        <f ca="1">+VLOOKUP(K1137,'Tablas aux'!$A$23:$C$27,3,0)</f>
        <v>Moquegua</v>
      </c>
    </row>
    <row r="1138" spans="1:12" x14ac:dyDescent="0.25">
      <c r="A1138" t="str">
        <v>V-1137</v>
      </c>
      <c r="B1138">
        <f t="shared" ca="1" si="102"/>
        <v>45886</v>
      </c>
      <c r="C1138" t="str">
        <f t="shared" ca="1" si="103"/>
        <v>C-004</v>
      </c>
      <c r="D1138" t="str">
        <f t="shared" ca="1" si="104"/>
        <v>P-003</v>
      </c>
      <c r="E1138" t="str">
        <f ca="1">+_xlfn.XLOOKUP(D1138,'Tablas aux'!$A$3:$A$6,'Tablas aux'!$B$3:$B$6,0)</f>
        <v>Smart Watch</v>
      </c>
      <c r="F1138" t="str">
        <f ca="1">+_xlfn.XLOOKUP(E1138,'Tablas aux'!$B$3:$B$6,'Tablas aux'!$C$3:$C$6,0)</f>
        <v>Electrónica</v>
      </c>
      <c r="G1138">
        <f t="shared" ca="1" si="105"/>
        <v>33</v>
      </c>
      <c r="H1138">
        <f ca="1">+_xlfn.XLOOKUP(D1138,'Tablas aux'!$A$3:$A$6,'Tablas aux'!$D$3:$D$6)</f>
        <v>200</v>
      </c>
      <c r="I1138" s="3">
        <f t="shared" ca="1" si="106"/>
        <v>0.1</v>
      </c>
      <c r="J1138" t="str" cm="1">
        <f t="array" aca="1" ref="J1138" ca="1">+INDEX({"Tarjeta";"Efectivo";"Transferencia"},RANDBETWEEN(1,3))</f>
        <v>Efectivo</v>
      </c>
      <c r="K1138" t="str">
        <f t="shared" ca="1" si="107"/>
        <v>V-002</v>
      </c>
      <c r="L1138" t="str">
        <f ca="1">+VLOOKUP(K1138,'Tablas aux'!$A$23:$C$27,3,0)</f>
        <v>Callao</v>
      </c>
    </row>
    <row r="1139" spans="1:12" x14ac:dyDescent="0.25">
      <c r="A1139" t="str">
        <v>V-1138</v>
      </c>
      <c r="B1139">
        <f t="shared" ca="1" si="102"/>
        <v>45993</v>
      </c>
      <c r="C1139" t="str">
        <f t="shared" ca="1" si="103"/>
        <v>C-004</v>
      </c>
      <c r="D1139" t="str">
        <f t="shared" ca="1" si="104"/>
        <v>P-003</v>
      </c>
      <c r="E1139" t="str">
        <f ca="1">+_xlfn.XLOOKUP(D1139,'Tablas aux'!$A$3:$A$6,'Tablas aux'!$B$3:$B$6,0)</f>
        <v>Smart Watch</v>
      </c>
      <c r="F1139" t="str">
        <f ca="1">+_xlfn.XLOOKUP(E1139,'Tablas aux'!$B$3:$B$6,'Tablas aux'!$C$3:$C$6,0)</f>
        <v>Electrónica</v>
      </c>
      <c r="G1139">
        <f t="shared" ca="1" si="105"/>
        <v>28</v>
      </c>
      <c r="H1139">
        <f ca="1">+_xlfn.XLOOKUP(D1139,'Tablas aux'!$A$3:$A$6,'Tablas aux'!$D$3:$D$6)</f>
        <v>200</v>
      </c>
      <c r="I1139" s="3">
        <f t="shared" ca="1" si="106"/>
        <v>0.1</v>
      </c>
      <c r="J1139" t="str" cm="1">
        <f t="array" aca="1" ref="J1139" ca="1">+INDEX({"Tarjeta";"Efectivo";"Transferencia"},RANDBETWEEN(1,3))</f>
        <v>Tarjeta</v>
      </c>
      <c r="K1139" t="str">
        <f t="shared" ca="1" si="107"/>
        <v>V-003</v>
      </c>
      <c r="L1139" t="str">
        <f ca="1">+VLOOKUP(K1139,'Tablas aux'!$A$23:$C$27,3,0)</f>
        <v>Arequipa</v>
      </c>
    </row>
    <row r="1140" spans="1:12" x14ac:dyDescent="0.25">
      <c r="A1140" t="str">
        <v>V-1139</v>
      </c>
      <c r="B1140">
        <f t="shared" ca="1" si="102"/>
        <v>45756</v>
      </c>
      <c r="C1140" t="str">
        <f t="shared" ca="1" si="103"/>
        <v>C-002</v>
      </c>
      <c r="D1140" t="str">
        <f t="shared" ca="1" si="104"/>
        <v>P-001</v>
      </c>
      <c r="E1140" t="str">
        <f ca="1">+_xlfn.XLOOKUP(D1140,'Tablas aux'!$A$3:$A$6,'Tablas aux'!$B$3:$B$6,0)</f>
        <v>Audífonos</v>
      </c>
      <c r="F1140" t="str">
        <f ca="1">+_xlfn.XLOOKUP(E1140,'Tablas aux'!$B$3:$B$6,'Tablas aux'!$C$3:$C$6,0)</f>
        <v>Electrónica</v>
      </c>
      <c r="G1140">
        <f t="shared" ca="1" si="105"/>
        <v>21</v>
      </c>
      <c r="H1140">
        <f ca="1">+_xlfn.XLOOKUP(D1140,'Tablas aux'!$A$3:$A$6,'Tablas aux'!$D$3:$D$6)</f>
        <v>50</v>
      </c>
      <c r="I1140" s="3">
        <f t="shared" ca="1" si="106"/>
        <v>0.1</v>
      </c>
      <c r="J1140" t="str" cm="1">
        <f t="array" aca="1" ref="J1140" ca="1">+INDEX({"Tarjeta";"Efectivo";"Transferencia"},RANDBETWEEN(1,3))</f>
        <v>Transferencia</v>
      </c>
      <c r="K1140" t="str">
        <f t="shared" ca="1" si="107"/>
        <v>V-002</v>
      </c>
      <c r="L1140" t="str">
        <f ca="1">+VLOOKUP(K1140,'Tablas aux'!$A$23:$C$27,3,0)</f>
        <v>Callao</v>
      </c>
    </row>
    <row r="1141" spans="1:12" x14ac:dyDescent="0.25">
      <c r="A1141" t="str">
        <v>V-1140</v>
      </c>
      <c r="B1141">
        <f t="shared" ca="1" si="102"/>
        <v>45978</v>
      </c>
      <c r="C1141" t="str">
        <f t="shared" ca="1" si="103"/>
        <v>C-002</v>
      </c>
      <c r="D1141" t="str">
        <f t="shared" ca="1" si="104"/>
        <v>P-003</v>
      </c>
      <c r="E1141" t="str">
        <f ca="1">+_xlfn.XLOOKUP(D1141,'Tablas aux'!$A$3:$A$6,'Tablas aux'!$B$3:$B$6,0)</f>
        <v>Smart Watch</v>
      </c>
      <c r="F1141" t="str">
        <f ca="1">+_xlfn.XLOOKUP(E1141,'Tablas aux'!$B$3:$B$6,'Tablas aux'!$C$3:$C$6,0)</f>
        <v>Electrónica</v>
      </c>
      <c r="G1141">
        <f t="shared" ca="1" si="105"/>
        <v>20</v>
      </c>
      <c r="H1141">
        <f ca="1">+_xlfn.XLOOKUP(D1141,'Tablas aux'!$A$3:$A$6,'Tablas aux'!$D$3:$D$6)</f>
        <v>200</v>
      </c>
      <c r="I1141" s="3">
        <f t="shared" ca="1" si="106"/>
        <v>0.1</v>
      </c>
      <c r="J1141" t="str" cm="1">
        <f t="array" aca="1" ref="J1141" ca="1">+INDEX({"Tarjeta";"Efectivo";"Transferencia"},RANDBETWEEN(1,3))</f>
        <v>Tarjeta</v>
      </c>
      <c r="K1141" t="str">
        <f t="shared" ca="1" si="107"/>
        <v>V-003</v>
      </c>
      <c r="L1141" t="str">
        <f ca="1">+VLOOKUP(K1141,'Tablas aux'!$A$23:$C$27,3,0)</f>
        <v>Arequipa</v>
      </c>
    </row>
    <row r="1142" spans="1:12" x14ac:dyDescent="0.25">
      <c r="A1142" t="str">
        <v>V-1141</v>
      </c>
      <c r="B1142">
        <f t="shared" ca="1" si="102"/>
        <v>45669</v>
      </c>
      <c r="C1142" t="str">
        <f t="shared" ca="1" si="103"/>
        <v>C-004</v>
      </c>
      <c r="D1142" t="str">
        <f t="shared" ca="1" si="104"/>
        <v>P-003</v>
      </c>
      <c r="E1142" t="str">
        <f ca="1">+_xlfn.XLOOKUP(D1142,'Tablas aux'!$A$3:$A$6,'Tablas aux'!$B$3:$B$6,0)</f>
        <v>Smart Watch</v>
      </c>
      <c r="F1142" t="str">
        <f ca="1">+_xlfn.XLOOKUP(E1142,'Tablas aux'!$B$3:$B$6,'Tablas aux'!$C$3:$C$6,0)</f>
        <v>Electrónica</v>
      </c>
      <c r="G1142">
        <f t="shared" ca="1" si="105"/>
        <v>10</v>
      </c>
      <c r="H1142">
        <f ca="1">+_xlfn.XLOOKUP(D1142,'Tablas aux'!$A$3:$A$6,'Tablas aux'!$D$3:$D$6)</f>
        <v>200</v>
      </c>
      <c r="I1142" s="3">
        <f t="shared" ca="1" si="106"/>
        <v>0.1</v>
      </c>
      <c r="J1142" t="str" cm="1">
        <f t="array" aca="1" ref="J1142" ca="1">+INDEX({"Tarjeta";"Efectivo";"Transferencia"},RANDBETWEEN(1,3))</f>
        <v>Transferencia</v>
      </c>
      <c r="K1142" t="str">
        <f t="shared" ca="1" si="107"/>
        <v>V-004</v>
      </c>
      <c r="L1142" t="str">
        <f ca="1">+VLOOKUP(K1142,'Tablas aux'!$A$23:$C$27,3,0)</f>
        <v>Moquegua</v>
      </c>
    </row>
    <row r="1143" spans="1:12" x14ac:dyDescent="0.25">
      <c r="A1143" t="str">
        <v>V-1142</v>
      </c>
      <c r="B1143">
        <f t="shared" ca="1" si="102"/>
        <v>45899</v>
      </c>
      <c r="C1143" t="str">
        <f t="shared" ca="1" si="103"/>
        <v>C-002</v>
      </c>
      <c r="D1143" t="str">
        <f t="shared" ca="1" si="104"/>
        <v>P-001</v>
      </c>
      <c r="E1143" t="str">
        <f ca="1">+_xlfn.XLOOKUP(D1143,'Tablas aux'!$A$3:$A$6,'Tablas aux'!$B$3:$B$6,0)</f>
        <v>Audífonos</v>
      </c>
      <c r="F1143" t="str">
        <f ca="1">+_xlfn.XLOOKUP(E1143,'Tablas aux'!$B$3:$B$6,'Tablas aux'!$C$3:$C$6,0)</f>
        <v>Electrónica</v>
      </c>
      <c r="G1143">
        <f t="shared" ca="1" si="105"/>
        <v>14</v>
      </c>
      <c r="H1143">
        <f ca="1">+_xlfn.XLOOKUP(D1143,'Tablas aux'!$A$3:$A$6,'Tablas aux'!$D$3:$D$6)</f>
        <v>50</v>
      </c>
      <c r="I1143" s="3">
        <f t="shared" ca="1" si="106"/>
        <v>0.1</v>
      </c>
      <c r="J1143" t="str" cm="1">
        <f t="array" aca="1" ref="J1143" ca="1">+INDEX({"Tarjeta";"Efectivo";"Transferencia"},RANDBETWEEN(1,3))</f>
        <v>Efectivo</v>
      </c>
      <c r="K1143" t="str">
        <f t="shared" ca="1" si="107"/>
        <v>V-001</v>
      </c>
      <c r="L1143" t="str">
        <f ca="1">+VLOOKUP(K1143,'Tablas aux'!$A$23:$C$27,3,0)</f>
        <v>Lima</v>
      </c>
    </row>
    <row r="1144" spans="1:12" x14ac:dyDescent="0.25">
      <c r="A1144" t="str">
        <v>V-1143</v>
      </c>
      <c r="B1144">
        <f t="shared" ca="1" si="102"/>
        <v>45846</v>
      </c>
      <c r="C1144" t="str">
        <f t="shared" ca="1" si="103"/>
        <v>C-003</v>
      </c>
      <c r="D1144" t="str">
        <f t="shared" ca="1" si="104"/>
        <v>P-002</v>
      </c>
      <c r="E1144" t="str">
        <f ca="1">+_xlfn.XLOOKUP(D1144,'Tablas aux'!$A$3:$A$6,'Tablas aux'!$B$3:$B$6,0)</f>
        <v>Laptop</v>
      </c>
      <c r="F1144" t="str">
        <f ca="1">+_xlfn.XLOOKUP(E1144,'Tablas aux'!$B$3:$B$6,'Tablas aux'!$C$3:$C$6,0)</f>
        <v>Computo</v>
      </c>
      <c r="G1144">
        <f t="shared" ca="1" si="105"/>
        <v>26</v>
      </c>
      <c r="H1144">
        <f ca="1">+_xlfn.XLOOKUP(D1144,'Tablas aux'!$A$3:$A$6,'Tablas aux'!$D$3:$D$6)</f>
        <v>1200</v>
      </c>
      <c r="I1144" s="3">
        <f t="shared" ca="1" si="106"/>
        <v>0.3</v>
      </c>
      <c r="J1144" t="str" cm="1">
        <f t="array" aca="1" ref="J1144" ca="1">+INDEX({"Tarjeta";"Efectivo";"Transferencia"},RANDBETWEEN(1,3))</f>
        <v>Efectivo</v>
      </c>
      <c r="K1144" t="str">
        <f t="shared" ca="1" si="107"/>
        <v>V-005</v>
      </c>
      <c r="L1144" t="str">
        <f ca="1">+VLOOKUP(K1144,'Tablas aux'!$A$23:$C$27,3,0)</f>
        <v>Ayacucho</v>
      </c>
    </row>
    <row r="1145" spans="1:12" x14ac:dyDescent="0.25">
      <c r="A1145" t="str">
        <v>V-1144</v>
      </c>
      <c r="B1145">
        <f t="shared" ca="1" si="102"/>
        <v>45807</v>
      </c>
      <c r="C1145" t="str">
        <f t="shared" ca="1" si="103"/>
        <v>C-002</v>
      </c>
      <c r="D1145" t="str">
        <f t="shared" ca="1" si="104"/>
        <v>P-001</v>
      </c>
      <c r="E1145" t="str">
        <f ca="1">+_xlfn.XLOOKUP(D1145,'Tablas aux'!$A$3:$A$6,'Tablas aux'!$B$3:$B$6,0)</f>
        <v>Audífonos</v>
      </c>
      <c r="F1145" t="str">
        <f ca="1">+_xlfn.XLOOKUP(E1145,'Tablas aux'!$B$3:$B$6,'Tablas aux'!$C$3:$C$6,0)</f>
        <v>Electrónica</v>
      </c>
      <c r="G1145">
        <f t="shared" ca="1" si="105"/>
        <v>13</v>
      </c>
      <c r="H1145">
        <f ca="1">+_xlfn.XLOOKUP(D1145,'Tablas aux'!$A$3:$A$6,'Tablas aux'!$D$3:$D$6)</f>
        <v>50</v>
      </c>
      <c r="I1145" s="3">
        <f t="shared" ca="1" si="106"/>
        <v>0.1</v>
      </c>
      <c r="J1145" t="str" cm="1">
        <f t="array" aca="1" ref="J1145" ca="1">+INDEX({"Tarjeta";"Efectivo";"Transferencia"},RANDBETWEEN(1,3))</f>
        <v>Efectivo</v>
      </c>
      <c r="K1145" t="str">
        <f t="shared" ca="1" si="107"/>
        <v>V-004</v>
      </c>
      <c r="L1145" t="str">
        <f ca="1">+VLOOKUP(K1145,'Tablas aux'!$A$23:$C$27,3,0)</f>
        <v>Moquegua</v>
      </c>
    </row>
    <row r="1146" spans="1:12" x14ac:dyDescent="0.25">
      <c r="A1146" t="str">
        <v>V-1145</v>
      </c>
      <c r="B1146">
        <f t="shared" ca="1" si="102"/>
        <v>45662</v>
      </c>
      <c r="C1146" t="str">
        <f t="shared" ca="1" si="103"/>
        <v>C-004</v>
      </c>
      <c r="D1146" t="str">
        <f t="shared" ca="1" si="104"/>
        <v>P-002</v>
      </c>
      <c r="E1146" t="str">
        <f ca="1">+_xlfn.XLOOKUP(D1146,'Tablas aux'!$A$3:$A$6,'Tablas aux'!$B$3:$B$6,0)</f>
        <v>Laptop</v>
      </c>
      <c r="F1146" t="str">
        <f ca="1">+_xlfn.XLOOKUP(E1146,'Tablas aux'!$B$3:$B$6,'Tablas aux'!$C$3:$C$6,0)</f>
        <v>Computo</v>
      </c>
      <c r="G1146">
        <f t="shared" ca="1" si="105"/>
        <v>17</v>
      </c>
      <c r="H1146">
        <f ca="1">+_xlfn.XLOOKUP(D1146,'Tablas aux'!$A$3:$A$6,'Tablas aux'!$D$3:$D$6)</f>
        <v>1200</v>
      </c>
      <c r="I1146" s="3">
        <f t="shared" ca="1" si="106"/>
        <v>0.3</v>
      </c>
      <c r="J1146" t="str" cm="1">
        <f t="array" aca="1" ref="J1146" ca="1">+INDEX({"Tarjeta";"Efectivo";"Transferencia"},RANDBETWEEN(1,3))</f>
        <v>Efectivo</v>
      </c>
      <c r="K1146" t="str">
        <f t="shared" ca="1" si="107"/>
        <v>V-004</v>
      </c>
      <c r="L1146" t="str">
        <f ca="1">+VLOOKUP(K1146,'Tablas aux'!$A$23:$C$27,3,0)</f>
        <v>Moquegua</v>
      </c>
    </row>
    <row r="1147" spans="1:12" x14ac:dyDescent="0.25">
      <c r="A1147" t="str">
        <v>V-1146</v>
      </c>
      <c r="B1147">
        <f t="shared" ca="1" si="102"/>
        <v>45765</v>
      </c>
      <c r="C1147" t="str">
        <f t="shared" ca="1" si="103"/>
        <v>C-004</v>
      </c>
      <c r="D1147" t="str">
        <f t="shared" ca="1" si="104"/>
        <v>P-004</v>
      </c>
      <c r="E1147" t="str">
        <f ca="1">+_xlfn.XLOOKUP(D1147,'Tablas aux'!$A$3:$A$6,'Tablas aux'!$B$3:$B$6,0)</f>
        <v>Smart Phone</v>
      </c>
      <c r="F1147" t="str">
        <f ca="1">+_xlfn.XLOOKUP(E1147,'Tablas aux'!$B$3:$B$6,'Tablas aux'!$C$3:$C$6,0)</f>
        <v>Telefonía</v>
      </c>
      <c r="G1147">
        <f t="shared" ca="1" si="105"/>
        <v>44</v>
      </c>
      <c r="H1147">
        <f ca="1">+_xlfn.XLOOKUP(D1147,'Tablas aux'!$A$3:$A$6,'Tablas aux'!$D$3:$D$6)</f>
        <v>800</v>
      </c>
      <c r="I1147" s="3">
        <f t="shared" ca="1" si="106"/>
        <v>0.2</v>
      </c>
      <c r="J1147" t="str" cm="1">
        <f t="array" aca="1" ref="J1147" ca="1">+INDEX({"Tarjeta";"Efectivo";"Transferencia"},RANDBETWEEN(1,3))</f>
        <v>Efectivo</v>
      </c>
      <c r="K1147" t="str">
        <f t="shared" ca="1" si="107"/>
        <v>V-001</v>
      </c>
      <c r="L1147" t="str">
        <f ca="1">+VLOOKUP(K1147,'Tablas aux'!$A$23:$C$27,3,0)</f>
        <v>Lima</v>
      </c>
    </row>
    <row r="1148" spans="1:12" x14ac:dyDescent="0.25">
      <c r="A1148" t="str">
        <v>V-1147</v>
      </c>
      <c r="B1148">
        <f t="shared" ca="1" si="102"/>
        <v>45842</v>
      </c>
      <c r="C1148" t="str">
        <f t="shared" ca="1" si="103"/>
        <v>C-003</v>
      </c>
      <c r="D1148" t="str">
        <f t="shared" ca="1" si="104"/>
        <v>P-001</v>
      </c>
      <c r="E1148" t="str">
        <f ca="1">+_xlfn.XLOOKUP(D1148,'Tablas aux'!$A$3:$A$6,'Tablas aux'!$B$3:$B$6,0)</f>
        <v>Audífonos</v>
      </c>
      <c r="F1148" t="str">
        <f ca="1">+_xlfn.XLOOKUP(E1148,'Tablas aux'!$B$3:$B$6,'Tablas aux'!$C$3:$C$6,0)</f>
        <v>Electrónica</v>
      </c>
      <c r="G1148">
        <f t="shared" ca="1" si="105"/>
        <v>45</v>
      </c>
      <c r="H1148">
        <f ca="1">+_xlfn.XLOOKUP(D1148,'Tablas aux'!$A$3:$A$6,'Tablas aux'!$D$3:$D$6)</f>
        <v>50</v>
      </c>
      <c r="I1148" s="3">
        <f t="shared" ca="1" si="106"/>
        <v>0.1</v>
      </c>
      <c r="J1148" t="str" cm="1">
        <f t="array" aca="1" ref="J1148" ca="1">+INDEX({"Tarjeta";"Efectivo";"Transferencia"},RANDBETWEEN(1,3))</f>
        <v>Transferencia</v>
      </c>
      <c r="K1148" t="str">
        <f t="shared" ca="1" si="107"/>
        <v>V-005</v>
      </c>
      <c r="L1148" t="str">
        <f ca="1">+VLOOKUP(K1148,'Tablas aux'!$A$23:$C$27,3,0)</f>
        <v>Ayacucho</v>
      </c>
    </row>
    <row r="1149" spans="1:12" x14ac:dyDescent="0.25">
      <c r="A1149" t="str">
        <v>V-1148</v>
      </c>
      <c r="B1149">
        <f t="shared" ca="1" si="102"/>
        <v>45871</v>
      </c>
      <c r="C1149" t="str">
        <f t="shared" ca="1" si="103"/>
        <v>C-002</v>
      </c>
      <c r="D1149" t="str">
        <f t="shared" ca="1" si="104"/>
        <v>P-004</v>
      </c>
      <c r="E1149" t="str">
        <f ca="1">+_xlfn.XLOOKUP(D1149,'Tablas aux'!$A$3:$A$6,'Tablas aux'!$B$3:$B$6,0)</f>
        <v>Smart Phone</v>
      </c>
      <c r="F1149" t="str">
        <f ca="1">+_xlfn.XLOOKUP(E1149,'Tablas aux'!$B$3:$B$6,'Tablas aux'!$C$3:$C$6,0)</f>
        <v>Telefonía</v>
      </c>
      <c r="G1149">
        <f t="shared" ca="1" si="105"/>
        <v>24</v>
      </c>
      <c r="H1149">
        <f ca="1">+_xlfn.XLOOKUP(D1149,'Tablas aux'!$A$3:$A$6,'Tablas aux'!$D$3:$D$6)</f>
        <v>800</v>
      </c>
      <c r="I1149" s="3">
        <f t="shared" ca="1" si="106"/>
        <v>0.2</v>
      </c>
      <c r="J1149" t="str" cm="1">
        <f t="array" aca="1" ref="J1149" ca="1">+INDEX({"Tarjeta";"Efectivo";"Transferencia"},RANDBETWEEN(1,3))</f>
        <v>Transferencia</v>
      </c>
      <c r="K1149" t="str">
        <f t="shared" ca="1" si="107"/>
        <v>V-003</v>
      </c>
      <c r="L1149" t="str">
        <f ca="1">+VLOOKUP(K1149,'Tablas aux'!$A$23:$C$27,3,0)</f>
        <v>Arequipa</v>
      </c>
    </row>
    <row r="1150" spans="1:12" x14ac:dyDescent="0.25">
      <c r="A1150" t="str">
        <v>V-1149</v>
      </c>
      <c r="B1150">
        <f t="shared" ca="1" si="102"/>
        <v>45878</v>
      </c>
      <c r="C1150" t="str">
        <f t="shared" ca="1" si="103"/>
        <v>C-004</v>
      </c>
      <c r="D1150" t="str">
        <f t="shared" ca="1" si="104"/>
        <v>P-002</v>
      </c>
      <c r="E1150" t="str">
        <f ca="1">+_xlfn.XLOOKUP(D1150,'Tablas aux'!$A$3:$A$6,'Tablas aux'!$B$3:$B$6,0)</f>
        <v>Laptop</v>
      </c>
      <c r="F1150" t="str">
        <f ca="1">+_xlfn.XLOOKUP(E1150,'Tablas aux'!$B$3:$B$6,'Tablas aux'!$C$3:$C$6,0)</f>
        <v>Computo</v>
      </c>
      <c r="G1150">
        <f t="shared" ca="1" si="105"/>
        <v>8</v>
      </c>
      <c r="H1150">
        <f ca="1">+_xlfn.XLOOKUP(D1150,'Tablas aux'!$A$3:$A$6,'Tablas aux'!$D$3:$D$6)</f>
        <v>1200</v>
      </c>
      <c r="I1150" s="3">
        <f t="shared" ca="1" si="106"/>
        <v>0.3</v>
      </c>
      <c r="J1150" t="str" cm="1">
        <f t="array" aca="1" ref="J1150" ca="1">+INDEX({"Tarjeta";"Efectivo";"Transferencia"},RANDBETWEEN(1,3))</f>
        <v>Transferencia</v>
      </c>
      <c r="K1150" t="str">
        <f t="shared" ca="1" si="107"/>
        <v>V-004</v>
      </c>
      <c r="L1150" t="str">
        <f ca="1">+VLOOKUP(K1150,'Tablas aux'!$A$23:$C$27,3,0)</f>
        <v>Moquegua</v>
      </c>
    </row>
    <row r="1151" spans="1:12" x14ac:dyDescent="0.25">
      <c r="A1151" t="str">
        <v>V-1150</v>
      </c>
      <c r="B1151">
        <f t="shared" ca="1" si="102"/>
        <v>46017</v>
      </c>
      <c r="C1151" t="str">
        <f t="shared" ca="1" si="103"/>
        <v>C-001</v>
      </c>
      <c r="D1151" t="str">
        <f t="shared" ca="1" si="104"/>
        <v>P-004</v>
      </c>
      <c r="E1151" t="str">
        <f ca="1">+_xlfn.XLOOKUP(D1151,'Tablas aux'!$A$3:$A$6,'Tablas aux'!$B$3:$B$6,0)</f>
        <v>Smart Phone</v>
      </c>
      <c r="F1151" t="str">
        <f ca="1">+_xlfn.XLOOKUP(E1151,'Tablas aux'!$B$3:$B$6,'Tablas aux'!$C$3:$C$6,0)</f>
        <v>Telefonía</v>
      </c>
      <c r="G1151">
        <f t="shared" ca="1" si="105"/>
        <v>16</v>
      </c>
      <c r="H1151">
        <f ca="1">+_xlfn.XLOOKUP(D1151,'Tablas aux'!$A$3:$A$6,'Tablas aux'!$D$3:$D$6)</f>
        <v>800</v>
      </c>
      <c r="I1151" s="3">
        <f t="shared" ca="1" si="106"/>
        <v>0.2</v>
      </c>
      <c r="J1151" t="str" cm="1">
        <f t="array" aca="1" ref="J1151" ca="1">+INDEX({"Tarjeta";"Efectivo";"Transferencia"},RANDBETWEEN(1,3))</f>
        <v>Efectivo</v>
      </c>
      <c r="K1151" t="str">
        <f t="shared" ca="1" si="107"/>
        <v>V-005</v>
      </c>
      <c r="L1151" t="str">
        <f ca="1">+VLOOKUP(K1151,'Tablas aux'!$A$23:$C$27,3,0)</f>
        <v>Ayacucho</v>
      </c>
    </row>
    <row r="1152" spans="1:12" x14ac:dyDescent="0.25">
      <c r="A1152" t="str">
        <v>V-1151</v>
      </c>
      <c r="B1152">
        <f t="shared" ca="1" si="102"/>
        <v>45926</v>
      </c>
      <c r="C1152" t="str">
        <f t="shared" ca="1" si="103"/>
        <v>C-004</v>
      </c>
      <c r="D1152" t="str">
        <f t="shared" ca="1" si="104"/>
        <v>P-004</v>
      </c>
      <c r="E1152" t="str">
        <f ca="1">+_xlfn.XLOOKUP(D1152,'Tablas aux'!$A$3:$A$6,'Tablas aux'!$B$3:$B$6,0)</f>
        <v>Smart Phone</v>
      </c>
      <c r="F1152" t="str">
        <f ca="1">+_xlfn.XLOOKUP(E1152,'Tablas aux'!$B$3:$B$6,'Tablas aux'!$C$3:$C$6,0)</f>
        <v>Telefonía</v>
      </c>
      <c r="G1152">
        <f t="shared" ca="1" si="105"/>
        <v>20</v>
      </c>
      <c r="H1152">
        <f ca="1">+_xlfn.XLOOKUP(D1152,'Tablas aux'!$A$3:$A$6,'Tablas aux'!$D$3:$D$6)</f>
        <v>800</v>
      </c>
      <c r="I1152" s="3">
        <f t="shared" ca="1" si="106"/>
        <v>0.2</v>
      </c>
      <c r="J1152" t="str" cm="1">
        <f t="array" aca="1" ref="J1152" ca="1">+INDEX({"Tarjeta";"Efectivo";"Transferencia"},RANDBETWEEN(1,3))</f>
        <v>Tarjeta</v>
      </c>
      <c r="K1152" t="str">
        <f t="shared" ca="1" si="107"/>
        <v>V-005</v>
      </c>
      <c r="L1152" t="str">
        <f ca="1">+VLOOKUP(K1152,'Tablas aux'!$A$23:$C$27,3,0)</f>
        <v>Ayacucho</v>
      </c>
    </row>
    <row r="1153" spans="1:12" x14ac:dyDescent="0.25">
      <c r="A1153" t="str">
        <v>V-1152</v>
      </c>
      <c r="B1153">
        <f t="shared" ca="1" si="102"/>
        <v>45928</v>
      </c>
      <c r="C1153" t="str">
        <f t="shared" ca="1" si="103"/>
        <v>C-003</v>
      </c>
      <c r="D1153" t="str">
        <f t="shared" ca="1" si="104"/>
        <v>P-003</v>
      </c>
      <c r="E1153" t="str">
        <f ca="1">+_xlfn.XLOOKUP(D1153,'Tablas aux'!$A$3:$A$6,'Tablas aux'!$B$3:$B$6,0)</f>
        <v>Smart Watch</v>
      </c>
      <c r="F1153" t="str">
        <f ca="1">+_xlfn.XLOOKUP(E1153,'Tablas aux'!$B$3:$B$6,'Tablas aux'!$C$3:$C$6,0)</f>
        <v>Electrónica</v>
      </c>
      <c r="G1153">
        <f t="shared" ca="1" si="105"/>
        <v>27</v>
      </c>
      <c r="H1153">
        <f ca="1">+_xlfn.XLOOKUP(D1153,'Tablas aux'!$A$3:$A$6,'Tablas aux'!$D$3:$D$6)</f>
        <v>200</v>
      </c>
      <c r="I1153" s="3">
        <f t="shared" ca="1" si="106"/>
        <v>0.1</v>
      </c>
      <c r="J1153" t="str" cm="1">
        <f t="array" aca="1" ref="J1153" ca="1">+INDEX({"Tarjeta";"Efectivo";"Transferencia"},RANDBETWEEN(1,3))</f>
        <v>Efectivo</v>
      </c>
      <c r="K1153" t="str">
        <f t="shared" ca="1" si="107"/>
        <v>V-004</v>
      </c>
      <c r="L1153" t="str">
        <f ca="1">+VLOOKUP(K1153,'Tablas aux'!$A$23:$C$27,3,0)</f>
        <v>Moquegua</v>
      </c>
    </row>
    <row r="1154" spans="1:12" x14ac:dyDescent="0.25">
      <c r="A1154" t="str">
        <v>V-1153</v>
      </c>
      <c r="B1154">
        <f t="shared" ca="1" si="102"/>
        <v>45991</v>
      </c>
      <c r="C1154" t="str">
        <f t="shared" ca="1" si="103"/>
        <v>C-004</v>
      </c>
      <c r="D1154" t="str">
        <f t="shared" ca="1" si="104"/>
        <v>P-002</v>
      </c>
      <c r="E1154" t="str">
        <f ca="1">+_xlfn.XLOOKUP(D1154,'Tablas aux'!$A$3:$A$6,'Tablas aux'!$B$3:$B$6,0)</f>
        <v>Laptop</v>
      </c>
      <c r="F1154" t="str">
        <f ca="1">+_xlfn.XLOOKUP(E1154,'Tablas aux'!$B$3:$B$6,'Tablas aux'!$C$3:$C$6,0)</f>
        <v>Computo</v>
      </c>
      <c r="G1154">
        <f t="shared" ca="1" si="105"/>
        <v>14</v>
      </c>
      <c r="H1154">
        <f ca="1">+_xlfn.XLOOKUP(D1154,'Tablas aux'!$A$3:$A$6,'Tablas aux'!$D$3:$D$6)</f>
        <v>1200</v>
      </c>
      <c r="I1154" s="3">
        <f t="shared" ca="1" si="106"/>
        <v>0.3</v>
      </c>
      <c r="J1154" t="str" cm="1">
        <f t="array" aca="1" ref="J1154" ca="1">+INDEX({"Tarjeta";"Efectivo";"Transferencia"},RANDBETWEEN(1,3))</f>
        <v>Transferencia</v>
      </c>
      <c r="K1154" t="str">
        <f t="shared" ca="1" si="107"/>
        <v>V-002</v>
      </c>
      <c r="L1154" t="str">
        <f ca="1">+VLOOKUP(K1154,'Tablas aux'!$A$23:$C$27,3,0)</f>
        <v>Callao</v>
      </c>
    </row>
    <row r="1155" spans="1:12" x14ac:dyDescent="0.25">
      <c r="A1155" t="str">
        <v>V-1154</v>
      </c>
      <c r="B1155">
        <f t="shared" ref="B1155:B1218" ca="1" si="108">+RANDBETWEEN("01/01/2025","31/12/2025")</f>
        <v>45989</v>
      </c>
      <c r="C1155" t="str">
        <f t="shared" ref="C1155:C1218" ca="1" si="109">+"C"&amp;"-"&amp;TEXT(RANDBETWEEN(1,4),"000")</f>
        <v>C-004</v>
      </c>
      <c r="D1155" t="str">
        <f t="shared" ref="D1155:D1218" ca="1" si="110">+"P"&amp;"-"&amp;TEXT(RANDBETWEEN(1,4),"000")</f>
        <v>P-001</v>
      </c>
      <c r="E1155" t="str">
        <f ca="1">+_xlfn.XLOOKUP(D1155,'Tablas aux'!$A$3:$A$6,'Tablas aux'!$B$3:$B$6,0)</f>
        <v>Audífonos</v>
      </c>
      <c r="F1155" t="str">
        <f ca="1">+_xlfn.XLOOKUP(E1155,'Tablas aux'!$B$3:$B$6,'Tablas aux'!$C$3:$C$6,0)</f>
        <v>Electrónica</v>
      </c>
      <c r="G1155">
        <f t="shared" ref="G1155:G1218" ca="1" si="111">+RANDBETWEEN(5,45)</f>
        <v>20</v>
      </c>
      <c r="H1155">
        <f ca="1">+_xlfn.XLOOKUP(D1155,'Tablas aux'!$A$3:$A$6,'Tablas aux'!$D$3:$D$6)</f>
        <v>50</v>
      </c>
      <c r="I1155" s="3">
        <f t="shared" ref="I1155:I1218" ca="1" si="112">+IF(F1155="Electrónica",0.1,IF(F1155="Telefonía",0.2,0.3))</f>
        <v>0.1</v>
      </c>
      <c r="J1155" t="str" cm="1">
        <f t="array" aca="1" ref="J1155" ca="1">+INDEX({"Tarjeta";"Efectivo";"Transferencia"},RANDBETWEEN(1,3))</f>
        <v>Transferencia</v>
      </c>
      <c r="K1155" t="str">
        <f t="shared" ref="K1155:K1218" ca="1" si="113">+"V"&amp;"-"&amp;TEXT(RANDBETWEEN(1,5),"000")</f>
        <v>V-004</v>
      </c>
      <c r="L1155" t="str">
        <f ca="1">+VLOOKUP(K1155,'Tablas aux'!$A$23:$C$27,3,0)</f>
        <v>Moquegua</v>
      </c>
    </row>
    <row r="1156" spans="1:12" x14ac:dyDescent="0.25">
      <c r="A1156" t="str">
        <v>V-1155</v>
      </c>
      <c r="B1156">
        <f t="shared" ca="1" si="108"/>
        <v>46005</v>
      </c>
      <c r="C1156" t="str">
        <f t="shared" ca="1" si="109"/>
        <v>C-002</v>
      </c>
      <c r="D1156" t="str">
        <f t="shared" ca="1" si="110"/>
        <v>P-004</v>
      </c>
      <c r="E1156" t="str">
        <f ca="1">+_xlfn.XLOOKUP(D1156,'Tablas aux'!$A$3:$A$6,'Tablas aux'!$B$3:$B$6,0)</f>
        <v>Smart Phone</v>
      </c>
      <c r="F1156" t="str">
        <f ca="1">+_xlfn.XLOOKUP(E1156,'Tablas aux'!$B$3:$B$6,'Tablas aux'!$C$3:$C$6,0)</f>
        <v>Telefonía</v>
      </c>
      <c r="G1156">
        <f t="shared" ca="1" si="111"/>
        <v>6</v>
      </c>
      <c r="H1156">
        <f ca="1">+_xlfn.XLOOKUP(D1156,'Tablas aux'!$A$3:$A$6,'Tablas aux'!$D$3:$D$6)</f>
        <v>800</v>
      </c>
      <c r="I1156" s="3">
        <f t="shared" ca="1" si="112"/>
        <v>0.2</v>
      </c>
      <c r="J1156" t="str" cm="1">
        <f t="array" aca="1" ref="J1156" ca="1">+INDEX({"Tarjeta";"Efectivo";"Transferencia"},RANDBETWEEN(1,3))</f>
        <v>Efectivo</v>
      </c>
      <c r="K1156" t="str">
        <f t="shared" ca="1" si="113"/>
        <v>V-003</v>
      </c>
      <c r="L1156" t="str">
        <f ca="1">+VLOOKUP(K1156,'Tablas aux'!$A$23:$C$27,3,0)</f>
        <v>Arequipa</v>
      </c>
    </row>
    <row r="1157" spans="1:12" x14ac:dyDescent="0.25">
      <c r="A1157" t="str">
        <v>V-1156</v>
      </c>
      <c r="B1157">
        <f t="shared" ca="1" si="108"/>
        <v>45833</v>
      </c>
      <c r="C1157" t="str">
        <f t="shared" ca="1" si="109"/>
        <v>C-002</v>
      </c>
      <c r="D1157" t="str">
        <f t="shared" ca="1" si="110"/>
        <v>P-002</v>
      </c>
      <c r="E1157" t="str">
        <f ca="1">+_xlfn.XLOOKUP(D1157,'Tablas aux'!$A$3:$A$6,'Tablas aux'!$B$3:$B$6,0)</f>
        <v>Laptop</v>
      </c>
      <c r="F1157" t="str">
        <f ca="1">+_xlfn.XLOOKUP(E1157,'Tablas aux'!$B$3:$B$6,'Tablas aux'!$C$3:$C$6,0)</f>
        <v>Computo</v>
      </c>
      <c r="G1157">
        <f t="shared" ca="1" si="111"/>
        <v>43</v>
      </c>
      <c r="H1157">
        <f ca="1">+_xlfn.XLOOKUP(D1157,'Tablas aux'!$A$3:$A$6,'Tablas aux'!$D$3:$D$6)</f>
        <v>1200</v>
      </c>
      <c r="I1157" s="3">
        <f t="shared" ca="1" si="112"/>
        <v>0.3</v>
      </c>
      <c r="J1157" t="str" cm="1">
        <f t="array" aca="1" ref="J1157" ca="1">+INDEX({"Tarjeta";"Efectivo";"Transferencia"},RANDBETWEEN(1,3))</f>
        <v>Tarjeta</v>
      </c>
      <c r="K1157" t="str">
        <f t="shared" ca="1" si="113"/>
        <v>V-002</v>
      </c>
      <c r="L1157" t="str">
        <f ca="1">+VLOOKUP(K1157,'Tablas aux'!$A$23:$C$27,3,0)</f>
        <v>Callao</v>
      </c>
    </row>
    <row r="1158" spans="1:12" x14ac:dyDescent="0.25">
      <c r="A1158" t="str">
        <v>V-1157</v>
      </c>
      <c r="B1158">
        <f t="shared" ca="1" si="108"/>
        <v>45665</v>
      </c>
      <c r="C1158" t="str">
        <f t="shared" ca="1" si="109"/>
        <v>C-002</v>
      </c>
      <c r="D1158" t="str">
        <f t="shared" ca="1" si="110"/>
        <v>P-004</v>
      </c>
      <c r="E1158" t="str">
        <f ca="1">+_xlfn.XLOOKUP(D1158,'Tablas aux'!$A$3:$A$6,'Tablas aux'!$B$3:$B$6,0)</f>
        <v>Smart Phone</v>
      </c>
      <c r="F1158" t="str">
        <f ca="1">+_xlfn.XLOOKUP(E1158,'Tablas aux'!$B$3:$B$6,'Tablas aux'!$C$3:$C$6,0)</f>
        <v>Telefonía</v>
      </c>
      <c r="G1158">
        <f t="shared" ca="1" si="111"/>
        <v>18</v>
      </c>
      <c r="H1158">
        <f ca="1">+_xlfn.XLOOKUP(D1158,'Tablas aux'!$A$3:$A$6,'Tablas aux'!$D$3:$D$6)</f>
        <v>800</v>
      </c>
      <c r="I1158" s="3">
        <f t="shared" ca="1" si="112"/>
        <v>0.2</v>
      </c>
      <c r="J1158" t="str" cm="1">
        <f t="array" aca="1" ref="J1158" ca="1">+INDEX({"Tarjeta";"Efectivo";"Transferencia"},RANDBETWEEN(1,3))</f>
        <v>Transferencia</v>
      </c>
      <c r="K1158" t="str">
        <f t="shared" ca="1" si="113"/>
        <v>V-005</v>
      </c>
      <c r="L1158" t="str">
        <f ca="1">+VLOOKUP(K1158,'Tablas aux'!$A$23:$C$27,3,0)</f>
        <v>Ayacucho</v>
      </c>
    </row>
    <row r="1159" spans="1:12" x14ac:dyDescent="0.25">
      <c r="A1159" t="str">
        <v>V-1158</v>
      </c>
      <c r="B1159">
        <f t="shared" ca="1" si="108"/>
        <v>45960</v>
      </c>
      <c r="C1159" t="str">
        <f t="shared" ca="1" si="109"/>
        <v>C-003</v>
      </c>
      <c r="D1159" t="str">
        <f t="shared" ca="1" si="110"/>
        <v>P-003</v>
      </c>
      <c r="E1159" t="str">
        <f ca="1">+_xlfn.XLOOKUP(D1159,'Tablas aux'!$A$3:$A$6,'Tablas aux'!$B$3:$B$6,0)</f>
        <v>Smart Watch</v>
      </c>
      <c r="F1159" t="str">
        <f ca="1">+_xlfn.XLOOKUP(E1159,'Tablas aux'!$B$3:$B$6,'Tablas aux'!$C$3:$C$6,0)</f>
        <v>Electrónica</v>
      </c>
      <c r="G1159">
        <f t="shared" ca="1" si="111"/>
        <v>30</v>
      </c>
      <c r="H1159">
        <f ca="1">+_xlfn.XLOOKUP(D1159,'Tablas aux'!$A$3:$A$6,'Tablas aux'!$D$3:$D$6)</f>
        <v>200</v>
      </c>
      <c r="I1159" s="3">
        <f t="shared" ca="1" si="112"/>
        <v>0.1</v>
      </c>
      <c r="J1159" t="str" cm="1">
        <f t="array" aca="1" ref="J1159" ca="1">+INDEX({"Tarjeta";"Efectivo";"Transferencia"},RANDBETWEEN(1,3))</f>
        <v>Transferencia</v>
      </c>
      <c r="K1159" t="str">
        <f t="shared" ca="1" si="113"/>
        <v>V-003</v>
      </c>
      <c r="L1159" t="str">
        <f ca="1">+VLOOKUP(K1159,'Tablas aux'!$A$23:$C$27,3,0)</f>
        <v>Arequipa</v>
      </c>
    </row>
    <row r="1160" spans="1:12" x14ac:dyDescent="0.25">
      <c r="A1160" t="str">
        <v>V-1159</v>
      </c>
      <c r="B1160">
        <f t="shared" ca="1" si="108"/>
        <v>45840</v>
      </c>
      <c r="C1160" t="str">
        <f t="shared" ca="1" si="109"/>
        <v>C-001</v>
      </c>
      <c r="D1160" t="str">
        <f t="shared" ca="1" si="110"/>
        <v>P-003</v>
      </c>
      <c r="E1160" t="str">
        <f ca="1">+_xlfn.XLOOKUP(D1160,'Tablas aux'!$A$3:$A$6,'Tablas aux'!$B$3:$B$6,0)</f>
        <v>Smart Watch</v>
      </c>
      <c r="F1160" t="str">
        <f ca="1">+_xlfn.XLOOKUP(E1160,'Tablas aux'!$B$3:$B$6,'Tablas aux'!$C$3:$C$6,0)</f>
        <v>Electrónica</v>
      </c>
      <c r="G1160">
        <f t="shared" ca="1" si="111"/>
        <v>45</v>
      </c>
      <c r="H1160">
        <f ca="1">+_xlfn.XLOOKUP(D1160,'Tablas aux'!$A$3:$A$6,'Tablas aux'!$D$3:$D$6)</f>
        <v>200</v>
      </c>
      <c r="I1160" s="3">
        <f t="shared" ca="1" si="112"/>
        <v>0.1</v>
      </c>
      <c r="J1160" t="str" cm="1">
        <f t="array" aca="1" ref="J1160" ca="1">+INDEX({"Tarjeta";"Efectivo";"Transferencia"},RANDBETWEEN(1,3))</f>
        <v>Efectivo</v>
      </c>
      <c r="K1160" t="str">
        <f t="shared" ca="1" si="113"/>
        <v>V-005</v>
      </c>
      <c r="L1160" t="str">
        <f ca="1">+VLOOKUP(K1160,'Tablas aux'!$A$23:$C$27,3,0)</f>
        <v>Ayacucho</v>
      </c>
    </row>
    <row r="1161" spans="1:12" x14ac:dyDescent="0.25">
      <c r="A1161" t="str">
        <v>V-1160</v>
      </c>
      <c r="B1161">
        <f t="shared" ca="1" si="108"/>
        <v>45712</v>
      </c>
      <c r="C1161" t="str">
        <f t="shared" ca="1" si="109"/>
        <v>C-003</v>
      </c>
      <c r="D1161" t="str">
        <f t="shared" ca="1" si="110"/>
        <v>P-004</v>
      </c>
      <c r="E1161" t="str">
        <f ca="1">+_xlfn.XLOOKUP(D1161,'Tablas aux'!$A$3:$A$6,'Tablas aux'!$B$3:$B$6,0)</f>
        <v>Smart Phone</v>
      </c>
      <c r="F1161" t="str">
        <f ca="1">+_xlfn.XLOOKUP(E1161,'Tablas aux'!$B$3:$B$6,'Tablas aux'!$C$3:$C$6,0)</f>
        <v>Telefonía</v>
      </c>
      <c r="G1161">
        <f t="shared" ca="1" si="111"/>
        <v>21</v>
      </c>
      <c r="H1161">
        <f ca="1">+_xlfn.XLOOKUP(D1161,'Tablas aux'!$A$3:$A$6,'Tablas aux'!$D$3:$D$6)</f>
        <v>800</v>
      </c>
      <c r="I1161" s="3">
        <f t="shared" ca="1" si="112"/>
        <v>0.2</v>
      </c>
      <c r="J1161" t="str" cm="1">
        <f t="array" aca="1" ref="J1161" ca="1">+INDEX({"Tarjeta";"Efectivo";"Transferencia"},RANDBETWEEN(1,3))</f>
        <v>Tarjeta</v>
      </c>
      <c r="K1161" t="str">
        <f t="shared" ca="1" si="113"/>
        <v>V-003</v>
      </c>
      <c r="L1161" t="str">
        <f ca="1">+VLOOKUP(K1161,'Tablas aux'!$A$23:$C$27,3,0)</f>
        <v>Arequipa</v>
      </c>
    </row>
    <row r="1162" spans="1:12" x14ac:dyDescent="0.25">
      <c r="A1162" t="str">
        <v>V-1161</v>
      </c>
      <c r="B1162">
        <f t="shared" ca="1" si="108"/>
        <v>45964</v>
      </c>
      <c r="C1162" t="str">
        <f t="shared" ca="1" si="109"/>
        <v>C-001</v>
      </c>
      <c r="D1162" t="str">
        <f t="shared" ca="1" si="110"/>
        <v>P-001</v>
      </c>
      <c r="E1162" t="str">
        <f ca="1">+_xlfn.XLOOKUP(D1162,'Tablas aux'!$A$3:$A$6,'Tablas aux'!$B$3:$B$6,0)</f>
        <v>Audífonos</v>
      </c>
      <c r="F1162" t="str">
        <f ca="1">+_xlfn.XLOOKUP(E1162,'Tablas aux'!$B$3:$B$6,'Tablas aux'!$C$3:$C$6,0)</f>
        <v>Electrónica</v>
      </c>
      <c r="G1162">
        <f t="shared" ca="1" si="111"/>
        <v>11</v>
      </c>
      <c r="H1162">
        <f ca="1">+_xlfn.XLOOKUP(D1162,'Tablas aux'!$A$3:$A$6,'Tablas aux'!$D$3:$D$6)</f>
        <v>50</v>
      </c>
      <c r="I1162" s="3">
        <f t="shared" ca="1" si="112"/>
        <v>0.1</v>
      </c>
      <c r="J1162" t="str" cm="1">
        <f t="array" aca="1" ref="J1162" ca="1">+INDEX({"Tarjeta";"Efectivo";"Transferencia"},RANDBETWEEN(1,3))</f>
        <v>Transferencia</v>
      </c>
      <c r="K1162" t="str">
        <f t="shared" ca="1" si="113"/>
        <v>V-003</v>
      </c>
      <c r="L1162" t="str">
        <f ca="1">+VLOOKUP(K1162,'Tablas aux'!$A$23:$C$27,3,0)</f>
        <v>Arequipa</v>
      </c>
    </row>
    <row r="1163" spans="1:12" x14ac:dyDescent="0.25">
      <c r="A1163" t="str">
        <v>V-1162</v>
      </c>
      <c r="B1163">
        <f t="shared" ca="1" si="108"/>
        <v>45807</v>
      </c>
      <c r="C1163" t="str">
        <f t="shared" ca="1" si="109"/>
        <v>C-004</v>
      </c>
      <c r="D1163" t="str">
        <f t="shared" ca="1" si="110"/>
        <v>P-002</v>
      </c>
      <c r="E1163" t="str">
        <f ca="1">+_xlfn.XLOOKUP(D1163,'Tablas aux'!$A$3:$A$6,'Tablas aux'!$B$3:$B$6,0)</f>
        <v>Laptop</v>
      </c>
      <c r="F1163" t="str">
        <f ca="1">+_xlfn.XLOOKUP(E1163,'Tablas aux'!$B$3:$B$6,'Tablas aux'!$C$3:$C$6,0)</f>
        <v>Computo</v>
      </c>
      <c r="G1163">
        <f t="shared" ca="1" si="111"/>
        <v>16</v>
      </c>
      <c r="H1163">
        <f ca="1">+_xlfn.XLOOKUP(D1163,'Tablas aux'!$A$3:$A$6,'Tablas aux'!$D$3:$D$6)</f>
        <v>1200</v>
      </c>
      <c r="I1163" s="3">
        <f t="shared" ca="1" si="112"/>
        <v>0.3</v>
      </c>
      <c r="J1163" t="str" cm="1">
        <f t="array" aca="1" ref="J1163" ca="1">+INDEX({"Tarjeta";"Efectivo";"Transferencia"},RANDBETWEEN(1,3))</f>
        <v>Transferencia</v>
      </c>
      <c r="K1163" t="str">
        <f t="shared" ca="1" si="113"/>
        <v>V-001</v>
      </c>
      <c r="L1163" t="str">
        <f ca="1">+VLOOKUP(K1163,'Tablas aux'!$A$23:$C$27,3,0)</f>
        <v>Lima</v>
      </c>
    </row>
    <row r="1164" spans="1:12" x14ac:dyDescent="0.25">
      <c r="A1164" t="str">
        <v>V-1163</v>
      </c>
      <c r="B1164">
        <f t="shared" ca="1" si="108"/>
        <v>45871</v>
      </c>
      <c r="C1164" t="str">
        <f t="shared" ca="1" si="109"/>
        <v>C-001</v>
      </c>
      <c r="D1164" t="str">
        <f t="shared" ca="1" si="110"/>
        <v>P-004</v>
      </c>
      <c r="E1164" t="str">
        <f ca="1">+_xlfn.XLOOKUP(D1164,'Tablas aux'!$A$3:$A$6,'Tablas aux'!$B$3:$B$6,0)</f>
        <v>Smart Phone</v>
      </c>
      <c r="F1164" t="str">
        <f ca="1">+_xlfn.XLOOKUP(E1164,'Tablas aux'!$B$3:$B$6,'Tablas aux'!$C$3:$C$6,0)</f>
        <v>Telefonía</v>
      </c>
      <c r="G1164">
        <f t="shared" ca="1" si="111"/>
        <v>20</v>
      </c>
      <c r="H1164">
        <f ca="1">+_xlfn.XLOOKUP(D1164,'Tablas aux'!$A$3:$A$6,'Tablas aux'!$D$3:$D$6)</f>
        <v>800</v>
      </c>
      <c r="I1164" s="3">
        <f t="shared" ca="1" si="112"/>
        <v>0.2</v>
      </c>
      <c r="J1164" t="str" cm="1">
        <f t="array" aca="1" ref="J1164" ca="1">+INDEX({"Tarjeta";"Efectivo";"Transferencia"},RANDBETWEEN(1,3))</f>
        <v>Tarjeta</v>
      </c>
      <c r="K1164" t="str">
        <f t="shared" ca="1" si="113"/>
        <v>V-003</v>
      </c>
      <c r="L1164" t="str">
        <f ca="1">+VLOOKUP(K1164,'Tablas aux'!$A$23:$C$27,3,0)</f>
        <v>Arequipa</v>
      </c>
    </row>
    <row r="1165" spans="1:12" x14ac:dyDescent="0.25">
      <c r="A1165" t="str">
        <v>V-1164</v>
      </c>
      <c r="B1165">
        <f t="shared" ca="1" si="108"/>
        <v>45776</v>
      </c>
      <c r="C1165" t="str">
        <f t="shared" ca="1" si="109"/>
        <v>C-003</v>
      </c>
      <c r="D1165" t="str">
        <f t="shared" ca="1" si="110"/>
        <v>P-003</v>
      </c>
      <c r="E1165" t="str">
        <f ca="1">+_xlfn.XLOOKUP(D1165,'Tablas aux'!$A$3:$A$6,'Tablas aux'!$B$3:$B$6,0)</f>
        <v>Smart Watch</v>
      </c>
      <c r="F1165" t="str">
        <f ca="1">+_xlfn.XLOOKUP(E1165,'Tablas aux'!$B$3:$B$6,'Tablas aux'!$C$3:$C$6,0)</f>
        <v>Electrónica</v>
      </c>
      <c r="G1165">
        <f t="shared" ca="1" si="111"/>
        <v>41</v>
      </c>
      <c r="H1165">
        <f ca="1">+_xlfn.XLOOKUP(D1165,'Tablas aux'!$A$3:$A$6,'Tablas aux'!$D$3:$D$6)</f>
        <v>200</v>
      </c>
      <c r="I1165" s="3">
        <f t="shared" ca="1" si="112"/>
        <v>0.1</v>
      </c>
      <c r="J1165" t="str" cm="1">
        <f t="array" aca="1" ref="J1165" ca="1">+INDEX({"Tarjeta";"Efectivo";"Transferencia"},RANDBETWEEN(1,3))</f>
        <v>Efectivo</v>
      </c>
      <c r="K1165" t="str">
        <f t="shared" ca="1" si="113"/>
        <v>V-004</v>
      </c>
      <c r="L1165" t="str">
        <f ca="1">+VLOOKUP(K1165,'Tablas aux'!$A$23:$C$27,3,0)</f>
        <v>Moquegua</v>
      </c>
    </row>
    <row r="1166" spans="1:12" x14ac:dyDescent="0.25">
      <c r="A1166" t="str">
        <v>V-1165</v>
      </c>
      <c r="B1166">
        <f t="shared" ca="1" si="108"/>
        <v>45858</v>
      </c>
      <c r="C1166" t="str">
        <f t="shared" ca="1" si="109"/>
        <v>C-004</v>
      </c>
      <c r="D1166" t="str">
        <f t="shared" ca="1" si="110"/>
        <v>P-004</v>
      </c>
      <c r="E1166" t="str">
        <f ca="1">+_xlfn.XLOOKUP(D1166,'Tablas aux'!$A$3:$A$6,'Tablas aux'!$B$3:$B$6,0)</f>
        <v>Smart Phone</v>
      </c>
      <c r="F1166" t="str">
        <f ca="1">+_xlfn.XLOOKUP(E1166,'Tablas aux'!$B$3:$B$6,'Tablas aux'!$C$3:$C$6,0)</f>
        <v>Telefonía</v>
      </c>
      <c r="G1166">
        <f t="shared" ca="1" si="111"/>
        <v>37</v>
      </c>
      <c r="H1166">
        <f ca="1">+_xlfn.XLOOKUP(D1166,'Tablas aux'!$A$3:$A$6,'Tablas aux'!$D$3:$D$6)</f>
        <v>800</v>
      </c>
      <c r="I1166" s="3">
        <f t="shared" ca="1" si="112"/>
        <v>0.2</v>
      </c>
      <c r="J1166" t="str" cm="1">
        <f t="array" aca="1" ref="J1166" ca="1">+INDEX({"Tarjeta";"Efectivo";"Transferencia"},RANDBETWEEN(1,3))</f>
        <v>Transferencia</v>
      </c>
      <c r="K1166" t="str">
        <f t="shared" ca="1" si="113"/>
        <v>V-004</v>
      </c>
      <c r="L1166" t="str">
        <f ca="1">+VLOOKUP(K1166,'Tablas aux'!$A$23:$C$27,3,0)</f>
        <v>Moquegua</v>
      </c>
    </row>
    <row r="1167" spans="1:12" x14ac:dyDescent="0.25">
      <c r="A1167" t="str">
        <v>V-1166</v>
      </c>
      <c r="B1167">
        <f t="shared" ca="1" si="108"/>
        <v>45989</v>
      </c>
      <c r="C1167" t="str">
        <f t="shared" ca="1" si="109"/>
        <v>C-003</v>
      </c>
      <c r="D1167" t="str">
        <f t="shared" ca="1" si="110"/>
        <v>P-002</v>
      </c>
      <c r="E1167" t="str">
        <f ca="1">+_xlfn.XLOOKUP(D1167,'Tablas aux'!$A$3:$A$6,'Tablas aux'!$B$3:$B$6,0)</f>
        <v>Laptop</v>
      </c>
      <c r="F1167" t="str">
        <f ca="1">+_xlfn.XLOOKUP(E1167,'Tablas aux'!$B$3:$B$6,'Tablas aux'!$C$3:$C$6,0)</f>
        <v>Computo</v>
      </c>
      <c r="G1167">
        <f t="shared" ca="1" si="111"/>
        <v>29</v>
      </c>
      <c r="H1167">
        <f ca="1">+_xlfn.XLOOKUP(D1167,'Tablas aux'!$A$3:$A$6,'Tablas aux'!$D$3:$D$6)</f>
        <v>1200</v>
      </c>
      <c r="I1167" s="3">
        <f t="shared" ca="1" si="112"/>
        <v>0.3</v>
      </c>
      <c r="J1167" t="str" cm="1">
        <f t="array" aca="1" ref="J1167" ca="1">+INDEX({"Tarjeta";"Efectivo";"Transferencia"},RANDBETWEEN(1,3))</f>
        <v>Transferencia</v>
      </c>
      <c r="K1167" t="str">
        <f t="shared" ca="1" si="113"/>
        <v>V-005</v>
      </c>
      <c r="L1167" t="str">
        <f ca="1">+VLOOKUP(K1167,'Tablas aux'!$A$23:$C$27,3,0)</f>
        <v>Ayacucho</v>
      </c>
    </row>
    <row r="1168" spans="1:12" x14ac:dyDescent="0.25">
      <c r="A1168" t="str">
        <v>V-1167</v>
      </c>
      <c r="B1168">
        <f t="shared" ca="1" si="108"/>
        <v>45798</v>
      </c>
      <c r="C1168" t="str">
        <f t="shared" ca="1" si="109"/>
        <v>C-004</v>
      </c>
      <c r="D1168" t="str">
        <f t="shared" ca="1" si="110"/>
        <v>P-003</v>
      </c>
      <c r="E1168" t="str">
        <f ca="1">+_xlfn.XLOOKUP(D1168,'Tablas aux'!$A$3:$A$6,'Tablas aux'!$B$3:$B$6,0)</f>
        <v>Smart Watch</v>
      </c>
      <c r="F1168" t="str">
        <f ca="1">+_xlfn.XLOOKUP(E1168,'Tablas aux'!$B$3:$B$6,'Tablas aux'!$C$3:$C$6,0)</f>
        <v>Electrónica</v>
      </c>
      <c r="G1168">
        <f t="shared" ca="1" si="111"/>
        <v>16</v>
      </c>
      <c r="H1168">
        <f ca="1">+_xlfn.XLOOKUP(D1168,'Tablas aux'!$A$3:$A$6,'Tablas aux'!$D$3:$D$6)</f>
        <v>200</v>
      </c>
      <c r="I1168" s="3">
        <f t="shared" ca="1" si="112"/>
        <v>0.1</v>
      </c>
      <c r="J1168" t="str" cm="1">
        <f t="array" aca="1" ref="J1168" ca="1">+INDEX({"Tarjeta";"Efectivo";"Transferencia"},RANDBETWEEN(1,3))</f>
        <v>Tarjeta</v>
      </c>
      <c r="K1168" t="str">
        <f t="shared" ca="1" si="113"/>
        <v>V-005</v>
      </c>
      <c r="L1168" t="str">
        <f ca="1">+VLOOKUP(K1168,'Tablas aux'!$A$23:$C$27,3,0)</f>
        <v>Ayacucho</v>
      </c>
    </row>
    <row r="1169" spans="1:12" x14ac:dyDescent="0.25">
      <c r="A1169" t="str">
        <v>V-1168</v>
      </c>
      <c r="B1169">
        <f t="shared" ca="1" si="108"/>
        <v>45891</v>
      </c>
      <c r="C1169" t="str">
        <f t="shared" ca="1" si="109"/>
        <v>C-004</v>
      </c>
      <c r="D1169" t="str">
        <f t="shared" ca="1" si="110"/>
        <v>P-002</v>
      </c>
      <c r="E1169" t="str">
        <f ca="1">+_xlfn.XLOOKUP(D1169,'Tablas aux'!$A$3:$A$6,'Tablas aux'!$B$3:$B$6,0)</f>
        <v>Laptop</v>
      </c>
      <c r="F1169" t="str">
        <f ca="1">+_xlfn.XLOOKUP(E1169,'Tablas aux'!$B$3:$B$6,'Tablas aux'!$C$3:$C$6,0)</f>
        <v>Computo</v>
      </c>
      <c r="G1169">
        <f t="shared" ca="1" si="111"/>
        <v>35</v>
      </c>
      <c r="H1169">
        <f ca="1">+_xlfn.XLOOKUP(D1169,'Tablas aux'!$A$3:$A$6,'Tablas aux'!$D$3:$D$6)</f>
        <v>1200</v>
      </c>
      <c r="I1169" s="3">
        <f t="shared" ca="1" si="112"/>
        <v>0.3</v>
      </c>
      <c r="J1169" t="str" cm="1">
        <f t="array" aca="1" ref="J1169" ca="1">+INDEX({"Tarjeta";"Efectivo";"Transferencia"},RANDBETWEEN(1,3))</f>
        <v>Tarjeta</v>
      </c>
      <c r="K1169" t="str">
        <f t="shared" ca="1" si="113"/>
        <v>V-005</v>
      </c>
      <c r="L1169" t="str">
        <f ca="1">+VLOOKUP(K1169,'Tablas aux'!$A$23:$C$27,3,0)</f>
        <v>Ayacucho</v>
      </c>
    </row>
    <row r="1170" spans="1:12" x14ac:dyDescent="0.25">
      <c r="A1170" t="str">
        <v>V-1169</v>
      </c>
      <c r="B1170">
        <f t="shared" ca="1" si="108"/>
        <v>45847</v>
      </c>
      <c r="C1170" t="str">
        <f t="shared" ca="1" si="109"/>
        <v>C-003</v>
      </c>
      <c r="D1170" t="str">
        <f t="shared" ca="1" si="110"/>
        <v>P-003</v>
      </c>
      <c r="E1170" t="str">
        <f ca="1">+_xlfn.XLOOKUP(D1170,'Tablas aux'!$A$3:$A$6,'Tablas aux'!$B$3:$B$6,0)</f>
        <v>Smart Watch</v>
      </c>
      <c r="F1170" t="str">
        <f ca="1">+_xlfn.XLOOKUP(E1170,'Tablas aux'!$B$3:$B$6,'Tablas aux'!$C$3:$C$6,0)</f>
        <v>Electrónica</v>
      </c>
      <c r="G1170">
        <f t="shared" ca="1" si="111"/>
        <v>20</v>
      </c>
      <c r="H1170">
        <f ca="1">+_xlfn.XLOOKUP(D1170,'Tablas aux'!$A$3:$A$6,'Tablas aux'!$D$3:$D$6)</f>
        <v>200</v>
      </c>
      <c r="I1170" s="3">
        <f t="shared" ca="1" si="112"/>
        <v>0.1</v>
      </c>
      <c r="J1170" t="str" cm="1">
        <f t="array" aca="1" ref="J1170" ca="1">+INDEX({"Tarjeta";"Efectivo";"Transferencia"},RANDBETWEEN(1,3))</f>
        <v>Efectivo</v>
      </c>
      <c r="K1170" t="str">
        <f t="shared" ca="1" si="113"/>
        <v>V-001</v>
      </c>
      <c r="L1170" t="str">
        <f ca="1">+VLOOKUP(K1170,'Tablas aux'!$A$23:$C$27,3,0)</f>
        <v>Lima</v>
      </c>
    </row>
    <row r="1171" spans="1:12" x14ac:dyDescent="0.25">
      <c r="A1171" t="str">
        <v>V-1170</v>
      </c>
      <c r="B1171">
        <f t="shared" ca="1" si="108"/>
        <v>45987</v>
      </c>
      <c r="C1171" t="str">
        <f t="shared" ca="1" si="109"/>
        <v>C-004</v>
      </c>
      <c r="D1171" t="str">
        <f t="shared" ca="1" si="110"/>
        <v>P-001</v>
      </c>
      <c r="E1171" t="str">
        <f ca="1">+_xlfn.XLOOKUP(D1171,'Tablas aux'!$A$3:$A$6,'Tablas aux'!$B$3:$B$6,0)</f>
        <v>Audífonos</v>
      </c>
      <c r="F1171" t="str">
        <f ca="1">+_xlfn.XLOOKUP(E1171,'Tablas aux'!$B$3:$B$6,'Tablas aux'!$C$3:$C$6,0)</f>
        <v>Electrónica</v>
      </c>
      <c r="G1171">
        <f t="shared" ca="1" si="111"/>
        <v>36</v>
      </c>
      <c r="H1171">
        <f ca="1">+_xlfn.XLOOKUP(D1171,'Tablas aux'!$A$3:$A$6,'Tablas aux'!$D$3:$D$6)</f>
        <v>50</v>
      </c>
      <c r="I1171" s="3">
        <f t="shared" ca="1" si="112"/>
        <v>0.1</v>
      </c>
      <c r="J1171" t="str" cm="1">
        <f t="array" aca="1" ref="J1171" ca="1">+INDEX({"Tarjeta";"Efectivo";"Transferencia"},RANDBETWEEN(1,3))</f>
        <v>Efectivo</v>
      </c>
      <c r="K1171" t="str">
        <f t="shared" ca="1" si="113"/>
        <v>V-001</v>
      </c>
      <c r="L1171" t="str">
        <f ca="1">+VLOOKUP(K1171,'Tablas aux'!$A$23:$C$27,3,0)</f>
        <v>Lima</v>
      </c>
    </row>
    <row r="1172" spans="1:12" x14ac:dyDescent="0.25">
      <c r="A1172" t="str">
        <v>V-1171</v>
      </c>
      <c r="B1172">
        <f t="shared" ca="1" si="108"/>
        <v>45710</v>
      </c>
      <c r="C1172" t="str">
        <f t="shared" ca="1" si="109"/>
        <v>C-003</v>
      </c>
      <c r="D1172" t="str">
        <f t="shared" ca="1" si="110"/>
        <v>P-003</v>
      </c>
      <c r="E1172" t="str">
        <f ca="1">+_xlfn.XLOOKUP(D1172,'Tablas aux'!$A$3:$A$6,'Tablas aux'!$B$3:$B$6,0)</f>
        <v>Smart Watch</v>
      </c>
      <c r="F1172" t="str">
        <f ca="1">+_xlfn.XLOOKUP(E1172,'Tablas aux'!$B$3:$B$6,'Tablas aux'!$C$3:$C$6,0)</f>
        <v>Electrónica</v>
      </c>
      <c r="G1172">
        <f t="shared" ca="1" si="111"/>
        <v>32</v>
      </c>
      <c r="H1172">
        <f ca="1">+_xlfn.XLOOKUP(D1172,'Tablas aux'!$A$3:$A$6,'Tablas aux'!$D$3:$D$6)</f>
        <v>200</v>
      </c>
      <c r="I1172" s="3">
        <f t="shared" ca="1" si="112"/>
        <v>0.1</v>
      </c>
      <c r="J1172" t="str" cm="1">
        <f t="array" aca="1" ref="J1172" ca="1">+INDEX({"Tarjeta";"Efectivo";"Transferencia"},RANDBETWEEN(1,3))</f>
        <v>Transferencia</v>
      </c>
      <c r="K1172" t="str">
        <f t="shared" ca="1" si="113"/>
        <v>V-003</v>
      </c>
      <c r="L1172" t="str">
        <f ca="1">+VLOOKUP(K1172,'Tablas aux'!$A$23:$C$27,3,0)</f>
        <v>Arequipa</v>
      </c>
    </row>
    <row r="1173" spans="1:12" x14ac:dyDescent="0.25">
      <c r="A1173" t="str">
        <v>V-1172</v>
      </c>
      <c r="B1173">
        <f t="shared" ca="1" si="108"/>
        <v>45816</v>
      </c>
      <c r="C1173" t="str">
        <f t="shared" ca="1" si="109"/>
        <v>C-002</v>
      </c>
      <c r="D1173" t="str">
        <f t="shared" ca="1" si="110"/>
        <v>P-004</v>
      </c>
      <c r="E1173" t="str">
        <f ca="1">+_xlfn.XLOOKUP(D1173,'Tablas aux'!$A$3:$A$6,'Tablas aux'!$B$3:$B$6,0)</f>
        <v>Smart Phone</v>
      </c>
      <c r="F1173" t="str">
        <f ca="1">+_xlfn.XLOOKUP(E1173,'Tablas aux'!$B$3:$B$6,'Tablas aux'!$C$3:$C$6,0)</f>
        <v>Telefonía</v>
      </c>
      <c r="G1173">
        <f t="shared" ca="1" si="111"/>
        <v>17</v>
      </c>
      <c r="H1173">
        <f ca="1">+_xlfn.XLOOKUP(D1173,'Tablas aux'!$A$3:$A$6,'Tablas aux'!$D$3:$D$6)</f>
        <v>800</v>
      </c>
      <c r="I1173" s="3">
        <f t="shared" ca="1" si="112"/>
        <v>0.2</v>
      </c>
      <c r="J1173" t="str" cm="1">
        <f t="array" aca="1" ref="J1173" ca="1">+INDEX({"Tarjeta";"Efectivo";"Transferencia"},RANDBETWEEN(1,3))</f>
        <v>Tarjeta</v>
      </c>
      <c r="K1173" t="str">
        <f t="shared" ca="1" si="113"/>
        <v>V-001</v>
      </c>
      <c r="L1173" t="str">
        <f ca="1">+VLOOKUP(K1173,'Tablas aux'!$A$23:$C$27,3,0)</f>
        <v>Lima</v>
      </c>
    </row>
    <row r="1174" spans="1:12" x14ac:dyDescent="0.25">
      <c r="A1174" t="str">
        <v>V-1173</v>
      </c>
      <c r="B1174">
        <f t="shared" ca="1" si="108"/>
        <v>45903</v>
      </c>
      <c r="C1174" t="str">
        <f t="shared" ca="1" si="109"/>
        <v>C-004</v>
      </c>
      <c r="D1174" t="str">
        <f t="shared" ca="1" si="110"/>
        <v>P-003</v>
      </c>
      <c r="E1174" t="str">
        <f ca="1">+_xlfn.XLOOKUP(D1174,'Tablas aux'!$A$3:$A$6,'Tablas aux'!$B$3:$B$6,0)</f>
        <v>Smart Watch</v>
      </c>
      <c r="F1174" t="str">
        <f ca="1">+_xlfn.XLOOKUP(E1174,'Tablas aux'!$B$3:$B$6,'Tablas aux'!$C$3:$C$6,0)</f>
        <v>Electrónica</v>
      </c>
      <c r="G1174">
        <f t="shared" ca="1" si="111"/>
        <v>23</v>
      </c>
      <c r="H1174">
        <f ca="1">+_xlfn.XLOOKUP(D1174,'Tablas aux'!$A$3:$A$6,'Tablas aux'!$D$3:$D$6)</f>
        <v>200</v>
      </c>
      <c r="I1174" s="3">
        <f t="shared" ca="1" si="112"/>
        <v>0.1</v>
      </c>
      <c r="J1174" t="str" cm="1">
        <f t="array" aca="1" ref="J1174" ca="1">+INDEX({"Tarjeta";"Efectivo";"Transferencia"},RANDBETWEEN(1,3))</f>
        <v>Transferencia</v>
      </c>
      <c r="K1174" t="str">
        <f t="shared" ca="1" si="113"/>
        <v>V-005</v>
      </c>
      <c r="L1174" t="str">
        <f ca="1">+VLOOKUP(K1174,'Tablas aux'!$A$23:$C$27,3,0)</f>
        <v>Ayacucho</v>
      </c>
    </row>
    <row r="1175" spans="1:12" x14ac:dyDescent="0.25">
      <c r="A1175" t="str">
        <v>V-1174</v>
      </c>
      <c r="B1175">
        <f t="shared" ca="1" si="108"/>
        <v>45877</v>
      </c>
      <c r="C1175" t="str">
        <f t="shared" ca="1" si="109"/>
        <v>C-004</v>
      </c>
      <c r="D1175" t="str">
        <f t="shared" ca="1" si="110"/>
        <v>P-002</v>
      </c>
      <c r="E1175" t="str">
        <f ca="1">+_xlfn.XLOOKUP(D1175,'Tablas aux'!$A$3:$A$6,'Tablas aux'!$B$3:$B$6,0)</f>
        <v>Laptop</v>
      </c>
      <c r="F1175" t="str">
        <f ca="1">+_xlfn.XLOOKUP(E1175,'Tablas aux'!$B$3:$B$6,'Tablas aux'!$C$3:$C$6,0)</f>
        <v>Computo</v>
      </c>
      <c r="G1175">
        <f t="shared" ca="1" si="111"/>
        <v>13</v>
      </c>
      <c r="H1175">
        <f ca="1">+_xlfn.XLOOKUP(D1175,'Tablas aux'!$A$3:$A$6,'Tablas aux'!$D$3:$D$6)</f>
        <v>1200</v>
      </c>
      <c r="I1175" s="3">
        <f t="shared" ca="1" si="112"/>
        <v>0.3</v>
      </c>
      <c r="J1175" t="str" cm="1">
        <f t="array" aca="1" ref="J1175" ca="1">+INDEX({"Tarjeta";"Efectivo";"Transferencia"},RANDBETWEEN(1,3))</f>
        <v>Efectivo</v>
      </c>
      <c r="K1175" t="str">
        <f t="shared" ca="1" si="113"/>
        <v>V-003</v>
      </c>
      <c r="L1175" t="str">
        <f ca="1">+VLOOKUP(K1175,'Tablas aux'!$A$23:$C$27,3,0)</f>
        <v>Arequipa</v>
      </c>
    </row>
    <row r="1176" spans="1:12" x14ac:dyDescent="0.25">
      <c r="A1176" t="str">
        <v>V-1175</v>
      </c>
      <c r="B1176">
        <f t="shared" ca="1" si="108"/>
        <v>45752</v>
      </c>
      <c r="C1176" t="str">
        <f t="shared" ca="1" si="109"/>
        <v>C-002</v>
      </c>
      <c r="D1176" t="str">
        <f t="shared" ca="1" si="110"/>
        <v>P-004</v>
      </c>
      <c r="E1176" t="str">
        <f ca="1">+_xlfn.XLOOKUP(D1176,'Tablas aux'!$A$3:$A$6,'Tablas aux'!$B$3:$B$6,0)</f>
        <v>Smart Phone</v>
      </c>
      <c r="F1176" t="str">
        <f ca="1">+_xlfn.XLOOKUP(E1176,'Tablas aux'!$B$3:$B$6,'Tablas aux'!$C$3:$C$6,0)</f>
        <v>Telefonía</v>
      </c>
      <c r="G1176">
        <f t="shared" ca="1" si="111"/>
        <v>10</v>
      </c>
      <c r="H1176">
        <f ca="1">+_xlfn.XLOOKUP(D1176,'Tablas aux'!$A$3:$A$6,'Tablas aux'!$D$3:$D$6)</f>
        <v>800</v>
      </c>
      <c r="I1176" s="3">
        <f t="shared" ca="1" si="112"/>
        <v>0.2</v>
      </c>
      <c r="J1176" t="str" cm="1">
        <f t="array" aca="1" ref="J1176" ca="1">+INDEX({"Tarjeta";"Efectivo";"Transferencia"},RANDBETWEEN(1,3))</f>
        <v>Transferencia</v>
      </c>
      <c r="K1176" t="str">
        <f t="shared" ca="1" si="113"/>
        <v>V-005</v>
      </c>
      <c r="L1176" t="str">
        <f ca="1">+VLOOKUP(K1176,'Tablas aux'!$A$23:$C$27,3,0)</f>
        <v>Ayacucho</v>
      </c>
    </row>
    <row r="1177" spans="1:12" x14ac:dyDescent="0.25">
      <c r="A1177" t="str">
        <v>V-1176</v>
      </c>
      <c r="B1177">
        <f t="shared" ca="1" si="108"/>
        <v>45808</v>
      </c>
      <c r="C1177" t="str">
        <f t="shared" ca="1" si="109"/>
        <v>C-003</v>
      </c>
      <c r="D1177" t="str">
        <f t="shared" ca="1" si="110"/>
        <v>P-003</v>
      </c>
      <c r="E1177" t="str">
        <f ca="1">+_xlfn.XLOOKUP(D1177,'Tablas aux'!$A$3:$A$6,'Tablas aux'!$B$3:$B$6,0)</f>
        <v>Smart Watch</v>
      </c>
      <c r="F1177" t="str">
        <f ca="1">+_xlfn.XLOOKUP(E1177,'Tablas aux'!$B$3:$B$6,'Tablas aux'!$C$3:$C$6,0)</f>
        <v>Electrónica</v>
      </c>
      <c r="G1177">
        <f t="shared" ca="1" si="111"/>
        <v>19</v>
      </c>
      <c r="H1177">
        <f ca="1">+_xlfn.XLOOKUP(D1177,'Tablas aux'!$A$3:$A$6,'Tablas aux'!$D$3:$D$6)</f>
        <v>200</v>
      </c>
      <c r="I1177" s="3">
        <f t="shared" ca="1" si="112"/>
        <v>0.1</v>
      </c>
      <c r="J1177" t="str" cm="1">
        <f t="array" aca="1" ref="J1177" ca="1">+INDEX({"Tarjeta";"Efectivo";"Transferencia"},RANDBETWEEN(1,3))</f>
        <v>Transferencia</v>
      </c>
      <c r="K1177" t="str">
        <f t="shared" ca="1" si="113"/>
        <v>V-003</v>
      </c>
      <c r="L1177" t="str">
        <f ca="1">+VLOOKUP(K1177,'Tablas aux'!$A$23:$C$27,3,0)</f>
        <v>Arequipa</v>
      </c>
    </row>
    <row r="1178" spans="1:12" x14ac:dyDescent="0.25">
      <c r="A1178" t="str">
        <v>V-1177</v>
      </c>
      <c r="B1178">
        <f t="shared" ca="1" si="108"/>
        <v>46012</v>
      </c>
      <c r="C1178" t="str">
        <f t="shared" ca="1" si="109"/>
        <v>C-002</v>
      </c>
      <c r="D1178" t="str">
        <f t="shared" ca="1" si="110"/>
        <v>P-003</v>
      </c>
      <c r="E1178" t="str">
        <f ca="1">+_xlfn.XLOOKUP(D1178,'Tablas aux'!$A$3:$A$6,'Tablas aux'!$B$3:$B$6,0)</f>
        <v>Smart Watch</v>
      </c>
      <c r="F1178" t="str">
        <f ca="1">+_xlfn.XLOOKUP(E1178,'Tablas aux'!$B$3:$B$6,'Tablas aux'!$C$3:$C$6,0)</f>
        <v>Electrónica</v>
      </c>
      <c r="G1178">
        <f t="shared" ca="1" si="111"/>
        <v>22</v>
      </c>
      <c r="H1178">
        <f ca="1">+_xlfn.XLOOKUP(D1178,'Tablas aux'!$A$3:$A$6,'Tablas aux'!$D$3:$D$6)</f>
        <v>200</v>
      </c>
      <c r="I1178" s="3">
        <f t="shared" ca="1" si="112"/>
        <v>0.1</v>
      </c>
      <c r="J1178" t="str" cm="1">
        <f t="array" aca="1" ref="J1178" ca="1">+INDEX({"Tarjeta";"Efectivo";"Transferencia"},RANDBETWEEN(1,3))</f>
        <v>Efectivo</v>
      </c>
      <c r="K1178" t="str">
        <f t="shared" ca="1" si="113"/>
        <v>V-004</v>
      </c>
      <c r="L1178" t="str">
        <f ca="1">+VLOOKUP(K1178,'Tablas aux'!$A$23:$C$27,3,0)</f>
        <v>Moquegua</v>
      </c>
    </row>
    <row r="1179" spans="1:12" x14ac:dyDescent="0.25">
      <c r="A1179" t="str">
        <v>V-1178</v>
      </c>
      <c r="B1179">
        <f t="shared" ca="1" si="108"/>
        <v>45916</v>
      </c>
      <c r="C1179" t="str">
        <f t="shared" ca="1" si="109"/>
        <v>C-004</v>
      </c>
      <c r="D1179" t="str">
        <f t="shared" ca="1" si="110"/>
        <v>P-004</v>
      </c>
      <c r="E1179" t="str">
        <f ca="1">+_xlfn.XLOOKUP(D1179,'Tablas aux'!$A$3:$A$6,'Tablas aux'!$B$3:$B$6,0)</f>
        <v>Smart Phone</v>
      </c>
      <c r="F1179" t="str">
        <f ca="1">+_xlfn.XLOOKUP(E1179,'Tablas aux'!$B$3:$B$6,'Tablas aux'!$C$3:$C$6,0)</f>
        <v>Telefonía</v>
      </c>
      <c r="G1179">
        <f t="shared" ca="1" si="111"/>
        <v>41</v>
      </c>
      <c r="H1179">
        <f ca="1">+_xlfn.XLOOKUP(D1179,'Tablas aux'!$A$3:$A$6,'Tablas aux'!$D$3:$D$6)</f>
        <v>800</v>
      </c>
      <c r="I1179" s="3">
        <f t="shared" ca="1" si="112"/>
        <v>0.2</v>
      </c>
      <c r="J1179" t="str" cm="1">
        <f t="array" aca="1" ref="J1179" ca="1">+INDEX({"Tarjeta";"Efectivo";"Transferencia"},RANDBETWEEN(1,3))</f>
        <v>Efectivo</v>
      </c>
      <c r="K1179" t="str">
        <f t="shared" ca="1" si="113"/>
        <v>V-005</v>
      </c>
      <c r="L1179" t="str">
        <f ca="1">+VLOOKUP(K1179,'Tablas aux'!$A$23:$C$27,3,0)</f>
        <v>Ayacucho</v>
      </c>
    </row>
    <row r="1180" spans="1:12" x14ac:dyDescent="0.25">
      <c r="A1180" t="str">
        <v>V-1179</v>
      </c>
      <c r="B1180">
        <f t="shared" ca="1" si="108"/>
        <v>45753</v>
      </c>
      <c r="C1180" t="str">
        <f t="shared" ca="1" si="109"/>
        <v>C-001</v>
      </c>
      <c r="D1180" t="str">
        <f t="shared" ca="1" si="110"/>
        <v>P-002</v>
      </c>
      <c r="E1180" t="str">
        <f ca="1">+_xlfn.XLOOKUP(D1180,'Tablas aux'!$A$3:$A$6,'Tablas aux'!$B$3:$B$6,0)</f>
        <v>Laptop</v>
      </c>
      <c r="F1180" t="str">
        <f ca="1">+_xlfn.XLOOKUP(E1180,'Tablas aux'!$B$3:$B$6,'Tablas aux'!$C$3:$C$6,0)</f>
        <v>Computo</v>
      </c>
      <c r="G1180">
        <f t="shared" ca="1" si="111"/>
        <v>18</v>
      </c>
      <c r="H1180">
        <f ca="1">+_xlfn.XLOOKUP(D1180,'Tablas aux'!$A$3:$A$6,'Tablas aux'!$D$3:$D$6)</f>
        <v>1200</v>
      </c>
      <c r="I1180" s="3">
        <f t="shared" ca="1" si="112"/>
        <v>0.3</v>
      </c>
      <c r="J1180" t="str" cm="1">
        <f t="array" aca="1" ref="J1180" ca="1">+INDEX({"Tarjeta";"Efectivo";"Transferencia"},RANDBETWEEN(1,3))</f>
        <v>Tarjeta</v>
      </c>
      <c r="K1180" t="str">
        <f t="shared" ca="1" si="113"/>
        <v>V-004</v>
      </c>
      <c r="L1180" t="str">
        <f ca="1">+VLOOKUP(K1180,'Tablas aux'!$A$23:$C$27,3,0)</f>
        <v>Moquegua</v>
      </c>
    </row>
    <row r="1181" spans="1:12" x14ac:dyDescent="0.25">
      <c r="A1181" t="str">
        <v>V-1180</v>
      </c>
      <c r="B1181">
        <f t="shared" ca="1" si="108"/>
        <v>45986</v>
      </c>
      <c r="C1181" t="str">
        <f t="shared" ca="1" si="109"/>
        <v>C-002</v>
      </c>
      <c r="D1181" t="str">
        <f t="shared" ca="1" si="110"/>
        <v>P-003</v>
      </c>
      <c r="E1181" t="str">
        <f ca="1">+_xlfn.XLOOKUP(D1181,'Tablas aux'!$A$3:$A$6,'Tablas aux'!$B$3:$B$6,0)</f>
        <v>Smart Watch</v>
      </c>
      <c r="F1181" t="str">
        <f ca="1">+_xlfn.XLOOKUP(E1181,'Tablas aux'!$B$3:$B$6,'Tablas aux'!$C$3:$C$6,0)</f>
        <v>Electrónica</v>
      </c>
      <c r="G1181">
        <f t="shared" ca="1" si="111"/>
        <v>17</v>
      </c>
      <c r="H1181">
        <f ca="1">+_xlfn.XLOOKUP(D1181,'Tablas aux'!$A$3:$A$6,'Tablas aux'!$D$3:$D$6)</f>
        <v>200</v>
      </c>
      <c r="I1181" s="3">
        <f t="shared" ca="1" si="112"/>
        <v>0.1</v>
      </c>
      <c r="J1181" t="str" cm="1">
        <f t="array" aca="1" ref="J1181" ca="1">+INDEX({"Tarjeta";"Efectivo";"Transferencia"},RANDBETWEEN(1,3))</f>
        <v>Transferencia</v>
      </c>
      <c r="K1181" t="str">
        <f t="shared" ca="1" si="113"/>
        <v>V-004</v>
      </c>
      <c r="L1181" t="str">
        <f ca="1">+VLOOKUP(K1181,'Tablas aux'!$A$23:$C$27,3,0)</f>
        <v>Moquegua</v>
      </c>
    </row>
    <row r="1182" spans="1:12" x14ac:dyDescent="0.25">
      <c r="A1182" t="str">
        <v>V-1181</v>
      </c>
      <c r="B1182">
        <f t="shared" ca="1" si="108"/>
        <v>45721</v>
      </c>
      <c r="C1182" t="str">
        <f t="shared" ca="1" si="109"/>
        <v>C-001</v>
      </c>
      <c r="D1182" t="str">
        <f t="shared" ca="1" si="110"/>
        <v>P-001</v>
      </c>
      <c r="E1182" t="str">
        <f ca="1">+_xlfn.XLOOKUP(D1182,'Tablas aux'!$A$3:$A$6,'Tablas aux'!$B$3:$B$6,0)</f>
        <v>Audífonos</v>
      </c>
      <c r="F1182" t="str">
        <f ca="1">+_xlfn.XLOOKUP(E1182,'Tablas aux'!$B$3:$B$6,'Tablas aux'!$C$3:$C$6,0)</f>
        <v>Electrónica</v>
      </c>
      <c r="G1182">
        <f t="shared" ca="1" si="111"/>
        <v>44</v>
      </c>
      <c r="H1182">
        <f ca="1">+_xlfn.XLOOKUP(D1182,'Tablas aux'!$A$3:$A$6,'Tablas aux'!$D$3:$D$6)</f>
        <v>50</v>
      </c>
      <c r="I1182" s="3">
        <f t="shared" ca="1" si="112"/>
        <v>0.1</v>
      </c>
      <c r="J1182" t="str" cm="1">
        <f t="array" aca="1" ref="J1182" ca="1">+INDEX({"Tarjeta";"Efectivo";"Transferencia"},RANDBETWEEN(1,3))</f>
        <v>Tarjeta</v>
      </c>
      <c r="K1182" t="str">
        <f t="shared" ca="1" si="113"/>
        <v>V-005</v>
      </c>
      <c r="L1182" t="str">
        <f ca="1">+VLOOKUP(K1182,'Tablas aux'!$A$23:$C$27,3,0)</f>
        <v>Ayacucho</v>
      </c>
    </row>
    <row r="1183" spans="1:12" x14ac:dyDescent="0.25">
      <c r="A1183" t="str">
        <v>V-1182</v>
      </c>
      <c r="B1183">
        <f t="shared" ca="1" si="108"/>
        <v>45752</v>
      </c>
      <c r="C1183" t="str">
        <f t="shared" ca="1" si="109"/>
        <v>C-001</v>
      </c>
      <c r="D1183" t="str">
        <f t="shared" ca="1" si="110"/>
        <v>P-002</v>
      </c>
      <c r="E1183" t="str">
        <f ca="1">+_xlfn.XLOOKUP(D1183,'Tablas aux'!$A$3:$A$6,'Tablas aux'!$B$3:$B$6,0)</f>
        <v>Laptop</v>
      </c>
      <c r="F1183" t="str">
        <f ca="1">+_xlfn.XLOOKUP(E1183,'Tablas aux'!$B$3:$B$6,'Tablas aux'!$C$3:$C$6,0)</f>
        <v>Computo</v>
      </c>
      <c r="G1183">
        <f t="shared" ca="1" si="111"/>
        <v>37</v>
      </c>
      <c r="H1183">
        <f ca="1">+_xlfn.XLOOKUP(D1183,'Tablas aux'!$A$3:$A$6,'Tablas aux'!$D$3:$D$6)</f>
        <v>1200</v>
      </c>
      <c r="I1183" s="3">
        <f t="shared" ca="1" si="112"/>
        <v>0.3</v>
      </c>
      <c r="J1183" t="str" cm="1">
        <f t="array" aca="1" ref="J1183" ca="1">+INDEX({"Tarjeta";"Efectivo";"Transferencia"},RANDBETWEEN(1,3))</f>
        <v>Transferencia</v>
      </c>
      <c r="K1183" t="str">
        <f t="shared" ca="1" si="113"/>
        <v>V-003</v>
      </c>
      <c r="L1183" t="str">
        <f ca="1">+VLOOKUP(K1183,'Tablas aux'!$A$23:$C$27,3,0)</f>
        <v>Arequipa</v>
      </c>
    </row>
    <row r="1184" spans="1:12" x14ac:dyDescent="0.25">
      <c r="A1184" t="str">
        <v>V-1183</v>
      </c>
      <c r="B1184">
        <f t="shared" ca="1" si="108"/>
        <v>45707</v>
      </c>
      <c r="C1184" t="str">
        <f t="shared" ca="1" si="109"/>
        <v>C-001</v>
      </c>
      <c r="D1184" t="str">
        <f t="shared" ca="1" si="110"/>
        <v>P-001</v>
      </c>
      <c r="E1184" t="str">
        <f ca="1">+_xlfn.XLOOKUP(D1184,'Tablas aux'!$A$3:$A$6,'Tablas aux'!$B$3:$B$6,0)</f>
        <v>Audífonos</v>
      </c>
      <c r="F1184" t="str">
        <f ca="1">+_xlfn.XLOOKUP(E1184,'Tablas aux'!$B$3:$B$6,'Tablas aux'!$C$3:$C$6,0)</f>
        <v>Electrónica</v>
      </c>
      <c r="G1184">
        <f t="shared" ca="1" si="111"/>
        <v>33</v>
      </c>
      <c r="H1184">
        <f ca="1">+_xlfn.XLOOKUP(D1184,'Tablas aux'!$A$3:$A$6,'Tablas aux'!$D$3:$D$6)</f>
        <v>50</v>
      </c>
      <c r="I1184" s="3">
        <f t="shared" ca="1" si="112"/>
        <v>0.1</v>
      </c>
      <c r="J1184" t="str" cm="1">
        <f t="array" aca="1" ref="J1184" ca="1">+INDEX({"Tarjeta";"Efectivo";"Transferencia"},RANDBETWEEN(1,3))</f>
        <v>Efectivo</v>
      </c>
      <c r="K1184" t="str">
        <f t="shared" ca="1" si="113"/>
        <v>V-005</v>
      </c>
      <c r="L1184" t="str">
        <f ca="1">+VLOOKUP(K1184,'Tablas aux'!$A$23:$C$27,3,0)</f>
        <v>Ayacucho</v>
      </c>
    </row>
    <row r="1185" spans="1:12" x14ac:dyDescent="0.25">
      <c r="A1185" t="str">
        <v>V-1184</v>
      </c>
      <c r="B1185">
        <f t="shared" ca="1" si="108"/>
        <v>45846</v>
      </c>
      <c r="C1185" t="str">
        <f t="shared" ca="1" si="109"/>
        <v>C-003</v>
      </c>
      <c r="D1185" t="str">
        <f t="shared" ca="1" si="110"/>
        <v>P-002</v>
      </c>
      <c r="E1185" t="str">
        <f ca="1">+_xlfn.XLOOKUP(D1185,'Tablas aux'!$A$3:$A$6,'Tablas aux'!$B$3:$B$6,0)</f>
        <v>Laptop</v>
      </c>
      <c r="F1185" t="str">
        <f ca="1">+_xlfn.XLOOKUP(E1185,'Tablas aux'!$B$3:$B$6,'Tablas aux'!$C$3:$C$6,0)</f>
        <v>Computo</v>
      </c>
      <c r="G1185">
        <f t="shared" ca="1" si="111"/>
        <v>41</v>
      </c>
      <c r="H1185">
        <f ca="1">+_xlfn.XLOOKUP(D1185,'Tablas aux'!$A$3:$A$6,'Tablas aux'!$D$3:$D$6)</f>
        <v>1200</v>
      </c>
      <c r="I1185" s="3">
        <f t="shared" ca="1" si="112"/>
        <v>0.3</v>
      </c>
      <c r="J1185" t="str" cm="1">
        <f t="array" aca="1" ref="J1185" ca="1">+INDEX({"Tarjeta";"Efectivo";"Transferencia"},RANDBETWEEN(1,3))</f>
        <v>Transferencia</v>
      </c>
      <c r="K1185" t="str">
        <f t="shared" ca="1" si="113"/>
        <v>V-004</v>
      </c>
      <c r="L1185" t="str">
        <f ca="1">+VLOOKUP(K1185,'Tablas aux'!$A$23:$C$27,3,0)</f>
        <v>Moquegua</v>
      </c>
    </row>
    <row r="1186" spans="1:12" x14ac:dyDescent="0.25">
      <c r="A1186" t="str">
        <v>V-1185</v>
      </c>
      <c r="B1186">
        <f t="shared" ca="1" si="108"/>
        <v>46016</v>
      </c>
      <c r="C1186" t="str">
        <f t="shared" ca="1" si="109"/>
        <v>C-002</v>
      </c>
      <c r="D1186" t="str">
        <f t="shared" ca="1" si="110"/>
        <v>P-001</v>
      </c>
      <c r="E1186" t="str">
        <f ca="1">+_xlfn.XLOOKUP(D1186,'Tablas aux'!$A$3:$A$6,'Tablas aux'!$B$3:$B$6,0)</f>
        <v>Audífonos</v>
      </c>
      <c r="F1186" t="str">
        <f ca="1">+_xlfn.XLOOKUP(E1186,'Tablas aux'!$B$3:$B$6,'Tablas aux'!$C$3:$C$6,0)</f>
        <v>Electrónica</v>
      </c>
      <c r="G1186">
        <f t="shared" ca="1" si="111"/>
        <v>24</v>
      </c>
      <c r="H1186">
        <f ca="1">+_xlfn.XLOOKUP(D1186,'Tablas aux'!$A$3:$A$6,'Tablas aux'!$D$3:$D$6)</f>
        <v>50</v>
      </c>
      <c r="I1186" s="3">
        <f t="shared" ca="1" si="112"/>
        <v>0.1</v>
      </c>
      <c r="J1186" t="str" cm="1">
        <f t="array" aca="1" ref="J1186" ca="1">+INDEX({"Tarjeta";"Efectivo";"Transferencia"},RANDBETWEEN(1,3))</f>
        <v>Transferencia</v>
      </c>
      <c r="K1186" t="str">
        <f t="shared" ca="1" si="113"/>
        <v>V-001</v>
      </c>
      <c r="L1186" t="str">
        <f ca="1">+VLOOKUP(K1186,'Tablas aux'!$A$23:$C$27,3,0)</f>
        <v>Lima</v>
      </c>
    </row>
    <row r="1187" spans="1:12" x14ac:dyDescent="0.25">
      <c r="A1187" t="str">
        <v>V-1186</v>
      </c>
      <c r="B1187">
        <f t="shared" ca="1" si="108"/>
        <v>45784</v>
      </c>
      <c r="C1187" t="str">
        <f t="shared" ca="1" si="109"/>
        <v>C-001</v>
      </c>
      <c r="D1187" t="str">
        <f t="shared" ca="1" si="110"/>
        <v>P-001</v>
      </c>
      <c r="E1187" t="str">
        <f ca="1">+_xlfn.XLOOKUP(D1187,'Tablas aux'!$A$3:$A$6,'Tablas aux'!$B$3:$B$6,0)</f>
        <v>Audífonos</v>
      </c>
      <c r="F1187" t="str">
        <f ca="1">+_xlfn.XLOOKUP(E1187,'Tablas aux'!$B$3:$B$6,'Tablas aux'!$C$3:$C$6,0)</f>
        <v>Electrónica</v>
      </c>
      <c r="G1187">
        <f t="shared" ca="1" si="111"/>
        <v>14</v>
      </c>
      <c r="H1187">
        <f ca="1">+_xlfn.XLOOKUP(D1187,'Tablas aux'!$A$3:$A$6,'Tablas aux'!$D$3:$D$6)</f>
        <v>50</v>
      </c>
      <c r="I1187" s="3">
        <f t="shared" ca="1" si="112"/>
        <v>0.1</v>
      </c>
      <c r="J1187" t="str" cm="1">
        <f t="array" aca="1" ref="J1187" ca="1">+INDEX({"Tarjeta";"Efectivo";"Transferencia"},RANDBETWEEN(1,3))</f>
        <v>Efectivo</v>
      </c>
      <c r="K1187" t="str">
        <f t="shared" ca="1" si="113"/>
        <v>V-005</v>
      </c>
      <c r="L1187" t="str">
        <f ca="1">+VLOOKUP(K1187,'Tablas aux'!$A$23:$C$27,3,0)</f>
        <v>Ayacucho</v>
      </c>
    </row>
    <row r="1188" spans="1:12" x14ac:dyDescent="0.25">
      <c r="A1188" t="str">
        <v>V-1187</v>
      </c>
      <c r="B1188">
        <f t="shared" ca="1" si="108"/>
        <v>45662</v>
      </c>
      <c r="C1188" t="str">
        <f t="shared" ca="1" si="109"/>
        <v>C-003</v>
      </c>
      <c r="D1188" t="str">
        <f t="shared" ca="1" si="110"/>
        <v>P-002</v>
      </c>
      <c r="E1188" t="str">
        <f ca="1">+_xlfn.XLOOKUP(D1188,'Tablas aux'!$A$3:$A$6,'Tablas aux'!$B$3:$B$6,0)</f>
        <v>Laptop</v>
      </c>
      <c r="F1188" t="str">
        <f ca="1">+_xlfn.XLOOKUP(E1188,'Tablas aux'!$B$3:$B$6,'Tablas aux'!$C$3:$C$6,0)</f>
        <v>Computo</v>
      </c>
      <c r="G1188">
        <f t="shared" ca="1" si="111"/>
        <v>40</v>
      </c>
      <c r="H1188">
        <f ca="1">+_xlfn.XLOOKUP(D1188,'Tablas aux'!$A$3:$A$6,'Tablas aux'!$D$3:$D$6)</f>
        <v>1200</v>
      </c>
      <c r="I1188" s="3">
        <f t="shared" ca="1" si="112"/>
        <v>0.3</v>
      </c>
      <c r="J1188" t="str" cm="1">
        <f t="array" aca="1" ref="J1188" ca="1">+INDEX({"Tarjeta";"Efectivo";"Transferencia"},RANDBETWEEN(1,3))</f>
        <v>Transferencia</v>
      </c>
      <c r="K1188" t="str">
        <f t="shared" ca="1" si="113"/>
        <v>V-005</v>
      </c>
      <c r="L1188" t="str">
        <f ca="1">+VLOOKUP(K1188,'Tablas aux'!$A$23:$C$27,3,0)</f>
        <v>Ayacucho</v>
      </c>
    </row>
    <row r="1189" spans="1:12" x14ac:dyDescent="0.25">
      <c r="A1189" t="str">
        <v>V-1188</v>
      </c>
      <c r="B1189">
        <f t="shared" ca="1" si="108"/>
        <v>45879</v>
      </c>
      <c r="C1189" t="str">
        <f t="shared" ca="1" si="109"/>
        <v>C-002</v>
      </c>
      <c r="D1189" t="str">
        <f t="shared" ca="1" si="110"/>
        <v>P-003</v>
      </c>
      <c r="E1189" t="str">
        <f ca="1">+_xlfn.XLOOKUP(D1189,'Tablas aux'!$A$3:$A$6,'Tablas aux'!$B$3:$B$6,0)</f>
        <v>Smart Watch</v>
      </c>
      <c r="F1189" t="str">
        <f ca="1">+_xlfn.XLOOKUP(E1189,'Tablas aux'!$B$3:$B$6,'Tablas aux'!$C$3:$C$6,0)</f>
        <v>Electrónica</v>
      </c>
      <c r="G1189">
        <f t="shared" ca="1" si="111"/>
        <v>33</v>
      </c>
      <c r="H1189">
        <f ca="1">+_xlfn.XLOOKUP(D1189,'Tablas aux'!$A$3:$A$6,'Tablas aux'!$D$3:$D$6)</f>
        <v>200</v>
      </c>
      <c r="I1189" s="3">
        <f t="shared" ca="1" si="112"/>
        <v>0.1</v>
      </c>
      <c r="J1189" t="str" cm="1">
        <f t="array" aca="1" ref="J1189" ca="1">+INDEX({"Tarjeta";"Efectivo";"Transferencia"},RANDBETWEEN(1,3))</f>
        <v>Efectivo</v>
      </c>
      <c r="K1189" t="str">
        <f t="shared" ca="1" si="113"/>
        <v>V-004</v>
      </c>
      <c r="L1189" t="str">
        <f ca="1">+VLOOKUP(K1189,'Tablas aux'!$A$23:$C$27,3,0)</f>
        <v>Moquegua</v>
      </c>
    </row>
    <row r="1190" spans="1:12" x14ac:dyDescent="0.25">
      <c r="A1190" t="str">
        <v>V-1189</v>
      </c>
      <c r="B1190">
        <f t="shared" ca="1" si="108"/>
        <v>45931</v>
      </c>
      <c r="C1190" t="str">
        <f t="shared" ca="1" si="109"/>
        <v>C-004</v>
      </c>
      <c r="D1190" t="str">
        <f t="shared" ca="1" si="110"/>
        <v>P-001</v>
      </c>
      <c r="E1190" t="str">
        <f ca="1">+_xlfn.XLOOKUP(D1190,'Tablas aux'!$A$3:$A$6,'Tablas aux'!$B$3:$B$6,0)</f>
        <v>Audífonos</v>
      </c>
      <c r="F1190" t="str">
        <f ca="1">+_xlfn.XLOOKUP(E1190,'Tablas aux'!$B$3:$B$6,'Tablas aux'!$C$3:$C$6,0)</f>
        <v>Electrónica</v>
      </c>
      <c r="G1190">
        <f t="shared" ca="1" si="111"/>
        <v>40</v>
      </c>
      <c r="H1190">
        <f ca="1">+_xlfn.XLOOKUP(D1190,'Tablas aux'!$A$3:$A$6,'Tablas aux'!$D$3:$D$6)</f>
        <v>50</v>
      </c>
      <c r="I1190" s="3">
        <f t="shared" ca="1" si="112"/>
        <v>0.1</v>
      </c>
      <c r="J1190" t="str" cm="1">
        <f t="array" aca="1" ref="J1190" ca="1">+INDEX({"Tarjeta";"Efectivo";"Transferencia"},RANDBETWEEN(1,3))</f>
        <v>Tarjeta</v>
      </c>
      <c r="K1190" t="str">
        <f t="shared" ca="1" si="113"/>
        <v>V-004</v>
      </c>
      <c r="L1190" t="str">
        <f ca="1">+VLOOKUP(K1190,'Tablas aux'!$A$23:$C$27,3,0)</f>
        <v>Moquegua</v>
      </c>
    </row>
    <row r="1191" spans="1:12" x14ac:dyDescent="0.25">
      <c r="A1191" t="str">
        <v>V-1190</v>
      </c>
      <c r="B1191">
        <f t="shared" ca="1" si="108"/>
        <v>45726</v>
      </c>
      <c r="C1191" t="str">
        <f t="shared" ca="1" si="109"/>
        <v>C-004</v>
      </c>
      <c r="D1191" t="str">
        <f t="shared" ca="1" si="110"/>
        <v>P-002</v>
      </c>
      <c r="E1191" t="str">
        <f ca="1">+_xlfn.XLOOKUP(D1191,'Tablas aux'!$A$3:$A$6,'Tablas aux'!$B$3:$B$6,0)</f>
        <v>Laptop</v>
      </c>
      <c r="F1191" t="str">
        <f ca="1">+_xlfn.XLOOKUP(E1191,'Tablas aux'!$B$3:$B$6,'Tablas aux'!$C$3:$C$6,0)</f>
        <v>Computo</v>
      </c>
      <c r="G1191">
        <f t="shared" ca="1" si="111"/>
        <v>32</v>
      </c>
      <c r="H1191">
        <f ca="1">+_xlfn.XLOOKUP(D1191,'Tablas aux'!$A$3:$A$6,'Tablas aux'!$D$3:$D$6)</f>
        <v>1200</v>
      </c>
      <c r="I1191" s="3">
        <f t="shared" ca="1" si="112"/>
        <v>0.3</v>
      </c>
      <c r="J1191" t="str" cm="1">
        <f t="array" aca="1" ref="J1191" ca="1">+INDEX({"Tarjeta";"Efectivo";"Transferencia"},RANDBETWEEN(1,3))</f>
        <v>Tarjeta</v>
      </c>
      <c r="K1191" t="str">
        <f t="shared" ca="1" si="113"/>
        <v>V-003</v>
      </c>
      <c r="L1191" t="str">
        <f ca="1">+VLOOKUP(K1191,'Tablas aux'!$A$23:$C$27,3,0)</f>
        <v>Arequipa</v>
      </c>
    </row>
    <row r="1192" spans="1:12" x14ac:dyDescent="0.25">
      <c r="A1192" t="str">
        <v>V-1191</v>
      </c>
      <c r="B1192">
        <f t="shared" ca="1" si="108"/>
        <v>45827</v>
      </c>
      <c r="C1192" t="str">
        <f t="shared" ca="1" si="109"/>
        <v>C-003</v>
      </c>
      <c r="D1192" t="str">
        <f t="shared" ca="1" si="110"/>
        <v>P-002</v>
      </c>
      <c r="E1192" t="str">
        <f ca="1">+_xlfn.XLOOKUP(D1192,'Tablas aux'!$A$3:$A$6,'Tablas aux'!$B$3:$B$6,0)</f>
        <v>Laptop</v>
      </c>
      <c r="F1192" t="str">
        <f ca="1">+_xlfn.XLOOKUP(E1192,'Tablas aux'!$B$3:$B$6,'Tablas aux'!$C$3:$C$6,0)</f>
        <v>Computo</v>
      </c>
      <c r="G1192">
        <f t="shared" ca="1" si="111"/>
        <v>17</v>
      </c>
      <c r="H1192">
        <f ca="1">+_xlfn.XLOOKUP(D1192,'Tablas aux'!$A$3:$A$6,'Tablas aux'!$D$3:$D$6)</f>
        <v>1200</v>
      </c>
      <c r="I1192" s="3">
        <f t="shared" ca="1" si="112"/>
        <v>0.3</v>
      </c>
      <c r="J1192" t="str" cm="1">
        <f t="array" aca="1" ref="J1192" ca="1">+INDEX({"Tarjeta";"Efectivo";"Transferencia"},RANDBETWEEN(1,3))</f>
        <v>Transferencia</v>
      </c>
      <c r="K1192" t="str">
        <f t="shared" ca="1" si="113"/>
        <v>V-005</v>
      </c>
      <c r="L1192" t="str">
        <f ca="1">+VLOOKUP(K1192,'Tablas aux'!$A$23:$C$27,3,0)</f>
        <v>Ayacucho</v>
      </c>
    </row>
    <row r="1193" spans="1:12" x14ac:dyDescent="0.25">
      <c r="A1193" t="str">
        <v>V-1192</v>
      </c>
      <c r="B1193">
        <f t="shared" ca="1" si="108"/>
        <v>45694</v>
      </c>
      <c r="C1193" t="str">
        <f t="shared" ca="1" si="109"/>
        <v>C-004</v>
      </c>
      <c r="D1193" t="str">
        <f t="shared" ca="1" si="110"/>
        <v>P-003</v>
      </c>
      <c r="E1193" t="str">
        <f ca="1">+_xlfn.XLOOKUP(D1193,'Tablas aux'!$A$3:$A$6,'Tablas aux'!$B$3:$B$6,0)</f>
        <v>Smart Watch</v>
      </c>
      <c r="F1193" t="str">
        <f ca="1">+_xlfn.XLOOKUP(E1193,'Tablas aux'!$B$3:$B$6,'Tablas aux'!$C$3:$C$6,0)</f>
        <v>Electrónica</v>
      </c>
      <c r="G1193">
        <f t="shared" ca="1" si="111"/>
        <v>45</v>
      </c>
      <c r="H1193">
        <f ca="1">+_xlfn.XLOOKUP(D1193,'Tablas aux'!$A$3:$A$6,'Tablas aux'!$D$3:$D$6)</f>
        <v>200</v>
      </c>
      <c r="I1193" s="3">
        <f t="shared" ca="1" si="112"/>
        <v>0.1</v>
      </c>
      <c r="J1193" t="str" cm="1">
        <f t="array" aca="1" ref="J1193" ca="1">+INDEX({"Tarjeta";"Efectivo";"Transferencia"},RANDBETWEEN(1,3))</f>
        <v>Transferencia</v>
      </c>
      <c r="K1193" t="str">
        <f t="shared" ca="1" si="113"/>
        <v>V-001</v>
      </c>
      <c r="L1193" t="str">
        <f ca="1">+VLOOKUP(K1193,'Tablas aux'!$A$23:$C$27,3,0)</f>
        <v>Lima</v>
      </c>
    </row>
    <row r="1194" spans="1:12" x14ac:dyDescent="0.25">
      <c r="A1194" t="str">
        <v>V-1193</v>
      </c>
      <c r="B1194">
        <f t="shared" ca="1" si="108"/>
        <v>45801</v>
      </c>
      <c r="C1194" t="str">
        <f t="shared" ca="1" si="109"/>
        <v>C-001</v>
      </c>
      <c r="D1194" t="str">
        <f t="shared" ca="1" si="110"/>
        <v>P-004</v>
      </c>
      <c r="E1194" t="str">
        <f ca="1">+_xlfn.XLOOKUP(D1194,'Tablas aux'!$A$3:$A$6,'Tablas aux'!$B$3:$B$6,0)</f>
        <v>Smart Phone</v>
      </c>
      <c r="F1194" t="str">
        <f ca="1">+_xlfn.XLOOKUP(E1194,'Tablas aux'!$B$3:$B$6,'Tablas aux'!$C$3:$C$6,0)</f>
        <v>Telefonía</v>
      </c>
      <c r="G1194">
        <f t="shared" ca="1" si="111"/>
        <v>13</v>
      </c>
      <c r="H1194">
        <f ca="1">+_xlfn.XLOOKUP(D1194,'Tablas aux'!$A$3:$A$6,'Tablas aux'!$D$3:$D$6)</f>
        <v>800</v>
      </c>
      <c r="I1194" s="3">
        <f t="shared" ca="1" si="112"/>
        <v>0.2</v>
      </c>
      <c r="J1194" t="str" cm="1">
        <f t="array" aca="1" ref="J1194" ca="1">+INDEX({"Tarjeta";"Efectivo";"Transferencia"},RANDBETWEEN(1,3))</f>
        <v>Tarjeta</v>
      </c>
      <c r="K1194" t="str">
        <f t="shared" ca="1" si="113"/>
        <v>V-003</v>
      </c>
      <c r="L1194" t="str">
        <f ca="1">+VLOOKUP(K1194,'Tablas aux'!$A$23:$C$27,3,0)</f>
        <v>Arequipa</v>
      </c>
    </row>
    <row r="1195" spans="1:12" x14ac:dyDescent="0.25">
      <c r="A1195" t="str">
        <v>V-1194</v>
      </c>
      <c r="B1195">
        <f t="shared" ca="1" si="108"/>
        <v>45972</v>
      </c>
      <c r="C1195" t="str">
        <f t="shared" ca="1" si="109"/>
        <v>C-004</v>
      </c>
      <c r="D1195" t="str">
        <f t="shared" ca="1" si="110"/>
        <v>P-004</v>
      </c>
      <c r="E1195" t="str">
        <f ca="1">+_xlfn.XLOOKUP(D1195,'Tablas aux'!$A$3:$A$6,'Tablas aux'!$B$3:$B$6,0)</f>
        <v>Smart Phone</v>
      </c>
      <c r="F1195" t="str">
        <f ca="1">+_xlfn.XLOOKUP(E1195,'Tablas aux'!$B$3:$B$6,'Tablas aux'!$C$3:$C$6,0)</f>
        <v>Telefonía</v>
      </c>
      <c r="G1195">
        <f t="shared" ca="1" si="111"/>
        <v>9</v>
      </c>
      <c r="H1195">
        <f ca="1">+_xlfn.XLOOKUP(D1195,'Tablas aux'!$A$3:$A$6,'Tablas aux'!$D$3:$D$6)</f>
        <v>800</v>
      </c>
      <c r="I1195" s="3">
        <f t="shared" ca="1" si="112"/>
        <v>0.2</v>
      </c>
      <c r="J1195" t="str" cm="1">
        <f t="array" aca="1" ref="J1195" ca="1">+INDEX({"Tarjeta";"Efectivo";"Transferencia"},RANDBETWEEN(1,3))</f>
        <v>Efectivo</v>
      </c>
      <c r="K1195" t="str">
        <f t="shared" ca="1" si="113"/>
        <v>V-002</v>
      </c>
      <c r="L1195" t="str">
        <f ca="1">+VLOOKUP(K1195,'Tablas aux'!$A$23:$C$27,3,0)</f>
        <v>Callao</v>
      </c>
    </row>
    <row r="1196" spans="1:12" x14ac:dyDescent="0.25">
      <c r="A1196" t="str">
        <v>V-1195</v>
      </c>
      <c r="B1196">
        <f t="shared" ca="1" si="108"/>
        <v>45836</v>
      </c>
      <c r="C1196" t="str">
        <f t="shared" ca="1" si="109"/>
        <v>C-001</v>
      </c>
      <c r="D1196" t="str">
        <f t="shared" ca="1" si="110"/>
        <v>P-004</v>
      </c>
      <c r="E1196" t="str">
        <f ca="1">+_xlfn.XLOOKUP(D1196,'Tablas aux'!$A$3:$A$6,'Tablas aux'!$B$3:$B$6,0)</f>
        <v>Smart Phone</v>
      </c>
      <c r="F1196" t="str">
        <f ca="1">+_xlfn.XLOOKUP(E1196,'Tablas aux'!$B$3:$B$6,'Tablas aux'!$C$3:$C$6,0)</f>
        <v>Telefonía</v>
      </c>
      <c r="G1196">
        <f t="shared" ca="1" si="111"/>
        <v>19</v>
      </c>
      <c r="H1196">
        <f ca="1">+_xlfn.XLOOKUP(D1196,'Tablas aux'!$A$3:$A$6,'Tablas aux'!$D$3:$D$6)</f>
        <v>800</v>
      </c>
      <c r="I1196" s="3">
        <f t="shared" ca="1" si="112"/>
        <v>0.2</v>
      </c>
      <c r="J1196" t="str" cm="1">
        <f t="array" aca="1" ref="J1196" ca="1">+INDEX({"Tarjeta";"Efectivo";"Transferencia"},RANDBETWEEN(1,3))</f>
        <v>Efectivo</v>
      </c>
      <c r="K1196" t="str">
        <f t="shared" ca="1" si="113"/>
        <v>V-004</v>
      </c>
      <c r="L1196" t="str">
        <f ca="1">+VLOOKUP(K1196,'Tablas aux'!$A$23:$C$27,3,0)</f>
        <v>Moquegua</v>
      </c>
    </row>
    <row r="1197" spans="1:12" x14ac:dyDescent="0.25">
      <c r="A1197" t="str">
        <v>V-1196</v>
      </c>
      <c r="B1197">
        <f t="shared" ca="1" si="108"/>
        <v>45959</v>
      </c>
      <c r="C1197" t="str">
        <f t="shared" ca="1" si="109"/>
        <v>C-001</v>
      </c>
      <c r="D1197" t="str">
        <f t="shared" ca="1" si="110"/>
        <v>P-001</v>
      </c>
      <c r="E1197" t="str">
        <f ca="1">+_xlfn.XLOOKUP(D1197,'Tablas aux'!$A$3:$A$6,'Tablas aux'!$B$3:$B$6,0)</f>
        <v>Audífonos</v>
      </c>
      <c r="F1197" t="str">
        <f ca="1">+_xlfn.XLOOKUP(E1197,'Tablas aux'!$B$3:$B$6,'Tablas aux'!$C$3:$C$6,0)</f>
        <v>Electrónica</v>
      </c>
      <c r="G1197">
        <f t="shared" ca="1" si="111"/>
        <v>24</v>
      </c>
      <c r="H1197">
        <f ca="1">+_xlfn.XLOOKUP(D1197,'Tablas aux'!$A$3:$A$6,'Tablas aux'!$D$3:$D$6)</f>
        <v>50</v>
      </c>
      <c r="I1197" s="3">
        <f t="shared" ca="1" si="112"/>
        <v>0.1</v>
      </c>
      <c r="J1197" t="str" cm="1">
        <f t="array" aca="1" ref="J1197" ca="1">+INDEX({"Tarjeta";"Efectivo";"Transferencia"},RANDBETWEEN(1,3))</f>
        <v>Transferencia</v>
      </c>
      <c r="K1197" t="str">
        <f t="shared" ca="1" si="113"/>
        <v>V-004</v>
      </c>
      <c r="L1197" t="str">
        <f ca="1">+VLOOKUP(K1197,'Tablas aux'!$A$23:$C$27,3,0)</f>
        <v>Moquegua</v>
      </c>
    </row>
    <row r="1198" spans="1:12" x14ac:dyDescent="0.25">
      <c r="A1198" t="str">
        <v>V-1197</v>
      </c>
      <c r="B1198">
        <f t="shared" ca="1" si="108"/>
        <v>45909</v>
      </c>
      <c r="C1198" t="str">
        <f t="shared" ca="1" si="109"/>
        <v>C-002</v>
      </c>
      <c r="D1198" t="str">
        <f t="shared" ca="1" si="110"/>
        <v>P-001</v>
      </c>
      <c r="E1198" t="str">
        <f ca="1">+_xlfn.XLOOKUP(D1198,'Tablas aux'!$A$3:$A$6,'Tablas aux'!$B$3:$B$6,0)</f>
        <v>Audífonos</v>
      </c>
      <c r="F1198" t="str">
        <f ca="1">+_xlfn.XLOOKUP(E1198,'Tablas aux'!$B$3:$B$6,'Tablas aux'!$C$3:$C$6,0)</f>
        <v>Electrónica</v>
      </c>
      <c r="G1198">
        <f t="shared" ca="1" si="111"/>
        <v>32</v>
      </c>
      <c r="H1198">
        <f ca="1">+_xlfn.XLOOKUP(D1198,'Tablas aux'!$A$3:$A$6,'Tablas aux'!$D$3:$D$6)</f>
        <v>50</v>
      </c>
      <c r="I1198" s="3">
        <f t="shared" ca="1" si="112"/>
        <v>0.1</v>
      </c>
      <c r="J1198" t="str" cm="1">
        <f t="array" aca="1" ref="J1198" ca="1">+INDEX({"Tarjeta";"Efectivo";"Transferencia"},RANDBETWEEN(1,3))</f>
        <v>Tarjeta</v>
      </c>
      <c r="K1198" t="str">
        <f t="shared" ca="1" si="113"/>
        <v>V-001</v>
      </c>
      <c r="L1198" t="str">
        <f ca="1">+VLOOKUP(K1198,'Tablas aux'!$A$23:$C$27,3,0)</f>
        <v>Lima</v>
      </c>
    </row>
    <row r="1199" spans="1:12" x14ac:dyDescent="0.25">
      <c r="A1199" t="str">
        <v>V-1198</v>
      </c>
      <c r="B1199">
        <f t="shared" ca="1" si="108"/>
        <v>45708</v>
      </c>
      <c r="C1199" t="str">
        <f t="shared" ca="1" si="109"/>
        <v>C-001</v>
      </c>
      <c r="D1199" t="str">
        <f t="shared" ca="1" si="110"/>
        <v>P-004</v>
      </c>
      <c r="E1199" t="str">
        <f ca="1">+_xlfn.XLOOKUP(D1199,'Tablas aux'!$A$3:$A$6,'Tablas aux'!$B$3:$B$6,0)</f>
        <v>Smart Phone</v>
      </c>
      <c r="F1199" t="str">
        <f ca="1">+_xlfn.XLOOKUP(E1199,'Tablas aux'!$B$3:$B$6,'Tablas aux'!$C$3:$C$6,0)</f>
        <v>Telefonía</v>
      </c>
      <c r="G1199">
        <f t="shared" ca="1" si="111"/>
        <v>41</v>
      </c>
      <c r="H1199">
        <f ca="1">+_xlfn.XLOOKUP(D1199,'Tablas aux'!$A$3:$A$6,'Tablas aux'!$D$3:$D$6)</f>
        <v>800</v>
      </c>
      <c r="I1199" s="3">
        <f t="shared" ca="1" si="112"/>
        <v>0.2</v>
      </c>
      <c r="J1199" t="str" cm="1">
        <f t="array" aca="1" ref="J1199" ca="1">+INDEX({"Tarjeta";"Efectivo";"Transferencia"},RANDBETWEEN(1,3))</f>
        <v>Efectivo</v>
      </c>
      <c r="K1199" t="str">
        <f t="shared" ca="1" si="113"/>
        <v>V-001</v>
      </c>
      <c r="L1199" t="str">
        <f ca="1">+VLOOKUP(K1199,'Tablas aux'!$A$23:$C$27,3,0)</f>
        <v>Lima</v>
      </c>
    </row>
    <row r="1200" spans="1:12" x14ac:dyDescent="0.25">
      <c r="A1200" t="str">
        <v>V-1199</v>
      </c>
      <c r="B1200">
        <f t="shared" ca="1" si="108"/>
        <v>45724</v>
      </c>
      <c r="C1200" t="str">
        <f t="shared" ca="1" si="109"/>
        <v>C-003</v>
      </c>
      <c r="D1200" t="str">
        <f t="shared" ca="1" si="110"/>
        <v>P-001</v>
      </c>
      <c r="E1200" t="str">
        <f ca="1">+_xlfn.XLOOKUP(D1200,'Tablas aux'!$A$3:$A$6,'Tablas aux'!$B$3:$B$6,0)</f>
        <v>Audífonos</v>
      </c>
      <c r="F1200" t="str">
        <f ca="1">+_xlfn.XLOOKUP(E1200,'Tablas aux'!$B$3:$B$6,'Tablas aux'!$C$3:$C$6,0)</f>
        <v>Electrónica</v>
      </c>
      <c r="G1200">
        <f t="shared" ca="1" si="111"/>
        <v>21</v>
      </c>
      <c r="H1200">
        <f ca="1">+_xlfn.XLOOKUP(D1200,'Tablas aux'!$A$3:$A$6,'Tablas aux'!$D$3:$D$6)</f>
        <v>50</v>
      </c>
      <c r="I1200" s="3">
        <f t="shared" ca="1" si="112"/>
        <v>0.1</v>
      </c>
      <c r="J1200" t="str" cm="1">
        <f t="array" aca="1" ref="J1200" ca="1">+INDEX({"Tarjeta";"Efectivo";"Transferencia"},RANDBETWEEN(1,3))</f>
        <v>Efectivo</v>
      </c>
      <c r="K1200" t="str">
        <f t="shared" ca="1" si="113"/>
        <v>V-004</v>
      </c>
      <c r="L1200" t="str">
        <f ca="1">+VLOOKUP(K1200,'Tablas aux'!$A$23:$C$27,3,0)</f>
        <v>Moquegua</v>
      </c>
    </row>
    <row r="1201" spans="1:12" x14ac:dyDescent="0.25">
      <c r="A1201" t="str">
        <v>V-1200</v>
      </c>
      <c r="B1201">
        <f t="shared" ca="1" si="108"/>
        <v>45759</v>
      </c>
      <c r="C1201" t="str">
        <f t="shared" ca="1" si="109"/>
        <v>C-001</v>
      </c>
      <c r="D1201" t="str">
        <f t="shared" ca="1" si="110"/>
        <v>P-001</v>
      </c>
      <c r="E1201" t="str">
        <f ca="1">+_xlfn.XLOOKUP(D1201,'Tablas aux'!$A$3:$A$6,'Tablas aux'!$B$3:$B$6,0)</f>
        <v>Audífonos</v>
      </c>
      <c r="F1201" t="str">
        <f ca="1">+_xlfn.XLOOKUP(E1201,'Tablas aux'!$B$3:$B$6,'Tablas aux'!$C$3:$C$6,0)</f>
        <v>Electrónica</v>
      </c>
      <c r="G1201">
        <f t="shared" ca="1" si="111"/>
        <v>17</v>
      </c>
      <c r="H1201">
        <f ca="1">+_xlfn.XLOOKUP(D1201,'Tablas aux'!$A$3:$A$6,'Tablas aux'!$D$3:$D$6)</f>
        <v>50</v>
      </c>
      <c r="I1201" s="3">
        <f t="shared" ca="1" si="112"/>
        <v>0.1</v>
      </c>
      <c r="J1201" t="str" cm="1">
        <f t="array" aca="1" ref="J1201" ca="1">+INDEX({"Tarjeta";"Efectivo";"Transferencia"},RANDBETWEEN(1,3))</f>
        <v>Transferencia</v>
      </c>
      <c r="K1201" t="str">
        <f t="shared" ca="1" si="113"/>
        <v>V-001</v>
      </c>
      <c r="L1201" t="str">
        <f ca="1">+VLOOKUP(K1201,'Tablas aux'!$A$23:$C$27,3,0)</f>
        <v>Lima</v>
      </c>
    </row>
    <row r="1202" spans="1:12" x14ac:dyDescent="0.25">
      <c r="A1202" t="str">
        <v>V-1201</v>
      </c>
      <c r="B1202">
        <f t="shared" ca="1" si="108"/>
        <v>45755</v>
      </c>
      <c r="C1202" t="str">
        <f t="shared" ca="1" si="109"/>
        <v>C-003</v>
      </c>
      <c r="D1202" t="str">
        <f t="shared" ca="1" si="110"/>
        <v>P-001</v>
      </c>
      <c r="E1202" t="str">
        <f ca="1">+_xlfn.XLOOKUP(D1202,'Tablas aux'!$A$3:$A$6,'Tablas aux'!$B$3:$B$6,0)</f>
        <v>Audífonos</v>
      </c>
      <c r="F1202" t="str">
        <f ca="1">+_xlfn.XLOOKUP(E1202,'Tablas aux'!$B$3:$B$6,'Tablas aux'!$C$3:$C$6,0)</f>
        <v>Electrónica</v>
      </c>
      <c r="G1202">
        <f t="shared" ca="1" si="111"/>
        <v>30</v>
      </c>
      <c r="H1202">
        <f ca="1">+_xlfn.XLOOKUP(D1202,'Tablas aux'!$A$3:$A$6,'Tablas aux'!$D$3:$D$6)</f>
        <v>50</v>
      </c>
      <c r="I1202" s="3">
        <f t="shared" ca="1" si="112"/>
        <v>0.1</v>
      </c>
      <c r="J1202" t="str" cm="1">
        <f t="array" aca="1" ref="J1202" ca="1">+INDEX({"Tarjeta";"Efectivo";"Transferencia"},RANDBETWEEN(1,3))</f>
        <v>Transferencia</v>
      </c>
      <c r="K1202" t="str">
        <f t="shared" ca="1" si="113"/>
        <v>V-004</v>
      </c>
      <c r="L1202" t="str">
        <f ca="1">+VLOOKUP(K1202,'Tablas aux'!$A$23:$C$27,3,0)</f>
        <v>Moquegua</v>
      </c>
    </row>
    <row r="1203" spans="1:12" x14ac:dyDescent="0.25">
      <c r="A1203" t="str">
        <v>V-1202</v>
      </c>
      <c r="B1203">
        <f t="shared" ca="1" si="108"/>
        <v>45814</v>
      </c>
      <c r="C1203" t="str">
        <f t="shared" ca="1" si="109"/>
        <v>C-004</v>
      </c>
      <c r="D1203" t="str">
        <f t="shared" ca="1" si="110"/>
        <v>P-003</v>
      </c>
      <c r="E1203" t="str">
        <f ca="1">+_xlfn.XLOOKUP(D1203,'Tablas aux'!$A$3:$A$6,'Tablas aux'!$B$3:$B$6,0)</f>
        <v>Smart Watch</v>
      </c>
      <c r="F1203" t="str">
        <f ca="1">+_xlfn.XLOOKUP(E1203,'Tablas aux'!$B$3:$B$6,'Tablas aux'!$C$3:$C$6,0)</f>
        <v>Electrónica</v>
      </c>
      <c r="G1203">
        <f t="shared" ca="1" si="111"/>
        <v>39</v>
      </c>
      <c r="H1203">
        <f ca="1">+_xlfn.XLOOKUP(D1203,'Tablas aux'!$A$3:$A$6,'Tablas aux'!$D$3:$D$6)</f>
        <v>200</v>
      </c>
      <c r="I1203" s="3">
        <f t="shared" ca="1" si="112"/>
        <v>0.1</v>
      </c>
      <c r="J1203" t="str" cm="1">
        <f t="array" aca="1" ref="J1203" ca="1">+INDEX({"Tarjeta";"Efectivo";"Transferencia"},RANDBETWEEN(1,3))</f>
        <v>Transferencia</v>
      </c>
      <c r="K1203" t="str">
        <f t="shared" ca="1" si="113"/>
        <v>V-005</v>
      </c>
      <c r="L1203" t="str">
        <f ca="1">+VLOOKUP(K1203,'Tablas aux'!$A$23:$C$27,3,0)</f>
        <v>Ayacucho</v>
      </c>
    </row>
    <row r="1204" spans="1:12" x14ac:dyDescent="0.25">
      <c r="A1204" t="str">
        <v>V-1203</v>
      </c>
      <c r="B1204">
        <f t="shared" ca="1" si="108"/>
        <v>45989</v>
      </c>
      <c r="C1204" t="str">
        <f t="shared" ca="1" si="109"/>
        <v>C-003</v>
      </c>
      <c r="D1204" t="str">
        <f t="shared" ca="1" si="110"/>
        <v>P-002</v>
      </c>
      <c r="E1204" t="str">
        <f ca="1">+_xlfn.XLOOKUP(D1204,'Tablas aux'!$A$3:$A$6,'Tablas aux'!$B$3:$B$6,0)</f>
        <v>Laptop</v>
      </c>
      <c r="F1204" t="str">
        <f ca="1">+_xlfn.XLOOKUP(E1204,'Tablas aux'!$B$3:$B$6,'Tablas aux'!$C$3:$C$6,0)</f>
        <v>Computo</v>
      </c>
      <c r="G1204">
        <f t="shared" ca="1" si="111"/>
        <v>29</v>
      </c>
      <c r="H1204">
        <f ca="1">+_xlfn.XLOOKUP(D1204,'Tablas aux'!$A$3:$A$6,'Tablas aux'!$D$3:$D$6)</f>
        <v>1200</v>
      </c>
      <c r="I1204" s="3">
        <f t="shared" ca="1" si="112"/>
        <v>0.3</v>
      </c>
      <c r="J1204" t="str" cm="1">
        <f t="array" aca="1" ref="J1204" ca="1">+INDEX({"Tarjeta";"Efectivo";"Transferencia"},RANDBETWEEN(1,3))</f>
        <v>Transferencia</v>
      </c>
      <c r="K1204" t="str">
        <f t="shared" ca="1" si="113"/>
        <v>V-004</v>
      </c>
      <c r="L1204" t="str">
        <f ca="1">+VLOOKUP(K1204,'Tablas aux'!$A$23:$C$27,3,0)</f>
        <v>Moquegua</v>
      </c>
    </row>
    <row r="1205" spans="1:12" x14ac:dyDescent="0.25">
      <c r="A1205" t="str">
        <v>V-1204</v>
      </c>
      <c r="B1205">
        <f t="shared" ca="1" si="108"/>
        <v>45717</v>
      </c>
      <c r="C1205" t="str">
        <f t="shared" ca="1" si="109"/>
        <v>C-002</v>
      </c>
      <c r="D1205" t="str">
        <f t="shared" ca="1" si="110"/>
        <v>P-004</v>
      </c>
      <c r="E1205" t="str">
        <f ca="1">+_xlfn.XLOOKUP(D1205,'Tablas aux'!$A$3:$A$6,'Tablas aux'!$B$3:$B$6,0)</f>
        <v>Smart Phone</v>
      </c>
      <c r="F1205" t="str">
        <f ca="1">+_xlfn.XLOOKUP(E1205,'Tablas aux'!$B$3:$B$6,'Tablas aux'!$C$3:$C$6,0)</f>
        <v>Telefonía</v>
      </c>
      <c r="G1205">
        <f t="shared" ca="1" si="111"/>
        <v>9</v>
      </c>
      <c r="H1205">
        <f ca="1">+_xlfn.XLOOKUP(D1205,'Tablas aux'!$A$3:$A$6,'Tablas aux'!$D$3:$D$6)</f>
        <v>800</v>
      </c>
      <c r="I1205" s="3">
        <f t="shared" ca="1" si="112"/>
        <v>0.2</v>
      </c>
      <c r="J1205" t="str" cm="1">
        <f t="array" aca="1" ref="J1205" ca="1">+INDEX({"Tarjeta";"Efectivo";"Transferencia"},RANDBETWEEN(1,3))</f>
        <v>Tarjeta</v>
      </c>
      <c r="K1205" t="str">
        <f t="shared" ca="1" si="113"/>
        <v>V-004</v>
      </c>
      <c r="L1205" t="str">
        <f ca="1">+VLOOKUP(K1205,'Tablas aux'!$A$23:$C$27,3,0)</f>
        <v>Moquegua</v>
      </c>
    </row>
    <row r="1206" spans="1:12" x14ac:dyDescent="0.25">
      <c r="A1206" t="str">
        <v>V-1205</v>
      </c>
      <c r="B1206">
        <f t="shared" ca="1" si="108"/>
        <v>45930</v>
      </c>
      <c r="C1206" t="str">
        <f t="shared" ca="1" si="109"/>
        <v>C-001</v>
      </c>
      <c r="D1206" t="str">
        <f t="shared" ca="1" si="110"/>
        <v>P-002</v>
      </c>
      <c r="E1206" t="str">
        <f ca="1">+_xlfn.XLOOKUP(D1206,'Tablas aux'!$A$3:$A$6,'Tablas aux'!$B$3:$B$6,0)</f>
        <v>Laptop</v>
      </c>
      <c r="F1206" t="str">
        <f ca="1">+_xlfn.XLOOKUP(E1206,'Tablas aux'!$B$3:$B$6,'Tablas aux'!$C$3:$C$6,0)</f>
        <v>Computo</v>
      </c>
      <c r="G1206">
        <f t="shared" ca="1" si="111"/>
        <v>37</v>
      </c>
      <c r="H1206">
        <f ca="1">+_xlfn.XLOOKUP(D1206,'Tablas aux'!$A$3:$A$6,'Tablas aux'!$D$3:$D$6)</f>
        <v>1200</v>
      </c>
      <c r="I1206" s="3">
        <f t="shared" ca="1" si="112"/>
        <v>0.3</v>
      </c>
      <c r="J1206" t="str" cm="1">
        <f t="array" aca="1" ref="J1206" ca="1">+INDEX({"Tarjeta";"Efectivo";"Transferencia"},RANDBETWEEN(1,3))</f>
        <v>Efectivo</v>
      </c>
      <c r="K1206" t="str">
        <f t="shared" ca="1" si="113"/>
        <v>V-004</v>
      </c>
      <c r="L1206" t="str">
        <f ca="1">+VLOOKUP(K1206,'Tablas aux'!$A$23:$C$27,3,0)</f>
        <v>Moquegua</v>
      </c>
    </row>
    <row r="1207" spans="1:12" x14ac:dyDescent="0.25">
      <c r="A1207" t="str">
        <v>V-1206</v>
      </c>
      <c r="B1207">
        <f t="shared" ca="1" si="108"/>
        <v>45895</v>
      </c>
      <c r="C1207" t="str">
        <f t="shared" ca="1" si="109"/>
        <v>C-001</v>
      </c>
      <c r="D1207" t="str">
        <f t="shared" ca="1" si="110"/>
        <v>P-001</v>
      </c>
      <c r="E1207" t="str">
        <f ca="1">+_xlfn.XLOOKUP(D1207,'Tablas aux'!$A$3:$A$6,'Tablas aux'!$B$3:$B$6,0)</f>
        <v>Audífonos</v>
      </c>
      <c r="F1207" t="str">
        <f ca="1">+_xlfn.XLOOKUP(E1207,'Tablas aux'!$B$3:$B$6,'Tablas aux'!$C$3:$C$6,0)</f>
        <v>Electrónica</v>
      </c>
      <c r="G1207">
        <f t="shared" ca="1" si="111"/>
        <v>34</v>
      </c>
      <c r="H1207">
        <f ca="1">+_xlfn.XLOOKUP(D1207,'Tablas aux'!$A$3:$A$6,'Tablas aux'!$D$3:$D$6)</f>
        <v>50</v>
      </c>
      <c r="I1207" s="3">
        <f t="shared" ca="1" si="112"/>
        <v>0.1</v>
      </c>
      <c r="J1207" t="str" cm="1">
        <f t="array" aca="1" ref="J1207" ca="1">+INDEX({"Tarjeta";"Efectivo";"Transferencia"},RANDBETWEEN(1,3))</f>
        <v>Tarjeta</v>
      </c>
      <c r="K1207" t="str">
        <f t="shared" ca="1" si="113"/>
        <v>V-005</v>
      </c>
      <c r="L1207" t="str">
        <f ca="1">+VLOOKUP(K1207,'Tablas aux'!$A$23:$C$27,3,0)</f>
        <v>Ayacucho</v>
      </c>
    </row>
    <row r="1208" spans="1:12" x14ac:dyDescent="0.25">
      <c r="A1208" t="str">
        <v>V-1207</v>
      </c>
      <c r="B1208">
        <f t="shared" ca="1" si="108"/>
        <v>45961</v>
      </c>
      <c r="C1208" t="str">
        <f t="shared" ca="1" si="109"/>
        <v>C-002</v>
      </c>
      <c r="D1208" t="str">
        <f t="shared" ca="1" si="110"/>
        <v>P-003</v>
      </c>
      <c r="E1208" t="str">
        <f ca="1">+_xlfn.XLOOKUP(D1208,'Tablas aux'!$A$3:$A$6,'Tablas aux'!$B$3:$B$6,0)</f>
        <v>Smart Watch</v>
      </c>
      <c r="F1208" t="str">
        <f ca="1">+_xlfn.XLOOKUP(E1208,'Tablas aux'!$B$3:$B$6,'Tablas aux'!$C$3:$C$6,0)</f>
        <v>Electrónica</v>
      </c>
      <c r="G1208">
        <f t="shared" ca="1" si="111"/>
        <v>44</v>
      </c>
      <c r="H1208">
        <f ca="1">+_xlfn.XLOOKUP(D1208,'Tablas aux'!$A$3:$A$6,'Tablas aux'!$D$3:$D$6)</f>
        <v>200</v>
      </c>
      <c r="I1208" s="3">
        <f t="shared" ca="1" si="112"/>
        <v>0.1</v>
      </c>
      <c r="J1208" t="str" cm="1">
        <f t="array" aca="1" ref="J1208" ca="1">+INDEX({"Tarjeta";"Efectivo";"Transferencia"},RANDBETWEEN(1,3))</f>
        <v>Tarjeta</v>
      </c>
      <c r="K1208" t="str">
        <f t="shared" ca="1" si="113"/>
        <v>V-001</v>
      </c>
      <c r="L1208" t="str">
        <f ca="1">+VLOOKUP(K1208,'Tablas aux'!$A$23:$C$27,3,0)</f>
        <v>Lima</v>
      </c>
    </row>
    <row r="1209" spans="1:12" x14ac:dyDescent="0.25">
      <c r="A1209" t="str">
        <v>V-1208</v>
      </c>
      <c r="B1209">
        <f t="shared" ca="1" si="108"/>
        <v>45715</v>
      </c>
      <c r="C1209" t="str">
        <f t="shared" ca="1" si="109"/>
        <v>C-004</v>
      </c>
      <c r="D1209" t="str">
        <f t="shared" ca="1" si="110"/>
        <v>P-004</v>
      </c>
      <c r="E1209" t="str">
        <f ca="1">+_xlfn.XLOOKUP(D1209,'Tablas aux'!$A$3:$A$6,'Tablas aux'!$B$3:$B$6,0)</f>
        <v>Smart Phone</v>
      </c>
      <c r="F1209" t="str">
        <f ca="1">+_xlfn.XLOOKUP(E1209,'Tablas aux'!$B$3:$B$6,'Tablas aux'!$C$3:$C$6,0)</f>
        <v>Telefonía</v>
      </c>
      <c r="G1209">
        <f t="shared" ca="1" si="111"/>
        <v>25</v>
      </c>
      <c r="H1209">
        <f ca="1">+_xlfn.XLOOKUP(D1209,'Tablas aux'!$A$3:$A$6,'Tablas aux'!$D$3:$D$6)</f>
        <v>800</v>
      </c>
      <c r="I1209" s="3">
        <f t="shared" ca="1" si="112"/>
        <v>0.2</v>
      </c>
      <c r="J1209" t="str" cm="1">
        <f t="array" aca="1" ref="J1209" ca="1">+INDEX({"Tarjeta";"Efectivo";"Transferencia"},RANDBETWEEN(1,3))</f>
        <v>Transferencia</v>
      </c>
      <c r="K1209" t="str">
        <f t="shared" ca="1" si="113"/>
        <v>V-005</v>
      </c>
      <c r="L1209" t="str">
        <f ca="1">+VLOOKUP(K1209,'Tablas aux'!$A$23:$C$27,3,0)</f>
        <v>Ayacucho</v>
      </c>
    </row>
    <row r="1210" spans="1:12" x14ac:dyDescent="0.25">
      <c r="A1210" t="str">
        <v>V-1209</v>
      </c>
      <c r="B1210">
        <f t="shared" ca="1" si="108"/>
        <v>45985</v>
      </c>
      <c r="C1210" t="str">
        <f t="shared" ca="1" si="109"/>
        <v>C-001</v>
      </c>
      <c r="D1210" t="str">
        <f t="shared" ca="1" si="110"/>
        <v>P-004</v>
      </c>
      <c r="E1210" t="str">
        <f ca="1">+_xlfn.XLOOKUP(D1210,'Tablas aux'!$A$3:$A$6,'Tablas aux'!$B$3:$B$6,0)</f>
        <v>Smart Phone</v>
      </c>
      <c r="F1210" t="str">
        <f ca="1">+_xlfn.XLOOKUP(E1210,'Tablas aux'!$B$3:$B$6,'Tablas aux'!$C$3:$C$6,0)</f>
        <v>Telefonía</v>
      </c>
      <c r="G1210">
        <f t="shared" ca="1" si="111"/>
        <v>20</v>
      </c>
      <c r="H1210">
        <f ca="1">+_xlfn.XLOOKUP(D1210,'Tablas aux'!$A$3:$A$6,'Tablas aux'!$D$3:$D$6)</f>
        <v>800</v>
      </c>
      <c r="I1210" s="3">
        <f t="shared" ca="1" si="112"/>
        <v>0.2</v>
      </c>
      <c r="J1210" t="str" cm="1">
        <f t="array" aca="1" ref="J1210" ca="1">+INDEX({"Tarjeta";"Efectivo";"Transferencia"},RANDBETWEEN(1,3))</f>
        <v>Tarjeta</v>
      </c>
      <c r="K1210" t="str">
        <f t="shared" ca="1" si="113"/>
        <v>V-002</v>
      </c>
      <c r="L1210" t="str">
        <f ca="1">+VLOOKUP(K1210,'Tablas aux'!$A$23:$C$27,3,0)</f>
        <v>Callao</v>
      </c>
    </row>
    <row r="1211" spans="1:12" x14ac:dyDescent="0.25">
      <c r="A1211" t="str">
        <v>V-1210</v>
      </c>
      <c r="B1211">
        <f t="shared" ca="1" si="108"/>
        <v>45860</v>
      </c>
      <c r="C1211" t="str">
        <f t="shared" ca="1" si="109"/>
        <v>C-001</v>
      </c>
      <c r="D1211" t="str">
        <f t="shared" ca="1" si="110"/>
        <v>P-002</v>
      </c>
      <c r="E1211" t="str">
        <f ca="1">+_xlfn.XLOOKUP(D1211,'Tablas aux'!$A$3:$A$6,'Tablas aux'!$B$3:$B$6,0)</f>
        <v>Laptop</v>
      </c>
      <c r="F1211" t="str">
        <f ca="1">+_xlfn.XLOOKUP(E1211,'Tablas aux'!$B$3:$B$6,'Tablas aux'!$C$3:$C$6,0)</f>
        <v>Computo</v>
      </c>
      <c r="G1211">
        <f t="shared" ca="1" si="111"/>
        <v>40</v>
      </c>
      <c r="H1211">
        <f ca="1">+_xlfn.XLOOKUP(D1211,'Tablas aux'!$A$3:$A$6,'Tablas aux'!$D$3:$D$6)</f>
        <v>1200</v>
      </c>
      <c r="I1211" s="3">
        <f t="shared" ca="1" si="112"/>
        <v>0.3</v>
      </c>
      <c r="J1211" t="str" cm="1">
        <f t="array" aca="1" ref="J1211" ca="1">+INDEX({"Tarjeta";"Efectivo";"Transferencia"},RANDBETWEEN(1,3))</f>
        <v>Efectivo</v>
      </c>
      <c r="K1211" t="str">
        <f t="shared" ca="1" si="113"/>
        <v>V-002</v>
      </c>
      <c r="L1211" t="str">
        <f ca="1">+VLOOKUP(K1211,'Tablas aux'!$A$23:$C$27,3,0)</f>
        <v>Callao</v>
      </c>
    </row>
    <row r="1212" spans="1:12" x14ac:dyDescent="0.25">
      <c r="A1212" t="str">
        <v>V-1211</v>
      </c>
      <c r="B1212">
        <f t="shared" ca="1" si="108"/>
        <v>45789</v>
      </c>
      <c r="C1212" t="str">
        <f t="shared" ca="1" si="109"/>
        <v>C-001</v>
      </c>
      <c r="D1212" t="str">
        <f t="shared" ca="1" si="110"/>
        <v>P-002</v>
      </c>
      <c r="E1212" t="str">
        <f ca="1">+_xlfn.XLOOKUP(D1212,'Tablas aux'!$A$3:$A$6,'Tablas aux'!$B$3:$B$6,0)</f>
        <v>Laptop</v>
      </c>
      <c r="F1212" t="str">
        <f ca="1">+_xlfn.XLOOKUP(E1212,'Tablas aux'!$B$3:$B$6,'Tablas aux'!$C$3:$C$6,0)</f>
        <v>Computo</v>
      </c>
      <c r="G1212">
        <f t="shared" ca="1" si="111"/>
        <v>14</v>
      </c>
      <c r="H1212">
        <f ca="1">+_xlfn.XLOOKUP(D1212,'Tablas aux'!$A$3:$A$6,'Tablas aux'!$D$3:$D$6)</f>
        <v>1200</v>
      </c>
      <c r="I1212" s="3">
        <f t="shared" ca="1" si="112"/>
        <v>0.3</v>
      </c>
      <c r="J1212" t="str" cm="1">
        <f t="array" aca="1" ref="J1212" ca="1">+INDEX({"Tarjeta";"Efectivo";"Transferencia"},RANDBETWEEN(1,3))</f>
        <v>Efectivo</v>
      </c>
      <c r="K1212" t="str">
        <f t="shared" ca="1" si="113"/>
        <v>V-005</v>
      </c>
      <c r="L1212" t="str">
        <f ca="1">+VLOOKUP(K1212,'Tablas aux'!$A$23:$C$27,3,0)</f>
        <v>Ayacucho</v>
      </c>
    </row>
    <row r="1213" spans="1:12" x14ac:dyDescent="0.25">
      <c r="A1213" t="str">
        <v>V-1212</v>
      </c>
      <c r="B1213">
        <f t="shared" ca="1" si="108"/>
        <v>45789</v>
      </c>
      <c r="C1213" t="str">
        <f t="shared" ca="1" si="109"/>
        <v>C-002</v>
      </c>
      <c r="D1213" t="str">
        <f t="shared" ca="1" si="110"/>
        <v>P-004</v>
      </c>
      <c r="E1213" t="str">
        <f ca="1">+_xlfn.XLOOKUP(D1213,'Tablas aux'!$A$3:$A$6,'Tablas aux'!$B$3:$B$6,0)</f>
        <v>Smart Phone</v>
      </c>
      <c r="F1213" t="str">
        <f ca="1">+_xlfn.XLOOKUP(E1213,'Tablas aux'!$B$3:$B$6,'Tablas aux'!$C$3:$C$6,0)</f>
        <v>Telefonía</v>
      </c>
      <c r="G1213">
        <f t="shared" ca="1" si="111"/>
        <v>17</v>
      </c>
      <c r="H1213">
        <f ca="1">+_xlfn.XLOOKUP(D1213,'Tablas aux'!$A$3:$A$6,'Tablas aux'!$D$3:$D$6)</f>
        <v>800</v>
      </c>
      <c r="I1213" s="3">
        <f t="shared" ca="1" si="112"/>
        <v>0.2</v>
      </c>
      <c r="J1213" t="str" cm="1">
        <f t="array" aca="1" ref="J1213" ca="1">+INDEX({"Tarjeta";"Efectivo";"Transferencia"},RANDBETWEEN(1,3))</f>
        <v>Transferencia</v>
      </c>
      <c r="K1213" t="str">
        <f t="shared" ca="1" si="113"/>
        <v>V-002</v>
      </c>
      <c r="L1213" t="str">
        <f ca="1">+VLOOKUP(K1213,'Tablas aux'!$A$23:$C$27,3,0)</f>
        <v>Callao</v>
      </c>
    </row>
    <row r="1214" spans="1:12" x14ac:dyDescent="0.25">
      <c r="A1214" t="str">
        <v>V-1213</v>
      </c>
      <c r="B1214">
        <f t="shared" ca="1" si="108"/>
        <v>46006</v>
      </c>
      <c r="C1214" t="str">
        <f t="shared" ca="1" si="109"/>
        <v>C-003</v>
      </c>
      <c r="D1214" t="str">
        <f t="shared" ca="1" si="110"/>
        <v>P-003</v>
      </c>
      <c r="E1214" t="str">
        <f ca="1">+_xlfn.XLOOKUP(D1214,'Tablas aux'!$A$3:$A$6,'Tablas aux'!$B$3:$B$6,0)</f>
        <v>Smart Watch</v>
      </c>
      <c r="F1214" t="str">
        <f ca="1">+_xlfn.XLOOKUP(E1214,'Tablas aux'!$B$3:$B$6,'Tablas aux'!$C$3:$C$6,0)</f>
        <v>Electrónica</v>
      </c>
      <c r="G1214">
        <f t="shared" ca="1" si="111"/>
        <v>17</v>
      </c>
      <c r="H1214">
        <f ca="1">+_xlfn.XLOOKUP(D1214,'Tablas aux'!$A$3:$A$6,'Tablas aux'!$D$3:$D$6)</f>
        <v>200</v>
      </c>
      <c r="I1214" s="3">
        <f t="shared" ca="1" si="112"/>
        <v>0.1</v>
      </c>
      <c r="J1214" t="str" cm="1">
        <f t="array" aca="1" ref="J1214" ca="1">+INDEX({"Tarjeta";"Efectivo";"Transferencia"},RANDBETWEEN(1,3))</f>
        <v>Transferencia</v>
      </c>
      <c r="K1214" t="str">
        <f t="shared" ca="1" si="113"/>
        <v>V-001</v>
      </c>
      <c r="L1214" t="str">
        <f ca="1">+VLOOKUP(K1214,'Tablas aux'!$A$23:$C$27,3,0)</f>
        <v>Lima</v>
      </c>
    </row>
    <row r="1215" spans="1:12" x14ac:dyDescent="0.25">
      <c r="A1215" t="str">
        <v>V-1214</v>
      </c>
      <c r="B1215">
        <f t="shared" ca="1" si="108"/>
        <v>45883</v>
      </c>
      <c r="C1215" t="str">
        <f t="shared" ca="1" si="109"/>
        <v>C-002</v>
      </c>
      <c r="D1215" t="str">
        <f t="shared" ca="1" si="110"/>
        <v>P-001</v>
      </c>
      <c r="E1215" t="str">
        <f ca="1">+_xlfn.XLOOKUP(D1215,'Tablas aux'!$A$3:$A$6,'Tablas aux'!$B$3:$B$6,0)</f>
        <v>Audífonos</v>
      </c>
      <c r="F1215" t="str">
        <f ca="1">+_xlfn.XLOOKUP(E1215,'Tablas aux'!$B$3:$B$6,'Tablas aux'!$C$3:$C$6,0)</f>
        <v>Electrónica</v>
      </c>
      <c r="G1215">
        <f t="shared" ca="1" si="111"/>
        <v>13</v>
      </c>
      <c r="H1215">
        <f ca="1">+_xlfn.XLOOKUP(D1215,'Tablas aux'!$A$3:$A$6,'Tablas aux'!$D$3:$D$6)</f>
        <v>50</v>
      </c>
      <c r="I1215" s="3">
        <f t="shared" ca="1" si="112"/>
        <v>0.1</v>
      </c>
      <c r="J1215" t="str" cm="1">
        <f t="array" aca="1" ref="J1215" ca="1">+INDEX({"Tarjeta";"Efectivo";"Transferencia"},RANDBETWEEN(1,3))</f>
        <v>Efectivo</v>
      </c>
      <c r="K1215" t="str">
        <f t="shared" ca="1" si="113"/>
        <v>V-004</v>
      </c>
      <c r="L1215" t="str">
        <f ca="1">+VLOOKUP(K1215,'Tablas aux'!$A$23:$C$27,3,0)</f>
        <v>Moquegua</v>
      </c>
    </row>
    <row r="1216" spans="1:12" x14ac:dyDescent="0.25">
      <c r="A1216" t="str">
        <v>V-1215</v>
      </c>
      <c r="B1216">
        <f t="shared" ca="1" si="108"/>
        <v>45981</v>
      </c>
      <c r="C1216" t="str">
        <f t="shared" ca="1" si="109"/>
        <v>C-003</v>
      </c>
      <c r="D1216" t="str">
        <f t="shared" ca="1" si="110"/>
        <v>P-004</v>
      </c>
      <c r="E1216" t="str">
        <f ca="1">+_xlfn.XLOOKUP(D1216,'Tablas aux'!$A$3:$A$6,'Tablas aux'!$B$3:$B$6,0)</f>
        <v>Smart Phone</v>
      </c>
      <c r="F1216" t="str">
        <f ca="1">+_xlfn.XLOOKUP(E1216,'Tablas aux'!$B$3:$B$6,'Tablas aux'!$C$3:$C$6,0)</f>
        <v>Telefonía</v>
      </c>
      <c r="G1216">
        <f t="shared" ca="1" si="111"/>
        <v>28</v>
      </c>
      <c r="H1216">
        <f ca="1">+_xlfn.XLOOKUP(D1216,'Tablas aux'!$A$3:$A$6,'Tablas aux'!$D$3:$D$6)</f>
        <v>800</v>
      </c>
      <c r="I1216" s="3">
        <f t="shared" ca="1" si="112"/>
        <v>0.2</v>
      </c>
      <c r="J1216" t="str" cm="1">
        <f t="array" aca="1" ref="J1216" ca="1">+INDEX({"Tarjeta";"Efectivo";"Transferencia"},RANDBETWEEN(1,3))</f>
        <v>Efectivo</v>
      </c>
      <c r="K1216" t="str">
        <f t="shared" ca="1" si="113"/>
        <v>V-004</v>
      </c>
      <c r="L1216" t="str">
        <f ca="1">+VLOOKUP(K1216,'Tablas aux'!$A$23:$C$27,3,0)</f>
        <v>Moquegua</v>
      </c>
    </row>
    <row r="1217" spans="1:12" x14ac:dyDescent="0.25">
      <c r="A1217" t="str">
        <v>V-1216</v>
      </c>
      <c r="B1217">
        <f t="shared" ca="1" si="108"/>
        <v>45917</v>
      </c>
      <c r="C1217" t="str">
        <f t="shared" ca="1" si="109"/>
        <v>C-003</v>
      </c>
      <c r="D1217" t="str">
        <f t="shared" ca="1" si="110"/>
        <v>P-003</v>
      </c>
      <c r="E1217" t="str">
        <f ca="1">+_xlfn.XLOOKUP(D1217,'Tablas aux'!$A$3:$A$6,'Tablas aux'!$B$3:$B$6,0)</f>
        <v>Smart Watch</v>
      </c>
      <c r="F1217" t="str">
        <f ca="1">+_xlfn.XLOOKUP(E1217,'Tablas aux'!$B$3:$B$6,'Tablas aux'!$C$3:$C$6,0)</f>
        <v>Electrónica</v>
      </c>
      <c r="G1217">
        <f t="shared" ca="1" si="111"/>
        <v>14</v>
      </c>
      <c r="H1217">
        <f ca="1">+_xlfn.XLOOKUP(D1217,'Tablas aux'!$A$3:$A$6,'Tablas aux'!$D$3:$D$6)</f>
        <v>200</v>
      </c>
      <c r="I1217" s="3">
        <f t="shared" ca="1" si="112"/>
        <v>0.1</v>
      </c>
      <c r="J1217" t="str" cm="1">
        <f t="array" aca="1" ref="J1217" ca="1">+INDEX({"Tarjeta";"Efectivo";"Transferencia"},RANDBETWEEN(1,3))</f>
        <v>Transferencia</v>
      </c>
      <c r="K1217" t="str">
        <f t="shared" ca="1" si="113"/>
        <v>V-001</v>
      </c>
      <c r="L1217" t="str">
        <f ca="1">+VLOOKUP(K1217,'Tablas aux'!$A$23:$C$27,3,0)</f>
        <v>Lima</v>
      </c>
    </row>
    <row r="1218" spans="1:12" x14ac:dyDescent="0.25">
      <c r="A1218" t="str">
        <v>V-1217</v>
      </c>
      <c r="B1218">
        <f t="shared" ca="1" si="108"/>
        <v>45848</v>
      </c>
      <c r="C1218" t="str">
        <f t="shared" ca="1" si="109"/>
        <v>C-003</v>
      </c>
      <c r="D1218" t="str">
        <f t="shared" ca="1" si="110"/>
        <v>P-002</v>
      </c>
      <c r="E1218" t="str">
        <f ca="1">+_xlfn.XLOOKUP(D1218,'Tablas aux'!$A$3:$A$6,'Tablas aux'!$B$3:$B$6,0)</f>
        <v>Laptop</v>
      </c>
      <c r="F1218" t="str">
        <f ca="1">+_xlfn.XLOOKUP(E1218,'Tablas aux'!$B$3:$B$6,'Tablas aux'!$C$3:$C$6,0)</f>
        <v>Computo</v>
      </c>
      <c r="G1218">
        <f t="shared" ca="1" si="111"/>
        <v>41</v>
      </c>
      <c r="H1218">
        <f ca="1">+_xlfn.XLOOKUP(D1218,'Tablas aux'!$A$3:$A$6,'Tablas aux'!$D$3:$D$6)</f>
        <v>1200</v>
      </c>
      <c r="I1218" s="3">
        <f t="shared" ca="1" si="112"/>
        <v>0.3</v>
      </c>
      <c r="J1218" t="str" cm="1">
        <f t="array" aca="1" ref="J1218" ca="1">+INDEX({"Tarjeta";"Efectivo";"Transferencia"},RANDBETWEEN(1,3))</f>
        <v>Efectivo</v>
      </c>
      <c r="K1218" t="str">
        <f t="shared" ca="1" si="113"/>
        <v>V-002</v>
      </c>
      <c r="L1218" t="str">
        <f ca="1">+VLOOKUP(K1218,'Tablas aux'!$A$23:$C$27,3,0)</f>
        <v>Callao</v>
      </c>
    </row>
    <row r="1219" spans="1:12" x14ac:dyDescent="0.25">
      <c r="A1219" t="str">
        <v>V-1218</v>
      </c>
      <c r="B1219">
        <f t="shared" ref="B1219:B1282" ca="1" si="114">+RANDBETWEEN("01/01/2025","31/12/2025")</f>
        <v>45861</v>
      </c>
      <c r="C1219" t="str">
        <f t="shared" ref="C1219:C1282" ca="1" si="115">+"C"&amp;"-"&amp;TEXT(RANDBETWEEN(1,4),"000")</f>
        <v>C-001</v>
      </c>
      <c r="D1219" t="str">
        <f t="shared" ref="D1219:D1282" ca="1" si="116">+"P"&amp;"-"&amp;TEXT(RANDBETWEEN(1,4),"000")</f>
        <v>P-004</v>
      </c>
      <c r="E1219" t="str">
        <f ca="1">+_xlfn.XLOOKUP(D1219,'Tablas aux'!$A$3:$A$6,'Tablas aux'!$B$3:$B$6,0)</f>
        <v>Smart Phone</v>
      </c>
      <c r="F1219" t="str">
        <f ca="1">+_xlfn.XLOOKUP(E1219,'Tablas aux'!$B$3:$B$6,'Tablas aux'!$C$3:$C$6,0)</f>
        <v>Telefonía</v>
      </c>
      <c r="G1219">
        <f t="shared" ref="G1219:G1282" ca="1" si="117">+RANDBETWEEN(5,45)</f>
        <v>25</v>
      </c>
      <c r="H1219">
        <f ca="1">+_xlfn.XLOOKUP(D1219,'Tablas aux'!$A$3:$A$6,'Tablas aux'!$D$3:$D$6)</f>
        <v>800</v>
      </c>
      <c r="I1219" s="3">
        <f t="shared" ref="I1219:I1282" ca="1" si="118">+IF(F1219="Electrónica",0.1,IF(F1219="Telefonía",0.2,0.3))</f>
        <v>0.2</v>
      </c>
      <c r="J1219" t="str" cm="1">
        <f t="array" aca="1" ref="J1219" ca="1">+INDEX({"Tarjeta";"Efectivo";"Transferencia"},RANDBETWEEN(1,3))</f>
        <v>Transferencia</v>
      </c>
      <c r="K1219" t="str">
        <f t="shared" ref="K1219:K1282" ca="1" si="119">+"V"&amp;"-"&amp;TEXT(RANDBETWEEN(1,5),"000")</f>
        <v>V-002</v>
      </c>
      <c r="L1219" t="str">
        <f ca="1">+VLOOKUP(K1219,'Tablas aux'!$A$23:$C$27,3,0)</f>
        <v>Callao</v>
      </c>
    </row>
    <row r="1220" spans="1:12" x14ac:dyDescent="0.25">
      <c r="A1220" t="str">
        <v>V-1219</v>
      </c>
      <c r="B1220">
        <f t="shared" ca="1" si="114"/>
        <v>46014</v>
      </c>
      <c r="C1220" t="str">
        <f t="shared" ca="1" si="115"/>
        <v>C-003</v>
      </c>
      <c r="D1220" t="str">
        <f t="shared" ca="1" si="116"/>
        <v>P-001</v>
      </c>
      <c r="E1220" t="str">
        <f ca="1">+_xlfn.XLOOKUP(D1220,'Tablas aux'!$A$3:$A$6,'Tablas aux'!$B$3:$B$6,0)</f>
        <v>Audífonos</v>
      </c>
      <c r="F1220" t="str">
        <f ca="1">+_xlfn.XLOOKUP(E1220,'Tablas aux'!$B$3:$B$6,'Tablas aux'!$C$3:$C$6,0)</f>
        <v>Electrónica</v>
      </c>
      <c r="G1220">
        <f t="shared" ca="1" si="117"/>
        <v>7</v>
      </c>
      <c r="H1220">
        <f ca="1">+_xlfn.XLOOKUP(D1220,'Tablas aux'!$A$3:$A$6,'Tablas aux'!$D$3:$D$6)</f>
        <v>50</v>
      </c>
      <c r="I1220" s="3">
        <f t="shared" ca="1" si="118"/>
        <v>0.1</v>
      </c>
      <c r="J1220" t="str" cm="1">
        <f t="array" aca="1" ref="J1220" ca="1">+INDEX({"Tarjeta";"Efectivo";"Transferencia"},RANDBETWEEN(1,3))</f>
        <v>Efectivo</v>
      </c>
      <c r="K1220" t="str">
        <f t="shared" ca="1" si="119"/>
        <v>V-003</v>
      </c>
      <c r="L1220" t="str">
        <f ca="1">+VLOOKUP(K1220,'Tablas aux'!$A$23:$C$27,3,0)</f>
        <v>Arequipa</v>
      </c>
    </row>
    <row r="1221" spans="1:12" x14ac:dyDescent="0.25">
      <c r="A1221" t="str">
        <v>V-1220</v>
      </c>
      <c r="B1221">
        <f t="shared" ca="1" si="114"/>
        <v>45702</v>
      </c>
      <c r="C1221" t="str">
        <f t="shared" ca="1" si="115"/>
        <v>C-003</v>
      </c>
      <c r="D1221" t="str">
        <f t="shared" ca="1" si="116"/>
        <v>P-002</v>
      </c>
      <c r="E1221" t="str">
        <f ca="1">+_xlfn.XLOOKUP(D1221,'Tablas aux'!$A$3:$A$6,'Tablas aux'!$B$3:$B$6,0)</f>
        <v>Laptop</v>
      </c>
      <c r="F1221" t="str">
        <f ca="1">+_xlfn.XLOOKUP(E1221,'Tablas aux'!$B$3:$B$6,'Tablas aux'!$C$3:$C$6,0)</f>
        <v>Computo</v>
      </c>
      <c r="G1221">
        <f t="shared" ca="1" si="117"/>
        <v>25</v>
      </c>
      <c r="H1221">
        <f ca="1">+_xlfn.XLOOKUP(D1221,'Tablas aux'!$A$3:$A$6,'Tablas aux'!$D$3:$D$6)</f>
        <v>1200</v>
      </c>
      <c r="I1221" s="3">
        <f t="shared" ca="1" si="118"/>
        <v>0.3</v>
      </c>
      <c r="J1221" t="str" cm="1">
        <f t="array" aca="1" ref="J1221" ca="1">+INDEX({"Tarjeta";"Efectivo";"Transferencia"},RANDBETWEEN(1,3))</f>
        <v>Transferencia</v>
      </c>
      <c r="K1221" t="str">
        <f t="shared" ca="1" si="119"/>
        <v>V-005</v>
      </c>
      <c r="L1221" t="str">
        <f ca="1">+VLOOKUP(K1221,'Tablas aux'!$A$23:$C$27,3,0)</f>
        <v>Ayacucho</v>
      </c>
    </row>
    <row r="1222" spans="1:12" x14ac:dyDescent="0.25">
      <c r="A1222" t="str">
        <v>V-1221</v>
      </c>
      <c r="B1222">
        <f t="shared" ca="1" si="114"/>
        <v>45741</v>
      </c>
      <c r="C1222" t="str">
        <f t="shared" ca="1" si="115"/>
        <v>C-002</v>
      </c>
      <c r="D1222" t="str">
        <f t="shared" ca="1" si="116"/>
        <v>P-001</v>
      </c>
      <c r="E1222" t="str">
        <f ca="1">+_xlfn.XLOOKUP(D1222,'Tablas aux'!$A$3:$A$6,'Tablas aux'!$B$3:$B$6,0)</f>
        <v>Audífonos</v>
      </c>
      <c r="F1222" t="str">
        <f ca="1">+_xlfn.XLOOKUP(E1222,'Tablas aux'!$B$3:$B$6,'Tablas aux'!$C$3:$C$6,0)</f>
        <v>Electrónica</v>
      </c>
      <c r="G1222">
        <f t="shared" ca="1" si="117"/>
        <v>17</v>
      </c>
      <c r="H1222">
        <f ca="1">+_xlfn.XLOOKUP(D1222,'Tablas aux'!$A$3:$A$6,'Tablas aux'!$D$3:$D$6)</f>
        <v>50</v>
      </c>
      <c r="I1222" s="3">
        <f t="shared" ca="1" si="118"/>
        <v>0.1</v>
      </c>
      <c r="J1222" t="str" cm="1">
        <f t="array" aca="1" ref="J1222" ca="1">+INDEX({"Tarjeta";"Efectivo";"Transferencia"},RANDBETWEEN(1,3))</f>
        <v>Transferencia</v>
      </c>
      <c r="K1222" t="str">
        <f t="shared" ca="1" si="119"/>
        <v>V-005</v>
      </c>
      <c r="L1222" t="str">
        <f ca="1">+VLOOKUP(K1222,'Tablas aux'!$A$23:$C$27,3,0)</f>
        <v>Ayacucho</v>
      </c>
    </row>
    <row r="1223" spans="1:12" x14ac:dyDescent="0.25">
      <c r="A1223" t="str">
        <v>V-1222</v>
      </c>
      <c r="B1223">
        <f t="shared" ca="1" si="114"/>
        <v>45957</v>
      </c>
      <c r="C1223" t="str">
        <f t="shared" ca="1" si="115"/>
        <v>C-001</v>
      </c>
      <c r="D1223" t="str">
        <f t="shared" ca="1" si="116"/>
        <v>P-003</v>
      </c>
      <c r="E1223" t="str">
        <f ca="1">+_xlfn.XLOOKUP(D1223,'Tablas aux'!$A$3:$A$6,'Tablas aux'!$B$3:$B$6,0)</f>
        <v>Smart Watch</v>
      </c>
      <c r="F1223" t="str">
        <f ca="1">+_xlfn.XLOOKUP(E1223,'Tablas aux'!$B$3:$B$6,'Tablas aux'!$C$3:$C$6,0)</f>
        <v>Electrónica</v>
      </c>
      <c r="G1223">
        <f t="shared" ca="1" si="117"/>
        <v>27</v>
      </c>
      <c r="H1223">
        <f ca="1">+_xlfn.XLOOKUP(D1223,'Tablas aux'!$A$3:$A$6,'Tablas aux'!$D$3:$D$6)</f>
        <v>200</v>
      </c>
      <c r="I1223" s="3">
        <f t="shared" ca="1" si="118"/>
        <v>0.1</v>
      </c>
      <c r="J1223" t="str" cm="1">
        <f t="array" aca="1" ref="J1223" ca="1">+INDEX({"Tarjeta";"Efectivo";"Transferencia"},RANDBETWEEN(1,3))</f>
        <v>Tarjeta</v>
      </c>
      <c r="K1223" t="str">
        <f t="shared" ca="1" si="119"/>
        <v>V-005</v>
      </c>
      <c r="L1223" t="str">
        <f ca="1">+VLOOKUP(K1223,'Tablas aux'!$A$23:$C$27,3,0)</f>
        <v>Ayacucho</v>
      </c>
    </row>
    <row r="1224" spans="1:12" x14ac:dyDescent="0.25">
      <c r="A1224" t="str">
        <v>V-1223</v>
      </c>
      <c r="B1224">
        <f t="shared" ca="1" si="114"/>
        <v>45923</v>
      </c>
      <c r="C1224" t="str">
        <f t="shared" ca="1" si="115"/>
        <v>C-002</v>
      </c>
      <c r="D1224" t="str">
        <f t="shared" ca="1" si="116"/>
        <v>P-004</v>
      </c>
      <c r="E1224" t="str">
        <f ca="1">+_xlfn.XLOOKUP(D1224,'Tablas aux'!$A$3:$A$6,'Tablas aux'!$B$3:$B$6,0)</f>
        <v>Smart Phone</v>
      </c>
      <c r="F1224" t="str">
        <f ca="1">+_xlfn.XLOOKUP(E1224,'Tablas aux'!$B$3:$B$6,'Tablas aux'!$C$3:$C$6,0)</f>
        <v>Telefonía</v>
      </c>
      <c r="G1224">
        <f t="shared" ca="1" si="117"/>
        <v>16</v>
      </c>
      <c r="H1224">
        <f ca="1">+_xlfn.XLOOKUP(D1224,'Tablas aux'!$A$3:$A$6,'Tablas aux'!$D$3:$D$6)</f>
        <v>800</v>
      </c>
      <c r="I1224" s="3">
        <f t="shared" ca="1" si="118"/>
        <v>0.2</v>
      </c>
      <c r="J1224" t="str" cm="1">
        <f t="array" aca="1" ref="J1224" ca="1">+INDEX({"Tarjeta";"Efectivo";"Transferencia"},RANDBETWEEN(1,3))</f>
        <v>Tarjeta</v>
      </c>
      <c r="K1224" t="str">
        <f t="shared" ca="1" si="119"/>
        <v>V-002</v>
      </c>
      <c r="L1224" t="str">
        <f ca="1">+VLOOKUP(K1224,'Tablas aux'!$A$23:$C$27,3,0)</f>
        <v>Callao</v>
      </c>
    </row>
    <row r="1225" spans="1:12" x14ac:dyDescent="0.25">
      <c r="A1225" t="str">
        <v>V-1224</v>
      </c>
      <c r="B1225">
        <f t="shared" ca="1" si="114"/>
        <v>45927</v>
      </c>
      <c r="C1225" t="str">
        <f t="shared" ca="1" si="115"/>
        <v>C-003</v>
      </c>
      <c r="D1225" t="str">
        <f t="shared" ca="1" si="116"/>
        <v>P-003</v>
      </c>
      <c r="E1225" t="str">
        <f ca="1">+_xlfn.XLOOKUP(D1225,'Tablas aux'!$A$3:$A$6,'Tablas aux'!$B$3:$B$6,0)</f>
        <v>Smart Watch</v>
      </c>
      <c r="F1225" t="str">
        <f ca="1">+_xlfn.XLOOKUP(E1225,'Tablas aux'!$B$3:$B$6,'Tablas aux'!$C$3:$C$6,0)</f>
        <v>Electrónica</v>
      </c>
      <c r="G1225">
        <f t="shared" ca="1" si="117"/>
        <v>34</v>
      </c>
      <c r="H1225">
        <f ca="1">+_xlfn.XLOOKUP(D1225,'Tablas aux'!$A$3:$A$6,'Tablas aux'!$D$3:$D$6)</f>
        <v>200</v>
      </c>
      <c r="I1225" s="3">
        <f t="shared" ca="1" si="118"/>
        <v>0.1</v>
      </c>
      <c r="J1225" t="str" cm="1">
        <f t="array" aca="1" ref="J1225" ca="1">+INDEX({"Tarjeta";"Efectivo";"Transferencia"},RANDBETWEEN(1,3))</f>
        <v>Efectivo</v>
      </c>
      <c r="K1225" t="str">
        <f t="shared" ca="1" si="119"/>
        <v>V-004</v>
      </c>
      <c r="L1225" t="str">
        <f ca="1">+VLOOKUP(K1225,'Tablas aux'!$A$23:$C$27,3,0)</f>
        <v>Moquegua</v>
      </c>
    </row>
    <row r="1226" spans="1:12" x14ac:dyDescent="0.25">
      <c r="A1226" t="str">
        <v>V-1225</v>
      </c>
      <c r="B1226">
        <f t="shared" ca="1" si="114"/>
        <v>45814</v>
      </c>
      <c r="C1226" t="str">
        <f t="shared" ca="1" si="115"/>
        <v>C-003</v>
      </c>
      <c r="D1226" t="str">
        <f t="shared" ca="1" si="116"/>
        <v>P-002</v>
      </c>
      <c r="E1226" t="str">
        <f ca="1">+_xlfn.XLOOKUP(D1226,'Tablas aux'!$A$3:$A$6,'Tablas aux'!$B$3:$B$6,0)</f>
        <v>Laptop</v>
      </c>
      <c r="F1226" t="str">
        <f ca="1">+_xlfn.XLOOKUP(E1226,'Tablas aux'!$B$3:$B$6,'Tablas aux'!$C$3:$C$6,0)</f>
        <v>Computo</v>
      </c>
      <c r="G1226">
        <f t="shared" ca="1" si="117"/>
        <v>30</v>
      </c>
      <c r="H1226">
        <f ca="1">+_xlfn.XLOOKUP(D1226,'Tablas aux'!$A$3:$A$6,'Tablas aux'!$D$3:$D$6)</f>
        <v>1200</v>
      </c>
      <c r="I1226" s="3">
        <f t="shared" ca="1" si="118"/>
        <v>0.3</v>
      </c>
      <c r="J1226" t="str" cm="1">
        <f t="array" aca="1" ref="J1226" ca="1">+INDEX({"Tarjeta";"Efectivo";"Transferencia"},RANDBETWEEN(1,3))</f>
        <v>Efectivo</v>
      </c>
      <c r="K1226" t="str">
        <f t="shared" ca="1" si="119"/>
        <v>V-003</v>
      </c>
      <c r="L1226" t="str">
        <f ca="1">+VLOOKUP(K1226,'Tablas aux'!$A$23:$C$27,3,0)</f>
        <v>Arequipa</v>
      </c>
    </row>
    <row r="1227" spans="1:12" x14ac:dyDescent="0.25">
      <c r="A1227" t="str">
        <v>V-1226</v>
      </c>
      <c r="B1227">
        <f t="shared" ca="1" si="114"/>
        <v>45833</v>
      </c>
      <c r="C1227" t="str">
        <f t="shared" ca="1" si="115"/>
        <v>C-001</v>
      </c>
      <c r="D1227" t="str">
        <f t="shared" ca="1" si="116"/>
        <v>P-004</v>
      </c>
      <c r="E1227" t="str">
        <f ca="1">+_xlfn.XLOOKUP(D1227,'Tablas aux'!$A$3:$A$6,'Tablas aux'!$B$3:$B$6,0)</f>
        <v>Smart Phone</v>
      </c>
      <c r="F1227" t="str">
        <f ca="1">+_xlfn.XLOOKUP(E1227,'Tablas aux'!$B$3:$B$6,'Tablas aux'!$C$3:$C$6,0)</f>
        <v>Telefonía</v>
      </c>
      <c r="G1227">
        <f t="shared" ca="1" si="117"/>
        <v>33</v>
      </c>
      <c r="H1227">
        <f ca="1">+_xlfn.XLOOKUP(D1227,'Tablas aux'!$A$3:$A$6,'Tablas aux'!$D$3:$D$6)</f>
        <v>800</v>
      </c>
      <c r="I1227" s="3">
        <f t="shared" ca="1" si="118"/>
        <v>0.2</v>
      </c>
      <c r="J1227" t="str" cm="1">
        <f t="array" aca="1" ref="J1227" ca="1">+INDEX({"Tarjeta";"Efectivo";"Transferencia"},RANDBETWEEN(1,3))</f>
        <v>Tarjeta</v>
      </c>
      <c r="K1227" t="str">
        <f t="shared" ca="1" si="119"/>
        <v>V-005</v>
      </c>
      <c r="L1227" t="str">
        <f ca="1">+VLOOKUP(K1227,'Tablas aux'!$A$23:$C$27,3,0)</f>
        <v>Ayacucho</v>
      </c>
    </row>
    <row r="1228" spans="1:12" x14ac:dyDescent="0.25">
      <c r="A1228" t="str">
        <v>V-1227</v>
      </c>
      <c r="B1228">
        <f t="shared" ca="1" si="114"/>
        <v>45840</v>
      </c>
      <c r="C1228" t="str">
        <f t="shared" ca="1" si="115"/>
        <v>C-002</v>
      </c>
      <c r="D1228" t="str">
        <f t="shared" ca="1" si="116"/>
        <v>P-002</v>
      </c>
      <c r="E1228" t="str">
        <f ca="1">+_xlfn.XLOOKUP(D1228,'Tablas aux'!$A$3:$A$6,'Tablas aux'!$B$3:$B$6,0)</f>
        <v>Laptop</v>
      </c>
      <c r="F1228" t="str">
        <f ca="1">+_xlfn.XLOOKUP(E1228,'Tablas aux'!$B$3:$B$6,'Tablas aux'!$C$3:$C$6,0)</f>
        <v>Computo</v>
      </c>
      <c r="G1228">
        <f t="shared" ca="1" si="117"/>
        <v>30</v>
      </c>
      <c r="H1228">
        <f ca="1">+_xlfn.XLOOKUP(D1228,'Tablas aux'!$A$3:$A$6,'Tablas aux'!$D$3:$D$6)</f>
        <v>1200</v>
      </c>
      <c r="I1228" s="3">
        <f t="shared" ca="1" si="118"/>
        <v>0.3</v>
      </c>
      <c r="J1228" t="str" cm="1">
        <f t="array" aca="1" ref="J1228" ca="1">+INDEX({"Tarjeta";"Efectivo";"Transferencia"},RANDBETWEEN(1,3))</f>
        <v>Transferencia</v>
      </c>
      <c r="K1228" t="str">
        <f t="shared" ca="1" si="119"/>
        <v>V-004</v>
      </c>
      <c r="L1228" t="str">
        <f ca="1">+VLOOKUP(K1228,'Tablas aux'!$A$23:$C$27,3,0)</f>
        <v>Moquegua</v>
      </c>
    </row>
    <row r="1229" spans="1:12" x14ac:dyDescent="0.25">
      <c r="A1229" t="str">
        <v>V-1228</v>
      </c>
      <c r="B1229">
        <f t="shared" ca="1" si="114"/>
        <v>45758</v>
      </c>
      <c r="C1229" t="str">
        <f t="shared" ca="1" si="115"/>
        <v>C-004</v>
      </c>
      <c r="D1229" t="str">
        <f t="shared" ca="1" si="116"/>
        <v>P-003</v>
      </c>
      <c r="E1229" t="str">
        <f ca="1">+_xlfn.XLOOKUP(D1229,'Tablas aux'!$A$3:$A$6,'Tablas aux'!$B$3:$B$6,0)</f>
        <v>Smart Watch</v>
      </c>
      <c r="F1229" t="str">
        <f ca="1">+_xlfn.XLOOKUP(E1229,'Tablas aux'!$B$3:$B$6,'Tablas aux'!$C$3:$C$6,0)</f>
        <v>Electrónica</v>
      </c>
      <c r="G1229">
        <f t="shared" ca="1" si="117"/>
        <v>35</v>
      </c>
      <c r="H1229">
        <f ca="1">+_xlfn.XLOOKUP(D1229,'Tablas aux'!$A$3:$A$6,'Tablas aux'!$D$3:$D$6)</f>
        <v>200</v>
      </c>
      <c r="I1229" s="3">
        <f t="shared" ca="1" si="118"/>
        <v>0.1</v>
      </c>
      <c r="J1229" t="str" cm="1">
        <f t="array" aca="1" ref="J1229" ca="1">+INDEX({"Tarjeta";"Efectivo";"Transferencia"},RANDBETWEEN(1,3))</f>
        <v>Transferencia</v>
      </c>
      <c r="K1229" t="str">
        <f t="shared" ca="1" si="119"/>
        <v>V-002</v>
      </c>
      <c r="L1229" t="str">
        <f ca="1">+VLOOKUP(K1229,'Tablas aux'!$A$23:$C$27,3,0)</f>
        <v>Callao</v>
      </c>
    </row>
    <row r="1230" spans="1:12" x14ac:dyDescent="0.25">
      <c r="A1230" t="str">
        <v>V-1229</v>
      </c>
      <c r="B1230">
        <f t="shared" ca="1" si="114"/>
        <v>45658</v>
      </c>
      <c r="C1230" t="str">
        <f t="shared" ca="1" si="115"/>
        <v>C-004</v>
      </c>
      <c r="D1230" t="str">
        <f t="shared" ca="1" si="116"/>
        <v>P-004</v>
      </c>
      <c r="E1230" t="str">
        <f ca="1">+_xlfn.XLOOKUP(D1230,'Tablas aux'!$A$3:$A$6,'Tablas aux'!$B$3:$B$6,0)</f>
        <v>Smart Phone</v>
      </c>
      <c r="F1230" t="str">
        <f ca="1">+_xlfn.XLOOKUP(E1230,'Tablas aux'!$B$3:$B$6,'Tablas aux'!$C$3:$C$6,0)</f>
        <v>Telefonía</v>
      </c>
      <c r="G1230">
        <f t="shared" ca="1" si="117"/>
        <v>8</v>
      </c>
      <c r="H1230">
        <f ca="1">+_xlfn.XLOOKUP(D1230,'Tablas aux'!$A$3:$A$6,'Tablas aux'!$D$3:$D$6)</f>
        <v>800</v>
      </c>
      <c r="I1230" s="3">
        <f t="shared" ca="1" si="118"/>
        <v>0.2</v>
      </c>
      <c r="J1230" t="str" cm="1">
        <f t="array" aca="1" ref="J1230" ca="1">+INDEX({"Tarjeta";"Efectivo";"Transferencia"},RANDBETWEEN(1,3))</f>
        <v>Transferencia</v>
      </c>
      <c r="K1230" t="str">
        <f t="shared" ca="1" si="119"/>
        <v>V-005</v>
      </c>
      <c r="L1230" t="str">
        <f ca="1">+VLOOKUP(K1230,'Tablas aux'!$A$23:$C$27,3,0)</f>
        <v>Ayacucho</v>
      </c>
    </row>
    <row r="1231" spans="1:12" x14ac:dyDescent="0.25">
      <c r="A1231" t="str">
        <v>V-1230</v>
      </c>
      <c r="B1231">
        <f t="shared" ca="1" si="114"/>
        <v>45729</v>
      </c>
      <c r="C1231" t="str">
        <f t="shared" ca="1" si="115"/>
        <v>C-002</v>
      </c>
      <c r="D1231" t="str">
        <f t="shared" ca="1" si="116"/>
        <v>P-003</v>
      </c>
      <c r="E1231" t="str">
        <f ca="1">+_xlfn.XLOOKUP(D1231,'Tablas aux'!$A$3:$A$6,'Tablas aux'!$B$3:$B$6,0)</f>
        <v>Smart Watch</v>
      </c>
      <c r="F1231" t="str">
        <f ca="1">+_xlfn.XLOOKUP(E1231,'Tablas aux'!$B$3:$B$6,'Tablas aux'!$C$3:$C$6,0)</f>
        <v>Electrónica</v>
      </c>
      <c r="G1231">
        <f t="shared" ca="1" si="117"/>
        <v>25</v>
      </c>
      <c r="H1231">
        <f ca="1">+_xlfn.XLOOKUP(D1231,'Tablas aux'!$A$3:$A$6,'Tablas aux'!$D$3:$D$6)</f>
        <v>200</v>
      </c>
      <c r="I1231" s="3">
        <f t="shared" ca="1" si="118"/>
        <v>0.1</v>
      </c>
      <c r="J1231" t="str" cm="1">
        <f t="array" aca="1" ref="J1231" ca="1">+INDEX({"Tarjeta";"Efectivo";"Transferencia"},RANDBETWEEN(1,3))</f>
        <v>Tarjeta</v>
      </c>
      <c r="K1231" t="str">
        <f t="shared" ca="1" si="119"/>
        <v>V-002</v>
      </c>
      <c r="L1231" t="str">
        <f ca="1">+VLOOKUP(K1231,'Tablas aux'!$A$23:$C$27,3,0)</f>
        <v>Callao</v>
      </c>
    </row>
    <row r="1232" spans="1:12" x14ac:dyDescent="0.25">
      <c r="A1232" t="str">
        <v>V-1231</v>
      </c>
      <c r="B1232">
        <f t="shared" ca="1" si="114"/>
        <v>45735</v>
      </c>
      <c r="C1232" t="str">
        <f t="shared" ca="1" si="115"/>
        <v>C-004</v>
      </c>
      <c r="D1232" t="str">
        <f t="shared" ca="1" si="116"/>
        <v>P-004</v>
      </c>
      <c r="E1232" t="str">
        <f ca="1">+_xlfn.XLOOKUP(D1232,'Tablas aux'!$A$3:$A$6,'Tablas aux'!$B$3:$B$6,0)</f>
        <v>Smart Phone</v>
      </c>
      <c r="F1232" t="str">
        <f ca="1">+_xlfn.XLOOKUP(E1232,'Tablas aux'!$B$3:$B$6,'Tablas aux'!$C$3:$C$6,0)</f>
        <v>Telefonía</v>
      </c>
      <c r="G1232">
        <f t="shared" ca="1" si="117"/>
        <v>9</v>
      </c>
      <c r="H1232">
        <f ca="1">+_xlfn.XLOOKUP(D1232,'Tablas aux'!$A$3:$A$6,'Tablas aux'!$D$3:$D$6)</f>
        <v>800</v>
      </c>
      <c r="I1232" s="3">
        <f t="shared" ca="1" si="118"/>
        <v>0.2</v>
      </c>
      <c r="J1232" t="str" cm="1">
        <f t="array" aca="1" ref="J1232" ca="1">+INDEX({"Tarjeta";"Efectivo";"Transferencia"},RANDBETWEEN(1,3))</f>
        <v>Tarjeta</v>
      </c>
      <c r="K1232" t="str">
        <f t="shared" ca="1" si="119"/>
        <v>V-003</v>
      </c>
      <c r="L1232" t="str">
        <f ca="1">+VLOOKUP(K1232,'Tablas aux'!$A$23:$C$27,3,0)</f>
        <v>Arequipa</v>
      </c>
    </row>
    <row r="1233" spans="1:12" x14ac:dyDescent="0.25">
      <c r="A1233" t="str">
        <v>V-1232</v>
      </c>
      <c r="B1233">
        <f t="shared" ca="1" si="114"/>
        <v>45868</v>
      </c>
      <c r="C1233" t="str">
        <f t="shared" ca="1" si="115"/>
        <v>C-003</v>
      </c>
      <c r="D1233" t="str">
        <f t="shared" ca="1" si="116"/>
        <v>P-003</v>
      </c>
      <c r="E1233" t="str">
        <f ca="1">+_xlfn.XLOOKUP(D1233,'Tablas aux'!$A$3:$A$6,'Tablas aux'!$B$3:$B$6,0)</f>
        <v>Smart Watch</v>
      </c>
      <c r="F1233" t="str">
        <f ca="1">+_xlfn.XLOOKUP(E1233,'Tablas aux'!$B$3:$B$6,'Tablas aux'!$C$3:$C$6,0)</f>
        <v>Electrónica</v>
      </c>
      <c r="G1233">
        <f t="shared" ca="1" si="117"/>
        <v>27</v>
      </c>
      <c r="H1233">
        <f ca="1">+_xlfn.XLOOKUP(D1233,'Tablas aux'!$A$3:$A$6,'Tablas aux'!$D$3:$D$6)</f>
        <v>200</v>
      </c>
      <c r="I1233" s="3">
        <f t="shared" ca="1" si="118"/>
        <v>0.1</v>
      </c>
      <c r="J1233" t="str" cm="1">
        <f t="array" aca="1" ref="J1233" ca="1">+INDEX({"Tarjeta";"Efectivo";"Transferencia"},RANDBETWEEN(1,3))</f>
        <v>Tarjeta</v>
      </c>
      <c r="K1233" t="str">
        <f t="shared" ca="1" si="119"/>
        <v>V-004</v>
      </c>
      <c r="L1233" t="str">
        <f ca="1">+VLOOKUP(K1233,'Tablas aux'!$A$23:$C$27,3,0)</f>
        <v>Moquegua</v>
      </c>
    </row>
    <row r="1234" spans="1:12" x14ac:dyDescent="0.25">
      <c r="A1234" t="str">
        <v>V-1233</v>
      </c>
      <c r="B1234">
        <f t="shared" ca="1" si="114"/>
        <v>45936</v>
      </c>
      <c r="C1234" t="str">
        <f t="shared" ca="1" si="115"/>
        <v>C-002</v>
      </c>
      <c r="D1234" t="str">
        <f t="shared" ca="1" si="116"/>
        <v>P-002</v>
      </c>
      <c r="E1234" t="str">
        <f ca="1">+_xlfn.XLOOKUP(D1234,'Tablas aux'!$A$3:$A$6,'Tablas aux'!$B$3:$B$6,0)</f>
        <v>Laptop</v>
      </c>
      <c r="F1234" t="str">
        <f ca="1">+_xlfn.XLOOKUP(E1234,'Tablas aux'!$B$3:$B$6,'Tablas aux'!$C$3:$C$6,0)</f>
        <v>Computo</v>
      </c>
      <c r="G1234">
        <f t="shared" ca="1" si="117"/>
        <v>24</v>
      </c>
      <c r="H1234">
        <f ca="1">+_xlfn.XLOOKUP(D1234,'Tablas aux'!$A$3:$A$6,'Tablas aux'!$D$3:$D$6)</f>
        <v>1200</v>
      </c>
      <c r="I1234" s="3">
        <f t="shared" ca="1" si="118"/>
        <v>0.3</v>
      </c>
      <c r="J1234" t="str" cm="1">
        <f t="array" aca="1" ref="J1234" ca="1">+INDEX({"Tarjeta";"Efectivo";"Transferencia"},RANDBETWEEN(1,3))</f>
        <v>Transferencia</v>
      </c>
      <c r="K1234" t="str">
        <f t="shared" ca="1" si="119"/>
        <v>V-001</v>
      </c>
      <c r="L1234" t="str">
        <f ca="1">+VLOOKUP(K1234,'Tablas aux'!$A$23:$C$27,3,0)</f>
        <v>Lima</v>
      </c>
    </row>
    <row r="1235" spans="1:12" x14ac:dyDescent="0.25">
      <c r="A1235" t="str">
        <v>V-1234</v>
      </c>
      <c r="B1235">
        <f t="shared" ca="1" si="114"/>
        <v>45913</v>
      </c>
      <c r="C1235" t="str">
        <f t="shared" ca="1" si="115"/>
        <v>C-004</v>
      </c>
      <c r="D1235" t="str">
        <f t="shared" ca="1" si="116"/>
        <v>P-004</v>
      </c>
      <c r="E1235" t="str">
        <f ca="1">+_xlfn.XLOOKUP(D1235,'Tablas aux'!$A$3:$A$6,'Tablas aux'!$B$3:$B$6,0)</f>
        <v>Smart Phone</v>
      </c>
      <c r="F1235" t="str">
        <f ca="1">+_xlfn.XLOOKUP(E1235,'Tablas aux'!$B$3:$B$6,'Tablas aux'!$C$3:$C$6,0)</f>
        <v>Telefonía</v>
      </c>
      <c r="G1235">
        <f t="shared" ca="1" si="117"/>
        <v>32</v>
      </c>
      <c r="H1235">
        <f ca="1">+_xlfn.XLOOKUP(D1235,'Tablas aux'!$A$3:$A$6,'Tablas aux'!$D$3:$D$6)</f>
        <v>800</v>
      </c>
      <c r="I1235" s="3">
        <f t="shared" ca="1" si="118"/>
        <v>0.2</v>
      </c>
      <c r="J1235" t="str" cm="1">
        <f t="array" aca="1" ref="J1235" ca="1">+INDEX({"Tarjeta";"Efectivo";"Transferencia"},RANDBETWEEN(1,3))</f>
        <v>Efectivo</v>
      </c>
      <c r="K1235" t="str">
        <f t="shared" ca="1" si="119"/>
        <v>V-003</v>
      </c>
      <c r="L1235" t="str">
        <f ca="1">+VLOOKUP(K1235,'Tablas aux'!$A$23:$C$27,3,0)</f>
        <v>Arequipa</v>
      </c>
    </row>
    <row r="1236" spans="1:12" x14ac:dyDescent="0.25">
      <c r="A1236" t="str">
        <v>V-1235</v>
      </c>
      <c r="B1236">
        <f t="shared" ca="1" si="114"/>
        <v>45735</v>
      </c>
      <c r="C1236" t="str">
        <f t="shared" ca="1" si="115"/>
        <v>C-004</v>
      </c>
      <c r="D1236" t="str">
        <f t="shared" ca="1" si="116"/>
        <v>P-003</v>
      </c>
      <c r="E1236" t="str">
        <f ca="1">+_xlfn.XLOOKUP(D1236,'Tablas aux'!$A$3:$A$6,'Tablas aux'!$B$3:$B$6,0)</f>
        <v>Smart Watch</v>
      </c>
      <c r="F1236" t="str">
        <f ca="1">+_xlfn.XLOOKUP(E1236,'Tablas aux'!$B$3:$B$6,'Tablas aux'!$C$3:$C$6,0)</f>
        <v>Electrónica</v>
      </c>
      <c r="G1236">
        <f t="shared" ca="1" si="117"/>
        <v>23</v>
      </c>
      <c r="H1236">
        <f ca="1">+_xlfn.XLOOKUP(D1236,'Tablas aux'!$A$3:$A$6,'Tablas aux'!$D$3:$D$6)</f>
        <v>200</v>
      </c>
      <c r="I1236" s="3">
        <f t="shared" ca="1" si="118"/>
        <v>0.1</v>
      </c>
      <c r="J1236" t="str" cm="1">
        <f t="array" aca="1" ref="J1236" ca="1">+INDEX({"Tarjeta";"Efectivo";"Transferencia"},RANDBETWEEN(1,3))</f>
        <v>Tarjeta</v>
      </c>
      <c r="K1236" t="str">
        <f t="shared" ca="1" si="119"/>
        <v>V-005</v>
      </c>
      <c r="L1236" t="str">
        <f ca="1">+VLOOKUP(K1236,'Tablas aux'!$A$23:$C$27,3,0)</f>
        <v>Ayacucho</v>
      </c>
    </row>
    <row r="1237" spans="1:12" x14ac:dyDescent="0.25">
      <c r="A1237" t="str">
        <v>V-1236</v>
      </c>
      <c r="B1237">
        <f t="shared" ca="1" si="114"/>
        <v>45735</v>
      </c>
      <c r="C1237" t="str">
        <f t="shared" ca="1" si="115"/>
        <v>C-002</v>
      </c>
      <c r="D1237" t="str">
        <f t="shared" ca="1" si="116"/>
        <v>P-001</v>
      </c>
      <c r="E1237" t="str">
        <f ca="1">+_xlfn.XLOOKUP(D1237,'Tablas aux'!$A$3:$A$6,'Tablas aux'!$B$3:$B$6,0)</f>
        <v>Audífonos</v>
      </c>
      <c r="F1237" t="str">
        <f ca="1">+_xlfn.XLOOKUP(E1237,'Tablas aux'!$B$3:$B$6,'Tablas aux'!$C$3:$C$6,0)</f>
        <v>Electrónica</v>
      </c>
      <c r="G1237">
        <f t="shared" ca="1" si="117"/>
        <v>10</v>
      </c>
      <c r="H1237">
        <f ca="1">+_xlfn.XLOOKUP(D1237,'Tablas aux'!$A$3:$A$6,'Tablas aux'!$D$3:$D$6)</f>
        <v>50</v>
      </c>
      <c r="I1237" s="3">
        <f t="shared" ca="1" si="118"/>
        <v>0.1</v>
      </c>
      <c r="J1237" t="str" cm="1">
        <f t="array" aca="1" ref="J1237" ca="1">+INDEX({"Tarjeta";"Efectivo";"Transferencia"},RANDBETWEEN(1,3))</f>
        <v>Tarjeta</v>
      </c>
      <c r="K1237" t="str">
        <f t="shared" ca="1" si="119"/>
        <v>V-001</v>
      </c>
      <c r="L1237" t="str">
        <f ca="1">+VLOOKUP(K1237,'Tablas aux'!$A$23:$C$27,3,0)</f>
        <v>Lima</v>
      </c>
    </row>
    <row r="1238" spans="1:12" x14ac:dyDescent="0.25">
      <c r="A1238" t="str">
        <v>V-1237</v>
      </c>
      <c r="B1238">
        <f t="shared" ca="1" si="114"/>
        <v>45700</v>
      </c>
      <c r="C1238" t="str">
        <f t="shared" ca="1" si="115"/>
        <v>C-003</v>
      </c>
      <c r="D1238" t="str">
        <f t="shared" ca="1" si="116"/>
        <v>P-003</v>
      </c>
      <c r="E1238" t="str">
        <f ca="1">+_xlfn.XLOOKUP(D1238,'Tablas aux'!$A$3:$A$6,'Tablas aux'!$B$3:$B$6,0)</f>
        <v>Smart Watch</v>
      </c>
      <c r="F1238" t="str">
        <f ca="1">+_xlfn.XLOOKUP(E1238,'Tablas aux'!$B$3:$B$6,'Tablas aux'!$C$3:$C$6,0)</f>
        <v>Electrónica</v>
      </c>
      <c r="G1238">
        <f t="shared" ca="1" si="117"/>
        <v>6</v>
      </c>
      <c r="H1238">
        <f ca="1">+_xlfn.XLOOKUP(D1238,'Tablas aux'!$A$3:$A$6,'Tablas aux'!$D$3:$D$6)</f>
        <v>200</v>
      </c>
      <c r="I1238" s="3">
        <f t="shared" ca="1" si="118"/>
        <v>0.1</v>
      </c>
      <c r="J1238" t="str" cm="1">
        <f t="array" aca="1" ref="J1238" ca="1">+INDEX({"Tarjeta";"Efectivo";"Transferencia"},RANDBETWEEN(1,3))</f>
        <v>Efectivo</v>
      </c>
      <c r="K1238" t="str">
        <f t="shared" ca="1" si="119"/>
        <v>V-005</v>
      </c>
      <c r="L1238" t="str">
        <f ca="1">+VLOOKUP(K1238,'Tablas aux'!$A$23:$C$27,3,0)</f>
        <v>Ayacucho</v>
      </c>
    </row>
    <row r="1239" spans="1:12" x14ac:dyDescent="0.25">
      <c r="A1239" t="str">
        <v>V-1238</v>
      </c>
      <c r="B1239">
        <f t="shared" ca="1" si="114"/>
        <v>45946</v>
      </c>
      <c r="C1239" t="str">
        <f t="shared" ca="1" si="115"/>
        <v>C-004</v>
      </c>
      <c r="D1239" t="str">
        <f t="shared" ca="1" si="116"/>
        <v>P-004</v>
      </c>
      <c r="E1239" t="str">
        <f ca="1">+_xlfn.XLOOKUP(D1239,'Tablas aux'!$A$3:$A$6,'Tablas aux'!$B$3:$B$6,0)</f>
        <v>Smart Phone</v>
      </c>
      <c r="F1239" t="str">
        <f ca="1">+_xlfn.XLOOKUP(E1239,'Tablas aux'!$B$3:$B$6,'Tablas aux'!$C$3:$C$6,0)</f>
        <v>Telefonía</v>
      </c>
      <c r="G1239">
        <f t="shared" ca="1" si="117"/>
        <v>6</v>
      </c>
      <c r="H1239">
        <f ca="1">+_xlfn.XLOOKUP(D1239,'Tablas aux'!$A$3:$A$6,'Tablas aux'!$D$3:$D$6)</f>
        <v>800</v>
      </c>
      <c r="I1239" s="3">
        <f t="shared" ca="1" si="118"/>
        <v>0.2</v>
      </c>
      <c r="J1239" t="str" cm="1">
        <f t="array" aca="1" ref="J1239" ca="1">+INDEX({"Tarjeta";"Efectivo";"Transferencia"},RANDBETWEEN(1,3))</f>
        <v>Transferencia</v>
      </c>
      <c r="K1239" t="str">
        <f t="shared" ca="1" si="119"/>
        <v>V-002</v>
      </c>
      <c r="L1239" t="str">
        <f ca="1">+VLOOKUP(K1239,'Tablas aux'!$A$23:$C$27,3,0)</f>
        <v>Callao</v>
      </c>
    </row>
    <row r="1240" spans="1:12" x14ac:dyDescent="0.25">
      <c r="A1240" t="str">
        <v>V-1239</v>
      </c>
      <c r="B1240">
        <f t="shared" ca="1" si="114"/>
        <v>45744</v>
      </c>
      <c r="C1240" t="str">
        <f t="shared" ca="1" si="115"/>
        <v>C-001</v>
      </c>
      <c r="D1240" t="str">
        <f t="shared" ca="1" si="116"/>
        <v>P-004</v>
      </c>
      <c r="E1240" t="str">
        <f ca="1">+_xlfn.XLOOKUP(D1240,'Tablas aux'!$A$3:$A$6,'Tablas aux'!$B$3:$B$6,0)</f>
        <v>Smart Phone</v>
      </c>
      <c r="F1240" t="str">
        <f ca="1">+_xlfn.XLOOKUP(E1240,'Tablas aux'!$B$3:$B$6,'Tablas aux'!$C$3:$C$6,0)</f>
        <v>Telefonía</v>
      </c>
      <c r="G1240">
        <f t="shared" ca="1" si="117"/>
        <v>22</v>
      </c>
      <c r="H1240">
        <f ca="1">+_xlfn.XLOOKUP(D1240,'Tablas aux'!$A$3:$A$6,'Tablas aux'!$D$3:$D$6)</f>
        <v>800</v>
      </c>
      <c r="I1240" s="3">
        <f t="shared" ca="1" si="118"/>
        <v>0.2</v>
      </c>
      <c r="J1240" t="str" cm="1">
        <f t="array" aca="1" ref="J1240" ca="1">+INDEX({"Tarjeta";"Efectivo";"Transferencia"},RANDBETWEEN(1,3))</f>
        <v>Transferencia</v>
      </c>
      <c r="K1240" t="str">
        <f t="shared" ca="1" si="119"/>
        <v>V-001</v>
      </c>
      <c r="L1240" t="str">
        <f ca="1">+VLOOKUP(K1240,'Tablas aux'!$A$23:$C$27,3,0)</f>
        <v>Lima</v>
      </c>
    </row>
    <row r="1241" spans="1:12" x14ac:dyDescent="0.25">
      <c r="A1241" t="str">
        <v>V-1240</v>
      </c>
      <c r="B1241">
        <f t="shared" ca="1" si="114"/>
        <v>45730</v>
      </c>
      <c r="C1241" t="str">
        <f t="shared" ca="1" si="115"/>
        <v>C-002</v>
      </c>
      <c r="D1241" t="str">
        <f t="shared" ca="1" si="116"/>
        <v>P-002</v>
      </c>
      <c r="E1241" t="str">
        <f ca="1">+_xlfn.XLOOKUP(D1241,'Tablas aux'!$A$3:$A$6,'Tablas aux'!$B$3:$B$6,0)</f>
        <v>Laptop</v>
      </c>
      <c r="F1241" t="str">
        <f ca="1">+_xlfn.XLOOKUP(E1241,'Tablas aux'!$B$3:$B$6,'Tablas aux'!$C$3:$C$6,0)</f>
        <v>Computo</v>
      </c>
      <c r="G1241">
        <f t="shared" ca="1" si="117"/>
        <v>20</v>
      </c>
      <c r="H1241">
        <f ca="1">+_xlfn.XLOOKUP(D1241,'Tablas aux'!$A$3:$A$6,'Tablas aux'!$D$3:$D$6)</f>
        <v>1200</v>
      </c>
      <c r="I1241" s="3">
        <f t="shared" ca="1" si="118"/>
        <v>0.3</v>
      </c>
      <c r="J1241" t="str" cm="1">
        <f t="array" aca="1" ref="J1241" ca="1">+INDEX({"Tarjeta";"Efectivo";"Transferencia"},RANDBETWEEN(1,3))</f>
        <v>Tarjeta</v>
      </c>
      <c r="K1241" t="str">
        <f t="shared" ca="1" si="119"/>
        <v>V-002</v>
      </c>
      <c r="L1241" t="str">
        <f ca="1">+VLOOKUP(K1241,'Tablas aux'!$A$23:$C$27,3,0)</f>
        <v>Callao</v>
      </c>
    </row>
    <row r="1242" spans="1:12" x14ac:dyDescent="0.25">
      <c r="A1242" t="str">
        <v>V-1241</v>
      </c>
      <c r="B1242">
        <f t="shared" ca="1" si="114"/>
        <v>45807</v>
      </c>
      <c r="C1242" t="str">
        <f t="shared" ca="1" si="115"/>
        <v>C-003</v>
      </c>
      <c r="D1242" t="str">
        <f t="shared" ca="1" si="116"/>
        <v>P-002</v>
      </c>
      <c r="E1242" t="str">
        <f ca="1">+_xlfn.XLOOKUP(D1242,'Tablas aux'!$A$3:$A$6,'Tablas aux'!$B$3:$B$6,0)</f>
        <v>Laptop</v>
      </c>
      <c r="F1242" t="str">
        <f ca="1">+_xlfn.XLOOKUP(E1242,'Tablas aux'!$B$3:$B$6,'Tablas aux'!$C$3:$C$6,0)</f>
        <v>Computo</v>
      </c>
      <c r="G1242">
        <f t="shared" ca="1" si="117"/>
        <v>14</v>
      </c>
      <c r="H1242">
        <f ca="1">+_xlfn.XLOOKUP(D1242,'Tablas aux'!$A$3:$A$6,'Tablas aux'!$D$3:$D$6)</f>
        <v>1200</v>
      </c>
      <c r="I1242" s="3">
        <f t="shared" ca="1" si="118"/>
        <v>0.3</v>
      </c>
      <c r="J1242" t="str" cm="1">
        <f t="array" aca="1" ref="J1242" ca="1">+INDEX({"Tarjeta";"Efectivo";"Transferencia"},RANDBETWEEN(1,3))</f>
        <v>Transferencia</v>
      </c>
      <c r="K1242" t="str">
        <f t="shared" ca="1" si="119"/>
        <v>V-004</v>
      </c>
      <c r="L1242" t="str">
        <f ca="1">+VLOOKUP(K1242,'Tablas aux'!$A$23:$C$27,3,0)</f>
        <v>Moquegua</v>
      </c>
    </row>
    <row r="1243" spans="1:12" x14ac:dyDescent="0.25">
      <c r="A1243" t="str">
        <v>V-1242</v>
      </c>
      <c r="B1243">
        <f t="shared" ca="1" si="114"/>
        <v>46005</v>
      </c>
      <c r="C1243" t="str">
        <f t="shared" ca="1" si="115"/>
        <v>C-002</v>
      </c>
      <c r="D1243" t="str">
        <f t="shared" ca="1" si="116"/>
        <v>P-003</v>
      </c>
      <c r="E1243" t="str">
        <f ca="1">+_xlfn.XLOOKUP(D1243,'Tablas aux'!$A$3:$A$6,'Tablas aux'!$B$3:$B$6,0)</f>
        <v>Smart Watch</v>
      </c>
      <c r="F1243" t="str">
        <f ca="1">+_xlfn.XLOOKUP(E1243,'Tablas aux'!$B$3:$B$6,'Tablas aux'!$C$3:$C$6,0)</f>
        <v>Electrónica</v>
      </c>
      <c r="G1243">
        <f t="shared" ca="1" si="117"/>
        <v>16</v>
      </c>
      <c r="H1243">
        <f ca="1">+_xlfn.XLOOKUP(D1243,'Tablas aux'!$A$3:$A$6,'Tablas aux'!$D$3:$D$6)</f>
        <v>200</v>
      </c>
      <c r="I1243" s="3">
        <f t="shared" ca="1" si="118"/>
        <v>0.1</v>
      </c>
      <c r="J1243" t="str" cm="1">
        <f t="array" aca="1" ref="J1243" ca="1">+INDEX({"Tarjeta";"Efectivo";"Transferencia"},RANDBETWEEN(1,3))</f>
        <v>Tarjeta</v>
      </c>
      <c r="K1243" t="str">
        <f t="shared" ca="1" si="119"/>
        <v>V-002</v>
      </c>
      <c r="L1243" t="str">
        <f ca="1">+VLOOKUP(K1243,'Tablas aux'!$A$23:$C$27,3,0)</f>
        <v>Callao</v>
      </c>
    </row>
    <row r="1244" spans="1:12" x14ac:dyDescent="0.25">
      <c r="A1244" t="str">
        <v>V-1243</v>
      </c>
      <c r="B1244">
        <f t="shared" ca="1" si="114"/>
        <v>45759</v>
      </c>
      <c r="C1244" t="str">
        <f t="shared" ca="1" si="115"/>
        <v>C-003</v>
      </c>
      <c r="D1244" t="str">
        <f t="shared" ca="1" si="116"/>
        <v>P-003</v>
      </c>
      <c r="E1244" t="str">
        <f ca="1">+_xlfn.XLOOKUP(D1244,'Tablas aux'!$A$3:$A$6,'Tablas aux'!$B$3:$B$6,0)</f>
        <v>Smart Watch</v>
      </c>
      <c r="F1244" t="str">
        <f ca="1">+_xlfn.XLOOKUP(E1244,'Tablas aux'!$B$3:$B$6,'Tablas aux'!$C$3:$C$6,0)</f>
        <v>Electrónica</v>
      </c>
      <c r="G1244">
        <f t="shared" ca="1" si="117"/>
        <v>43</v>
      </c>
      <c r="H1244">
        <f ca="1">+_xlfn.XLOOKUP(D1244,'Tablas aux'!$A$3:$A$6,'Tablas aux'!$D$3:$D$6)</f>
        <v>200</v>
      </c>
      <c r="I1244" s="3">
        <f t="shared" ca="1" si="118"/>
        <v>0.1</v>
      </c>
      <c r="J1244" t="str" cm="1">
        <f t="array" aca="1" ref="J1244" ca="1">+INDEX({"Tarjeta";"Efectivo";"Transferencia"},RANDBETWEEN(1,3))</f>
        <v>Transferencia</v>
      </c>
      <c r="K1244" t="str">
        <f t="shared" ca="1" si="119"/>
        <v>V-004</v>
      </c>
      <c r="L1244" t="str">
        <f ca="1">+VLOOKUP(K1244,'Tablas aux'!$A$23:$C$27,3,0)</f>
        <v>Moquegua</v>
      </c>
    </row>
    <row r="1245" spans="1:12" x14ac:dyDescent="0.25">
      <c r="A1245" t="str">
        <v>V-1244</v>
      </c>
      <c r="B1245">
        <f t="shared" ca="1" si="114"/>
        <v>45767</v>
      </c>
      <c r="C1245" t="str">
        <f t="shared" ca="1" si="115"/>
        <v>C-004</v>
      </c>
      <c r="D1245" t="str">
        <f t="shared" ca="1" si="116"/>
        <v>P-002</v>
      </c>
      <c r="E1245" t="str">
        <f ca="1">+_xlfn.XLOOKUP(D1245,'Tablas aux'!$A$3:$A$6,'Tablas aux'!$B$3:$B$6,0)</f>
        <v>Laptop</v>
      </c>
      <c r="F1245" t="str">
        <f ca="1">+_xlfn.XLOOKUP(E1245,'Tablas aux'!$B$3:$B$6,'Tablas aux'!$C$3:$C$6,0)</f>
        <v>Computo</v>
      </c>
      <c r="G1245">
        <f t="shared" ca="1" si="117"/>
        <v>26</v>
      </c>
      <c r="H1245">
        <f ca="1">+_xlfn.XLOOKUP(D1245,'Tablas aux'!$A$3:$A$6,'Tablas aux'!$D$3:$D$6)</f>
        <v>1200</v>
      </c>
      <c r="I1245" s="3">
        <f t="shared" ca="1" si="118"/>
        <v>0.3</v>
      </c>
      <c r="J1245" t="str" cm="1">
        <f t="array" aca="1" ref="J1245" ca="1">+INDEX({"Tarjeta";"Efectivo";"Transferencia"},RANDBETWEEN(1,3))</f>
        <v>Transferencia</v>
      </c>
      <c r="K1245" t="str">
        <f t="shared" ca="1" si="119"/>
        <v>V-002</v>
      </c>
      <c r="L1245" t="str">
        <f ca="1">+VLOOKUP(K1245,'Tablas aux'!$A$23:$C$27,3,0)</f>
        <v>Callao</v>
      </c>
    </row>
    <row r="1246" spans="1:12" x14ac:dyDescent="0.25">
      <c r="A1246" t="str">
        <v>V-1245</v>
      </c>
      <c r="B1246">
        <f t="shared" ca="1" si="114"/>
        <v>45700</v>
      </c>
      <c r="C1246" t="str">
        <f t="shared" ca="1" si="115"/>
        <v>C-002</v>
      </c>
      <c r="D1246" t="str">
        <f t="shared" ca="1" si="116"/>
        <v>P-001</v>
      </c>
      <c r="E1246" t="str">
        <f ca="1">+_xlfn.XLOOKUP(D1246,'Tablas aux'!$A$3:$A$6,'Tablas aux'!$B$3:$B$6,0)</f>
        <v>Audífonos</v>
      </c>
      <c r="F1246" t="str">
        <f ca="1">+_xlfn.XLOOKUP(E1246,'Tablas aux'!$B$3:$B$6,'Tablas aux'!$C$3:$C$6,0)</f>
        <v>Electrónica</v>
      </c>
      <c r="G1246">
        <f t="shared" ca="1" si="117"/>
        <v>21</v>
      </c>
      <c r="H1246">
        <f ca="1">+_xlfn.XLOOKUP(D1246,'Tablas aux'!$A$3:$A$6,'Tablas aux'!$D$3:$D$6)</f>
        <v>50</v>
      </c>
      <c r="I1246" s="3">
        <f t="shared" ca="1" si="118"/>
        <v>0.1</v>
      </c>
      <c r="J1246" t="str" cm="1">
        <f t="array" aca="1" ref="J1246" ca="1">+INDEX({"Tarjeta";"Efectivo";"Transferencia"},RANDBETWEEN(1,3))</f>
        <v>Transferencia</v>
      </c>
      <c r="K1246" t="str">
        <f t="shared" ca="1" si="119"/>
        <v>V-003</v>
      </c>
      <c r="L1246" t="str">
        <f ca="1">+VLOOKUP(K1246,'Tablas aux'!$A$23:$C$27,3,0)</f>
        <v>Arequipa</v>
      </c>
    </row>
    <row r="1247" spans="1:12" x14ac:dyDescent="0.25">
      <c r="A1247" t="str">
        <v>V-1246</v>
      </c>
      <c r="B1247">
        <f t="shared" ca="1" si="114"/>
        <v>45876</v>
      </c>
      <c r="C1247" t="str">
        <f t="shared" ca="1" si="115"/>
        <v>C-002</v>
      </c>
      <c r="D1247" t="str">
        <f t="shared" ca="1" si="116"/>
        <v>P-002</v>
      </c>
      <c r="E1247" t="str">
        <f ca="1">+_xlfn.XLOOKUP(D1247,'Tablas aux'!$A$3:$A$6,'Tablas aux'!$B$3:$B$6,0)</f>
        <v>Laptop</v>
      </c>
      <c r="F1247" t="str">
        <f ca="1">+_xlfn.XLOOKUP(E1247,'Tablas aux'!$B$3:$B$6,'Tablas aux'!$C$3:$C$6,0)</f>
        <v>Computo</v>
      </c>
      <c r="G1247">
        <f t="shared" ca="1" si="117"/>
        <v>40</v>
      </c>
      <c r="H1247">
        <f ca="1">+_xlfn.XLOOKUP(D1247,'Tablas aux'!$A$3:$A$6,'Tablas aux'!$D$3:$D$6)</f>
        <v>1200</v>
      </c>
      <c r="I1247" s="3">
        <f t="shared" ca="1" si="118"/>
        <v>0.3</v>
      </c>
      <c r="J1247" t="str" cm="1">
        <f t="array" aca="1" ref="J1247" ca="1">+INDEX({"Tarjeta";"Efectivo";"Transferencia"},RANDBETWEEN(1,3))</f>
        <v>Transferencia</v>
      </c>
      <c r="K1247" t="str">
        <f t="shared" ca="1" si="119"/>
        <v>V-002</v>
      </c>
      <c r="L1247" t="str">
        <f ca="1">+VLOOKUP(K1247,'Tablas aux'!$A$23:$C$27,3,0)</f>
        <v>Callao</v>
      </c>
    </row>
    <row r="1248" spans="1:12" x14ac:dyDescent="0.25">
      <c r="A1248" t="str">
        <v>V-1247</v>
      </c>
      <c r="B1248">
        <f t="shared" ca="1" si="114"/>
        <v>45738</v>
      </c>
      <c r="C1248" t="str">
        <f t="shared" ca="1" si="115"/>
        <v>C-003</v>
      </c>
      <c r="D1248" t="str">
        <f t="shared" ca="1" si="116"/>
        <v>P-003</v>
      </c>
      <c r="E1248" t="str">
        <f ca="1">+_xlfn.XLOOKUP(D1248,'Tablas aux'!$A$3:$A$6,'Tablas aux'!$B$3:$B$6,0)</f>
        <v>Smart Watch</v>
      </c>
      <c r="F1248" t="str">
        <f ca="1">+_xlfn.XLOOKUP(E1248,'Tablas aux'!$B$3:$B$6,'Tablas aux'!$C$3:$C$6,0)</f>
        <v>Electrónica</v>
      </c>
      <c r="G1248">
        <f t="shared" ca="1" si="117"/>
        <v>40</v>
      </c>
      <c r="H1248">
        <f ca="1">+_xlfn.XLOOKUP(D1248,'Tablas aux'!$A$3:$A$6,'Tablas aux'!$D$3:$D$6)</f>
        <v>200</v>
      </c>
      <c r="I1248" s="3">
        <f t="shared" ca="1" si="118"/>
        <v>0.1</v>
      </c>
      <c r="J1248" t="str" cm="1">
        <f t="array" aca="1" ref="J1248" ca="1">+INDEX({"Tarjeta";"Efectivo";"Transferencia"},RANDBETWEEN(1,3))</f>
        <v>Efectivo</v>
      </c>
      <c r="K1248" t="str">
        <f t="shared" ca="1" si="119"/>
        <v>V-003</v>
      </c>
      <c r="L1248" t="str">
        <f ca="1">+VLOOKUP(K1248,'Tablas aux'!$A$23:$C$27,3,0)</f>
        <v>Arequipa</v>
      </c>
    </row>
    <row r="1249" spans="1:12" x14ac:dyDescent="0.25">
      <c r="A1249" t="str">
        <v>V-1248</v>
      </c>
      <c r="B1249">
        <f t="shared" ca="1" si="114"/>
        <v>45972</v>
      </c>
      <c r="C1249" t="str">
        <f t="shared" ca="1" si="115"/>
        <v>C-001</v>
      </c>
      <c r="D1249" t="str">
        <f t="shared" ca="1" si="116"/>
        <v>P-002</v>
      </c>
      <c r="E1249" t="str">
        <f ca="1">+_xlfn.XLOOKUP(D1249,'Tablas aux'!$A$3:$A$6,'Tablas aux'!$B$3:$B$6,0)</f>
        <v>Laptop</v>
      </c>
      <c r="F1249" t="str">
        <f ca="1">+_xlfn.XLOOKUP(E1249,'Tablas aux'!$B$3:$B$6,'Tablas aux'!$C$3:$C$6,0)</f>
        <v>Computo</v>
      </c>
      <c r="G1249">
        <f t="shared" ca="1" si="117"/>
        <v>31</v>
      </c>
      <c r="H1249">
        <f ca="1">+_xlfn.XLOOKUP(D1249,'Tablas aux'!$A$3:$A$6,'Tablas aux'!$D$3:$D$6)</f>
        <v>1200</v>
      </c>
      <c r="I1249" s="3">
        <f t="shared" ca="1" si="118"/>
        <v>0.3</v>
      </c>
      <c r="J1249" t="str" cm="1">
        <f t="array" aca="1" ref="J1249" ca="1">+INDEX({"Tarjeta";"Efectivo";"Transferencia"},RANDBETWEEN(1,3))</f>
        <v>Efectivo</v>
      </c>
      <c r="K1249" t="str">
        <f t="shared" ca="1" si="119"/>
        <v>V-003</v>
      </c>
      <c r="L1249" t="str">
        <f ca="1">+VLOOKUP(K1249,'Tablas aux'!$A$23:$C$27,3,0)</f>
        <v>Arequipa</v>
      </c>
    </row>
    <row r="1250" spans="1:12" x14ac:dyDescent="0.25">
      <c r="A1250" t="str">
        <v>V-1249</v>
      </c>
      <c r="B1250">
        <f t="shared" ca="1" si="114"/>
        <v>45756</v>
      </c>
      <c r="C1250" t="str">
        <f t="shared" ca="1" si="115"/>
        <v>C-003</v>
      </c>
      <c r="D1250" t="str">
        <f t="shared" ca="1" si="116"/>
        <v>P-002</v>
      </c>
      <c r="E1250" t="str">
        <f ca="1">+_xlfn.XLOOKUP(D1250,'Tablas aux'!$A$3:$A$6,'Tablas aux'!$B$3:$B$6,0)</f>
        <v>Laptop</v>
      </c>
      <c r="F1250" t="str">
        <f ca="1">+_xlfn.XLOOKUP(E1250,'Tablas aux'!$B$3:$B$6,'Tablas aux'!$C$3:$C$6,0)</f>
        <v>Computo</v>
      </c>
      <c r="G1250">
        <f t="shared" ca="1" si="117"/>
        <v>28</v>
      </c>
      <c r="H1250">
        <f ca="1">+_xlfn.XLOOKUP(D1250,'Tablas aux'!$A$3:$A$6,'Tablas aux'!$D$3:$D$6)</f>
        <v>1200</v>
      </c>
      <c r="I1250" s="3">
        <f t="shared" ca="1" si="118"/>
        <v>0.3</v>
      </c>
      <c r="J1250" t="str" cm="1">
        <f t="array" aca="1" ref="J1250" ca="1">+INDEX({"Tarjeta";"Efectivo";"Transferencia"},RANDBETWEEN(1,3))</f>
        <v>Tarjeta</v>
      </c>
      <c r="K1250" t="str">
        <f t="shared" ca="1" si="119"/>
        <v>V-001</v>
      </c>
      <c r="L1250" t="str">
        <f ca="1">+VLOOKUP(K1250,'Tablas aux'!$A$23:$C$27,3,0)</f>
        <v>Lima</v>
      </c>
    </row>
    <row r="1251" spans="1:12" x14ac:dyDescent="0.25">
      <c r="A1251" t="str">
        <v>V-1250</v>
      </c>
      <c r="B1251">
        <f t="shared" ca="1" si="114"/>
        <v>45728</v>
      </c>
      <c r="C1251" t="str">
        <f t="shared" ca="1" si="115"/>
        <v>C-001</v>
      </c>
      <c r="D1251" t="str">
        <f t="shared" ca="1" si="116"/>
        <v>P-004</v>
      </c>
      <c r="E1251" t="str">
        <f ca="1">+_xlfn.XLOOKUP(D1251,'Tablas aux'!$A$3:$A$6,'Tablas aux'!$B$3:$B$6,0)</f>
        <v>Smart Phone</v>
      </c>
      <c r="F1251" t="str">
        <f ca="1">+_xlfn.XLOOKUP(E1251,'Tablas aux'!$B$3:$B$6,'Tablas aux'!$C$3:$C$6,0)</f>
        <v>Telefonía</v>
      </c>
      <c r="G1251">
        <f t="shared" ca="1" si="117"/>
        <v>23</v>
      </c>
      <c r="H1251">
        <f ca="1">+_xlfn.XLOOKUP(D1251,'Tablas aux'!$A$3:$A$6,'Tablas aux'!$D$3:$D$6)</f>
        <v>800</v>
      </c>
      <c r="I1251" s="3">
        <f t="shared" ca="1" si="118"/>
        <v>0.2</v>
      </c>
      <c r="J1251" t="str" cm="1">
        <f t="array" aca="1" ref="J1251" ca="1">+INDEX({"Tarjeta";"Efectivo";"Transferencia"},RANDBETWEEN(1,3))</f>
        <v>Tarjeta</v>
      </c>
      <c r="K1251" t="str">
        <f t="shared" ca="1" si="119"/>
        <v>V-002</v>
      </c>
      <c r="L1251" t="str">
        <f ca="1">+VLOOKUP(K1251,'Tablas aux'!$A$23:$C$27,3,0)</f>
        <v>Callao</v>
      </c>
    </row>
    <row r="1252" spans="1:12" x14ac:dyDescent="0.25">
      <c r="A1252" t="str">
        <v>V-1251</v>
      </c>
      <c r="B1252">
        <f t="shared" ca="1" si="114"/>
        <v>45736</v>
      </c>
      <c r="C1252" t="str">
        <f t="shared" ca="1" si="115"/>
        <v>C-003</v>
      </c>
      <c r="D1252" t="str">
        <f t="shared" ca="1" si="116"/>
        <v>P-003</v>
      </c>
      <c r="E1252" t="str">
        <f ca="1">+_xlfn.XLOOKUP(D1252,'Tablas aux'!$A$3:$A$6,'Tablas aux'!$B$3:$B$6,0)</f>
        <v>Smart Watch</v>
      </c>
      <c r="F1252" t="str">
        <f ca="1">+_xlfn.XLOOKUP(E1252,'Tablas aux'!$B$3:$B$6,'Tablas aux'!$C$3:$C$6,0)</f>
        <v>Electrónica</v>
      </c>
      <c r="G1252">
        <f t="shared" ca="1" si="117"/>
        <v>13</v>
      </c>
      <c r="H1252">
        <f ca="1">+_xlfn.XLOOKUP(D1252,'Tablas aux'!$A$3:$A$6,'Tablas aux'!$D$3:$D$6)</f>
        <v>200</v>
      </c>
      <c r="I1252" s="3">
        <f t="shared" ca="1" si="118"/>
        <v>0.1</v>
      </c>
      <c r="J1252" t="str" cm="1">
        <f t="array" aca="1" ref="J1252" ca="1">+INDEX({"Tarjeta";"Efectivo";"Transferencia"},RANDBETWEEN(1,3))</f>
        <v>Transferencia</v>
      </c>
      <c r="K1252" t="str">
        <f t="shared" ca="1" si="119"/>
        <v>V-002</v>
      </c>
      <c r="L1252" t="str">
        <f ca="1">+VLOOKUP(K1252,'Tablas aux'!$A$23:$C$27,3,0)</f>
        <v>Callao</v>
      </c>
    </row>
    <row r="1253" spans="1:12" x14ac:dyDescent="0.25">
      <c r="A1253" t="str">
        <v>V-1252</v>
      </c>
      <c r="B1253">
        <f t="shared" ca="1" si="114"/>
        <v>45751</v>
      </c>
      <c r="C1253" t="str">
        <f t="shared" ca="1" si="115"/>
        <v>C-002</v>
      </c>
      <c r="D1253" t="str">
        <f t="shared" ca="1" si="116"/>
        <v>P-004</v>
      </c>
      <c r="E1253" t="str">
        <f ca="1">+_xlfn.XLOOKUP(D1253,'Tablas aux'!$A$3:$A$6,'Tablas aux'!$B$3:$B$6,0)</f>
        <v>Smart Phone</v>
      </c>
      <c r="F1253" t="str">
        <f ca="1">+_xlfn.XLOOKUP(E1253,'Tablas aux'!$B$3:$B$6,'Tablas aux'!$C$3:$C$6,0)</f>
        <v>Telefonía</v>
      </c>
      <c r="G1253">
        <f t="shared" ca="1" si="117"/>
        <v>7</v>
      </c>
      <c r="H1253">
        <f ca="1">+_xlfn.XLOOKUP(D1253,'Tablas aux'!$A$3:$A$6,'Tablas aux'!$D$3:$D$6)</f>
        <v>800</v>
      </c>
      <c r="I1253" s="3">
        <f t="shared" ca="1" si="118"/>
        <v>0.2</v>
      </c>
      <c r="J1253" t="str" cm="1">
        <f t="array" aca="1" ref="J1253" ca="1">+INDEX({"Tarjeta";"Efectivo";"Transferencia"},RANDBETWEEN(1,3))</f>
        <v>Tarjeta</v>
      </c>
      <c r="K1253" t="str">
        <f t="shared" ca="1" si="119"/>
        <v>V-002</v>
      </c>
      <c r="L1253" t="str">
        <f ca="1">+VLOOKUP(K1253,'Tablas aux'!$A$23:$C$27,3,0)</f>
        <v>Callao</v>
      </c>
    </row>
    <row r="1254" spans="1:12" x14ac:dyDescent="0.25">
      <c r="A1254" t="str">
        <v>V-1253</v>
      </c>
      <c r="B1254">
        <f t="shared" ca="1" si="114"/>
        <v>45994</v>
      </c>
      <c r="C1254" t="str">
        <f t="shared" ca="1" si="115"/>
        <v>C-002</v>
      </c>
      <c r="D1254" t="str">
        <f t="shared" ca="1" si="116"/>
        <v>P-002</v>
      </c>
      <c r="E1254" t="str">
        <f ca="1">+_xlfn.XLOOKUP(D1254,'Tablas aux'!$A$3:$A$6,'Tablas aux'!$B$3:$B$6,0)</f>
        <v>Laptop</v>
      </c>
      <c r="F1254" t="str">
        <f ca="1">+_xlfn.XLOOKUP(E1254,'Tablas aux'!$B$3:$B$6,'Tablas aux'!$C$3:$C$6,0)</f>
        <v>Computo</v>
      </c>
      <c r="G1254">
        <f t="shared" ca="1" si="117"/>
        <v>38</v>
      </c>
      <c r="H1254">
        <f ca="1">+_xlfn.XLOOKUP(D1254,'Tablas aux'!$A$3:$A$6,'Tablas aux'!$D$3:$D$6)</f>
        <v>1200</v>
      </c>
      <c r="I1254" s="3">
        <f t="shared" ca="1" si="118"/>
        <v>0.3</v>
      </c>
      <c r="J1254" t="str" cm="1">
        <f t="array" aca="1" ref="J1254" ca="1">+INDEX({"Tarjeta";"Efectivo";"Transferencia"},RANDBETWEEN(1,3))</f>
        <v>Tarjeta</v>
      </c>
      <c r="K1254" t="str">
        <f t="shared" ca="1" si="119"/>
        <v>V-002</v>
      </c>
      <c r="L1254" t="str">
        <f ca="1">+VLOOKUP(K1254,'Tablas aux'!$A$23:$C$27,3,0)</f>
        <v>Callao</v>
      </c>
    </row>
    <row r="1255" spans="1:12" x14ac:dyDescent="0.25">
      <c r="A1255" t="str">
        <v>V-1254</v>
      </c>
      <c r="B1255">
        <f t="shared" ca="1" si="114"/>
        <v>46021</v>
      </c>
      <c r="C1255" t="str">
        <f t="shared" ca="1" si="115"/>
        <v>C-003</v>
      </c>
      <c r="D1255" t="str">
        <f t="shared" ca="1" si="116"/>
        <v>P-001</v>
      </c>
      <c r="E1255" t="str">
        <f ca="1">+_xlfn.XLOOKUP(D1255,'Tablas aux'!$A$3:$A$6,'Tablas aux'!$B$3:$B$6,0)</f>
        <v>Audífonos</v>
      </c>
      <c r="F1255" t="str">
        <f ca="1">+_xlfn.XLOOKUP(E1255,'Tablas aux'!$B$3:$B$6,'Tablas aux'!$C$3:$C$6,0)</f>
        <v>Electrónica</v>
      </c>
      <c r="G1255">
        <f t="shared" ca="1" si="117"/>
        <v>45</v>
      </c>
      <c r="H1255">
        <f ca="1">+_xlfn.XLOOKUP(D1255,'Tablas aux'!$A$3:$A$6,'Tablas aux'!$D$3:$D$6)</f>
        <v>50</v>
      </c>
      <c r="I1255" s="3">
        <f t="shared" ca="1" si="118"/>
        <v>0.1</v>
      </c>
      <c r="J1255" t="str" cm="1">
        <f t="array" aca="1" ref="J1255" ca="1">+INDEX({"Tarjeta";"Efectivo";"Transferencia"},RANDBETWEEN(1,3))</f>
        <v>Efectivo</v>
      </c>
      <c r="K1255" t="str">
        <f t="shared" ca="1" si="119"/>
        <v>V-001</v>
      </c>
      <c r="L1255" t="str">
        <f ca="1">+VLOOKUP(K1255,'Tablas aux'!$A$23:$C$27,3,0)</f>
        <v>Lima</v>
      </c>
    </row>
    <row r="1256" spans="1:12" x14ac:dyDescent="0.25">
      <c r="A1256" t="str">
        <v>V-1255</v>
      </c>
      <c r="B1256">
        <f t="shared" ca="1" si="114"/>
        <v>45981</v>
      </c>
      <c r="C1256" t="str">
        <f t="shared" ca="1" si="115"/>
        <v>C-002</v>
      </c>
      <c r="D1256" t="str">
        <f t="shared" ca="1" si="116"/>
        <v>P-001</v>
      </c>
      <c r="E1256" t="str">
        <f ca="1">+_xlfn.XLOOKUP(D1256,'Tablas aux'!$A$3:$A$6,'Tablas aux'!$B$3:$B$6,0)</f>
        <v>Audífonos</v>
      </c>
      <c r="F1256" t="str">
        <f ca="1">+_xlfn.XLOOKUP(E1256,'Tablas aux'!$B$3:$B$6,'Tablas aux'!$C$3:$C$6,0)</f>
        <v>Electrónica</v>
      </c>
      <c r="G1256">
        <f t="shared" ca="1" si="117"/>
        <v>12</v>
      </c>
      <c r="H1256">
        <f ca="1">+_xlfn.XLOOKUP(D1256,'Tablas aux'!$A$3:$A$6,'Tablas aux'!$D$3:$D$6)</f>
        <v>50</v>
      </c>
      <c r="I1256" s="3">
        <f t="shared" ca="1" si="118"/>
        <v>0.1</v>
      </c>
      <c r="J1256" t="str" cm="1">
        <f t="array" aca="1" ref="J1256" ca="1">+INDEX({"Tarjeta";"Efectivo";"Transferencia"},RANDBETWEEN(1,3))</f>
        <v>Transferencia</v>
      </c>
      <c r="K1256" t="str">
        <f t="shared" ca="1" si="119"/>
        <v>V-004</v>
      </c>
      <c r="L1256" t="str">
        <f ca="1">+VLOOKUP(K1256,'Tablas aux'!$A$23:$C$27,3,0)</f>
        <v>Moquegua</v>
      </c>
    </row>
    <row r="1257" spans="1:12" x14ac:dyDescent="0.25">
      <c r="A1257" t="str">
        <v>V-1256</v>
      </c>
      <c r="B1257">
        <f t="shared" ca="1" si="114"/>
        <v>45959</v>
      </c>
      <c r="C1257" t="str">
        <f t="shared" ca="1" si="115"/>
        <v>C-001</v>
      </c>
      <c r="D1257" t="str">
        <f t="shared" ca="1" si="116"/>
        <v>P-002</v>
      </c>
      <c r="E1257" t="str">
        <f ca="1">+_xlfn.XLOOKUP(D1257,'Tablas aux'!$A$3:$A$6,'Tablas aux'!$B$3:$B$6,0)</f>
        <v>Laptop</v>
      </c>
      <c r="F1257" t="str">
        <f ca="1">+_xlfn.XLOOKUP(E1257,'Tablas aux'!$B$3:$B$6,'Tablas aux'!$C$3:$C$6,0)</f>
        <v>Computo</v>
      </c>
      <c r="G1257">
        <f t="shared" ca="1" si="117"/>
        <v>38</v>
      </c>
      <c r="H1257">
        <f ca="1">+_xlfn.XLOOKUP(D1257,'Tablas aux'!$A$3:$A$6,'Tablas aux'!$D$3:$D$6)</f>
        <v>1200</v>
      </c>
      <c r="I1257" s="3">
        <f t="shared" ca="1" si="118"/>
        <v>0.3</v>
      </c>
      <c r="J1257" t="str" cm="1">
        <f t="array" aca="1" ref="J1257" ca="1">+INDEX({"Tarjeta";"Efectivo";"Transferencia"},RANDBETWEEN(1,3))</f>
        <v>Transferencia</v>
      </c>
      <c r="K1257" t="str">
        <f t="shared" ca="1" si="119"/>
        <v>V-005</v>
      </c>
      <c r="L1257" t="str">
        <f ca="1">+VLOOKUP(K1257,'Tablas aux'!$A$23:$C$27,3,0)</f>
        <v>Ayacucho</v>
      </c>
    </row>
    <row r="1258" spans="1:12" x14ac:dyDescent="0.25">
      <c r="A1258" t="str">
        <v>V-1257</v>
      </c>
      <c r="B1258">
        <f t="shared" ca="1" si="114"/>
        <v>45699</v>
      </c>
      <c r="C1258" t="str">
        <f t="shared" ca="1" si="115"/>
        <v>C-001</v>
      </c>
      <c r="D1258" t="str">
        <f t="shared" ca="1" si="116"/>
        <v>P-004</v>
      </c>
      <c r="E1258" t="str">
        <f ca="1">+_xlfn.XLOOKUP(D1258,'Tablas aux'!$A$3:$A$6,'Tablas aux'!$B$3:$B$6,0)</f>
        <v>Smart Phone</v>
      </c>
      <c r="F1258" t="str">
        <f ca="1">+_xlfn.XLOOKUP(E1258,'Tablas aux'!$B$3:$B$6,'Tablas aux'!$C$3:$C$6,0)</f>
        <v>Telefonía</v>
      </c>
      <c r="G1258">
        <f t="shared" ca="1" si="117"/>
        <v>39</v>
      </c>
      <c r="H1258">
        <f ca="1">+_xlfn.XLOOKUP(D1258,'Tablas aux'!$A$3:$A$6,'Tablas aux'!$D$3:$D$6)</f>
        <v>800</v>
      </c>
      <c r="I1258" s="3">
        <f t="shared" ca="1" si="118"/>
        <v>0.2</v>
      </c>
      <c r="J1258" t="str" cm="1">
        <f t="array" aca="1" ref="J1258" ca="1">+INDEX({"Tarjeta";"Efectivo";"Transferencia"},RANDBETWEEN(1,3))</f>
        <v>Tarjeta</v>
      </c>
      <c r="K1258" t="str">
        <f t="shared" ca="1" si="119"/>
        <v>V-005</v>
      </c>
      <c r="L1258" t="str">
        <f ca="1">+VLOOKUP(K1258,'Tablas aux'!$A$23:$C$27,3,0)</f>
        <v>Ayacucho</v>
      </c>
    </row>
    <row r="1259" spans="1:12" x14ac:dyDescent="0.25">
      <c r="A1259" t="str">
        <v>V-1258</v>
      </c>
      <c r="B1259">
        <f t="shared" ca="1" si="114"/>
        <v>45750</v>
      </c>
      <c r="C1259" t="str">
        <f t="shared" ca="1" si="115"/>
        <v>C-004</v>
      </c>
      <c r="D1259" t="str">
        <f t="shared" ca="1" si="116"/>
        <v>P-004</v>
      </c>
      <c r="E1259" t="str">
        <f ca="1">+_xlfn.XLOOKUP(D1259,'Tablas aux'!$A$3:$A$6,'Tablas aux'!$B$3:$B$6,0)</f>
        <v>Smart Phone</v>
      </c>
      <c r="F1259" t="str">
        <f ca="1">+_xlfn.XLOOKUP(E1259,'Tablas aux'!$B$3:$B$6,'Tablas aux'!$C$3:$C$6,0)</f>
        <v>Telefonía</v>
      </c>
      <c r="G1259">
        <f t="shared" ca="1" si="117"/>
        <v>19</v>
      </c>
      <c r="H1259">
        <f ca="1">+_xlfn.XLOOKUP(D1259,'Tablas aux'!$A$3:$A$6,'Tablas aux'!$D$3:$D$6)</f>
        <v>800</v>
      </c>
      <c r="I1259" s="3">
        <f t="shared" ca="1" si="118"/>
        <v>0.2</v>
      </c>
      <c r="J1259" t="str" cm="1">
        <f t="array" aca="1" ref="J1259" ca="1">+INDEX({"Tarjeta";"Efectivo";"Transferencia"},RANDBETWEEN(1,3))</f>
        <v>Transferencia</v>
      </c>
      <c r="K1259" t="str">
        <f t="shared" ca="1" si="119"/>
        <v>V-001</v>
      </c>
      <c r="L1259" t="str">
        <f ca="1">+VLOOKUP(K1259,'Tablas aux'!$A$23:$C$27,3,0)</f>
        <v>Lima</v>
      </c>
    </row>
    <row r="1260" spans="1:12" x14ac:dyDescent="0.25">
      <c r="A1260" t="str">
        <v>V-1259</v>
      </c>
      <c r="B1260">
        <f t="shared" ca="1" si="114"/>
        <v>45896</v>
      </c>
      <c r="C1260" t="str">
        <f t="shared" ca="1" si="115"/>
        <v>C-004</v>
      </c>
      <c r="D1260" t="str">
        <f t="shared" ca="1" si="116"/>
        <v>P-002</v>
      </c>
      <c r="E1260" t="str">
        <f ca="1">+_xlfn.XLOOKUP(D1260,'Tablas aux'!$A$3:$A$6,'Tablas aux'!$B$3:$B$6,0)</f>
        <v>Laptop</v>
      </c>
      <c r="F1260" t="str">
        <f ca="1">+_xlfn.XLOOKUP(E1260,'Tablas aux'!$B$3:$B$6,'Tablas aux'!$C$3:$C$6,0)</f>
        <v>Computo</v>
      </c>
      <c r="G1260">
        <f t="shared" ca="1" si="117"/>
        <v>21</v>
      </c>
      <c r="H1260">
        <f ca="1">+_xlfn.XLOOKUP(D1260,'Tablas aux'!$A$3:$A$6,'Tablas aux'!$D$3:$D$6)</f>
        <v>1200</v>
      </c>
      <c r="I1260" s="3">
        <f t="shared" ca="1" si="118"/>
        <v>0.3</v>
      </c>
      <c r="J1260" t="str" cm="1">
        <f t="array" aca="1" ref="J1260" ca="1">+INDEX({"Tarjeta";"Efectivo";"Transferencia"},RANDBETWEEN(1,3))</f>
        <v>Tarjeta</v>
      </c>
      <c r="K1260" t="str">
        <f t="shared" ca="1" si="119"/>
        <v>V-001</v>
      </c>
      <c r="L1260" t="str">
        <f ca="1">+VLOOKUP(K1260,'Tablas aux'!$A$23:$C$27,3,0)</f>
        <v>Lima</v>
      </c>
    </row>
    <row r="1261" spans="1:12" x14ac:dyDescent="0.25">
      <c r="A1261" t="str">
        <v>V-1260</v>
      </c>
      <c r="B1261">
        <f t="shared" ca="1" si="114"/>
        <v>45719</v>
      </c>
      <c r="C1261" t="str">
        <f t="shared" ca="1" si="115"/>
        <v>C-001</v>
      </c>
      <c r="D1261" t="str">
        <f t="shared" ca="1" si="116"/>
        <v>P-001</v>
      </c>
      <c r="E1261" t="str">
        <f ca="1">+_xlfn.XLOOKUP(D1261,'Tablas aux'!$A$3:$A$6,'Tablas aux'!$B$3:$B$6,0)</f>
        <v>Audífonos</v>
      </c>
      <c r="F1261" t="str">
        <f ca="1">+_xlfn.XLOOKUP(E1261,'Tablas aux'!$B$3:$B$6,'Tablas aux'!$C$3:$C$6,0)</f>
        <v>Electrónica</v>
      </c>
      <c r="G1261">
        <f t="shared" ca="1" si="117"/>
        <v>44</v>
      </c>
      <c r="H1261">
        <f ca="1">+_xlfn.XLOOKUP(D1261,'Tablas aux'!$A$3:$A$6,'Tablas aux'!$D$3:$D$6)</f>
        <v>50</v>
      </c>
      <c r="I1261" s="3">
        <f t="shared" ca="1" si="118"/>
        <v>0.1</v>
      </c>
      <c r="J1261" t="str" cm="1">
        <f t="array" aca="1" ref="J1261" ca="1">+INDEX({"Tarjeta";"Efectivo";"Transferencia"},RANDBETWEEN(1,3))</f>
        <v>Transferencia</v>
      </c>
      <c r="K1261" t="str">
        <f t="shared" ca="1" si="119"/>
        <v>V-005</v>
      </c>
      <c r="L1261" t="str">
        <f ca="1">+VLOOKUP(K1261,'Tablas aux'!$A$23:$C$27,3,0)</f>
        <v>Ayacucho</v>
      </c>
    </row>
    <row r="1262" spans="1:12" x14ac:dyDescent="0.25">
      <c r="A1262" t="str">
        <v>V-1261</v>
      </c>
      <c r="B1262">
        <f t="shared" ca="1" si="114"/>
        <v>45700</v>
      </c>
      <c r="C1262" t="str">
        <f t="shared" ca="1" si="115"/>
        <v>C-002</v>
      </c>
      <c r="D1262" t="str">
        <f t="shared" ca="1" si="116"/>
        <v>P-004</v>
      </c>
      <c r="E1262" t="str">
        <f ca="1">+_xlfn.XLOOKUP(D1262,'Tablas aux'!$A$3:$A$6,'Tablas aux'!$B$3:$B$6,0)</f>
        <v>Smart Phone</v>
      </c>
      <c r="F1262" t="str">
        <f ca="1">+_xlfn.XLOOKUP(E1262,'Tablas aux'!$B$3:$B$6,'Tablas aux'!$C$3:$C$6,0)</f>
        <v>Telefonía</v>
      </c>
      <c r="G1262">
        <f t="shared" ca="1" si="117"/>
        <v>32</v>
      </c>
      <c r="H1262">
        <f ca="1">+_xlfn.XLOOKUP(D1262,'Tablas aux'!$A$3:$A$6,'Tablas aux'!$D$3:$D$6)</f>
        <v>800</v>
      </c>
      <c r="I1262" s="3">
        <f t="shared" ca="1" si="118"/>
        <v>0.2</v>
      </c>
      <c r="J1262" t="str" cm="1">
        <f t="array" aca="1" ref="J1262" ca="1">+INDEX({"Tarjeta";"Efectivo";"Transferencia"},RANDBETWEEN(1,3))</f>
        <v>Transferencia</v>
      </c>
      <c r="K1262" t="str">
        <f t="shared" ca="1" si="119"/>
        <v>V-002</v>
      </c>
      <c r="L1262" t="str">
        <f ca="1">+VLOOKUP(K1262,'Tablas aux'!$A$23:$C$27,3,0)</f>
        <v>Callao</v>
      </c>
    </row>
    <row r="1263" spans="1:12" x14ac:dyDescent="0.25">
      <c r="A1263" t="str">
        <v>V-1262</v>
      </c>
      <c r="B1263">
        <f t="shared" ca="1" si="114"/>
        <v>45804</v>
      </c>
      <c r="C1263" t="str">
        <f t="shared" ca="1" si="115"/>
        <v>C-002</v>
      </c>
      <c r="D1263" t="str">
        <f t="shared" ca="1" si="116"/>
        <v>P-004</v>
      </c>
      <c r="E1263" t="str">
        <f ca="1">+_xlfn.XLOOKUP(D1263,'Tablas aux'!$A$3:$A$6,'Tablas aux'!$B$3:$B$6,0)</f>
        <v>Smart Phone</v>
      </c>
      <c r="F1263" t="str">
        <f ca="1">+_xlfn.XLOOKUP(E1263,'Tablas aux'!$B$3:$B$6,'Tablas aux'!$C$3:$C$6,0)</f>
        <v>Telefonía</v>
      </c>
      <c r="G1263">
        <f t="shared" ca="1" si="117"/>
        <v>27</v>
      </c>
      <c r="H1263">
        <f ca="1">+_xlfn.XLOOKUP(D1263,'Tablas aux'!$A$3:$A$6,'Tablas aux'!$D$3:$D$6)</f>
        <v>800</v>
      </c>
      <c r="I1263" s="3">
        <f t="shared" ca="1" si="118"/>
        <v>0.2</v>
      </c>
      <c r="J1263" t="str" cm="1">
        <f t="array" aca="1" ref="J1263" ca="1">+INDEX({"Tarjeta";"Efectivo";"Transferencia"},RANDBETWEEN(1,3))</f>
        <v>Tarjeta</v>
      </c>
      <c r="K1263" t="str">
        <f t="shared" ca="1" si="119"/>
        <v>V-003</v>
      </c>
      <c r="L1263" t="str">
        <f ca="1">+VLOOKUP(K1263,'Tablas aux'!$A$23:$C$27,3,0)</f>
        <v>Arequipa</v>
      </c>
    </row>
    <row r="1264" spans="1:12" x14ac:dyDescent="0.25">
      <c r="A1264" t="str">
        <v>V-1263</v>
      </c>
      <c r="B1264">
        <f t="shared" ca="1" si="114"/>
        <v>45720</v>
      </c>
      <c r="C1264" t="str">
        <f t="shared" ca="1" si="115"/>
        <v>C-002</v>
      </c>
      <c r="D1264" t="str">
        <f t="shared" ca="1" si="116"/>
        <v>P-002</v>
      </c>
      <c r="E1264" t="str">
        <f ca="1">+_xlfn.XLOOKUP(D1264,'Tablas aux'!$A$3:$A$6,'Tablas aux'!$B$3:$B$6,0)</f>
        <v>Laptop</v>
      </c>
      <c r="F1264" t="str">
        <f ca="1">+_xlfn.XLOOKUP(E1264,'Tablas aux'!$B$3:$B$6,'Tablas aux'!$C$3:$C$6,0)</f>
        <v>Computo</v>
      </c>
      <c r="G1264">
        <f t="shared" ca="1" si="117"/>
        <v>28</v>
      </c>
      <c r="H1264">
        <f ca="1">+_xlfn.XLOOKUP(D1264,'Tablas aux'!$A$3:$A$6,'Tablas aux'!$D$3:$D$6)</f>
        <v>1200</v>
      </c>
      <c r="I1264" s="3">
        <f t="shared" ca="1" si="118"/>
        <v>0.3</v>
      </c>
      <c r="J1264" t="str" cm="1">
        <f t="array" aca="1" ref="J1264" ca="1">+INDEX({"Tarjeta";"Efectivo";"Transferencia"},RANDBETWEEN(1,3))</f>
        <v>Efectivo</v>
      </c>
      <c r="K1264" t="str">
        <f t="shared" ca="1" si="119"/>
        <v>V-003</v>
      </c>
      <c r="L1264" t="str">
        <f ca="1">+VLOOKUP(K1264,'Tablas aux'!$A$23:$C$27,3,0)</f>
        <v>Arequipa</v>
      </c>
    </row>
    <row r="1265" spans="1:12" x14ac:dyDescent="0.25">
      <c r="A1265" t="str">
        <v>V-1264</v>
      </c>
      <c r="B1265">
        <f t="shared" ca="1" si="114"/>
        <v>45745</v>
      </c>
      <c r="C1265" t="str">
        <f t="shared" ca="1" si="115"/>
        <v>C-001</v>
      </c>
      <c r="D1265" t="str">
        <f t="shared" ca="1" si="116"/>
        <v>P-003</v>
      </c>
      <c r="E1265" t="str">
        <f ca="1">+_xlfn.XLOOKUP(D1265,'Tablas aux'!$A$3:$A$6,'Tablas aux'!$B$3:$B$6,0)</f>
        <v>Smart Watch</v>
      </c>
      <c r="F1265" t="str">
        <f ca="1">+_xlfn.XLOOKUP(E1265,'Tablas aux'!$B$3:$B$6,'Tablas aux'!$C$3:$C$6,0)</f>
        <v>Electrónica</v>
      </c>
      <c r="G1265">
        <f t="shared" ca="1" si="117"/>
        <v>37</v>
      </c>
      <c r="H1265">
        <f ca="1">+_xlfn.XLOOKUP(D1265,'Tablas aux'!$A$3:$A$6,'Tablas aux'!$D$3:$D$6)</f>
        <v>200</v>
      </c>
      <c r="I1265" s="3">
        <f t="shared" ca="1" si="118"/>
        <v>0.1</v>
      </c>
      <c r="J1265" t="str" cm="1">
        <f t="array" aca="1" ref="J1265" ca="1">+INDEX({"Tarjeta";"Efectivo";"Transferencia"},RANDBETWEEN(1,3))</f>
        <v>Tarjeta</v>
      </c>
      <c r="K1265" t="str">
        <f t="shared" ca="1" si="119"/>
        <v>V-003</v>
      </c>
      <c r="L1265" t="str">
        <f ca="1">+VLOOKUP(K1265,'Tablas aux'!$A$23:$C$27,3,0)</f>
        <v>Arequipa</v>
      </c>
    </row>
    <row r="1266" spans="1:12" x14ac:dyDescent="0.25">
      <c r="A1266" t="str">
        <v>V-1265</v>
      </c>
      <c r="B1266">
        <f t="shared" ca="1" si="114"/>
        <v>45797</v>
      </c>
      <c r="C1266" t="str">
        <f t="shared" ca="1" si="115"/>
        <v>C-003</v>
      </c>
      <c r="D1266" t="str">
        <f t="shared" ca="1" si="116"/>
        <v>P-004</v>
      </c>
      <c r="E1266" t="str">
        <f ca="1">+_xlfn.XLOOKUP(D1266,'Tablas aux'!$A$3:$A$6,'Tablas aux'!$B$3:$B$6,0)</f>
        <v>Smart Phone</v>
      </c>
      <c r="F1266" t="str">
        <f ca="1">+_xlfn.XLOOKUP(E1266,'Tablas aux'!$B$3:$B$6,'Tablas aux'!$C$3:$C$6,0)</f>
        <v>Telefonía</v>
      </c>
      <c r="G1266">
        <f t="shared" ca="1" si="117"/>
        <v>43</v>
      </c>
      <c r="H1266">
        <f ca="1">+_xlfn.XLOOKUP(D1266,'Tablas aux'!$A$3:$A$6,'Tablas aux'!$D$3:$D$6)</f>
        <v>800</v>
      </c>
      <c r="I1266" s="3">
        <f t="shared" ca="1" si="118"/>
        <v>0.2</v>
      </c>
      <c r="J1266" t="str" cm="1">
        <f t="array" aca="1" ref="J1266" ca="1">+INDEX({"Tarjeta";"Efectivo";"Transferencia"},RANDBETWEEN(1,3))</f>
        <v>Transferencia</v>
      </c>
      <c r="K1266" t="str">
        <f t="shared" ca="1" si="119"/>
        <v>V-002</v>
      </c>
      <c r="L1266" t="str">
        <f ca="1">+VLOOKUP(K1266,'Tablas aux'!$A$23:$C$27,3,0)</f>
        <v>Callao</v>
      </c>
    </row>
    <row r="1267" spans="1:12" x14ac:dyDescent="0.25">
      <c r="A1267" t="str">
        <v>V-1266</v>
      </c>
      <c r="B1267">
        <f t="shared" ca="1" si="114"/>
        <v>45752</v>
      </c>
      <c r="C1267" t="str">
        <f t="shared" ca="1" si="115"/>
        <v>C-003</v>
      </c>
      <c r="D1267" t="str">
        <f t="shared" ca="1" si="116"/>
        <v>P-001</v>
      </c>
      <c r="E1267" t="str">
        <f ca="1">+_xlfn.XLOOKUP(D1267,'Tablas aux'!$A$3:$A$6,'Tablas aux'!$B$3:$B$6,0)</f>
        <v>Audífonos</v>
      </c>
      <c r="F1267" t="str">
        <f ca="1">+_xlfn.XLOOKUP(E1267,'Tablas aux'!$B$3:$B$6,'Tablas aux'!$C$3:$C$6,0)</f>
        <v>Electrónica</v>
      </c>
      <c r="G1267">
        <f t="shared" ca="1" si="117"/>
        <v>44</v>
      </c>
      <c r="H1267">
        <f ca="1">+_xlfn.XLOOKUP(D1267,'Tablas aux'!$A$3:$A$6,'Tablas aux'!$D$3:$D$6)</f>
        <v>50</v>
      </c>
      <c r="I1267" s="3">
        <f t="shared" ca="1" si="118"/>
        <v>0.1</v>
      </c>
      <c r="J1267" t="str" cm="1">
        <f t="array" aca="1" ref="J1267" ca="1">+INDEX({"Tarjeta";"Efectivo";"Transferencia"},RANDBETWEEN(1,3))</f>
        <v>Transferencia</v>
      </c>
      <c r="K1267" t="str">
        <f t="shared" ca="1" si="119"/>
        <v>V-002</v>
      </c>
      <c r="L1267" t="str">
        <f ca="1">+VLOOKUP(K1267,'Tablas aux'!$A$23:$C$27,3,0)</f>
        <v>Callao</v>
      </c>
    </row>
    <row r="1268" spans="1:12" x14ac:dyDescent="0.25">
      <c r="A1268" t="str">
        <v>V-1267</v>
      </c>
      <c r="B1268">
        <f t="shared" ca="1" si="114"/>
        <v>45774</v>
      </c>
      <c r="C1268" t="str">
        <f t="shared" ca="1" si="115"/>
        <v>C-003</v>
      </c>
      <c r="D1268" t="str">
        <f t="shared" ca="1" si="116"/>
        <v>P-003</v>
      </c>
      <c r="E1268" t="str">
        <f ca="1">+_xlfn.XLOOKUP(D1268,'Tablas aux'!$A$3:$A$6,'Tablas aux'!$B$3:$B$6,0)</f>
        <v>Smart Watch</v>
      </c>
      <c r="F1268" t="str">
        <f ca="1">+_xlfn.XLOOKUP(E1268,'Tablas aux'!$B$3:$B$6,'Tablas aux'!$C$3:$C$6,0)</f>
        <v>Electrónica</v>
      </c>
      <c r="G1268">
        <f t="shared" ca="1" si="117"/>
        <v>35</v>
      </c>
      <c r="H1268">
        <f ca="1">+_xlfn.XLOOKUP(D1268,'Tablas aux'!$A$3:$A$6,'Tablas aux'!$D$3:$D$6)</f>
        <v>200</v>
      </c>
      <c r="I1268" s="3">
        <f t="shared" ca="1" si="118"/>
        <v>0.1</v>
      </c>
      <c r="J1268" t="str" cm="1">
        <f t="array" aca="1" ref="J1268" ca="1">+INDEX({"Tarjeta";"Efectivo";"Transferencia"},RANDBETWEEN(1,3))</f>
        <v>Tarjeta</v>
      </c>
      <c r="K1268" t="str">
        <f t="shared" ca="1" si="119"/>
        <v>V-004</v>
      </c>
      <c r="L1268" t="str">
        <f ca="1">+VLOOKUP(K1268,'Tablas aux'!$A$23:$C$27,3,0)</f>
        <v>Moquegua</v>
      </c>
    </row>
    <row r="1269" spans="1:12" x14ac:dyDescent="0.25">
      <c r="A1269" t="str">
        <v>V-1268</v>
      </c>
      <c r="B1269">
        <f t="shared" ca="1" si="114"/>
        <v>45787</v>
      </c>
      <c r="C1269" t="str">
        <f t="shared" ca="1" si="115"/>
        <v>C-002</v>
      </c>
      <c r="D1269" t="str">
        <f t="shared" ca="1" si="116"/>
        <v>P-002</v>
      </c>
      <c r="E1269" t="str">
        <f ca="1">+_xlfn.XLOOKUP(D1269,'Tablas aux'!$A$3:$A$6,'Tablas aux'!$B$3:$B$6,0)</f>
        <v>Laptop</v>
      </c>
      <c r="F1269" t="str">
        <f ca="1">+_xlfn.XLOOKUP(E1269,'Tablas aux'!$B$3:$B$6,'Tablas aux'!$C$3:$C$6,0)</f>
        <v>Computo</v>
      </c>
      <c r="G1269">
        <f t="shared" ca="1" si="117"/>
        <v>7</v>
      </c>
      <c r="H1269">
        <f ca="1">+_xlfn.XLOOKUP(D1269,'Tablas aux'!$A$3:$A$6,'Tablas aux'!$D$3:$D$6)</f>
        <v>1200</v>
      </c>
      <c r="I1269" s="3">
        <f t="shared" ca="1" si="118"/>
        <v>0.3</v>
      </c>
      <c r="J1269" t="str" cm="1">
        <f t="array" aca="1" ref="J1269" ca="1">+INDEX({"Tarjeta";"Efectivo";"Transferencia"},RANDBETWEEN(1,3))</f>
        <v>Efectivo</v>
      </c>
      <c r="K1269" t="str">
        <f t="shared" ca="1" si="119"/>
        <v>V-005</v>
      </c>
      <c r="L1269" t="str">
        <f ca="1">+VLOOKUP(K1269,'Tablas aux'!$A$23:$C$27,3,0)</f>
        <v>Ayacucho</v>
      </c>
    </row>
    <row r="1270" spans="1:12" x14ac:dyDescent="0.25">
      <c r="A1270" t="str">
        <v>V-1269</v>
      </c>
      <c r="B1270">
        <f t="shared" ca="1" si="114"/>
        <v>45801</v>
      </c>
      <c r="C1270" t="str">
        <f t="shared" ca="1" si="115"/>
        <v>C-003</v>
      </c>
      <c r="D1270" t="str">
        <f t="shared" ca="1" si="116"/>
        <v>P-004</v>
      </c>
      <c r="E1270" t="str">
        <f ca="1">+_xlfn.XLOOKUP(D1270,'Tablas aux'!$A$3:$A$6,'Tablas aux'!$B$3:$B$6,0)</f>
        <v>Smart Phone</v>
      </c>
      <c r="F1270" t="str">
        <f ca="1">+_xlfn.XLOOKUP(E1270,'Tablas aux'!$B$3:$B$6,'Tablas aux'!$C$3:$C$6,0)</f>
        <v>Telefonía</v>
      </c>
      <c r="G1270">
        <f t="shared" ca="1" si="117"/>
        <v>31</v>
      </c>
      <c r="H1270">
        <f ca="1">+_xlfn.XLOOKUP(D1270,'Tablas aux'!$A$3:$A$6,'Tablas aux'!$D$3:$D$6)</f>
        <v>800</v>
      </c>
      <c r="I1270" s="3">
        <f t="shared" ca="1" si="118"/>
        <v>0.2</v>
      </c>
      <c r="J1270" t="str" cm="1">
        <f t="array" aca="1" ref="J1270" ca="1">+INDEX({"Tarjeta";"Efectivo";"Transferencia"},RANDBETWEEN(1,3))</f>
        <v>Transferencia</v>
      </c>
      <c r="K1270" t="str">
        <f t="shared" ca="1" si="119"/>
        <v>V-005</v>
      </c>
      <c r="L1270" t="str">
        <f ca="1">+VLOOKUP(K1270,'Tablas aux'!$A$23:$C$27,3,0)</f>
        <v>Ayacucho</v>
      </c>
    </row>
    <row r="1271" spans="1:12" x14ac:dyDescent="0.25">
      <c r="A1271" t="str">
        <v>V-1270</v>
      </c>
      <c r="B1271">
        <f t="shared" ca="1" si="114"/>
        <v>45880</v>
      </c>
      <c r="C1271" t="str">
        <f t="shared" ca="1" si="115"/>
        <v>C-004</v>
      </c>
      <c r="D1271" t="str">
        <f t="shared" ca="1" si="116"/>
        <v>P-004</v>
      </c>
      <c r="E1271" t="str">
        <f ca="1">+_xlfn.XLOOKUP(D1271,'Tablas aux'!$A$3:$A$6,'Tablas aux'!$B$3:$B$6,0)</f>
        <v>Smart Phone</v>
      </c>
      <c r="F1271" t="str">
        <f ca="1">+_xlfn.XLOOKUP(E1271,'Tablas aux'!$B$3:$B$6,'Tablas aux'!$C$3:$C$6,0)</f>
        <v>Telefonía</v>
      </c>
      <c r="G1271">
        <f t="shared" ca="1" si="117"/>
        <v>40</v>
      </c>
      <c r="H1271">
        <f ca="1">+_xlfn.XLOOKUP(D1271,'Tablas aux'!$A$3:$A$6,'Tablas aux'!$D$3:$D$6)</f>
        <v>800</v>
      </c>
      <c r="I1271" s="3">
        <f t="shared" ca="1" si="118"/>
        <v>0.2</v>
      </c>
      <c r="J1271" t="str" cm="1">
        <f t="array" aca="1" ref="J1271" ca="1">+INDEX({"Tarjeta";"Efectivo";"Transferencia"},RANDBETWEEN(1,3))</f>
        <v>Transferencia</v>
      </c>
      <c r="K1271" t="str">
        <f t="shared" ca="1" si="119"/>
        <v>V-001</v>
      </c>
      <c r="L1271" t="str">
        <f ca="1">+VLOOKUP(K1271,'Tablas aux'!$A$23:$C$27,3,0)</f>
        <v>Lima</v>
      </c>
    </row>
    <row r="1272" spans="1:12" x14ac:dyDescent="0.25">
      <c r="A1272" t="str">
        <v>V-1271</v>
      </c>
      <c r="B1272">
        <f t="shared" ca="1" si="114"/>
        <v>45670</v>
      </c>
      <c r="C1272" t="str">
        <f t="shared" ca="1" si="115"/>
        <v>C-003</v>
      </c>
      <c r="D1272" t="str">
        <f t="shared" ca="1" si="116"/>
        <v>P-002</v>
      </c>
      <c r="E1272" t="str">
        <f ca="1">+_xlfn.XLOOKUP(D1272,'Tablas aux'!$A$3:$A$6,'Tablas aux'!$B$3:$B$6,0)</f>
        <v>Laptop</v>
      </c>
      <c r="F1272" t="str">
        <f ca="1">+_xlfn.XLOOKUP(E1272,'Tablas aux'!$B$3:$B$6,'Tablas aux'!$C$3:$C$6,0)</f>
        <v>Computo</v>
      </c>
      <c r="G1272">
        <f t="shared" ca="1" si="117"/>
        <v>19</v>
      </c>
      <c r="H1272">
        <f ca="1">+_xlfn.XLOOKUP(D1272,'Tablas aux'!$A$3:$A$6,'Tablas aux'!$D$3:$D$6)</f>
        <v>1200</v>
      </c>
      <c r="I1272" s="3">
        <f t="shared" ca="1" si="118"/>
        <v>0.3</v>
      </c>
      <c r="J1272" t="str" cm="1">
        <f t="array" aca="1" ref="J1272" ca="1">+INDEX({"Tarjeta";"Efectivo";"Transferencia"},RANDBETWEEN(1,3))</f>
        <v>Efectivo</v>
      </c>
      <c r="K1272" t="str">
        <f t="shared" ca="1" si="119"/>
        <v>V-004</v>
      </c>
      <c r="L1272" t="str">
        <f ca="1">+VLOOKUP(K1272,'Tablas aux'!$A$23:$C$27,3,0)</f>
        <v>Moquegua</v>
      </c>
    </row>
    <row r="1273" spans="1:12" x14ac:dyDescent="0.25">
      <c r="A1273" t="str">
        <v>V-1272</v>
      </c>
      <c r="B1273">
        <f t="shared" ca="1" si="114"/>
        <v>45915</v>
      </c>
      <c r="C1273" t="str">
        <f t="shared" ca="1" si="115"/>
        <v>C-002</v>
      </c>
      <c r="D1273" t="str">
        <f t="shared" ca="1" si="116"/>
        <v>P-001</v>
      </c>
      <c r="E1273" t="str">
        <f ca="1">+_xlfn.XLOOKUP(D1273,'Tablas aux'!$A$3:$A$6,'Tablas aux'!$B$3:$B$6,0)</f>
        <v>Audífonos</v>
      </c>
      <c r="F1273" t="str">
        <f ca="1">+_xlfn.XLOOKUP(E1273,'Tablas aux'!$B$3:$B$6,'Tablas aux'!$C$3:$C$6,0)</f>
        <v>Electrónica</v>
      </c>
      <c r="G1273">
        <f t="shared" ca="1" si="117"/>
        <v>22</v>
      </c>
      <c r="H1273">
        <f ca="1">+_xlfn.XLOOKUP(D1273,'Tablas aux'!$A$3:$A$6,'Tablas aux'!$D$3:$D$6)</f>
        <v>50</v>
      </c>
      <c r="I1273" s="3">
        <f t="shared" ca="1" si="118"/>
        <v>0.1</v>
      </c>
      <c r="J1273" t="str" cm="1">
        <f t="array" aca="1" ref="J1273" ca="1">+INDEX({"Tarjeta";"Efectivo";"Transferencia"},RANDBETWEEN(1,3))</f>
        <v>Efectivo</v>
      </c>
      <c r="K1273" t="str">
        <f t="shared" ca="1" si="119"/>
        <v>V-003</v>
      </c>
      <c r="L1273" t="str">
        <f ca="1">+VLOOKUP(K1273,'Tablas aux'!$A$23:$C$27,3,0)</f>
        <v>Arequipa</v>
      </c>
    </row>
    <row r="1274" spans="1:12" x14ac:dyDescent="0.25">
      <c r="A1274" t="str">
        <v>V-1273</v>
      </c>
      <c r="B1274">
        <f t="shared" ca="1" si="114"/>
        <v>45871</v>
      </c>
      <c r="C1274" t="str">
        <f t="shared" ca="1" si="115"/>
        <v>C-002</v>
      </c>
      <c r="D1274" t="str">
        <f t="shared" ca="1" si="116"/>
        <v>P-001</v>
      </c>
      <c r="E1274" t="str">
        <f ca="1">+_xlfn.XLOOKUP(D1274,'Tablas aux'!$A$3:$A$6,'Tablas aux'!$B$3:$B$6,0)</f>
        <v>Audífonos</v>
      </c>
      <c r="F1274" t="str">
        <f ca="1">+_xlfn.XLOOKUP(E1274,'Tablas aux'!$B$3:$B$6,'Tablas aux'!$C$3:$C$6,0)</f>
        <v>Electrónica</v>
      </c>
      <c r="G1274">
        <f t="shared" ca="1" si="117"/>
        <v>23</v>
      </c>
      <c r="H1274">
        <f ca="1">+_xlfn.XLOOKUP(D1274,'Tablas aux'!$A$3:$A$6,'Tablas aux'!$D$3:$D$6)</f>
        <v>50</v>
      </c>
      <c r="I1274" s="3">
        <f t="shared" ca="1" si="118"/>
        <v>0.1</v>
      </c>
      <c r="J1274" t="str" cm="1">
        <f t="array" aca="1" ref="J1274" ca="1">+INDEX({"Tarjeta";"Efectivo";"Transferencia"},RANDBETWEEN(1,3))</f>
        <v>Transferencia</v>
      </c>
      <c r="K1274" t="str">
        <f t="shared" ca="1" si="119"/>
        <v>V-001</v>
      </c>
      <c r="L1274" t="str">
        <f ca="1">+VLOOKUP(K1274,'Tablas aux'!$A$23:$C$27,3,0)</f>
        <v>Lima</v>
      </c>
    </row>
    <row r="1275" spans="1:12" x14ac:dyDescent="0.25">
      <c r="A1275" t="str">
        <v>V-1274</v>
      </c>
      <c r="B1275">
        <f t="shared" ca="1" si="114"/>
        <v>45873</v>
      </c>
      <c r="C1275" t="str">
        <f t="shared" ca="1" si="115"/>
        <v>C-002</v>
      </c>
      <c r="D1275" t="str">
        <f t="shared" ca="1" si="116"/>
        <v>P-003</v>
      </c>
      <c r="E1275" t="str">
        <f ca="1">+_xlfn.XLOOKUP(D1275,'Tablas aux'!$A$3:$A$6,'Tablas aux'!$B$3:$B$6,0)</f>
        <v>Smart Watch</v>
      </c>
      <c r="F1275" t="str">
        <f ca="1">+_xlfn.XLOOKUP(E1275,'Tablas aux'!$B$3:$B$6,'Tablas aux'!$C$3:$C$6,0)</f>
        <v>Electrónica</v>
      </c>
      <c r="G1275">
        <f t="shared" ca="1" si="117"/>
        <v>29</v>
      </c>
      <c r="H1275">
        <f ca="1">+_xlfn.XLOOKUP(D1275,'Tablas aux'!$A$3:$A$6,'Tablas aux'!$D$3:$D$6)</f>
        <v>200</v>
      </c>
      <c r="I1275" s="3">
        <f t="shared" ca="1" si="118"/>
        <v>0.1</v>
      </c>
      <c r="J1275" t="str" cm="1">
        <f t="array" aca="1" ref="J1275" ca="1">+INDEX({"Tarjeta";"Efectivo";"Transferencia"},RANDBETWEEN(1,3))</f>
        <v>Efectivo</v>
      </c>
      <c r="K1275" t="str">
        <f t="shared" ca="1" si="119"/>
        <v>V-004</v>
      </c>
      <c r="L1275" t="str">
        <f ca="1">+VLOOKUP(K1275,'Tablas aux'!$A$23:$C$27,3,0)</f>
        <v>Moquegua</v>
      </c>
    </row>
    <row r="1276" spans="1:12" x14ac:dyDescent="0.25">
      <c r="A1276" t="str">
        <v>V-1275</v>
      </c>
      <c r="B1276">
        <f t="shared" ca="1" si="114"/>
        <v>45782</v>
      </c>
      <c r="C1276" t="str">
        <f t="shared" ca="1" si="115"/>
        <v>C-001</v>
      </c>
      <c r="D1276" t="str">
        <f t="shared" ca="1" si="116"/>
        <v>P-002</v>
      </c>
      <c r="E1276" t="str">
        <f ca="1">+_xlfn.XLOOKUP(D1276,'Tablas aux'!$A$3:$A$6,'Tablas aux'!$B$3:$B$6,0)</f>
        <v>Laptop</v>
      </c>
      <c r="F1276" t="str">
        <f ca="1">+_xlfn.XLOOKUP(E1276,'Tablas aux'!$B$3:$B$6,'Tablas aux'!$C$3:$C$6,0)</f>
        <v>Computo</v>
      </c>
      <c r="G1276">
        <f t="shared" ca="1" si="117"/>
        <v>37</v>
      </c>
      <c r="H1276">
        <f ca="1">+_xlfn.XLOOKUP(D1276,'Tablas aux'!$A$3:$A$6,'Tablas aux'!$D$3:$D$6)</f>
        <v>1200</v>
      </c>
      <c r="I1276" s="3">
        <f t="shared" ca="1" si="118"/>
        <v>0.3</v>
      </c>
      <c r="J1276" t="str" cm="1">
        <f t="array" aca="1" ref="J1276" ca="1">+INDEX({"Tarjeta";"Efectivo";"Transferencia"},RANDBETWEEN(1,3))</f>
        <v>Efectivo</v>
      </c>
      <c r="K1276" t="str">
        <f t="shared" ca="1" si="119"/>
        <v>V-002</v>
      </c>
      <c r="L1276" t="str">
        <f ca="1">+VLOOKUP(K1276,'Tablas aux'!$A$23:$C$27,3,0)</f>
        <v>Callao</v>
      </c>
    </row>
    <row r="1277" spans="1:12" x14ac:dyDescent="0.25">
      <c r="A1277" t="str">
        <v>V-1276</v>
      </c>
      <c r="B1277">
        <f t="shared" ca="1" si="114"/>
        <v>45987</v>
      </c>
      <c r="C1277" t="str">
        <f t="shared" ca="1" si="115"/>
        <v>C-003</v>
      </c>
      <c r="D1277" t="str">
        <f t="shared" ca="1" si="116"/>
        <v>P-004</v>
      </c>
      <c r="E1277" t="str">
        <f ca="1">+_xlfn.XLOOKUP(D1277,'Tablas aux'!$A$3:$A$6,'Tablas aux'!$B$3:$B$6,0)</f>
        <v>Smart Phone</v>
      </c>
      <c r="F1277" t="str">
        <f ca="1">+_xlfn.XLOOKUP(E1277,'Tablas aux'!$B$3:$B$6,'Tablas aux'!$C$3:$C$6,0)</f>
        <v>Telefonía</v>
      </c>
      <c r="G1277">
        <f t="shared" ca="1" si="117"/>
        <v>15</v>
      </c>
      <c r="H1277">
        <f ca="1">+_xlfn.XLOOKUP(D1277,'Tablas aux'!$A$3:$A$6,'Tablas aux'!$D$3:$D$6)</f>
        <v>800</v>
      </c>
      <c r="I1277" s="3">
        <f t="shared" ca="1" si="118"/>
        <v>0.2</v>
      </c>
      <c r="J1277" t="str" cm="1">
        <f t="array" aca="1" ref="J1277" ca="1">+INDEX({"Tarjeta";"Efectivo";"Transferencia"},RANDBETWEEN(1,3))</f>
        <v>Transferencia</v>
      </c>
      <c r="K1277" t="str">
        <f t="shared" ca="1" si="119"/>
        <v>V-001</v>
      </c>
      <c r="L1277" t="str">
        <f ca="1">+VLOOKUP(K1277,'Tablas aux'!$A$23:$C$27,3,0)</f>
        <v>Lima</v>
      </c>
    </row>
    <row r="1278" spans="1:12" x14ac:dyDescent="0.25">
      <c r="A1278" t="str">
        <v>V-1277</v>
      </c>
      <c r="B1278">
        <f t="shared" ca="1" si="114"/>
        <v>45879</v>
      </c>
      <c r="C1278" t="str">
        <f t="shared" ca="1" si="115"/>
        <v>C-004</v>
      </c>
      <c r="D1278" t="str">
        <f t="shared" ca="1" si="116"/>
        <v>P-003</v>
      </c>
      <c r="E1278" t="str">
        <f ca="1">+_xlfn.XLOOKUP(D1278,'Tablas aux'!$A$3:$A$6,'Tablas aux'!$B$3:$B$6,0)</f>
        <v>Smart Watch</v>
      </c>
      <c r="F1278" t="str">
        <f ca="1">+_xlfn.XLOOKUP(E1278,'Tablas aux'!$B$3:$B$6,'Tablas aux'!$C$3:$C$6,0)</f>
        <v>Electrónica</v>
      </c>
      <c r="G1278">
        <f t="shared" ca="1" si="117"/>
        <v>30</v>
      </c>
      <c r="H1278">
        <f ca="1">+_xlfn.XLOOKUP(D1278,'Tablas aux'!$A$3:$A$6,'Tablas aux'!$D$3:$D$6)</f>
        <v>200</v>
      </c>
      <c r="I1278" s="3">
        <f t="shared" ca="1" si="118"/>
        <v>0.1</v>
      </c>
      <c r="J1278" t="str" cm="1">
        <f t="array" aca="1" ref="J1278" ca="1">+INDEX({"Tarjeta";"Efectivo";"Transferencia"},RANDBETWEEN(1,3))</f>
        <v>Efectivo</v>
      </c>
      <c r="K1278" t="str">
        <f t="shared" ca="1" si="119"/>
        <v>V-004</v>
      </c>
      <c r="L1278" t="str">
        <f ca="1">+VLOOKUP(K1278,'Tablas aux'!$A$23:$C$27,3,0)</f>
        <v>Moquegua</v>
      </c>
    </row>
    <row r="1279" spans="1:12" x14ac:dyDescent="0.25">
      <c r="A1279" t="str">
        <v>V-1278</v>
      </c>
      <c r="B1279">
        <f t="shared" ca="1" si="114"/>
        <v>45674</v>
      </c>
      <c r="C1279" t="str">
        <f t="shared" ca="1" si="115"/>
        <v>C-004</v>
      </c>
      <c r="D1279" t="str">
        <f t="shared" ca="1" si="116"/>
        <v>P-002</v>
      </c>
      <c r="E1279" t="str">
        <f ca="1">+_xlfn.XLOOKUP(D1279,'Tablas aux'!$A$3:$A$6,'Tablas aux'!$B$3:$B$6,0)</f>
        <v>Laptop</v>
      </c>
      <c r="F1279" t="str">
        <f ca="1">+_xlfn.XLOOKUP(E1279,'Tablas aux'!$B$3:$B$6,'Tablas aux'!$C$3:$C$6,0)</f>
        <v>Computo</v>
      </c>
      <c r="G1279">
        <f t="shared" ca="1" si="117"/>
        <v>5</v>
      </c>
      <c r="H1279">
        <f ca="1">+_xlfn.XLOOKUP(D1279,'Tablas aux'!$A$3:$A$6,'Tablas aux'!$D$3:$D$6)</f>
        <v>1200</v>
      </c>
      <c r="I1279" s="3">
        <f t="shared" ca="1" si="118"/>
        <v>0.3</v>
      </c>
      <c r="J1279" t="str" cm="1">
        <f t="array" aca="1" ref="J1279" ca="1">+INDEX({"Tarjeta";"Efectivo";"Transferencia"},RANDBETWEEN(1,3))</f>
        <v>Tarjeta</v>
      </c>
      <c r="K1279" t="str">
        <f t="shared" ca="1" si="119"/>
        <v>V-004</v>
      </c>
      <c r="L1279" t="str">
        <f ca="1">+VLOOKUP(K1279,'Tablas aux'!$A$23:$C$27,3,0)</f>
        <v>Moquegua</v>
      </c>
    </row>
    <row r="1280" spans="1:12" x14ac:dyDescent="0.25">
      <c r="A1280" t="str">
        <v>V-1279</v>
      </c>
      <c r="B1280">
        <f t="shared" ca="1" si="114"/>
        <v>45777</v>
      </c>
      <c r="C1280" t="str">
        <f t="shared" ca="1" si="115"/>
        <v>C-001</v>
      </c>
      <c r="D1280" t="str">
        <f t="shared" ca="1" si="116"/>
        <v>P-001</v>
      </c>
      <c r="E1280" t="str">
        <f ca="1">+_xlfn.XLOOKUP(D1280,'Tablas aux'!$A$3:$A$6,'Tablas aux'!$B$3:$B$6,0)</f>
        <v>Audífonos</v>
      </c>
      <c r="F1280" t="str">
        <f ca="1">+_xlfn.XLOOKUP(E1280,'Tablas aux'!$B$3:$B$6,'Tablas aux'!$C$3:$C$6,0)</f>
        <v>Electrónica</v>
      </c>
      <c r="G1280">
        <f t="shared" ca="1" si="117"/>
        <v>24</v>
      </c>
      <c r="H1280">
        <f ca="1">+_xlfn.XLOOKUP(D1280,'Tablas aux'!$A$3:$A$6,'Tablas aux'!$D$3:$D$6)</f>
        <v>50</v>
      </c>
      <c r="I1280" s="3">
        <f t="shared" ca="1" si="118"/>
        <v>0.1</v>
      </c>
      <c r="J1280" t="str" cm="1">
        <f t="array" aca="1" ref="J1280" ca="1">+INDEX({"Tarjeta";"Efectivo";"Transferencia"},RANDBETWEEN(1,3))</f>
        <v>Tarjeta</v>
      </c>
      <c r="K1280" t="str">
        <f t="shared" ca="1" si="119"/>
        <v>V-002</v>
      </c>
      <c r="L1280" t="str">
        <f ca="1">+VLOOKUP(K1280,'Tablas aux'!$A$23:$C$27,3,0)</f>
        <v>Callao</v>
      </c>
    </row>
    <row r="1281" spans="1:12" x14ac:dyDescent="0.25">
      <c r="A1281" t="str">
        <v>V-1280</v>
      </c>
      <c r="B1281">
        <f t="shared" ca="1" si="114"/>
        <v>45693</v>
      </c>
      <c r="C1281" t="str">
        <f t="shared" ca="1" si="115"/>
        <v>C-001</v>
      </c>
      <c r="D1281" t="str">
        <f t="shared" ca="1" si="116"/>
        <v>P-001</v>
      </c>
      <c r="E1281" t="str">
        <f ca="1">+_xlfn.XLOOKUP(D1281,'Tablas aux'!$A$3:$A$6,'Tablas aux'!$B$3:$B$6,0)</f>
        <v>Audífonos</v>
      </c>
      <c r="F1281" t="str">
        <f ca="1">+_xlfn.XLOOKUP(E1281,'Tablas aux'!$B$3:$B$6,'Tablas aux'!$C$3:$C$6,0)</f>
        <v>Electrónica</v>
      </c>
      <c r="G1281">
        <f t="shared" ca="1" si="117"/>
        <v>45</v>
      </c>
      <c r="H1281">
        <f ca="1">+_xlfn.XLOOKUP(D1281,'Tablas aux'!$A$3:$A$6,'Tablas aux'!$D$3:$D$6)</f>
        <v>50</v>
      </c>
      <c r="I1281" s="3">
        <f t="shared" ca="1" si="118"/>
        <v>0.1</v>
      </c>
      <c r="J1281" t="str" cm="1">
        <f t="array" aca="1" ref="J1281" ca="1">+INDEX({"Tarjeta";"Efectivo";"Transferencia"},RANDBETWEEN(1,3))</f>
        <v>Efectivo</v>
      </c>
      <c r="K1281" t="str">
        <f t="shared" ca="1" si="119"/>
        <v>V-003</v>
      </c>
      <c r="L1281" t="str">
        <f ca="1">+VLOOKUP(K1281,'Tablas aux'!$A$23:$C$27,3,0)</f>
        <v>Arequipa</v>
      </c>
    </row>
    <row r="1282" spans="1:12" x14ac:dyDescent="0.25">
      <c r="A1282" t="str">
        <v>V-1281</v>
      </c>
      <c r="B1282">
        <f t="shared" ca="1" si="114"/>
        <v>45787</v>
      </c>
      <c r="C1282" t="str">
        <f t="shared" ca="1" si="115"/>
        <v>C-004</v>
      </c>
      <c r="D1282" t="str">
        <f t="shared" ca="1" si="116"/>
        <v>P-002</v>
      </c>
      <c r="E1282" t="str">
        <f ca="1">+_xlfn.XLOOKUP(D1282,'Tablas aux'!$A$3:$A$6,'Tablas aux'!$B$3:$B$6,0)</f>
        <v>Laptop</v>
      </c>
      <c r="F1282" t="str">
        <f ca="1">+_xlfn.XLOOKUP(E1282,'Tablas aux'!$B$3:$B$6,'Tablas aux'!$C$3:$C$6,0)</f>
        <v>Computo</v>
      </c>
      <c r="G1282">
        <f t="shared" ca="1" si="117"/>
        <v>23</v>
      </c>
      <c r="H1282">
        <f ca="1">+_xlfn.XLOOKUP(D1282,'Tablas aux'!$A$3:$A$6,'Tablas aux'!$D$3:$D$6)</f>
        <v>1200</v>
      </c>
      <c r="I1282" s="3">
        <f t="shared" ca="1" si="118"/>
        <v>0.3</v>
      </c>
      <c r="J1282" t="str" cm="1">
        <f t="array" aca="1" ref="J1282" ca="1">+INDEX({"Tarjeta";"Efectivo";"Transferencia"},RANDBETWEEN(1,3))</f>
        <v>Efectivo</v>
      </c>
      <c r="K1282" t="str">
        <f t="shared" ca="1" si="119"/>
        <v>V-004</v>
      </c>
      <c r="L1282" t="str">
        <f ca="1">+VLOOKUP(K1282,'Tablas aux'!$A$23:$C$27,3,0)</f>
        <v>Moquegua</v>
      </c>
    </row>
    <row r="1283" spans="1:12" x14ac:dyDescent="0.25">
      <c r="A1283" t="str">
        <v>V-1282</v>
      </c>
      <c r="B1283">
        <f t="shared" ref="B1283:B1346" ca="1" si="120">+RANDBETWEEN("01/01/2025","31/12/2025")</f>
        <v>45982</v>
      </c>
      <c r="C1283" t="str">
        <f t="shared" ref="C1283:C1346" ca="1" si="121">+"C"&amp;"-"&amp;TEXT(RANDBETWEEN(1,4),"000")</f>
        <v>C-001</v>
      </c>
      <c r="D1283" t="str">
        <f t="shared" ref="D1283:D1346" ca="1" si="122">+"P"&amp;"-"&amp;TEXT(RANDBETWEEN(1,4),"000")</f>
        <v>P-004</v>
      </c>
      <c r="E1283" t="str">
        <f ca="1">+_xlfn.XLOOKUP(D1283,'Tablas aux'!$A$3:$A$6,'Tablas aux'!$B$3:$B$6,0)</f>
        <v>Smart Phone</v>
      </c>
      <c r="F1283" t="str">
        <f ca="1">+_xlfn.XLOOKUP(E1283,'Tablas aux'!$B$3:$B$6,'Tablas aux'!$C$3:$C$6,0)</f>
        <v>Telefonía</v>
      </c>
      <c r="G1283">
        <f t="shared" ref="G1283:G1346" ca="1" si="123">+RANDBETWEEN(5,45)</f>
        <v>17</v>
      </c>
      <c r="H1283">
        <f ca="1">+_xlfn.XLOOKUP(D1283,'Tablas aux'!$A$3:$A$6,'Tablas aux'!$D$3:$D$6)</f>
        <v>800</v>
      </c>
      <c r="I1283" s="3">
        <f t="shared" ref="I1283:I1346" ca="1" si="124">+IF(F1283="Electrónica",0.1,IF(F1283="Telefonía",0.2,0.3))</f>
        <v>0.2</v>
      </c>
      <c r="J1283" t="str" cm="1">
        <f t="array" aca="1" ref="J1283" ca="1">+INDEX({"Tarjeta";"Efectivo";"Transferencia"},RANDBETWEEN(1,3))</f>
        <v>Transferencia</v>
      </c>
      <c r="K1283" t="str">
        <f t="shared" ref="K1283:K1346" ca="1" si="125">+"V"&amp;"-"&amp;TEXT(RANDBETWEEN(1,5),"000")</f>
        <v>V-005</v>
      </c>
      <c r="L1283" t="str">
        <f ca="1">+VLOOKUP(K1283,'Tablas aux'!$A$23:$C$27,3,0)</f>
        <v>Ayacucho</v>
      </c>
    </row>
    <row r="1284" spans="1:12" x14ac:dyDescent="0.25">
      <c r="A1284" t="str">
        <v>V-1283</v>
      </c>
      <c r="B1284">
        <f t="shared" ca="1" si="120"/>
        <v>46004</v>
      </c>
      <c r="C1284" t="str">
        <f t="shared" ca="1" si="121"/>
        <v>C-002</v>
      </c>
      <c r="D1284" t="str">
        <f t="shared" ca="1" si="122"/>
        <v>P-002</v>
      </c>
      <c r="E1284" t="str">
        <f ca="1">+_xlfn.XLOOKUP(D1284,'Tablas aux'!$A$3:$A$6,'Tablas aux'!$B$3:$B$6,0)</f>
        <v>Laptop</v>
      </c>
      <c r="F1284" t="str">
        <f ca="1">+_xlfn.XLOOKUP(E1284,'Tablas aux'!$B$3:$B$6,'Tablas aux'!$C$3:$C$6,0)</f>
        <v>Computo</v>
      </c>
      <c r="G1284">
        <f t="shared" ca="1" si="123"/>
        <v>34</v>
      </c>
      <c r="H1284">
        <f ca="1">+_xlfn.XLOOKUP(D1284,'Tablas aux'!$A$3:$A$6,'Tablas aux'!$D$3:$D$6)</f>
        <v>1200</v>
      </c>
      <c r="I1284" s="3">
        <f t="shared" ca="1" si="124"/>
        <v>0.3</v>
      </c>
      <c r="J1284" t="str" cm="1">
        <f t="array" aca="1" ref="J1284" ca="1">+INDEX({"Tarjeta";"Efectivo";"Transferencia"},RANDBETWEEN(1,3))</f>
        <v>Efectivo</v>
      </c>
      <c r="K1284" t="str">
        <f t="shared" ca="1" si="125"/>
        <v>V-002</v>
      </c>
      <c r="L1284" t="str">
        <f ca="1">+VLOOKUP(K1284,'Tablas aux'!$A$23:$C$27,3,0)</f>
        <v>Callao</v>
      </c>
    </row>
    <row r="1285" spans="1:12" x14ac:dyDescent="0.25">
      <c r="A1285" t="str">
        <v>V-1284</v>
      </c>
      <c r="B1285">
        <f t="shared" ca="1" si="120"/>
        <v>45743</v>
      </c>
      <c r="C1285" t="str">
        <f t="shared" ca="1" si="121"/>
        <v>C-004</v>
      </c>
      <c r="D1285" t="str">
        <f t="shared" ca="1" si="122"/>
        <v>P-002</v>
      </c>
      <c r="E1285" t="str">
        <f ca="1">+_xlfn.XLOOKUP(D1285,'Tablas aux'!$A$3:$A$6,'Tablas aux'!$B$3:$B$6,0)</f>
        <v>Laptop</v>
      </c>
      <c r="F1285" t="str">
        <f ca="1">+_xlfn.XLOOKUP(E1285,'Tablas aux'!$B$3:$B$6,'Tablas aux'!$C$3:$C$6,0)</f>
        <v>Computo</v>
      </c>
      <c r="G1285">
        <f t="shared" ca="1" si="123"/>
        <v>40</v>
      </c>
      <c r="H1285">
        <f ca="1">+_xlfn.XLOOKUP(D1285,'Tablas aux'!$A$3:$A$6,'Tablas aux'!$D$3:$D$6)</f>
        <v>1200</v>
      </c>
      <c r="I1285" s="3">
        <f t="shared" ca="1" si="124"/>
        <v>0.3</v>
      </c>
      <c r="J1285" t="str" cm="1">
        <f t="array" aca="1" ref="J1285" ca="1">+INDEX({"Tarjeta";"Efectivo";"Transferencia"},RANDBETWEEN(1,3))</f>
        <v>Tarjeta</v>
      </c>
      <c r="K1285" t="str">
        <f t="shared" ca="1" si="125"/>
        <v>V-002</v>
      </c>
      <c r="L1285" t="str">
        <f ca="1">+VLOOKUP(K1285,'Tablas aux'!$A$23:$C$27,3,0)</f>
        <v>Callao</v>
      </c>
    </row>
    <row r="1286" spans="1:12" x14ac:dyDescent="0.25">
      <c r="A1286" t="str">
        <v>V-1285</v>
      </c>
      <c r="B1286">
        <f t="shared" ca="1" si="120"/>
        <v>45877</v>
      </c>
      <c r="C1286" t="str">
        <f t="shared" ca="1" si="121"/>
        <v>C-002</v>
      </c>
      <c r="D1286" t="str">
        <f t="shared" ca="1" si="122"/>
        <v>P-003</v>
      </c>
      <c r="E1286" t="str">
        <f ca="1">+_xlfn.XLOOKUP(D1286,'Tablas aux'!$A$3:$A$6,'Tablas aux'!$B$3:$B$6,0)</f>
        <v>Smart Watch</v>
      </c>
      <c r="F1286" t="str">
        <f ca="1">+_xlfn.XLOOKUP(E1286,'Tablas aux'!$B$3:$B$6,'Tablas aux'!$C$3:$C$6,0)</f>
        <v>Electrónica</v>
      </c>
      <c r="G1286">
        <f t="shared" ca="1" si="123"/>
        <v>14</v>
      </c>
      <c r="H1286">
        <f ca="1">+_xlfn.XLOOKUP(D1286,'Tablas aux'!$A$3:$A$6,'Tablas aux'!$D$3:$D$6)</f>
        <v>200</v>
      </c>
      <c r="I1286" s="3">
        <f t="shared" ca="1" si="124"/>
        <v>0.1</v>
      </c>
      <c r="J1286" t="str" cm="1">
        <f t="array" aca="1" ref="J1286" ca="1">+INDEX({"Tarjeta";"Efectivo";"Transferencia"},RANDBETWEEN(1,3))</f>
        <v>Efectivo</v>
      </c>
      <c r="K1286" t="str">
        <f t="shared" ca="1" si="125"/>
        <v>V-005</v>
      </c>
      <c r="L1286" t="str">
        <f ca="1">+VLOOKUP(K1286,'Tablas aux'!$A$23:$C$27,3,0)</f>
        <v>Ayacucho</v>
      </c>
    </row>
    <row r="1287" spans="1:12" x14ac:dyDescent="0.25">
      <c r="A1287" t="str">
        <v>V-1286</v>
      </c>
      <c r="B1287">
        <f t="shared" ca="1" si="120"/>
        <v>45748</v>
      </c>
      <c r="C1287" t="str">
        <f t="shared" ca="1" si="121"/>
        <v>C-003</v>
      </c>
      <c r="D1287" t="str">
        <f t="shared" ca="1" si="122"/>
        <v>P-004</v>
      </c>
      <c r="E1287" t="str">
        <f ca="1">+_xlfn.XLOOKUP(D1287,'Tablas aux'!$A$3:$A$6,'Tablas aux'!$B$3:$B$6,0)</f>
        <v>Smart Phone</v>
      </c>
      <c r="F1287" t="str">
        <f ca="1">+_xlfn.XLOOKUP(E1287,'Tablas aux'!$B$3:$B$6,'Tablas aux'!$C$3:$C$6,0)</f>
        <v>Telefonía</v>
      </c>
      <c r="G1287">
        <f t="shared" ca="1" si="123"/>
        <v>43</v>
      </c>
      <c r="H1287">
        <f ca="1">+_xlfn.XLOOKUP(D1287,'Tablas aux'!$A$3:$A$6,'Tablas aux'!$D$3:$D$6)</f>
        <v>800</v>
      </c>
      <c r="I1287" s="3">
        <f t="shared" ca="1" si="124"/>
        <v>0.2</v>
      </c>
      <c r="J1287" t="str" cm="1">
        <f t="array" aca="1" ref="J1287" ca="1">+INDEX({"Tarjeta";"Efectivo";"Transferencia"},RANDBETWEEN(1,3))</f>
        <v>Tarjeta</v>
      </c>
      <c r="K1287" t="str">
        <f t="shared" ca="1" si="125"/>
        <v>V-002</v>
      </c>
      <c r="L1287" t="str">
        <f ca="1">+VLOOKUP(K1287,'Tablas aux'!$A$23:$C$27,3,0)</f>
        <v>Callao</v>
      </c>
    </row>
    <row r="1288" spans="1:12" x14ac:dyDescent="0.25">
      <c r="A1288" t="str">
        <v>V-1287</v>
      </c>
      <c r="B1288">
        <f t="shared" ca="1" si="120"/>
        <v>45750</v>
      </c>
      <c r="C1288" t="str">
        <f t="shared" ca="1" si="121"/>
        <v>C-002</v>
      </c>
      <c r="D1288" t="str">
        <f t="shared" ca="1" si="122"/>
        <v>P-001</v>
      </c>
      <c r="E1288" t="str">
        <f ca="1">+_xlfn.XLOOKUP(D1288,'Tablas aux'!$A$3:$A$6,'Tablas aux'!$B$3:$B$6,0)</f>
        <v>Audífonos</v>
      </c>
      <c r="F1288" t="str">
        <f ca="1">+_xlfn.XLOOKUP(E1288,'Tablas aux'!$B$3:$B$6,'Tablas aux'!$C$3:$C$6,0)</f>
        <v>Electrónica</v>
      </c>
      <c r="G1288">
        <f t="shared" ca="1" si="123"/>
        <v>31</v>
      </c>
      <c r="H1288">
        <f ca="1">+_xlfn.XLOOKUP(D1288,'Tablas aux'!$A$3:$A$6,'Tablas aux'!$D$3:$D$6)</f>
        <v>50</v>
      </c>
      <c r="I1288" s="3">
        <f t="shared" ca="1" si="124"/>
        <v>0.1</v>
      </c>
      <c r="J1288" t="str" cm="1">
        <f t="array" aca="1" ref="J1288" ca="1">+INDEX({"Tarjeta";"Efectivo";"Transferencia"},RANDBETWEEN(1,3))</f>
        <v>Tarjeta</v>
      </c>
      <c r="K1288" t="str">
        <f t="shared" ca="1" si="125"/>
        <v>V-002</v>
      </c>
      <c r="L1288" t="str">
        <f ca="1">+VLOOKUP(K1288,'Tablas aux'!$A$23:$C$27,3,0)</f>
        <v>Callao</v>
      </c>
    </row>
    <row r="1289" spans="1:12" x14ac:dyDescent="0.25">
      <c r="A1289" t="str">
        <v>V-1288</v>
      </c>
      <c r="B1289">
        <f t="shared" ca="1" si="120"/>
        <v>45676</v>
      </c>
      <c r="C1289" t="str">
        <f t="shared" ca="1" si="121"/>
        <v>C-001</v>
      </c>
      <c r="D1289" t="str">
        <f t="shared" ca="1" si="122"/>
        <v>P-004</v>
      </c>
      <c r="E1289" t="str">
        <f ca="1">+_xlfn.XLOOKUP(D1289,'Tablas aux'!$A$3:$A$6,'Tablas aux'!$B$3:$B$6,0)</f>
        <v>Smart Phone</v>
      </c>
      <c r="F1289" t="str">
        <f ca="1">+_xlfn.XLOOKUP(E1289,'Tablas aux'!$B$3:$B$6,'Tablas aux'!$C$3:$C$6,0)</f>
        <v>Telefonía</v>
      </c>
      <c r="G1289">
        <f t="shared" ca="1" si="123"/>
        <v>23</v>
      </c>
      <c r="H1289">
        <f ca="1">+_xlfn.XLOOKUP(D1289,'Tablas aux'!$A$3:$A$6,'Tablas aux'!$D$3:$D$6)</f>
        <v>800</v>
      </c>
      <c r="I1289" s="3">
        <f t="shared" ca="1" si="124"/>
        <v>0.2</v>
      </c>
      <c r="J1289" t="str" cm="1">
        <f t="array" aca="1" ref="J1289" ca="1">+INDEX({"Tarjeta";"Efectivo";"Transferencia"},RANDBETWEEN(1,3))</f>
        <v>Efectivo</v>
      </c>
      <c r="K1289" t="str">
        <f t="shared" ca="1" si="125"/>
        <v>V-001</v>
      </c>
      <c r="L1289" t="str">
        <f ca="1">+VLOOKUP(K1289,'Tablas aux'!$A$23:$C$27,3,0)</f>
        <v>Lima</v>
      </c>
    </row>
    <row r="1290" spans="1:12" x14ac:dyDescent="0.25">
      <c r="A1290" t="str">
        <v>V-1289</v>
      </c>
      <c r="B1290">
        <f t="shared" ca="1" si="120"/>
        <v>45914</v>
      </c>
      <c r="C1290" t="str">
        <f t="shared" ca="1" si="121"/>
        <v>C-003</v>
      </c>
      <c r="D1290" t="str">
        <f t="shared" ca="1" si="122"/>
        <v>P-004</v>
      </c>
      <c r="E1290" t="str">
        <f ca="1">+_xlfn.XLOOKUP(D1290,'Tablas aux'!$A$3:$A$6,'Tablas aux'!$B$3:$B$6,0)</f>
        <v>Smart Phone</v>
      </c>
      <c r="F1290" t="str">
        <f ca="1">+_xlfn.XLOOKUP(E1290,'Tablas aux'!$B$3:$B$6,'Tablas aux'!$C$3:$C$6,0)</f>
        <v>Telefonía</v>
      </c>
      <c r="G1290">
        <f t="shared" ca="1" si="123"/>
        <v>29</v>
      </c>
      <c r="H1290">
        <f ca="1">+_xlfn.XLOOKUP(D1290,'Tablas aux'!$A$3:$A$6,'Tablas aux'!$D$3:$D$6)</f>
        <v>800</v>
      </c>
      <c r="I1290" s="3">
        <f t="shared" ca="1" si="124"/>
        <v>0.2</v>
      </c>
      <c r="J1290" t="str" cm="1">
        <f t="array" aca="1" ref="J1290" ca="1">+INDEX({"Tarjeta";"Efectivo";"Transferencia"},RANDBETWEEN(1,3))</f>
        <v>Tarjeta</v>
      </c>
      <c r="K1290" t="str">
        <f t="shared" ca="1" si="125"/>
        <v>V-005</v>
      </c>
      <c r="L1290" t="str">
        <f ca="1">+VLOOKUP(K1290,'Tablas aux'!$A$23:$C$27,3,0)</f>
        <v>Ayacucho</v>
      </c>
    </row>
    <row r="1291" spans="1:12" x14ac:dyDescent="0.25">
      <c r="A1291" t="str">
        <v>V-1290</v>
      </c>
      <c r="B1291">
        <f t="shared" ca="1" si="120"/>
        <v>45867</v>
      </c>
      <c r="C1291" t="str">
        <f t="shared" ca="1" si="121"/>
        <v>C-004</v>
      </c>
      <c r="D1291" t="str">
        <f t="shared" ca="1" si="122"/>
        <v>P-001</v>
      </c>
      <c r="E1291" t="str">
        <f ca="1">+_xlfn.XLOOKUP(D1291,'Tablas aux'!$A$3:$A$6,'Tablas aux'!$B$3:$B$6,0)</f>
        <v>Audífonos</v>
      </c>
      <c r="F1291" t="str">
        <f ca="1">+_xlfn.XLOOKUP(E1291,'Tablas aux'!$B$3:$B$6,'Tablas aux'!$C$3:$C$6,0)</f>
        <v>Electrónica</v>
      </c>
      <c r="G1291">
        <f t="shared" ca="1" si="123"/>
        <v>22</v>
      </c>
      <c r="H1291">
        <f ca="1">+_xlfn.XLOOKUP(D1291,'Tablas aux'!$A$3:$A$6,'Tablas aux'!$D$3:$D$6)</f>
        <v>50</v>
      </c>
      <c r="I1291" s="3">
        <f t="shared" ca="1" si="124"/>
        <v>0.1</v>
      </c>
      <c r="J1291" t="str" cm="1">
        <f t="array" aca="1" ref="J1291" ca="1">+INDEX({"Tarjeta";"Efectivo";"Transferencia"},RANDBETWEEN(1,3))</f>
        <v>Efectivo</v>
      </c>
      <c r="K1291" t="str">
        <f t="shared" ca="1" si="125"/>
        <v>V-005</v>
      </c>
      <c r="L1291" t="str">
        <f ca="1">+VLOOKUP(K1291,'Tablas aux'!$A$23:$C$27,3,0)</f>
        <v>Ayacucho</v>
      </c>
    </row>
    <row r="1292" spans="1:12" x14ac:dyDescent="0.25">
      <c r="A1292" t="str">
        <v>V-1291</v>
      </c>
      <c r="B1292">
        <f t="shared" ca="1" si="120"/>
        <v>45768</v>
      </c>
      <c r="C1292" t="str">
        <f t="shared" ca="1" si="121"/>
        <v>C-003</v>
      </c>
      <c r="D1292" t="str">
        <f t="shared" ca="1" si="122"/>
        <v>P-002</v>
      </c>
      <c r="E1292" t="str">
        <f ca="1">+_xlfn.XLOOKUP(D1292,'Tablas aux'!$A$3:$A$6,'Tablas aux'!$B$3:$B$6,0)</f>
        <v>Laptop</v>
      </c>
      <c r="F1292" t="str">
        <f ca="1">+_xlfn.XLOOKUP(E1292,'Tablas aux'!$B$3:$B$6,'Tablas aux'!$C$3:$C$6,0)</f>
        <v>Computo</v>
      </c>
      <c r="G1292">
        <f t="shared" ca="1" si="123"/>
        <v>41</v>
      </c>
      <c r="H1292">
        <f ca="1">+_xlfn.XLOOKUP(D1292,'Tablas aux'!$A$3:$A$6,'Tablas aux'!$D$3:$D$6)</f>
        <v>1200</v>
      </c>
      <c r="I1292" s="3">
        <f t="shared" ca="1" si="124"/>
        <v>0.3</v>
      </c>
      <c r="J1292" t="str" cm="1">
        <f t="array" aca="1" ref="J1292" ca="1">+INDEX({"Tarjeta";"Efectivo";"Transferencia"},RANDBETWEEN(1,3))</f>
        <v>Tarjeta</v>
      </c>
      <c r="K1292" t="str">
        <f t="shared" ca="1" si="125"/>
        <v>V-002</v>
      </c>
      <c r="L1292" t="str">
        <f ca="1">+VLOOKUP(K1292,'Tablas aux'!$A$23:$C$27,3,0)</f>
        <v>Callao</v>
      </c>
    </row>
    <row r="1293" spans="1:12" x14ac:dyDescent="0.25">
      <c r="A1293" t="str">
        <v>V-1292</v>
      </c>
      <c r="B1293">
        <f t="shared" ca="1" si="120"/>
        <v>45926</v>
      </c>
      <c r="C1293" t="str">
        <f t="shared" ca="1" si="121"/>
        <v>C-002</v>
      </c>
      <c r="D1293" t="str">
        <f t="shared" ca="1" si="122"/>
        <v>P-003</v>
      </c>
      <c r="E1293" t="str">
        <f ca="1">+_xlfn.XLOOKUP(D1293,'Tablas aux'!$A$3:$A$6,'Tablas aux'!$B$3:$B$6,0)</f>
        <v>Smart Watch</v>
      </c>
      <c r="F1293" t="str">
        <f ca="1">+_xlfn.XLOOKUP(E1293,'Tablas aux'!$B$3:$B$6,'Tablas aux'!$C$3:$C$6,0)</f>
        <v>Electrónica</v>
      </c>
      <c r="G1293">
        <f t="shared" ca="1" si="123"/>
        <v>8</v>
      </c>
      <c r="H1293">
        <f ca="1">+_xlfn.XLOOKUP(D1293,'Tablas aux'!$A$3:$A$6,'Tablas aux'!$D$3:$D$6)</f>
        <v>200</v>
      </c>
      <c r="I1293" s="3">
        <f t="shared" ca="1" si="124"/>
        <v>0.1</v>
      </c>
      <c r="J1293" t="str" cm="1">
        <f t="array" aca="1" ref="J1293" ca="1">+INDEX({"Tarjeta";"Efectivo";"Transferencia"},RANDBETWEEN(1,3))</f>
        <v>Tarjeta</v>
      </c>
      <c r="K1293" t="str">
        <f t="shared" ca="1" si="125"/>
        <v>V-003</v>
      </c>
      <c r="L1293" t="str">
        <f ca="1">+VLOOKUP(K1293,'Tablas aux'!$A$23:$C$27,3,0)</f>
        <v>Arequipa</v>
      </c>
    </row>
    <row r="1294" spans="1:12" x14ac:dyDescent="0.25">
      <c r="A1294" t="str">
        <v>V-1293</v>
      </c>
      <c r="B1294">
        <f t="shared" ca="1" si="120"/>
        <v>45724</v>
      </c>
      <c r="C1294" t="str">
        <f t="shared" ca="1" si="121"/>
        <v>C-001</v>
      </c>
      <c r="D1294" t="str">
        <f t="shared" ca="1" si="122"/>
        <v>P-002</v>
      </c>
      <c r="E1294" t="str">
        <f ca="1">+_xlfn.XLOOKUP(D1294,'Tablas aux'!$A$3:$A$6,'Tablas aux'!$B$3:$B$6,0)</f>
        <v>Laptop</v>
      </c>
      <c r="F1294" t="str">
        <f ca="1">+_xlfn.XLOOKUP(E1294,'Tablas aux'!$B$3:$B$6,'Tablas aux'!$C$3:$C$6,0)</f>
        <v>Computo</v>
      </c>
      <c r="G1294">
        <f t="shared" ca="1" si="123"/>
        <v>34</v>
      </c>
      <c r="H1294">
        <f ca="1">+_xlfn.XLOOKUP(D1294,'Tablas aux'!$A$3:$A$6,'Tablas aux'!$D$3:$D$6)</f>
        <v>1200</v>
      </c>
      <c r="I1294" s="3">
        <f t="shared" ca="1" si="124"/>
        <v>0.3</v>
      </c>
      <c r="J1294" t="str" cm="1">
        <f t="array" aca="1" ref="J1294" ca="1">+INDEX({"Tarjeta";"Efectivo";"Transferencia"},RANDBETWEEN(1,3))</f>
        <v>Transferencia</v>
      </c>
      <c r="K1294" t="str">
        <f t="shared" ca="1" si="125"/>
        <v>V-003</v>
      </c>
      <c r="L1294" t="str">
        <f ca="1">+VLOOKUP(K1294,'Tablas aux'!$A$23:$C$27,3,0)</f>
        <v>Arequipa</v>
      </c>
    </row>
    <row r="1295" spans="1:12" x14ac:dyDescent="0.25">
      <c r="A1295" t="str">
        <v>V-1294</v>
      </c>
      <c r="B1295">
        <f t="shared" ca="1" si="120"/>
        <v>45917</v>
      </c>
      <c r="C1295" t="str">
        <f t="shared" ca="1" si="121"/>
        <v>C-003</v>
      </c>
      <c r="D1295" t="str">
        <f t="shared" ca="1" si="122"/>
        <v>P-004</v>
      </c>
      <c r="E1295" t="str">
        <f ca="1">+_xlfn.XLOOKUP(D1295,'Tablas aux'!$A$3:$A$6,'Tablas aux'!$B$3:$B$6,0)</f>
        <v>Smart Phone</v>
      </c>
      <c r="F1295" t="str">
        <f ca="1">+_xlfn.XLOOKUP(E1295,'Tablas aux'!$B$3:$B$6,'Tablas aux'!$C$3:$C$6,0)</f>
        <v>Telefonía</v>
      </c>
      <c r="G1295">
        <f t="shared" ca="1" si="123"/>
        <v>13</v>
      </c>
      <c r="H1295">
        <f ca="1">+_xlfn.XLOOKUP(D1295,'Tablas aux'!$A$3:$A$6,'Tablas aux'!$D$3:$D$6)</f>
        <v>800</v>
      </c>
      <c r="I1295" s="3">
        <f t="shared" ca="1" si="124"/>
        <v>0.2</v>
      </c>
      <c r="J1295" t="str" cm="1">
        <f t="array" aca="1" ref="J1295" ca="1">+INDEX({"Tarjeta";"Efectivo";"Transferencia"},RANDBETWEEN(1,3))</f>
        <v>Tarjeta</v>
      </c>
      <c r="K1295" t="str">
        <f t="shared" ca="1" si="125"/>
        <v>V-005</v>
      </c>
      <c r="L1295" t="str">
        <f ca="1">+VLOOKUP(K1295,'Tablas aux'!$A$23:$C$27,3,0)</f>
        <v>Ayacucho</v>
      </c>
    </row>
    <row r="1296" spans="1:12" x14ac:dyDescent="0.25">
      <c r="A1296" t="str">
        <v>V-1295</v>
      </c>
      <c r="B1296">
        <f t="shared" ca="1" si="120"/>
        <v>45823</v>
      </c>
      <c r="C1296" t="str">
        <f t="shared" ca="1" si="121"/>
        <v>C-002</v>
      </c>
      <c r="D1296" t="str">
        <f t="shared" ca="1" si="122"/>
        <v>P-004</v>
      </c>
      <c r="E1296" t="str">
        <f ca="1">+_xlfn.XLOOKUP(D1296,'Tablas aux'!$A$3:$A$6,'Tablas aux'!$B$3:$B$6,0)</f>
        <v>Smart Phone</v>
      </c>
      <c r="F1296" t="str">
        <f ca="1">+_xlfn.XLOOKUP(E1296,'Tablas aux'!$B$3:$B$6,'Tablas aux'!$C$3:$C$6,0)</f>
        <v>Telefonía</v>
      </c>
      <c r="G1296">
        <f t="shared" ca="1" si="123"/>
        <v>18</v>
      </c>
      <c r="H1296">
        <f ca="1">+_xlfn.XLOOKUP(D1296,'Tablas aux'!$A$3:$A$6,'Tablas aux'!$D$3:$D$6)</f>
        <v>800</v>
      </c>
      <c r="I1296" s="3">
        <f t="shared" ca="1" si="124"/>
        <v>0.2</v>
      </c>
      <c r="J1296" t="str" cm="1">
        <f t="array" aca="1" ref="J1296" ca="1">+INDEX({"Tarjeta";"Efectivo";"Transferencia"},RANDBETWEEN(1,3))</f>
        <v>Tarjeta</v>
      </c>
      <c r="K1296" t="str">
        <f t="shared" ca="1" si="125"/>
        <v>V-001</v>
      </c>
      <c r="L1296" t="str">
        <f ca="1">+VLOOKUP(K1296,'Tablas aux'!$A$23:$C$27,3,0)</f>
        <v>Lima</v>
      </c>
    </row>
    <row r="1297" spans="1:12" x14ac:dyDescent="0.25">
      <c r="A1297" t="str">
        <v>V-1296</v>
      </c>
      <c r="B1297">
        <f t="shared" ca="1" si="120"/>
        <v>45774</v>
      </c>
      <c r="C1297" t="str">
        <f t="shared" ca="1" si="121"/>
        <v>C-004</v>
      </c>
      <c r="D1297" t="str">
        <f t="shared" ca="1" si="122"/>
        <v>P-002</v>
      </c>
      <c r="E1297" t="str">
        <f ca="1">+_xlfn.XLOOKUP(D1297,'Tablas aux'!$A$3:$A$6,'Tablas aux'!$B$3:$B$6,0)</f>
        <v>Laptop</v>
      </c>
      <c r="F1297" t="str">
        <f ca="1">+_xlfn.XLOOKUP(E1297,'Tablas aux'!$B$3:$B$6,'Tablas aux'!$C$3:$C$6,0)</f>
        <v>Computo</v>
      </c>
      <c r="G1297">
        <f t="shared" ca="1" si="123"/>
        <v>22</v>
      </c>
      <c r="H1297">
        <f ca="1">+_xlfn.XLOOKUP(D1297,'Tablas aux'!$A$3:$A$6,'Tablas aux'!$D$3:$D$6)</f>
        <v>1200</v>
      </c>
      <c r="I1297" s="3">
        <f t="shared" ca="1" si="124"/>
        <v>0.3</v>
      </c>
      <c r="J1297" t="str" cm="1">
        <f t="array" aca="1" ref="J1297" ca="1">+INDEX({"Tarjeta";"Efectivo";"Transferencia"},RANDBETWEEN(1,3))</f>
        <v>Transferencia</v>
      </c>
      <c r="K1297" t="str">
        <f t="shared" ca="1" si="125"/>
        <v>V-002</v>
      </c>
      <c r="L1297" t="str">
        <f ca="1">+VLOOKUP(K1297,'Tablas aux'!$A$23:$C$27,3,0)</f>
        <v>Callao</v>
      </c>
    </row>
    <row r="1298" spans="1:12" x14ac:dyDescent="0.25">
      <c r="A1298" t="str">
        <v>V-1297</v>
      </c>
      <c r="B1298">
        <f t="shared" ca="1" si="120"/>
        <v>45702</v>
      </c>
      <c r="C1298" t="str">
        <f t="shared" ca="1" si="121"/>
        <v>C-002</v>
      </c>
      <c r="D1298" t="str">
        <f t="shared" ca="1" si="122"/>
        <v>P-002</v>
      </c>
      <c r="E1298" t="str">
        <f ca="1">+_xlfn.XLOOKUP(D1298,'Tablas aux'!$A$3:$A$6,'Tablas aux'!$B$3:$B$6,0)</f>
        <v>Laptop</v>
      </c>
      <c r="F1298" t="str">
        <f ca="1">+_xlfn.XLOOKUP(E1298,'Tablas aux'!$B$3:$B$6,'Tablas aux'!$C$3:$C$6,0)</f>
        <v>Computo</v>
      </c>
      <c r="G1298">
        <f t="shared" ca="1" si="123"/>
        <v>14</v>
      </c>
      <c r="H1298">
        <f ca="1">+_xlfn.XLOOKUP(D1298,'Tablas aux'!$A$3:$A$6,'Tablas aux'!$D$3:$D$6)</f>
        <v>1200</v>
      </c>
      <c r="I1298" s="3">
        <f t="shared" ca="1" si="124"/>
        <v>0.3</v>
      </c>
      <c r="J1298" t="str" cm="1">
        <f t="array" aca="1" ref="J1298" ca="1">+INDEX({"Tarjeta";"Efectivo";"Transferencia"},RANDBETWEEN(1,3))</f>
        <v>Tarjeta</v>
      </c>
      <c r="K1298" t="str">
        <f t="shared" ca="1" si="125"/>
        <v>V-003</v>
      </c>
      <c r="L1298" t="str">
        <f ca="1">+VLOOKUP(K1298,'Tablas aux'!$A$23:$C$27,3,0)</f>
        <v>Arequipa</v>
      </c>
    </row>
    <row r="1299" spans="1:12" x14ac:dyDescent="0.25">
      <c r="A1299" t="str">
        <v>V-1298</v>
      </c>
      <c r="B1299">
        <f t="shared" ca="1" si="120"/>
        <v>45969</v>
      </c>
      <c r="C1299" t="str">
        <f t="shared" ca="1" si="121"/>
        <v>C-003</v>
      </c>
      <c r="D1299" t="str">
        <f t="shared" ca="1" si="122"/>
        <v>P-002</v>
      </c>
      <c r="E1299" t="str">
        <f ca="1">+_xlfn.XLOOKUP(D1299,'Tablas aux'!$A$3:$A$6,'Tablas aux'!$B$3:$B$6,0)</f>
        <v>Laptop</v>
      </c>
      <c r="F1299" t="str">
        <f ca="1">+_xlfn.XLOOKUP(E1299,'Tablas aux'!$B$3:$B$6,'Tablas aux'!$C$3:$C$6,0)</f>
        <v>Computo</v>
      </c>
      <c r="G1299">
        <f t="shared" ca="1" si="123"/>
        <v>13</v>
      </c>
      <c r="H1299">
        <f ca="1">+_xlfn.XLOOKUP(D1299,'Tablas aux'!$A$3:$A$6,'Tablas aux'!$D$3:$D$6)</f>
        <v>1200</v>
      </c>
      <c r="I1299" s="3">
        <f t="shared" ca="1" si="124"/>
        <v>0.3</v>
      </c>
      <c r="J1299" t="str" cm="1">
        <f t="array" aca="1" ref="J1299" ca="1">+INDEX({"Tarjeta";"Efectivo";"Transferencia"},RANDBETWEEN(1,3))</f>
        <v>Transferencia</v>
      </c>
      <c r="K1299" t="str">
        <f t="shared" ca="1" si="125"/>
        <v>V-001</v>
      </c>
      <c r="L1299" t="str">
        <f ca="1">+VLOOKUP(K1299,'Tablas aux'!$A$23:$C$27,3,0)</f>
        <v>Lima</v>
      </c>
    </row>
    <row r="1300" spans="1:12" x14ac:dyDescent="0.25">
      <c r="A1300" t="str">
        <v>V-1299</v>
      </c>
      <c r="B1300">
        <f t="shared" ca="1" si="120"/>
        <v>45702</v>
      </c>
      <c r="C1300" t="str">
        <f t="shared" ca="1" si="121"/>
        <v>C-001</v>
      </c>
      <c r="D1300" t="str">
        <f t="shared" ca="1" si="122"/>
        <v>P-001</v>
      </c>
      <c r="E1300" t="str">
        <f ca="1">+_xlfn.XLOOKUP(D1300,'Tablas aux'!$A$3:$A$6,'Tablas aux'!$B$3:$B$6,0)</f>
        <v>Audífonos</v>
      </c>
      <c r="F1300" t="str">
        <f ca="1">+_xlfn.XLOOKUP(E1300,'Tablas aux'!$B$3:$B$6,'Tablas aux'!$C$3:$C$6,0)</f>
        <v>Electrónica</v>
      </c>
      <c r="G1300">
        <f t="shared" ca="1" si="123"/>
        <v>32</v>
      </c>
      <c r="H1300">
        <f ca="1">+_xlfn.XLOOKUP(D1300,'Tablas aux'!$A$3:$A$6,'Tablas aux'!$D$3:$D$6)</f>
        <v>50</v>
      </c>
      <c r="I1300" s="3">
        <f t="shared" ca="1" si="124"/>
        <v>0.1</v>
      </c>
      <c r="J1300" t="str" cm="1">
        <f t="array" aca="1" ref="J1300" ca="1">+INDEX({"Tarjeta";"Efectivo";"Transferencia"},RANDBETWEEN(1,3))</f>
        <v>Efectivo</v>
      </c>
      <c r="K1300" t="str">
        <f t="shared" ca="1" si="125"/>
        <v>V-001</v>
      </c>
      <c r="L1300" t="str">
        <f ca="1">+VLOOKUP(K1300,'Tablas aux'!$A$23:$C$27,3,0)</f>
        <v>Lima</v>
      </c>
    </row>
    <row r="1301" spans="1:12" x14ac:dyDescent="0.25">
      <c r="A1301" t="str">
        <v>V-1300</v>
      </c>
      <c r="B1301">
        <f t="shared" ca="1" si="120"/>
        <v>45662</v>
      </c>
      <c r="C1301" t="str">
        <f t="shared" ca="1" si="121"/>
        <v>C-004</v>
      </c>
      <c r="D1301" t="str">
        <f t="shared" ca="1" si="122"/>
        <v>P-004</v>
      </c>
      <c r="E1301" t="str">
        <f ca="1">+_xlfn.XLOOKUP(D1301,'Tablas aux'!$A$3:$A$6,'Tablas aux'!$B$3:$B$6,0)</f>
        <v>Smart Phone</v>
      </c>
      <c r="F1301" t="str">
        <f ca="1">+_xlfn.XLOOKUP(E1301,'Tablas aux'!$B$3:$B$6,'Tablas aux'!$C$3:$C$6,0)</f>
        <v>Telefonía</v>
      </c>
      <c r="G1301">
        <f t="shared" ca="1" si="123"/>
        <v>40</v>
      </c>
      <c r="H1301">
        <f ca="1">+_xlfn.XLOOKUP(D1301,'Tablas aux'!$A$3:$A$6,'Tablas aux'!$D$3:$D$6)</f>
        <v>800</v>
      </c>
      <c r="I1301" s="3">
        <f t="shared" ca="1" si="124"/>
        <v>0.2</v>
      </c>
      <c r="J1301" t="str" cm="1">
        <f t="array" aca="1" ref="J1301" ca="1">+INDEX({"Tarjeta";"Efectivo";"Transferencia"},RANDBETWEEN(1,3))</f>
        <v>Transferencia</v>
      </c>
      <c r="K1301" t="str">
        <f t="shared" ca="1" si="125"/>
        <v>V-001</v>
      </c>
      <c r="L1301" t="str">
        <f ca="1">+VLOOKUP(K1301,'Tablas aux'!$A$23:$C$27,3,0)</f>
        <v>Lima</v>
      </c>
    </row>
    <row r="1302" spans="1:12" x14ac:dyDescent="0.25">
      <c r="A1302" t="str">
        <v>V-1301</v>
      </c>
      <c r="B1302">
        <f t="shared" ca="1" si="120"/>
        <v>45914</v>
      </c>
      <c r="C1302" t="str">
        <f t="shared" ca="1" si="121"/>
        <v>C-001</v>
      </c>
      <c r="D1302" t="str">
        <f t="shared" ca="1" si="122"/>
        <v>P-001</v>
      </c>
      <c r="E1302" t="str">
        <f ca="1">+_xlfn.XLOOKUP(D1302,'Tablas aux'!$A$3:$A$6,'Tablas aux'!$B$3:$B$6,0)</f>
        <v>Audífonos</v>
      </c>
      <c r="F1302" t="str">
        <f ca="1">+_xlfn.XLOOKUP(E1302,'Tablas aux'!$B$3:$B$6,'Tablas aux'!$C$3:$C$6,0)</f>
        <v>Electrónica</v>
      </c>
      <c r="G1302">
        <f t="shared" ca="1" si="123"/>
        <v>12</v>
      </c>
      <c r="H1302">
        <f ca="1">+_xlfn.XLOOKUP(D1302,'Tablas aux'!$A$3:$A$6,'Tablas aux'!$D$3:$D$6)</f>
        <v>50</v>
      </c>
      <c r="I1302" s="3">
        <f t="shared" ca="1" si="124"/>
        <v>0.1</v>
      </c>
      <c r="J1302" t="str" cm="1">
        <f t="array" aca="1" ref="J1302" ca="1">+INDEX({"Tarjeta";"Efectivo";"Transferencia"},RANDBETWEEN(1,3))</f>
        <v>Tarjeta</v>
      </c>
      <c r="K1302" t="str">
        <f t="shared" ca="1" si="125"/>
        <v>V-003</v>
      </c>
      <c r="L1302" t="str">
        <f ca="1">+VLOOKUP(K1302,'Tablas aux'!$A$23:$C$27,3,0)</f>
        <v>Arequipa</v>
      </c>
    </row>
    <row r="1303" spans="1:12" x14ac:dyDescent="0.25">
      <c r="A1303" t="str">
        <v>V-1302</v>
      </c>
      <c r="B1303">
        <f t="shared" ca="1" si="120"/>
        <v>45968</v>
      </c>
      <c r="C1303" t="str">
        <f t="shared" ca="1" si="121"/>
        <v>C-001</v>
      </c>
      <c r="D1303" t="str">
        <f t="shared" ca="1" si="122"/>
        <v>P-004</v>
      </c>
      <c r="E1303" t="str">
        <f ca="1">+_xlfn.XLOOKUP(D1303,'Tablas aux'!$A$3:$A$6,'Tablas aux'!$B$3:$B$6,0)</f>
        <v>Smart Phone</v>
      </c>
      <c r="F1303" t="str">
        <f ca="1">+_xlfn.XLOOKUP(E1303,'Tablas aux'!$B$3:$B$6,'Tablas aux'!$C$3:$C$6,0)</f>
        <v>Telefonía</v>
      </c>
      <c r="G1303">
        <f t="shared" ca="1" si="123"/>
        <v>26</v>
      </c>
      <c r="H1303">
        <f ca="1">+_xlfn.XLOOKUP(D1303,'Tablas aux'!$A$3:$A$6,'Tablas aux'!$D$3:$D$6)</f>
        <v>800</v>
      </c>
      <c r="I1303" s="3">
        <f t="shared" ca="1" si="124"/>
        <v>0.2</v>
      </c>
      <c r="J1303" t="str" cm="1">
        <f t="array" aca="1" ref="J1303" ca="1">+INDEX({"Tarjeta";"Efectivo";"Transferencia"},RANDBETWEEN(1,3))</f>
        <v>Efectivo</v>
      </c>
      <c r="K1303" t="str">
        <f t="shared" ca="1" si="125"/>
        <v>V-003</v>
      </c>
      <c r="L1303" t="str">
        <f ca="1">+VLOOKUP(K1303,'Tablas aux'!$A$23:$C$27,3,0)</f>
        <v>Arequipa</v>
      </c>
    </row>
    <row r="1304" spans="1:12" x14ac:dyDescent="0.25">
      <c r="A1304" t="str">
        <v>V-1303</v>
      </c>
      <c r="B1304">
        <f t="shared" ca="1" si="120"/>
        <v>46014</v>
      </c>
      <c r="C1304" t="str">
        <f t="shared" ca="1" si="121"/>
        <v>C-001</v>
      </c>
      <c r="D1304" t="str">
        <f t="shared" ca="1" si="122"/>
        <v>P-002</v>
      </c>
      <c r="E1304" t="str">
        <f ca="1">+_xlfn.XLOOKUP(D1304,'Tablas aux'!$A$3:$A$6,'Tablas aux'!$B$3:$B$6,0)</f>
        <v>Laptop</v>
      </c>
      <c r="F1304" t="str">
        <f ca="1">+_xlfn.XLOOKUP(E1304,'Tablas aux'!$B$3:$B$6,'Tablas aux'!$C$3:$C$6,0)</f>
        <v>Computo</v>
      </c>
      <c r="G1304">
        <f t="shared" ca="1" si="123"/>
        <v>8</v>
      </c>
      <c r="H1304">
        <f ca="1">+_xlfn.XLOOKUP(D1304,'Tablas aux'!$A$3:$A$6,'Tablas aux'!$D$3:$D$6)</f>
        <v>1200</v>
      </c>
      <c r="I1304" s="3">
        <f t="shared" ca="1" si="124"/>
        <v>0.3</v>
      </c>
      <c r="J1304" t="str" cm="1">
        <f t="array" aca="1" ref="J1304" ca="1">+INDEX({"Tarjeta";"Efectivo";"Transferencia"},RANDBETWEEN(1,3))</f>
        <v>Transferencia</v>
      </c>
      <c r="K1304" t="str">
        <f t="shared" ca="1" si="125"/>
        <v>V-001</v>
      </c>
      <c r="L1304" t="str">
        <f ca="1">+VLOOKUP(K1304,'Tablas aux'!$A$23:$C$27,3,0)</f>
        <v>Lima</v>
      </c>
    </row>
    <row r="1305" spans="1:12" x14ac:dyDescent="0.25">
      <c r="A1305" t="str">
        <v>V-1304</v>
      </c>
      <c r="B1305">
        <f t="shared" ca="1" si="120"/>
        <v>45976</v>
      </c>
      <c r="C1305" t="str">
        <f t="shared" ca="1" si="121"/>
        <v>C-004</v>
      </c>
      <c r="D1305" t="str">
        <f t="shared" ca="1" si="122"/>
        <v>P-004</v>
      </c>
      <c r="E1305" t="str">
        <f ca="1">+_xlfn.XLOOKUP(D1305,'Tablas aux'!$A$3:$A$6,'Tablas aux'!$B$3:$B$6,0)</f>
        <v>Smart Phone</v>
      </c>
      <c r="F1305" t="str">
        <f ca="1">+_xlfn.XLOOKUP(E1305,'Tablas aux'!$B$3:$B$6,'Tablas aux'!$C$3:$C$6,0)</f>
        <v>Telefonía</v>
      </c>
      <c r="G1305">
        <f t="shared" ca="1" si="123"/>
        <v>36</v>
      </c>
      <c r="H1305">
        <f ca="1">+_xlfn.XLOOKUP(D1305,'Tablas aux'!$A$3:$A$6,'Tablas aux'!$D$3:$D$6)</f>
        <v>800</v>
      </c>
      <c r="I1305" s="3">
        <f t="shared" ca="1" si="124"/>
        <v>0.2</v>
      </c>
      <c r="J1305" t="str" cm="1">
        <f t="array" aca="1" ref="J1305" ca="1">+INDEX({"Tarjeta";"Efectivo";"Transferencia"},RANDBETWEEN(1,3))</f>
        <v>Tarjeta</v>
      </c>
      <c r="K1305" t="str">
        <f t="shared" ca="1" si="125"/>
        <v>V-002</v>
      </c>
      <c r="L1305" t="str">
        <f ca="1">+VLOOKUP(K1305,'Tablas aux'!$A$23:$C$27,3,0)</f>
        <v>Callao</v>
      </c>
    </row>
    <row r="1306" spans="1:12" x14ac:dyDescent="0.25">
      <c r="A1306" t="str">
        <v>V-1305</v>
      </c>
      <c r="B1306">
        <f t="shared" ca="1" si="120"/>
        <v>45688</v>
      </c>
      <c r="C1306" t="str">
        <f t="shared" ca="1" si="121"/>
        <v>C-004</v>
      </c>
      <c r="D1306" t="str">
        <f t="shared" ca="1" si="122"/>
        <v>P-001</v>
      </c>
      <c r="E1306" t="str">
        <f ca="1">+_xlfn.XLOOKUP(D1306,'Tablas aux'!$A$3:$A$6,'Tablas aux'!$B$3:$B$6,0)</f>
        <v>Audífonos</v>
      </c>
      <c r="F1306" t="str">
        <f ca="1">+_xlfn.XLOOKUP(E1306,'Tablas aux'!$B$3:$B$6,'Tablas aux'!$C$3:$C$6,0)</f>
        <v>Electrónica</v>
      </c>
      <c r="G1306">
        <f t="shared" ca="1" si="123"/>
        <v>37</v>
      </c>
      <c r="H1306">
        <f ca="1">+_xlfn.XLOOKUP(D1306,'Tablas aux'!$A$3:$A$6,'Tablas aux'!$D$3:$D$6)</f>
        <v>50</v>
      </c>
      <c r="I1306" s="3">
        <f t="shared" ca="1" si="124"/>
        <v>0.1</v>
      </c>
      <c r="J1306" t="str" cm="1">
        <f t="array" aca="1" ref="J1306" ca="1">+INDEX({"Tarjeta";"Efectivo";"Transferencia"},RANDBETWEEN(1,3))</f>
        <v>Tarjeta</v>
      </c>
      <c r="K1306" t="str">
        <f t="shared" ca="1" si="125"/>
        <v>V-001</v>
      </c>
      <c r="L1306" t="str">
        <f ca="1">+VLOOKUP(K1306,'Tablas aux'!$A$23:$C$27,3,0)</f>
        <v>Lima</v>
      </c>
    </row>
    <row r="1307" spans="1:12" x14ac:dyDescent="0.25">
      <c r="A1307" t="str">
        <v>V-1306</v>
      </c>
      <c r="B1307">
        <f t="shared" ca="1" si="120"/>
        <v>45921</v>
      </c>
      <c r="C1307" t="str">
        <f t="shared" ca="1" si="121"/>
        <v>C-001</v>
      </c>
      <c r="D1307" t="str">
        <f t="shared" ca="1" si="122"/>
        <v>P-001</v>
      </c>
      <c r="E1307" t="str">
        <f ca="1">+_xlfn.XLOOKUP(D1307,'Tablas aux'!$A$3:$A$6,'Tablas aux'!$B$3:$B$6,0)</f>
        <v>Audífonos</v>
      </c>
      <c r="F1307" t="str">
        <f ca="1">+_xlfn.XLOOKUP(E1307,'Tablas aux'!$B$3:$B$6,'Tablas aux'!$C$3:$C$6,0)</f>
        <v>Electrónica</v>
      </c>
      <c r="G1307">
        <f t="shared" ca="1" si="123"/>
        <v>12</v>
      </c>
      <c r="H1307">
        <f ca="1">+_xlfn.XLOOKUP(D1307,'Tablas aux'!$A$3:$A$6,'Tablas aux'!$D$3:$D$6)</f>
        <v>50</v>
      </c>
      <c r="I1307" s="3">
        <f t="shared" ca="1" si="124"/>
        <v>0.1</v>
      </c>
      <c r="J1307" t="str" cm="1">
        <f t="array" aca="1" ref="J1307" ca="1">+INDEX({"Tarjeta";"Efectivo";"Transferencia"},RANDBETWEEN(1,3))</f>
        <v>Transferencia</v>
      </c>
      <c r="K1307" t="str">
        <f t="shared" ca="1" si="125"/>
        <v>V-002</v>
      </c>
      <c r="L1307" t="str">
        <f ca="1">+VLOOKUP(K1307,'Tablas aux'!$A$23:$C$27,3,0)</f>
        <v>Callao</v>
      </c>
    </row>
    <row r="1308" spans="1:12" x14ac:dyDescent="0.25">
      <c r="A1308" t="str">
        <v>V-1307</v>
      </c>
      <c r="B1308">
        <f t="shared" ca="1" si="120"/>
        <v>45672</v>
      </c>
      <c r="C1308" t="str">
        <f t="shared" ca="1" si="121"/>
        <v>C-002</v>
      </c>
      <c r="D1308" t="str">
        <f t="shared" ca="1" si="122"/>
        <v>P-001</v>
      </c>
      <c r="E1308" t="str">
        <f ca="1">+_xlfn.XLOOKUP(D1308,'Tablas aux'!$A$3:$A$6,'Tablas aux'!$B$3:$B$6,0)</f>
        <v>Audífonos</v>
      </c>
      <c r="F1308" t="str">
        <f ca="1">+_xlfn.XLOOKUP(E1308,'Tablas aux'!$B$3:$B$6,'Tablas aux'!$C$3:$C$6,0)</f>
        <v>Electrónica</v>
      </c>
      <c r="G1308">
        <f t="shared" ca="1" si="123"/>
        <v>43</v>
      </c>
      <c r="H1308">
        <f ca="1">+_xlfn.XLOOKUP(D1308,'Tablas aux'!$A$3:$A$6,'Tablas aux'!$D$3:$D$6)</f>
        <v>50</v>
      </c>
      <c r="I1308" s="3">
        <f t="shared" ca="1" si="124"/>
        <v>0.1</v>
      </c>
      <c r="J1308" t="str" cm="1">
        <f t="array" aca="1" ref="J1308" ca="1">+INDEX({"Tarjeta";"Efectivo";"Transferencia"},RANDBETWEEN(1,3))</f>
        <v>Tarjeta</v>
      </c>
      <c r="K1308" t="str">
        <f t="shared" ca="1" si="125"/>
        <v>V-004</v>
      </c>
      <c r="L1308" t="str">
        <f ca="1">+VLOOKUP(K1308,'Tablas aux'!$A$23:$C$27,3,0)</f>
        <v>Moquegua</v>
      </c>
    </row>
    <row r="1309" spans="1:12" x14ac:dyDescent="0.25">
      <c r="A1309" t="str">
        <v>V-1308</v>
      </c>
      <c r="B1309">
        <f t="shared" ca="1" si="120"/>
        <v>45892</v>
      </c>
      <c r="C1309" t="str">
        <f t="shared" ca="1" si="121"/>
        <v>C-002</v>
      </c>
      <c r="D1309" t="str">
        <f t="shared" ca="1" si="122"/>
        <v>P-002</v>
      </c>
      <c r="E1309" t="str">
        <f ca="1">+_xlfn.XLOOKUP(D1309,'Tablas aux'!$A$3:$A$6,'Tablas aux'!$B$3:$B$6,0)</f>
        <v>Laptop</v>
      </c>
      <c r="F1309" t="str">
        <f ca="1">+_xlfn.XLOOKUP(E1309,'Tablas aux'!$B$3:$B$6,'Tablas aux'!$C$3:$C$6,0)</f>
        <v>Computo</v>
      </c>
      <c r="G1309">
        <f t="shared" ca="1" si="123"/>
        <v>43</v>
      </c>
      <c r="H1309">
        <f ca="1">+_xlfn.XLOOKUP(D1309,'Tablas aux'!$A$3:$A$6,'Tablas aux'!$D$3:$D$6)</f>
        <v>1200</v>
      </c>
      <c r="I1309" s="3">
        <f t="shared" ca="1" si="124"/>
        <v>0.3</v>
      </c>
      <c r="J1309" t="str" cm="1">
        <f t="array" aca="1" ref="J1309" ca="1">+INDEX({"Tarjeta";"Efectivo";"Transferencia"},RANDBETWEEN(1,3))</f>
        <v>Efectivo</v>
      </c>
      <c r="K1309" t="str">
        <f t="shared" ca="1" si="125"/>
        <v>V-004</v>
      </c>
      <c r="L1309" t="str">
        <f ca="1">+VLOOKUP(K1309,'Tablas aux'!$A$23:$C$27,3,0)</f>
        <v>Moquegua</v>
      </c>
    </row>
    <row r="1310" spans="1:12" x14ac:dyDescent="0.25">
      <c r="A1310" t="str">
        <v>V-1309</v>
      </c>
      <c r="B1310">
        <f t="shared" ca="1" si="120"/>
        <v>45711</v>
      </c>
      <c r="C1310" t="str">
        <f t="shared" ca="1" si="121"/>
        <v>C-002</v>
      </c>
      <c r="D1310" t="str">
        <f t="shared" ca="1" si="122"/>
        <v>P-004</v>
      </c>
      <c r="E1310" t="str">
        <f ca="1">+_xlfn.XLOOKUP(D1310,'Tablas aux'!$A$3:$A$6,'Tablas aux'!$B$3:$B$6,0)</f>
        <v>Smart Phone</v>
      </c>
      <c r="F1310" t="str">
        <f ca="1">+_xlfn.XLOOKUP(E1310,'Tablas aux'!$B$3:$B$6,'Tablas aux'!$C$3:$C$6,0)</f>
        <v>Telefonía</v>
      </c>
      <c r="G1310">
        <f t="shared" ca="1" si="123"/>
        <v>41</v>
      </c>
      <c r="H1310">
        <f ca="1">+_xlfn.XLOOKUP(D1310,'Tablas aux'!$A$3:$A$6,'Tablas aux'!$D$3:$D$6)</f>
        <v>800</v>
      </c>
      <c r="I1310" s="3">
        <f t="shared" ca="1" si="124"/>
        <v>0.2</v>
      </c>
      <c r="J1310" t="str" cm="1">
        <f t="array" aca="1" ref="J1310" ca="1">+INDEX({"Tarjeta";"Efectivo";"Transferencia"},RANDBETWEEN(1,3))</f>
        <v>Tarjeta</v>
      </c>
      <c r="K1310" t="str">
        <f t="shared" ca="1" si="125"/>
        <v>V-005</v>
      </c>
      <c r="L1310" t="str">
        <f ca="1">+VLOOKUP(K1310,'Tablas aux'!$A$23:$C$27,3,0)</f>
        <v>Ayacucho</v>
      </c>
    </row>
    <row r="1311" spans="1:12" x14ac:dyDescent="0.25">
      <c r="A1311" t="str">
        <v>V-1310</v>
      </c>
      <c r="B1311">
        <f t="shared" ca="1" si="120"/>
        <v>45800</v>
      </c>
      <c r="C1311" t="str">
        <f t="shared" ca="1" si="121"/>
        <v>C-001</v>
      </c>
      <c r="D1311" t="str">
        <f t="shared" ca="1" si="122"/>
        <v>P-003</v>
      </c>
      <c r="E1311" t="str">
        <f ca="1">+_xlfn.XLOOKUP(D1311,'Tablas aux'!$A$3:$A$6,'Tablas aux'!$B$3:$B$6,0)</f>
        <v>Smart Watch</v>
      </c>
      <c r="F1311" t="str">
        <f ca="1">+_xlfn.XLOOKUP(E1311,'Tablas aux'!$B$3:$B$6,'Tablas aux'!$C$3:$C$6,0)</f>
        <v>Electrónica</v>
      </c>
      <c r="G1311">
        <f t="shared" ca="1" si="123"/>
        <v>9</v>
      </c>
      <c r="H1311">
        <f ca="1">+_xlfn.XLOOKUP(D1311,'Tablas aux'!$A$3:$A$6,'Tablas aux'!$D$3:$D$6)</f>
        <v>200</v>
      </c>
      <c r="I1311" s="3">
        <f t="shared" ca="1" si="124"/>
        <v>0.1</v>
      </c>
      <c r="J1311" t="str" cm="1">
        <f t="array" aca="1" ref="J1311" ca="1">+INDEX({"Tarjeta";"Efectivo";"Transferencia"},RANDBETWEEN(1,3))</f>
        <v>Efectivo</v>
      </c>
      <c r="K1311" t="str">
        <f t="shared" ca="1" si="125"/>
        <v>V-002</v>
      </c>
      <c r="L1311" t="str">
        <f ca="1">+VLOOKUP(K1311,'Tablas aux'!$A$23:$C$27,3,0)</f>
        <v>Callao</v>
      </c>
    </row>
    <row r="1312" spans="1:12" x14ac:dyDescent="0.25">
      <c r="A1312" t="str">
        <v>V-1311</v>
      </c>
      <c r="B1312">
        <f t="shared" ca="1" si="120"/>
        <v>45664</v>
      </c>
      <c r="C1312" t="str">
        <f t="shared" ca="1" si="121"/>
        <v>C-003</v>
      </c>
      <c r="D1312" t="str">
        <f t="shared" ca="1" si="122"/>
        <v>P-001</v>
      </c>
      <c r="E1312" t="str">
        <f ca="1">+_xlfn.XLOOKUP(D1312,'Tablas aux'!$A$3:$A$6,'Tablas aux'!$B$3:$B$6,0)</f>
        <v>Audífonos</v>
      </c>
      <c r="F1312" t="str">
        <f ca="1">+_xlfn.XLOOKUP(E1312,'Tablas aux'!$B$3:$B$6,'Tablas aux'!$C$3:$C$6,0)</f>
        <v>Electrónica</v>
      </c>
      <c r="G1312">
        <f t="shared" ca="1" si="123"/>
        <v>9</v>
      </c>
      <c r="H1312">
        <f ca="1">+_xlfn.XLOOKUP(D1312,'Tablas aux'!$A$3:$A$6,'Tablas aux'!$D$3:$D$6)</f>
        <v>50</v>
      </c>
      <c r="I1312" s="3">
        <f t="shared" ca="1" si="124"/>
        <v>0.1</v>
      </c>
      <c r="J1312" t="str" cm="1">
        <f t="array" aca="1" ref="J1312" ca="1">+INDEX({"Tarjeta";"Efectivo";"Transferencia"},RANDBETWEEN(1,3))</f>
        <v>Tarjeta</v>
      </c>
      <c r="K1312" t="str">
        <f t="shared" ca="1" si="125"/>
        <v>V-004</v>
      </c>
      <c r="L1312" t="str">
        <f ca="1">+VLOOKUP(K1312,'Tablas aux'!$A$23:$C$27,3,0)</f>
        <v>Moquegua</v>
      </c>
    </row>
    <row r="1313" spans="1:12" x14ac:dyDescent="0.25">
      <c r="A1313" t="str">
        <v>V-1312</v>
      </c>
      <c r="B1313">
        <f t="shared" ca="1" si="120"/>
        <v>45879</v>
      </c>
      <c r="C1313" t="str">
        <f t="shared" ca="1" si="121"/>
        <v>C-001</v>
      </c>
      <c r="D1313" t="str">
        <f t="shared" ca="1" si="122"/>
        <v>P-003</v>
      </c>
      <c r="E1313" t="str">
        <f ca="1">+_xlfn.XLOOKUP(D1313,'Tablas aux'!$A$3:$A$6,'Tablas aux'!$B$3:$B$6,0)</f>
        <v>Smart Watch</v>
      </c>
      <c r="F1313" t="str">
        <f ca="1">+_xlfn.XLOOKUP(E1313,'Tablas aux'!$B$3:$B$6,'Tablas aux'!$C$3:$C$6,0)</f>
        <v>Electrónica</v>
      </c>
      <c r="G1313">
        <f t="shared" ca="1" si="123"/>
        <v>6</v>
      </c>
      <c r="H1313">
        <f ca="1">+_xlfn.XLOOKUP(D1313,'Tablas aux'!$A$3:$A$6,'Tablas aux'!$D$3:$D$6)</f>
        <v>200</v>
      </c>
      <c r="I1313" s="3">
        <f t="shared" ca="1" si="124"/>
        <v>0.1</v>
      </c>
      <c r="J1313" t="str" cm="1">
        <f t="array" aca="1" ref="J1313" ca="1">+INDEX({"Tarjeta";"Efectivo";"Transferencia"},RANDBETWEEN(1,3))</f>
        <v>Efectivo</v>
      </c>
      <c r="K1313" t="str">
        <f t="shared" ca="1" si="125"/>
        <v>V-001</v>
      </c>
      <c r="L1313" t="str">
        <f ca="1">+VLOOKUP(K1313,'Tablas aux'!$A$23:$C$27,3,0)</f>
        <v>Lima</v>
      </c>
    </row>
    <row r="1314" spans="1:12" x14ac:dyDescent="0.25">
      <c r="A1314" t="str">
        <v>V-1313</v>
      </c>
      <c r="B1314">
        <f t="shared" ca="1" si="120"/>
        <v>45936</v>
      </c>
      <c r="C1314" t="str">
        <f t="shared" ca="1" si="121"/>
        <v>C-002</v>
      </c>
      <c r="D1314" t="str">
        <f t="shared" ca="1" si="122"/>
        <v>P-002</v>
      </c>
      <c r="E1314" t="str">
        <f ca="1">+_xlfn.XLOOKUP(D1314,'Tablas aux'!$A$3:$A$6,'Tablas aux'!$B$3:$B$6,0)</f>
        <v>Laptop</v>
      </c>
      <c r="F1314" t="str">
        <f ca="1">+_xlfn.XLOOKUP(E1314,'Tablas aux'!$B$3:$B$6,'Tablas aux'!$C$3:$C$6,0)</f>
        <v>Computo</v>
      </c>
      <c r="G1314">
        <f t="shared" ca="1" si="123"/>
        <v>34</v>
      </c>
      <c r="H1314">
        <f ca="1">+_xlfn.XLOOKUP(D1314,'Tablas aux'!$A$3:$A$6,'Tablas aux'!$D$3:$D$6)</f>
        <v>1200</v>
      </c>
      <c r="I1314" s="3">
        <f t="shared" ca="1" si="124"/>
        <v>0.3</v>
      </c>
      <c r="J1314" t="str" cm="1">
        <f t="array" aca="1" ref="J1314" ca="1">+INDEX({"Tarjeta";"Efectivo";"Transferencia"},RANDBETWEEN(1,3))</f>
        <v>Efectivo</v>
      </c>
      <c r="K1314" t="str">
        <f t="shared" ca="1" si="125"/>
        <v>V-004</v>
      </c>
      <c r="L1314" t="str">
        <f ca="1">+VLOOKUP(K1314,'Tablas aux'!$A$23:$C$27,3,0)</f>
        <v>Moquegua</v>
      </c>
    </row>
    <row r="1315" spans="1:12" x14ac:dyDescent="0.25">
      <c r="A1315" t="str">
        <v>V-1314</v>
      </c>
      <c r="B1315">
        <f t="shared" ca="1" si="120"/>
        <v>45836</v>
      </c>
      <c r="C1315" t="str">
        <f t="shared" ca="1" si="121"/>
        <v>C-003</v>
      </c>
      <c r="D1315" t="str">
        <f t="shared" ca="1" si="122"/>
        <v>P-002</v>
      </c>
      <c r="E1315" t="str">
        <f ca="1">+_xlfn.XLOOKUP(D1315,'Tablas aux'!$A$3:$A$6,'Tablas aux'!$B$3:$B$6,0)</f>
        <v>Laptop</v>
      </c>
      <c r="F1315" t="str">
        <f ca="1">+_xlfn.XLOOKUP(E1315,'Tablas aux'!$B$3:$B$6,'Tablas aux'!$C$3:$C$6,0)</f>
        <v>Computo</v>
      </c>
      <c r="G1315">
        <f t="shared" ca="1" si="123"/>
        <v>33</v>
      </c>
      <c r="H1315">
        <f ca="1">+_xlfn.XLOOKUP(D1315,'Tablas aux'!$A$3:$A$6,'Tablas aux'!$D$3:$D$6)</f>
        <v>1200</v>
      </c>
      <c r="I1315" s="3">
        <f t="shared" ca="1" si="124"/>
        <v>0.3</v>
      </c>
      <c r="J1315" t="str" cm="1">
        <f t="array" aca="1" ref="J1315" ca="1">+INDEX({"Tarjeta";"Efectivo";"Transferencia"},RANDBETWEEN(1,3))</f>
        <v>Efectivo</v>
      </c>
      <c r="K1315" t="str">
        <f t="shared" ca="1" si="125"/>
        <v>V-005</v>
      </c>
      <c r="L1315" t="str">
        <f ca="1">+VLOOKUP(K1315,'Tablas aux'!$A$23:$C$27,3,0)</f>
        <v>Ayacucho</v>
      </c>
    </row>
    <row r="1316" spans="1:12" x14ac:dyDescent="0.25">
      <c r="A1316" t="str">
        <v>V-1315</v>
      </c>
      <c r="B1316">
        <f t="shared" ca="1" si="120"/>
        <v>45792</v>
      </c>
      <c r="C1316" t="str">
        <f t="shared" ca="1" si="121"/>
        <v>C-003</v>
      </c>
      <c r="D1316" t="str">
        <f t="shared" ca="1" si="122"/>
        <v>P-003</v>
      </c>
      <c r="E1316" t="str">
        <f ca="1">+_xlfn.XLOOKUP(D1316,'Tablas aux'!$A$3:$A$6,'Tablas aux'!$B$3:$B$6,0)</f>
        <v>Smart Watch</v>
      </c>
      <c r="F1316" t="str">
        <f ca="1">+_xlfn.XLOOKUP(E1316,'Tablas aux'!$B$3:$B$6,'Tablas aux'!$C$3:$C$6,0)</f>
        <v>Electrónica</v>
      </c>
      <c r="G1316">
        <f t="shared" ca="1" si="123"/>
        <v>22</v>
      </c>
      <c r="H1316">
        <f ca="1">+_xlfn.XLOOKUP(D1316,'Tablas aux'!$A$3:$A$6,'Tablas aux'!$D$3:$D$6)</f>
        <v>200</v>
      </c>
      <c r="I1316" s="3">
        <f t="shared" ca="1" si="124"/>
        <v>0.1</v>
      </c>
      <c r="J1316" t="str" cm="1">
        <f t="array" aca="1" ref="J1316" ca="1">+INDEX({"Tarjeta";"Efectivo";"Transferencia"},RANDBETWEEN(1,3))</f>
        <v>Transferencia</v>
      </c>
      <c r="K1316" t="str">
        <f t="shared" ca="1" si="125"/>
        <v>V-005</v>
      </c>
      <c r="L1316" t="str">
        <f ca="1">+VLOOKUP(K1316,'Tablas aux'!$A$23:$C$27,3,0)</f>
        <v>Ayacucho</v>
      </c>
    </row>
    <row r="1317" spans="1:12" x14ac:dyDescent="0.25">
      <c r="A1317" t="str">
        <v>V-1316</v>
      </c>
      <c r="B1317">
        <f t="shared" ca="1" si="120"/>
        <v>45916</v>
      </c>
      <c r="C1317" t="str">
        <f t="shared" ca="1" si="121"/>
        <v>C-002</v>
      </c>
      <c r="D1317" t="str">
        <f t="shared" ca="1" si="122"/>
        <v>P-004</v>
      </c>
      <c r="E1317" t="str">
        <f ca="1">+_xlfn.XLOOKUP(D1317,'Tablas aux'!$A$3:$A$6,'Tablas aux'!$B$3:$B$6,0)</f>
        <v>Smart Phone</v>
      </c>
      <c r="F1317" t="str">
        <f ca="1">+_xlfn.XLOOKUP(E1317,'Tablas aux'!$B$3:$B$6,'Tablas aux'!$C$3:$C$6,0)</f>
        <v>Telefonía</v>
      </c>
      <c r="G1317">
        <f t="shared" ca="1" si="123"/>
        <v>30</v>
      </c>
      <c r="H1317">
        <f ca="1">+_xlfn.XLOOKUP(D1317,'Tablas aux'!$A$3:$A$6,'Tablas aux'!$D$3:$D$6)</f>
        <v>800</v>
      </c>
      <c r="I1317" s="3">
        <f t="shared" ca="1" si="124"/>
        <v>0.2</v>
      </c>
      <c r="J1317" t="str" cm="1">
        <f t="array" aca="1" ref="J1317" ca="1">+INDEX({"Tarjeta";"Efectivo";"Transferencia"},RANDBETWEEN(1,3))</f>
        <v>Tarjeta</v>
      </c>
      <c r="K1317" t="str">
        <f t="shared" ca="1" si="125"/>
        <v>V-003</v>
      </c>
      <c r="L1317" t="str">
        <f ca="1">+VLOOKUP(K1317,'Tablas aux'!$A$23:$C$27,3,0)</f>
        <v>Arequipa</v>
      </c>
    </row>
    <row r="1318" spans="1:12" x14ac:dyDescent="0.25">
      <c r="A1318" t="str">
        <v>V-1317</v>
      </c>
      <c r="B1318">
        <f t="shared" ca="1" si="120"/>
        <v>45722</v>
      </c>
      <c r="C1318" t="str">
        <f t="shared" ca="1" si="121"/>
        <v>C-003</v>
      </c>
      <c r="D1318" t="str">
        <f t="shared" ca="1" si="122"/>
        <v>P-003</v>
      </c>
      <c r="E1318" t="str">
        <f ca="1">+_xlfn.XLOOKUP(D1318,'Tablas aux'!$A$3:$A$6,'Tablas aux'!$B$3:$B$6,0)</f>
        <v>Smart Watch</v>
      </c>
      <c r="F1318" t="str">
        <f ca="1">+_xlfn.XLOOKUP(E1318,'Tablas aux'!$B$3:$B$6,'Tablas aux'!$C$3:$C$6,0)</f>
        <v>Electrónica</v>
      </c>
      <c r="G1318">
        <f t="shared" ca="1" si="123"/>
        <v>44</v>
      </c>
      <c r="H1318">
        <f ca="1">+_xlfn.XLOOKUP(D1318,'Tablas aux'!$A$3:$A$6,'Tablas aux'!$D$3:$D$6)</f>
        <v>200</v>
      </c>
      <c r="I1318" s="3">
        <f t="shared" ca="1" si="124"/>
        <v>0.1</v>
      </c>
      <c r="J1318" t="str" cm="1">
        <f t="array" aca="1" ref="J1318" ca="1">+INDEX({"Tarjeta";"Efectivo";"Transferencia"},RANDBETWEEN(1,3))</f>
        <v>Tarjeta</v>
      </c>
      <c r="K1318" t="str">
        <f t="shared" ca="1" si="125"/>
        <v>V-003</v>
      </c>
      <c r="L1318" t="str">
        <f ca="1">+VLOOKUP(K1318,'Tablas aux'!$A$23:$C$27,3,0)</f>
        <v>Arequipa</v>
      </c>
    </row>
    <row r="1319" spans="1:12" x14ac:dyDescent="0.25">
      <c r="A1319" t="str">
        <v>V-1318</v>
      </c>
      <c r="B1319">
        <f t="shared" ca="1" si="120"/>
        <v>45947</v>
      </c>
      <c r="C1319" t="str">
        <f t="shared" ca="1" si="121"/>
        <v>C-001</v>
      </c>
      <c r="D1319" t="str">
        <f t="shared" ca="1" si="122"/>
        <v>P-004</v>
      </c>
      <c r="E1319" t="str">
        <f ca="1">+_xlfn.XLOOKUP(D1319,'Tablas aux'!$A$3:$A$6,'Tablas aux'!$B$3:$B$6,0)</f>
        <v>Smart Phone</v>
      </c>
      <c r="F1319" t="str">
        <f ca="1">+_xlfn.XLOOKUP(E1319,'Tablas aux'!$B$3:$B$6,'Tablas aux'!$C$3:$C$6,0)</f>
        <v>Telefonía</v>
      </c>
      <c r="G1319">
        <f t="shared" ca="1" si="123"/>
        <v>12</v>
      </c>
      <c r="H1319">
        <f ca="1">+_xlfn.XLOOKUP(D1319,'Tablas aux'!$A$3:$A$6,'Tablas aux'!$D$3:$D$6)</f>
        <v>800</v>
      </c>
      <c r="I1319" s="3">
        <f t="shared" ca="1" si="124"/>
        <v>0.2</v>
      </c>
      <c r="J1319" t="str" cm="1">
        <f t="array" aca="1" ref="J1319" ca="1">+INDEX({"Tarjeta";"Efectivo";"Transferencia"},RANDBETWEEN(1,3))</f>
        <v>Tarjeta</v>
      </c>
      <c r="K1319" t="str">
        <f t="shared" ca="1" si="125"/>
        <v>V-001</v>
      </c>
      <c r="L1319" t="str">
        <f ca="1">+VLOOKUP(K1319,'Tablas aux'!$A$23:$C$27,3,0)</f>
        <v>Lima</v>
      </c>
    </row>
    <row r="1320" spans="1:12" x14ac:dyDescent="0.25">
      <c r="A1320" t="str">
        <v>V-1319</v>
      </c>
      <c r="B1320">
        <f t="shared" ca="1" si="120"/>
        <v>45816</v>
      </c>
      <c r="C1320" t="str">
        <f t="shared" ca="1" si="121"/>
        <v>C-002</v>
      </c>
      <c r="D1320" t="str">
        <f t="shared" ca="1" si="122"/>
        <v>P-002</v>
      </c>
      <c r="E1320" t="str">
        <f ca="1">+_xlfn.XLOOKUP(D1320,'Tablas aux'!$A$3:$A$6,'Tablas aux'!$B$3:$B$6,0)</f>
        <v>Laptop</v>
      </c>
      <c r="F1320" t="str">
        <f ca="1">+_xlfn.XLOOKUP(E1320,'Tablas aux'!$B$3:$B$6,'Tablas aux'!$C$3:$C$6,0)</f>
        <v>Computo</v>
      </c>
      <c r="G1320">
        <f t="shared" ca="1" si="123"/>
        <v>20</v>
      </c>
      <c r="H1320">
        <f ca="1">+_xlfn.XLOOKUP(D1320,'Tablas aux'!$A$3:$A$6,'Tablas aux'!$D$3:$D$6)</f>
        <v>1200</v>
      </c>
      <c r="I1320" s="3">
        <f t="shared" ca="1" si="124"/>
        <v>0.3</v>
      </c>
      <c r="J1320" t="str" cm="1">
        <f t="array" aca="1" ref="J1320" ca="1">+INDEX({"Tarjeta";"Efectivo";"Transferencia"},RANDBETWEEN(1,3))</f>
        <v>Efectivo</v>
      </c>
      <c r="K1320" t="str">
        <f t="shared" ca="1" si="125"/>
        <v>V-005</v>
      </c>
      <c r="L1320" t="str">
        <f ca="1">+VLOOKUP(K1320,'Tablas aux'!$A$23:$C$27,3,0)</f>
        <v>Ayacucho</v>
      </c>
    </row>
    <row r="1321" spans="1:12" x14ac:dyDescent="0.25">
      <c r="A1321" t="str">
        <v>V-1320</v>
      </c>
      <c r="B1321">
        <f t="shared" ca="1" si="120"/>
        <v>45920</v>
      </c>
      <c r="C1321" t="str">
        <f t="shared" ca="1" si="121"/>
        <v>C-001</v>
      </c>
      <c r="D1321" t="str">
        <f t="shared" ca="1" si="122"/>
        <v>P-002</v>
      </c>
      <c r="E1321" t="str">
        <f ca="1">+_xlfn.XLOOKUP(D1321,'Tablas aux'!$A$3:$A$6,'Tablas aux'!$B$3:$B$6,0)</f>
        <v>Laptop</v>
      </c>
      <c r="F1321" t="str">
        <f ca="1">+_xlfn.XLOOKUP(E1321,'Tablas aux'!$B$3:$B$6,'Tablas aux'!$C$3:$C$6,0)</f>
        <v>Computo</v>
      </c>
      <c r="G1321">
        <f t="shared" ca="1" si="123"/>
        <v>28</v>
      </c>
      <c r="H1321">
        <f ca="1">+_xlfn.XLOOKUP(D1321,'Tablas aux'!$A$3:$A$6,'Tablas aux'!$D$3:$D$6)</f>
        <v>1200</v>
      </c>
      <c r="I1321" s="3">
        <f t="shared" ca="1" si="124"/>
        <v>0.3</v>
      </c>
      <c r="J1321" t="str" cm="1">
        <f t="array" aca="1" ref="J1321" ca="1">+INDEX({"Tarjeta";"Efectivo";"Transferencia"},RANDBETWEEN(1,3))</f>
        <v>Tarjeta</v>
      </c>
      <c r="K1321" t="str">
        <f t="shared" ca="1" si="125"/>
        <v>V-003</v>
      </c>
      <c r="L1321" t="str">
        <f ca="1">+VLOOKUP(K1321,'Tablas aux'!$A$23:$C$27,3,0)</f>
        <v>Arequipa</v>
      </c>
    </row>
    <row r="1322" spans="1:12" x14ac:dyDescent="0.25">
      <c r="A1322" t="str">
        <v>V-1321</v>
      </c>
      <c r="B1322">
        <f t="shared" ca="1" si="120"/>
        <v>45679</v>
      </c>
      <c r="C1322" t="str">
        <f t="shared" ca="1" si="121"/>
        <v>C-002</v>
      </c>
      <c r="D1322" t="str">
        <f t="shared" ca="1" si="122"/>
        <v>P-004</v>
      </c>
      <c r="E1322" t="str">
        <f ca="1">+_xlfn.XLOOKUP(D1322,'Tablas aux'!$A$3:$A$6,'Tablas aux'!$B$3:$B$6,0)</f>
        <v>Smart Phone</v>
      </c>
      <c r="F1322" t="str">
        <f ca="1">+_xlfn.XLOOKUP(E1322,'Tablas aux'!$B$3:$B$6,'Tablas aux'!$C$3:$C$6,0)</f>
        <v>Telefonía</v>
      </c>
      <c r="G1322">
        <f t="shared" ca="1" si="123"/>
        <v>45</v>
      </c>
      <c r="H1322">
        <f ca="1">+_xlfn.XLOOKUP(D1322,'Tablas aux'!$A$3:$A$6,'Tablas aux'!$D$3:$D$6)</f>
        <v>800</v>
      </c>
      <c r="I1322" s="3">
        <f t="shared" ca="1" si="124"/>
        <v>0.2</v>
      </c>
      <c r="J1322" t="str" cm="1">
        <f t="array" aca="1" ref="J1322" ca="1">+INDEX({"Tarjeta";"Efectivo";"Transferencia"},RANDBETWEEN(1,3))</f>
        <v>Transferencia</v>
      </c>
      <c r="K1322" t="str">
        <f t="shared" ca="1" si="125"/>
        <v>V-003</v>
      </c>
      <c r="L1322" t="str">
        <f ca="1">+VLOOKUP(K1322,'Tablas aux'!$A$23:$C$27,3,0)</f>
        <v>Arequipa</v>
      </c>
    </row>
    <row r="1323" spans="1:12" x14ac:dyDescent="0.25">
      <c r="A1323" t="str">
        <v>V-1322</v>
      </c>
      <c r="B1323">
        <f t="shared" ca="1" si="120"/>
        <v>45936</v>
      </c>
      <c r="C1323" t="str">
        <f t="shared" ca="1" si="121"/>
        <v>C-002</v>
      </c>
      <c r="D1323" t="str">
        <f t="shared" ca="1" si="122"/>
        <v>P-001</v>
      </c>
      <c r="E1323" t="str">
        <f ca="1">+_xlfn.XLOOKUP(D1323,'Tablas aux'!$A$3:$A$6,'Tablas aux'!$B$3:$B$6,0)</f>
        <v>Audífonos</v>
      </c>
      <c r="F1323" t="str">
        <f ca="1">+_xlfn.XLOOKUP(E1323,'Tablas aux'!$B$3:$B$6,'Tablas aux'!$C$3:$C$6,0)</f>
        <v>Electrónica</v>
      </c>
      <c r="G1323">
        <f t="shared" ca="1" si="123"/>
        <v>11</v>
      </c>
      <c r="H1323">
        <f ca="1">+_xlfn.XLOOKUP(D1323,'Tablas aux'!$A$3:$A$6,'Tablas aux'!$D$3:$D$6)</f>
        <v>50</v>
      </c>
      <c r="I1323" s="3">
        <f t="shared" ca="1" si="124"/>
        <v>0.1</v>
      </c>
      <c r="J1323" t="str" cm="1">
        <f t="array" aca="1" ref="J1323" ca="1">+INDEX({"Tarjeta";"Efectivo";"Transferencia"},RANDBETWEEN(1,3))</f>
        <v>Tarjeta</v>
      </c>
      <c r="K1323" t="str">
        <f t="shared" ca="1" si="125"/>
        <v>V-001</v>
      </c>
      <c r="L1323" t="str">
        <f ca="1">+VLOOKUP(K1323,'Tablas aux'!$A$23:$C$27,3,0)</f>
        <v>Lima</v>
      </c>
    </row>
    <row r="1324" spans="1:12" x14ac:dyDescent="0.25">
      <c r="A1324" t="str">
        <v>V-1323</v>
      </c>
      <c r="B1324">
        <f t="shared" ca="1" si="120"/>
        <v>45773</v>
      </c>
      <c r="C1324" t="str">
        <f t="shared" ca="1" si="121"/>
        <v>C-002</v>
      </c>
      <c r="D1324" t="str">
        <f t="shared" ca="1" si="122"/>
        <v>P-004</v>
      </c>
      <c r="E1324" t="str">
        <f ca="1">+_xlfn.XLOOKUP(D1324,'Tablas aux'!$A$3:$A$6,'Tablas aux'!$B$3:$B$6,0)</f>
        <v>Smart Phone</v>
      </c>
      <c r="F1324" t="str">
        <f ca="1">+_xlfn.XLOOKUP(E1324,'Tablas aux'!$B$3:$B$6,'Tablas aux'!$C$3:$C$6,0)</f>
        <v>Telefonía</v>
      </c>
      <c r="G1324">
        <f t="shared" ca="1" si="123"/>
        <v>30</v>
      </c>
      <c r="H1324">
        <f ca="1">+_xlfn.XLOOKUP(D1324,'Tablas aux'!$A$3:$A$6,'Tablas aux'!$D$3:$D$6)</f>
        <v>800</v>
      </c>
      <c r="I1324" s="3">
        <f t="shared" ca="1" si="124"/>
        <v>0.2</v>
      </c>
      <c r="J1324" t="str" cm="1">
        <f t="array" aca="1" ref="J1324" ca="1">+INDEX({"Tarjeta";"Efectivo";"Transferencia"},RANDBETWEEN(1,3))</f>
        <v>Tarjeta</v>
      </c>
      <c r="K1324" t="str">
        <f t="shared" ca="1" si="125"/>
        <v>V-002</v>
      </c>
      <c r="L1324" t="str">
        <f ca="1">+VLOOKUP(K1324,'Tablas aux'!$A$23:$C$27,3,0)</f>
        <v>Callao</v>
      </c>
    </row>
    <row r="1325" spans="1:12" x14ac:dyDescent="0.25">
      <c r="A1325" t="str">
        <v>V-1324</v>
      </c>
      <c r="B1325">
        <f t="shared" ca="1" si="120"/>
        <v>45928</v>
      </c>
      <c r="C1325" t="str">
        <f t="shared" ca="1" si="121"/>
        <v>C-002</v>
      </c>
      <c r="D1325" t="str">
        <f t="shared" ca="1" si="122"/>
        <v>P-004</v>
      </c>
      <c r="E1325" t="str">
        <f ca="1">+_xlfn.XLOOKUP(D1325,'Tablas aux'!$A$3:$A$6,'Tablas aux'!$B$3:$B$6,0)</f>
        <v>Smart Phone</v>
      </c>
      <c r="F1325" t="str">
        <f ca="1">+_xlfn.XLOOKUP(E1325,'Tablas aux'!$B$3:$B$6,'Tablas aux'!$C$3:$C$6,0)</f>
        <v>Telefonía</v>
      </c>
      <c r="G1325">
        <f t="shared" ca="1" si="123"/>
        <v>11</v>
      </c>
      <c r="H1325">
        <f ca="1">+_xlfn.XLOOKUP(D1325,'Tablas aux'!$A$3:$A$6,'Tablas aux'!$D$3:$D$6)</f>
        <v>800</v>
      </c>
      <c r="I1325" s="3">
        <f t="shared" ca="1" si="124"/>
        <v>0.2</v>
      </c>
      <c r="J1325" t="str" cm="1">
        <f t="array" aca="1" ref="J1325" ca="1">+INDEX({"Tarjeta";"Efectivo";"Transferencia"},RANDBETWEEN(1,3))</f>
        <v>Tarjeta</v>
      </c>
      <c r="K1325" t="str">
        <f t="shared" ca="1" si="125"/>
        <v>V-004</v>
      </c>
      <c r="L1325" t="str">
        <f ca="1">+VLOOKUP(K1325,'Tablas aux'!$A$23:$C$27,3,0)</f>
        <v>Moquegua</v>
      </c>
    </row>
    <row r="1326" spans="1:12" x14ac:dyDescent="0.25">
      <c r="A1326" t="str">
        <v>V-1325</v>
      </c>
      <c r="B1326">
        <f t="shared" ca="1" si="120"/>
        <v>45705</v>
      </c>
      <c r="C1326" t="str">
        <f t="shared" ca="1" si="121"/>
        <v>C-003</v>
      </c>
      <c r="D1326" t="str">
        <f t="shared" ca="1" si="122"/>
        <v>P-004</v>
      </c>
      <c r="E1326" t="str">
        <f ca="1">+_xlfn.XLOOKUP(D1326,'Tablas aux'!$A$3:$A$6,'Tablas aux'!$B$3:$B$6,0)</f>
        <v>Smart Phone</v>
      </c>
      <c r="F1326" t="str">
        <f ca="1">+_xlfn.XLOOKUP(E1326,'Tablas aux'!$B$3:$B$6,'Tablas aux'!$C$3:$C$6,0)</f>
        <v>Telefonía</v>
      </c>
      <c r="G1326">
        <f t="shared" ca="1" si="123"/>
        <v>44</v>
      </c>
      <c r="H1326">
        <f ca="1">+_xlfn.XLOOKUP(D1326,'Tablas aux'!$A$3:$A$6,'Tablas aux'!$D$3:$D$6)</f>
        <v>800</v>
      </c>
      <c r="I1326" s="3">
        <f t="shared" ca="1" si="124"/>
        <v>0.2</v>
      </c>
      <c r="J1326" t="str" cm="1">
        <f t="array" aca="1" ref="J1326" ca="1">+INDEX({"Tarjeta";"Efectivo";"Transferencia"},RANDBETWEEN(1,3))</f>
        <v>Transferencia</v>
      </c>
      <c r="K1326" t="str">
        <f t="shared" ca="1" si="125"/>
        <v>V-002</v>
      </c>
      <c r="L1326" t="str">
        <f ca="1">+VLOOKUP(K1326,'Tablas aux'!$A$23:$C$27,3,0)</f>
        <v>Callao</v>
      </c>
    </row>
    <row r="1327" spans="1:12" x14ac:dyDescent="0.25">
      <c r="A1327" t="str">
        <v>V-1326</v>
      </c>
      <c r="B1327">
        <f t="shared" ca="1" si="120"/>
        <v>45842</v>
      </c>
      <c r="C1327" t="str">
        <f t="shared" ca="1" si="121"/>
        <v>C-003</v>
      </c>
      <c r="D1327" t="str">
        <f t="shared" ca="1" si="122"/>
        <v>P-003</v>
      </c>
      <c r="E1327" t="str">
        <f ca="1">+_xlfn.XLOOKUP(D1327,'Tablas aux'!$A$3:$A$6,'Tablas aux'!$B$3:$B$6,0)</f>
        <v>Smart Watch</v>
      </c>
      <c r="F1327" t="str">
        <f ca="1">+_xlfn.XLOOKUP(E1327,'Tablas aux'!$B$3:$B$6,'Tablas aux'!$C$3:$C$6,0)</f>
        <v>Electrónica</v>
      </c>
      <c r="G1327">
        <f t="shared" ca="1" si="123"/>
        <v>40</v>
      </c>
      <c r="H1327">
        <f ca="1">+_xlfn.XLOOKUP(D1327,'Tablas aux'!$A$3:$A$6,'Tablas aux'!$D$3:$D$6)</f>
        <v>200</v>
      </c>
      <c r="I1327" s="3">
        <f t="shared" ca="1" si="124"/>
        <v>0.1</v>
      </c>
      <c r="J1327" t="str" cm="1">
        <f t="array" aca="1" ref="J1327" ca="1">+INDEX({"Tarjeta";"Efectivo";"Transferencia"},RANDBETWEEN(1,3))</f>
        <v>Tarjeta</v>
      </c>
      <c r="K1327" t="str">
        <f t="shared" ca="1" si="125"/>
        <v>V-003</v>
      </c>
      <c r="L1327" t="str">
        <f ca="1">+VLOOKUP(K1327,'Tablas aux'!$A$23:$C$27,3,0)</f>
        <v>Arequipa</v>
      </c>
    </row>
    <row r="1328" spans="1:12" x14ac:dyDescent="0.25">
      <c r="A1328" t="str">
        <v>V-1327</v>
      </c>
      <c r="B1328">
        <f t="shared" ca="1" si="120"/>
        <v>46016</v>
      </c>
      <c r="C1328" t="str">
        <f t="shared" ca="1" si="121"/>
        <v>C-002</v>
      </c>
      <c r="D1328" t="str">
        <f t="shared" ca="1" si="122"/>
        <v>P-004</v>
      </c>
      <c r="E1328" t="str">
        <f ca="1">+_xlfn.XLOOKUP(D1328,'Tablas aux'!$A$3:$A$6,'Tablas aux'!$B$3:$B$6,0)</f>
        <v>Smart Phone</v>
      </c>
      <c r="F1328" t="str">
        <f ca="1">+_xlfn.XLOOKUP(E1328,'Tablas aux'!$B$3:$B$6,'Tablas aux'!$C$3:$C$6,0)</f>
        <v>Telefonía</v>
      </c>
      <c r="G1328">
        <f t="shared" ca="1" si="123"/>
        <v>6</v>
      </c>
      <c r="H1328">
        <f ca="1">+_xlfn.XLOOKUP(D1328,'Tablas aux'!$A$3:$A$6,'Tablas aux'!$D$3:$D$6)</f>
        <v>800</v>
      </c>
      <c r="I1328" s="3">
        <f t="shared" ca="1" si="124"/>
        <v>0.2</v>
      </c>
      <c r="J1328" t="str" cm="1">
        <f t="array" aca="1" ref="J1328" ca="1">+INDEX({"Tarjeta";"Efectivo";"Transferencia"},RANDBETWEEN(1,3))</f>
        <v>Transferencia</v>
      </c>
      <c r="K1328" t="str">
        <f t="shared" ca="1" si="125"/>
        <v>V-003</v>
      </c>
      <c r="L1328" t="str">
        <f ca="1">+VLOOKUP(K1328,'Tablas aux'!$A$23:$C$27,3,0)</f>
        <v>Arequipa</v>
      </c>
    </row>
    <row r="1329" spans="1:12" x14ac:dyDescent="0.25">
      <c r="A1329" t="str">
        <v>V-1328</v>
      </c>
      <c r="B1329">
        <f t="shared" ca="1" si="120"/>
        <v>45943</v>
      </c>
      <c r="C1329" t="str">
        <f t="shared" ca="1" si="121"/>
        <v>C-002</v>
      </c>
      <c r="D1329" t="str">
        <f t="shared" ca="1" si="122"/>
        <v>P-002</v>
      </c>
      <c r="E1329" t="str">
        <f ca="1">+_xlfn.XLOOKUP(D1329,'Tablas aux'!$A$3:$A$6,'Tablas aux'!$B$3:$B$6,0)</f>
        <v>Laptop</v>
      </c>
      <c r="F1329" t="str">
        <f ca="1">+_xlfn.XLOOKUP(E1329,'Tablas aux'!$B$3:$B$6,'Tablas aux'!$C$3:$C$6,0)</f>
        <v>Computo</v>
      </c>
      <c r="G1329">
        <f t="shared" ca="1" si="123"/>
        <v>18</v>
      </c>
      <c r="H1329">
        <f ca="1">+_xlfn.XLOOKUP(D1329,'Tablas aux'!$A$3:$A$6,'Tablas aux'!$D$3:$D$6)</f>
        <v>1200</v>
      </c>
      <c r="I1329" s="3">
        <f t="shared" ca="1" si="124"/>
        <v>0.3</v>
      </c>
      <c r="J1329" t="str" cm="1">
        <f t="array" aca="1" ref="J1329" ca="1">+INDEX({"Tarjeta";"Efectivo";"Transferencia"},RANDBETWEEN(1,3))</f>
        <v>Efectivo</v>
      </c>
      <c r="K1329" t="str">
        <f t="shared" ca="1" si="125"/>
        <v>V-001</v>
      </c>
      <c r="L1329" t="str">
        <f ca="1">+VLOOKUP(K1329,'Tablas aux'!$A$23:$C$27,3,0)</f>
        <v>Lima</v>
      </c>
    </row>
    <row r="1330" spans="1:12" x14ac:dyDescent="0.25">
      <c r="A1330" t="str">
        <v>V-1329</v>
      </c>
      <c r="B1330">
        <f t="shared" ca="1" si="120"/>
        <v>45966</v>
      </c>
      <c r="C1330" t="str">
        <f t="shared" ca="1" si="121"/>
        <v>C-001</v>
      </c>
      <c r="D1330" t="str">
        <f t="shared" ca="1" si="122"/>
        <v>P-004</v>
      </c>
      <c r="E1330" t="str">
        <f ca="1">+_xlfn.XLOOKUP(D1330,'Tablas aux'!$A$3:$A$6,'Tablas aux'!$B$3:$B$6,0)</f>
        <v>Smart Phone</v>
      </c>
      <c r="F1330" t="str">
        <f ca="1">+_xlfn.XLOOKUP(E1330,'Tablas aux'!$B$3:$B$6,'Tablas aux'!$C$3:$C$6,0)</f>
        <v>Telefonía</v>
      </c>
      <c r="G1330">
        <f t="shared" ca="1" si="123"/>
        <v>18</v>
      </c>
      <c r="H1330">
        <f ca="1">+_xlfn.XLOOKUP(D1330,'Tablas aux'!$A$3:$A$6,'Tablas aux'!$D$3:$D$6)</f>
        <v>800</v>
      </c>
      <c r="I1330" s="3">
        <f t="shared" ca="1" si="124"/>
        <v>0.2</v>
      </c>
      <c r="J1330" t="str" cm="1">
        <f t="array" aca="1" ref="J1330" ca="1">+INDEX({"Tarjeta";"Efectivo";"Transferencia"},RANDBETWEEN(1,3))</f>
        <v>Efectivo</v>
      </c>
      <c r="K1330" t="str">
        <f t="shared" ca="1" si="125"/>
        <v>V-004</v>
      </c>
      <c r="L1330" t="str">
        <f ca="1">+VLOOKUP(K1330,'Tablas aux'!$A$23:$C$27,3,0)</f>
        <v>Moquegua</v>
      </c>
    </row>
    <row r="1331" spans="1:12" x14ac:dyDescent="0.25">
      <c r="A1331" t="str">
        <v>V-1330</v>
      </c>
      <c r="B1331">
        <f t="shared" ca="1" si="120"/>
        <v>45805</v>
      </c>
      <c r="C1331" t="str">
        <f t="shared" ca="1" si="121"/>
        <v>C-001</v>
      </c>
      <c r="D1331" t="str">
        <f t="shared" ca="1" si="122"/>
        <v>P-002</v>
      </c>
      <c r="E1331" t="str">
        <f ca="1">+_xlfn.XLOOKUP(D1331,'Tablas aux'!$A$3:$A$6,'Tablas aux'!$B$3:$B$6,0)</f>
        <v>Laptop</v>
      </c>
      <c r="F1331" t="str">
        <f ca="1">+_xlfn.XLOOKUP(E1331,'Tablas aux'!$B$3:$B$6,'Tablas aux'!$C$3:$C$6,0)</f>
        <v>Computo</v>
      </c>
      <c r="G1331">
        <f t="shared" ca="1" si="123"/>
        <v>13</v>
      </c>
      <c r="H1331">
        <f ca="1">+_xlfn.XLOOKUP(D1331,'Tablas aux'!$A$3:$A$6,'Tablas aux'!$D$3:$D$6)</f>
        <v>1200</v>
      </c>
      <c r="I1331" s="3">
        <f t="shared" ca="1" si="124"/>
        <v>0.3</v>
      </c>
      <c r="J1331" t="str" cm="1">
        <f t="array" aca="1" ref="J1331" ca="1">+INDEX({"Tarjeta";"Efectivo";"Transferencia"},RANDBETWEEN(1,3))</f>
        <v>Tarjeta</v>
      </c>
      <c r="K1331" t="str">
        <f t="shared" ca="1" si="125"/>
        <v>V-001</v>
      </c>
      <c r="L1331" t="str">
        <f ca="1">+VLOOKUP(K1331,'Tablas aux'!$A$23:$C$27,3,0)</f>
        <v>Lima</v>
      </c>
    </row>
    <row r="1332" spans="1:12" x14ac:dyDescent="0.25">
      <c r="A1332" t="str">
        <v>V-1331</v>
      </c>
      <c r="B1332">
        <f t="shared" ca="1" si="120"/>
        <v>45692</v>
      </c>
      <c r="C1332" t="str">
        <f t="shared" ca="1" si="121"/>
        <v>C-002</v>
      </c>
      <c r="D1332" t="str">
        <f t="shared" ca="1" si="122"/>
        <v>P-002</v>
      </c>
      <c r="E1332" t="str">
        <f ca="1">+_xlfn.XLOOKUP(D1332,'Tablas aux'!$A$3:$A$6,'Tablas aux'!$B$3:$B$6,0)</f>
        <v>Laptop</v>
      </c>
      <c r="F1332" t="str">
        <f ca="1">+_xlfn.XLOOKUP(E1332,'Tablas aux'!$B$3:$B$6,'Tablas aux'!$C$3:$C$6,0)</f>
        <v>Computo</v>
      </c>
      <c r="G1332">
        <f t="shared" ca="1" si="123"/>
        <v>37</v>
      </c>
      <c r="H1332">
        <f ca="1">+_xlfn.XLOOKUP(D1332,'Tablas aux'!$A$3:$A$6,'Tablas aux'!$D$3:$D$6)</f>
        <v>1200</v>
      </c>
      <c r="I1332" s="3">
        <f t="shared" ca="1" si="124"/>
        <v>0.3</v>
      </c>
      <c r="J1332" t="str" cm="1">
        <f t="array" aca="1" ref="J1332" ca="1">+INDEX({"Tarjeta";"Efectivo";"Transferencia"},RANDBETWEEN(1,3))</f>
        <v>Efectivo</v>
      </c>
      <c r="K1332" t="str">
        <f t="shared" ca="1" si="125"/>
        <v>V-005</v>
      </c>
      <c r="L1332" t="str">
        <f ca="1">+VLOOKUP(K1332,'Tablas aux'!$A$23:$C$27,3,0)</f>
        <v>Ayacucho</v>
      </c>
    </row>
    <row r="1333" spans="1:12" x14ac:dyDescent="0.25">
      <c r="A1333" t="str">
        <v>V-1332</v>
      </c>
      <c r="B1333">
        <f t="shared" ca="1" si="120"/>
        <v>45796</v>
      </c>
      <c r="C1333" t="str">
        <f t="shared" ca="1" si="121"/>
        <v>C-004</v>
      </c>
      <c r="D1333" t="str">
        <f t="shared" ca="1" si="122"/>
        <v>P-003</v>
      </c>
      <c r="E1333" t="str">
        <f ca="1">+_xlfn.XLOOKUP(D1333,'Tablas aux'!$A$3:$A$6,'Tablas aux'!$B$3:$B$6,0)</f>
        <v>Smart Watch</v>
      </c>
      <c r="F1333" t="str">
        <f ca="1">+_xlfn.XLOOKUP(E1333,'Tablas aux'!$B$3:$B$6,'Tablas aux'!$C$3:$C$6,0)</f>
        <v>Electrónica</v>
      </c>
      <c r="G1333">
        <f t="shared" ca="1" si="123"/>
        <v>44</v>
      </c>
      <c r="H1333">
        <f ca="1">+_xlfn.XLOOKUP(D1333,'Tablas aux'!$A$3:$A$6,'Tablas aux'!$D$3:$D$6)</f>
        <v>200</v>
      </c>
      <c r="I1333" s="3">
        <f t="shared" ca="1" si="124"/>
        <v>0.1</v>
      </c>
      <c r="J1333" t="str" cm="1">
        <f t="array" aca="1" ref="J1333" ca="1">+INDEX({"Tarjeta";"Efectivo";"Transferencia"},RANDBETWEEN(1,3))</f>
        <v>Tarjeta</v>
      </c>
      <c r="K1333" t="str">
        <f t="shared" ca="1" si="125"/>
        <v>V-001</v>
      </c>
      <c r="L1333" t="str">
        <f ca="1">+VLOOKUP(K1333,'Tablas aux'!$A$23:$C$27,3,0)</f>
        <v>Lima</v>
      </c>
    </row>
    <row r="1334" spans="1:12" x14ac:dyDescent="0.25">
      <c r="A1334" t="str">
        <v>V-1333</v>
      </c>
      <c r="B1334">
        <f t="shared" ca="1" si="120"/>
        <v>45667</v>
      </c>
      <c r="C1334" t="str">
        <f t="shared" ca="1" si="121"/>
        <v>C-001</v>
      </c>
      <c r="D1334" t="str">
        <f t="shared" ca="1" si="122"/>
        <v>P-003</v>
      </c>
      <c r="E1334" t="str">
        <f ca="1">+_xlfn.XLOOKUP(D1334,'Tablas aux'!$A$3:$A$6,'Tablas aux'!$B$3:$B$6,0)</f>
        <v>Smart Watch</v>
      </c>
      <c r="F1334" t="str">
        <f ca="1">+_xlfn.XLOOKUP(E1334,'Tablas aux'!$B$3:$B$6,'Tablas aux'!$C$3:$C$6,0)</f>
        <v>Electrónica</v>
      </c>
      <c r="G1334">
        <f t="shared" ca="1" si="123"/>
        <v>43</v>
      </c>
      <c r="H1334">
        <f ca="1">+_xlfn.XLOOKUP(D1334,'Tablas aux'!$A$3:$A$6,'Tablas aux'!$D$3:$D$6)</f>
        <v>200</v>
      </c>
      <c r="I1334" s="3">
        <f t="shared" ca="1" si="124"/>
        <v>0.1</v>
      </c>
      <c r="J1334" t="str" cm="1">
        <f t="array" aca="1" ref="J1334" ca="1">+INDEX({"Tarjeta";"Efectivo";"Transferencia"},RANDBETWEEN(1,3))</f>
        <v>Tarjeta</v>
      </c>
      <c r="K1334" t="str">
        <f t="shared" ca="1" si="125"/>
        <v>V-001</v>
      </c>
      <c r="L1334" t="str">
        <f ca="1">+VLOOKUP(K1334,'Tablas aux'!$A$23:$C$27,3,0)</f>
        <v>Lima</v>
      </c>
    </row>
    <row r="1335" spans="1:12" x14ac:dyDescent="0.25">
      <c r="A1335" t="str">
        <v>V-1334</v>
      </c>
      <c r="B1335">
        <f t="shared" ca="1" si="120"/>
        <v>45663</v>
      </c>
      <c r="C1335" t="str">
        <f t="shared" ca="1" si="121"/>
        <v>C-002</v>
      </c>
      <c r="D1335" t="str">
        <f t="shared" ca="1" si="122"/>
        <v>P-002</v>
      </c>
      <c r="E1335" t="str">
        <f ca="1">+_xlfn.XLOOKUP(D1335,'Tablas aux'!$A$3:$A$6,'Tablas aux'!$B$3:$B$6,0)</f>
        <v>Laptop</v>
      </c>
      <c r="F1335" t="str">
        <f ca="1">+_xlfn.XLOOKUP(E1335,'Tablas aux'!$B$3:$B$6,'Tablas aux'!$C$3:$C$6,0)</f>
        <v>Computo</v>
      </c>
      <c r="G1335">
        <f t="shared" ca="1" si="123"/>
        <v>32</v>
      </c>
      <c r="H1335">
        <f ca="1">+_xlfn.XLOOKUP(D1335,'Tablas aux'!$A$3:$A$6,'Tablas aux'!$D$3:$D$6)</f>
        <v>1200</v>
      </c>
      <c r="I1335" s="3">
        <f t="shared" ca="1" si="124"/>
        <v>0.3</v>
      </c>
      <c r="J1335" t="str" cm="1">
        <f t="array" aca="1" ref="J1335" ca="1">+INDEX({"Tarjeta";"Efectivo";"Transferencia"},RANDBETWEEN(1,3))</f>
        <v>Transferencia</v>
      </c>
      <c r="K1335" t="str">
        <f t="shared" ca="1" si="125"/>
        <v>V-003</v>
      </c>
      <c r="L1335" t="str">
        <f ca="1">+VLOOKUP(K1335,'Tablas aux'!$A$23:$C$27,3,0)</f>
        <v>Arequipa</v>
      </c>
    </row>
    <row r="1336" spans="1:12" x14ac:dyDescent="0.25">
      <c r="A1336" t="str">
        <v>V-1335</v>
      </c>
      <c r="B1336">
        <f t="shared" ca="1" si="120"/>
        <v>45890</v>
      </c>
      <c r="C1336" t="str">
        <f t="shared" ca="1" si="121"/>
        <v>C-003</v>
      </c>
      <c r="D1336" t="str">
        <f t="shared" ca="1" si="122"/>
        <v>P-004</v>
      </c>
      <c r="E1336" t="str">
        <f ca="1">+_xlfn.XLOOKUP(D1336,'Tablas aux'!$A$3:$A$6,'Tablas aux'!$B$3:$B$6,0)</f>
        <v>Smart Phone</v>
      </c>
      <c r="F1336" t="str">
        <f ca="1">+_xlfn.XLOOKUP(E1336,'Tablas aux'!$B$3:$B$6,'Tablas aux'!$C$3:$C$6,0)</f>
        <v>Telefonía</v>
      </c>
      <c r="G1336">
        <f t="shared" ca="1" si="123"/>
        <v>6</v>
      </c>
      <c r="H1336">
        <f ca="1">+_xlfn.XLOOKUP(D1336,'Tablas aux'!$A$3:$A$6,'Tablas aux'!$D$3:$D$6)</f>
        <v>800</v>
      </c>
      <c r="I1336" s="3">
        <f t="shared" ca="1" si="124"/>
        <v>0.2</v>
      </c>
      <c r="J1336" t="str" cm="1">
        <f t="array" aca="1" ref="J1336" ca="1">+INDEX({"Tarjeta";"Efectivo";"Transferencia"},RANDBETWEEN(1,3))</f>
        <v>Tarjeta</v>
      </c>
      <c r="K1336" t="str">
        <f t="shared" ca="1" si="125"/>
        <v>V-004</v>
      </c>
      <c r="L1336" t="str">
        <f ca="1">+VLOOKUP(K1336,'Tablas aux'!$A$23:$C$27,3,0)</f>
        <v>Moquegua</v>
      </c>
    </row>
    <row r="1337" spans="1:12" x14ac:dyDescent="0.25">
      <c r="A1337" t="str">
        <v>V-1336</v>
      </c>
      <c r="B1337">
        <f t="shared" ca="1" si="120"/>
        <v>45836</v>
      </c>
      <c r="C1337" t="str">
        <f t="shared" ca="1" si="121"/>
        <v>C-002</v>
      </c>
      <c r="D1337" t="str">
        <f t="shared" ca="1" si="122"/>
        <v>P-002</v>
      </c>
      <c r="E1337" t="str">
        <f ca="1">+_xlfn.XLOOKUP(D1337,'Tablas aux'!$A$3:$A$6,'Tablas aux'!$B$3:$B$6,0)</f>
        <v>Laptop</v>
      </c>
      <c r="F1337" t="str">
        <f ca="1">+_xlfn.XLOOKUP(E1337,'Tablas aux'!$B$3:$B$6,'Tablas aux'!$C$3:$C$6,0)</f>
        <v>Computo</v>
      </c>
      <c r="G1337">
        <f t="shared" ca="1" si="123"/>
        <v>24</v>
      </c>
      <c r="H1337">
        <f ca="1">+_xlfn.XLOOKUP(D1337,'Tablas aux'!$A$3:$A$6,'Tablas aux'!$D$3:$D$6)</f>
        <v>1200</v>
      </c>
      <c r="I1337" s="3">
        <f t="shared" ca="1" si="124"/>
        <v>0.3</v>
      </c>
      <c r="J1337" t="str" cm="1">
        <f t="array" aca="1" ref="J1337" ca="1">+INDEX({"Tarjeta";"Efectivo";"Transferencia"},RANDBETWEEN(1,3))</f>
        <v>Tarjeta</v>
      </c>
      <c r="K1337" t="str">
        <f t="shared" ca="1" si="125"/>
        <v>V-004</v>
      </c>
      <c r="L1337" t="str">
        <f ca="1">+VLOOKUP(K1337,'Tablas aux'!$A$23:$C$27,3,0)</f>
        <v>Moquegua</v>
      </c>
    </row>
    <row r="1338" spans="1:12" x14ac:dyDescent="0.25">
      <c r="A1338" t="str">
        <v>V-1337</v>
      </c>
      <c r="B1338">
        <f t="shared" ca="1" si="120"/>
        <v>45703</v>
      </c>
      <c r="C1338" t="str">
        <f t="shared" ca="1" si="121"/>
        <v>C-003</v>
      </c>
      <c r="D1338" t="str">
        <f t="shared" ca="1" si="122"/>
        <v>P-002</v>
      </c>
      <c r="E1338" t="str">
        <f ca="1">+_xlfn.XLOOKUP(D1338,'Tablas aux'!$A$3:$A$6,'Tablas aux'!$B$3:$B$6,0)</f>
        <v>Laptop</v>
      </c>
      <c r="F1338" t="str">
        <f ca="1">+_xlfn.XLOOKUP(E1338,'Tablas aux'!$B$3:$B$6,'Tablas aux'!$C$3:$C$6,0)</f>
        <v>Computo</v>
      </c>
      <c r="G1338">
        <f t="shared" ca="1" si="123"/>
        <v>6</v>
      </c>
      <c r="H1338">
        <f ca="1">+_xlfn.XLOOKUP(D1338,'Tablas aux'!$A$3:$A$6,'Tablas aux'!$D$3:$D$6)</f>
        <v>1200</v>
      </c>
      <c r="I1338" s="3">
        <f t="shared" ca="1" si="124"/>
        <v>0.3</v>
      </c>
      <c r="J1338" t="str" cm="1">
        <f t="array" aca="1" ref="J1338" ca="1">+INDEX({"Tarjeta";"Efectivo";"Transferencia"},RANDBETWEEN(1,3))</f>
        <v>Transferencia</v>
      </c>
      <c r="K1338" t="str">
        <f t="shared" ca="1" si="125"/>
        <v>V-004</v>
      </c>
      <c r="L1338" t="str">
        <f ca="1">+VLOOKUP(K1338,'Tablas aux'!$A$23:$C$27,3,0)</f>
        <v>Moquegua</v>
      </c>
    </row>
    <row r="1339" spans="1:12" x14ac:dyDescent="0.25">
      <c r="A1339" t="str">
        <v>V-1338</v>
      </c>
      <c r="B1339">
        <f t="shared" ca="1" si="120"/>
        <v>45857</v>
      </c>
      <c r="C1339" t="str">
        <f t="shared" ca="1" si="121"/>
        <v>C-004</v>
      </c>
      <c r="D1339" t="str">
        <f t="shared" ca="1" si="122"/>
        <v>P-003</v>
      </c>
      <c r="E1339" t="str">
        <f ca="1">+_xlfn.XLOOKUP(D1339,'Tablas aux'!$A$3:$A$6,'Tablas aux'!$B$3:$B$6,0)</f>
        <v>Smart Watch</v>
      </c>
      <c r="F1339" t="str">
        <f ca="1">+_xlfn.XLOOKUP(E1339,'Tablas aux'!$B$3:$B$6,'Tablas aux'!$C$3:$C$6,0)</f>
        <v>Electrónica</v>
      </c>
      <c r="G1339">
        <f t="shared" ca="1" si="123"/>
        <v>20</v>
      </c>
      <c r="H1339">
        <f ca="1">+_xlfn.XLOOKUP(D1339,'Tablas aux'!$A$3:$A$6,'Tablas aux'!$D$3:$D$6)</f>
        <v>200</v>
      </c>
      <c r="I1339" s="3">
        <f t="shared" ca="1" si="124"/>
        <v>0.1</v>
      </c>
      <c r="J1339" t="str" cm="1">
        <f t="array" aca="1" ref="J1339" ca="1">+INDEX({"Tarjeta";"Efectivo";"Transferencia"},RANDBETWEEN(1,3))</f>
        <v>Tarjeta</v>
      </c>
      <c r="K1339" t="str">
        <f t="shared" ca="1" si="125"/>
        <v>V-004</v>
      </c>
      <c r="L1339" t="str">
        <f ca="1">+VLOOKUP(K1339,'Tablas aux'!$A$23:$C$27,3,0)</f>
        <v>Moquegua</v>
      </c>
    </row>
    <row r="1340" spans="1:12" x14ac:dyDescent="0.25">
      <c r="A1340" t="str">
        <v>V-1339</v>
      </c>
      <c r="B1340">
        <f t="shared" ca="1" si="120"/>
        <v>45890</v>
      </c>
      <c r="C1340" t="str">
        <f t="shared" ca="1" si="121"/>
        <v>C-002</v>
      </c>
      <c r="D1340" t="str">
        <f t="shared" ca="1" si="122"/>
        <v>P-003</v>
      </c>
      <c r="E1340" t="str">
        <f ca="1">+_xlfn.XLOOKUP(D1340,'Tablas aux'!$A$3:$A$6,'Tablas aux'!$B$3:$B$6,0)</f>
        <v>Smart Watch</v>
      </c>
      <c r="F1340" t="str">
        <f ca="1">+_xlfn.XLOOKUP(E1340,'Tablas aux'!$B$3:$B$6,'Tablas aux'!$C$3:$C$6,0)</f>
        <v>Electrónica</v>
      </c>
      <c r="G1340">
        <f t="shared" ca="1" si="123"/>
        <v>24</v>
      </c>
      <c r="H1340">
        <f ca="1">+_xlfn.XLOOKUP(D1340,'Tablas aux'!$A$3:$A$6,'Tablas aux'!$D$3:$D$6)</f>
        <v>200</v>
      </c>
      <c r="I1340" s="3">
        <f t="shared" ca="1" si="124"/>
        <v>0.1</v>
      </c>
      <c r="J1340" t="str" cm="1">
        <f t="array" aca="1" ref="J1340" ca="1">+INDEX({"Tarjeta";"Efectivo";"Transferencia"},RANDBETWEEN(1,3))</f>
        <v>Transferencia</v>
      </c>
      <c r="K1340" t="str">
        <f t="shared" ca="1" si="125"/>
        <v>V-002</v>
      </c>
      <c r="L1340" t="str">
        <f ca="1">+VLOOKUP(K1340,'Tablas aux'!$A$23:$C$27,3,0)</f>
        <v>Callao</v>
      </c>
    </row>
    <row r="1341" spans="1:12" x14ac:dyDescent="0.25">
      <c r="A1341" t="str">
        <v>V-1340</v>
      </c>
      <c r="B1341">
        <f t="shared" ca="1" si="120"/>
        <v>45807</v>
      </c>
      <c r="C1341" t="str">
        <f t="shared" ca="1" si="121"/>
        <v>C-004</v>
      </c>
      <c r="D1341" t="str">
        <f t="shared" ca="1" si="122"/>
        <v>P-003</v>
      </c>
      <c r="E1341" t="str">
        <f ca="1">+_xlfn.XLOOKUP(D1341,'Tablas aux'!$A$3:$A$6,'Tablas aux'!$B$3:$B$6,0)</f>
        <v>Smart Watch</v>
      </c>
      <c r="F1341" t="str">
        <f ca="1">+_xlfn.XLOOKUP(E1341,'Tablas aux'!$B$3:$B$6,'Tablas aux'!$C$3:$C$6,0)</f>
        <v>Electrónica</v>
      </c>
      <c r="G1341">
        <f t="shared" ca="1" si="123"/>
        <v>45</v>
      </c>
      <c r="H1341">
        <f ca="1">+_xlfn.XLOOKUP(D1341,'Tablas aux'!$A$3:$A$6,'Tablas aux'!$D$3:$D$6)</f>
        <v>200</v>
      </c>
      <c r="I1341" s="3">
        <f t="shared" ca="1" si="124"/>
        <v>0.1</v>
      </c>
      <c r="J1341" t="str" cm="1">
        <f t="array" aca="1" ref="J1341" ca="1">+INDEX({"Tarjeta";"Efectivo";"Transferencia"},RANDBETWEEN(1,3))</f>
        <v>Transferencia</v>
      </c>
      <c r="K1341" t="str">
        <f t="shared" ca="1" si="125"/>
        <v>V-004</v>
      </c>
      <c r="L1341" t="str">
        <f ca="1">+VLOOKUP(K1341,'Tablas aux'!$A$23:$C$27,3,0)</f>
        <v>Moquegua</v>
      </c>
    </row>
    <row r="1342" spans="1:12" x14ac:dyDescent="0.25">
      <c r="A1342" t="str">
        <v>V-1341</v>
      </c>
      <c r="B1342">
        <f t="shared" ca="1" si="120"/>
        <v>45924</v>
      </c>
      <c r="C1342" t="str">
        <f t="shared" ca="1" si="121"/>
        <v>C-002</v>
      </c>
      <c r="D1342" t="str">
        <f t="shared" ca="1" si="122"/>
        <v>P-002</v>
      </c>
      <c r="E1342" t="str">
        <f ca="1">+_xlfn.XLOOKUP(D1342,'Tablas aux'!$A$3:$A$6,'Tablas aux'!$B$3:$B$6,0)</f>
        <v>Laptop</v>
      </c>
      <c r="F1342" t="str">
        <f ca="1">+_xlfn.XLOOKUP(E1342,'Tablas aux'!$B$3:$B$6,'Tablas aux'!$C$3:$C$6,0)</f>
        <v>Computo</v>
      </c>
      <c r="G1342">
        <f t="shared" ca="1" si="123"/>
        <v>34</v>
      </c>
      <c r="H1342">
        <f ca="1">+_xlfn.XLOOKUP(D1342,'Tablas aux'!$A$3:$A$6,'Tablas aux'!$D$3:$D$6)</f>
        <v>1200</v>
      </c>
      <c r="I1342" s="3">
        <f t="shared" ca="1" si="124"/>
        <v>0.3</v>
      </c>
      <c r="J1342" t="str" cm="1">
        <f t="array" aca="1" ref="J1342" ca="1">+INDEX({"Tarjeta";"Efectivo";"Transferencia"},RANDBETWEEN(1,3))</f>
        <v>Transferencia</v>
      </c>
      <c r="K1342" t="str">
        <f t="shared" ca="1" si="125"/>
        <v>V-001</v>
      </c>
      <c r="L1342" t="str">
        <f ca="1">+VLOOKUP(K1342,'Tablas aux'!$A$23:$C$27,3,0)</f>
        <v>Lima</v>
      </c>
    </row>
    <row r="1343" spans="1:12" x14ac:dyDescent="0.25">
      <c r="A1343" t="str">
        <v>V-1342</v>
      </c>
      <c r="B1343">
        <f t="shared" ca="1" si="120"/>
        <v>45907</v>
      </c>
      <c r="C1343" t="str">
        <f t="shared" ca="1" si="121"/>
        <v>C-001</v>
      </c>
      <c r="D1343" t="str">
        <f t="shared" ca="1" si="122"/>
        <v>P-004</v>
      </c>
      <c r="E1343" t="str">
        <f ca="1">+_xlfn.XLOOKUP(D1343,'Tablas aux'!$A$3:$A$6,'Tablas aux'!$B$3:$B$6,0)</f>
        <v>Smart Phone</v>
      </c>
      <c r="F1343" t="str">
        <f ca="1">+_xlfn.XLOOKUP(E1343,'Tablas aux'!$B$3:$B$6,'Tablas aux'!$C$3:$C$6,0)</f>
        <v>Telefonía</v>
      </c>
      <c r="G1343">
        <f t="shared" ca="1" si="123"/>
        <v>18</v>
      </c>
      <c r="H1343">
        <f ca="1">+_xlfn.XLOOKUP(D1343,'Tablas aux'!$A$3:$A$6,'Tablas aux'!$D$3:$D$6)</f>
        <v>800</v>
      </c>
      <c r="I1343" s="3">
        <f t="shared" ca="1" si="124"/>
        <v>0.2</v>
      </c>
      <c r="J1343" t="str" cm="1">
        <f t="array" aca="1" ref="J1343" ca="1">+INDEX({"Tarjeta";"Efectivo";"Transferencia"},RANDBETWEEN(1,3))</f>
        <v>Tarjeta</v>
      </c>
      <c r="K1343" t="str">
        <f t="shared" ca="1" si="125"/>
        <v>V-005</v>
      </c>
      <c r="L1343" t="str">
        <f ca="1">+VLOOKUP(K1343,'Tablas aux'!$A$23:$C$27,3,0)</f>
        <v>Ayacucho</v>
      </c>
    </row>
    <row r="1344" spans="1:12" x14ac:dyDescent="0.25">
      <c r="A1344" t="str">
        <v>V-1343</v>
      </c>
      <c r="B1344">
        <f t="shared" ca="1" si="120"/>
        <v>45950</v>
      </c>
      <c r="C1344" t="str">
        <f t="shared" ca="1" si="121"/>
        <v>C-004</v>
      </c>
      <c r="D1344" t="str">
        <f t="shared" ca="1" si="122"/>
        <v>P-004</v>
      </c>
      <c r="E1344" t="str">
        <f ca="1">+_xlfn.XLOOKUP(D1344,'Tablas aux'!$A$3:$A$6,'Tablas aux'!$B$3:$B$6,0)</f>
        <v>Smart Phone</v>
      </c>
      <c r="F1344" t="str">
        <f ca="1">+_xlfn.XLOOKUP(E1344,'Tablas aux'!$B$3:$B$6,'Tablas aux'!$C$3:$C$6,0)</f>
        <v>Telefonía</v>
      </c>
      <c r="G1344">
        <f t="shared" ca="1" si="123"/>
        <v>23</v>
      </c>
      <c r="H1344">
        <f ca="1">+_xlfn.XLOOKUP(D1344,'Tablas aux'!$A$3:$A$6,'Tablas aux'!$D$3:$D$6)</f>
        <v>800</v>
      </c>
      <c r="I1344" s="3">
        <f t="shared" ca="1" si="124"/>
        <v>0.2</v>
      </c>
      <c r="J1344" t="str" cm="1">
        <f t="array" aca="1" ref="J1344" ca="1">+INDEX({"Tarjeta";"Efectivo";"Transferencia"},RANDBETWEEN(1,3))</f>
        <v>Transferencia</v>
      </c>
      <c r="K1344" t="str">
        <f t="shared" ca="1" si="125"/>
        <v>V-005</v>
      </c>
      <c r="L1344" t="str">
        <f ca="1">+VLOOKUP(K1344,'Tablas aux'!$A$23:$C$27,3,0)</f>
        <v>Ayacucho</v>
      </c>
    </row>
    <row r="1345" spans="1:12" x14ac:dyDescent="0.25">
      <c r="A1345" t="str">
        <v>V-1344</v>
      </c>
      <c r="B1345">
        <f t="shared" ca="1" si="120"/>
        <v>45756</v>
      </c>
      <c r="C1345" t="str">
        <f t="shared" ca="1" si="121"/>
        <v>C-002</v>
      </c>
      <c r="D1345" t="str">
        <f t="shared" ca="1" si="122"/>
        <v>P-003</v>
      </c>
      <c r="E1345" t="str">
        <f ca="1">+_xlfn.XLOOKUP(D1345,'Tablas aux'!$A$3:$A$6,'Tablas aux'!$B$3:$B$6,0)</f>
        <v>Smart Watch</v>
      </c>
      <c r="F1345" t="str">
        <f ca="1">+_xlfn.XLOOKUP(E1345,'Tablas aux'!$B$3:$B$6,'Tablas aux'!$C$3:$C$6,0)</f>
        <v>Electrónica</v>
      </c>
      <c r="G1345">
        <f t="shared" ca="1" si="123"/>
        <v>20</v>
      </c>
      <c r="H1345">
        <f ca="1">+_xlfn.XLOOKUP(D1345,'Tablas aux'!$A$3:$A$6,'Tablas aux'!$D$3:$D$6)</f>
        <v>200</v>
      </c>
      <c r="I1345" s="3">
        <f t="shared" ca="1" si="124"/>
        <v>0.1</v>
      </c>
      <c r="J1345" t="str" cm="1">
        <f t="array" aca="1" ref="J1345" ca="1">+INDEX({"Tarjeta";"Efectivo";"Transferencia"},RANDBETWEEN(1,3))</f>
        <v>Tarjeta</v>
      </c>
      <c r="K1345" t="str">
        <f t="shared" ca="1" si="125"/>
        <v>V-001</v>
      </c>
      <c r="L1345" t="str">
        <f ca="1">+VLOOKUP(K1345,'Tablas aux'!$A$23:$C$27,3,0)</f>
        <v>Lima</v>
      </c>
    </row>
    <row r="1346" spans="1:12" x14ac:dyDescent="0.25">
      <c r="A1346" t="str">
        <v>V-1345</v>
      </c>
      <c r="B1346">
        <f t="shared" ca="1" si="120"/>
        <v>45658</v>
      </c>
      <c r="C1346" t="str">
        <f t="shared" ca="1" si="121"/>
        <v>C-003</v>
      </c>
      <c r="D1346" t="str">
        <f t="shared" ca="1" si="122"/>
        <v>P-004</v>
      </c>
      <c r="E1346" t="str">
        <f ca="1">+_xlfn.XLOOKUP(D1346,'Tablas aux'!$A$3:$A$6,'Tablas aux'!$B$3:$B$6,0)</f>
        <v>Smart Phone</v>
      </c>
      <c r="F1346" t="str">
        <f ca="1">+_xlfn.XLOOKUP(E1346,'Tablas aux'!$B$3:$B$6,'Tablas aux'!$C$3:$C$6,0)</f>
        <v>Telefonía</v>
      </c>
      <c r="G1346">
        <f t="shared" ca="1" si="123"/>
        <v>7</v>
      </c>
      <c r="H1346">
        <f ca="1">+_xlfn.XLOOKUP(D1346,'Tablas aux'!$A$3:$A$6,'Tablas aux'!$D$3:$D$6)</f>
        <v>800</v>
      </c>
      <c r="I1346" s="3">
        <f t="shared" ca="1" si="124"/>
        <v>0.2</v>
      </c>
      <c r="J1346" t="str" cm="1">
        <f t="array" aca="1" ref="J1346" ca="1">+INDEX({"Tarjeta";"Efectivo";"Transferencia"},RANDBETWEEN(1,3))</f>
        <v>Transferencia</v>
      </c>
      <c r="K1346" t="str">
        <f t="shared" ca="1" si="125"/>
        <v>V-002</v>
      </c>
      <c r="L1346" t="str">
        <f ca="1">+VLOOKUP(K1346,'Tablas aux'!$A$23:$C$27,3,0)</f>
        <v>Callao</v>
      </c>
    </row>
    <row r="1347" spans="1:12" x14ac:dyDescent="0.25">
      <c r="A1347" t="str">
        <v>V-1346</v>
      </c>
      <c r="B1347">
        <f t="shared" ref="B1347:B1410" ca="1" si="126">+RANDBETWEEN("01/01/2025","31/12/2025")</f>
        <v>45825</v>
      </c>
      <c r="C1347" t="str">
        <f t="shared" ref="C1347:C1410" ca="1" si="127">+"C"&amp;"-"&amp;TEXT(RANDBETWEEN(1,4),"000")</f>
        <v>C-002</v>
      </c>
      <c r="D1347" t="str">
        <f t="shared" ref="D1347:D1410" ca="1" si="128">+"P"&amp;"-"&amp;TEXT(RANDBETWEEN(1,4),"000")</f>
        <v>P-001</v>
      </c>
      <c r="E1347" t="str">
        <f ca="1">+_xlfn.XLOOKUP(D1347,'Tablas aux'!$A$3:$A$6,'Tablas aux'!$B$3:$B$6,0)</f>
        <v>Audífonos</v>
      </c>
      <c r="F1347" t="str">
        <f ca="1">+_xlfn.XLOOKUP(E1347,'Tablas aux'!$B$3:$B$6,'Tablas aux'!$C$3:$C$6,0)</f>
        <v>Electrónica</v>
      </c>
      <c r="G1347">
        <f t="shared" ref="G1347:G1410" ca="1" si="129">+RANDBETWEEN(5,45)</f>
        <v>45</v>
      </c>
      <c r="H1347">
        <f ca="1">+_xlfn.XLOOKUP(D1347,'Tablas aux'!$A$3:$A$6,'Tablas aux'!$D$3:$D$6)</f>
        <v>50</v>
      </c>
      <c r="I1347" s="3">
        <f t="shared" ref="I1347:I1410" ca="1" si="130">+IF(F1347="Electrónica",0.1,IF(F1347="Telefonía",0.2,0.3))</f>
        <v>0.1</v>
      </c>
      <c r="J1347" t="str" cm="1">
        <f t="array" aca="1" ref="J1347" ca="1">+INDEX({"Tarjeta";"Efectivo";"Transferencia"},RANDBETWEEN(1,3))</f>
        <v>Efectivo</v>
      </c>
      <c r="K1347" t="str">
        <f t="shared" ref="K1347:K1410" ca="1" si="131">+"V"&amp;"-"&amp;TEXT(RANDBETWEEN(1,5),"000")</f>
        <v>V-003</v>
      </c>
      <c r="L1347" t="str">
        <f ca="1">+VLOOKUP(K1347,'Tablas aux'!$A$23:$C$27,3,0)</f>
        <v>Arequipa</v>
      </c>
    </row>
    <row r="1348" spans="1:12" x14ac:dyDescent="0.25">
      <c r="A1348" t="str">
        <v>V-1347</v>
      </c>
      <c r="B1348">
        <f t="shared" ca="1" si="126"/>
        <v>45682</v>
      </c>
      <c r="C1348" t="str">
        <f t="shared" ca="1" si="127"/>
        <v>C-003</v>
      </c>
      <c r="D1348" t="str">
        <f t="shared" ca="1" si="128"/>
        <v>P-004</v>
      </c>
      <c r="E1348" t="str">
        <f ca="1">+_xlfn.XLOOKUP(D1348,'Tablas aux'!$A$3:$A$6,'Tablas aux'!$B$3:$B$6,0)</f>
        <v>Smart Phone</v>
      </c>
      <c r="F1348" t="str">
        <f ca="1">+_xlfn.XLOOKUP(E1348,'Tablas aux'!$B$3:$B$6,'Tablas aux'!$C$3:$C$6,0)</f>
        <v>Telefonía</v>
      </c>
      <c r="G1348">
        <f t="shared" ca="1" si="129"/>
        <v>44</v>
      </c>
      <c r="H1348">
        <f ca="1">+_xlfn.XLOOKUP(D1348,'Tablas aux'!$A$3:$A$6,'Tablas aux'!$D$3:$D$6)</f>
        <v>800</v>
      </c>
      <c r="I1348" s="3">
        <f t="shared" ca="1" si="130"/>
        <v>0.2</v>
      </c>
      <c r="J1348" t="str" cm="1">
        <f t="array" aca="1" ref="J1348" ca="1">+INDEX({"Tarjeta";"Efectivo";"Transferencia"},RANDBETWEEN(1,3))</f>
        <v>Tarjeta</v>
      </c>
      <c r="K1348" t="str">
        <f t="shared" ca="1" si="131"/>
        <v>V-005</v>
      </c>
      <c r="L1348" t="str">
        <f ca="1">+VLOOKUP(K1348,'Tablas aux'!$A$23:$C$27,3,0)</f>
        <v>Ayacucho</v>
      </c>
    </row>
    <row r="1349" spans="1:12" x14ac:dyDescent="0.25">
      <c r="A1349" t="str">
        <v>V-1348</v>
      </c>
      <c r="B1349">
        <f t="shared" ca="1" si="126"/>
        <v>45945</v>
      </c>
      <c r="C1349" t="str">
        <f t="shared" ca="1" si="127"/>
        <v>C-004</v>
      </c>
      <c r="D1349" t="str">
        <f t="shared" ca="1" si="128"/>
        <v>P-004</v>
      </c>
      <c r="E1349" t="str">
        <f ca="1">+_xlfn.XLOOKUP(D1349,'Tablas aux'!$A$3:$A$6,'Tablas aux'!$B$3:$B$6,0)</f>
        <v>Smart Phone</v>
      </c>
      <c r="F1349" t="str">
        <f ca="1">+_xlfn.XLOOKUP(E1349,'Tablas aux'!$B$3:$B$6,'Tablas aux'!$C$3:$C$6,0)</f>
        <v>Telefonía</v>
      </c>
      <c r="G1349">
        <f t="shared" ca="1" si="129"/>
        <v>39</v>
      </c>
      <c r="H1349">
        <f ca="1">+_xlfn.XLOOKUP(D1349,'Tablas aux'!$A$3:$A$6,'Tablas aux'!$D$3:$D$6)</f>
        <v>800</v>
      </c>
      <c r="I1349" s="3">
        <f t="shared" ca="1" si="130"/>
        <v>0.2</v>
      </c>
      <c r="J1349" t="str" cm="1">
        <f t="array" aca="1" ref="J1349" ca="1">+INDEX({"Tarjeta";"Efectivo";"Transferencia"},RANDBETWEEN(1,3))</f>
        <v>Efectivo</v>
      </c>
      <c r="K1349" t="str">
        <f t="shared" ca="1" si="131"/>
        <v>V-004</v>
      </c>
      <c r="L1349" t="str">
        <f ca="1">+VLOOKUP(K1349,'Tablas aux'!$A$23:$C$27,3,0)</f>
        <v>Moquegua</v>
      </c>
    </row>
    <row r="1350" spans="1:12" x14ac:dyDescent="0.25">
      <c r="A1350" t="str">
        <v>V-1349</v>
      </c>
      <c r="B1350">
        <f t="shared" ca="1" si="126"/>
        <v>45719</v>
      </c>
      <c r="C1350" t="str">
        <f t="shared" ca="1" si="127"/>
        <v>C-002</v>
      </c>
      <c r="D1350" t="str">
        <f t="shared" ca="1" si="128"/>
        <v>P-004</v>
      </c>
      <c r="E1350" t="str">
        <f ca="1">+_xlfn.XLOOKUP(D1350,'Tablas aux'!$A$3:$A$6,'Tablas aux'!$B$3:$B$6,0)</f>
        <v>Smart Phone</v>
      </c>
      <c r="F1350" t="str">
        <f ca="1">+_xlfn.XLOOKUP(E1350,'Tablas aux'!$B$3:$B$6,'Tablas aux'!$C$3:$C$6,0)</f>
        <v>Telefonía</v>
      </c>
      <c r="G1350">
        <f t="shared" ca="1" si="129"/>
        <v>44</v>
      </c>
      <c r="H1350">
        <f ca="1">+_xlfn.XLOOKUP(D1350,'Tablas aux'!$A$3:$A$6,'Tablas aux'!$D$3:$D$6)</f>
        <v>800</v>
      </c>
      <c r="I1350" s="3">
        <f t="shared" ca="1" si="130"/>
        <v>0.2</v>
      </c>
      <c r="J1350" t="str" cm="1">
        <f t="array" aca="1" ref="J1350" ca="1">+INDEX({"Tarjeta";"Efectivo";"Transferencia"},RANDBETWEEN(1,3))</f>
        <v>Tarjeta</v>
      </c>
      <c r="K1350" t="str">
        <f t="shared" ca="1" si="131"/>
        <v>V-005</v>
      </c>
      <c r="L1350" t="str">
        <f ca="1">+VLOOKUP(K1350,'Tablas aux'!$A$23:$C$27,3,0)</f>
        <v>Ayacucho</v>
      </c>
    </row>
    <row r="1351" spans="1:12" x14ac:dyDescent="0.25">
      <c r="A1351" t="str">
        <v>V-1350</v>
      </c>
      <c r="B1351">
        <f t="shared" ca="1" si="126"/>
        <v>45748</v>
      </c>
      <c r="C1351" t="str">
        <f t="shared" ca="1" si="127"/>
        <v>C-001</v>
      </c>
      <c r="D1351" t="str">
        <f t="shared" ca="1" si="128"/>
        <v>P-001</v>
      </c>
      <c r="E1351" t="str">
        <f ca="1">+_xlfn.XLOOKUP(D1351,'Tablas aux'!$A$3:$A$6,'Tablas aux'!$B$3:$B$6,0)</f>
        <v>Audífonos</v>
      </c>
      <c r="F1351" t="str">
        <f ca="1">+_xlfn.XLOOKUP(E1351,'Tablas aux'!$B$3:$B$6,'Tablas aux'!$C$3:$C$6,0)</f>
        <v>Electrónica</v>
      </c>
      <c r="G1351">
        <f t="shared" ca="1" si="129"/>
        <v>32</v>
      </c>
      <c r="H1351">
        <f ca="1">+_xlfn.XLOOKUP(D1351,'Tablas aux'!$A$3:$A$6,'Tablas aux'!$D$3:$D$6)</f>
        <v>50</v>
      </c>
      <c r="I1351" s="3">
        <f t="shared" ca="1" si="130"/>
        <v>0.1</v>
      </c>
      <c r="J1351" t="str" cm="1">
        <f t="array" aca="1" ref="J1351" ca="1">+INDEX({"Tarjeta";"Efectivo";"Transferencia"},RANDBETWEEN(1,3))</f>
        <v>Transferencia</v>
      </c>
      <c r="K1351" t="str">
        <f t="shared" ca="1" si="131"/>
        <v>V-004</v>
      </c>
      <c r="L1351" t="str">
        <f ca="1">+VLOOKUP(K1351,'Tablas aux'!$A$23:$C$27,3,0)</f>
        <v>Moquegua</v>
      </c>
    </row>
    <row r="1352" spans="1:12" x14ac:dyDescent="0.25">
      <c r="A1352" t="str">
        <v>V-1351</v>
      </c>
      <c r="B1352">
        <f t="shared" ca="1" si="126"/>
        <v>45864</v>
      </c>
      <c r="C1352" t="str">
        <f t="shared" ca="1" si="127"/>
        <v>C-001</v>
      </c>
      <c r="D1352" t="str">
        <f t="shared" ca="1" si="128"/>
        <v>P-002</v>
      </c>
      <c r="E1352" t="str">
        <f ca="1">+_xlfn.XLOOKUP(D1352,'Tablas aux'!$A$3:$A$6,'Tablas aux'!$B$3:$B$6,0)</f>
        <v>Laptop</v>
      </c>
      <c r="F1352" t="str">
        <f ca="1">+_xlfn.XLOOKUP(E1352,'Tablas aux'!$B$3:$B$6,'Tablas aux'!$C$3:$C$6,0)</f>
        <v>Computo</v>
      </c>
      <c r="G1352">
        <f t="shared" ca="1" si="129"/>
        <v>37</v>
      </c>
      <c r="H1352">
        <f ca="1">+_xlfn.XLOOKUP(D1352,'Tablas aux'!$A$3:$A$6,'Tablas aux'!$D$3:$D$6)</f>
        <v>1200</v>
      </c>
      <c r="I1352" s="3">
        <f t="shared" ca="1" si="130"/>
        <v>0.3</v>
      </c>
      <c r="J1352" t="str" cm="1">
        <f t="array" aca="1" ref="J1352" ca="1">+INDEX({"Tarjeta";"Efectivo";"Transferencia"},RANDBETWEEN(1,3))</f>
        <v>Transferencia</v>
      </c>
      <c r="K1352" t="str">
        <f t="shared" ca="1" si="131"/>
        <v>V-003</v>
      </c>
      <c r="L1352" t="str">
        <f ca="1">+VLOOKUP(K1352,'Tablas aux'!$A$23:$C$27,3,0)</f>
        <v>Arequipa</v>
      </c>
    </row>
    <row r="1353" spans="1:12" x14ac:dyDescent="0.25">
      <c r="A1353" t="str">
        <v>V-1352</v>
      </c>
      <c r="B1353">
        <f t="shared" ca="1" si="126"/>
        <v>45847</v>
      </c>
      <c r="C1353" t="str">
        <f t="shared" ca="1" si="127"/>
        <v>C-004</v>
      </c>
      <c r="D1353" t="str">
        <f t="shared" ca="1" si="128"/>
        <v>P-003</v>
      </c>
      <c r="E1353" t="str">
        <f ca="1">+_xlfn.XLOOKUP(D1353,'Tablas aux'!$A$3:$A$6,'Tablas aux'!$B$3:$B$6,0)</f>
        <v>Smart Watch</v>
      </c>
      <c r="F1353" t="str">
        <f ca="1">+_xlfn.XLOOKUP(E1353,'Tablas aux'!$B$3:$B$6,'Tablas aux'!$C$3:$C$6,0)</f>
        <v>Electrónica</v>
      </c>
      <c r="G1353">
        <f t="shared" ca="1" si="129"/>
        <v>11</v>
      </c>
      <c r="H1353">
        <f ca="1">+_xlfn.XLOOKUP(D1353,'Tablas aux'!$A$3:$A$6,'Tablas aux'!$D$3:$D$6)</f>
        <v>200</v>
      </c>
      <c r="I1353" s="3">
        <f t="shared" ca="1" si="130"/>
        <v>0.1</v>
      </c>
      <c r="J1353" t="str" cm="1">
        <f t="array" aca="1" ref="J1353" ca="1">+INDEX({"Tarjeta";"Efectivo";"Transferencia"},RANDBETWEEN(1,3))</f>
        <v>Tarjeta</v>
      </c>
      <c r="K1353" t="str">
        <f t="shared" ca="1" si="131"/>
        <v>V-004</v>
      </c>
      <c r="L1353" t="str">
        <f ca="1">+VLOOKUP(K1353,'Tablas aux'!$A$23:$C$27,3,0)</f>
        <v>Moquegua</v>
      </c>
    </row>
    <row r="1354" spans="1:12" x14ac:dyDescent="0.25">
      <c r="A1354" t="str">
        <v>V-1353</v>
      </c>
      <c r="B1354">
        <f t="shared" ca="1" si="126"/>
        <v>45942</v>
      </c>
      <c r="C1354" t="str">
        <f t="shared" ca="1" si="127"/>
        <v>C-001</v>
      </c>
      <c r="D1354" t="str">
        <f t="shared" ca="1" si="128"/>
        <v>P-003</v>
      </c>
      <c r="E1354" t="str">
        <f ca="1">+_xlfn.XLOOKUP(D1354,'Tablas aux'!$A$3:$A$6,'Tablas aux'!$B$3:$B$6,0)</f>
        <v>Smart Watch</v>
      </c>
      <c r="F1354" t="str">
        <f ca="1">+_xlfn.XLOOKUP(E1354,'Tablas aux'!$B$3:$B$6,'Tablas aux'!$C$3:$C$6,0)</f>
        <v>Electrónica</v>
      </c>
      <c r="G1354">
        <f t="shared" ca="1" si="129"/>
        <v>39</v>
      </c>
      <c r="H1354">
        <f ca="1">+_xlfn.XLOOKUP(D1354,'Tablas aux'!$A$3:$A$6,'Tablas aux'!$D$3:$D$6)</f>
        <v>200</v>
      </c>
      <c r="I1354" s="3">
        <f t="shared" ca="1" si="130"/>
        <v>0.1</v>
      </c>
      <c r="J1354" t="str" cm="1">
        <f t="array" aca="1" ref="J1354" ca="1">+INDEX({"Tarjeta";"Efectivo";"Transferencia"},RANDBETWEEN(1,3))</f>
        <v>Efectivo</v>
      </c>
      <c r="K1354" t="str">
        <f t="shared" ca="1" si="131"/>
        <v>V-005</v>
      </c>
      <c r="L1354" t="str">
        <f ca="1">+VLOOKUP(K1354,'Tablas aux'!$A$23:$C$27,3,0)</f>
        <v>Ayacucho</v>
      </c>
    </row>
    <row r="1355" spans="1:12" x14ac:dyDescent="0.25">
      <c r="A1355" t="str">
        <v>V-1354</v>
      </c>
      <c r="B1355">
        <f t="shared" ca="1" si="126"/>
        <v>45872</v>
      </c>
      <c r="C1355" t="str">
        <f t="shared" ca="1" si="127"/>
        <v>C-002</v>
      </c>
      <c r="D1355" t="str">
        <f t="shared" ca="1" si="128"/>
        <v>P-001</v>
      </c>
      <c r="E1355" t="str">
        <f ca="1">+_xlfn.XLOOKUP(D1355,'Tablas aux'!$A$3:$A$6,'Tablas aux'!$B$3:$B$6,0)</f>
        <v>Audífonos</v>
      </c>
      <c r="F1355" t="str">
        <f ca="1">+_xlfn.XLOOKUP(E1355,'Tablas aux'!$B$3:$B$6,'Tablas aux'!$C$3:$C$6,0)</f>
        <v>Electrónica</v>
      </c>
      <c r="G1355">
        <f t="shared" ca="1" si="129"/>
        <v>22</v>
      </c>
      <c r="H1355">
        <f ca="1">+_xlfn.XLOOKUP(D1355,'Tablas aux'!$A$3:$A$6,'Tablas aux'!$D$3:$D$6)</f>
        <v>50</v>
      </c>
      <c r="I1355" s="3">
        <f t="shared" ca="1" si="130"/>
        <v>0.1</v>
      </c>
      <c r="J1355" t="str" cm="1">
        <f t="array" aca="1" ref="J1355" ca="1">+INDEX({"Tarjeta";"Efectivo";"Transferencia"},RANDBETWEEN(1,3))</f>
        <v>Efectivo</v>
      </c>
      <c r="K1355" t="str">
        <f t="shared" ca="1" si="131"/>
        <v>V-003</v>
      </c>
      <c r="L1355" t="str">
        <f ca="1">+VLOOKUP(K1355,'Tablas aux'!$A$23:$C$27,3,0)</f>
        <v>Arequipa</v>
      </c>
    </row>
    <row r="1356" spans="1:12" x14ac:dyDescent="0.25">
      <c r="A1356" t="str">
        <v>V-1355</v>
      </c>
      <c r="B1356">
        <f t="shared" ca="1" si="126"/>
        <v>45693</v>
      </c>
      <c r="C1356" t="str">
        <f t="shared" ca="1" si="127"/>
        <v>C-001</v>
      </c>
      <c r="D1356" t="str">
        <f t="shared" ca="1" si="128"/>
        <v>P-004</v>
      </c>
      <c r="E1356" t="str">
        <f ca="1">+_xlfn.XLOOKUP(D1356,'Tablas aux'!$A$3:$A$6,'Tablas aux'!$B$3:$B$6,0)</f>
        <v>Smart Phone</v>
      </c>
      <c r="F1356" t="str">
        <f ca="1">+_xlfn.XLOOKUP(E1356,'Tablas aux'!$B$3:$B$6,'Tablas aux'!$C$3:$C$6,0)</f>
        <v>Telefonía</v>
      </c>
      <c r="G1356">
        <f t="shared" ca="1" si="129"/>
        <v>34</v>
      </c>
      <c r="H1356">
        <f ca="1">+_xlfn.XLOOKUP(D1356,'Tablas aux'!$A$3:$A$6,'Tablas aux'!$D$3:$D$6)</f>
        <v>800</v>
      </c>
      <c r="I1356" s="3">
        <f t="shared" ca="1" si="130"/>
        <v>0.2</v>
      </c>
      <c r="J1356" t="str" cm="1">
        <f t="array" aca="1" ref="J1356" ca="1">+INDEX({"Tarjeta";"Efectivo";"Transferencia"},RANDBETWEEN(1,3))</f>
        <v>Transferencia</v>
      </c>
      <c r="K1356" t="str">
        <f t="shared" ca="1" si="131"/>
        <v>V-005</v>
      </c>
      <c r="L1356" t="str">
        <f ca="1">+VLOOKUP(K1356,'Tablas aux'!$A$23:$C$27,3,0)</f>
        <v>Ayacucho</v>
      </c>
    </row>
    <row r="1357" spans="1:12" x14ac:dyDescent="0.25">
      <c r="A1357" t="str">
        <v>V-1356</v>
      </c>
      <c r="B1357">
        <f t="shared" ca="1" si="126"/>
        <v>45754</v>
      </c>
      <c r="C1357" t="str">
        <f t="shared" ca="1" si="127"/>
        <v>C-002</v>
      </c>
      <c r="D1357" t="str">
        <f t="shared" ca="1" si="128"/>
        <v>P-004</v>
      </c>
      <c r="E1357" t="str">
        <f ca="1">+_xlfn.XLOOKUP(D1357,'Tablas aux'!$A$3:$A$6,'Tablas aux'!$B$3:$B$6,0)</f>
        <v>Smart Phone</v>
      </c>
      <c r="F1357" t="str">
        <f ca="1">+_xlfn.XLOOKUP(E1357,'Tablas aux'!$B$3:$B$6,'Tablas aux'!$C$3:$C$6,0)</f>
        <v>Telefonía</v>
      </c>
      <c r="G1357">
        <f t="shared" ca="1" si="129"/>
        <v>20</v>
      </c>
      <c r="H1357">
        <f ca="1">+_xlfn.XLOOKUP(D1357,'Tablas aux'!$A$3:$A$6,'Tablas aux'!$D$3:$D$6)</f>
        <v>800</v>
      </c>
      <c r="I1357" s="3">
        <f t="shared" ca="1" si="130"/>
        <v>0.2</v>
      </c>
      <c r="J1357" t="str" cm="1">
        <f t="array" aca="1" ref="J1357" ca="1">+INDEX({"Tarjeta";"Efectivo";"Transferencia"},RANDBETWEEN(1,3))</f>
        <v>Efectivo</v>
      </c>
      <c r="K1357" t="str">
        <f t="shared" ca="1" si="131"/>
        <v>V-004</v>
      </c>
      <c r="L1357" t="str">
        <f ca="1">+VLOOKUP(K1357,'Tablas aux'!$A$23:$C$27,3,0)</f>
        <v>Moquegua</v>
      </c>
    </row>
    <row r="1358" spans="1:12" x14ac:dyDescent="0.25">
      <c r="A1358" t="str">
        <v>V-1357</v>
      </c>
      <c r="B1358">
        <f t="shared" ca="1" si="126"/>
        <v>45783</v>
      </c>
      <c r="C1358" t="str">
        <f t="shared" ca="1" si="127"/>
        <v>C-004</v>
      </c>
      <c r="D1358" t="str">
        <f t="shared" ca="1" si="128"/>
        <v>P-003</v>
      </c>
      <c r="E1358" t="str">
        <f ca="1">+_xlfn.XLOOKUP(D1358,'Tablas aux'!$A$3:$A$6,'Tablas aux'!$B$3:$B$6,0)</f>
        <v>Smart Watch</v>
      </c>
      <c r="F1358" t="str">
        <f ca="1">+_xlfn.XLOOKUP(E1358,'Tablas aux'!$B$3:$B$6,'Tablas aux'!$C$3:$C$6,0)</f>
        <v>Electrónica</v>
      </c>
      <c r="G1358">
        <f t="shared" ca="1" si="129"/>
        <v>39</v>
      </c>
      <c r="H1358">
        <f ca="1">+_xlfn.XLOOKUP(D1358,'Tablas aux'!$A$3:$A$6,'Tablas aux'!$D$3:$D$6)</f>
        <v>200</v>
      </c>
      <c r="I1358" s="3">
        <f t="shared" ca="1" si="130"/>
        <v>0.1</v>
      </c>
      <c r="J1358" t="str" cm="1">
        <f t="array" aca="1" ref="J1358" ca="1">+INDEX({"Tarjeta";"Efectivo";"Transferencia"},RANDBETWEEN(1,3))</f>
        <v>Transferencia</v>
      </c>
      <c r="K1358" t="str">
        <f t="shared" ca="1" si="131"/>
        <v>V-003</v>
      </c>
      <c r="L1358" t="str">
        <f ca="1">+VLOOKUP(K1358,'Tablas aux'!$A$23:$C$27,3,0)</f>
        <v>Arequipa</v>
      </c>
    </row>
    <row r="1359" spans="1:12" x14ac:dyDescent="0.25">
      <c r="A1359" t="str">
        <v>V-1358</v>
      </c>
      <c r="B1359">
        <f t="shared" ca="1" si="126"/>
        <v>45659</v>
      </c>
      <c r="C1359" t="str">
        <f t="shared" ca="1" si="127"/>
        <v>C-004</v>
      </c>
      <c r="D1359" t="str">
        <f t="shared" ca="1" si="128"/>
        <v>P-003</v>
      </c>
      <c r="E1359" t="str">
        <f ca="1">+_xlfn.XLOOKUP(D1359,'Tablas aux'!$A$3:$A$6,'Tablas aux'!$B$3:$B$6,0)</f>
        <v>Smart Watch</v>
      </c>
      <c r="F1359" t="str">
        <f ca="1">+_xlfn.XLOOKUP(E1359,'Tablas aux'!$B$3:$B$6,'Tablas aux'!$C$3:$C$6,0)</f>
        <v>Electrónica</v>
      </c>
      <c r="G1359">
        <f t="shared" ca="1" si="129"/>
        <v>13</v>
      </c>
      <c r="H1359">
        <f ca="1">+_xlfn.XLOOKUP(D1359,'Tablas aux'!$A$3:$A$6,'Tablas aux'!$D$3:$D$6)</f>
        <v>200</v>
      </c>
      <c r="I1359" s="3">
        <f t="shared" ca="1" si="130"/>
        <v>0.1</v>
      </c>
      <c r="J1359" t="str" cm="1">
        <f t="array" aca="1" ref="J1359" ca="1">+INDEX({"Tarjeta";"Efectivo";"Transferencia"},RANDBETWEEN(1,3))</f>
        <v>Tarjeta</v>
      </c>
      <c r="K1359" t="str">
        <f t="shared" ca="1" si="131"/>
        <v>V-004</v>
      </c>
      <c r="L1359" t="str">
        <f ca="1">+VLOOKUP(K1359,'Tablas aux'!$A$23:$C$27,3,0)</f>
        <v>Moquegua</v>
      </c>
    </row>
    <row r="1360" spans="1:12" x14ac:dyDescent="0.25">
      <c r="A1360" t="str">
        <v>V-1359</v>
      </c>
      <c r="B1360">
        <f t="shared" ca="1" si="126"/>
        <v>45929</v>
      </c>
      <c r="C1360" t="str">
        <f t="shared" ca="1" si="127"/>
        <v>C-001</v>
      </c>
      <c r="D1360" t="str">
        <f t="shared" ca="1" si="128"/>
        <v>P-002</v>
      </c>
      <c r="E1360" t="str">
        <f ca="1">+_xlfn.XLOOKUP(D1360,'Tablas aux'!$A$3:$A$6,'Tablas aux'!$B$3:$B$6,0)</f>
        <v>Laptop</v>
      </c>
      <c r="F1360" t="str">
        <f ca="1">+_xlfn.XLOOKUP(E1360,'Tablas aux'!$B$3:$B$6,'Tablas aux'!$C$3:$C$6,0)</f>
        <v>Computo</v>
      </c>
      <c r="G1360">
        <f t="shared" ca="1" si="129"/>
        <v>12</v>
      </c>
      <c r="H1360">
        <f ca="1">+_xlfn.XLOOKUP(D1360,'Tablas aux'!$A$3:$A$6,'Tablas aux'!$D$3:$D$6)</f>
        <v>1200</v>
      </c>
      <c r="I1360" s="3">
        <f t="shared" ca="1" si="130"/>
        <v>0.3</v>
      </c>
      <c r="J1360" t="str" cm="1">
        <f t="array" aca="1" ref="J1360" ca="1">+INDEX({"Tarjeta";"Efectivo";"Transferencia"},RANDBETWEEN(1,3))</f>
        <v>Tarjeta</v>
      </c>
      <c r="K1360" t="str">
        <f t="shared" ca="1" si="131"/>
        <v>V-003</v>
      </c>
      <c r="L1360" t="str">
        <f ca="1">+VLOOKUP(K1360,'Tablas aux'!$A$23:$C$27,3,0)</f>
        <v>Arequipa</v>
      </c>
    </row>
    <row r="1361" spans="1:12" x14ac:dyDescent="0.25">
      <c r="A1361" t="str">
        <v>V-1360</v>
      </c>
      <c r="B1361">
        <f t="shared" ca="1" si="126"/>
        <v>45739</v>
      </c>
      <c r="C1361" t="str">
        <f t="shared" ca="1" si="127"/>
        <v>C-004</v>
      </c>
      <c r="D1361" t="str">
        <f t="shared" ca="1" si="128"/>
        <v>P-003</v>
      </c>
      <c r="E1361" t="str">
        <f ca="1">+_xlfn.XLOOKUP(D1361,'Tablas aux'!$A$3:$A$6,'Tablas aux'!$B$3:$B$6,0)</f>
        <v>Smart Watch</v>
      </c>
      <c r="F1361" t="str">
        <f ca="1">+_xlfn.XLOOKUP(E1361,'Tablas aux'!$B$3:$B$6,'Tablas aux'!$C$3:$C$6,0)</f>
        <v>Electrónica</v>
      </c>
      <c r="G1361">
        <f t="shared" ca="1" si="129"/>
        <v>12</v>
      </c>
      <c r="H1361">
        <f ca="1">+_xlfn.XLOOKUP(D1361,'Tablas aux'!$A$3:$A$6,'Tablas aux'!$D$3:$D$6)</f>
        <v>200</v>
      </c>
      <c r="I1361" s="3">
        <f t="shared" ca="1" si="130"/>
        <v>0.1</v>
      </c>
      <c r="J1361" t="str" cm="1">
        <f t="array" aca="1" ref="J1361" ca="1">+INDEX({"Tarjeta";"Efectivo";"Transferencia"},RANDBETWEEN(1,3))</f>
        <v>Tarjeta</v>
      </c>
      <c r="K1361" t="str">
        <f t="shared" ca="1" si="131"/>
        <v>V-003</v>
      </c>
      <c r="L1361" t="str">
        <f ca="1">+VLOOKUP(K1361,'Tablas aux'!$A$23:$C$27,3,0)</f>
        <v>Arequipa</v>
      </c>
    </row>
    <row r="1362" spans="1:12" x14ac:dyDescent="0.25">
      <c r="A1362" t="str">
        <v>V-1361</v>
      </c>
      <c r="B1362">
        <f t="shared" ca="1" si="126"/>
        <v>45792</v>
      </c>
      <c r="C1362" t="str">
        <f t="shared" ca="1" si="127"/>
        <v>C-003</v>
      </c>
      <c r="D1362" t="str">
        <f t="shared" ca="1" si="128"/>
        <v>P-001</v>
      </c>
      <c r="E1362" t="str">
        <f ca="1">+_xlfn.XLOOKUP(D1362,'Tablas aux'!$A$3:$A$6,'Tablas aux'!$B$3:$B$6,0)</f>
        <v>Audífonos</v>
      </c>
      <c r="F1362" t="str">
        <f ca="1">+_xlfn.XLOOKUP(E1362,'Tablas aux'!$B$3:$B$6,'Tablas aux'!$C$3:$C$6,0)</f>
        <v>Electrónica</v>
      </c>
      <c r="G1362">
        <f t="shared" ca="1" si="129"/>
        <v>17</v>
      </c>
      <c r="H1362">
        <f ca="1">+_xlfn.XLOOKUP(D1362,'Tablas aux'!$A$3:$A$6,'Tablas aux'!$D$3:$D$6)</f>
        <v>50</v>
      </c>
      <c r="I1362" s="3">
        <f t="shared" ca="1" si="130"/>
        <v>0.1</v>
      </c>
      <c r="J1362" t="str" cm="1">
        <f t="array" aca="1" ref="J1362" ca="1">+INDEX({"Tarjeta";"Efectivo";"Transferencia"},RANDBETWEEN(1,3))</f>
        <v>Efectivo</v>
      </c>
      <c r="K1362" t="str">
        <f t="shared" ca="1" si="131"/>
        <v>V-003</v>
      </c>
      <c r="L1362" t="str">
        <f ca="1">+VLOOKUP(K1362,'Tablas aux'!$A$23:$C$27,3,0)</f>
        <v>Arequipa</v>
      </c>
    </row>
    <row r="1363" spans="1:12" x14ac:dyDescent="0.25">
      <c r="A1363" t="str">
        <v>V-1362</v>
      </c>
      <c r="B1363">
        <f t="shared" ca="1" si="126"/>
        <v>45945</v>
      </c>
      <c r="C1363" t="str">
        <f t="shared" ca="1" si="127"/>
        <v>C-003</v>
      </c>
      <c r="D1363" t="str">
        <f t="shared" ca="1" si="128"/>
        <v>P-002</v>
      </c>
      <c r="E1363" t="str">
        <f ca="1">+_xlfn.XLOOKUP(D1363,'Tablas aux'!$A$3:$A$6,'Tablas aux'!$B$3:$B$6,0)</f>
        <v>Laptop</v>
      </c>
      <c r="F1363" t="str">
        <f ca="1">+_xlfn.XLOOKUP(E1363,'Tablas aux'!$B$3:$B$6,'Tablas aux'!$C$3:$C$6,0)</f>
        <v>Computo</v>
      </c>
      <c r="G1363">
        <f t="shared" ca="1" si="129"/>
        <v>21</v>
      </c>
      <c r="H1363">
        <f ca="1">+_xlfn.XLOOKUP(D1363,'Tablas aux'!$A$3:$A$6,'Tablas aux'!$D$3:$D$6)</f>
        <v>1200</v>
      </c>
      <c r="I1363" s="3">
        <f t="shared" ca="1" si="130"/>
        <v>0.3</v>
      </c>
      <c r="J1363" t="str" cm="1">
        <f t="array" aca="1" ref="J1363" ca="1">+INDEX({"Tarjeta";"Efectivo";"Transferencia"},RANDBETWEEN(1,3))</f>
        <v>Efectivo</v>
      </c>
      <c r="K1363" t="str">
        <f t="shared" ca="1" si="131"/>
        <v>V-002</v>
      </c>
      <c r="L1363" t="str">
        <f ca="1">+VLOOKUP(K1363,'Tablas aux'!$A$23:$C$27,3,0)</f>
        <v>Callao</v>
      </c>
    </row>
    <row r="1364" spans="1:12" x14ac:dyDescent="0.25">
      <c r="A1364" t="str">
        <v>V-1363</v>
      </c>
      <c r="B1364">
        <f t="shared" ca="1" si="126"/>
        <v>45723</v>
      </c>
      <c r="C1364" t="str">
        <f t="shared" ca="1" si="127"/>
        <v>C-003</v>
      </c>
      <c r="D1364" t="str">
        <f t="shared" ca="1" si="128"/>
        <v>P-004</v>
      </c>
      <c r="E1364" t="str">
        <f ca="1">+_xlfn.XLOOKUP(D1364,'Tablas aux'!$A$3:$A$6,'Tablas aux'!$B$3:$B$6,0)</f>
        <v>Smart Phone</v>
      </c>
      <c r="F1364" t="str">
        <f ca="1">+_xlfn.XLOOKUP(E1364,'Tablas aux'!$B$3:$B$6,'Tablas aux'!$C$3:$C$6,0)</f>
        <v>Telefonía</v>
      </c>
      <c r="G1364">
        <f t="shared" ca="1" si="129"/>
        <v>16</v>
      </c>
      <c r="H1364">
        <f ca="1">+_xlfn.XLOOKUP(D1364,'Tablas aux'!$A$3:$A$6,'Tablas aux'!$D$3:$D$6)</f>
        <v>800</v>
      </c>
      <c r="I1364" s="3">
        <f t="shared" ca="1" si="130"/>
        <v>0.2</v>
      </c>
      <c r="J1364" t="str" cm="1">
        <f t="array" aca="1" ref="J1364" ca="1">+INDEX({"Tarjeta";"Efectivo";"Transferencia"},RANDBETWEEN(1,3))</f>
        <v>Tarjeta</v>
      </c>
      <c r="K1364" t="str">
        <f t="shared" ca="1" si="131"/>
        <v>V-004</v>
      </c>
      <c r="L1364" t="str">
        <f ca="1">+VLOOKUP(K1364,'Tablas aux'!$A$23:$C$27,3,0)</f>
        <v>Moquegua</v>
      </c>
    </row>
    <row r="1365" spans="1:12" x14ac:dyDescent="0.25">
      <c r="A1365" t="str">
        <v>V-1364</v>
      </c>
      <c r="B1365">
        <f t="shared" ca="1" si="126"/>
        <v>45670</v>
      </c>
      <c r="C1365" t="str">
        <f t="shared" ca="1" si="127"/>
        <v>C-003</v>
      </c>
      <c r="D1365" t="str">
        <f t="shared" ca="1" si="128"/>
        <v>P-001</v>
      </c>
      <c r="E1365" t="str">
        <f ca="1">+_xlfn.XLOOKUP(D1365,'Tablas aux'!$A$3:$A$6,'Tablas aux'!$B$3:$B$6,0)</f>
        <v>Audífonos</v>
      </c>
      <c r="F1365" t="str">
        <f ca="1">+_xlfn.XLOOKUP(E1365,'Tablas aux'!$B$3:$B$6,'Tablas aux'!$C$3:$C$6,0)</f>
        <v>Electrónica</v>
      </c>
      <c r="G1365">
        <f t="shared" ca="1" si="129"/>
        <v>19</v>
      </c>
      <c r="H1365">
        <f ca="1">+_xlfn.XLOOKUP(D1365,'Tablas aux'!$A$3:$A$6,'Tablas aux'!$D$3:$D$6)</f>
        <v>50</v>
      </c>
      <c r="I1365" s="3">
        <f t="shared" ca="1" si="130"/>
        <v>0.1</v>
      </c>
      <c r="J1365" t="str" cm="1">
        <f t="array" aca="1" ref="J1365" ca="1">+INDEX({"Tarjeta";"Efectivo";"Transferencia"},RANDBETWEEN(1,3))</f>
        <v>Transferencia</v>
      </c>
      <c r="K1365" t="str">
        <f t="shared" ca="1" si="131"/>
        <v>V-003</v>
      </c>
      <c r="L1365" t="str">
        <f ca="1">+VLOOKUP(K1365,'Tablas aux'!$A$23:$C$27,3,0)</f>
        <v>Arequipa</v>
      </c>
    </row>
    <row r="1366" spans="1:12" x14ac:dyDescent="0.25">
      <c r="A1366" t="str">
        <v>V-1365</v>
      </c>
      <c r="B1366">
        <f t="shared" ca="1" si="126"/>
        <v>45756</v>
      </c>
      <c r="C1366" t="str">
        <f t="shared" ca="1" si="127"/>
        <v>C-002</v>
      </c>
      <c r="D1366" t="str">
        <f t="shared" ca="1" si="128"/>
        <v>P-002</v>
      </c>
      <c r="E1366" t="str">
        <f ca="1">+_xlfn.XLOOKUP(D1366,'Tablas aux'!$A$3:$A$6,'Tablas aux'!$B$3:$B$6,0)</f>
        <v>Laptop</v>
      </c>
      <c r="F1366" t="str">
        <f ca="1">+_xlfn.XLOOKUP(E1366,'Tablas aux'!$B$3:$B$6,'Tablas aux'!$C$3:$C$6,0)</f>
        <v>Computo</v>
      </c>
      <c r="G1366">
        <f t="shared" ca="1" si="129"/>
        <v>13</v>
      </c>
      <c r="H1366">
        <f ca="1">+_xlfn.XLOOKUP(D1366,'Tablas aux'!$A$3:$A$6,'Tablas aux'!$D$3:$D$6)</f>
        <v>1200</v>
      </c>
      <c r="I1366" s="3">
        <f t="shared" ca="1" si="130"/>
        <v>0.3</v>
      </c>
      <c r="J1366" t="str" cm="1">
        <f t="array" aca="1" ref="J1366" ca="1">+INDEX({"Tarjeta";"Efectivo";"Transferencia"},RANDBETWEEN(1,3))</f>
        <v>Tarjeta</v>
      </c>
      <c r="K1366" t="str">
        <f t="shared" ca="1" si="131"/>
        <v>V-001</v>
      </c>
      <c r="L1366" t="str">
        <f ca="1">+VLOOKUP(K1366,'Tablas aux'!$A$23:$C$27,3,0)</f>
        <v>Lima</v>
      </c>
    </row>
    <row r="1367" spans="1:12" x14ac:dyDescent="0.25">
      <c r="A1367" t="str">
        <v>V-1366</v>
      </c>
      <c r="B1367">
        <f t="shared" ca="1" si="126"/>
        <v>45782</v>
      </c>
      <c r="C1367" t="str">
        <f t="shared" ca="1" si="127"/>
        <v>C-001</v>
      </c>
      <c r="D1367" t="str">
        <f t="shared" ca="1" si="128"/>
        <v>P-002</v>
      </c>
      <c r="E1367" t="str">
        <f ca="1">+_xlfn.XLOOKUP(D1367,'Tablas aux'!$A$3:$A$6,'Tablas aux'!$B$3:$B$6,0)</f>
        <v>Laptop</v>
      </c>
      <c r="F1367" t="str">
        <f ca="1">+_xlfn.XLOOKUP(E1367,'Tablas aux'!$B$3:$B$6,'Tablas aux'!$C$3:$C$6,0)</f>
        <v>Computo</v>
      </c>
      <c r="G1367">
        <f t="shared" ca="1" si="129"/>
        <v>19</v>
      </c>
      <c r="H1367">
        <f ca="1">+_xlfn.XLOOKUP(D1367,'Tablas aux'!$A$3:$A$6,'Tablas aux'!$D$3:$D$6)</f>
        <v>1200</v>
      </c>
      <c r="I1367" s="3">
        <f t="shared" ca="1" si="130"/>
        <v>0.3</v>
      </c>
      <c r="J1367" t="str" cm="1">
        <f t="array" aca="1" ref="J1367" ca="1">+INDEX({"Tarjeta";"Efectivo";"Transferencia"},RANDBETWEEN(1,3))</f>
        <v>Transferencia</v>
      </c>
      <c r="K1367" t="str">
        <f t="shared" ca="1" si="131"/>
        <v>V-003</v>
      </c>
      <c r="L1367" t="str">
        <f ca="1">+VLOOKUP(K1367,'Tablas aux'!$A$23:$C$27,3,0)</f>
        <v>Arequipa</v>
      </c>
    </row>
    <row r="1368" spans="1:12" x14ac:dyDescent="0.25">
      <c r="A1368" t="str">
        <v>V-1367</v>
      </c>
      <c r="B1368">
        <f t="shared" ca="1" si="126"/>
        <v>45727</v>
      </c>
      <c r="C1368" t="str">
        <f t="shared" ca="1" si="127"/>
        <v>C-001</v>
      </c>
      <c r="D1368" t="str">
        <f t="shared" ca="1" si="128"/>
        <v>P-001</v>
      </c>
      <c r="E1368" t="str">
        <f ca="1">+_xlfn.XLOOKUP(D1368,'Tablas aux'!$A$3:$A$6,'Tablas aux'!$B$3:$B$6,0)</f>
        <v>Audífonos</v>
      </c>
      <c r="F1368" t="str">
        <f ca="1">+_xlfn.XLOOKUP(E1368,'Tablas aux'!$B$3:$B$6,'Tablas aux'!$C$3:$C$6,0)</f>
        <v>Electrónica</v>
      </c>
      <c r="G1368">
        <f t="shared" ca="1" si="129"/>
        <v>26</v>
      </c>
      <c r="H1368">
        <f ca="1">+_xlfn.XLOOKUP(D1368,'Tablas aux'!$A$3:$A$6,'Tablas aux'!$D$3:$D$6)</f>
        <v>50</v>
      </c>
      <c r="I1368" s="3">
        <f t="shared" ca="1" si="130"/>
        <v>0.1</v>
      </c>
      <c r="J1368" t="str" cm="1">
        <f t="array" aca="1" ref="J1368" ca="1">+INDEX({"Tarjeta";"Efectivo";"Transferencia"},RANDBETWEEN(1,3))</f>
        <v>Efectivo</v>
      </c>
      <c r="K1368" t="str">
        <f t="shared" ca="1" si="131"/>
        <v>V-002</v>
      </c>
      <c r="L1368" t="str">
        <f ca="1">+VLOOKUP(K1368,'Tablas aux'!$A$23:$C$27,3,0)</f>
        <v>Callao</v>
      </c>
    </row>
    <row r="1369" spans="1:12" x14ac:dyDescent="0.25">
      <c r="A1369" t="str">
        <v>V-1368</v>
      </c>
      <c r="B1369">
        <f t="shared" ca="1" si="126"/>
        <v>45687</v>
      </c>
      <c r="C1369" t="str">
        <f t="shared" ca="1" si="127"/>
        <v>C-002</v>
      </c>
      <c r="D1369" t="str">
        <f t="shared" ca="1" si="128"/>
        <v>P-002</v>
      </c>
      <c r="E1369" t="str">
        <f ca="1">+_xlfn.XLOOKUP(D1369,'Tablas aux'!$A$3:$A$6,'Tablas aux'!$B$3:$B$6,0)</f>
        <v>Laptop</v>
      </c>
      <c r="F1369" t="str">
        <f ca="1">+_xlfn.XLOOKUP(E1369,'Tablas aux'!$B$3:$B$6,'Tablas aux'!$C$3:$C$6,0)</f>
        <v>Computo</v>
      </c>
      <c r="G1369">
        <f t="shared" ca="1" si="129"/>
        <v>18</v>
      </c>
      <c r="H1369">
        <f ca="1">+_xlfn.XLOOKUP(D1369,'Tablas aux'!$A$3:$A$6,'Tablas aux'!$D$3:$D$6)</f>
        <v>1200</v>
      </c>
      <c r="I1369" s="3">
        <f t="shared" ca="1" si="130"/>
        <v>0.3</v>
      </c>
      <c r="J1369" t="str" cm="1">
        <f t="array" aca="1" ref="J1369" ca="1">+INDEX({"Tarjeta";"Efectivo";"Transferencia"},RANDBETWEEN(1,3))</f>
        <v>Transferencia</v>
      </c>
      <c r="K1369" t="str">
        <f t="shared" ca="1" si="131"/>
        <v>V-003</v>
      </c>
      <c r="L1369" t="str">
        <f ca="1">+VLOOKUP(K1369,'Tablas aux'!$A$23:$C$27,3,0)</f>
        <v>Arequipa</v>
      </c>
    </row>
    <row r="1370" spans="1:12" x14ac:dyDescent="0.25">
      <c r="A1370" t="str">
        <v>V-1369</v>
      </c>
      <c r="B1370">
        <f t="shared" ca="1" si="126"/>
        <v>45818</v>
      </c>
      <c r="C1370" t="str">
        <f t="shared" ca="1" si="127"/>
        <v>C-002</v>
      </c>
      <c r="D1370" t="str">
        <f t="shared" ca="1" si="128"/>
        <v>P-004</v>
      </c>
      <c r="E1370" t="str">
        <f ca="1">+_xlfn.XLOOKUP(D1370,'Tablas aux'!$A$3:$A$6,'Tablas aux'!$B$3:$B$6,0)</f>
        <v>Smart Phone</v>
      </c>
      <c r="F1370" t="str">
        <f ca="1">+_xlfn.XLOOKUP(E1370,'Tablas aux'!$B$3:$B$6,'Tablas aux'!$C$3:$C$6,0)</f>
        <v>Telefonía</v>
      </c>
      <c r="G1370">
        <f t="shared" ca="1" si="129"/>
        <v>34</v>
      </c>
      <c r="H1370">
        <f ca="1">+_xlfn.XLOOKUP(D1370,'Tablas aux'!$A$3:$A$6,'Tablas aux'!$D$3:$D$6)</f>
        <v>800</v>
      </c>
      <c r="I1370" s="3">
        <f t="shared" ca="1" si="130"/>
        <v>0.2</v>
      </c>
      <c r="J1370" t="str" cm="1">
        <f t="array" aca="1" ref="J1370" ca="1">+INDEX({"Tarjeta";"Efectivo";"Transferencia"},RANDBETWEEN(1,3))</f>
        <v>Efectivo</v>
      </c>
      <c r="K1370" t="str">
        <f t="shared" ca="1" si="131"/>
        <v>V-002</v>
      </c>
      <c r="L1370" t="str">
        <f ca="1">+VLOOKUP(K1370,'Tablas aux'!$A$23:$C$27,3,0)</f>
        <v>Callao</v>
      </c>
    </row>
    <row r="1371" spans="1:12" x14ac:dyDescent="0.25">
      <c r="A1371" t="str">
        <v>V-1370</v>
      </c>
      <c r="B1371">
        <f t="shared" ca="1" si="126"/>
        <v>45658</v>
      </c>
      <c r="C1371" t="str">
        <f t="shared" ca="1" si="127"/>
        <v>C-004</v>
      </c>
      <c r="D1371" t="str">
        <f t="shared" ca="1" si="128"/>
        <v>P-004</v>
      </c>
      <c r="E1371" t="str">
        <f ca="1">+_xlfn.XLOOKUP(D1371,'Tablas aux'!$A$3:$A$6,'Tablas aux'!$B$3:$B$6,0)</f>
        <v>Smart Phone</v>
      </c>
      <c r="F1371" t="str">
        <f ca="1">+_xlfn.XLOOKUP(E1371,'Tablas aux'!$B$3:$B$6,'Tablas aux'!$C$3:$C$6,0)</f>
        <v>Telefonía</v>
      </c>
      <c r="G1371">
        <f t="shared" ca="1" si="129"/>
        <v>25</v>
      </c>
      <c r="H1371">
        <f ca="1">+_xlfn.XLOOKUP(D1371,'Tablas aux'!$A$3:$A$6,'Tablas aux'!$D$3:$D$6)</f>
        <v>800</v>
      </c>
      <c r="I1371" s="3">
        <f t="shared" ca="1" si="130"/>
        <v>0.2</v>
      </c>
      <c r="J1371" t="str" cm="1">
        <f t="array" aca="1" ref="J1371" ca="1">+INDEX({"Tarjeta";"Efectivo";"Transferencia"},RANDBETWEEN(1,3))</f>
        <v>Transferencia</v>
      </c>
      <c r="K1371" t="str">
        <f t="shared" ca="1" si="131"/>
        <v>V-001</v>
      </c>
      <c r="L1371" t="str">
        <f ca="1">+VLOOKUP(K1371,'Tablas aux'!$A$23:$C$27,3,0)</f>
        <v>Lima</v>
      </c>
    </row>
    <row r="1372" spans="1:12" x14ac:dyDescent="0.25">
      <c r="A1372" t="str">
        <v>V-1371</v>
      </c>
      <c r="B1372">
        <f t="shared" ca="1" si="126"/>
        <v>45945</v>
      </c>
      <c r="C1372" t="str">
        <f t="shared" ca="1" si="127"/>
        <v>C-004</v>
      </c>
      <c r="D1372" t="str">
        <f t="shared" ca="1" si="128"/>
        <v>P-002</v>
      </c>
      <c r="E1372" t="str">
        <f ca="1">+_xlfn.XLOOKUP(D1372,'Tablas aux'!$A$3:$A$6,'Tablas aux'!$B$3:$B$6,0)</f>
        <v>Laptop</v>
      </c>
      <c r="F1372" t="str">
        <f ca="1">+_xlfn.XLOOKUP(E1372,'Tablas aux'!$B$3:$B$6,'Tablas aux'!$C$3:$C$6,0)</f>
        <v>Computo</v>
      </c>
      <c r="G1372">
        <f t="shared" ca="1" si="129"/>
        <v>10</v>
      </c>
      <c r="H1372">
        <f ca="1">+_xlfn.XLOOKUP(D1372,'Tablas aux'!$A$3:$A$6,'Tablas aux'!$D$3:$D$6)</f>
        <v>1200</v>
      </c>
      <c r="I1372" s="3">
        <f t="shared" ca="1" si="130"/>
        <v>0.3</v>
      </c>
      <c r="J1372" t="str" cm="1">
        <f t="array" aca="1" ref="J1372" ca="1">+INDEX({"Tarjeta";"Efectivo";"Transferencia"},RANDBETWEEN(1,3))</f>
        <v>Tarjeta</v>
      </c>
      <c r="K1372" t="str">
        <f t="shared" ca="1" si="131"/>
        <v>V-005</v>
      </c>
      <c r="L1372" t="str">
        <f ca="1">+VLOOKUP(K1372,'Tablas aux'!$A$23:$C$27,3,0)</f>
        <v>Ayacucho</v>
      </c>
    </row>
    <row r="1373" spans="1:12" x14ac:dyDescent="0.25">
      <c r="A1373" t="str">
        <v>V-1372</v>
      </c>
      <c r="B1373">
        <f t="shared" ca="1" si="126"/>
        <v>45675</v>
      </c>
      <c r="C1373" t="str">
        <f t="shared" ca="1" si="127"/>
        <v>C-002</v>
      </c>
      <c r="D1373" t="str">
        <f t="shared" ca="1" si="128"/>
        <v>P-001</v>
      </c>
      <c r="E1373" t="str">
        <f ca="1">+_xlfn.XLOOKUP(D1373,'Tablas aux'!$A$3:$A$6,'Tablas aux'!$B$3:$B$6,0)</f>
        <v>Audífonos</v>
      </c>
      <c r="F1373" t="str">
        <f ca="1">+_xlfn.XLOOKUP(E1373,'Tablas aux'!$B$3:$B$6,'Tablas aux'!$C$3:$C$6,0)</f>
        <v>Electrónica</v>
      </c>
      <c r="G1373">
        <f t="shared" ca="1" si="129"/>
        <v>11</v>
      </c>
      <c r="H1373">
        <f ca="1">+_xlfn.XLOOKUP(D1373,'Tablas aux'!$A$3:$A$6,'Tablas aux'!$D$3:$D$6)</f>
        <v>50</v>
      </c>
      <c r="I1373" s="3">
        <f t="shared" ca="1" si="130"/>
        <v>0.1</v>
      </c>
      <c r="J1373" t="str" cm="1">
        <f t="array" aca="1" ref="J1373" ca="1">+INDEX({"Tarjeta";"Efectivo";"Transferencia"},RANDBETWEEN(1,3))</f>
        <v>Efectivo</v>
      </c>
      <c r="K1373" t="str">
        <f t="shared" ca="1" si="131"/>
        <v>V-005</v>
      </c>
      <c r="L1373" t="str">
        <f ca="1">+VLOOKUP(K1373,'Tablas aux'!$A$23:$C$27,3,0)</f>
        <v>Ayacucho</v>
      </c>
    </row>
    <row r="1374" spans="1:12" x14ac:dyDescent="0.25">
      <c r="A1374" t="str">
        <v>V-1373</v>
      </c>
      <c r="B1374">
        <f t="shared" ca="1" si="126"/>
        <v>45989</v>
      </c>
      <c r="C1374" t="str">
        <f t="shared" ca="1" si="127"/>
        <v>C-003</v>
      </c>
      <c r="D1374" t="str">
        <f t="shared" ca="1" si="128"/>
        <v>P-002</v>
      </c>
      <c r="E1374" t="str">
        <f ca="1">+_xlfn.XLOOKUP(D1374,'Tablas aux'!$A$3:$A$6,'Tablas aux'!$B$3:$B$6,0)</f>
        <v>Laptop</v>
      </c>
      <c r="F1374" t="str">
        <f ca="1">+_xlfn.XLOOKUP(E1374,'Tablas aux'!$B$3:$B$6,'Tablas aux'!$C$3:$C$6,0)</f>
        <v>Computo</v>
      </c>
      <c r="G1374">
        <f t="shared" ca="1" si="129"/>
        <v>6</v>
      </c>
      <c r="H1374">
        <f ca="1">+_xlfn.XLOOKUP(D1374,'Tablas aux'!$A$3:$A$6,'Tablas aux'!$D$3:$D$6)</f>
        <v>1200</v>
      </c>
      <c r="I1374" s="3">
        <f t="shared" ca="1" si="130"/>
        <v>0.3</v>
      </c>
      <c r="J1374" t="str" cm="1">
        <f t="array" aca="1" ref="J1374" ca="1">+INDEX({"Tarjeta";"Efectivo";"Transferencia"},RANDBETWEEN(1,3))</f>
        <v>Efectivo</v>
      </c>
      <c r="K1374" t="str">
        <f t="shared" ca="1" si="131"/>
        <v>V-001</v>
      </c>
      <c r="L1374" t="str">
        <f ca="1">+VLOOKUP(K1374,'Tablas aux'!$A$23:$C$27,3,0)</f>
        <v>Lima</v>
      </c>
    </row>
    <row r="1375" spans="1:12" x14ac:dyDescent="0.25">
      <c r="A1375" t="str">
        <v>V-1374</v>
      </c>
      <c r="B1375">
        <f t="shared" ca="1" si="126"/>
        <v>45998</v>
      </c>
      <c r="C1375" t="str">
        <f t="shared" ca="1" si="127"/>
        <v>C-004</v>
      </c>
      <c r="D1375" t="str">
        <f t="shared" ca="1" si="128"/>
        <v>P-004</v>
      </c>
      <c r="E1375" t="str">
        <f ca="1">+_xlfn.XLOOKUP(D1375,'Tablas aux'!$A$3:$A$6,'Tablas aux'!$B$3:$B$6,0)</f>
        <v>Smart Phone</v>
      </c>
      <c r="F1375" t="str">
        <f ca="1">+_xlfn.XLOOKUP(E1375,'Tablas aux'!$B$3:$B$6,'Tablas aux'!$C$3:$C$6,0)</f>
        <v>Telefonía</v>
      </c>
      <c r="G1375">
        <f t="shared" ca="1" si="129"/>
        <v>44</v>
      </c>
      <c r="H1375">
        <f ca="1">+_xlfn.XLOOKUP(D1375,'Tablas aux'!$A$3:$A$6,'Tablas aux'!$D$3:$D$6)</f>
        <v>800</v>
      </c>
      <c r="I1375" s="3">
        <f t="shared" ca="1" si="130"/>
        <v>0.2</v>
      </c>
      <c r="J1375" t="str" cm="1">
        <f t="array" aca="1" ref="J1375" ca="1">+INDEX({"Tarjeta";"Efectivo";"Transferencia"},RANDBETWEEN(1,3))</f>
        <v>Transferencia</v>
      </c>
      <c r="K1375" t="str">
        <f t="shared" ca="1" si="131"/>
        <v>V-003</v>
      </c>
      <c r="L1375" t="str">
        <f ca="1">+VLOOKUP(K1375,'Tablas aux'!$A$23:$C$27,3,0)</f>
        <v>Arequipa</v>
      </c>
    </row>
    <row r="1376" spans="1:12" x14ac:dyDescent="0.25">
      <c r="A1376" t="str">
        <v>V-1375</v>
      </c>
      <c r="B1376">
        <f t="shared" ca="1" si="126"/>
        <v>45935</v>
      </c>
      <c r="C1376" t="str">
        <f t="shared" ca="1" si="127"/>
        <v>C-003</v>
      </c>
      <c r="D1376" t="str">
        <f t="shared" ca="1" si="128"/>
        <v>P-002</v>
      </c>
      <c r="E1376" t="str">
        <f ca="1">+_xlfn.XLOOKUP(D1376,'Tablas aux'!$A$3:$A$6,'Tablas aux'!$B$3:$B$6,0)</f>
        <v>Laptop</v>
      </c>
      <c r="F1376" t="str">
        <f ca="1">+_xlfn.XLOOKUP(E1376,'Tablas aux'!$B$3:$B$6,'Tablas aux'!$C$3:$C$6,0)</f>
        <v>Computo</v>
      </c>
      <c r="G1376">
        <f t="shared" ca="1" si="129"/>
        <v>22</v>
      </c>
      <c r="H1376">
        <f ca="1">+_xlfn.XLOOKUP(D1376,'Tablas aux'!$A$3:$A$6,'Tablas aux'!$D$3:$D$6)</f>
        <v>1200</v>
      </c>
      <c r="I1376" s="3">
        <f t="shared" ca="1" si="130"/>
        <v>0.3</v>
      </c>
      <c r="J1376" t="str" cm="1">
        <f t="array" aca="1" ref="J1376" ca="1">+INDEX({"Tarjeta";"Efectivo";"Transferencia"},RANDBETWEEN(1,3))</f>
        <v>Efectivo</v>
      </c>
      <c r="K1376" t="str">
        <f t="shared" ca="1" si="131"/>
        <v>V-001</v>
      </c>
      <c r="L1376" t="str">
        <f ca="1">+VLOOKUP(K1376,'Tablas aux'!$A$23:$C$27,3,0)</f>
        <v>Lima</v>
      </c>
    </row>
    <row r="1377" spans="1:12" x14ac:dyDescent="0.25">
      <c r="A1377" t="str">
        <v>V-1376</v>
      </c>
      <c r="B1377">
        <f t="shared" ca="1" si="126"/>
        <v>45958</v>
      </c>
      <c r="C1377" t="str">
        <f t="shared" ca="1" si="127"/>
        <v>C-003</v>
      </c>
      <c r="D1377" t="str">
        <f t="shared" ca="1" si="128"/>
        <v>P-001</v>
      </c>
      <c r="E1377" t="str">
        <f ca="1">+_xlfn.XLOOKUP(D1377,'Tablas aux'!$A$3:$A$6,'Tablas aux'!$B$3:$B$6,0)</f>
        <v>Audífonos</v>
      </c>
      <c r="F1377" t="str">
        <f ca="1">+_xlfn.XLOOKUP(E1377,'Tablas aux'!$B$3:$B$6,'Tablas aux'!$C$3:$C$6,0)</f>
        <v>Electrónica</v>
      </c>
      <c r="G1377">
        <f t="shared" ca="1" si="129"/>
        <v>31</v>
      </c>
      <c r="H1377">
        <f ca="1">+_xlfn.XLOOKUP(D1377,'Tablas aux'!$A$3:$A$6,'Tablas aux'!$D$3:$D$6)</f>
        <v>50</v>
      </c>
      <c r="I1377" s="3">
        <f t="shared" ca="1" si="130"/>
        <v>0.1</v>
      </c>
      <c r="J1377" t="str" cm="1">
        <f t="array" aca="1" ref="J1377" ca="1">+INDEX({"Tarjeta";"Efectivo";"Transferencia"},RANDBETWEEN(1,3))</f>
        <v>Efectivo</v>
      </c>
      <c r="K1377" t="str">
        <f t="shared" ca="1" si="131"/>
        <v>V-004</v>
      </c>
      <c r="L1377" t="str">
        <f ca="1">+VLOOKUP(K1377,'Tablas aux'!$A$23:$C$27,3,0)</f>
        <v>Moquegua</v>
      </c>
    </row>
    <row r="1378" spans="1:12" x14ac:dyDescent="0.25">
      <c r="A1378" t="str">
        <v>V-1377</v>
      </c>
      <c r="B1378">
        <f t="shared" ca="1" si="126"/>
        <v>45932</v>
      </c>
      <c r="C1378" t="str">
        <f t="shared" ca="1" si="127"/>
        <v>C-004</v>
      </c>
      <c r="D1378" t="str">
        <f t="shared" ca="1" si="128"/>
        <v>P-004</v>
      </c>
      <c r="E1378" t="str">
        <f ca="1">+_xlfn.XLOOKUP(D1378,'Tablas aux'!$A$3:$A$6,'Tablas aux'!$B$3:$B$6,0)</f>
        <v>Smart Phone</v>
      </c>
      <c r="F1378" t="str">
        <f ca="1">+_xlfn.XLOOKUP(E1378,'Tablas aux'!$B$3:$B$6,'Tablas aux'!$C$3:$C$6,0)</f>
        <v>Telefonía</v>
      </c>
      <c r="G1378">
        <f t="shared" ca="1" si="129"/>
        <v>39</v>
      </c>
      <c r="H1378">
        <f ca="1">+_xlfn.XLOOKUP(D1378,'Tablas aux'!$A$3:$A$6,'Tablas aux'!$D$3:$D$6)</f>
        <v>800</v>
      </c>
      <c r="I1378" s="3">
        <f t="shared" ca="1" si="130"/>
        <v>0.2</v>
      </c>
      <c r="J1378" t="str" cm="1">
        <f t="array" aca="1" ref="J1378" ca="1">+INDEX({"Tarjeta";"Efectivo";"Transferencia"},RANDBETWEEN(1,3))</f>
        <v>Transferencia</v>
      </c>
      <c r="K1378" t="str">
        <f t="shared" ca="1" si="131"/>
        <v>V-002</v>
      </c>
      <c r="L1378" t="str">
        <f ca="1">+VLOOKUP(K1378,'Tablas aux'!$A$23:$C$27,3,0)</f>
        <v>Callao</v>
      </c>
    </row>
    <row r="1379" spans="1:12" x14ac:dyDescent="0.25">
      <c r="A1379" t="str">
        <v>V-1378</v>
      </c>
      <c r="B1379">
        <f t="shared" ca="1" si="126"/>
        <v>45761</v>
      </c>
      <c r="C1379" t="str">
        <f t="shared" ca="1" si="127"/>
        <v>C-004</v>
      </c>
      <c r="D1379" t="str">
        <f t="shared" ca="1" si="128"/>
        <v>P-002</v>
      </c>
      <c r="E1379" t="str">
        <f ca="1">+_xlfn.XLOOKUP(D1379,'Tablas aux'!$A$3:$A$6,'Tablas aux'!$B$3:$B$6,0)</f>
        <v>Laptop</v>
      </c>
      <c r="F1379" t="str">
        <f ca="1">+_xlfn.XLOOKUP(E1379,'Tablas aux'!$B$3:$B$6,'Tablas aux'!$C$3:$C$6,0)</f>
        <v>Computo</v>
      </c>
      <c r="G1379">
        <f t="shared" ca="1" si="129"/>
        <v>7</v>
      </c>
      <c r="H1379">
        <f ca="1">+_xlfn.XLOOKUP(D1379,'Tablas aux'!$A$3:$A$6,'Tablas aux'!$D$3:$D$6)</f>
        <v>1200</v>
      </c>
      <c r="I1379" s="3">
        <f t="shared" ca="1" si="130"/>
        <v>0.3</v>
      </c>
      <c r="J1379" t="str" cm="1">
        <f t="array" aca="1" ref="J1379" ca="1">+INDEX({"Tarjeta";"Efectivo";"Transferencia"},RANDBETWEEN(1,3))</f>
        <v>Transferencia</v>
      </c>
      <c r="K1379" t="str">
        <f t="shared" ca="1" si="131"/>
        <v>V-005</v>
      </c>
      <c r="L1379" t="str">
        <f ca="1">+VLOOKUP(K1379,'Tablas aux'!$A$23:$C$27,3,0)</f>
        <v>Ayacucho</v>
      </c>
    </row>
    <row r="1380" spans="1:12" x14ac:dyDescent="0.25">
      <c r="A1380" t="str">
        <v>V-1379</v>
      </c>
      <c r="B1380">
        <f t="shared" ca="1" si="126"/>
        <v>45658</v>
      </c>
      <c r="C1380" t="str">
        <f t="shared" ca="1" si="127"/>
        <v>C-002</v>
      </c>
      <c r="D1380" t="str">
        <f t="shared" ca="1" si="128"/>
        <v>P-002</v>
      </c>
      <c r="E1380" t="str">
        <f ca="1">+_xlfn.XLOOKUP(D1380,'Tablas aux'!$A$3:$A$6,'Tablas aux'!$B$3:$B$6,0)</f>
        <v>Laptop</v>
      </c>
      <c r="F1380" t="str">
        <f ca="1">+_xlfn.XLOOKUP(E1380,'Tablas aux'!$B$3:$B$6,'Tablas aux'!$C$3:$C$6,0)</f>
        <v>Computo</v>
      </c>
      <c r="G1380">
        <f t="shared" ca="1" si="129"/>
        <v>32</v>
      </c>
      <c r="H1380">
        <f ca="1">+_xlfn.XLOOKUP(D1380,'Tablas aux'!$A$3:$A$6,'Tablas aux'!$D$3:$D$6)</f>
        <v>1200</v>
      </c>
      <c r="I1380" s="3">
        <f t="shared" ca="1" si="130"/>
        <v>0.3</v>
      </c>
      <c r="J1380" t="str" cm="1">
        <f t="array" aca="1" ref="J1380" ca="1">+INDEX({"Tarjeta";"Efectivo";"Transferencia"},RANDBETWEEN(1,3))</f>
        <v>Transferencia</v>
      </c>
      <c r="K1380" t="str">
        <f t="shared" ca="1" si="131"/>
        <v>V-001</v>
      </c>
      <c r="L1380" t="str">
        <f ca="1">+VLOOKUP(K1380,'Tablas aux'!$A$23:$C$27,3,0)</f>
        <v>Lima</v>
      </c>
    </row>
    <row r="1381" spans="1:12" x14ac:dyDescent="0.25">
      <c r="A1381" t="str">
        <v>V-1380</v>
      </c>
      <c r="B1381">
        <f t="shared" ca="1" si="126"/>
        <v>45869</v>
      </c>
      <c r="C1381" t="str">
        <f t="shared" ca="1" si="127"/>
        <v>C-002</v>
      </c>
      <c r="D1381" t="str">
        <f t="shared" ca="1" si="128"/>
        <v>P-001</v>
      </c>
      <c r="E1381" t="str">
        <f ca="1">+_xlfn.XLOOKUP(D1381,'Tablas aux'!$A$3:$A$6,'Tablas aux'!$B$3:$B$6,0)</f>
        <v>Audífonos</v>
      </c>
      <c r="F1381" t="str">
        <f ca="1">+_xlfn.XLOOKUP(E1381,'Tablas aux'!$B$3:$B$6,'Tablas aux'!$C$3:$C$6,0)</f>
        <v>Electrónica</v>
      </c>
      <c r="G1381">
        <f t="shared" ca="1" si="129"/>
        <v>45</v>
      </c>
      <c r="H1381">
        <f ca="1">+_xlfn.XLOOKUP(D1381,'Tablas aux'!$A$3:$A$6,'Tablas aux'!$D$3:$D$6)</f>
        <v>50</v>
      </c>
      <c r="I1381" s="3">
        <f t="shared" ca="1" si="130"/>
        <v>0.1</v>
      </c>
      <c r="J1381" t="str" cm="1">
        <f t="array" aca="1" ref="J1381" ca="1">+INDEX({"Tarjeta";"Efectivo";"Transferencia"},RANDBETWEEN(1,3))</f>
        <v>Transferencia</v>
      </c>
      <c r="K1381" t="str">
        <f t="shared" ca="1" si="131"/>
        <v>V-004</v>
      </c>
      <c r="L1381" t="str">
        <f ca="1">+VLOOKUP(K1381,'Tablas aux'!$A$23:$C$27,3,0)</f>
        <v>Moquegua</v>
      </c>
    </row>
    <row r="1382" spans="1:12" x14ac:dyDescent="0.25">
      <c r="A1382" t="str">
        <v>V-1381</v>
      </c>
      <c r="B1382">
        <f t="shared" ca="1" si="126"/>
        <v>45919</v>
      </c>
      <c r="C1382" t="str">
        <f t="shared" ca="1" si="127"/>
        <v>C-003</v>
      </c>
      <c r="D1382" t="str">
        <f t="shared" ca="1" si="128"/>
        <v>P-003</v>
      </c>
      <c r="E1382" t="str">
        <f ca="1">+_xlfn.XLOOKUP(D1382,'Tablas aux'!$A$3:$A$6,'Tablas aux'!$B$3:$B$6,0)</f>
        <v>Smart Watch</v>
      </c>
      <c r="F1382" t="str">
        <f ca="1">+_xlfn.XLOOKUP(E1382,'Tablas aux'!$B$3:$B$6,'Tablas aux'!$C$3:$C$6,0)</f>
        <v>Electrónica</v>
      </c>
      <c r="G1382">
        <f t="shared" ca="1" si="129"/>
        <v>34</v>
      </c>
      <c r="H1382">
        <f ca="1">+_xlfn.XLOOKUP(D1382,'Tablas aux'!$A$3:$A$6,'Tablas aux'!$D$3:$D$6)</f>
        <v>200</v>
      </c>
      <c r="I1382" s="3">
        <f t="shared" ca="1" si="130"/>
        <v>0.1</v>
      </c>
      <c r="J1382" t="str" cm="1">
        <f t="array" aca="1" ref="J1382" ca="1">+INDEX({"Tarjeta";"Efectivo";"Transferencia"},RANDBETWEEN(1,3))</f>
        <v>Efectivo</v>
      </c>
      <c r="K1382" t="str">
        <f t="shared" ca="1" si="131"/>
        <v>V-004</v>
      </c>
      <c r="L1382" t="str">
        <f ca="1">+VLOOKUP(K1382,'Tablas aux'!$A$23:$C$27,3,0)</f>
        <v>Moquegua</v>
      </c>
    </row>
    <row r="1383" spans="1:12" x14ac:dyDescent="0.25">
      <c r="A1383" t="str">
        <v>V-1382</v>
      </c>
      <c r="B1383">
        <f t="shared" ca="1" si="126"/>
        <v>45983</v>
      </c>
      <c r="C1383" t="str">
        <f t="shared" ca="1" si="127"/>
        <v>C-002</v>
      </c>
      <c r="D1383" t="str">
        <f t="shared" ca="1" si="128"/>
        <v>P-003</v>
      </c>
      <c r="E1383" t="str">
        <f ca="1">+_xlfn.XLOOKUP(D1383,'Tablas aux'!$A$3:$A$6,'Tablas aux'!$B$3:$B$6,0)</f>
        <v>Smart Watch</v>
      </c>
      <c r="F1383" t="str">
        <f ca="1">+_xlfn.XLOOKUP(E1383,'Tablas aux'!$B$3:$B$6,'Tablas aux'!$C$3:$C$6,0)</f>
        <v>Electrónica</v>
      </c>
      <c r="G1383">
        <f t="shared" ca="1" si="129"/>
        <v>13</v>
      </c>
      <c r="H1383">
        <f ca="1">+_xlfn.XLOOKUP(D1383,'Tablas aux'!$A$3:$A$6,'Tablas aux'!$D$3:$D$6)</f>
        <v>200</v>
      </c>
      <c r="I1383" s="3">
        <f t="shared" ca="1" si="130"/>
        <v>0.1</v>
      </c>
      <c r="J1383" t="str" cm="1">
        <f t="array" aca="1" ref="J1383" ca="1">+INDEX({"Tarjeta";"Efectivo";"Transferencia"},RANDBETWEEN(1,3))</f>
        <v>Tarjeta</v>
      </c>
      <c r="K1383" t="str">
        <f t="shared" ca="1" si="131"/>
        <v>V-002</v>
      </c>
      <c r="L1383" t="str">
        <f ca="1">+VLOOKUP(K1383,'Tablas aux'!$A$23:$C$27,3,0)</f>
        <v>Callao</v>
      </c>
    </row>
    <row r="1384" spans="1:12" x14ac:dyDescent="0.25">
      <c r="A1384" t="str">
        <v>V-1383</v>
      </c>
      <c r="B1384">
        <f t="shared" ca="1" si="126"/>
        <v>45832</v>
      </c>
      <c r="C1384" t="str">
        <f t="shared" ca="1" si="127"/>
        <v>C-003</v>
      </c>
      <c r="D1384" t="str">
        <f t="shared" ca="1" si="128"/>
        <v>P-004</v>
      </c>
      <c r="E1384" t="str">
        <f ca="1">+_xlfn.XLOOKUP(D1384,'Tablas aux'!$A$3:$A$6,'Tablas aux'!$B$3:$B$6,0)</f>
        <v>Smart Phone</v>
      </c>
      <c r="F1384" t="str">
        <f ca="1">+_xlfn.XLOOKUP(E1384,'Tablas aux'!$B$3:$B$6,'Tablas aux'!$C$3:$C$6,0)</f>
        <v>Telefonía</v>
      </c>
      <c r="G1384">
        <f t="shared" ca="1" si="129"/>
        <v>45</v>
      </c>
      <c r="H1384">
        <f ca="1">+_xlfn.XLOOKUP(D1384,'Tablas aux'!$A$3:$A$6,'Tablas aux'!$D$3:$D$6)</f>
        <v>800</v>
      </c>
      <c r="I1384" s="3">
        <f t="shared" ca="1" si="130"/>
        <v>0.2</v>
      </c>
      <c r="J1384" t="str" cm="1">
        <f t="array" aca="1" ref="J1384" ca="1">+INDEX({"Tarjeta";"Efectivo";"Transferencia"},RANDBETWEEN(1,3))</f>
        <v>Transferencia</v>
      </c>
      <c r="K1384" t="str">
        <f t="shared" ca="1" si="131"/>
        <v>V-005</v>
      </c>
      <c r="L1384" t="str">
        <f ca="1">+VLOOKUP(K1384,'Tablas aux'!$A$23:$C$27,3,0)</f>
        <v>Ayacucho</v>
      </c>
    </row>
    <row r="1385" spans="1:12" x14ac:dyDescent="0.25">
      <c r="A1385" t="str">
        <v>V-1384</v>
      </c>
      <c r="B1385">
        <f t="shared" ca="1" si="126"/>
        <v>46009</v>
      </c>
      <c r="C1385" t="str">
        <f t="shared" ca="1" si="127"/>
        <v>C-002</v>
      </c>
      <c r="D1385" t="str">
        <f t="shared" ca="1" si="128"/>
        <v>P-003</v>
      </c>
      <c r="E1385" t="str">
        <f ca="1">+_xlfn.XLOOKUP(D1385,'Tablas aux'!$A$3:$A$6,'Tablas aux'!$B$3:$B$6,0)</f>
        <v>Smart Watch</v>
      </c>
      <c r="F1385" t="str">
        <f ca="1">+_xlfn.XLOOKUP(E1385,'Tablas aux'!$B$3:$B$6,'Tablas aux'!$C$3:$C$6,0)</f>
        <v>Electrónica</v>
      </c>
      <c r="G1385">
        <f t="shared" ca="1" si="129"/>
        <v>34</v>
      </c>
      <c r="H1385">
        <f ca="1">+_xlfn.XLOOKUP(D1385,'Tablas aux'!$A$3:$A$6,'Tablas aux'!$D$3:$D$6)</f>
        <v>200</v>
      </c>
      <c r="I1385" s="3">
        <f t="shared" ca="1" si="130"/>
        <v>0.1</v>
      </c>
      <c r="J1385" t="str" cm="1">
        <f t="array" aca="1" ref="J1385" ca="1">+INDEX({"Tarjeta";"Efectivo";"Transferencia"},RANDBETWEEN(1,3))</f>
        <v>Tarjeta</v>
      </c>
      <c r="K1385" t="str">
        <f t="shared" ca="1" si="131"/>
        <v>V-003</v>
      </c>
      <c r="L1385" t="str">
        <f ca="1">+VLOOKUP(K1385,'Tablas aux'!$A$23:$C$27,3,0)</f>
        <v>Arequipa</v>
      </c>
    </row>
    <row r="1386" spans="1:12" x14ac:dyDescent="0.25">
      <c r="A1386" t="str">
        <v>V-1385</v>
      </c>
      <c r="B1386">
        <f t="shared" ca="1" si="126"/>
        <v>45953</v>
      </c>
      <c r="C1386" t="str">
        <f t="shared" ca="1" si="127"/>
        <v>C-001</v>
      </c>
      <c r="D1386" t="str">
        <f t="shared" ca="1" si="128"/>
        <v>P-004</v>
      </c>
      <c r="E1386" t="str">
        <f ca="1">+_xlfn.XLOOKUP(D1386,'Tablas aux'!$A$3:$A$6,'Tablas aux'!$B$3:$B$6,0)</f>
        <v>Smart Phone</v>
      </c>
      <c r="F1386" t="str">
        <f ca="1">+_xlfn.XLOOKUP(E1386,'Tablas aux'!$B$3:$B$6,'Tablas aux'!$C$3:$C$6,0)</f>
        <v>Telefonía</v>
      </c>
      <c r="G1386">
        <f t="shared" ca="1" si="129"/>
        <v>44</v>
      </c>
      <c r="H1386">
        <f ca="1">+_xlfn.XLOOKUP(D1386,'Tablas aux'!$A$3:$A$6,'Tablas aux'!$D$3:$D$6)</f>
        <v>800</v>
      </c>
      <c r="I1386" s="3">
        <f t="shared" ca="1" si="130"/>
        <v>0.2</v>
      </c>
      <c r="J1386" t="str" cm="1">
        <f t="array" aca="1" ref="J1386" ca="1">+INDEX({"Tarjeta";"Efectivo";"Transferencia"},RANDBETWEEN(1,3))</f>
        <v>Efectivo</v>
      </c>
      <c r="K1386" t="str">
        <f t="shared" ca="1" si="131"/>
        <v>V-005</v>
      </c>
      <c r="L1386" t="str">
        <f ca="1">+VLOOKUP(K1386,'Tablas aux'!$A$23:$C$27,3,0)</f>
        <v>Ayacucho</v>
      </c>
    </row>
    <row r="1387" spans="1:12" x14ac:dyDescent="0.25">
      <c r="A1387" t="str">
        <v>V-1386</v>
      </c>
      <c r="B1387">
        <f t="shared" ca="1" si="126"/>
        <v>45711</v>
      </c>
      <c r="C1387" t="str">
        <f t="shared" ca="1" si="127"/>
        <v>C-004</v>
      </c>
      <c r="D1387" t="str">
        <f t="shared" ca="1" si="128"/>
        <v>P-002</v>
      </c>
      <c r="E1387" t="str">
        <f ca="1">+_xlfn.XLOOKUP(D1387,'Tablas aux'!$A$3:$A$6,'Tablas aux'!$B$3:$B$6,0)</f>
        <v>Laptop</v>
      </c>
      <c r="F1387" t="str">
        <f ca="1">+_xlfn.XLOOKUP(E1387,'Tablas aux'!$B$3:$B$6,'Tablas aux'!$C$3:$C$6,0)</f>
        <v>Computo</v>
      </c>
      <c r="G1387">
        <f t="shared" ca="1" si="129"/>
        <v>41</v>
      </c>
      <c r="H1387">
        <f ca="1">+_xlfn.XLOOKUP(D1387,'Tablas aux'!$A$3:$A$6,'Tablas aux'!$D$3:$D$6)</f>
        <v>1200</v>
      </c>
      <c r="I1387" s="3">
        <f t="shared" ca="1" si="130"/>
        <v>0.3</v>
      </c>
      <c r="J1387" t="str" cm="1">
        <f t="array" aca="1" ref="J1387" ca="1">+INDEX({"Tarjeta";"Efectivo";"Transferencia"},RANDBETWEEN(1,3))</f>
        <v>Tarjeta</v>
      </c>
      <c r="K1387" t="str">
        <f t="shared" ca="1" si="131"/>
        <v>V-002</v>
      </c>
      <c r="L1387" t="str">
        <f ca="1">+VLOOKUP(K1387,'Tablas aux'!$A$23:$C$27,3,0)</f>
        <v>Callao</v>
      </c>
    </row>
    <row r="1388" spans="1:12" x14ac:dyDescent="0.25">
      <c r="A1388" t="str">
        <v>V-1387</v>
      </c>
      <c r="B1388">
        <f t="shared" ca="1" si="126"/>
        <v>45925</v>
      </c>
      <c r="C1388" t="str">
        <f t="shared" ca="1" si="127"/>
        <v>C-004</v>
      </c>
      <c r="D1388" t="str">
        <f t="shared" ca="1" si="128"/>
        <v>P-003</v>
      </c>
      <c r="E1388" t="str">
        <f ca="1">+_xlfn.XLOOKUP(D1388,'Tablas aux'!$A$3:$A$6,'Tablas aux'!$B$3:$B$6,0)</f>
        <v>Smart Watch</v>
      </c>
      <c r="F1388" t="str">
        <f ca="1">+_xlfn.XLOOKUP(E1388,'Tablas aux'!$B$3:$B$6,'Tablas aux'!$C$3:$C$6,0)</f>
        <v>Electrónica</v>
      </c>
      <c r="G1388">
        <f t="shared" ca="1" si="129"/>
        <v>11</v>
      </c>
      <c r="H1388">
        <f ca="1">+_xlfn.XLOOKUP(D1388,'Tablas aux'!$A$3:$A$6,'Tablas aux'!$D$3:$D$6)</f>
        <v>200</v>
      </c>
      <c r="I1388" s="3">
        <f t="shared" ca="1" si="130"/>
        <v>0.1</v>
      </c>
      <c r="J1388" t="str" cm="1">
        <f t="array" aca="1" ref="J1388" ca="1">+INDEX({"Tarjeta";"Efectivo";"Transferencia"},RANDBETWEEN(1,3))</f>
        <v>Tarjeta</v>
      </c>
      <c r="K1388" t="str">
        <f t="shared" ca="1" si="131"/>
        <v>V-005</v>
      </c>
      <c r="L1388" t="str">
        <f ca="1">+VLOOKUP(K1388,'Tablas aux'!$A$23:$C$27,3,0)</f>
        <v>Ayacucho</v>
      </c>
    </row>
    <row r="1389" spans="1:12" x14ac:dyDescent="0.25">
      <c r="A1389" t="str">
        <v>V-1388</v>
      </c>
      <c r="B1389">
        <f t="shared" ca="1" si="126"/>
        <v>45767</v>
      </c>
      <c r="C1389" t="str">
        <f t="shared" ca="1" si="127"/>
        <v>C-003</v>
      </c>
      <c r="D1389" t="str">
        <f t="shared" ca="1" si="128"/>
        <v>P-004</v>
      </c>
      <c r="E1389" t="str">
        <f ca="1">+_xlfn.XLOOKUP(D1389,'Tablas aux'!$A$3:$A$6,'Tablas aux'!$B$3:$B$6,0)</f>
        <v>Smart Phone</v>
      </c>
      <c r="F1389" t="str">
        <f ca="1">+_xlfn.XLOOKUP(E1389,'Tablas aux'!$B$3:$B$6,'Tablas aux'!$C$3:$C$6,0)</f>
        <v>Telefonía</v>
      </c>
      <c r="G1389">
        <f t="shared" ca="1" si="129"/>
        <v>42</v>
      </c>
      <c r="H1389">
        <f ca="1">+_xlfn.XLOOKUP(D1389,'Tablas aux'!$A$3:$A$6,'Tablas aux'!$D$3:$D$6)</f>
        <v>800</v>
      </c>
      <c r="I1389" s="3">
        <f t="shared" ca="1" si="130"/>
        <v>0.2</v>
      </c>
      <c r="J1389" t="str" cm="1">
        <f t="array" aca="1" ref="J1389" ca="1">+INDEX({"Tarjeta";"Efectivo";"Transferencia"},RANDBETWEEN(1,3))</f>
        <v>Transferencia</v>
      </c>
      <c r="K1389" t="str">
        <f t="shared" ca="1" si="131"/>
        <v>V-002</v>
      </c>
      <c r="L1389" t="str">
        <f ca="1">+VLOOKUP(K1389,'Tablas aux'!$A$23:$C$27,3,0)</f>
        <v>Callao</v>
      </c>
    </row>
    <row r="1390" spans="1:12" x14ac:dyDescent="0.25">
      <c r="A1390" t="str">
        <v>V-1389</v>
      </c>
      <c r="B1390">
        <f t="shared" ca="1" si="126"/>
        <v>45970</v>
      </c>
      <c r="C1390" t="str">
        <f t="shared" ca="1" si="127"/>
        <v>C-003</v>
      </c>
      <c r="D1390" t="str">
        <f t="shared" ca="1" si="128"/>
        <v>P-003</v>
      </c>
      <c r="E1390" t="str">
        <f ca="1">+_xlfn.XLOOKUP(D1390,'Tablas aux'!$A$3:$A$6,'Tablas aux'!$B$3:$B$6,0)</f>
        <v>Smart Watch</v>
      </c>
      <c r="F1390" t="str">
        <f ca="1">+_xlfn.XLOOKUP(E1390,'Tablas aux'!$B$3:$B$6,'Tablas aux'!$C$3:$C$6,0)</f>
        <v>Electrónica</v>
      </c>
      <c r="G1390">
        <f t="shared" ca="1" si="129"/>
        <v>29</v>
      </c>
      <c r="H1390">
        <f ca="1">+_xlfn.XLOOKUP(D1390,'Tablas aux'!$A$3:$A$6,'Tablas aux'!$D$3:$D$6)</f>
        <v>200</v>
      </c>
      <c r="I1390" s="3">
        <f t="shared" ca="1" si="130"/>
        <v>0.1</v>
      </c>
      <c r="J1390" t="str" cm="1">
        <f t="array" aca="1" ref="J1390" ca="1">+INDEX({"Tarjeta";"Efectivo";"Transferencia"},RANDBETWEEN(1,3))</f>
        <v>Tarjeta</v>
      </c>
      <c r="K1390" t="str">
        <f t="shared" ca="1" si="131"/>
        <v>V-001</v>
      </c>
      <c r="L1390" t="str">
        <f ca="1">+VLOOKUP(K1390,'Tablas aux'!$A$23:$C$27,3,0)</f>
        <v>Lima</v>
      </c>
    </row>
    <row r="1391" spans="1:12" x14ac:dyDescent="0.25">
      <c r="A1391" t="str">
        <v>V-1390</v>
      </c>
      <c r="B1391">
        <f t="shared" ca="1" si="126"/>
        <v>45788</v>
      </c>
      <c r="C1391" t="str">
        <f t="shared" ca="1" si="127"/>
        <v>C-004</v>
      </c>
      <c r="D1391" t="str">
        <f t="shared" ca="1" si="128"/>
        <v>P-003</v>
      </c>
      <c r="E1391" t="str">
        <f ca="1">+_xlfn.XLOOKUP(D1391,'Tablas aux'!$A$3:$A$6,'Tablas aux'!$B$3:$B$6,0)</f>
        <v>Smart Watch</v>
      </c>
      <c r="F1391" t="str">
        <f ca="1">+_xlfn.XLOOKUP(E1391,'Tablas aux'!$B$3:$B$6,'Tablas aux'!$C$3:$C$6,0)</f>
        <v>Electrónica</v>
      </c>
      <c r="G1391">
        <f t="shared" ca="1" si="129"/>
        <v>8</v>
      </c>
      <c r="H1391">
        <f ca="1">+_xlfn.XLOOKUP(D1391,'Tablas aux'!$A$3:$A$6,'Tablas aux'!$D$3:$D$6)</f>
        <v>200</v>
      </c>
      <c r="I1391" s="3">
        <f t="shared" ca="1" si="130"/>
        <v>0.1</v>
      </c>
      <c r="J1391" t="str" cm="1">
        <f t="array" aca="1" ref="J1391" ca="1">+INDEX({"Tarjeta";"Efectivo";"Transferencia"},RANDBETWEEN(1,3))</f>
        <v>Efectivo</v>
      </c>
      <c r="K1391" t="str">
        <f t="shared" ca="1" si="131"/>
        <v>V-003</v>
      </c>
      <c r="L1391" t="str">
        <f ca="1">+VLOOKUP(K1391,'Tablas aux'!$A$23:$C$27,3,0)</f>
        <v>Arequipa</v>
      </c>
    </row>
    <row r="1392" spans="1:12" x14ac:dyDescent="0.25">
      <c r="A1392" t="str">
        <v>V-1391</v>
      </c>
      <c r="B1392">
        <f t="shared" ca="1" si="126"/>
        <v>45955</v>
      </c>
      <c r="C1392" t="str">
        <f t="shared" ca="1" si="127"/>
        <v>C-002</v>
      </c>
      <c r="D1392" t="str">
        <f t="shared" ca="1" si="128"/>
        <v>P-002</v>
      </c>
      <c r="E1392" t="str">
        <f ca="1">+_xlfn.XLOOKUP(D1392,'Tablas aux'!$A$3:$A$6,'Tablas aux'!$B$3:$B$6,0)</f>
        <v>Laptop</v>
      </c>
      <c r="F1392" t="str">
        <f ca="1">+_xlfn.XLOOKUP(E1392,'Tablas aux'!$B$3:$B$6,'Tablas aux'!$C$3:$C$6,0)</f>
        <v>Computo</v>
      </c>
      <c r="G1392">
        <f t="shared" ca="1" si="129"/>
        <v>39</v>
      </c>
      <c r="H1392">
        <f ca="1">+_xlfn.XLOOKUP(D1392,'Tablas aux'!$A$3:$A$6,'Tablas aux'!$D$3:$D$6)</f>
        <v>1200</v>
      </c>
      <c r="I1392" s="3">
        <f t="shared" ca="1" si="130"/>
        <v>0.3</v>
      </c>
      <c r="J1392" t="str" cm="1">
        <f t="array" aca="1" ref="J1392" ca="1">+INDEX({"Tarjeta";"Efectivo";"Transferencia"},RANDBETWEEN(1,3))</f>
        <v>Transferencia</v>
      </c>
      <c r="K1392" t="str">
        <f t="shared" ca="1" si="131"/>
        <v>V-002</v>
      </c>
      <c r="L1392" t="str">
        <f ca="1">+VLOOKUP(K1392,'Tablas aux'!$A$23:$C$27,3,0)</f>
        <v>Callao</v>
      </c>
    </row>
    <row r="1393" spans="1:12" x14ac:dyDescent="0.25">
      <c r="A1393" t="str">
        <v>V-1392</v>
      </c>
      <c r="B1393">
        <f t="shared" ca="1" si="126"/>
        <v>45693</v>
      </c>
      <c r="C1393" t="str">
        <f t="shared" ca="1" si="127"/>
        <v>C-003</v>
      </c>
      <c r="D1393" t="str">
        <f t="shared" ca="1" si="128"/>
        <v>P-004</v>
      </c>
      <c r="E1393" t="str">
        <f ca="1">+_xlfn.XLOOKUP(D1393,'Tablas aux'!$A$3:$A$6,'Tablas aux'!$B$3:$B$6,0)</f>
        <v>Smart Phone</v>
      </c>
      <c r="F1393" t="str">
        <f ca="1">+_xlfn.XLOOKUP(E1393,'Tablas aux'!$B$3:$B$6,'Tablas aux'!$C$3:$C$6,0)</f>
        <v>Telefonía</v>
      </c>
      <c r="G1393">
        <f t="shared" ca="1" si="129"/>
        <v>42</v>
      </c>
      <c r="H1393">
        <f ca="1">+_xlfn.XLOOKUP(D1393,'Tablas aux'!$A$3:$A$6,'Tablas aux'!$D$3:$D$6)</f>
        <v>800</v>
      </c>
      <c r="I1393" s="3">
        <f t="shared" ca="1" si="130"/>
        <v>0.2</v>
      </c>
      <c r="J1393" t="str" cm="1">
        <f t="array" aca="1" ref="J1393" ca="1">+INDEX({"Tarjeta";"Efectivo";"Transferencia"},RANDBETWEEN(1,3))</f>
        <v>Tarjeta</v>
      </c>
      <c r="K1393" t="str">
        <f t="shared" ca="1" si="131"/>
        <v>V-004</v>
      </c>
      <c r="L1393" t="str">
        <f ca="1">+VLOOKUP(K1393,'Tablas aux'!$A$23:$C$27,3,0)</f>
        <v>Moquegua</v>
      </c>
    </row>
    <row r="1394" spans="1:12" x14ac:dyDescent="0.25">
      <c r="A1394" t="str">
        <v>V-1393</v>
      </c>
      <c r="B1394">
        <f t="shared" ca="1" si="126"/>
        <v>45987</v>
      </c>
      <c r="C1394" t="str">
        <f t="shared" ca="1" si="127"/>
        <v>C-001</v>
      </c>
      <c r="D1394" t="str">
        <f t="shared" ca="1" si="128"/>
        <v>P-002</v>
      </c>
      <c r="E1394" t="str">
        <f ca="1">+_xlfn.XLOOKUP(D1394,'Tablas aux'!$A$3:$A$6,'Tablas aux'!$B$3:$B$6,0)</f>
        <v>Laptop</v>
      </c>
      <c r="F1394" t="str">
        <f ca="1">+_xlfn.XLOOKUP(E1394,'Tablas aux'!$B$3:$B$6,'Tablas aux'!$C$3:$C$6,0)</f>
        <v>Computo</v>
      </c>
      <c r="G1394">
        <f t="shared" ca="1" si="129"/>
        <v>31</v>
      </c>
      <c r="H1394">
        <f ca="1">+_xlfn.XLOOKUP(D1394,'Tablas aux'!$A$3:$A$6,'Tablas aux'!$D$3:$D$6)</f>
        <v>1200</v>
      </c>
      <c r="I1394" s="3">
        <f t="shared" ca="1" si="130"/>
        <v>0.3</v>
      </c>
      <c r="J1394" t="str" cm="1">
        <f t="array" aca="1" ref="J1394" ca="1">+INDEX({"Tarjeta";"Efectivo";"Transferencia"},RANDBETWEEN(1,3))</f>
        <v>Tarjeta</v>
      </c>
      <c r="K1394" t="str">
        <f t="shared" ca="1" si="131"/>
        <v>V-001</v>
      </c>
      <c r="L1394" t="str">
        <f ca="1">+VLOOKUP(K1394,'Tablas aux'!$A$23:$C$27,3,0)</f>
        <v>Lima</v>
      </c>
    </row>
    <row r="1395" spans="1:12" x14ac:dyDescent="0.25">
      <c r="A1395" t="str">
        <v>V-1394</v>
      </c>
      <c r="B1395">
        <f t="shared" ca="1" si="126"/>
        <v>45922</v>
      </c>
      <c r="C1395" t="str">
        <f t="shared" ca="1" si="127"/>
        <v>C-002</v>
      </c>
      <c r="D1395" t="str">
        <f t="shared" ca="1" si="128"/>
        <v>P-004</v>
      </c>
      <c r="E1395" t="str">
        <f ca="1">+_xlfn.XLOOKUP(D1395,'Tablas aux'!$A$3:$A$6,'Tablas aux'!$B$3:$B$6,0)</f>
        <v>Smart Phone</v>
      </c>
      <c r="F1395" t="str">
        <f ca="1">+_xlfn.XLOOKUP(E1395,'Tablas aux'!$B$3:$B$6,'Tablas aux'!$C$3:$C$6,0)</f>
        <v>Telefonía</v>
      </c>
      <c r="G1395">
        <f t="shared" ca="1" si="129"/>
        <v>13</v>
      </c>
      <c r="H1395">
        <f ca="1">+_xlfn.XLOOKUP(D1395,'Tablas aux'!$A$3:$A$6,'Tablas aux'!$D$3:$D$6)</f>
        <v>800</v>
      </c>
      <c r="I1395" s="3">
        <f t="shared" ca="1" si="130"/>
        <v>0.2</v>
      </c>
      <c r="J1395" t="str" cm="1">
        <f t="array" aca="1" ref="J1395" ca="1">+INDEX({"Tarjeta";"Efectivo";"Transferencia"},RANDBETWEEN(1,3))</f>
        <v>Tarjeta</v>
      </c>
      <c r="K1395" t="str">
        <f t="shared" ca="1" si="131"/>
        <v>V-004</v>
      </c>
      <c r="L1395" t="str">
        <f ca="1">+VLOOKUP(K1395,'Tablas aux'!$A$23:$C$27,3,0)</f>
        <v>Moquegua</v>
      </c>
    </row>
    <row r="1396" spans="1:12" x14ac:dyDescent="0.25">
      <c r="A1396" t="str">
        <v>V-1395</v>
      </c>
      <c r="B1396">
        <f t="shared" ca="1" si="126"/>
        <v>45889</v>
      </c>
      <c r="C1396" t="str">
        <f t="shared" ca="1" si="127"/>
        <v>C-002</v>
      </c>
      <c r="D1396" t="str">
        <f t="shared" ca="1" si="128"/>
        <v>P-003</v>
      </c>
      <c r="E1396" t="str">
        <f ca="1">+_xlfn.XLOOKUP(D1396,'Tablas aux'!$A$3:$A$6,'Tablas aux'!$B$3:$B$6,0)</f>
        <v>Smart Watch</v>
      </c>
      <c r="F1396" t="str">
        <f ca="1">+_xlfn.XLOOKUP(E1396,'Tablas aux'!$B$3:$B$6,'Tablas aux'!$C$3:$C$6,0)</f>
        <v>Electrónica</v>
      </c>
      <c r="G1396">
        <f t="shared" ca="1" si="129"/>
        <v>32</v>
      </c>
      <c r="H1396">
        <f ca="1">+_xlfn.XLOOKUP(D1396,'Tablas aux'!$A$3:$A$6,'Tablas aux'!$D$3:$D$6)</f>
        <v>200</v>
      </c>
      <c r="I1396" s="3">
        <f t="shared" ca="1" si="130"/>
        <v>0.1</v>
      </c>
      <c r="J1396" t="str" cm="1">
        <f t="array" aca="1" ref="J1396" ca="1">+INDEX({"Tarjeta";"Efectivo";"Transferencia"},RANDBETWEEN(1,3))</f>
        <v>Efectivo</v>
      </c>
      <c r="K1396" t="str">
        <f t="shared" ca="1" si="131"/>
        <v>V-003</v>
      </c>
      <c r="L1396" t="str">
        <f ca="1">+VLOOKUP(K1396,'Tablas aux'!$A$23:$C$27,3,0)</f>
        <v>Arequipa</v>
      </c>
    </row>
    <row r="1397" spans="1:12" x14ac:dyDescent="0.25">
      <c r="A1397" t="str">
        <v>V-1396</v>
      </c>
      <c r="B1397">
        <f t="shared" ca="1" si="126"/>
        <v>45704</v>
      </c>
      <c r="C1397" t="str">
        <f t="shared" ca="1" si="127"/>
        <v>C-004</v>
      </c>
      <c r="D1397" t="str">
        <f t="shared" ca="1" si="128"/>
        <v>P-001</v>
      </c>
      <c r="E1397" t="str">
        <f ca="1">+_xlfn.XLOOKUP(D1397,'Tablas aux'!$A$3:$A$6,'Tablas aux'!$B$3:$B$6,0)</f>
        <v>Audífonos</v>
      </c>
      <c r="F1397" t="str">
        <f ca="1">+_xlfn.XLOOKUP(E1397,'Tablas aux'!$B$3:$B$6,'Tablas aux'!$C$3:$C$6,0)</f>
        <v>Electrónica</v>
      </c>
      <c r="G1397">
        <f t="shared" ca="1" si="129"/>
        <v>43</v>
      </c>
      <c r="H1397">
        <f ca="1">+_xlfn.XLOOKUP(D1397,'Tablas aux'!$A$3:$A$6,'Tablas aux'!$D$3:$D$6)</f>
        <v>50</v>
      </c>
      <c r="I1397" s="3">
        <f t="shared" ca="1" si="130"/>
        <v>0.1</v>
      </c>
      <c r="J1397" t="str" cm="1">
        <f t="array" aca="1" ref="J1397" ca="1">+INDEX({"Tarjeta";"Efectivo";"Transferencia"},RANDBETWEEN(1,3))</f>
        <v>Transferencia</v>
      </c>
      <c r="K1397" t="str">
        <f t="shared" ca="1" si="131"/>
        <v>V-003</v>
      </c>
      <c r="L1397" t="str">
        <f ca="1">+VLOOKUP(K1397,'Tablas aux'!$A$23:$C$27,3,0)</f>
        <v>Arequipa</v>
      </c>
    </row>
    <row r="1398" spans="1:12" x14ac:dyDescent="0.25">
      <c r="A1398" t="str">
        <v>V-1397</v>
      </c>
      <c r="B1398">
        <f t="shared" ca="1" si="126"/>
        <v>45911</v>
      </c>
      <c r="C1398" t="str">
        <f t="shared" ca="1" si="127"/>
        <v>C-004</v>
      </c>
      <c r="D1398" t="str">
        <f t="shared" ca="1" si="128"/>
        <v>P-002</v>
      </c>
      <c r="E1398" t="str">
        <f ca="1">+_xlfn.XLOOKUP(D1398,'Tablas aux'!$A$3:$A$6,'Tablas aux'!$B$3:$B$6,0)</f>
        <v>Laptop</v>
      </c>
      <c r="F1398" t="str">
        <f ca="1">+_xlfn.XLOOKUP(E1398,'Tablas aux'!$B$3:$B$6,'Tablas aux'!$C$3:$C$6,0)</f>
        <v>Computo</v>
      </c>
      <c r="G1398">
        <f t="shared" ca="1" si="129"/>
        <v>31</v>
      </c>
      <c r="H1398">
        <f ca="1">+_xlfn.XLOOKUP(D1398,'Tablas aux'!$A$3:$A$6,'Tablas aux'!$D$3:$D$6)</f>
        <v>1200</v>
      </c>
      <c r="I1398" s="3">
        <f t="shared" ca="1" si="130"/>
        <v>0.3</v>
      </c>
      <c r="J1398" t="str" cm="1">
        <f t="array" aca="1" ref="J1398" ca="1">+INDEX({"Tarjeta";"Efectivo";"Transferencia"},RANDBETWEEN(1,3))</f>
        <v>Transferencia</v>
      </c>
      <c r="K1398" t="str">
        <f t="shared" ca="1" si="131"/>
        <v>V-002</v>
      </c>
      <c r="L1398" t="str">
        <f ca="1">+VLOOKUP(K1398,'Tablas aux'!$A$23:$C$27,3,0)</f>
        <v>Callao</v>
      </c>
    </row>
    <row r="1399" spans="1:12" x14ac:dyDescent="0.25">
      <c r="A1399" t="str">
        <v>V-1398</v>
      </c>
      <c r="B1399">
        <f t="shared" ca="1" si="126"/>
        <v>45803</v>
      </c>
      <c r="C1399" t="str">
        <f t="shared" ca="1" si="127"/>
        <v>C-004</v>
      </c>
      <c r="D1399" t="str">
        <f t="shared" ca="1" si="128"/>
        <v>P-003</v>
      </c>
      <c r="E1399" t="str">
        <f ca="1">+_xlfn.XLOOKUP(D1399,'Tablas aux'!$A$3:$A$6,'Tablas aux'!$B$3:$B$6,0)</f>
        <v>Smart Watch</v>
      </c>
      <c r="F1399" t="str">
        <f ca="1">+_xlfn.XLOOKUP(E1399,'Tablas aux'!$B$3:$B$6,'Tablas aux'!$C$3:$C$6,0)</f>
        <v>Electrónica</v>
      </c>
      <c r="G1399">
        <f t="shared" ca="1" si="129"/>
        <v>38</v>
      </c>
      <c r="H1399">
        <f ca="1">+_xlfn.XLOOKUP(D1399,'Tablas aux'!$A$3:$A$6,'Tablas aux'!$D$3:$D$6)</f>
        <v>200</v>
      </c>
      <c r="I1399" s="3">
        <f t="shared" ca="1" si="130"/>
        <v>0.1</v>
      </c>
      <c r="J1399" t="str" cm="1">
        <f t="array" aca="1" ref="J1399" ca="1">+INDEX({"Tarjeta";"Efectivo";"Transferencia"},RANDBETWEEN(1,3))</f>
        <v>Tarjeta</v>
      </c>
      <c r="K1399" t="str">
        <f t="shared" ca="1" si="131"/>
        <v>V-002</v>
      </c>
      <c r="L1399" t="str">
        <f ca="1">+VLOOKUP(K1399,'Tablas aux'!$A$23:$C$27,3,0)</f>
        <v>Callao</v>
      </c>
    </row>
    <row r="1400" spans="1:12" x14ac:dyDescent="0.25">
      <c r="A1400" t="str">
        <v>V-1399</v>
      </c>
      <c r="B1400">
        <f t="shared" ca="1" si="126"/>
        <v>45951</v>
      </c>
      <c r="C1400" t="str">
        <f t="shared" ca="1" si="127"/>
        <v>C-001</v>
      </c>
      <c r="D1400" t="str">
        <f t="shared" ca="1" si="128"/>
        <v>P-002</v>
      </c>
      <c r="E1400" t="str">
        <f ca="1">+_xlfn.XLOOKUP(D1400,'Tablas aux'!$A$3:$A$6,'Tablas aux'!$B$3:$B$6,0)</f>
        <v>Laptop</v>
      </c>
      <c r="F1400" t="str">
        <f ca="1">+_xlfn.XLOOKUP(E1400,'Tablas aux'!$B$3:$B$6,'Tablas aux'!$C$3:$C$6,0)</f>
        <v>Computo</v>
      </c>
      <c r="G1400">
        <f t="shared" ca="1" si="129"/>
        <v>24</v>
      </c>
      <c r="H1400">
        <f ca="1">+_xlfn.XLOOKUP(D1400,'Tablas aux'!$A$3:$A$6,'Tablas aux'!$D$3:$D$6)</f>
        <v>1200</v>
      </c>
      <c r="I1400" s="3">
        <f t="shared" ca="1" si="130"/>
        <v>0.3</v>
      </c>
      <c r="J1400" t="str" cm="1">
        <f t="array" aca="1" ref="J1400" ca="1">+INDEX({"Tarjeta";"Efectivo";"Transferencia"},RANDBETWEEN(1,3))</f>
        <v>Efectivo</v>
      </c>
      <c r="K1400" t="str">
        <f t="shared" ca="1" si="131"/>
        <v>V-004</v>
      </c>
      <c r="L1400" t="str">
        <f ca="1">+VLOOKUP(K1400,'Tablas aux'!$A$23:$C$27,3,0)</f>
        <v>Moquegua</v>
      </c>
    </row>
    <row r="1401" spans="1:12" x14ac:dyDescent="0.25">
      <c r="A1401" t="str">
        <v>V-1400</v>
      </c>
      <c r="B1401">
        <f t="shared" ca="1" si="126"/>
        <v>45660</v>
      </c>
      <c r="C1401" t="str">
        <f t="shared" ca="1" si="127"/>
        <v>C-003</v>
      </c>
      <c r="D1401" t="str">
        <f t="shared" ca="1" si="128"/>
        <v>P-001</v>
      </c>
      <c r="E1401" t="str">
        <f ca="1">+_xlfn.XLOOKUP(D1401,'Tablas aux'!$A$3:$A$6,'Tablas aux'!$B$3:$B$6,0)</f>
        <v>Audífonos</v>
      </c>
      <c r="F1401" t="str">
        <f ca="1">+_xlfn.XLOOKUP(E1401,'Tablas aux'!$B$3:$B$6,'Tablas aux'!$C$3:$C$6,0)</f>
        <v>Electrónica</v>
      </c>
      <c r="G1401">
        <f t="shared" ca="1" si="129"/>
        <v>30</v>
      </c>
      <c r="H1401">
        <f ca="1">+_xlfn.XLOOKUP(D1401,'Tablas aux'!$A$3:$A$6,'Tablas aux'!$D$3:$D$6)</f>
        <v>50</v>
      </c>
      <c r="I1401" s="3">
        <f t="shared" ca="1" si="130"/>
        <v>0.1</v>
      </c>
      <c r="J1401" t="str" cm="1">
        <f t="array" aca="1" ref="J1401" ca="1">+INDEX({"Tarjeta";"Efectivo";"Transferencia"},RANDBETWEEN(1,3))</f>
        <v>Tarjeta</v>
      </c>
      <c r="K1401" t="str">
        <f t="shared" ca="1" si="131"/>
        <v>V-003</v>
      </c>
      <c r="L1401" t="str">
        <f ca="1">+VLOOKUP(K1401,'Tablas aux'!$A$23:$C$27,3,0)</f>
        <v>Arequipa</v>
      </c>
    </row>
    <row r="1402" spans="1:12" x14ac:dyDescent="0.25">
      <c r="A1402" t="str">
        <v>V-1401</v>
      </c>
      <c r="B1402">
        <f t="shared" ca="1" si="126"/>
        <v>45968</v>
      </c>
      <c r="C1402" t="str">
        <f t="shared" ca="1" si="127"/>
        <v>C-003</v>
      </c>
      <c r="D1402" t="str">
        <f t="shared" ca="1" si="128"/>
        <v>P-004</v>
      </c>
      <c r="E1402" t="str">
        <f ca="1">+_xlfn.XLOOKUP(D1402,'Tablas aux'!$A$3:$A$6,'Tablas aux'!$B$3:$B$6,0)</f>
        <v>Smart Phone</v>
      </c>
      <c r="F1402" t="str">
        <f ca="1">+_xlfn.XLOOKUP(E1402,'Tablas aux'!$B$3:$B$6,'Tablas aux'!$C$3:$C$6,0)</f>
        <v>Telefonía</v>
      </c>
      <c r="G1402">
        <f t="shared" ca="1" si="129"/>
        <v>13</v>
      </c>
      <c r="H1402">
        <f ca="1">+_xlfn.XLOOKUP(D1402,'Tablas aux'!$A$3:$A$6,'Tablas aux'!$D$3:$D$6)</f>
        <v>800</v>
      </c>
      <c r="I1402" s="3">
        <f t="shared" ca="1" si="130"/>
        <v>0.2</v>
      </c>
      <c r="J1402" t="str" cm="1">
        <f t="array" aca="1" ref="J1402" ca="1">+INDEX({"Tarjeta";"Efectivo";"Transferencia"},RANDBETWEEN(1,3))</f>
        <v>Tarjeta</v>
      </c>
      <c r="K1402" t="str">
        <f t="shared" ca="1" si="131"/>
        <v>V-002</v>
      </c>
      <c r="L1402" t="str">
        <f ca="1">+VLOOKUP(K1402,'Tablas aux'!$A$23:$C$27,3,0)</f>
        <v>Callao</v>
      </c>
    </row>
    <row r="1403" spans="1:12" x14ac:dyDescent="0.25">
      <c r="A1403" t="str">
        <v>V-1402</v>
      </c>
      <c r="B1403">
        <f t="shared" ca="1" si="126"/>
        <v>45961</v>
      </c>
      <c r="C1403" t="str">
        <f t="shared" ca="1" si="127"/>
        <v>C-002</v>
      </c>
      <c r="D1403" t="str">
        <f t="shared" ca="1" si="128"/>
        <v>P-003</v>
      </c>
      <c r="E1403" t="str">
        <f ca="1">+_xlfn.XLOOKUP(D1403,'Tablas aux'!$A$3:$A$6,'Tablas aux'!$B$3:$B$6,0)</f>
        <v>Smart Watch</v>
      </c>
      <c r="F1403" t="str">
        <f ca="1">+_xlfn.XLOOKUP(E1403,'Tablas aux'!$B$3:$B$6,'Tablas aux'!$C$3:$C$6,0)</f>
        <v>Electrónica</v>
      </c>
      <c r="G1403">
        <f t="shared" ca="1" si="129"/>
        <v>19</v>
      </c>
      <c r="H1403">
        <f ca="1">+_xlfn.XLOOKUP(D1403,'Tablas aux'!$A$3:$A$6,'Tablas aux'!$D$3:$D$6)</f>
        <v>200</v>
      </c>
      <c r="I1403" s="3">
        <f t="shared" ca="1" si="130"/>
        <v>0.1</v>
      </c>
      <c r="J1403" t="str" cm="1">
        <f t="array" aca="1" ref="J1403" ca="1">+INDEX({"Tarjeta";"Efectivo";"Transferencia"},RANDBETWEEN(1,3))</f>
        <v>Transferencia</v>
      </c>
      <c r="K1403" t="str">
        <f t="shared" ca="1" si="131"/>
        <v>V-005</v>
      </c>
      <c r="L1403" t="str">
        <f ca="1">+VLOOKUP(K1403,'Tablas aux'!$A$23:$C$27,3,0)</f>
        <v>Ayacucho</v>
      </c>
    </row>
    <row r="1404" spans="1:12" x14ac:dyDescent="0.25">
      <c r="A1404" t="str">
        <v>V-1403</v>
      </c>
      <c r="B1404">
        <f t="shared" ca="1" si="126"/>
        <v>45927</v>
      </c>
      <c r="C1404" t="str">
        <f t="shared" ca="1" si="127"/>
        <v>C-001</v>
      </c>
      <c r="D1404" t="str">
        <f t="shared" ca="1" si="128"/>
        <v>P-004</v>
      </c>
      <c r="E1404" t="str">
        <f ca="1">+_xlfn.XLOOKUP(D1404,'Tablas aux'!$A$3:$A$6,'Tablas aux'!$B$3:$B$6,0)</f>
        <v>Smart Phone</v>
      </c>
      <c r="F1404" t="str">
        <f ca="1">+_xlfn.XLOOKUP(E1404,'Tablas aux'!$B$3:$B$6,'Tablas aux'!$C$3:$C$6,0)</f>
        <v>Telefonía</v>
      </c>
      <c r="G1404">
        <f t="shared" ca="1" si="129"/>
        <v>36</v>
      </c>
      <c r="H1404">
        <f ca="1">+_xlfn.XLOOKUP(D1404,'Tablas aux'!$A$3:$A$6,'Tablas aux'!$D$3:$D$6)</f>
        <v>800</v>
      </c>
      <c r="I1404" s="3">
        <f t="shared" ca="1" si="130"/>
        <v>0.2</v>
      </c>
      <c r="J1404" t="str" cm="1">
        <f t="array" aca="1" ref="J1404" ca="1">+INDEX({"Tarjeta";"Efectivo";"Transferencia"},RANDBETWEEN(1,3))</f>
        <v>Transferencia</v>
      </c>
      <c r="K1404" t="str">
        <f t="shared" ca="1" si="131"/>
        <v>V-004</v>
      </c>
      <c r="L1404" t="str">
        <f ca="1">+VLOOKUP(K1404,'Tablas aux'!$A$23:$C$27,3,0)</f>
        <v>Moquegua</v>
      </c>
    </row>
    <row r="1405" spans="1:12" x14ac:dyDescent="0.25">
      <c r="A1405" t="str">
        <v>V-1404</v>
      </c>
      <c r="B1405">
        <f t="shared" ca="1" si="126"/>
        <v>45939</v>
      </c>
      <c r="C1405" t="str">
        <f t="shared" ca="1" si="127"/>
        <v>C-004</v>
      </c>
      <c r="D1405" t="str">
        <f t="shared" ca="1" si="128"/>
        <v>P-001</v>
      </c>
      <c r="E1405" t="str">
        <f ca="1">+_xlfn.XLOOKUP(D1405,'Tablas aux'!$A$3:$A$6,'Tablas aux'!$B$3:$B$6,0)</f>
        <v>Audífonos</v>
      </c>
      <c r="F1405" t="str">
        <f ca="1">+_xlfn.XLOOKUP(E1405,'Tablas aux'!$B$3:$B$6,'Tablas aux'!$C$3:$C$6,0)</f>
        <v>Electrónica</v>
      </c>
      <c r="G1405">
        <f t="shared" ca="1" si="129"/>
        <v>24</v>
      </c>
      <c r="H1405">
        <f ca="1">+_xlfn.XLOOKUP(D1405,'Tablas aux'!$A$3:$A$6,'Tablas aux'!$D$3:$D$6)</f>
        <v>50</v>
      </c>
      <c r="I1405" s="3">
        <f t="shared" ca="1" si="130"/>
        <v>0.1</v>
      </c>
      <c r="J1405" t="str" cm="1">
        <f t="array" aca="1" ref="J1405" ca="1">+INDEX({"Tarjeta";"Efectivo";"Transferencia"},RANDBETWEEN(1,3))</f>
        <v>Tarjeta</v>
      </c>
      <c r="K1405" t="str">
        <f t="shared" ca="1" si="131"/>
        <v>V-003</v>
      </c>
      <c r="L1405" t="str">
        <f ca="1">+VLOOKUP(K1405,'Tablas aux'!$A$23:$C$27,3,0)</f>
        <v>Arequipa</v>
      </c>
    </row>
    <row r="1406" spans="1:12" x14ac:dyDescent="0.25">
      <c r="A1406" t="str">
        <v>V-1405</v>
      </c>
      <c r="B1406">
        <f t="shared" ca="1" si="126"/>
        <v>45793</v>
      </c>
      <c r="C1406" t="str">
        <f t="shared" ca="1" si="127"/>
        <v>C-003</v>
      </c>
      <c r="D1406" t="str">
        <f t="shared" ca="1" si="128"/>
        <v>P-004</v>
      </c>
      <c r="E1406" t="str">
        <f ca="1">+_xlfn.XLOOKUP(D1406,'Tablas aux'!$A$3:$A$6,'Tablas aux'!$B$3:$B$6,0)</f>
        <v>Smart Phone</v>
      </c>
      <c r="F1406" t="str">
        <f ca="1">+_xlfn.XLOOKUP(E1406,'Tablas aux'!$B$3:$B$6,'Tablas aux'!$C$3:$C$6,0)</f>
        <v>Telefonía</v>
      </c>
      <c r="G1406">
        <f t="shared" ca="1" si="129"/>
        <v>41</v>
      </c>
      <c r="H1406">
        <f ca="1">+_xlfn.XLOOKUP(D1406,'Tablas aux'!$A$3:$A$6,'Tablas aux'!$D$3:$D$6)</f>
        <v>800</v>
      </c>
      <c r="I1406" s="3">
        <f t="shared" ca="1" si="130"/>
        <v>0.2</v>
      </c>
      <c r="J1406" t="str" cm="1">
        <f t="array" aca="1" ref="J1406" ca="1">+INDEX({"Tarjeta";"Efectivo";"Transferencia"},RANDBETWEEN(1,3))</f>
        <v>Transferencia</v>
      </c>
      <c r="K1406" t="str">
        <f t="shared" ca="1" si="131"/>
        <v>V-001</v>
      </c>
      <c r="L1406" t="str">
        <f ca="1">+VLOOKUP(K1406,'Tablas aux'!$A$23:$C$27,3,0)</f>
        <v>Lima</v>
      </c>
    </row>
    <row r="1407" spans="1:12" x14ac:dyDescent="0.25">
      <c r="A1407" t="str">
        <v>V-1406</v>
      </c>
      <c r="B1407">
        <f t="shared" ca="1" si="126"/>
        <v>45797</v>
      </c>
      <c r="C1407" t="str">
        <f t="shared" ca="1" si="127"/>
        <v>C-001</v>
      </c>
      <c r="D1407" t="str">
        <f t="shared" ca="1" si="128"/>
        <v>P-003</v>
      </c>
      <c r="E1407" t="str">
        <f ca="1">+_xlfn.XLOOKUP(D1407,'Tablas aux'!$A$3:$A$6,'Tablas aux'!$B$3:$B$6,0)</f>
        <v>Smart Watch</v>
      </c>
      <c r="F1407" t="str">
        <f ca="1">+_xlfn.XLOOKUP(E1407,'Tablas aux'!$B$3:$B$6,'Tablas aux'!$C$3:$C$6,0)</f>
        <v>Electrónica</v>
      </c>
      <c r="G1407">
        <f t="shared" ca="1" si="129"/>
        <v>36</v>
      </c>
      <c r="H1407">
        <f ca="1">+_xlfn.XLOOKUP(D1407,'Tablas aux'!$A$3:$A$6,'Tablas aux'!$D$3:$D$6)</f>
        <v>200</v>
      </c>
      <c r="I1407" s="3">
        <f t="shared" ca="1" si="130"/>
        <v>0.1</v>
      </c>
      <c r="J1407" t="str" cm="1">
        <f t="array" aca="1" ref="J1407" ca="1">+INDEX({"Tarjeta";"Efectivo";"Transferencia"},RANDBETWEEN(1,3))</f>
        <v>Tarjeta</v>
      </c>
      <c r="K1407" t="str">
        <f t="shared" ca="1" si="131"/>
        <v>V-003</v>
      </c>
      <c r="L1407" t="str">
        <f ca="1">+VLOOKUP(K1407,'Tablas aux'!$A$23:$C$27,3,0)</f>
        <v>Arequipa</v>
      </c>
    </row>
    <row r="1408" spans="1:12" x14ac:dyDescent="0.25">
      <c r="A1408" t="str">
        <v>V-1407</v>
      </c>
      <c r="B1408">
        <f t="shared" ca="1" si="126"/>
        <v>45817</v>
      </c>
      <c r="C1408" t="str">
        <f t="shared" ca="1" si="127"/>
        <v>C-004</v>
      </c>
      <c r="D1408" t="str">
        <f t="shared" ca="1" si="128"/>
        <v>P-002</v>
      </c>
      <c r="E1408" t="str">
        <f ca="1">+_xlfn.XLOOKUP(D1408,'Tablas aux'!$A$3:$A$6,'Tablas aux'!$B$3:$B$6,0)</f>
        <v>Laptop</v>
      </c>
      <c r="F1408" t="str">
        <f ca="1">+_xlfn.XLOOKUP(E1408,'Tablas aux'!$B$3:$B$6,'Tablas aux'!$C$3:$C$6,0)</f>
        <v>Computo</v>
      </c>
      <c r="G1408">
        <f t="shared" ca="1" si="129"/>
        <v>18</v>
      </c>
      <c r="H1408">
        <f ca="1">+_xlfn.XLOOKUP(D1408,'Tablas aux'!$A$3:$A$6,'Tablas aux'!$D$3:$D$6)</f>
        <v>1200</v>
      </c>
      <c r="I1408" s="3">
        <f t="shared" ca="1" si="130"/>
        <v>0.3</v>
      </c>
      <c r="J1408" t="str" cm="1">
        <f t="array" aca="1" ref="J1408" ca="1">+INDEX({"Tarjeta";"Efectivo";"Transferencia"},RANDBETWEEN(1,3))</f>
        <v>Transferencia</v>
      </c>
      <c r="K1408" t="str">
        <f t="shared" ca="1" si="131"/>
        <v>V-001</v>
      </c>
      <c r="L1408" t="str">
        <f ca="1">+VLOOKUP(K1408,'Tablas aux'!$A$23:$C$27,3,0)</f>
        <v>Lima</v>
      </c>
    </row>
    <row r="1409" spans="1:12" x14ac:dyDescent="0.25">
      <c r="A1409" t="str">
        <v>V-1408</v>
      </c>
      <c r="B1409">
        <f t="shared" ca="1" si="126"/>
        <v>45962</v>
      </c>
      <c r="C1409" t="str">
        <f t="shared" ca="1" si="127"/>
        <v>C-002</v>
      </c>
      <c r="D1409" t="str">
        <f t="shared" ca="1" si="128"/>
        <v>P-003</v>
      </c>
      <c r="E1409" t="str">
        <f ca="1">+_xlfn.XLOOKUP(D1409,'Tablas aux'!$A$3:$A$6,'Tablas aux'!$B$3:$B$6,0)</f>
        <v>Smart Watch</v>
      </c>
      <c r="F1409" t="str">
        <f ca="1">+_xlfn.XLOOKUP(E1409,'Tablas aux'!$B$3:$B$6,'Tablas aux'!$C$3:$C$6,0)</f>
        <v>Electrónica</v>
      </c>
      <c r="G1409">
        <f t="shared" ca="1" si="129"/>
        <v>33</v>
      </c>
      <c r="H1409">
        <f ca="1">+_xlfn.XLOOKUP(D1409,'Tablas aux'!$A$3:$A$6,'Tablas aux'!$D$3:$D$6)</f>
        <v>200</v>
      </c>
      <c r="I1409" s="3">
        <f t="shared" ca="1" si="130"/>
        <v>0.1</v>
      </c>
      <c r="J1409" t="str" cm="1">
        <f t="array" aca="1" ref="J1409" ca="1">+INDEX({"Tarjeta";"Efectivo";"Transferencia"},RANDBETWEEN(1,3))</f>
        <v>Efectivo</v>
      </c>
      <c r="K1409" t="str">
        <f t="shared" ca="1" si="131"/>
        <v>V-005</v>
      </c>
      <c r="L1409" t="str">
        <f ca="1">+VLOOKUP(K1409,'Tablas aux'!$A$23:$C$27,3,0)</f>
        <v>Ayacucho</v>
      </c>
    </row>
    <row r="1410" spans="1:12" x14ac:dyDescent="0.25">
      <c r="A1410" t="str">
        <v>V-1409</v>
      </c>
      <c r="B1410">
        <f t="shared" ca="1" si="126"/>
        <v>45698</v>
      </c>
      <c r="C1410" t="str">
        <f t="shared" ca="1" si="127"/>
        <v>C-004</v>
      </c>
      <c r="D1410" t="str">
        <f t="shared" ca="1" si="128"/>
        <v>P-004</v>
      </c>
      <c r="E1410" t="str">
        <f ca="1">+_xlfn.XLOOKUP(D1410,'Tablas aux'!$A$3:$A$6,'Tablas aux'!$B$3:$B$6,0)</f>
        <v>Smart Phone</v>
      </c>
      <c r="F1410" t="str">
        <f ca="1">+_xlfn.XLOOKUP(E1410,'Tablas aux'!$B$3:$B$6,'Tablas aux'!$C$3:$C$6,0)</f>
        <v>Telefonía</v>
      </c>
      <c r="G1410">
        <f t="shared" ca="1" si="129"/>
        <v>34</v>
      </c>
      <c r="H1410">
        <f ca="1">+_xlfn.XLOOKUP(D1410,'Tablas aux'!$A$3:$A$6,'Tablas aux'!$D$3:$D$6)</f>
        <v>800</v>
      </c>
      <c r="I1410" s="3">
        <f t="shared" ca="1" si="130"/>
        <v>0.2</v>
      </c>
      <c r="J1410" t="str" cm="1">
        <f t="array" aca="1" ref="J1410" ca="1">+INDEX({"Tarjeta";"Efectivo";"Transferencia"},RANDBETWEEN(1,3))</f>
        <v>Tarjeta</v>
      </c>
      <c r="K1410" t="str">
        <f t="shared" ca="1" si="131"/>
        <v>V-001</v>
      </c>
      <c r="L1410" t="str">
        <f ca="1">+VLOOKUP(K1410,'Tablas aux'!$A$23:$C$27,3,0)</f>
        <v>Lima</v>
      </c>
    </row>
    <row r="1411" spans="1:12" x14ac:dyDescent="0.25">
      <c r="A1411" t="str">
        <v>V-1410</v>
      </c>
      <c r="B1411">
        <f t="shared" ref="B1411:B1474" ca="1" si="132">+RANDBETWEEN("01/01/2025","31/12/2025")</f>
        <v>45890</v>
      </c>
      <c r="C1411" t="str">
        <f t="shared" ref="C1411:C1474" ca="1" si="133">+"C"&amp;"-"&amp;TEXT(RANDBETWEEN(1,4),"000")</f>
        <v>C-003</v>
      </c>
      <c r="D1411" t="str">
        <f t="shared" ref="D1411:D1474" ca="1" si="134">+"P"&amp;"-"&amp;TEXT(RANDBETWEEN(1,4),"000")</f>
        <v>P-004</v>
      </c>
      <c r="E1411" t="str">
        <f ca="1">+_xlfn.XLOOKUP(D1411,'Tablas aux'!$A$3:$A$6,'Tablas aux'!$B$3:$B$6,0)</f>
        <v>Smart Phone</v>
      </c>
      <c r="F1411" t="str">
        <f ca="1">+_xlfn.XLOOKUP(E1411,'Tablas aux'!$B$3:$B$6,'Tablas aux'!$C$3:$C$6,0)</f>
        <v>Telefonía</v>
      </c>
      <c r="G1411">
        <f t="shared" ref="G1411:G1474" ca="1" si="135">+RANDBETWEEN(5,45)</f>
        <v>35</v>
      </c>
      <c r="H1411">
        <f ca="1">+_xlfn.XLOOKUP(D1411,'Tablas aux'!$A$3:$A$6,'Tablas aux'!$D$3:$D$6)</f>
        <v>800</v>
      </c>
      <c r="I1411" s="3">
        <f t="shared" ref="I1411:I1474" ca="1" si="136">+IF(F1411="Electrónica",0.1,IF(F1411="Telefonía",0.2,0.3))</f>
        <v>0.2</v>
      </c>
      <c r="J1411" t="str" cm="1">
        <f t="array" aca="1" ref="J1411" ca="1">+INDEX({"Tarjeta";"Efectivo";"Transferencia"},RANDBETWEEN(1,3))</f>
        <v>Transferencia</v>
      </c>
      <c r="K1411" t="str">
        <f t="shared" ref="K1411:K1474" ca="1" si="137">+"V"&amp;"-"&amp;TEXT(RANDBETWEEN(1,5),"000")</f>
        <v>V-005</v>
      </c>
      <c r="L1411" t="str">
        <f ca="1">+VLOOKUP(K1411,'Tablas aux'!$A$23:$C$27,3,0)</f>
        <v>Ayacucho</v>
      </c>
    </row>
    <row r="1412" spans="1:12" x14ac:dyDescent="0.25">
      <c r="A1412" t="str">
        <v>V-1411</v>
      </c>
      <c r="B1412">
        <f t="shared" ca="1" si="132"/>
        <v>45856</v>
      </c>
      <c r="C1412" t="str">
        <f t="shared" ca="1" si="133"/>
        <v>C-001</v>
      </c>
      <c r="D1412" t="str">
        <f t="shared" ca="1" si="134"/>
        <v>P-003</v>
      </c>
      <c r="E1412" t="str">
        <f ca="1">+_xlfn.XLOOKUP(D1412,'Tablas aux'!$A$3:$A$6,'Tablas aux'!$B$3:$B$6,0)</f>
        <v>Smart Watch</v>
      </c>
      <c r="F1412" t="str">
        <f ca="1">+_xlfn.XLOOKUP(E1412,'Tablas aux'!$B$3:$B$6,'Tablas aux'!$C$3:$C$6,0)</f>
        <v>Electrónica</v>
      </c>
      <c r="G1412">
        <f t="shared" ca="1" si="135"/>
        <v>23</v>
      </c>
      <c r="H1412">
        <f ca="1">+_xlfn.XLOOKUP(D1412,'Tablas aux'!$A$3:$A$6,'Tablas aux'!$D$3:$D$6)</f>
        <v>200</v>
      </c>
      <c r="I1412" s="3">
        <f t="shared" ca="1" si="136"/>
        <v>0.1</v>
      </c>
      <c r="J1412" t="str" cm="1">
        <f t="array" aca="1" ref="J1412" ca="1">+INDEX({"Tarjeta";"Efectivo";"Transferencia"},RANDBETWEEN(1,3))</f>
        <v>Efectivo</v>
      </c>
      <c r="K1412" t="str">
        <f t="shared" ca="1" si="137"/>
        <v>V-004</v>
      </c>
      <c r="L1412" t="str">
        <f ca="1">+VLOOKUP(K1412,'Tablas aux'!$A$23:$C$27,3,0)</f>
        <v>Moquegua</v>
      </c>
    </row>
    <row r="1413" spans="1:12" x14ac:dyDescent="0.25">
      <c r="A1413" t="str">
        <v>V-1412</v>
      </c>
      <c r="B1413">
        <f t="shared" ca="1" si="132"/>
        <v>45722</v>
      </c>
      <c r="C1413" t="str">
        <f t="shared" ca="1" si="133"/>
        <v>C-002</v>
      </c>
      <c r="D1413" t="str">
        <f t="shared" ca="1" si="134"/>
        <v>P-002</v>
      </c>
      <c r="E1413" t="str">
        <f ca="1">+_xlfn.XLOOKUP(D1413,'Tablas aux'!$A$3:$A$6,'Tablas aux'!$B$3:$B$6,0)</f>
        <v>Laptop</v>
      </c>
      <c r="F1413" t="str">
        <f ca="1">+_xlfn.XLOOKUP(E1413,'Tablas aux'!$B$3:$B$6,'Tablas aux'!$C$3:$C$6,0)</f>
        <v>Computo</v>
      </c>
      <c r="G1413">
        <f t="shared" ca="1" si="135"/>
        <v>41</v>
      </c>
      <c r="H1413">
        <f ca="1">+_xlfn.XLOOKUP(D1413,'Tablas aux'!$A$3:$A$6,'Tablas aux'!$D$3:$D$6)</f>
        <v>1200</v>
      </c>
      <c r="I1413" s="3">
        <f t="shared" ca="1" si="136"/>
        <v>0.3</v>
      </c>
      <c r="J1413" t="str" cm="1">
        <f t="array" aca="1" ref="J1413" ca="1">+INDEX({"Tarjeta";"Efectivo";"Transferencia"},RANDBETWEEN(1,3))</f>
        <v>Efectivo</v>
      </c>
      <c r="K1413" t="str">
        <f t="shared" ca="1" si="137"/>
        <v>V-003</v>
      </c>
      <c r="L1413" t="str">
        <f ca="1">+VLOOKUP(K1413,'Tablas aux'!$A$23:$C$27,3,0)</f>
        <v>Arequipa</v>
      </c>
    </row>
    <row r="1414" spans="1:12" x14ac:dyDescent="0.25">
      <c r="A1414" t="str">
        <v>V-1413</v>
      </c>
      <c r="B1414">
        <f t="shared" ca="1" si="132"/>
        <v>46003</v>
      </c>
      <c r="C1414" t="str">
        <f t="shared" ca="1" si="133"/>
        <v>C-004</v>
      </c>
      <c r="D1414" t="str">
        <f t="shared" ca="1" si="134"/>
        <v>P-003</v>
      </c>
      <c r="E1414" t="str">
        <f ca="1">+_xlfn.XLOOKUP(D1414,'Tablas aux'!$A$3:$A$6,'Tablas aux'!$B$3:$B$6,0)</f>
        <v>Smart Watch</v>
      </c>
      <c r="F1414" t="str">
        <f ca="1">+_xlfn.XLOOKUP(E1414,'Tablas aux'!$B$3:$B$6,'Tablas aux'!$C$3:$C$6,0)</f>
        <v>Electrónica</v>
      </c>
      <c r="G1414">
        <f t="shared" ca="1" si="135"/>
        <v>27</v>
      </c>
      <c r="H1414">
        <f ca="1">+_xlfn.XLOOKUP(D1414,'Tablas aux'!$A$3:$A$6,'Tablas aux'!$D$3:$D$6)</f>
        <v>200</v>
      </c>
      <c r="I1414" s="3">
        <f t="shared" ca="1" si="136"/>
        <v>0.1</v>
      </c>
      <c r="J1414" t="str" cm="1">
        <f t="array" aca="1" ref="J1414" ca="1">+INDEX({"Tarjeta";"Efectivo";"Transferencia"},RANDBETWEEN(1,3))</f>
        <v>Transferencia</v>
      </c>
      <c r="K1414" t="str">
        <f t="shared" ca="1" si="137"/>
        <v>V-004</v>
      </c>
      <c r="L1414" t="str">
        <f ca="1">+VLOOKUP(K1414,'Tablas aux'!$A$23:$C$27,3,0)</f>
        <v>Moquegua</v>
      </c>
    </row>
    <row r="1415" spans="1:12" x14ac:dyDescent="0.25">
      <c r="A1415" t="str">
        <v>V-1414</v>
      </c>
      <c r="B1415">
        <f t="shared" ca="1" si="132"/>
        <v>45693</v>
      </c>
      <c r="C1415" t="str">
        <f t="shared" ca="1" si="133"/>
        <v>C-003</v>
      </c>
      <c r="D1415" t="str">
        <f t="shared" ca="1" si="134"/>
        <v>P-004</v>
      </c>
      <c r="E1415" t="str">
        <f ca="1">+_xlfn.XLOOKUP(D1415,'Tablas aux'!$A$3:$A$6,'Tablas aux'!$B$3:$B$6,0)</f>
        <v>Smart Phone</v>
      </c>
      <c r="F1415" t="str">
        <f ca="1">+_xlfn.XLOOKUP(E1415,'Tablas aux'!$B$3:$B$6,'Tablas aux'!$C$3:$C$6,0)</f>
        <v>Telefonía</v>
      </c>
      <c r="G1415">
        <f t="shared" ca="1" si="135"/>
        <v>40</v>
      </c>
      <c r="H1415">
        <f ca="1">+_xlfn.XLOOKUP(D1415,'Tablas aux'!$A$3:$A$6,'Tablas aux'!$D$3:$D$6)</f>
        <v>800</v>
      </c>
      <c r="I1415" s="3">
        <f t="shared" ca="1" si="136"/>
        <v>0.2</v>
      </c>
      <c r="J1415" t="str" cm="1">
        <f t="array" aca="1" ref="J1415" ca="1">+INDEX({"Tarjeta";"Efectivo";"Transferencia"},RANDBETWEEN(1,3))</f>
        <v>Transferencia</v>
      </c>
      <c r="K1415" t="str">
        <f t="shared" ca="1" si="137"/>
        <v>V-001</v>
      </c>
      <c r="L1415" t="str">
        <f ca="1">+VLOOKUP(K1415,'Tablas aux'!$A$23:$C$27,3,0)</f>
        <v>Lima</v>
      </c>
    </row>
    <row r="1416" spans="1:12" x14ac:dyDescent="0.25">
      <c r="A1416" t="str">
        <v>V-1415</v>
      </c>
      <c r="B1416">
        <f t="shared" ca="1" si="132"/>
        <v>45946</v>
      </c>
      <c r="C1416" t="str">
        <f t="shared" ca="1" si="133"/>
        <v>C-002</v>
      </c>
      <c r="D1416" t="str">
        <f t="shared" ca="1" si="134"/>
        <v>P-001</v>
      </c>
      <c r="E1416" t="str">
        <f ca="1">+_xlfn.XLOOKUP(D1416,'Tablas aux'!$A$3:$A$6,'Tablas aux'!$B$3:$B$6,0)</f>
        <v>Audífonos</v>
      </c>
      <c r="F1416" t="str">
        <f ca="1">+_xlfn.XLOOKUP(E1416,'Tablas aux'!$B$3:$B$6,'Tablas aux'!$C$3:$C$6,0)</f>
        <v>Electrónica</v>
      </c>
      <c r="G1416">
        <f t="shared" ca="1" si="135"/>
        <v>29</v>
      </c>
      <c r="H1416">
        <f ca="1">+_xlfn.XLOOKUP(D1416,'Tablas aux'!$A$3:$A$6,'Tablas aux'!$D$3:$D$6)</f>
        <v>50</v>
      </c>
      <c r="I1416" s="3">
        <f t="shared" ca="1" si="136"/>
        <v>0.1</v>
      </c>
      <c r="J1416" t="str" cm="1">
        <f t="array" aca="1" ref="J1416" ca="1">+INDEX({"Tarjeta";"Efectivo";"Transferencia"},RANDBETWEEN(1,3))</f>
        <v>Tarjeta</v>
      </c>
      <c r="K1416" t="str">
        <f t="shared" ca="1" si="137"/>
        <v>V-005</v>
      </c>
      <c r="L1416" t="str">
        <f ca="1">+VLOOKUP(K1416,'Tablas aux'!$A$23:$C$27,3,0)</f>
        <v>Ayacucho</v>
      </c>
    </row>
    <row r="1417" spans="1:12" x14ac:dyDescent="0.25">
      <c r="A1417" t="str">
        <v>V-1416</v>
      </c>
      <c r="B1417">
        <f t="shared" ca="1" si="132"/>
        <v>45687</v>
      </c>
      <c r="C1417" t="str">
        <f t="shared" ca="1" si="133"/>
        <v>C-002</v>
      </c>
      <c r="D1417" t="str">
        <f t="shared" ca="1" si="134"/>
        <v>P-001</v>
      </c>
      <c r="E1417" t="str">
        <f ca="1">+_xlfn.XLOOKUP(D1417,'Tablas aux'!$A$3:$A$6,'Tablas aux'!$B$3:$B$6,0)</f>
        <v>Audífonos</v>
      </c>
      <c r="F1417" t="str">
        <f ca="1">+_xlfn.XLOOKUP(E1417,'Tablas aux'!$B$3:$B$6,'Tablas aux'!$C$3:$C$6,0)</f>
        <v>Electrónica</v>
      </c>
      <c r="G1417">
        <f t="shared" ca="1" si="135"/>
        <v>19</v>
      </c>
      <c r="H1417">
        <f ca="1">+_xlfn.XLOOKUP(D1417,'Tablas aux'!$A$3:$A$6,'Tablas aux'!$D$3:$D$6)</f>
        <v>50</v>
      </c>
      <c r="I1417" s="3">
        <f t="shared" ca="1" si="136"/>
        <v>0.1</v>
      </c>
      <c r="J1417" t="str" cm="1">
        <f t="array" aca="1" ref="J1417" ca="1">+INDEX({"Tarjeta";"Efectivo";"Transferencia"},RANDBETWEEN(1,3))</f>
        <v>Efectivo</v>
      </c>
      <c r="K1417" t="str">
        <f t="shared" ca="1" si="137"/>
        <v>V-004</v>
      </c>
      <c r="L1417" t="str">
        <f ca="1">+VLOOKUP(K1417,'Tablas aux'!$A$23:$C$27,3,0)</f>
        <v>Moquegua</v>
      </c>
    </row>
    <row r="1418" spans="1:12" x14ac:dyDescent="0.25">
      <c r="A1418" t="str">
        <v>V-1417</v>
      </c>
      <c r="B1418">
        <f t="shared" ca="1" si="132"/>
        <v>45805</v>
      </c>
      <c r="C1418" t="str">
        <f t="shared" ca="1" si="133"/>
        <v>C-001</v>
      </c>
      <c r="D1418" t="str">
        <f t="shared" ca="1" si="134"/>
        <v>P-001</v>
      </c>
      <c r="E1418" t="str">
        <f ca="1">+_xlfn.XLOOKUP(D1418,'Tablas aux'!$A$3:$A$6,'Tablas aux'!$B$3:$B$6,0)</f>
        <v>Audífonos</v>
      </c>
      <c r="F1418" t="str">
        <f ca="1">+_xlfn.XLOOKUP(E1418,'Tablas aux'!$B$3:$B$6,'Tablas aux'!$C$3:$C$6,0)</f>
        <v>Electrónica</v>
      </c>
      <c r="G1418">
        <f t="shared" ca="1" si="135"/>
        <v>14</v>
      </c>
      <c r="H1418">
        <f ca="1">+_xlfn.XLOOKUP(D1418,'Tablas aux'!$A$3:$A$6,'Tablas aux'!$D$3:$D$6)</f>
        <v>50</v>
      </c>
      <c r="I1418" s="3">
        <f t="shared" ca="1" si="136"/>
        <v>0.1</v>
      </c>
      <c r="J1418" t="str" cm="1">
        <f t="array" aca="1" ref="J1418" ca="1">+INDEX({"Tarjeta";"Efectivo";"Transferencia"},RANDBETWEEN(1,3))</f>
        <v>Transferencia</v>
      </c>
      <c r="K1418" t="str">
        <f t="shared" ca="1" si="137"/>
        <v>V-003</v>
      </c>
      <c r="L1418" t="str">
        <f ca="1">+VLOOKUP(K1418,'Tablas aux'!$A$23:$C$27,3,0)</f>
        <v>Arequipa</v>
      </c>
    </row>
    <row r="1419" spans="1:12" x14ac:dyDescent="0.25">
      <c r="A1419" t="str">
        <v>V-1418</v>
      </c>
      <c r="B1419">
        <f t="shared" ca="1" si="132"/>
        <v>45730</v>
      </c>
      <c r="C1419" t="str">
        <f t="shared" ca="1" si="133"/>
        <v>C-002</v>
      </c>
      <c r="D1419" t="str">
        <f t="shared" ca="1" si="134"/>
        <v>P-002</v>
      </c>
      <c r="E1419" t="str">
        <f ca="1">+_xlfn.XLOOKUP(D1419,'Tablas aux'!$A$3:$A$6,'Tablas aux'!$B$3:$B$6,0)</f>
        <v>Laptop</v>
      </c>
      <c r="F1419" t="str">
        <f ca="1">+_xlfn.XLOOKUP(E1419,'Tablas aux'!$B$3:$B$6,'Tablas aux'!$C$3:$C$6,0)</f>
        <v>Computo</v>
      </c>
      <c r="G1419">
        <f t="shared" ca="1" si="135"/>
        <v>5</v>
      </c>
      <c r="H1419">
        <f ca="1">+_xlfn.XLOOKUP(D1419,'Tablas aux'!$A$3:$A$6,'Tablas aux'!$D$3:$D$6)</f>
        <v>1200</v>
      </c>
      <c r="I1419" s="3">
        <f t="shared" ca="1" si="136"/>
        <v>0.3</v>
      </c>
      <c r="J1419" t="str" cm="1">
        <f t="array" aca="1" ref="J1419" ca="1">+INDEX({"Tarjeta";"Efectivo";"Transferencia"},RANDBETWEEN(1,3))</f>
        <v>Efectivo</v>
      </c>
      <c r="K1419" t="str">
        <f t="shared" ca="1" si="137"/>
        <v>V-002</v>
      </c>
      <c r="L1419" t="str">
        <f ca="1">+VLOOKUP(K1419,'Tablas aux'!$A$23:$C$27,3,0)</f>
        <v>Callao</v>
      </c>
    </row>
    <row r="1420" spans="1:12" x14ac:dyDescent="0.25">
      <c r="A1420" t="str">
        <v>V-1419</v>
      </c>
      <c r="B1420">
        <f t="shared" ca="1" si="132"/>
        <v>45795</v>
      </c>
      <c r="C1420" t="str">
        <f t="shared" ca="1" si="133"/>
        <v>C-002</v>
      </c>
      <c r="D1420" t="str">
        <f t="shared" ca="1" si="134"/>
        <v>P-004</v>
      </c>
      <c r="E1420" t="str">
        <f ca="1">+_xlfn.XLOOKUP(D1420,'Tablas aux'!$A$3:$A$6,'Tablas aux'!$B$3:$B$6,0)</f>
        <v>Smart Phone</v>
      </c>
      <c r="F1420" t="str">
        <f ca="1">+_xlfn.XLOOKUP(E1420,'Tablas aux'!$B$3:$B$6,'Tablas aux'!$C$3:$C$6,0)</f>
        <v>Telefonía</v>
      </c>
      <c r="G1420">
        <f t="shared" ca="1" si="135"/>
        <v>45</v>
      </c>
      <c r="H1420">
        <f ca="1">+_xlfn.XLOOKUP(D1420,'Tablas aux'!$A$3:$A$6,'Tablas aux'!$D$3:$D$6)</f>
        <v>800</v>
      </c>
      <c r="I1420" s="3">
        <f t="shared" ca="1" si="136"/>
        <v>0.2</v>
      </c>
      <c r="J1420" t="str" cm="1">
        <f t="array" aca="1" ref="J1420" ca="1">+INDEX({"Tarjeta";"Efectivo";"Transferencia"},RANDBETWEEN(1,3))</f>
        <v>Transferencia</v>
      </c>
      <c r="K1420" t="str">
        <f t="shared" ca="1" si="137"/>
        <v>V-002</v>
      </c>
      <c r="L1420" t="str">
        <f ca="1">+VLOOKUP(K1420,'Tablas aux'!$A$23:$C$27,3,0)</f>
        <v>Callao</v>
      </c>
    </row>
    <row r="1421" spans="1:12" x14ac:dyDescent="0.25">
      <c r="A1421" t="str">
        <v>V-1420</v>
      </c>
      <c r="B1421">
        <f t="shared" ca="1" si="132"/>
        <v>45999</v>
      </c>
      <c r="C1421" t="str">
        <f t="shared" ca="1" si="133"/>
        <v>C-004</v>
      </c>
      <c r="D1421" t="str">
        <f t="shared" ca="1" si="134"/>
        <v>P-004</v>
      </c>
      <c r="E1421" t="str">
        <f ca="1">+_xlfn.XLOOKUP(D1421,'Tablas aux'!$A$3:$A$6,'Tablas aux'!$B$3:$B$6,0)</f>
        <v>Smart Phone</v>
      </c>
      <c r="F1421" t="str">
        <f ca="1">+_xlfn.XLOOKUP(E1421,'Tablas aux'!$B$3:$B$6,'Tablas aux'!$C$3:$C$6,0)</f>
        <v>Telefonía</v>
      </c>
      <c r="G1421">
        <f t="shared" ca="1" si="135"/>
        <v>31</v>
      </c>
      <c r="H1421">
        <f ca="1">+_xlfn.XLOOKUP(D1421,'Tablas aux'!$A$3:$A$6,'Tablas aux'!$D$3:$D$6)</f>
        <v>800</v>
      </c>
      <c r="I1421" s="3">
        <f t="shared" ca="1" si="136"/>
        <v>0.2</v>
      </c>
      <c r="J1421" t="str" cm="1">
        <f t="array" aca="1" ref="J1421" ca="1">+INDEX({"Tarjeta";"Efectivo";"Transferencia"},RANDBETWEEN(1,3))</f>
        <v>Efectivo</v>
      </c>
      <c r="K1421" t="str">
        <f t="shared" ca="1" si="137"/>
        <v>V-005</v>
      </c>
      <c r="L1421" t="str">
        <f ca="1">+VLOOKUP(K1421,'Tablas aux'!$A$23:$C$27,3,0)</f>
        <v>Ayacucho</v>
      </c>
    </row>
    <row r="1422" spans="1:12" x14ac:dyDescent="0.25">
      <c r="A1422" t="str">
        <v>V-1421</v>
      </c>
      <c r="B1422">
        <f t="shared" ca="1" si="132"/>
        <v>45779</v>
      </c>
      <c r="C1422" t="str">
        <f t="shared" ca="1" si="133"/>
        <v>C-001</v>
      </c>
      <c r="D1422" t="str">
        <f t="shared" ca="1" si="134"/>
        <v>P-003</v>
      </c>
      <c r="E1422" t="str">
        <f ca="1">+_xlfn.XLOOKUP(D1422,'Tablas aux'!$A$3:$A$6,'Tablas aux'!$B$3:$B$6,0)</f>
        <v>Smart Watch</v>
      </c>
      <c r="F1422" t="str">
        <f ca="1">+_xlfn.XLOOKUP(E1422,'Tablas aux'!$B$3:$B$6,'Tablas aux'!$C$3:$C$6,0)</f>
        <v>Electrónica</v>
      </c>
      <c r="G1422">
        <f t="shared" ca="1" si="135"/>
        <v>19</v>
      </c>
      <c r="H1422">
        <f ca="1">+_xlfn.XLOOKUP(D1422,'Tablas aux'!$A$3:$A$6,'Tablas aux'!$D$3:$D$6)</f>
        <v>200</v>
      </c>
      <c r="I1422" s="3">
        <f t="shared" ca="1" si="136"/>
        <v>0.1</v>
      </c>
      <c r="J1422" t="str" cm="1">
        <f t="array" aca="1" ref="J1422" ca="1">+INDEX({"Tarjeta";"Efectivo";"Transferencia"},RANDBETWEEN(1,3))</f>
        <v>Efectivo</v>
      </c>
      <c r="K1422" t="str">
        <f t="shared" ca="1" si="137"/>
        <v>V-005</v>
      </c>
      <c r="L1422" t="str">
        <f ca="1">+VLOOKUP(K1422,'Tablas aux'!$A$23:$C$27,3,0)</f>
        <v>Ayacucho</v>
      </c>
    </row>
    <row r="1423" spans="1:12" x14ac:dyDescent="0.25">
      <c r="A1423" t="str">
        <v>V-1422</v>
      </c>
      <c r="B1423">
        <f t="shared" ca="1" si="132"/>
        <v>45941</v>
      </c>
      <c r="C1423" t="str">
        <f t="shared" ca="1" si="133"/>
        <v>C-001</v>
      </c>
      <c r="D1423" t="str">
        <f t="shared" ca="1" si="134"/>
        <v>P-001</v>
      </c>
      <c r="E1423" t="str">
        <f ca="1">+_xlfn.XLOOKUP(D1423,'Tablas aux'!$A$3:$A$6,'Tablas aux'!$B$3:$B$6,0)</f>
        <v>Audífonos</v>
      </c>
      <c r="F1423" t="str">
        <f ca="1">+_xlfn.XLOOKUP(E1423,'Tablas aux'!$B$3:$B$6,'Tablas aux'!$C$3:$C$6,0)</f>
        <v>Electrónica</v>
      </c>
      <c r="G1423">
        <f t="shared" ca="1" si="135"/>
        <v>28</v>
      </c>
      <c r="H1423">
        <f ca="1">+_xlfn.XLOOKUP(D1423,'Tablas aux'!$A$3:$A$6,'Tablas aux'!$D$3:$D$6)</f>
        <v>50</v>
      </c>
      <c r="I1423" s="3">
        <f t="shared" ca="1" si="136"/>
        <v>0.1</v>
      </c>
      <c r="J1423" t="str" cm="1">
        <f t="array" aca="1" ref="J1423" ca="1">+INDEX({"Tarjeta";"Efectivo";"Transferencia"},RANDBETWEEN(1,3))</f>
        <v>Tarjeta</v>
      </c>
      <c r="K1423" t="str">
        <f t="shared" ca="1" si="137"/>
        <v>V-002</v>
      </c>
      <c r="L1423" t="str">
        <f ca="1">+VLOOKUP(K1423,'Tablas aux'!$A$23:$C$27,3,0)</f>
        <v>Callao</v>
      </c>
    </row>
    <row r="1424" spans="1:12" x14ac:dyDescent="0.25">
      <c r="A1424" t="str">
        <v>V-1423</v>
      </c>
      <c r="B1424">
        <f t="shared" ca="1" si="132"/>
        <v>45771</v>
      </c>
      <c r="C1424" t="str">
        <f t="shared" ca="1" si="133"/>
        <v>C-002</v>
      </c>
      <c r="D1424" t="str">
        <f t="shared" ca="1" si="134"/>
        <v>P-002</v>
      </c>
      <c r="E1424" t="str">
        <f ca="1">+_xlfn.XLOOKUP(D1424,'Tablas aux'!$A$3:$A$6,'Tablas aux'!$B$3:$B$6,0)</f>
        <v>Laptop</v>
      </c>
      <c r="F1424" t="str">
        <f ca="1">+_xlfn.XLOOKUP(E1424,'Tablas aux'!$B$3:$B$6,'Tablas aux'!$C$3:$C$6,0)</f>
        <v>Computo</v>
      </c>
      <c r="G1424">
        <f t="shared" ca="1" si="135"/>
        <v>32</v>
      </c>
      <c r="H1424">
        <f ca="1">+_xlfn.XLOOKUP(D1424,'Tablas aux'!$A$3:$A$6,'Tablas aux'!$D$3:$D$6)</f>
        <v>1200</v>
      </c>
      <c r="I1424" s="3">
        <f t="shared" ca="1" si="136"/>
        <v>0.3</v>
      </c>
      <c r="J1424" t="str" cm="1">
        <f t="array" aca="1" ref="J1424" ca="1">+INDEX({"Tarjeta";"Efectivo";"Transferencia"},RANDBETWEEN(1,3))</f>
        <v>Transferencia</v>
      </c>
      <c r="K1424" t="str">
        <f t="shared" ca="1" si="137"/>
        <v>V-001</v>
      </c>
      <c r="L1424" t="str">
        <f ca="1">+VLOOKUP(K1424,'Tablas aux'!$A$23:$C$27,3,0)</f>
        <v>Lima</v>
      </c>
    </row>
    <row r="1425" spans="1:12" x14ac:dyDescent="0.25">
      <c r="A1425" t="str">
        <v>V-1424</v>
      </c>
      <c r="B1425">
        <f t="shared" ca="1" si="132"/>
        <v>45882</v>
      </c>
      <c r="C1425" t="str">
        <f t="shared" ca="1" si="133"/>
        <v>C-001</v>
      </c>
      <c r="D1425" t="str">
        <f t="shared" ca="1" si="134"/>
        <v>P-001</v>
      </c>
      <c r="E1425" t="str">
        <f ca="1">+_xlfn.XLOOKUP(D1425,'Tablas aux'!$A$3:$A$6,'Tablas aux'!$B$3:$B$6,0)</f>
        <v>Audífonos</v>
      </c>
      <c r="F1425" t="str">
        <f ca="1">+_xlfn.XLOOKUP(E1425,'Tablas aux'!$B$3:$B$6,'Tablas aux'!$C$3:$C$6,0)</f>
        <v>Electrónica</v>
      </c>
      <c r="G1425">
        <f t="shared" ca="1" si="135"/>
        <v>35</v>
      </c>
      <c r="H1425">
        <f ca="1">+_xlfn.XLOOKUP(D1425,'Tablas aux'!$A$3:$A$6,'Tablas aux'!$D$3:$D$6)</f>
        <v>50</v>
      </c>
      <c r="I1425" s="3">
        <f t="shared" ca="1" si="136"/>
        <v>0.1</v>
      </c>
      <c r="J1425" t="str" cm="1">
        <f t="array" aca="1" ref="J1425" ca="1">+INDEX({"Tarjeta";"Efectivo";"Transferencia"},RANDBETWEEN(1,3))</f>
        <v>Tarjeta</v>
      </c>
      <c r="K1425" t="str">
        <f t="shared" ca="1" si="137"/>
        <v>V-003</v>
      </c>
      <c r="L1425" t="str">
        <f ca="1">+VLOOKUP(K1425,'Tablas aux'!$A$23:$C$27,3,0)</f>
        <v>Arequipa</v>
      </c>
    </row>
    <row r="1426" spans="1:12" x14ac:dyDescent="0.25">
      <c r="A1426" t="str">
        <v>V-1425</v>
      </c>
      <c r="B1426">
        <f t="shared" ca="1" si="132"/>
        <v>45734</v>
      </c>
      <c r="C1426" t="str">
        <f t="shared" ca="1" si="133"/>
        <v>C-002</v>
      </c>
      <c r="D1426" t="str">
        <f t="shared" ca="1" si="134"/>
        <v>P-004</v>
      </c>
      <c r="E1426" t="str">
        <f ca="1">+_xlfn.XLOOKUP(D1426,'Tablas aux'!$A$3:$A$6,'Tablas aux'!$B$3:$B$6,0)</f>
        <v>Smart Phone</v>
      </c>
      <c r="F1426" t="str">
        <f ca="1">+_xlfn.XLOOKUP(E1426,'Tablas aux'!$B$3:$B$6,'Tablas aux'!$C$3:$C$6,0)</f>
        <v>Telefonía</v>
      </c>
      <c r="G1426">
        <f t="shared" ca="1" si="135"/>
        <v>43</v>
      </c>
      <c r="H1426">
        <f ca="1">+_xlfn.XLOOKUP(D1426,'Tablas aux'!$A$3:$A$6,'Tablas aux'!$D$3:$D$6)</f>
        <v>800</v>
      </c>
      <c r="I1426" s="3">
        <f t="shared" ca="1" si="136"/>
        <v>0.2</v>
      </c>
      <c r="J1426" t="str" cm="1">
        <f t="array" aca="1" ref="J1426" ca="1">+INDEX({"Tarjeta";"Efectivo";"Transferencia"},RANDBETWEEN(1,3))</f>
        <v>Efectivo</v>
      </c>
      <c r="K1426" t="str">
        <f t="shared" ca="1" si="137"/>
        <v>V-005</v>
      </c>
      <c r="L1426" t="str">
        <f ca="1">+VLOOKUP(K1426,'Tablas aux'!$A$23:$C$27,3,0)</f>
        <v>Ayacucho</v>
      </c>
    </row>
    <row r="1427" spans="1:12" x14ac:dyDescent="0.25">
      <c r="A1427" t="str">
        <v>V-1426</v>
      </c>
      <c r="B1427">
        <f t="shared" ca="1" si="132"/>
        <v>45833</v>
      </c>
      <c r="C1427" t="str">
        <f t="shared" ca="1" si="133"/>
        <v>C-003</v>
      </c>
      <c r="D1427" t="str">
        <f t="shared" ca="1" si="134"/>
        <v>P-002</v>
      </c>
      <c r="E1427" t="str">
        <f ca="1">+_xlfn.XLOOKUP(D1427,'Tablas aux'!$A$3:$A$6,'Tablas aux'!$B$3:$B$6,0)</f>
        <v>Laptop</v>
      </c>
      <c r="F1427" t="str">
        <f ca="1">+_xlfn.XLOOKUP(E1427,'Tablas aux'!$B$3:$B$6,'Tablas aux'!$C$3:$C$6,0)</f>
        <v>Computo</v>
      </c>
      <c r="G1427">
        <f t="shared" ca="1" si="135"/>
        <v>17</v>
      </c>
      <c r="H1427">
        <f ca="1">+_xlfn.XLOOKUP(D1427,'Tablas aux'!$A$3:$A$6,'Tablas aux'!$D$3:$D$6)</f>
        <v>1200</v>
      </c>
      <c r="I1427" s="3">
        <f t="shared" ca="1" si="136"/>
        <v>0.3</v>
      </c>
      <c r="J1427" t="str" cm="1">
        <f t="array" aca="1" ref="J1427" ca="1">+INDEX({"Tarjeta";"Efectivo";"Transferencia"},RANDBETWEEN(1,3))</f>
        <v>Efectivo</v>
      </c>
      <c r="K1427" t="str">
        <f t="shared" ca="1" si="137"/>
        <v>V-005</v>
      </c>
      <c r="L1427" t="str">
        <f ca="1">+VLOOKUP(K1427,'Tablas aux'!$A$23:$C$27,3,0)</f>
        <v>Ayacucho</v>
      </c>
    </row>
    <row r="1428" spans="1:12" x14ac:dyDescent="0.25">
      <c r="A1428" t="str">
        <v>V-1427</v>
      </c>
      <c r="B1428">
        <f t="shared" ca="1" si="132"/>
        <v>45791</v>
      </c>
      <c r="C1428" t="str">
        <f t="shared" ca="1" si="133"/>
        <v>C-003</v>
      </c>
      <c r="D1428" t="str">
        <f t="shared" ca="1" si="134"/>
        <v>P-003</v>
      </c>
      <c r="E1428" t="str">
        <f ca="1">+_xlfn.XLOOKUP(D1428,'Tablas aux'!$A$3:$A$6,'Tablas aux'!$B$3:$B$6,0)</f>
        <v>Smart Watch</v>
      </c>
      <c r="F1428" t="str">
        <f ca="1">+_xlfn.XLOOKUP(E1428,'Tablas aux'!$B$3:$B$6,'Tablas aux'!$C$3:$C$6,0)</f>
        <v>Electrónica</v>
      </c>
      <c r="G1428">
        <f t="shared" ca="1" si="135"/>
        <v>22</v>
      </c>
      <c r="H1428">
        <f ca="1">+_xlfn.XLOOKUP(D1428,'Tablas aux'!$A$3:$A$6,'Tablas aux'!$D$3:$D$6)</f>
        <v>200</v>
      </c>
      <c r="I1428" s="3">
        <f t="shared" ca="1" si="136"/>
        <v>0.1</v>
      </c>
      <c r="J1428" t="str" cm="1">
        <f t="array" aca="1" ref="J1428" ca="1">+INDEX({"Tarjeta";"Efectivo";"Transferencia"},RANDBETWEEN(1,3))</f>
        <v>Tarjeta</v>
      </c>
      <c r="K1428" t="str">
        <f t="shared" ca="1" si="137"/>
        <v>V-001</v>
      </c>
      <c r="L1428" t="str">
        <f ca="1">+VLOOKUP(K1428,'Tablas aux'!$A$23:$C$27,3,0)</f>
        <v>Lima</v>
      </c>
    </row>
    <row r="1429" spans="1:12" x14ac:dyDescent="0.25">
      <c r="A1429" t="str">
        <v>V-1428</v>
      </c>
      <c r="B1429">
        <f t="shared" ca="1" si="132"/>
        <v>45961</v>
      </c>
      <c r="C1429" t="str">
        <f t="shared" ca="1" si="133"/>
        <v>C-002</v>
      </c>
      <c r="D1429" t="str">
        <f t="shared" ca="1" si="134"/>
        <v>P-004</v>
      </c>
      <c r="E1429" t="str">
        <f ca="1">+_xlfn.XLOOKUP(D1429,'Tablas aux'!$A$3:$A$6,'Tablas aux'!$B$3:$B$6,0)</f>
        <v>Smart Phone</v>
      </c>
      <c r="F1429" t="str">
        <f ca="1">+_xlfn.XLOOKUP(E1429,'Tablas aux'!$B$3:$B$6,'Tablas aux'!$C$3:$C$6,0)</f>
        <v>Telefonía</v>
      </c>
      <c r="G1429">
        <f t="shared" ca="1" si="135"/>
        <v>33</v>
      </c>
      <c r="H1429">
        <f ca="1">+_xlfn.XLOOKUP(D1429,'Tablas aux'!$A$3:$A$6,'Tablas aux'!$D$3:$D$6)</f>
        <v>800</v>
      </c>
      <c r="I1429" s="3">
        <f t="shared" ca="1" si="136"/>
        <v>0.2</v>
      </c>
      <c r="J1429" t="str" cm="1">
        <f t="array" aca="1" ref="J1429" ca="1">+INDEX({"Tarjeta";"Efectivo";"Transferencia"},RANDBETWEEN(1,3))</f>
        <v>Transferencia</v>
      </c>
      <c r="K1429" t="str">
        <f t="shared" ca="1" si="137"/>
        <v>V-005</v>
      </c>
      <c r="L1429" t="str">
        <f ca="1">+VLOOKUP(K1429,'Tablas aux'!$A$23:$C$27,3,0)</f>
        <v>Ayacucho</v>
      </c>
    </row>
    <row r="1430" spans="1:12" x14ac:dyDescent="0.25">
      <c r="A1430" t="str">
        <v>V-1429</v>
      </c>
      <c r="B1430">
        <f t="shared" ca="1" si="132"/>
        <v>45923</v>
      </c>
      <c r="C1430" t="str">
        <f t="shared" ca="1" si="133"/>
        <v>C-001</v>
      </c>
      <c r="D1430" t="str">
        <f t="shared" ca="1" si="134"/>
        <v>P-004</v>
      </c>
      <c r="E1430" t="str">
        <f ca="1">+_xlfn.XLOOKUP(D1430,'Tablas aux'!$A$3:$A$6,'Tablas aux'!$B$3:$B$6,0)</f>
        <v>Smart Phone</v>
      </c>
      <c r="F1430" t="str">
        <f ca="1">+_xlfn.XLOOKUP(E1430,'Tablas aux'!$B$3:$B$6,'Tablas aux'!$C$3:$C$6,0)</f>
        <v>Telefonía</v>
      </c>
      <c r="G1430">
        <f t="shared" ca="1" si="135"/>
        <v>30</v>
      </c>
      <c r="H1430">
        <f ca="1">+_xlfn.XLOOKUP(D1430,'Tablas aux'!$A$3:$A$6,'Tablas aux'!$D$3:$D$6)</f>
        <v>800</v>
      </c>
      <c r="I1430" s="3">
        <f t="shared" ca="1" si="136"/>
        <v>0.2</v>
      </c>
      <c r="J1430" t="str" cm="1">
        <f t="array" aca="1" ref="J1430" ca="1">+INDEX({"Tarjeta";"Efectivo";"Transferencia"},RANDBETWEEN(1,3))</f>
        <v>Transferencia</v>
      </c>
      <c r="K1430" t="str">
        <f t="shared" ca="1" si="137"/>
        <v>V-003</v>
      </c>
      <c r="L1430" t="str">
        <f ca="1">+VLOOKUP(K1430,'Tablas aux'!$A$23:$C$27,3,0)</f>
        <v>Arequipa</v>
      </c>
    </row>
    <row r="1431" spans="1:12" x14ac:dyDescent="0.25">
      <c r="A1431" t="str">
        <v>V-1430</v>
      </c>
      <c r="B1431">
        <f t="shared" ca="1" si="132"/>
        <v>45877</v>
      </c>
      <c r="C1431" t="str">
        <f t="shared" ca="1" si="133"/>
        <v>C-002</v>
      </c>
      <c r="D1431" t="str">
        <f t="shared" ca="1" si="134"/>
        <v>P-001</v>
      </c>
      <c r="E1431" t="str">
        <f ca="1">+_xlfn.XLOOKUP(D1431,'Tablas aux'!$A$3:$A$6,'Tablas aux'!$B$3:$B$6,0)</f>
        <v>Audífonos</v>
      </c>
      <c r="F1431" t="str">
        <f ca="1">+_xlfn.XLOOKUP(E1431,'Tablas aux'!$B$3:$B$6,'Tablas aux'!$C$3:$C$6,0)</f>
        <v>Electrónica</v>
      </c>
      <c r="G1431">
        <f t="shared" ca="1" si="135"/>
        <v>30</v>
      </c>
      <c r="H1431">
        <f ca="1">+_xlfn.XLOOKUP(D1431,'Tablas aux'!$A$3:$A$6,'Tablas aux'!$D$3:$D$6)</f>
        <v>50</v>
      </c>
      <c r="I1431" s="3">
        <f t="shared" ca="1" si="136"/>
        <v>0.1</v>
      </c>
      <c r="J1431" t="str" cm="1">
        <f t="array" aca="1" ref="J1431" ca="1">+INDEX({"Tarjeta";"Efectivo";"Transferencia"},RANDBETWEEN(1,3))</f>
        <v>Transferencia</v>
      </c>
      <c r="K1431" t="str">
        <f t="shared" ca="1" si="137"/>
        <v>V-002</v>
      </c>
      <c r="L1431" t="str">
        <f ca="1">+VLOOKUP(K1431,'Tablas aux'!$A$23:$C$27,3,0)</f>
        <v>Callao</v>
      </c>
    </row>
    <row r="1432" spans="1:12" x14ac:dyDescent="0.25">
      <c r="A1432" t="str">
        <v>V-1431</v>
      </c>
      <c r="B1432">
        <f t="shared" ca="1" si="132"/>
        <v>45762</v>
      </c>
      <c r="C1432" t="str">
        <f t="shared" ca="1" si="133"/>
        <v>C-003</v>
      </c>
      <c r="D1432" t="str">
        <f t="shared" ca="1" si="134"/>
        <v>P-001</v>
      </c>
      <c r="E1432" t="str">
        <f ca="1">+_xlfn.XLOOKUP(D1432,'Tablas aux'!$A$3:$A$6,'Tablas aux'!$B$3:$B$6,0)</f>
        <v>Audífonos</v>
      </c>
      <c r="F1432" t="str">
        <f ca="1">+_xlfn.XLOOKUP(E1432,'Tablas aux'!$B$3:$B$6,'Tablas aux'!$C$3:$C$6,0)</f>
        <v>Electrónica</v>
      </c>
      <c r="G1432">
        <f t="shared" ca="1" si="135"/>
        <v>20</v>
      </c>
      <c r="H1432">
        <f ca="1">+_xlfn.XLOOKUP(D1432,'Tablas aux'!$A$3:$A$6,'Tablas aux'!$D$3:$D$6)</f>
        <v>50</v>
      </c>
      <c r="I1432" s="3">
        <f t="shared" ca="1" si="136"/>
        <v>0.1</v>
      </c>
      <c r="J1432" t="str" cm="1">
        <f t="array" aca="1" ref="J1432" ca="1">+INDEX({"Tarjeta";"Efectivo";"Transferencia"},RANDBETWEEN(1,3))</f>
        <v>Tarjeta</v>
      </c>
      <c r="K1432" t="str">
        <f t="shared" ca="1" si="137"/>
        <v>V-003</v>
      </c>
      <c r="L1432" t="str">
        <f ca="1">+VLOOKUP(K1432,'Tablas aux'!$A$23:$C$27,3,0)</f>
        <v>Arequipa</v>
      </c>
    </row>
    <row r="1433" spans="1:12" x14ac:dyDescent="0.25">
      <c r="A1433" t="str">
        <v>V-1432</v>
      </c>
      <c r="B1433">
        <f t="shared" ca="1" si="132"/>
        <v>45821</v>
      </c>
      <c r="C1433" t="str">
        <f t="shared" ca="1" si="133"/>
        <v>C-002</v>
      </c>
      <c r="D1433" t="str">
        <f t="shared" ca="1" si="134"/>
        <v>P-001</v>
      </c>
      <c r="E1433" t="str">
        <f ca="1">+_xlfn.XLOOKUP(D1433,'Tablas aux'!$A$3:$A$6,'Tablas aux'!$B$3:$B$6,0)</f>
        <v>Audífonos</v>
      </c>
      <c r="F1433" t="str">
        <f ca="1">+_xlfn.XLOOKUP(E1433,'Tablas aux'!$B$3:$B$6,'Tablas aux'!$C$3:$C$6,0)</f>
        <v>Electrónica</v>
      </c>
      <c r="G1433">
        <f t="shared" ca="1" si="135"/>
        <v>20</v>
      </c>
      <c r="H1433">
        <f ca="1">+_xlfn.XLOOKUP(D1433,'Tablas aux'!$A$3:$A$6,'Tablas aux'!$D$3:$D$6)</f>
        <v>50</v>
      </c>
      <c r="I1433" s="3">
        <f t="shared" ca="1" si="136"/>
        <v>0.1</v>
      </c>
      <c r="J1433" t="str" cm="1">
        <f t="array" aca="1" ref="J1433" ca="1">+INDEX({"Tarjeta";"Efectivo";"Transferencia"},RANDBETWEEN(1,3))</f>
        <v>Tarjeta</v>
      </c>
      <c r="K1433" t="str">
        <f t="shared" ca="1" si="137"/>
        <v>V-001</v>
      </c>
      <c r="L1433" t="str">
        <f ca="1">+VLOOKUP(K1433,'Tablas aux'!$A$23:$C$27,3,0)</f>
        <v>Lima</v>
      </c>
    </row>
    <row r="1434" spans="1:12" x14ac:dyDescent="0.25">
      <c r="A1434" t="str">
        <v>V-1433</v>
      </c>
      <c r="B1434">
        <f t="shared" ca="1" si="132"/>
        <v>45668</v>
      </c>
      <c r="C1434" t="str">
        <f t="shared" ca="1" si="133"/>
        <v>C-001</v>
      </c>
      <c r="D1434" t="str">
        <f t="shared" ca="1" si="134"/>
        <v>P-002</v>
      </c>
      <c r="E1434" t="str">
        <f ca="1">+_xlfn.XLOOKUP(D1434,'Tablas aux'!$A$3:$A$6,'Tablas aux'!$B$3:$B$6,0)</f>
        <v>Laptop</v>
      </c>
      <c r="F1434" t="str">
        <f ca="1">+_xlfn.XLOOKUP(E1434,'Tablas aux'!$B$3:$B$6,'Tablas aux'!$C$3:$C$6,0)</f>
        <v>Computo</v>
      </c>
      <c r="G1434">
        <f t="shared" ca="1" si="135"/>
        <v>34</v>
      </c>
      <c r="H1434">
        <f ca="1">+_xlfn.XLOOKUP(D1434,'Tablas aux'!$A$3:$A$6,'Tablas aux'!$D$3:$D$6)</f>
        <v>1200</v>
      </c>
      <c r="I1434" s="3">
        <f t="shared" ca="1" si="136"/>
        <v>0.3</v>
      </c>
      <c r="J1434" t="str" cm="1">
        <f t="array" aca="1" ref="J1434" ca="1">+INDEX({"Tarjeta";"Efectivo";"Transferencia"},RANDBETWEEN(1,3))</f>
        <v>Efectivo</v>
      </c>
      <c r="K1434" t="str">
        <f t="shared" ca="1" si="137"/>
        <v>V-002</v>
      </c>
      <c r="L1434" t="str">
        <f ca="1">+VLOOKUP(K1434,'Tablas aux'!$A$23:$C$27,3,0)</f>
        <v>Callao</v>
      </c>
    </row>
    <row r="1435" spans="1:12" x14ac:dyDescent="0.25">
      <c r="A1435" t="str">
        <v>V-1434</v>
      </c>
      <c r="B1435">
        <f t="shared" ca="1" si="132"/>
        <v>45793</v>
      </c>
      <c r="C1435" t="str">
        <f t="shared" ca="1" si="133"/>
        <v>C-003</v>
      </c>
      <c r="D1435" t="str">
        <f t="shared" ca="1" si="134"/>
        <v>P-004</v>
      </c>
      <c r="E1435" t="str">
        <f ca="1">+_xlfn.XLOOKUP(D1435,'Tablas aux'!$A$3:$A$6,'Tablas aux'!$B$3:$B$6,0)</f>
        <v>Smart Phone</v>
      </c>
      <c r="F1435" t="str">
        <f ca="1">+_xlfn.XLOOKUP(E1435,'Tablas aux'!$B$3:$B$6,'Tablas aux'!$C$3:$C$6,0)</f>
        <v>Telefonía</v>
      </c>
      <c r="G1435">
        <f t="shared" ca="1" si="135"/>
        <v>37</v>
      </c>
      <c r="H1435">
        <f ca="1">+_xlfn.XLOOKUP(D1435,'Tablas aux'!$A$3:$A$6,'Tablas aux'!$D$3:$D$6)</f>
        <v>800</v>
      </c>
      <c r="I1435" s="3">
        <f t="shared" ca="1" si="136"/>
        <v>0.2</v>
      </c>
      <c r="J1435" t="str" cm="1">
        <f t="array" aca="1" ref="J1435" ca="1">+INDEX({"Tarjeta";"Efectivo";"Transferencia"},RANDBETWEEN(1,3))</f>
        <v>Transferencia</v>
      </c>
      <c r="K1435" t="str">
        <f t="shared" ca="1" si="137"/>
        <v>V-002</v>
      </c>
      <c r="L1435" t="str">
        <f ca="1">+VLOOKUP(K1435,'Tablas aux'!$A$23:$C$27,3,0)</f>
        <v>Callao</v>
      </c>
    </row>
    <row r="1436" spans="1:12" x14ac:dyDescent="0.25">
      <c r="A1436" t="str">
        <v>V-1435</v>
      </c>
      <c r="B1436">
        <f t="shared" ca="1" si="132"/>
        <v>45843</v>
      </c>
      <c r="C1436" t="str">
        <f t="shared" ca="1" si="133"/>
        <v>C-001</v>
      </c>
      <c r="D1436" t="str">
        <f t="shared" ca="1" si="134"/>
        <v>P-001</v>
      </c>
      <c r="E1436" t="str">
        <f ca="1">+_xlfn.XLOOKUP(D1436,'Tablas aux'!$A$3:$A$6,'Tablas aux'!$B$3:$B$6,0)</f>
        <v>Audífonos</v>
      </c>
      <c r="F1436" t="str">
        <f ca="1">+_xlfn.XLOOKUP(E1436,'Tablas aux'!$B$3:$B$6,'Tablas aux'!$C$3:$C$6,0)</f>
        <v>Electrónica</v>
      </c>
      <c r="G1436">
        <f t="shared" ca="1" si="135"/>
        <v>42</v>
      </c>
      <c r="H1436">
        <f ca="1">+_xlfn.XLOOKUP(D1436,'Tablas aux'!$A$3:$A$6,'Tablas aux'!$D$3:$D$6)</f>
        <v>50</v>
      </c>
      <c r="I1436" s="3">
        <f t="shared" ca="1" si="136"/>
        <v>0.1</v>
      </c>
      <c r="J1436" t="str" cm="1">
        <f t="array" aca="1" ref="J1436" ca="1">+INDEX({"Tarjeta";"Efectivo";"Transferencia"},RANDBETWEEN(1,3))</f>
        <v>Transferencia</v>
      </c>
      <c r="K1436" t="str">
        <f t="shared" ca="1" si="137"/>
        <v>V-001</v>
      </c>
      <c r="L1436" t="str">
        <f ca="1">+VLOOKUP(K1436,'Tablas aux'!$A$23:$C$27,3,0)</f>
        <v>Lima</v>
      </c>
    </row>
    <row r="1437" spans="1:12" x14ac:dyDescent="0.25">
      <c r="A1437" t="str">
        <v>V-1436</v>
      </c>
      <c r="B1437">
        <f t="shared" ca="1" si="132"/>
        <v>45914</v>
      </c>
      <c r="C1437" t="str">
        <f t="shared" ca="1" si="133"/>
        <v>C-003</v>
      </c>
      <c r="D1437" t="str">
        <f t="shared" ca="1" si="134"/>
        <v>P-003</v>
      </c>
      <c r="E1437" t="str">
        <f ca="1">+_xlfn.XLOOKUP(D1437,'Tablas aux'!$A$3:$A$6,'Tablas aux'!$B$3:$B$6,0)</f>
        <v>Smart Watch</v>
      </c>
      <c r="F1437" t="str">
        <f ca="1">+_xlfn.XLOOKUP(E1437,'Tablas aux'!$B$3:$B$6,'Tablas aux'!$C$3:$C$6,0)</f>
        <v>Electrónica</v>
      </c>
      <c r="G1437">
        <f t="shared" ca="1" si="135"/>
        <v>15</v>
      </c>
      <c r="H1437">
        <f ca="1">+_xlfn.XLOOKUP(D1437,'Tablas aux'!$A$3:$A$6,'Tablas aux'!$D$3:$D$6)</f>
        <v>200</v>
      </c>
      <c r="I1437" s="3">
        <f t="shared" ca="1" si="136"/>
        <v>0.1</v>
      </c>
      <c r="J1437" t="str" cm="1">
        <f t="array" aca="1" ref="J1437" ca="1">+INDEX({"Tarjeta";"Efectivo";"Transferencia"},RANDBETWEEN(1,3))</f>
        <v>Tarjeta</v>
      </c>
      <c r="K1437" t="str">
        <f t="shared" ca="1" si="137"/>
        <v>V-001</v>
      </c>
      <c r="L1437" t="str">
        <f ca="1">+VLOOKUP(K1437,'Tablas aux'!$A$23:$C$27,3,0)</f>
        <v>Lima</v>
      </c>
    </row>
    <row r="1438" spans="1:12" x14ac:dyDescent="0.25">
      <c r="A1438" t="str">
        <v>V-1437</v>
      </c>
      <c r="B1438">
        <f t="shared" ca="1" si="132"/>
        <v>45855</v>
      </c>
      <c r="C1438" t="str">
        <f t="shared" ca="1" si="133"/>
        <v>C-002</v>
      </c>
      <c r="D1438" t="str">
        <f t="shared" ca="1" si="134"/>
        <v>P-004</v>
      </c>
      <c r="E1438" t="str">
        <f ca="1">+_xlfn.XLOOKUP(D1438,'Tablas aux'!$A$3:$A$6,'Tablas aux'!$B$3:$B$6,0)</f>
        <v>Smart Phone</v>
      </c>
      <c r="F1438" t="str">
        <f ca="1">+_xlfn.XLOOKUP(E1438,'Tablas aux'!$B$3:$B$6,'Tablas aux'!$C$3:$C$6,0)</f>
        <v>Telefonía</v>
      </c>
      <c r="G1438">
        <f t="shared" ca="1" si="135"/>
        <v>13</v>
      </c>
      <c r="H1438">
        <f ca="1">+_xlfn.XLOOKUP(D1438,'Tablas aux'!$A$3:$A$6,'Tablas aux'!$D$3:$D$6)</f>
        <v>800</v>
      </c>
      <c r="I1438" s="3">
        <f t="shared" ca="1" si="136"/>
        <v>0.2</v>
      </c>
      <c r="J1438" t="str" cm="1">
        <f t="array" aca="1" ref="J1438" ca="1">+INDEX({"Tarjeta";"Efectivo";"Transferencia"},RANDBETWEEN(1,3))</f>
        <v>Transferencia</v>
      </c>
      <c r="K1438" t="str">
        <f t="shared" ca="1" si="137"/>
        <v>V-002</v>
      </c>
      <c r="L1438" t="str">
        <f ca="1">+VLOOKUP(K1438,'Tablas aux'!$A$23:$C$27,3,0)</f>
        <v>Callao</v>
      </c>
    </row>
    <row r="1439" spans="1:12" x14ac:dyDescent="0.25">
      <c r="A1439" t="str">
        <v>V-1438</v>
      </c>
      <c r="B1439">
        <f t="shared" ca="1" si="132"/>
        <v>45758</v>
      </c>
      <c r="C1439" t="str">
        <f t="shared" ca="1" si="133"/>
        <v>C-002</v>
      </c>
      <c r="D1439" t="str">
        <f t="shared" ca="1" si="134"/>
        <v>P-001</v>
      </c>
      <c r="E1439" t="str">
        <f ca="1">+_xlfn.XLOOKUP(D1439,'Tablas aux'!$A$3:$A$6,'Tablas aux'!$B$3:$B$6,0)</f>
        <v>Audífonos</v>
      </c>
      <c r="F1439" t="str">
        <f ca="1">+_xlfn.XLOOKUP(E1439,'Tablas aux'!$B$3:$B$6,'Tablas aux'!$C$3:$C$6,0)</f>
        <v>Electrónica</v>
      </c>
      <c r="G1439">
        <f t="shared" ca="1" si="135"/>
        <v>26</v>
      </c>
      <c r="H1439">
        <f ca="1">+_xlfn.XLOOKUP(D1439,'Tablas aux'!$A$3:$A$6,'Tablas aux'!$D$3:$D$6)</f>
        <v>50</v>
      </c>
      <c r="I1439" s="3">
        <f t="shared" ca="1" si="136"/>
        <v>0.1</v>
      </c>
      <c r="J1439" t="str" cm="1">
        <f t="array" aca="1" ref="J1439" ca="1">+INDEX({"Tarjeta";"Efectivo";"Transferencia"},RANDBETWEEN(1,3))</f>
        <v>Efectivo</v>
      </c>
      <c r="K1439" t="str">
        <f t="shared" ca="1" si="137"/>
        <v>V-003</v>
      </c>
      <c r="L1439" t="str">
        <f ca="1">+VLOOKUP(K1439,'Tablas aux'!$A$23:$C$27,3,0)</f>
        <v>Arequipa</v>
      </c>
    </row>
    <row r="1440" spans="1:12" x14ac:dyDescent="0.25">
      <c r="A1440" t="str">
        <v>V-1439</v>
      </c>
      <c r="B1440">
        <f t="shared" ca="1" si="132"/>
        <v>45944</v>
      </c>
      <c r="C1440" t="str">
        <f t="shared" ca="1" si="133"/>
        <v>C-004</v>
      </c>
      <c r="D1440" t="str">
        <f t="shared" ca="1" si="134"/>
        <v>P-004</v>
      </c>
      <c r="E1440" t="str">
        <f ca="1">+_xlfn.XLOOKUP(D1440,'Tablas aux'!$A$3:$A$6,'Tablas aux'!$B$3:$B$6,0)</f>
        <v>Smart Phone</v>
      </c>
      <c r="F1440" t="str">
        <f ca="1">+_xlfn.XLOOKUP(E1440,'Tablas aux'!$B$3:$B$6,'Tablas aux'!$C$3:$C$6,0)</f>
        <v>Telefonía</v>
      </c>
      <c r="G1440">
        <f t="shared" ca="1" si="135"/>
        <v>11</v>
      </c>
      <c r="H1440">
        <f ca="1">+_xlfn.XLOOKUP(D1440,'Tablas aux'!$A$3:$A$6,'Tablas aux'!$D$3:$D$6)</f>
        <v>800</v>
      </c>
      <c r="I1440" s="3">
        <f t="shared" ca="1" si="136"/>
        <v>0.2</v>
      </c>
      <c r="J1440" t="str" cm="1">
        <f t="array" aca="1" ref="J1440" ca="1">+INDEX({"Tarjeta";"Efectivo";"Transferencia"},RANDBETWEEN(1,3))</f>
        <v>Tarjeta</v>
      </c>
      <c r="K1440" t="str">
        <f t="shared" ca="1" si="137"/>
        <v>V-002</v>
      </c>
      <c r="L1440" t="str">
        <f ca="1">+VLOOKUP(K1440,'Tablas aux'!$A$23:$C$27,3,0)</f>
        <v>Callao</v>
      </c>
    </row>
    <row r="1441" spans="1:12" x14ac:dyDescent="0.25">
      <c r="A1441" t="str">
        <v>V-1440</v>
      </c>
      <c r="B1441">
        <f t="shared" ca="1" si="132"/>
        <v>45863</v>
      </c>
      <c r="C1441" t="str">
        <f t="shared" ca="1" si="133"/>
        <v>C-002</v>
      </c>
      <c r="D1441" t="str">
        <f t="shared" ca="1" si="134"/>
        <v>P-002</v>
      </c>
      <c r="E1441" t="str">
        <f ca="1">+_xlfn.XLOOKUP(D1441,'Tablas aux'!$A$3:$A$6,'Tablas aux'!$B$3:$B$6,0)</f>
        <v>Laptop</v>
      </c>
      <c r="F1441" t="str">
        <f ca="1">+_xlfn.XLOOKUP(E1441,'Tablas aux'!$B$3:$B$6,'Tablas aux'!$C$3:$C$6,0)</f>
        <v>Computo</v>
      </c>
      <c r="G1441">
        <f t="shared" ca="1" si="135"/>
        <v>17</v>
      </c>
      <c r="H1441">
        <f ca="1">+_xlfn.XLOOKUP(D1441,'Tablas aux'!$A$3:$A$6,'Tablas aux'!$D$3:$D$6)</f>
        <v>1200</v>
      </c>
      <c r="I1441" s="3">
        <f t="shared" ca="1" si="136"/>
        <v>0.3</v>
      </c>
      <c r="J1441" t="str" cm="1">
        <f t="array" aca="1" ref="J1441" ca="1">+INDEX({"Tarjeta";"Efectivo";"Transferencia"},RANDBETWEEN(1,3))</f>
        <v>Transferencia</v>
      </c>
      <c r="K1441" t="str">
        <f t="shared" ca="1" si="137"/>
        <v>V-003</v>
      </c>
      <c r="L1441" t="str">
        <f ca="1">+VLOOKUP(K1441,'Tablas aux'!$A$23:$C$27,3,0)</f>
        <v>Arequipa</v>
      </c>
    </row>
    <row r="1442" spans="1:12" x14ac:dyDescent="0.25">
      <c r="A1442" t="str">
        <v>V-1441</v>
      </c>
      <c r="B1442">
        <f t="shared" ca="1" si="132"/>
        <v>45845</v>
      </c>
      <c r="C1442" t="str">
        <f t="shared" ca="1" si="133"/>
        <v>C-004</v>
      </c>
      <c r="D1442" t="str">
        <f t="shared" ca="1" si="134"/>
        <v>P-001</v>
      </c>
      <c r="E1442" t="str">
        <f ca="1">+_xlfn.XLOOKUP(D1442,'Tablas aux'!$A$3:$A$6,'Tablas aux'!$B$3:$B$6,0)</f>
        <v>Audífonos</v>
      </c>
      <c r="F1442" t="str">
        <f ca="1">+_xlfn.XLOOKUP(E1442,'Tablas aux'!$B$3:$B$6,'Tablas aux'!$C$3:$C$6,0)</f>
        <v>Electrónica</v>
      </c>
      <c r="G1442">
        <f t="shared" ca="1" si="135"/>
        <v>36</v>
      </c>
      <c r="H1442">
        <f ca="1">+_xlfn.XLOOKUP(D1442,'Tablas aux'!$A$3:$A$6,'Tablas aux'!$D$3:$D$6)</f>
        <v>50</v>
      </c>
      <c r="I1442" s="3">
        <f t="shared" ca="1" si="136"/>
        <v>0.1</v>
      </c>
      <c r="J1442" t="str" cm="1">
        <f t="array" aca="1" ref="J1442" ca="1">+INDEX({"Tarjeta";"Efectivo";"Transferencia"},RANDBETWEEN(1,3))</f>
        <v>Tarjeta</v>
      </c>
      <c r="K1442" t="str">
        <f t="shared" ca="1" si="137"/>
        <v>V-003</v>
      </c>
      <c r="L1442" t="str">
        <f ca="1">+VLOOKUP(K1442,'Tablas aux'!$A$23:$C$27,3,0)</f>
        <v>Arequipa</v>
      </c>
    </row>
    <row r="1443" spans="1:12" x14ac:dyDescent="0.25">
      <c r="A1443" t="str">
        <v>V-1442</v>
      </c>
      <c r="B1443">
        <f t="shared" ca="1" si="132"/>
        <v>45935</v>
      </c>
      <c r="C1443" t="str">
        <f t="shared" ca="1" si="133"/>
        <v>C-003</v>
      </c>
      <c r="D1443" t="str">
        <f t="shared" ca="1" si="134"/>
        <v>P-001</v>
      </c>
      <c r="E1443" t="str">
        <f ca="1">+_xlfn.XLOOKUP(D1443,'Tablas aux'!$A$3:$A$6,'Tablas aux'!$B$3:$B$6,0)</f>
        <v>Audífonos</v>
      </c>
      <c r="F1443" t="str">
        <f ca="1">+_xlfn.XLOOKUP(E1443,'Tablas aux'!$B$3:$B$6,'Tablas aux'!$C$3:$C$6,0)</f>
        <v>Electrónica</v>
      </c>
      <c r="G1443">
        <f t="shared" ca="1" si="135"/>
        <v>5</v>
      </c>
      <c r="H1443">
        <f ca="1">+_xlfn.XLOOKUP(D1443,'Tablas aux'!$A$3:$A$6,'Tablas aux'!$D$3:$D$6)</f>
        <v>50</v>
      </c>
      <c r="I1443" s="3">
        <f t="shared" ca="1" si="136"/>
        <v>0.1</v>
      </c>
      <c r="J1443" t="str" cm="1">
        <f t="array" aca="1" ref="J1443" ca="1">+INDEX({"Tarjeta";"Efectivo";"Transferencia"},RANDBETWEEN(1,3))</f>
        <v>Efectivo</v>
      </c>
      <c r="K1443" t="str">
        <f t="shared" ca="1" si="137"/>
        <v>V-002</v>
      </c>
      <c r="L1443" t="str">
        <f ca="1">+VLOOKUP(K1443,'Tablas aux'!$A$23:$C$27,3,0)</f>
        <v>Callao</v>
      </c>
    </row>
    <row r="1444" spans="1:12" x14ac:dyDescent="0.25">
      <c r="A1444" t="str">
        <v>V-1443</v>
      </c>
      <c r="B1444">
        <f t="shared" ca="1" si="132"/>
        <v>45725</v>
      </c>
      <c r="C1444" t="str">
        <f t="shared" ca="1" si="133"/>
        <v>C-003</v>
      </c>
      <c r="D1444" t="str">
        <f t="shared" ca="1" si="134"/>
        <v>P-003</v>
      </c>
      <c r="E1444" t="str">
        <f ca="1">+_xlfn.XLOOKUP(D1444,'Tablas aux'!$A$3:$A$6,'Tablas aux'!$B$3:$B$6,0)</f>
        <v>Smart Watch</v>
      </c>
      <c r="F1444" t="str">
        <f ca="1">+_xlfn.XLOOKUP(E1444,'Tablas aux'!$B$3:$B$6,'Tablas aux'!$C$3:$C$6,0)</f>
        <v>Electrónica</v>
      </c>
      <c r="G1444">
        <f t="shared" ca="1" si="135"/>
        <v>15</v>
      </c>
      <c r="H1444">
        <f ca="1">+_xlfn.XLOOKUP(D1444,'Tablas aux'!$A$3:$A$6,'Tablas aux'!$D$3:$D$6)</f>
        <v>200</v>
      </c>
      <c r="I1444" s="3">
        <f t="shared" ca="1" si="136"/>
        <v>0.1</v>
      </c>
      <c r="J1444" t="str" cm="1">
        <f t="array" aca="1" ref="J1444" ca="1">+INDEX({"Tarjeta";"Efectivo";"Transferencia"},RANDBETWEEN(1,3))</f>
        <v>Tarjeta</v>
      </c>
      <c r="K1444" t="str">
        <f t="shared" ca="1" si="137"/>
        <v>V-001</v>
      </c>
      <c r="L1444" t="str">
        <f ca="1">+VLOOKUP(K1444,'Tablas aux'!$A$23:$C$27,3,0)</f>
        <v>Lima</v>
      </c>
    </row>
    <row r="1445" spans="1:12" x14ac:dyDescent="0.25">
      <c r="A1445" t="str">
        <v>V-1444</v>
      </c>
      <c r="B1445">
        <f t="shared" ca="1" si="132"/>
        <v>45737</v>
      </c>
      <c r="C1445" t="str">
        <f t="shared" ca="1" si="133"/>
        <v>C-001</v>
      </c>
      <c r="D1445" t="str">
        <f t="shared" ca="1" si="134"/>
        <v>P-003</v>
      </c>
      <c r="E1445" t="str">
        <f ca="1">+_xlfn.XLOOKUP(D1445,'Tablas aux'!$A$3:$A$6,'Tablas aux'!$B$3:$B$6,0)</f>
        <v>Smart Watch</v>
      </c>
      <c r="F1445" t="str">
        <f ca="1">+_xlfn.XLOOKUP(E1445,'Tablas aux'!$B$3:$B$6,'Tablas aux'!$C$3:$C$6,0)</f>
        <v>Electrónica</v>
      </c>
      <c r="G1445">
        <f t="shared" ca="1" si="135"/>
        <v>25</v>
      </c>
      <c r="H1445">
        <f ca="1">+_xlfn.XLOOKUP(D1445,'Tablas aux'!$A$3:$A$6,'Tablas aux'!$D$3:$D$6)</f>
        <v>200</v>
      </c>
      <c r="I1445" s="3">
        <f t="shared" ca="1" si="136"/>
        <v>0.1</v>
      </c>
      <c r="J1445" t="str" cm="1">
        <f t="array" aca="1" ref="J1445" ca="1">+INDEX({"Tarjeta";"Efectivo";"Transferencia"},RANDBETWEEN(1,3))</f>
        <v>Tarjeta</v>
      </c>
      <c r="K1445" t="str">
        <f t="shared" ca="1" si="137"/>
        <v>V-005</v>
      </c>
      <c r="L1445" t="str">
        <f ca="1">+VLOOKUP(K1445,'Tablas aux'!$A$23:$C$27,3,0)</f>
        <v>Ayacucho</v>
      </c>
    </row>
    <row r="1446" spans="1:12" x14ac:dyDescent="0.25">
      <c r="A1446" t="str">
        <v>V-1445</v>
      </c>
      <c r="B1446">
        <f t="shared" ca="1" si="132"/>
        <v>45785</v>
      </c>
      <c r="C1446" t="str">
        <f t="shared" ca="1" si="133"/>
        <v>C-004</v>
      </c>
      <c r="D1446" t="str">
        <f t="shared" ca="1" si="134"/>
        <v>P-002</v>
      </c>
      <c r="E1446" t="str">
        <f ca="1">+_xlfn.XLOOKUP(D1446,'Tablas aux'!$A$3:$A$6,'Tablas aux'!$B$3:$B$6,0)</f>
        <v>Laptop</v>
      </c>
      <c r="F1446" t="str">
        <f ca="1">+_xlfn.XLOOKUP(E1446,'Tablas aux'!$B$3:$B$6,'Tablas aux'!$C$3:$C$6,0)</f>
        <v>Computo</v>
      </c>
      <c r="G1446">
        <f t="shared" ca="1" si="135"/>
        <v>16</v>
      </c>
      <c r="H1446">
        <f ca="1">+_xlfn.XLOOKUP(D1446,'Tablas aux'!$A$3:$A$6,'Tablas aux'!$D$3:$D$6)</f>
        <v>1200</v>
      </c>
      <c r="I1446" s="3">
        <f t="shared" ca="1" si="136"/>
        <v>0.3</v>
      </c>
      <c r="J1446" t="str" cm="1">
        <f t="array" aca="1" ref="J1446" ca="1">+INDEX({"Tarjeta";"Efectivo";"Transferencia"},RANDBETWEEN(1,3))</f>
        <v>Tarjeta</v>
      </c>
      <c r="K1446" t="str">
        <f t="shared" ca="1" si="137"/>
        <v>V-002</v>
      </c>
      <c r="L1446" t="str">
        <f ca="1">+VLOOKUP(K1446,'Tablas aux'!$A$23:$C$27,3,0)</f>
        <v>Callao</v>
      </c>
    </row>
    <row r="1447" spans="1:12" x14ac:dyDescent="0.25">
      <c r="A1447" t="str">
        <v>V-1446</v>
      </c>
      <c r="B1447">
        <f t="shared" ca="1" si="132"/>
        <v>45820</v>
      </c>
      <c r="C1447" t="str">
        <f t="shared" ca="1" si="133"/>
        <v>C-002</v>
      </c>
      <c r="D1447" t="str">
        <f t="shared" ca="1" si="134"/>
        <v>P-001</v>
      </c>
      <c r="E1447" t="str">
        <f ca="1">+_xlfn.XLOOKUP(D1447,'Tablas aux'!$A$3:$A$6,'Tablas aux'!$B$3:$B$6,0)</f>
        <v>Audífonos</v>
      </c>
      <c r="F1447" t="str">
        <f ca="1">+_xlfn.XLOOKUP(E1447,'Tablas aux'!$B$3:$B$6,'Tablas aux'!$C$3:$C$6,0)</f>
        <v>Electrónica</v>
      </c>
      <c r="G1447">
        <f t="shared" ca="1" si="135"/>
        <v>9</v>
      </c>
      <c r="H1447">
        <f ca="1">+_xlfn.XLOOKUP(D1447,'Tablas aux'!$A$3:$A$6,'Tablas aux'!$D$3:$D$6)</f>
        <v>50</v>
      </c>
      <c r="I1447" s="3">
        <f t="shared" ca="1" si="136"/>
        <v>0.1</v>
      </c>
      <c r="J1447" t="str" cm="1">
        <f t="array" aca="1" ref="J1447" ca="1">+INDEX({"Tarjeta";"Efectivo";"Transferencia"},RANDBETWEEN(1,3))</f>
        <v>Efectivo</v>
      </c>
      <c r="K1447" t="str">
        <f t="shared" ca="1" si="137"/>
        <v>V-005</v>
      </c>
      <c r="L1447" t="str">
        <f ca="1">+VLOOKUP(K1447,'Tablas aux'!$A$23:$C$27,3,0)</f>
        <v>Ayacucho</v>
      </c>
    </row>
    <row r="1448" spans="1:12" x14ac:dyDescent="0.25">
      <c r="A1448" t="str">
        <v>V-1447</v>
      </c>
      <c r="B1448">
        <f t="shared" ca="1" si="132"/>
        <v>45898</v>
      </c>
      <c r="C1448" t="str">
        <f t="shared" ca="1" si="133"/>
        <v>C-001</v>
      </c>
      <c r="D1448" t="str">
        <f t="shared" ca="1" si="134"/>
        <v>P-001</v>
      </c>
      <c r="E1448" t="str">
        <f ca="1">+_xlfn.XLOOKUP(D1448,'Tablas aux'!$A$3:$A$6,'Tablas aux'!$B$3:$B$6,0)</f>
        <v>Audífonos</v>
      </c>
      <c r="F1448" t="str">
        <f ca="1">+_xlfn.XLOOKUP(E1448,'Tablas aux'!$B$3:$B$6,'Tablas aux'!$C$3:$C$6,0)</f>
        <v>Electrónica</v>
      </c>
      <c r="G1448">
        <f t="shared" ca="1" si="135"/>
        <v>32</v>
      </c>
      <c r="H1448">
        <f ca="1">+_xlfn.XLOOKUP(D1448,'Tablas aux'!$A$3:$A$6,'Tablas aux'!$D$3:$D$6)</f>
        <v>50</v>
      </c>
      <c r="I1448" s="3">
        <f t="shared" ca="1" si="136"/>
        <v>0.1</v>
      </c>
      <c r="J1448" t="str" cm="1">
        <f t="array" aca="1" ref="J1448" ca="1">+INDEX({"Tarjeta";"Efectivo";"Transferencia"},RANDBETWEEN(1,3))</f>
        <v>Efectivo</v>
      </c>
      <c r="K1448" t="str">
        <f t="shared" ca="1" si="137"/>
        <v>V-001</v>
      </c>
      <c r="L1448" t="str">
        <f ca="1">+VLOOKUP(K1448,'Tablas aux'!$A$23:$C$27,3,0)</f>
        <v>Lima</v>
      </c>
    </row>
    <row r="1449" spans="1:12" x14ac:dyDescent="0.25">
      <c r="A1449" t="str">
        <v>V-1448</v>
      </c>
      <c r="B1449">
        <f t="shared" ca="1" si="132"/>
        <v>45887</v>
      </c>
      <c r="C1449" t="str">
        <f t="shared" ca="1" si="133"/>
        <v>C-004</v>
      </c>
      <c r="D1449" t="str">
        <f t="shared" ca="1" si="134"/>
        <v>P-004</v>
      </c>
      <c r="E1449" t="str">
        <f ca="1">+_xlfn.XLOOKUP(D1449,'Tablas aux'!$A$3:$A$6,'Tablas aux'!$B$3:$B$6,0)</f>
        <v>Smart Phone</v>
      </c>
      <c r="F1449" t="str">
        <f ca="1">+_xlfn.XLOOKUP(E1449,'Tablas aux'!$B$3:$B$6,'Tablas aux'!$C$3:$C$6,0)</f>
        <v>Telefonía</v>
      </c>
      <c r="G1449">
        <f t="shared" ca="1" si="135"/>
        <v>5</v>
      </c>
      <c r="H1449">
        <f ca="1">+_xlfn.XLOOKUP(D1449,'Tablas aux'!$A$3:$A$6,'Tablas aux'!$D$3:$D$6)</f>
        <v>800</v>
      </c>
      <c r="I1449" s="3">
        <f t="shared" ca="1" si="136"/>
        <v>0.2</v>
      </c>
      <c r="J1449" t="str" cm="1">
        <f t="array" aca="1" ref="J1449" ca="1">+INDEX({"Tarjeta";"Efectivo";"Transferencia"},RANDBETWEEN(1,3))</f>
        <v>Transferencia</v>
      </c>
      <c r="K1449" t="str">
        <f t="shared" ca="1" si="137"/>
        <v>V-004</v>
      </c>
      <c r="L1449" t="str">
        <f ca="1">+VLOOKUP(K1449,'Tablas aux'!$A$23:$C$27,3,0)</f>
        <v>Moquegua</v>
      </c>
    </row>
    <row r="1450" spans="1:12" x14ac:dyDescent="0.25">
      <c r="A1450" t="str">
        <v>V-1449</v>
      </c>
      <c r="B1450">
        <f t="shared" ca="1" si="132"/>
        <v>45792</v>
      </c>
      <c r="C1450" t="str">
        <f t="shared" ca="1" si="133"/>
        <v>C-004</v>
      </c>
      <c r="D1450" t="str">
        <f t="shared" ca="1" si="134"/>
        <v>P-004</v>
      </c>
      <c r="E1450" t="str">
        <f ca="1">+_xlfn.XLOOKUP(D1450,'Tablas aux'!$A$3:$A$6,'Tablas aux'!$B$3:$B$6,0)</f>
        <v>Smart Phone</v>
      </c>
      <c r="F1450" t="str">
        <f ca="1">+_xlfn.XLOOKUP(E1450,'Tablas aux'!$B$3:$B$6,'Tablas aux'!$C$3:$C$6,0)</f>
        <v>Telefonía</v>
      </c>
      <c r="G1450">
        <f t="shared" ca="1" si="135"/>
        <v>17</v>
      </c>
      <c r="H1450">
        <f ca="1">+_xlfn.XLOOKUP(D1450,'Tablas aux'!$A$3:$A$6,'Tablas aux'!$D$3:$D$6)</f>
        <v>800</v>
      </c>
      <c r="I1450" s="3">
        <f t="shared" ca="1" si="136"/>
        <v>0.2</v>
      </c>
      <c r="J1450" t="str" cm="1">
        <f t="array" aca="1" ref="J1450" ca="1">+INDEX({"Tarjeta";"Efectivo";"Transferencia"},RANDBETWEEN(1,3))</f>
        <v>Tarjeta</v>
      </c>
      <c r="K1450" t="str">
        <f t="shared" ca="1" si="137"/>
        <v>V-004</v>
      </c>
      <c r="L1450" t="str">
        <f ca="1">+VLOOKUP(K1450,'Tablas aux'!$A$23:$C$27,3,0)</f>
        <v>Moquegua</v>
      </c>
    </row>
    <row r="1451" spans="1:12" x14ac:dyDescent="0.25">
      <c r="A1451" t="str">
        <v>V-1450</v>
      </c>
      <c r="B1451">
        <f t="shared" ca="1" si="132"/>
        <v>45699</v>
      </c>
      <c r="C1451" t="str">
        <f t="shared" ca="1" si="133"/>
        <v>C-002</v>
      </c>
      <c r="D1451" t="str">
        <f t="shared" ca="1" si="134"/>
        <v>P-003</v>
      </c>
      <c r="E1451" t="str">
        <f ca="1">+_xlfn.XLOOKUP(D1451,'Tablas aux'!$A$3:$A$6,'Tablas aux'!$B$3:$B$6,0)</f>
        <v>Smart Watch</v>
      </c>
      <c r="F1451" t="str">
        <f ca="1">+_xlfn.XLOOKUP(E1451,'Tablas aux'!$B$3:$B$6,'Tablas aux'!$C$3:$C$6,0)</f>
        <v>Electrónica</v>
      </c>
      <c r="G1451">
        <f t="shared" ca="1" si="135"/>
        <v>23</v>
      </c>
      <c r="H1451">
        <f ca="1">+_xlfn.XLOOKUP(D1451,'Tablas aux'!$A$3:$A$6,'Tablas aux'!$D$3:$D$6)</f>
        <v>200</v>
      </c>
      <c r="I1451" s="3">
        <f t="shared" ca="1" si="136"/>
        <v>0.1</v>
      </c>
      <c r="J1451" t="str" cm="1">
        <f t="array" aca="1" ref="J1451" ca="1">+INDEX({"Tarjeta";"Efectivo";"Transferencia"},RANDBETWEEN(1,3))</f>
        <v>Tarjeta</v>
      </c>
      <c r="K1451" t="str">
        <f t="shared" ca="1" si="137"/>
        <v>V-003</v>
      </c>
      <c r="L1451" t="str">
        <f ca="1">+VLOOKUP(K1451,'Tablas aux'!$A$23:$C$27,3,0)</f>
        <v>Arequipa</v>
      </c>
    </row>
    <row r="1452" spans="1:12" x14ac:dyDescent="0.25">
      <c r="A1452" t="str">
        <v>V-1451</v>
      </c>
      <c r="B1452">
        <f t="shared" ca="1" si="132"/>
        <v>45830</v>
      </c>
      <c r="C1452" t="str">
        <f t="shared" ca="1" si="133"/>
        <v>C-003</v>
      </c>
      <c r="D1452" t="str">
        <f t="shared" ca="1" si="134"/>
        <v>P-003</v>
      </c>
      <c r="E1452" t="str">
        <f ca="1">+_xlfn.XLOOKUP(D1452,'Tablas aux'!$A$3:$A$6,'Tablas aux'!$B$3:$B$6,0)</f>
        <v>Smart Watch</v>
      </c>
      <c r="F1452" t="str">
        <f ca="1">+_xlfn.XLOOKUP(E1452,'Tablas aux'!$B$3:$B$6,'Tablas aux'!$C$3:$C$6,0)</f>
        <v>Electrónica</v>
      </c>
      <c r="G1452">
        <f t="shared" ca="1" si="135"/>
        <v>44</v>
      </c>
      <c r="H1452">
        <f ca="1">+_xlfn.XLOOKUP(D1452,'Tablas aux'!$A$3:$A$6,'Tablas aux'!$D$3:$D$6)</f>
        <v>200</v>
      </c>
      <c r="I1452" s="3">
        <f t="shared" ca="1" si="136"/>
        <v>0.1</v>
      </c>
      <c r="J1452" t="str" cm="1">
        <f t="array" aca="1" ref="J1452" ca="1">+INDEX({"Tarjeta";"Efectivo";"Transferencia"},RANDBETWEEN(1,3))</f>
        <v>Tarjeta</v>
      </c>
      <c r="K1452" t="str">
        <f t="shared" ca="1" si="137"/>
        <v>V-002</v>
      </c>
      <c r="L1452" t="str">
        <f ca="1">+VLOOKUP(K1452,'Tablas aux'!$A$23:$C$27,3,0)</f>
        <v>Callao</v>
      </c>
    </row>
    <row r="1453" spans="1:12" x14ac:dyDescent="0.25">
      <c r="A1453" t="str">
        <v>V-1452</v>
      </c>
      <c r="B1453">
        <f t="shared" ca="1" si="132"/>
        <v>45889</v>
      </c>
      <c r="C1453" t="str">
        <f t="shared" ca="1" si="133"/>
        <v>C-004</v>
      </c>
      <c r="D1453" t="str">
        <f t="shared" ca="1" si="134"/>
        <v>P-001</v>
      </c>
      <c r="E1453" t="str">
        <f ca="1">+_xlfn.XLOOKUP(D1453,'Tablas aux'!$A$3:$A$6,'Tablas aux'!$B$3:$B$6,0)</f>
        <v>Audífonos</v>
      </c>
      <c r="F1453" t="str">
        <f ca="1">+_xlfn.XLOOKUP(E1453,'Tablas aux'!$B$3:$B$6,'Tablas aux'!$C$3:$C$6,0)</f>
        <v>Electrónica</v>
      </c>
      <c r="G1453">
        <f t="shared" ca="1" si="135"/>
        <v>15</v>
      </c>
      <c r="H1453">
        <f ca="1">+_xlfn.XLOOKUP(D1453,'Tablas aux'!$A$3:$A$6,'Tablas aux'!$D$3:$D$6)</f>
        <v>50</v>
      </c>
      <c r="I1453" s="3">
        <f t="shared" ca="1" si="136"/>
        <v>0.1</v>
      </c>
      <c r="J1453" t="str" cm="1">
        <f t="array" aca="1" ref="J1453" ca="1">+INDEX({"Tarjeta";"Efectivo";"Transferencia"},RANDBETWEEN(1,3))</f>
        <v>Efectivo</v>
      </c>
      <c r="K1453" t="str">
        <f t="shared" ca="1" si="137"/>
        <v>V-004</v>
      </c>
      <c r="L1453" t="str">
        <f ca="1">+VLOOKUP(K1453,'Tablas aux'!$A$23:$C$27,3,0)</f>
        <v>Moquegua</v>
      </c>
    </row>
    <row r="1454" spans="1:12" x14ac:dyDescent="0.25">
      <c r="A1454" t="str">
        <v>V-1453</v>
      </c>
      <c r="B1454">
        <f t="shared" ca="1" si="132"/>
        <v>45886</v>
      </c>
      <c r="C1454" t="str">
        <f t="shared" ca="1" si="133"/>
        <v>C-001</v>
      </c>
      <c r="D1454" t="str">
        <f t="shared" ca="1" si="134"/>
        <v>P-003</v>
      </c>
      <c r="E1454" t="str">
        <f ca="1">+_xlfn.XLOOKUP(D1454,'Tablas aux'!$A$3:$A$6,'Tablas aux'!$B$3:$B$6,0)</f>
        <v>Smart Watch</v>
      </c>
      <c r="F1454" t="str">
        <f ca="1">+_xlfn.XLOOKUP(E1454,'Tablas aux'!$B$3:$B$6,'Tablas aux'!$C$3:$C$6,0)</f>
        <v>Electrónica</v>
      </c>
      <c r="G1454">
        <f t="shared" ca="1" si="135"/>
        <v>12</v>
      </c>
      <c r="H1454">
        <f ca="1">+_xlfn.XLOOKUP(D1454,'Tablas aux'!$A$3:$A$6,'Tablas aux'!$D$3:$D$6)</f>
        <v>200</v>
      </c>
      <c r="I1454" s="3">
        <f t="shared" ca="1" si="136"/>
        <v>0.1</v>
      </c>
      <c r="J1454" t="str" cm="1">
        <f t="array" aca="1" ref="J1454" ca="1">+INDEX({"Tarjeta";"Efectivo";"Transferencia"},RANDBETWEEN(1,3))</f>
        <v>Tarjeta</v>
      </c>
      <c r="K1454" t="str">
        <f t="shared" ca="1" si="137"/>
        <v>V-001</v>
      </c>
      <c r="L1454" t="str">
        <f ca="1">+VLOOKUP(K1454,'Tablas aux'!$A$23:$C$27,3,0)</f>
        <v>Lima</v>
      </c>
    </row>
    <row r="1455" spans="1:12" x14ac:dyDescent="0.25">
      <c r="A1455" t="str">
        <v>V-1454</v>
      </c>
      <c r="B1455">
        <f t="shared" ca="1" si="132"/>
        <v>45999</v>
      </c>
      <c r="C1455" t="str">
        <f t="shared" ca="1" si="133"/>
        <v>C-003</v>
      </c>
      <c r="D1455" t="str">
        <f t="shared" ca="1" si="134"/>
        <v>P-004</v>
      </c>
      <c r="E1455" t="str">
        <f ca="1">+_xlfn.XLOOKUP(D1455,'Tablas aux'!$A$3:$A$6,'Tablas aux'!$B$3:$B$6,0)</f>
        <v>Smart Phone</v>
      </c>
      <c r="F1455" t="str">
        <f ca="1">+_xlfn.XLOOKUP(E1455,'Tablas aux'!$B$3:$B$6,'Tablas aux'!$C$3:$C$6,0)</f>
        <v>Telefonía</v>
      </c>
      <c r="G1455">
        <f t="shared" ca="1" si="135"/>
        <v>32</v>
      </c>
      <c r="H1455">
        <f ca="1">+_xlfn.XLOOKUP(D1455,'Tablas aux'!$A$3:$A$6,'Tablas aux'!$D$3:$D$6)</f>
        <v>800</v>
      </c>
      <c r="I1455" s="3">
        <f t="shared" ca="1" si="136"/>
        <v>0.2</v>
      </c>
      <c r="J1455" t="str" cm="1">
        <f t="array" aca="1" ref="J1455" ca="1">+INDEX({"Tarjeta";"Efectivo";"Transferencia"},RANDBETWEEN(1,3))</f>
        <v>Tarjeta</v>
      </c>
      <c r="K1455" t="str">
        <f t="shared" ca="1" si="137"/>
        <v>V-003</v>
      </c>
      <c r="L1455" t="str">
        <f ca="1">+VLOOKUP(K1455,'Tablas aux'!$A$23:$C$27,3,0)</f>
        <v>Arequipa</v>
      </c>
    </row>
    <row r="1456" spans="1:12" x14ac:dyDescent="0.25">
      <c r="A1456" t="str">
        <v>V-1455</v>
      </c>
      <c r="B1456">
        <f t="shared" ca="1" si="132"/>
        <v>45678</v>
      </c>
      <c r="C1456" t="str">
        <f t="shared" ca="1" si="133"/>
        <v>C-004</v>
      </c>
      <c r="D1456" t="str">
        <f t="shared" ca="1" si="134"/>
        <v>P-004</v>
      </c>
      <c r="E1456" t="str">
        <f ca="1">+_xlfn.XLOOKUP(D1456,'Tablas aux'!$A$3:$A$6,'Tablas aux'!$B$3:$B$6,0)</f>
        <v>Smart Phone</v>
      </c>
      <c r="F1456" t="str">
        <f ca="1">+_xlfn.XLOOKUP(E1456,'Tablas aux'!$B$3:$B$6,'Tablas aux'!$C$3:$C$6,0)</f>
        <v>Telefonía</v>
      </c>
      <c r="G1456">
        <f t="shared" ca="1" si="135"/>
        <v>14</v>
      </c>
      <c r="H1456">
        <f ca="1">+_xlfn.XLOOKUP(D1456,'Tablas aux'!$A$3:$A$6,'Tablas aux'!$D$3:$D$6)</f>
        <v>800</v>
      </c>
      <c r="I1456" s="3">
        <f t="shared" ca="1" si="136"/>
        <v>0.2</v>
      </c>
      <c r="J1456" t="str" cm="1">
        <f t="array" aca="1" ref="J1456" ca="1">+INDEX({"Tarjeta";"Efectivo";"Transferencia"},RANDBETWEEN(1,3))</f>
        <v>Efectivo</v>
      </c>
      <c r="K1456" t="str">
        <f t="shared" ca="1" si="137"/>
        <v>V-002</v>
      </c>
      <c r="L1456" t="str">
        <f ca="1">+VLOOKUP(K1456,'Tablas aux'!$A$23:$C$27,3,0)</f>
        <v>Callao</v>
      </c>
    </row>
    <row r="1457" spans="1:12" x14ac:dyDescent="0.25">
      <c r="A1457" t="str">
        <v>V-1456</v>
      </c>
      <c r="B1457">
        <f t="shared" ca="1" si="132"/>
        <v>45700</v>
      </c>
      <c r="C1457" t="str">
        <f t="shared" ca="1" si="133"/>
        <v>C-002</v>
      </c>
      <c r="D1457" t="str">
        <f t="shared" ca="1" si="134"/>
        <v>P-004</v>
      </c>
      <c r="E1457" t="str">
        <f ca="1">+_xlfn.XLOOKUP(D1457,'Tablas aux'!$A$3:$A$6,'Tablas aux'!$B$3:$B$6,0)</f>
        <v>Smart Phone</v>
      </c>
      <c r="F1457" t="str">
        <f ca="1">+_xlfn.XLOOKUP(E1457,'Tablas aux'!$B$3:$B$6,'Tablas aux'!$C$3:$C$6,0)</f>
        <v>Telefonía</v>
      </c>
      <c r="G1457">
        <f t="shared" ca="1" si="135"/>
        <v>25</v>
      </c>
      <c r="H1457">
        <f ca="1">+_xlfn.XLOOKUP(D1457,'Tablas aux'!$A$3:$A$6,'Tablas aux'!$D$3:$D$6)</f>
        <v>800</v>
      </c>
      <c r="I1457" s="3">
        <f t="shared" ca="1" si="136"/>
        <v>0.2</v>
      </c>
      <c r="J1457" t="str" cm="1">
        <f t="array" aca="1" ref="J1457" ca="1">+INDEX({"Tarjeta";"Efectivo";"Transferencia"},RANDBETWEEN(1,3))</f>
        <v>Transferencia</v>
      </c>
      <c r="K1457" t="str">
        <f t="shared" ca="1" si="137"/>
        <v>V-003</v>
      </c>
      <c r="L1457" t="str">
        <f ca="1">+VLOOKUP(K1457,'Tablas aux'!$A$23:$C$27,3,0)</f>
        <v>Arequipa</v>
      </c>
    </row>
    <row r="1458" spans="1:12" x14ac:dyDescent="0.25">
      <c r="A1458" t="str">
        <v>V-1457</v>
      </c>
      <c r="B1458">
        <f t="shared" ca="1" si="132"/>
        <v>45988</v>
      </c>
      <c r="C1458" t="str">
        <f t="shared" ca="1" si="133"/>
        <v>C-003</v>
      </c>
      <c r="D1458" t="str">
        <f t="shared" ca="1" si="134"/>
        <v>P-002</v>
      </c>
      <c r="E1458" t="str">
        <f ca="1">+_xlfn.XLOOKUP(D1458,'Tablas aux'!$A$3:$A$6,'Tablas aux'!$B$3:$B$6,0)</f>
        <v>Laptop</v>
      </c>
      <c r="F1458" t="str">
        <f ca="1">+_xlfn.XLOOKUP(E1458,'Tablas aux'!$B$3:$B$6,'Tablas aux'!$C$3:$C$6,0)</f>
        <v>Computo</v>
      </c>
      <c r="G1458">
        <f t="shared" ca="1" si="135"/>
        <v>25</v>
      </c>
      <c r="H1458">
        <f ca="1">+_xlfn.XLOOKUP(D1458,'Tablas aux'!$A$3:$A$6,'Tablas aux'!$D$3:$D$6)</f>
        <v>1200</v>
      </c>
      <c r="I1458" s="3">
        <f t="shared" ca="1" si="136"/>
        <v>0.3</v>
      </c>
      <c r="J1458" t="str" cm="1">
        <f t="array" aca="1" ref="J1458" ca="1">+INDEX({"Tarjeta";"Efectivo";"Transferencia"},RANDBETWEEN(1,3))</f>
        <v>Tarjeta</v>
      </c>
      <c r="K1458" t="str">
        <f t="shared" ca="1" si="137"/>
        <v>V-002</v>
      </c>
      <c r="L1458" t="str">
        <f ca="1">+VLOOKUP(K1458,'Tablas aux'!$A$23:$C$27,3,0)</f>
        <v>Callao</v>
      </c>
    </row>
    <row r="1459" spans="1:12" x14ac:dyDescent="0.25">
      <c r="A1459" t="str">
        <v>V-1458</v>
      </c>
      <c r="B1459">
        <f t="shared" ca="1" si="132"/>
        <v>45776</v>
      </c>
      <c r="C1459" t="str">
        <f t="shared" ca="1" si="133"/>
        <v>C-003</v>
      </c>
      <c r="D1459" t="str">
        <f t="shared" ca="1" si="134"/>
        <v>P-003</v>
      </c>
      <c r="E1459" t="str">
        <f ca="1">+_xlfn.XLOOKUP(D1459,'Tablas aux'!$A$3:$A$6,'Tablas aux'!$B$3:$B$6,0)</f>
        <v>Smart Watch</v>
      </c>
      <c r="F1459" t="str">
        <f ca="1">+_xlfn.XLOOKUP(E1459,'Tablas aux'!$B$3:$B$6,'Tablas aux'!$C$3:$C$6,0)</f>
        <v>Electrónica</v>
      </c>
      <c r="G1459">
        <f t="shared" ca="1" si="135"/>
        <v>6</v>
      </c>
      <c r="H1459">
        <f ca="1">+_xlfn.XLOOKUP(D1459,'Tablas aux'!$A$3:$A$6,'Tablas aux'!$D$3:$D$6)</f>
        <v>200</v>
      </c>
      <c r="I1459" s="3">
        <f t="shared" ca="1" si="136"/>
        <v>0.1</v>
      </c>
      <c r="J1459" t="str" cm="1">
        <f t="array" aca="1" ref="J1459" ca="1">+INDEX({"Tarjeta";"Efectivo";"Transferencia"},RANDBETWEEN(1,3))</f>
        <v>Transferencia</v>
      </c>
      <c r="K1459" t="str">
        <f t="shared" ca="1" si="137"/>
        <v>V-005</v>
      </c>
      <c r="L1459" t="str">
        <f ca="1">+VLOOKUP(K1459,'Tablas aux'!$A$23:$C$27,3,0)</f>
        <v>Ayacucho</v>
      </c>
    </row>
    <row r="1460" spans="1:12" x14ac:dyDescent="0.25">
      <c r="A1460" t="str">
        <v>V-1459</v>
      </c>
      <c r="B1460">
        <f t="shared" ca="1" si="132"/>
        <v>45821</v>
      </c>
      <c r="C1460" t="str">
        <f t="shared" ca="1" si="133"/>
        <v>C-004</v>
      </c>
      <c r="D1460" t="str">
        <f t="shared" ca="1" si="134"/>
        <v>P-003</v>
      </c>
      <c r="E1460" t="str">
        <f ca="1">+_xlfn.XLOOKUP(D1460,'Tablas aux'!$A$3:$A$6,'Tablas aux'!$B$3:$B$6,0)</f>
        <v>Smart Watch</v>
      </c>
      <c r="F1460" t="str">
        <f ca="1">+_xlfn.XLOOKUP(E1460,'Tablas aux'!$B$3:$B$6,'Tablas aux'!$C$3:$C$6,0)</f>
        <v>Electrónica</v>
      </c>
      <c r="G1460">
        <f t="shared" ca="1" si="135"/>
        <v>36</v>
      </c>
      <c r="H1460">
        <f ca="1">+_xlfn.XLOOKUP(D1460,'Tablas aux'!$A$3:$A$6,'Tablas aux'!$D$3:$D$6)</f>
        <v>200</v>
      </c>
      <c r="I1460" s="3">
        <f t="shared" ca="1" si="136"/>
        <v>0.1</v>
      </c>
      <c r="J1460" t="str" cm="1">
        <f t="array" aca="1" ref="J1460" ca="1">+INDEX({"Tarjeta";"Efectivo";"Transferencia"},RANDBETWEEN(1,3))</f>
        <v>Efectivo</v>
      </c>
      <c r="K1460" t="str">
        <f t="shared" ca="1" si="137"/>
        <v>V-002</v>
      </c>
      <c r="L1460" t="str">
        <f ca="1">+VLOOKUP(K1460,'Tablas aux'!$A$23:$C$27,3,0)</f>
        <v>Callao</v>
      </c>
    </row>
    <row r="1461" spans="1:12" x14ac:dyDescent="0.25">
      <c r="A1461" t="str">
        <v>V-1460</v>
      </c>
      <c r="B1461">
        <f t="shared" ca="1" si="132"/>
        <v>45763</v>
      </c>
      <c r="C1461" t="str">
        <f t="shared" ca="1" si="133"/>
        <v>C-004</v>
      </c>
      <c r="D1461" t="str">
        <f t="shared" ca="1" si="134"/>
        <v>P-002</v>
      </c>
      <c r="E1461" t="str">
        <f ca="1">+_xlfn.XLOOKUP(D1461,'Tablas aux'!$A$3:$A$6,'Tablas aux'!$B$3:$B$6,0)</f>
        <v>Laptop</v>
      </c>
      <c r="F1461" t="str">
        <f ca="1">+_xlfn.XLOOKUP(E1461,'Tablas aux'!$B$3:$B$6,'Tablas aux'!$C$3:$C$6,0)</f>
        <v>Computo</v>
      </c>
      <c r="G1461">
        <f t="shared" ca="1" si="135"/>
        <v>21</v>
      </c>
      <c r="H1461">
        <f ca="1">+_xlfn.XLOOKUP(D1461,'Tablas aux'!$A$3:$A$6,'Tablas aux'!$D$3:$D$6)</f>
        <v>1200</v>
      </c>
      <c r="I1461" s="3">
        <f t="shared" ca="1" si="136"/>
        <v>0.3</v>
      </c>
      <c r="J1461" t="str" cm="1">
        <f t="array" aca="1" ref="J1461" ca="1">+INDEX({"Tarjeta";"Efectivo";"Transferencia"},RANDBETWEEN(1,3))</f>
        <v>Efectivo</v>
      </c>
      <c r="K1461" t="str">
        <f t="shared" ca="1" si="137"/>
        <v>V-003</v>
      </c>
      <c r="L1461" t="str">
        <f ca="1">+VLOOKUP(K1461,'Tablas aux'!$A$23:$C$27,3,0)</f>
        <v>Arequipa</v>
      </c>
    </row>
    <row r="1462" spans="1:12" x14ac:dyDescent="0.25">
      <c r="A1462" t="str">
        <v>V-1461</v>
      </c>
      <c r="B1462">
        <f t="shared" ca="1" si="132"/>
        <v>46014</v>
      </c>
      <c r="C1462" t="str">
        <f t="shared" ca="1" si="133"/>
        <v>C-003</v>
      </c>
      <c r="D1462" t="str">
        <f t="shared" ca="1" si="134"/>
        <v>P-001</v>
      </c>
      <c r="E1462" t="str">
        <f ca="1">+_xlfn.XLOOKUP(D1462,'Tablas aux'!$A$3:$A$6,'Tablas aux'!$B$3:$B$6,0)</f>
        <v>Audífonos</v>
      </c>
      <c r="F1462" t="str">
        <f ca="1">+_xlfn.XLOOKUP(E1462,'Tablas aux'!$B$3:$B$6,'Tablas aux'!$C$3:$C$6,0)</f>
        <v>Electrónica</v>
      </c>
      <c r="G1462">
        <f t="shared" ca="1" si="135"/>
        <v>40</v>
      </c>
      <c r="H1462">
        <f ca="1">+_xlfn.XLOOKUP(D1462,'Tablas aux'!$A$3:$A$6,'Tablas aux'!$D$3:$D$6)</f>
        <v>50</v>
      </c>
      <c r="I1462" s="3">
        <f t="shared" ca="1" si="136"/>
        <v>0.1</v>
      </c>
      <c r="J1462" t="str" cm="1">
        <f t="array" aca="1" ref="J1462" ca="1">+INDEX({"Tarjeta";"Efectivo";"Transferencia"},RANDBETWEEN(1,3))</f>
        <v>Efectivo</v>
      </c>
      <c r="K1462" t="str">
        <f t="shared" ca="1" si="137"/>
        <v>V-003</v>
      </c>
      <c r="L1462" t="str">
        <f ca="1">+VLOOKUP(K1462,'Tablas aux'!$A$23:$C$27,3,0)</f>
        <v>Arequipa</v>
      </c>
    </row>
    <row r="1463" spans="1:12" x14ac:dyDescent="0.25">
      <c r="A1463" t="str">
        <v>V-1462</v>
      </c>
      <c r="B1463">
        <f t="shared" ca="1" si="132"/>
        <v>45909</v>
      </c>
      <c r="C1463" t="str">
        <f t="shared" ca="1" si="133"/>
        <v>C-003</v>
      </c>
      <c r="D1463" t="str">
        <f t="shared" ca="1" si="134"/>
        <v>P-004</v>
      </c>
      <c r="E1463" t="str">
        <f ca="1">+_xlfn.XLOOKUP(D1463,'Tablas aux'!$A$3:$A$6,'Tablas aux'!$B$3:$B$6,0)</f>
        <v>Smart Phone</v>
      </c>
      <c r="F1463" t="str">
        <f ca="1">+_xlfn.XLOOKUP(E1463,'Tablas aux'!$B$3:$B$6,'Tablas aux'!$C$3:$C$6,0)</f>
        <v>Telefonía</v>
      </c>
      <c r="G1463">
        <f t="shared" ca="1" si="135"/>
        <v>28</v>
      </c>
      <c r="H1463">
        <f ca="1">+_xlfn.XLOOKUP(D1463,'Tablas aux'!$A$3:$A$6,'Tablas aux'!$D$3:$D$6)</f>
        <v>800</v>
      </c>
      <c r="I1463" s="3">
        <f t="shared" ca="1" si="136"/>
        <v>0.2</v>
      </c>
      <c r="J1463" t="str" cm="1">
        <f t="array" aca="1" ref="J1463" ca="1">+INDEX({"Tarjeta";"Efectivo";"Transferencia"},RANDBETWEEN(1,3))</f>
        <v>Efectivo</v>
      </c>
      <c r="K1463" t="str">
        <f t="shared" ca="1" si="137"/>
        <v>V-004</v>
      </c>
      <c r="L1463" t="str">
        <f ca="1">+VLOOKUP(K1463,'Tablas aux'!$A$23:$C$27,3,0)</f>
        <v>Moquegua</v>
      </c>
    </row>
    <row r="1464" spans="1:12" x14ac:dyDescent="0.25">
      <c r="A1464" t="str">
        <v>V-1463</v>
      </c>
      <c r="B1464">
        <f t="shared" ca="1" si="132"/>
        <v>45799</v>
      </c>
      <c r="C1464" t="str">
        <f t="shared" ca="1" si="133"/>
        <v>C-004</v>
      </c>
      <c r="D1464" t="str">
        <f t="shared" ca="1" si="134"/>
        <v>P-001</v>
      </c>
      <c r="E1464" t="str">
        <f ca="1">+_xlfn.XLOOKUP(D1464,'Tablas aux'!$A$3:$A$6,'Tablas aux'!$B$3:$B$6,0)</f>
        <v>Audífonos</v>
      </c>
      <c r="F1464" t="str">
        <f ca="1">+_xlfn.XLOOKUP(E1464,'Tablas aux'!$B$3:$B$6,'Tablas aux'!$C$3:$C$6,0)</f>
        <v>Electrónica</v>
      </c>
      <c r="G1464">
        <f t="shared" ca="1" si="135"/>
        <v>31</v>
      </c>
      <c r="H1464">
        <f ca="1">+_xlfn.XLOOKUP(D1464,'Tablas aux'!$A$3:$A$6,'Tablas aux'!$D$3:$D$6)</f>
        <v>50</v>
      </c>
      <c r="I1464" s="3">
        <f t="shared" ca="1" si="136"/>
        <v>0.1</v>
      </c>
      <c r="J1464" t="str" cm="1">
        <f t="array" aca="1" ref="J1464" ca="1">+INDEX({"Tarjeta";"Efectivo";"Transferencia"},RANDBETWEEN(1,3))</f>
        <v>Tarjeta</v>
      </c>
      <c r="K1464" t="str">
        <f t="shared" ca="1" si="137"/>
        <v>V-003</v>
      </c>
      <c r="L1464" t="str">
        <f ca="1">+VLOOKUP(K1464,'Tablas aux'!$A$23:$C$27,3,0)</f>
        <v>Arequipa</v>
      </c>
    </row>
    <row r="1465" spans="1:12" x14ac:dyDescent="0.25">
      <c r="A1465" t="str">
        <v>V-1464</v>
      </c>
      <c r="B1465">
        <f t="shared" ca="1" si="132"/>
        <v>45871</v>
      </c>
      <c r="C1465" t="str">
        <f t="shared" ca="1" si="133"/>
        <v>C-004</v>
      </c>
      <c r="D1465" t="str">
        <f t="shared" ca="1" si="134"/>
        <v>P-002</v>
      </c>
      <c r="E1465" t="str">
        <f ca="1">+_xlfn.XLOOKUP(D1465,'Tablas aux'!$A$3:$A$6,'Tablas aux'!$B$3:$B$6,0)</f>
        <v>Laptop</v>
      </c>
      <c r="F1465" t="str">
        <f ca="1">+_xlfn.XLOOKUP(E1465,'Tablas aux'!$B$3:$B$6,'Tablas aux'!$C$3:$C$6,0)</f>
        <v>Computo</v>
      </c>
      <c r="G1465">
        <f t="shared" ca="1" si="135"/>
        <v>44</v>
      </c>
      <c r="H1465">
        <f ca="1">+_xlfn.XLOOKUP(D1465,'Tablas aux'!$A$3:$A$6,'Tablas aux'!$D$3:$D$6)</f>
        <v>1200</v>
      </c>
      <c r="I1465" s="3">
        <f t="shared" ca="1" si="136"/>
        <v>0.3</v>
      </c>
      <c r="J1465" t="str" cm="1">
        <f t="array" aca="1" ref="J1465" ca="1">+INDEX({"Tarjeta";"Efectivo";"Transferencia"},RANDBETWEEN(1,3))</f>
        <v>Transferencia</v>
      </c>
      <c r="K1465" t="str">
        <f t="shared" ca="1" si="137"/>
        <v>V-003</v>
      </c>
      <c r="L1465" t="str">
        <f ca="1">+VLOOKUP(K1465,'Tablas aux'!$A$23:$C$27,3,0)</f>
        <v>Arequipa</v>
      </c>
    </row>
    <row r="1466" spans="1:12" x14ac:dyDescent="0.25">
      <c r="A1466" t="str">
        <v>V-1465</v>
      </c>
      <c r="B1466">
        <f t="shared" ca="1" si="132"/>
        <v>45887</v>
      </c>
      <c r="C1466" t="str">
        <f t="shared" ca="1" si="133"/>
        <v>C-004</v>
      </c>
      <c r="D1466" t="str">
        <f t="shared" ca="1" si="134"/>
        <v>P-001</v>
      </c>
      <c r="E1466" t="str">
        <f ca="1">+_xlfn.XLOOKUP(D1466,'Tablas aux'!$A$3:$A$6,'Tablas aux'!$B$3:$B$6,0)</f>
        <v>Audífonos</v>
      </c>
      <c r="F1466" t="str">
        <f ca="1">+_xlfn.XLOOKUP(E1466,'Tablas aux'!$B$3:$B$6,'Tablas aux'!$C$3:$C$6,0)</f>
        <v>Electrónica</v>
      </c>
      <c r="G1466">
        <f t="shared" ca="1" si="135"/>
        <v>30</v>
      </c>
      <c r="H1466">
        <f ca="1">+_xlfn.XLOOKUP(D1466,'Tablas aux'!$A$3:$A$6,'Tablas aux'!$D$3:$D$6)</f>
        <v>50</v>
      </c>
      <c r="I1466" s="3">
        <f t="shared" ca="1" si="136"/>
        <v>0.1</v>
      </c>
      <c r="J1466" t="str" cm="1">
        <f t="array" aca="1" ref="J1466" ca="1">+INDEX({"Tarjeta";"Efectivo";"Transferencia"},RANDBETWEEN(1,3))</f>
        <v>Efectivo</v>
      </c>
      <c r="K1466" t="str">
        <f t="shared" ca="1" si="137"/>
        <v>V-001</v>
      </c>
      <c r="L1466" t="str">
        <f ca="1">+VLOOKUP(K1466,'Tablas aux'!$A$23:$C$27,3,0)</f>
        <v>Lima</v>
      </c>
    </row>
    <row r="1467" spans="1:12" x14ac:dyDescent="0.25">
      <c r="A1467" t="str">
        <v>V-1466</v>
      </c>
      <c r="B1467">
        <f t="shared" ca="1" si="132"/>
        <v>45689</v>
      </c>
      <c r="C1467" t="str">
        <f t="shared" ca="1" si="133"/>
        <v>C-001</v>
      </c>
      <c r="D1467" t="str">
        <f t="shared" ca="1" si="134"/>
        <v>P-004</v>
      </c>
      <c r="E1467" t="str">
        <f ca="1">+_xlfn.XLOOKUP(D1467,'Tablas aux'!$A$3:$A$6,'Tablas aux'!$B$3:$B$6,0)</f>
        <v>Smart Phone</v>
      </c>
      <c r="F1467" t="str">
        <f ca="1">+_xlfn.XLOOKUP(E1467,'Tablas aux'!$B$3:$B$6,'Tablas aux'!$C$3:$C$6,0)</f>
        <v>Telefonía</v>
      </c>
      <c r="G1467">
        <f t="shared" ca="1" si="135"/>
        <v>15</v>
      </c>
      <c r="H1467">
        <f ca="1">+_xlfn.XLOOKUP(D1467,'Tablas aux'!$A$3:$A$6,'Tablas aux'!$D$3:$D$6)</f>
        <v>800</v>
      </c>
      <c r="I1467" s="3">
        <f t="shared" ca="1" si="136"/>
        <v>0.2</v>
      </c>
      <c r="J1467" t="str" cm="1">
        <f t="array" aca="1" ref="J1467" ca="1">+INDEX({"Tarjeta";"Efectivo";"Transferencia"},RANDBETWEEN(1,3))</f>
        <v>Transferencia</v>
      </c>
      <c r="K1467" t="str">
        <f t="shared" ca="1" si="137"/>
        <v>V-005</v>
      </c>
      <c r="L1467" t="str">
        <f ca="1">+VLOOKUP(K1467,'Tablas aux'!$A$23:$C$27,3,0)</f>
        <v>Ayacucho</v>
      </c>
    </row>
    <row r="1468" spans="1:12" x14ac:dyDescent="0.25">
      <c r="A1468" t="str">
        <v>V-1467</v>
      </c>
      <c r="B1468">
        <f t="shared" ca="1" si="132"/>
        <v>46002</v>
      </c>
      <c r="C1468" t="str">
        <f t="shared" ca="1" si="133"/>
        <v>C-002</v>
      </c>
      <c r="D1468" t="str">
        <f t="shared" ca="1" si="134"/>
        <v>P-003</v>
      </c>
      <c r="E1468" t="str">
        <f ca="1">+_xlfn.XLOOKUP(D1468,'Tablas aux'!$A$3:$A$6,'Tablas aux'!$B$3:$B$6,0)</f>
        <v>Smart Watch</v>
      </c>
      <c r="F1468" t="str">
        <f ca="1">+_xlfn.XLOOKUP(E1468,'Tablas aux'!$B$3:$B$6,'Tablas aux'!$C$3:$C$6,0)</f>
        <v>Electrónica</v>
      </c>
      <c r="G1468">
        <f t="shared" ca="1" si="135"/>
        <v>40</v>
      </c>
      <c r="H1468">
        <f ca="1">+_xlfn.XLOOKUP(D1468,'Tablas aux'!$A$3:$A$6,'Tablas aux'!$D$3:$D$6)</f>
        <v>200</v>
      </c>
      <c r="I1468" s="3">
        <f t="shared" ca="1" si="136"/>
        <v>0.1</v>
      </c>
      <c r="J1468" t="str" cm="1">
        <f t="array" aca="1" ref="J1468" ca="1">+INDEX({"Tarjeta";"Efectivo";"Transferencia"},RANDBETWEEN(1,3))</f>
        <v>Efectivo</v>
      </c>
      <c r="K1468" t="str">
        <f t="shared" ca="1" si="137"/>
        <v>V-004</v>
      </c>
      <c r="L1468" t="str">
        <f ca="1">+VLOOKUP(K1468,'Tablas aux'!$A$23:$C$27,3,0)</f>
        <v>Moquegua</v>
      </c>
    </row>
    <row r="1469" spans="1:12" x14ac:dyDescent="0.25">
      <c r="A1469" t="str">
        <v>V-1468</v>
      </c>
      <c r="B1469">
        <f t="shared" ca="1" si="132"/>
        <v>45996</v>
      </c>
      <c r="C1469" t="str">
        <f t="shared" ca="1" si="133"/>
        <v>C-002</v>
      </c>
      <c r="D1469" t="str">
        <f t="shared" ca="1" si="134"/>
        <v>P-001</v>
      </c>
      <c r="E1469" t="str">
        <f ca="1">+_xlfn.XLOOKUP(D1469,'Tablas aux'!$A$3:$A$6,'Tablas aux'!$B$3:$B$6,0)</f>
        <v>Audífonos</v>
      </c>
      <c r="F1469" t="str">
        <f ca="1">+_xlfn.XLOOKUP(E1469,'Tablas aux'!$B$3:$B$6,'Tablas aux'!$C$3:$C$6,0)</f>
        <v>Electrónica</v>
      </c>
      <c r="G1469">
        <f t="shared" ca="1" si="135"/>
        <v>32</v>
      </c>
      <c r="H1469">
        <f ca="1">+_xlfn.XLOOKUP(D1469,'Tablas aux'!$A$3:$A$6,'Tablas aux'!$D$3:$D$6)</f>
        <v>50</v>
      </c>
      <c r="I1469" s="3">
        <f t="shared" ca="1" si="136"/>
        <v>0.1</v>
      </c>
      <c r="J1469" t="str" cm="1">
        <f t="array" aca="1" ref="J1469" ca="1">+INDEX({"Tarjeta";"Efectivo";"Transferencia"},RANDBETWEEN(1,3))</f>
        <v>Efectivo</v>
      </c>
      <c r="K1469" t="str">
        <f t="shared" ca="1" si="137"/>
        <v>V-001</v>
      </c>
      <c r="L1469" t="str">
        <f ca="1">+VLOOKUP(K1469,'Tablas aux'!$A$23:$C$27,3,0)</f>
        <v>Lima</v>
      </c>
    </row>
    <row r="1470" spans="1:12" x14ac:dyDescent="0.25">
      <c r="A1470" t="str">
        <v>V-1469</v>
      </c>
      <c r="B1470">
        <f t="shared" ca="1" si="132"/>
        <v>46001</v>
      </c>
      <c r="C1470" t="str">
        <f t="shared" ca="1" si="133"/>
        <v>C-004</v>
      </c>
      <c r="D1470" t="str">
        <f t="shared" ca="1" si="134"/>
        <v>P-001</v>
      </c>
      <c r="E1470" t="str">
        <f ca="1">+_xlfn.XLOOKUP(D1470,'Tablas aux'!$A$3:$A$6,'Tablas aux'!$B$3:$B$6,0)</f>
        <v>Audífonos</v>
      </c>
      <c r="F1470" t="str">
        <f ca="1">+_xlfn.XLOOKUP(E1470,'Tablas aux'!$B$3:$B$6,'Tablas aux'!$C$3:$C$6,0)</f>
        <v>Electrónica</v>
      </c>
      <c r="G1470">
        <f t="shared" ca="1" si="135"/>
        <v>5</v>
      </c>
      <c r="H1470">
        <f ca="1">+_xlfn.XLOOKUP(D1470,'Tablas aux'!$A$3:$A$6,'Tablas aux'!$D$3:$D$6)</f>
        <v>50</v>
      </c>
      <c r="I1470" s="3">
        <f t="shared" ca="1" si="136"/>
        <v>0.1</v>
      </c>
      <c r="J1470" t="str" cm="1">
        <f t="array" aca="1" ref="J1470" ca="1">+INDEX({"Tarjeta";"Efectivo";"Transferencia"},RANDBETWEEN(1,3))</f>
        <v>Tarjeta</v>
      </c>
      <c r="K1470" t="str">
        <f t="shared" ca="1" si="137"/>
        <v>V-002</v>
      </c>
      <c r="L1470" t="str">
        <f ca="1">+VLOOKUP(K1470,'Tablas aux'!$A$23:$C$27,3,0)</f>
        <v>Callao</v>
      </c>
    </row>
    <row r="1471" spans="1:12" x14ac:dyDescent="0.25">
      <c r="A1471" t="str">
        <v>V-1470</v>
      </c>
      <c r="B1471">
        <f t="shared" ca="1" si="132"/>
        <v>45931</v>
      </c>
      <c r="C1471" t="str">
        <f t="shared" ca="1" si="133"/>
        <v>C-002</v>
      </c>
      <c r="D1471" t="str">
        <f t="shared" ca="1" si="134"/>
        <v>P-002</v>
      </c>
      <c r="E1471" t="str">
        <f ca="1">+_xlfn.XLOOKUP(D1471,'Tablas aux'!$A$3:$A$6,'Tablas aux'!$B$3:$B$6,0)</f>
        <v>Laptop</v>
      </c>
      <c r="F1471" t="str">
        <f ca="1">+_xlfn.XLOOKUP(E1471,'Tablas aux'!$B$3:$B$6,'Tablas aux'!$C$3:$C$6,0)</f>
        <v>Computo</v>
      </c>
      <c r="G1471">
        <f t="shared" ca="1" si="135"/>
        <v>43</v>
      </c>
      <c r="H1471">
        <f ca="1">+_xlfn.XLOOKUP(D1471,'Tablas aux'!$A$3:$A$6,'Tablas aux'!$D$3:$D$6)</f>
        <v>1200</v>
      </c>
      <c r="I1471" s="3">
        <f t="shared" ca="1" si="136"/>
        <v>0.3</v>
      </c>
      <c r="J1471" t="str" cm="1">
        <f t="array" aca="1" ref="J1471" ca="1">+INDEX({"Tarjeta";"Efectivo";"Transferencia"},RANDBETWEEN(1,3))</f>
        <v>Efectivo</v>
      </c>
      <c r="K1471" t="str">
        <f t="shared" ca="1" si="137"/>
        <v>V-004</v>
      </c>
      <c r="L1471" t="str">
        <f ca="1">+VLOOKUP(K1471,'Tablas aux'!$A$23:$C$27,3,0)</f>
        <v>Moquegua</v>
      </c>
    </row>
    <row r="1472" spans="1:12" x14ac:dyDescent="0.25">
      <c r="A1472" t="str">
        <v>V-1471</v>
      </c>
      <c r="B1472">
        <f t="shared" ca="1" si="132"/>
        <v>45796</v>
      </c>
      <c r="C1472" t="str">
        <f t="shared" ca="1" si="133"/>
        <v>C-001</v>
      </c>
      <c r="D1472" t="str">
        <f t="shared" ca="1" si="134"/>
        <v>P-003</v>
      </c>
      <c r="E1472" t="str">
        <f ca="1">+_xlfn.XLOOKUP(D1472,'Tablas aux'!$A$3:$A$6,'Tablas aux'!$B$3:$B$6,0)</f>
        <v>Smart Watch</v>
      </c>
      <c r="F1472" t="str">
        <f ca="1">+_xlfn.XLOOKUP(E1472,'Tablas aux'!$B$3:$B$6,'Tablas aux'!$C$3:$C$6,0)</f>
        <v>Electrónica</v>
      </c>
      <c r="G1472">
        <f t="shared" ca="1" si="135"/>
        <v>17</v>
      </c>
      <c r="H1472">
        <f ca="1">+_xlfn.XLOOKUP(D1472,'Tablas aux'!$A$3:$A$6,'Tablas aux'!$D$3:$D$6)</f>
        <v>200</v>
      </c>
      <c r="I1472" s="3">
        <f t="shared" ca="1" si="136"/>
        <v>0.1</v>
      </c>
      <c r="J1472" t="str" cm="1">
        <f t="array" aca="1" ref="J1472" ca="1">+INDEX({"Tarjeta";"Efectivo";"Transferencia"},RANDBETWEEN(1,3))</f>
        <v>Transferencia</v>
      </c>
      <c r="K1472" t="str">
        <f t="shared" ca="1" si="137"/>
        <v>V-002</v>
      </c>
      <c r="L1472" t="str">
        <f ca="1">+VLOOKUP(K1472,'Tablas aux'!$A$23:$C$27,3,0)</f>
        <v>Callao</v>
      </c>
    </row>
    <row r="1473" spans="1:12" x14ac:dyDescent="0.25">
      <c r="A1473" t="str">
        <v>V-1472</v>
      </c>
      <c r="B1473">
        <f t="shared" ca="1" si="132"/>
        <v>45893</v>
      </c>
      <c r="C1473" t="str">
        <f t="shared" ca="1" si="133"/>
        <v>C-002</v>
      </c>
      <c r="D1473" t="str">
        <f t="shared" ca="1" si="134"/>
        <v>P-003</v>
      </c>
      <c r="E1473" t="str">
        <f ca="1">+_xlfn.XLOOKUP(D1473,'Tablas aux'!$A$3:$A$6,'Tablas aux'!$B$3:$B$6,0)</f>
        <v>Smart Watch</v>
      </c>
      <c r="F1473" t="str">
        <f ca="1">+_xlfn.XLOOKUP(E1473,'Tablas aux'!$B$3:$B$6,'Tablas aux'!$C$3:$C$6,0)</f>
        <v>Electrónica</v>
      </c>
      <c r="G1473">
        <f t="shared" ca="1" si="135"/>
        <v>43</v>
      </c>
      <c r="H1473">
        <f ca="1">+_xlfn.XLOOKUP(D1473,'Tablas aux'!$A$3:$A$6,'Tablas aux'!$D$3:$D$6)</f>
        <v>200</v>
      </c>
      <c r="I1473" s="3">
        <f t="shared" ca="1" si="136"/>
        <v>0.1</v>
      </c>
      <c r="J1473" t="str" cm="1">
        <f t="array" aca="1" ref="J1473" ca="1">+INDEX({"Tarjeta";"Efectivo";"Transferencia"},RANDBETWEEN(1,3))</f>
        <v>Tarjeta</v>
      </c>
      <c r="K1473" t="str">
        <f t="shared" ca="1" si="137"/>
        <v>V-001</v>
      </c>
      <c r="L1473" t="str">
        <f ca="1">+VLOOKUP(K1473,'Tablas aux'!$A$23:$C$27,3,0)</f>
        <v>Lima</v>
      </c>
    </row>
    <row r="1474" spans="1:12" x14ac:dyDescent="0.25">
      <c r="A1474" t="str">
        <v>V-1473</v>
      </c>
      <c r="B1474">
        <f t="shared" ca="1" si="132"/>
        <v>45944</v>
      </c>
      <c r="C1474" t="str">
        <f t="shared" ca="1" si="133"/>
        <v>C-001</v>
      </c>
      <c r="D1474" t="str">
        <f t="shared" ca="1" si="134"/>
        <v>P-004</v>
      </c>
      <c r="E1474" t="str">
        <f ca="1">+_xlfn.XLOOKUP(D1474,'Tablas aux'!$A$3:$A$6,'Tablas aux'!$B$3:$B$6,0)</f>
        <v>Smart Phone</v>
      </c>
      <c r="F1474" t="str">
        <f ca="1">+_xlfn.XLOOKUP(E1474,'Tablas aux'!$B$3:$B$6,'Tablas aux'!$C$3:$C$6,0)</f>
        <v>Telefonía</v>
      </c>
      <c r="G1474">
        <f t="shared" ca="1" si="135"/>
        <v>44</v>
      </c>
      <c r="H1474">
        <f ca="1">+_xlfn.XLOOKUP(D1474,'Tablas aux'!$A$3:$A$6,'Tablas aux'!$D$3:$D$6)</f>
        <v>800</v>
      </c>
      <c r="I1474" s="3">
        <f t="shared" ca="1" si="136"/>
        <v>0.2</v>
      </c>
      <c r="J1474" t="str" cm="1">
        <f t="array" aca="1" ref="J1474" ca="1">+INDEX({"Tarjeta";"Efectivo";"Transferencia"},RANDBETWEEN(1,3))</f>
        <v>Efectivo</v>
      </c>
      <c r="K1474" t="str">
        <f t="shared" ca="1" si="137"/>
        <v>V-004</v>
      </c>
      <c r="L1474" t="str">
        <f ca="1">+VLOOKUP(K1474,'Tablas aux'!$A$23:$C$27,3,0)</f>
        <v>Moquegua</v>
      </c>
    </row>
    <row r="1475" spans="1:12" x14ac:dyDescent="0.25">
      <c r="A1475" t="str">
        <v>V-1474</v>
      </c>
      <c r="B1475">
        <f t="shared" ref="B1475:B1538" ca="1" si="138">+RANDBETWEEN("01/01/2025","31/12/2025")</f>
        <v>45916</v>
      </c>
      <c r="C1475" t="str">
        <f t="shared" ref="C1475:C1538" ca="1" si="139">+"C"&amp;"-"&amp;TEXT(RANDBETWEEN(1,4),"000")</f>
        <v>C-004</v>
      </c>
      <c r="D1475" t="str">
        <f t="shared" ref="D1475:D1538" ca="1" si="140">+"P"&amp;"-"&amp;TEXT(RANDBETWEEN(1,4),"000")</f>
        <v>P-004</v>
      </c>
      <c r="E1475" t="str">
        <f ca="1">+_xlfn.XLOOKUP(D1475,'Tablas aux'!$A$3:$A$6,'Tablas aux'!$B$3:$B$6,0)</f>
        <v>Smart Phone</v>
      </c>
      <c r="F1475" t="str">
        <f ca="1">+_xlfn.XLOOKUP(E1475,'Tablas aux'!$B$3:$B$6,'Tablas aux'!$C$3:$C$6,0)</f>
        <v>Telefonía</v>
      </c>
      <c r="G1475">
        <f t="shared" ref="G1475:G1538" ca="1" si="141">+RANDBETWEEN(5,45)</f>
        <v>23</v>
      </c>
      <c r="H1475">
        <f ca="1">+_xlfn.XLOOKUP(D1475,'Tablas aux'!$A$3:$A$6,'Tablas aux'!$D$3:$D$6)</f>
        <v>800</v>
      </c>
      <c r="I1475" s="3">
        <f t="shared" ref="I1475:I1538" ca="1" si="142">+IF(F1475="Electrónica",0.1,IF(F1475="Telefonía",0.2,0.3))</f>
        <v>0.2</v>
      </c>
      <c r="J1475" t="str" cm="1">
        <f t="array" aca="1" ref="J1475" ca="1">+INDEX({"Tarjeta";"Efectivo";"Transferencia"},RANDBETWEEN(1,3))</f>
        <v>Transferencia</v>
      </c>
      <c r="K1475" t="str">
        <f t="shared" ref="K1475:K1538" ca="1" si="143">+"V"&amp;"-"&amp;TEXT(RANDBETWEEN(1,5),"000")</f>
        <v>V-001</v>
      </c>
      <c r="L1475" t="str">
        <f ca="1">+VLOOKUP(K1475,'Tablas aux'!$A$23:$C$27,3,0)</f>
        <v>Lima</v>
      </c>
    </row>
    <row r="1476" spans="1:12" x14ac:dyDescent="0.25">
      <c r="A1476" t="str">
        <v>V-1475</v>
      </c>
      <c r="B1476">
        <f t="shared" ca="1" si="138"/>
        <v>45691</v>
      </c>
      <c r="C1476" t="str">
        <f t="shared" ca="1" si="139"/>
        <v>C-003</v>
      </c>
      <c r="D1476" t="str">
        <f t="shared" ca="1" si="140"/>
        <v>P-003</v>
      </c>
      <c r="E1476" t="str">
        <f ca="1">+_xlfn.XLOOKUP(D1476,'Tablas aux'!$A$3:$A$6,'Tablas aux'!$B$3:$B$6,0)</f>
        <v>Smart Watch</v>
      </c>
      <c r="F1476" t="str">
        <f ca="1">+_xlfn.XLOOKUP(E1476,'Tablas aux'!$B$3:$B$6,'Tablas aux'!$C$3:$C$6,0)</f>
        <v>Electrónica</v>
      </c>
      <c r="G1476">
        <f t="shared" ca="1" si="141"/>
        <v>14</v>
      </c>
      <c r="H1476">
        <f ca="1">+_xlfn.XLOOKUP(D1476,'Tablas aux'!$A$3:$A$6,'Tablas aux'!$D$3:$D$6)</f>
        <v>200</v>
      </c>
      <c r="I1476" s="3">
        <f t="shared" ca="1" si="142"/>
        <v>0.1</v>
      </c>
      <c r="J1476" t="str" cm="1">
        <f t="array" aca="1" ref="J1476" ca="1">+INDEX({"Tarjeta";"Efectivo";"Transferencia"},RANDBETWEEN(1,3))</f>
        <v>Transferencia</v>
      </c>
      <c r="K1476" t="str">
        <f t="shared" ca="1" si="143"/>
        <v>V-003</v>
      </c>
      <c r="L1476" t="str">
        <f ca="1">+VLOOKUP(K1476,'Tablas aux'!$A$23:$C$27,3,0)</f>
        <v>Arequipa</v>
      </c>
    </row>
    <row r="1477" spans="1:12" x14ac:dyDescent="0.25">
      <c r="A1477" t="str">
        <v>V-1476</v>
      </c>
      <c r="B1477">
        <f t="shared" ca="1" si="138"/>
        <v>45988</v>
      </c>
      <c r="C1477" t="str">
        <f t="shared" ca="1" si="139"/>
        <v>C-003</v>
      </c>
      <c r="D1477" t="str">
        <f t="shared" ca="1" si="140"/>
        <v>P-003</v>
      </c>
      <c r="E1477" t="str">
        <f ca="1">+_xlfn.XLOOKUP(D1477,'Tablas aux'!$A$3:$A$6,'Tablas aux'!$B$3:$B$6,0)</f>
        <v>Smart Watch</v>
      </c>
      <c r="F1477" t="str">
        <f ca="1">+_xlfn.XLOOKUP(E1477,'Tablas aux'!$B$3:$B$6,'Tablas aux'!$C$3:$C$6,0)</f>
        <v>Electrónica</v>
      </c>
      <c r="G1477">
        <f t="shared" ca="1" si="141"/>
        <v>11</v>
      </c>
      <c r="H1477">
        <f ca="1">+_xlfn.XLOOKUP(D1477,'Tablas aux'!$A$3:$A$6,'Tablas aux'!$D$3:$D$6)</f>
        <v>200</v>
      </c>
      <c r="I1477" s="3">
        <f t="shared" ca="1" si="142"/>
        <v>0.1</v>
      </c>
      <c r="J1477" t="str" cm="1">
        <f t="array" aca="1" ref="J1477" ca="1">+INDEX({"Tarjeta";"Efectivo";"Transferencia"},RANDBETWEEN(1,3))</f>
        <v>Efectivo</v>
      </c>
      <c r="K1477" t="str">
        <f t="shared" ca="1" si="143"/>
        <v>V-001</v>
      </c>
      <c r="L1477" t="str">
        <f ca="1">+VLOOKUP(K1477,'Tablas aux'!$A$23:$C$27,3,0)</f>
        <v>Lima</v>
      </c>
    </row>
    <row r="1478" spans="1:12" x14ac:dyDescent="0.25">
      <c r="A1478" t="str">
        <v>V-1477</v>
      </c>
      <c r="B1478">
        <f t="shared" ca="1" si="138"/>
        <v>45862</v>
      </c>
      <c r="C1478" t="str">
        <f t="shared" ca="1" si="139"/>
        <v>C-002</v>
      </c>
      <c r="D1478" t="str">
        <f t="shared" ca="1" si="140"/>
        <v>P-004</v>
      </c>
      <c r="E1478" t="str">
        <f ca="1">+_xlfn.XLOOKUP(D1478,'Tablas aux'!$A$3:$A$6,'Tablas aux'!$B$3:$B$6,0)</f>
        <v>Smart Phone</v>
      </c>
      <c r="F1478" t="str">
        <f ca="1">+_xlfn.XLOOKUP(E1478,'Tablas aux'!$B$3:$B$6,'Tablas aux'!$C$3:$C$6,0)</f>
        <v>Telefonía</v>
      </c>
      <c r="G1478">
        <f t="shared" ca="1" si="141"/>
        <v>31</v>
      </c>
      <c r="H1478">
        <f ca="1">+_xlfn.XLOOKUP(D1478,'Tablas aux'!$A$3:$A$6,'Tablas aux'!$D$3:$D$6)</f>
        <v>800</v>
      </c>
      <c r="I1478" s="3">
        <f t="shared" ca="1" si="142"/>
        <v>0.2</v>
      </c>
      <c r="J1478" t="str" cm="1">
        <f t="array" aca="1" ref="J1478" ca="1">+INDEX({"Tarjeta";"Efectivo";"Transferencia"},RANDBETWEEN(1,3))</f>
        <v>Tarjeta</v>
      </c>
      <c r="K1478" t="str">
        <f t="shared" ca="1" si="143"/>
        <v>V-003</v>
      </c>
      <c r="L1478" t="str">
        <f ca="1">+VLOOKUP(K1478,'Tablas aux'!$A$23:$C$27,3,0)</f>
        <v>Arequipa</v>
      </c>
    </row>
    <row r="1479" spans="1:12" x14ac:dyDescent="0.25">
      <c r="A1479" t="str">
        <v>V-1478</v>
      </c>
      <c r="B1479">
        <f t="shared" ca="1" si="138"/>
        <v>45957</v>
      </c>
      <c r="C1479" t="str">
        <f t="shared" ca="1" si="139"/>
        <v>C-003</v>
      </c>
      <c r="D1479" t="str">
        <f t="shared" ca="1" si="140"/>
        <v>P-002</v>
      </c>
      <c r="E1479" t="str">
        <f ca="1">+_xlfn.XLOOKUP(D1479,'Tablas aux'!$A$3:$A$6,'Tablas aux'!$B$3:$B$6,0)</f>
        <v>Laptop</v>
      </c>
      <c r="F1479" t="str">
        <f ca="1">+_xlfn.XLOOKUP(E1479,'Tablas aux'!$B$3:$B$6,'Tablas aux'!$C$3:$C$6,0)</f>
        <v>Computo</v>
      </c>
      <c r="G1479">
        <f t="shared" ca="1" si="141"/>
        <v>25</v>
      </c>
      <c r="H1479">
        <f ca="1">+_xlfn.XLOOKUP(D1479,'Tablas aux'!$A$3:$A$6,'Tablas aux'!$D$3:$D$6)</f>
        <v>1200</v>
      </c>
      <c r="I1479" s="3">
        <f t="shared" ca="1" si="142"/>
        <v>0.3</v>
      </c>
      <c r="J1479" t="str" cm="1">
        <f t="array" aca="1" ref="J1479" ca="1">+INDEX({"Tarjeta";"Efectivo";"Transferencia"},RANDBETWEEN(1,3))</f>
        <v>Efectivo</v>
      </c>
      <c r="K1479" t="str">
        <f t="shared" ca="1" si="143"/>
        <v>V-001</v>
      </c>
      <c r="L1479" t="str">
        <f ca="1">+VLOOKUP(K1479,'Tablas aux'!$A$23:$C$27,3,0)</f>
        <v>Lima</v>
      </c>
    </row>
    <row r="1480" spans="1:12" x14ac:dyDescent="0.25">
      <c r="A1480" t="str">
        <v>V-1479</v>
      </c>
      <c r="B1480">
        <f t="shared" ca="1" si="138"/>
        <v>45826</v>
      </c>
      <c r="C1480" t="str">
        <f t="shared" ca="1" si="139"/>
        <v>C-004</v>
      </c>
      <c r="D1480" t="str">
        <f t="shared" ca="1" si="140"/>
        <v>P-004</v>
      </c>
      <c r="E1480" t="str">
        <f ca="1">+_xlfn.XLOOKUP(D1480,'Tablas aux'!$A$3:$A$6,'Tablas aux'!$B$3:$B$6,0)</f>
        <v>Smart Phone</v>
      </c>
      <c r="F1480" t="str">
        <f ca="1">+_xlfn.XLOOKUP(E1480,'Tablas aux'!$B$3:$B$6,'Tablas aux'!$C$3:$C$6,0)</f>
        <v>Telefonía</v>
      </c>
      <c r="G1480">
        <f t="shared" ca="1" si="141"/>
        <v>37</v>
      </c>
      <c r="H1480">
        <f ca="1">+_xlfn.XLOOKUP(D1480,'Tablas aux'!$A$3:$A$6,'Tablas aux'!$D$3:$D$6)</f>
        <v>800</v>
      </c>
      <c r="I1480" s="3">
        <f t="shared" ca="1" si="142"/>
        <v>0.2</v>
      </c>
      <c r="J1480" t="str" cm="1">
        <f t="array" aca="1" ref="J1480" ca="1">+INDEX({"Tarjeta";"Efectivo";"Transferencia"},RANDBETWEEN(1,3))</f>
        <v>Tarjeta</v>
      </c>
      <c r="K1480" t="str">
        <f t="shared" ca="1" si="143"/>
        <v>V-002</v>
      </c>
      <c r="L1480" t="str">
        <f ca="1">+VLOOKUP(K1480,'Tablas aux'!$A$23:$C$27,3,0)</f>
        <v>Callao</v>
      </c>
    </row>
    <row r="1481" spans="1:12" x14ac:dyDescent="0.25">
      <c r="A1481" t="str">
        <v>V-1480</v>
      </c>
      <c r="B1481">
        <f t="shared" ca="1" si="138"/>
        <v>45732</v>
      </c>
      <c r="C1481" t="str">
        <f t="shared" ca="1" si="139"/>
        <v>C-001</v>
      </c>
      <c r="D1481" t="str">
        <f t="shared" ca="1" si="140"/>
        <v>P-004</v>
      </c>
      <c r="E1481" t="str">
        <f ca="1">+_xlfn.XLOOKUP(D1481,'Tablas aux'!$A$3:$A$6,'Tablas aux'!$B$3:$B$6,0)</f>
        <v>Smart Phone</v>
      </c>
      <c r="F1481" t="str">
        <f ca="1">+_xlfn.XLOOKUP(E1481,'Tablas aux'!$B$3:$B$6,'Tablas aux'!$C$3:$C$6,0)</f>
        <v>Telefonía</v>
      </c>
      <c r="G1481">
        <f t="shared" ca="1" si="141"/>
        <v>40</v>
      </c>
      <c r="H1481">
        <f ca="1">+_xlfn.XLOOKUP(D1481,'Tablas aux'!$A$3:$A$6,'Tablas aux'!$D$3:$D$6)</f>
        <v>800</v>
      </c>
      <c r="I1481" s="3">
        <f t="shared" ca="1" si="142"/>
        <v>0.2</v>
      </c>
      <c r="J1481" t="str" cm="1">
        <f t="array" aca="1" ref="J1481" ca="1">+INDEX({"Tarjeta";"Efectivo";"Transferencia"},RANDBETWEEN(1,3))</f>
        <v>Efectivo</v>
      </c>
      <c r="K1481" t="str">
        <f t="shared" ca="1" si="143"/>
        <v>V-004</v>
      </c>
      <c r="L1481" t="str">
        <f ca="1">+VLOOKUP(K1481,'Tablas aux'!$A$23:$C$27,3,0)</f>
        <v>Moquegua</v>
      </c>
    </row>
    <row r="1482" spans="1:12" x14ac:dyDescent="0.25">
      <c r="A1482" t="str">
        <v>V-1481</v>
      </c>
      <c r="B1482">
        <f t="shared" ca="1" si="138"/>
        <v>45664</v>
      </c>
      <c r="C1482" t="str">
        <f t="shared" ca="1" si="139"/>
        <v>C-004</v>
      </c>
      <c r="D1482" t="str">
        <f t="shared" ca="1" si="140"/>
        <v>P-004</v>
      </c>
      <c r="E1482" t="str">
        <f ca="1">+_xlfn.XLOOKUP(D1482,'Tablas aux'!$A$3:$A$6,'Tablas aux'!$B$3:$B$6,0)</f>
        <v>Smart Phone</v>
      </c>
      <c r="F1482" t="str">
        <f ca="1">+_xlfn.XLOOKUP(E1482,'Tablas aux'!$B$3:$B$6,'Tablas aux'!$C$3:$C$6,0)</f>
        <v>Telefonía</v>
      </c>
      <c r="G1482">
        <f t="shared" ca="1" si="141"/>
        <v>40</v>
      </c>
      <c r="H1482">
        <f ca="1">+_xlfn.XLOOKUP(D1482,'Tablas aux'!$A$3:$A$6,'Tablas aux'!$D$3:$D$6)</f>
        <v>800</v>
      </c>
      <c r="I1482" s="3">
        <f t="shared" ca="1" si="142"/>
        <v>0.2</v>
      </c>
      <c r="J1482" t="str" cm="1">
        <f t="array" aca="1" ref="J1482" ca="1">+INDEX({"Tarjeta";"Efectivo";"Transferencia"},RANDBETWEEN(1,3))</f>
        <v>Tarjeta</v>
      </c>
      <c r="K1482" t="str">
        <f t="shared" ca="1" si="143"/>
        <v>V-003</v>
      </c>
      <c r="L1482" t="str">
        <f ca="1">+VLOOKUP(K1482,'Tablas aux'!$A$23:$C$27,3,0)</f>
        <v>Arequipa</v>
      </c>
    </row>
    <row r="1483" spans="1:12" x14ac:dyDescent="0.25">
      <c r="A1483" t="str">
        <v>V-1482</v>
      </c>
      <c r="B1483">
        <f t="shared" ca="1" si="138"/>
        <v>45768</v>
      </c>
      <c r="C1483" t="str">
        <f t="shared" ca="1" si="139"/>
        <v>C-003</v>
      </c>
      <c r="D1483" t="str">
        <f t="shared" ca="1" si="140"/>
        <v>P-004</v>
      </c>
      <c r="E1483" t="str">
        <f ca="1">+_xlfn.XLOOKUP(D1483,'Tablas aux'!$A$3:$A$6,'Tablas aux'!$B$3:$B$6,0)</f>
        <v>Smart Phone</v>
      </c>
      <c r="F1483" t="str">
        <f ca="1">+_xlfn.XLOOKUP(E1483,'Tablas aux'!$B$3:$B$6,'Tablas aux'!$C$3:$C$6,0)</f>
        <v>Telefonía</v>
      </c>
      <c r="G1483">
        <f t="shared" ca="1" si="141"/>
        <v>29</v>
      </c>
      <c r="H1483">
        <f ca="1">+_xlfn.XLOOKUP(D1483,'Tablas aux'!$A$3:$A$6,'Tablas aux'!$D$3:$D$6)</f>
        <v>800</v>
      </c>
      <c r="I1483" s="3">
        <f t="shared" ca="1" si="142"/>
        <v>0.2</v>
      </c>
      <c r="J1483" t="str" cm="1">
        <f t="array" aca="1" ref="J1483" ca="1">+INDEX({"Tarjeta";"Efectivo";"Transferencia"},RANDBETWEEN(1,3))</f>
        <v>Tarjeta</v>
      </c>
      <c r="K1483" t="str">
        <f t="shared" ca="1" si="143"/>
        <v>V-005</v>
      </c>
      <c r="L1483" t="str">
        <f ca="1">+VLOOKUP(K1483,'Tablas aux'!$A$23:$C$27,3,0)</f>
        <v>Ayacucho</v>
      </c>
    </row>
    <row r="1484" spans="1:12" x14ac:dyDescent="0.25">
      <c r="A1484" t="str">
        <v>V-1483</v>
      </c>
      <c r="B1484">
        <f t="shared" ca="1" si="138"/>
        <v>45686</v>
      </c>
      <c r="C1484" t="str">
        <f t="shared" ca="1" si="139"/>
        <v>C-001</v>
      </c>
      <c r="D1484" t="str">
        <f t="shared" ca="1" si="140"/>
        <v>P-001</v>
      </c>
      <c r="E1484" t="str">
        <f ca="1">+_xlfn.XLOOKUP(D1484,'Tablas aux'!$A$3:$A$6,'Tablas aux'!$B$3:$B$6,0)</f>
        <v>Audífonos</v>
      </c>
      <c r="F1484" t="str">
        <f ca="1">+_xlfn.XLOOKUP(E1484,'Tablas aux'!$B$3:$B$6,'Tablas aux'!$C$3:$C$6,0)</f>
        <v>Electrónica</v>
      </c>
      <c r="G1484">
        <f t="shared" ca="1" si="141"/>
        <v>26</v>
      </c>
      <c r="H1484">
        <f ca="1">+_xlfn.XLOOKUP(D1484,'Tablas aux'!$A$3:$A$6,'Tablas aux'!$D$3:$D$6)</f>
        <v>50</v>
      </c>
      <c r="I1484" s="3">
        <f t="shared" ca="1" si="142"/>
        <v>0.1</v>
      </c>
      <c r="J1484" t="str" cm="1">
        <f t="array" aca="1" ref="J1484" ca="1">+INDEX({"Tarjeta";"Efectivo";"Transferencia"},RANDBETWEEN(1,3))</f>
        <v>Transferencia</v>
      </c>
      <c r="K1484" t="str">
        <f t="shared" ca="1" si="143"/>
        <v>V-003</v>
      </c>
      <c r="L1484" t="str">
        <f ca="1">+VLOOKUP(K1484,'Tablas aux'!$A$23:$C$27,3,0)</f>
        <v>Arequipa</v>
      </c>
    </row>
    <row r="1485" spans="1:12" x14ac:dyDescent="0.25">
      <c r="A1485" t="str">
        <v>V-1484</v>
      </c>
      <c r="B1485">
        <f t="shared" ca="1" si="138"/>
        <v>45765</v>
      </c>
      <c r="C1485" t="str">
        <f t="shared" ca="1" si="139"/>
        <v>C-004</v>
      </c>
      <c r="D1485" t="str">
        <f t="shared" ca="1" si="140"/>
        <v>P-004</v>
      </c>
      <c r="E1485" t="str">
        <f ca="1">+_xlfn.XLOOKUP(D1485,'Tablas aux'!$A$3:$A$6,'Tablas aux'!$B$3:$B$6,0)</f>
        <v>Smart Phone</v>
      </c>
      <c r="F1485" t="str">
        <f ca="1">+_xlfn.XLOOKUP(E1485,'Tablas aux'!$B$3:$B$6,'Tablas aux'!$C$3:$C$6,0)</f>
        <v>Telefonía</v>
      </c>
      <c r="G1485">
        <f t="shared" ca="1" si="141"/>
        <v>39</v>
      </c>
      <c r="H1485">
        <f ca="1">+_xlfn.XLOOKUP(D1485,'Tablas aux'!$A$3:$A$6,'Tablas aux'!$D$3:$D$6)</f>
        <v>800</v>
      </c>
      <c r="I1485" s="3">
        <f t="shared" ca="1" si="142"/>
        <v>0.2</v>
      </c>
      <c r="J1485" t="str" cm="1">
        <f t="array" aca="1" ref="J1485" ca="1">+INDEX({"Tarjeta";"Efectivo";"Transferencia"},RANDBETWEEN(1,3))</f>
        <v>Efectivo</v>
      </c>
      <c r="K1485" t="str">
        <f t="shared" ca="1" si="143"/>
        <v>V-001</v>
      </c>
      <c r="L1485" t="str">
        <f ca="1">+VLOOKUP(K1485,'Tablas aux'!$A$23:$C$27,3,0)</f>
        <v>Lima</v>
      </c>
    </row>
    <row r="1486" spans="1:12" x14ac:dyDescent="0.25">
      <c r="A1486" t="str">
        <v>V-1485</v>
      </c>
      <c r="B1486">
        <f t="shared" ca="1" si="138"/>
        <v>45739</v>
      </c>
      <c r="C1486" t="str">
        <f t="shared" ca="1" si="139"/>
        <v>C-003</v>
      </c>
      <c r="D1486" t="str">
        <f t="shared" ca="1" si="140"/>
        <v>P-004</v>
      </c>
      <c r="E1486" t="str">
        <f ca="1">+_xlfn.XLOOKUP(D1486,'Tablas aux'!$A$3:$A$6,'Tablas aux'!$B$3:$B$6,0)</f>
        <v>Smart Phone</v>
      </c>
      <c r="F1486" t="str">
        <f ca="1">+_xlfn.XLOOKUP(E1486,'Tablas aux'!$B$3:$B$6,'Tablas aux'!$C$3:$C$6,0)</f>
        <v>Telefonía</v>
      </c>
      <c r="G1486">
        <f t="shared" ca="1" si="141"/>
        <v>33</v>
      </c>
      <c r="H1486">
        <f ca="1">+_xlfn.XLOOKUP(D1486,'Tablas aux'!$A$3:$A$6,'Tablas aux'!$D$3:$D$6)</f>
        <v>800</v>
      </c>
      <c r="I1486" s="3">
        <f t="shared" ca="1" si="142"/>
        <v>0.2</v>
      </c>
      <c r="J1486" t="str" cm="1">
        <f t="array" aca="1" ref="J1486" ca="1">+INDEX({"Tarjeta";"Efectivo";"Transferencia"},RANDBETWEEN(1,3))</f>
        <v>Efectivo</v>
      </c>
      <c r="K1486" t="str">
        <f t="shared" ca="1" si="143"/>
        <v>V-004</v>
      </c>
      <c r="L1486" t="str">
        <f ca="1">+VLOOKUP(K1486,'Tablas aux'!$A$23:$C$27,3,0)</f>
        <v>Moquegua</v>
      </c>
    </row>
    <row r="1487" spans="1:12" x14ac:dyDescent="0.25">
      <c r="A1487" t="str">
        <v>V-1486</v>
      </c>
      <c r="B1487">
        <f t="shared" ca="1" si="138"/>
        <v>45963</v>
      </c>
      <c r="C1487" t="str">
        <f t="shared" ca="1" si="139"/>
        <v>C-003</v>
      </c>
      <c r="D1487" t="str">
        <f t="shared" ca="1" si="140"/>
        <v>P-002</v>
      </c>
      <c r="E1487" t="str">
        <f ca="1">+_xlfn.XLOOKUP(D1487,'Tablas aux'!$A$3:$A$6,'Tablas aux'!$B$3:$B$6,0)</f>
        <v>Laptop</v>
      </c>
      <c r="F1487" t="str">
        <f ca="1">+_xlfn.XLOOKUP(E1487,'Tablas aux'!$B$3:$B$6,'Tablas aux'!$C$3:$C$6,0)</f>
        <v>Computo</v>
      </c>
      <c r="G1487">
        <f t="shared" ca="1" si="141"/>
        <v>15</v>
      </c>
      <c r="H1487">
        <f ca="1">+_xlfn.XLOOKUP(D1487,'Tablas aux'!$A$3:$A$6,'Tablas aux'!$D$3:$D$6)</f>
        <v>1200</v>
      </c>
      <c r="I1487" s="3">
        <f t="shared" ca="1" si="142"/>
        <v>0.3</v>
      </c>
      <c r="J1487" t="str" cm="1">
        <f t="array" aca="1" ref="J1487" ca="1">+INDEX({"Tarjeta";"Efectivo";"Transferencia"},RANDBETWEEN(1,3))</f>
        <v>Transferencia</v>
      </c>
      <c r="K1487" t="str">
        <f t="shared" ca="1" si="143"/>
        <v>V-002</v>
      </c>
      <c r="L1487" t="str">
        <f ca="1">+VLOOKUP(K1487,'Tablas aux'!$A$23:$C$27,3,0)</f>
        <v>Callao</v>
      </c>
    </row>
    <row r="1488" spans="1:12" x14ac:dyDescent="0.25">
      <c r="A1488" t="str">
        <v>V-1487</v>
      </c>
      <c r="B1488">
        <f t="shared" ca="1" si="138"/>
        <v>45715</v>
      </c>
      <c r="C1488" t="str">
        <f t="shared" ca="1" si="139"/>
        <v>C-001</v>
      </c>
      <c r="D1488" t="str">
        <f t="shared" ca="1" si="140"/>
        <v>P-002</v>
      </c>
      <c r="E1488" t="str">
        <f ca="1">+_xlfn.XLOOKUP(D1488,'Tablas aux'!$A$3:$A$6,'Tablas aux'!$B$3:$B$6,0)</f>
        <v>Laptop</v>
      </c>
      <c r="F1488" t="str">
        <f ca="1">+_xlfn.XLOOKUP(E1488,'Tablas aux'!$B$3:$B$6,'Tablas aux'!$C$3:$C$6,0)</f>
        <v>Computo</v>
      </c>
      <c r="G1488">
        <f t="shared" ca="1" si="141"/>
        <v>44</v>
      </c>
      <c r="H1488">
        <f ca="1">+_xlfn.XLOOKUP(D1488,'Tablas aux'!$A$3:$A$6,'Tablas aux'!$D$3:$D$6)</f>
        <v>1200</v>
      </c>
      <c r="I1488" s="3">
        <f t="shared" ca="1" si="142"/>
        <v>0.3</v>
      </c>
      <c r="J1488" t="str" cm="1">
        <f t="array" aca="1" ref="J1488" ca="1">+INDEX({"Tarjeta";"Efectivo";"Transferencia"},RANDBETWEEN(1,3))</f>
        <v>Tarjeta</v>
      </c>
      <c r="K1488" t="str">
        <f t="shared" ca="1" si="143"/>
        <v>V-005</v>
      </c>
      <c r="L1488" t="str">
        <f ca="1">+VLOOKUP(K1488,'Tablas aux'!$A$23:$C$27,3,0)</f>
        <v>Ayacucho</v>
      </c>
    </row>
    <row r="1489" spans="1:12" x14ac:dyDescent="0.25">
      <c r="A1489" t="str">
        <v>V-1488</v>
      </c>
      <c r="B1489">
        <f t="shared" ca="1" si="138"/>
        <v>45737</v>
      </c>
      <c r="C1489" t="str">
        <f t="shared" ca="1" si="139"/>
        <v>C-004</v>
      </c>
      <c r="D1489" t="str">
        <f t="shared" ca="1" si="140"/>
        <v>P-001</v>
      </c>
      <c r="E1489" t="str">
        <f ca="1">+_xlfn.XLOOKUP(D1489,'Tablas aux'!$A$3:$A$6,'Tablas aux'!$B$3:$B$6,0)</f>
        <v>Audífonos</v>
      </c>
      <c r="F1489" t="str">
        <f ca="1">+_xlfn.XLOOKUP(E1489,'Tablas aux'!$B$3:$B$6,'Tablas aux'!$C$3:$C$6,0)</f>
        <v>Electrónica</v>
      </c>
      <c r="G1489">
        <f t="shared" ca="1" si="141"/>
        <v>19</v>
      </c>
      <c r="H1489">
        <f ca="1">+_xlfn.XLOOKUP(D1489,'Tablas aux'!$A$3:$A$6,'Tablas aux'!$D$3:$D$6)</f>
        <v>50</v>
      </c>
      <c r="I1489" s="3">
        <f t="shared" ca="1" si="142"/>
        <v>0.1</v>
      </c>
      <c r="J1489" t="str" cm="1">
        <f t="array" aca="1" ref="J1489" ca="1">+INDEX({"Tarjeta";"Efectivo";"Transferencia"},RANDBETWEEN(1,3))</f>
        <v>Tarjeta</v>
      </c>
      <c r="K1489" t="str">
        <f t="shared" ca="1" si="143"/>
        <v>V-003</v>
      </c>
      <c r="L1489" t="str">
        <f ca="1">+VLOOKUP(K1489,'Tablas aux'!$A$23:$C$27,3,0)</f>
        <v>Arequipa</v>
      </c>
    </row>
    <row r="1490" spans="1:12" x14ac:dyDescent="0.25">
      <c r="A1490" t="str">
        <v>V-1489</v>
      </c>
      <c r="B1490">
        <f t="shared" ca="1" si="138"/>
        <v>45670</v>
      </c>
      <c r="C1490" t="str">
        <f t="shared" ca="1" si="139"/>
        <v>C-003</v>
      </c>
      <c r="D1490" t="str">
        <f t="shared" ca="1" si="140"/>
        <v>P-004</v>
      </c>
      <c r="E1490" t="str">
        <f ca="1">+_xlfn.XLOOKUP(D1490,'Tablas aux'!$A$3:$A$6,'Tablas aux'!$B$3:$B$6,0)</f>
        <v>Smart Phone</v>
      </c>
      <c r="F1490" t="str">
        <f ca="1">+_xlfn.XLOOKUP(E1490,'Tablas aux'!$B$3:$B$6,'Tablas aux'!$C$3:$C$6,0)</f>
        <v>Telefonía</v>
      </c>
      <c r="G1490">
        <f t="shared" ca="1" si="141"/>
        <v>35</v>
      </c>
      <c r="H1490">
        <f ca="1">+_xlfn.XLOOKUP(D1490,'Tablas aux'!$A$3:$A$6,'Tablas aux'!$D$3:$D$6)</f>
        <v>800</v>
      </c>
      <c r="I1490" s="3">
        <f t="shared" ca="1" si="142"/>
        <v>0.2</v>
      </c>
      <c r="J1490" t="str" cm="1">
        <f t="array" aca="1" ref="J1490" ca="1">+INDEX({"Tarjeta";"Efectivo";"Transferencia"},RANDBETWEEN(1,3))</f>
        <v>Transferencia</v>
      </c>
      <c r="K1490" t="str">
        <f t="shared" ca="1" si="143"/>
        <v>V-004</v>
      </c>
      <c r="L1490" t="str">
        <f ca="1">+VLOOKUP(K1490,'Tablas aux'!$A$23:$C$27,3,0)</f>
        <v>Moquegua</v>
      </c>
    </row>
    <row r="1491" spans="1:12" x14ac:dyDescent="0.25">
      <c r="A1491" t="str">
        <v>V-1490</v>
      </c>
      <c r="B1491">
        <f t="shared" ca="1" si="138"/>
        <v>45963</v>
      </c>
      <c r="C1491" t="str">
        <f t="shared" ca="1" si="139"/>
        <v>C-001</v>
      </c>
      <c r="D1491" t="str">
        <f t="shared" ca="1" si="140"/>
        <v>P-003</v>
      </c>
      <c r="E1491" t="str">
        <f ca="1">+_xlfn.XLOOKUP(D1491,'Tablas aux'!$A$3:$A$6,'Tablas aux'!$B$3:$B$6,0)</f>
        <v>Smart Watch</v>
      </c>
      <c r="F1491" t="str">
        <f ca="1">+_xlfn.XLOOKUP(E1491,'Tablas aux'!$B$3:$B$6,'Tablas aux'!$C$3:$C$6,0)</f>
        <v>Electrónica</v>
      </c>
      <c r="G1491">
        <f t="shared" ca="1" si="141"/>
        <v>34</v>
      </c>
      <c r="H1491">
        <f ca="1">+_xlfn.XLOOKUP(D1491,'Tablas aux'!$A$3:$A$6,'Tablas aux'!$D$3:$D$6)</f>
        <v>200</v>
      </c>
      <c r="I1491" s="3">
        <f t="shared" ca="1" si="142"/>
        <v>0.1</v>
      </c>
      <c r="J1491" t="str" cm="1">
        <f t="array" aca="1" ref="J1491" ca="1">+INDEX({"Tarjeta";"Efectivo";"Transferencia"},RANDBETWEEN(1,3))</f>
        <v>Efectivo</v>
      </c>
      <c r="K1491" t="str">
        <f t="shared" ca="1" si="143"/>
        <v>V-004</v>
      </c>
      <c r="L1491" t="str">
        <f ca="1">+VLOOKUP(K1491,'Tablas aux'!$A$23:$C$27,3,0)</f>
        <v>Moquegua</v>
      </c>
    </row>
    <row r="1492" spans="1:12" x14ac:dyDescent="0.25">
      <c r="A1492" t="str">
        <v>V-1491</v>
      </c>
      <c r="B1492">
        <f t="shared" ca="1" si="138"/>
        <v>45769</v>
      </c>
      <c r="C1492" t="str">
        <f t="shared" ca="1" si="139"/>
        <v>C-004</v>
      </c>
      <c r="D1492" t="str">
        <f t="shared" ca="1" si="140"/>
        <v>P-002</v>
      </c>
      <c r="E1492" t="str">
        <f ca="1">+_xlfn.XLOOKUP(D1492,'Tablas aux'!$A$3:$A$6,'Tablas aux'!$B$3:$B$6,0)</f>
        <v>Laptop</v>
      </c>
      <c r="F1492" t="str">
        <f ca="1">+_xlfn.XLOOKUP(E1492,'Tablas aux'!$B$3:$B$6,'Tablas aux'!$C$3:$C$6,0)</f>
        <v>Computo</v>
      </c>
      <c r="G1492">
        <f t="shared" ca="1" si="141"/>
        <v>40</v>
      </c>
      <c r="H1492">
        <f ca="1">+_xlfn.XLOOKUP(D1492,'Tablas aux'!$A$3:$A$6,'Tablas aux'!$D$3:$D$6)</f>
        <v>1200</v>
      </c>
      <c r="I1492" s="3">
        <f t="shared" ca="1" si="142"/>
        <v>0.3</v>
      </c>
      <c r="J1492" t="str" cm="1">
        <f t="array" aca="1" ref="J1492" ca="1">+INDEX({"Tarjeta";"Efectivo";"Transferencia"},RANDBETWEEN(1,3))</f>
        <v>Transferencia</v>
      </c>
      <c r="K1492" t="str">
        <f t="shared" ca="1" si="143"/>
        <v>V-002</v>
      </c>
      <c r="L1492" t="str">
        <f ca="1">+VLOOKUP(K1492,'Tablas aux'!$A$23:$C$27,3,0)</f>
        <v>Callao</v>
      </c>
    </row>
    <row r="1493" spans="1:12" x14ac:dyDescent="0.25">
      <c r="A1493" t="str">
        <v>V-1492</v>
      </c>
      <c r="B1493">
        <f t="shared" ca="1" si="138"/>
        <v>45859</v>
      </c>
      <c r="C1493" t="str">
        <f t="shared" ca="1" si="139"/>
        <v>C-002</v>
      </c>
      <c r="D1493" t="str">
        <f t="shared" ca="1" si="140"/>
        <v>P-004</v>
      </c>
      <c r="E1493" t="str">
        <f ca="1">+_xlfn.XLOOKUP(D1493,'Tablas aux'!$A$3:$A$6,'Tablas aux'!$B$3:$B$6,0)</f>
        <v>Smart Phone</v>
      </c>
      <c r="F1493" t="str">
        <f ca="1">+_xlfn.XLOOKUP(E1493,'Tablas aux'!$B$3:$B$6,'Tablas aux'!$C$3:$C$6,0)</f>
        <v>Telefonía</v>
      </c>
      <c r="G1493">
        <f t="shared" ca="1" si="141"/>
        <v>21</v>
      </c>
      <c r="H1493">
        <f ca="1">+_xlfn.XLOOKUP(D1493,'Tablas aux'!$A$3:$A$6,'Tablas aux'!$D$3:$D$6)</f>
        <v>800</v>
      </c>
      <c r="I1493" s="3">
        <f t="shared" ca="1" si="142"/>
        <v>0.2</v>
      </c>
      <c r="J1493" t="str" cm="1">
        <f t="array" aca="1" ref="J1493" ca="1">+INDEX({"Tarjeta";"Efectivo";"Transferencia"},RANDBETWEEN(1,3))</f>
        <v>Transferencia</v>
      </c>
      <c r="K1493" t="str">
        <f t="shared" ca="1" si="143"/>
        <v>V-004</v>
      </c>
      <c r="L1493" t="str">
        <f ca="1">+VLOOKUP(K1493,'Tablas aux'!$A$23:$C$27,3,0)</f>
        <v>Moquegua</v>
      </c>
    </row>
    <row r="1494" spans="1:12" x14ac:dyDescent="0.25">
      <c r="A1494" t="str">
        <v>V-1493</v>
      </c>
      <c r="B1494">
        <f t="shared" ca="1" si="138"/>
        <v>45950</v>
      </c>
      <c r="C1494" t="str">
        <f t="shared" ca="1" si="139"/>
        <v>C-003</v>
      </c>
      <c r="D1494" t="str">
        <f t="shared" ca="1" si="140"/>
        <v>P-003</v>
      </c>
      <c r="E1494" t="str">
        <f ca="1">+_xlfn.XLOOKUP(D1494,'Tablas aux'!$A$3:$A$6,'Tablas aux'!$B$3:$B$6,0)</f>
        <v>Smart Watch</v>
      </c>
      <c r="F1494" t="str">
        <f ca="1">+_xlfn.XLOOKUP(E1494,'Tablas aux'!$B$3:$B$6,'Tablas aux'!$C$3:$C$6,0)</f>
        <v>Electrónica</v>
      </c>
      <c r="G1494">
        <f t="shared" ca="1" si="141"/>
        <v>23</v>
      </c>
      <c r="H1494">
        <f ca="1">+_xlfn.XLOOKUP(D1494,'Tablas aux'!$A$3:$A$6,'Tablas aux'!$D$3:$D$6)</f>
        <v>200</v>
      </c>
      <c r="I1494" s="3">
        <f t="shared" ca="1" si="142"/>
        <v>0.1</v>
      </c>
      <c r="J1494" t="str" cm="1">
        <f t="array" aca="1" ref="J1494" ca="1">+INDEX({"Tarjeta";"Efectivo";"Transferencia"},RANDBETWEEN(1,3))</f>
        <v>Transferencia</v>
      </c>
      <c r="K1494" t="str">
        <f t="shared" ca="1" si="143"/>
        <v>V-002</v>
      </c>
      <c r="L1494" t="str">
        <f ca="1">+VLOOKUP(K1494,'Tablas aux'!$A$23:$C$27,3,0)</f>
        <v>Callao</v>
      </c>
    </row>
    <row r="1495" spans="1:12" x14ac:dyDescent="0.25">
      <c r="A1495" t="str">
        <v>V-1494</v>
      </c>
      <c r="B1495">
        <f t="shared" ca="1" si="138"/>
        <v>45821</v>
      </c>
      <c r="C1495" t="str">
        <f t="shared" ca="1" si="139"/>
        <v>C-002</v>
      </c>
      <c r="D1495" t="str">
        <f t="shared" ca="1" si="140"/>
        <v>P-003</v>
      </c>
      <c r="E1495" t="str">
        <f ca="1">+_xlfn.XLOOKUP(D1495,'Tablas aux'!$A$3:$A$6,'Tablas aux'!$B$3:$B$6,0)</f>
        <v>Smart Watch</v>
      </c>
      <c r="F1495" t="str">
        <f ca="1">+_xlfn.XLOOKUP(E1495,'Tablas aux'!$B$3:$B$6,'Tablas aux'!$C$3:$C$6,0)</f>
        <v>Electrónica</v>
      </c>
      <c r="G1495">
        <f t="shared" ca="1" si="141"/>
        <v>23</v>
      </c>
      <c r="H1495">
        <f ca="1">+_xlfn.XLOOKUP(D1495,'Tablas aux'!$A$3:$A$6,'Tablas aux'!$D$3:$D$6)</f>
        <v>200</v>
      </c>
      <c r="I1495" s="3">
        <f t="shared" ca="1" si="142"/>
        <v>0.1</v>
      </c>
      <c r="J1495" t="str" cm="1">
        <f t="array" aca="1" ref="J1495" ca="1">+INDEX({"Tarjeta";"Efectivo";"Transferencia"},RANDBETWEEN(1,3))</f>
        <v>Efectivo</v>
      </c>
      <c r="K1495" t="str">
        <f t="shared" ca="1" si="143"/>
        <v>V-003</v>
      </c>
      <c r="L1495" t="str">
        <f ca="1">+VLOOKUP(K1495,'Tablas aux'!$A$23:$C$27,3,0)</f>
        <v>Arequipa</v>
      </c>
    </row>
    <row r="1496" spans="1:12" x14ac:dyDescent="0.25">
      <c r="A1496" t="str">
        <v>V-1495</v>
      </c>
      <c r="B1496">
        <f t="shared" ca="1" si="138"/>
        <v>45700</v>
      </c>
      <c r="C1496" t="str">
        <f t="shared" ca="1" si="139"/>
        <v>C-004</v>
      </c>
      <c r="D1496" t="str">
        <f t="shared" ca="1" si="140"/>
        <v>P-001</v>
      </c>
      <c r="E1496" t="str">
        <f ca="1">+_xlfn.XLOOKUP(D1496,'Tablas aux'!$A$3:$A$6,'Tablas aux'!$B$3:$B$6,0)</f>
        <v>Audífonos</v>
      </c>
      <c r="F1496" t="str">
        <f ca="1">+_xlfn.XLOOKUP(E1496,'Tablas aux'!$B$3:$B$6,'Tablas aux'!$C$3:$C$6,0)</f>
        <v>Electrónica</v>
      </c>
      <c r="G1496">
        <f t="shared" ca="1" si="141"/>
        <v>20</v>
      </c>
      <c r="H1496">
        <f ca="1">+_xlfn.XLOOKUP(D1496,'Tablas aux'!$A$3:$A$6,'Tablas aux'!$D$3:$D$6)</f>
        <v>50</v>
      </c>
      <c r="I1496" s="3">
        <f t="shared" ca="1" si="142"/>
        <v>0.1</v>
      </c>
      <c r="J1496" t="str" cm="1">
        <f t="array" aca="1" ref="J1496" ca="1">+INDEX({"Tarjeta";"Efectivo";"Transferencia"},RANDBETWEEN(1,3))</f>
        <v>Efectivo</v>
      </c>
      <c r="K1496" t="str">
        <f t="shared" ca="1" si="143"/>
        <v>V-003</v>
      </c>
      <c r="L1496" t="str">
        <f ca="1">+VLOOKUP(K1496,'Tablas aux'!$A$23:$C$27,3,0)</f>
        <v>Arequipa</v>
      </c>
    </row>
    <row r="1497" spans="1:12" x14ac:dyDescent="0.25">
      <c r="A1497" t="str">
        <v>V-1496</v>
      </c>
      <c r="B1497">
        <f t="shared" ca="1" si="138"/>
        <v>45854</v>
      </c>
      <c r="C1497" t="str">
        <f t="shared" ca="1" si="139"/>
        <v>C-003</v>
      </c>
      <c r="D1497" t="str">
        <f t="shared" ca="1" si="140"/>
        <v>P-002</v>
      </c>
      <c r="E1497" t="str">
        <f ca="1">+_xlfn.XLOOKUP(D1497,'Tablas aux'!$A$3:$A$6,'Tablas aux'!$B$3:$B$6,0)</f>
        <v>Laptop</v>
      </c>
      <c r="F1497" t="str">
        <f ca="1">+_xlfn.XLOOKUP(E1497,'Tablas aux'!$B$3:$B$6,'Tablas aux'!$C$3:$C$6,0)</f>
        <v>Computo</v>
      </c>
      <c r="G1497">
        <f t="shared" ca="1" si="141"/>
        <v>21</v>
      </c>
      <c r="H1497">
        <f ca="1">+_xlfn.XLOOKUP(D1497,'Tablas aux'!$A$3:$A$6,'Tablas aux'!$D$3:$D$6)</f>
        <v>1200</v>
      </c>
      <c r="I1497" s="3">
        <f t="shared" ca="1" si="142"/>
        <v>0.3</v>
      </c>
      <c r="J1497" t="str" cm="1">
        <f t="array" aca="1" ref="J1497" ca="1">+INDEX({"Tarjeta";"Efectivo";"Transferencia"},RANDBETWEEN(1,3))</f>
        <v>Transferencia</v>
      </c>
      <c r="K1497" t="str">
        <f t="shared" ca="1" si="143"/>
        <v>V-001</v>
      </c>
      <c r="L1497" t="str">
        <f ca="1">+VLOOKUP(K1497,'Tablas aux'!$A$23:$C$27,3,0)</f>
        <v>Lima</v>
      </c>
    </row>
    <row r="1498" spans="1:12" x14ac:dyDescent="0.25">
      <c r="A1498" t="str">
        <v>V-1497</v>
      </c>
      <c r="B1498">
        <f t="shared" ca="1" si="138"/>
        <v>46014</v>
      </c>
      <c r="C1498" t="str">
        <f t="shared" ca="1" si="139"/>
        <v>C-001</v>
      </c>
      <c r="D1498" t="str">
        <f t="shared" ca="1" si="140"/>
        <v>P-001</v>
      </c>
      <c r="E1498" t="str">
        <f ca="1">+_xlfn.XLOOKUP(D1498,'Tablas aux'!$A$3:$A$6,'Tablas aux'!$B$3:$B$6,0)</f>
        <v>Audífonos</v>
      </c>
      <c r="F1498" t="str">
        <f ca="1">+_xlfn.XLOOKUP(E1498,'Tablas aux'!$B$3:$B$6,'Tablas aux'!$C$3:$C$6,0)</f>
        <v>Electrónica</v>
      </c>
      <c r="G1498">
        <f t="shared" ca="1" si="141"/>
        <v>34</v>
      </c>
      <c r="H1498">
        <f ca="1">+_xlfn.XLOOKUP(D1498,'Tablas aux'!$A$3:$A$6,'Tablas aux'!$D$3:$D$6)</f>
        <v>50</v>
      </c>
      <c r="I1498" s="3">
        <f t="shared" ca="1" si="142"/>
        <v>0.1</v>
      </c>
      <c r="J1498" t="str" cm="1">
        <f t="array" aca="1" ref="J1498" ca="1">+INDEX({"Tarjeta";"Efectivo";"Transferencia"},RANDBETWEEN(1,3))</f>
        <v>Tarjeta</v>
      </c>
      <c r="K1498" t="str">
        <f t="shared" ca="1" si="143"/>
        <v>V-005</v>
      </c>
      <c r="L1498" t="str">
        <f ca="1">+VLOOKUP(K1498,'Tablas aux'!$A$23:$C$27,3,0)</f>
        <v>Ayacucho</v>
      </c>
    </row>
    <row r="1499" spans="1:12" x14ac:dyDescent="0.25">
      <c r="A1499" t="str">
        <v>V-1498</v>
      </c>
      <c r="B1499">
        <f t="shared" ca="1" si="138"/>
        <v>45987</v>
      </c>
      <c r="C1499" t="str">
        <f t="shared" ca="1" si="139"/>
        <v>C-001</v>
      </c>
      <c r="D1499" t="str">
        <f t="shared" ca="1" si="140"/>
        <v>P-003</v>
      </c>
      <c r="E1499" t="str">
        <f ca="1">+_xlfn.XLOOKUP(D1499,'Tablas aux'!$A$3:$A$6,'Tablas aux'!$B$3:$B$6,0)</f>
        <v>Smart Watch</v>
      </c>
      <c r="F1499" t="str">
        <f ca="1">+_xlfn.XLOOKUP(E1499,'Tablas aux'!$B$3:$B$6,'Tablas aux'!$C$3:$C$6,0)</f>
        <v>Electrónica</v>
      </c>
      <c r="G1499">
        <f t="shared" ca="1" si="141"/>
        <v>24</v>
      </c>
      <c r="H1499">
        <f ca="1">+_xlfn.XLOOKUP(D1499,'Tablas aux'!$A$3:$A$6,'Tablas aux'!$D$3:$D$6)</f>
        <v>200</v>
      </c>
      <c r="I1499" s="3">
        <f t="shared" ca="1" si="142"/>
        <v>0.1</v>
      </c>
      <c r="J1499" t="str" cm="1">
        <f t="array" aca="1" ref="J1499" ca="1">+INDEX({"Tarjeta";"Efectivo";"Transferencia"},RANDBETWEEN(1,3))</f>
        <v>Transferencia</v>
      </c>
      <c r="K1499" t="str">
        <f t="shared" ca="1" si="143"/>
        <v>V-004</v>
      </c>
      <c r="L1499" t="str">
        <f ca="1">+VLOOKUP(K1499,'Tablas aux'!$A$23:$C$27,3,0)</f>
        <v>Moquegua</v>
      </c>
    </row>
    <row r="1500" spans="1:12" x14ac:dyDescent="0.25">
      <c r="A1500" t="str">
        <v>V-1499</v>
      </c>
      <c r="B1500">
        <f t="shared" ca="1" si="138"/>
        <v>45671</v>
      </c>
      <c r="C1500" t="str">
        <f t="shared" ca="1" si="139"/>
        <v>C-002</v>
      </c>
      <c r="D1500" t="str">
        <f t="shared" ca="1" si="140"/>
        <v>P-003</v>
      </c>
      <c r="E1500" t="str">
        <f ca="1">+_xlfn.XLOOKUP(D1500,'Tablas aux'!$A$3:$A$6,'Tablas aux'!$B$3:$B$6,0)</f>
        <v>Smart Watch</v>
      </c>
      <c r="F1500" t="str">
        <f ca="1">+_xlfn.XLOOKUP(E1500,'Tablas aux'!$B$3:$B$6,'Tablas aux'!$C$3:$C$6,0)</f>
        <v>Electrónica</v>
      </c>
      <c r="G1500">
        <f t="shared" ca="1" si="141"/>
        <v>20</v>
      </c>
      <c r="H1500">
        <f ca="1">+_xlfn.XLOOKUP(D1500,'Tablas aux'!$A$3:$A$6,'Tablas aux'!$D$3:$D$6)</f>
        <v>200</v>
      </c>
      <c r="I1500" s="3">
        <f t="shared" ca="1" si="142"/>
        <v>0.1</v>
      </c>
      <c r="J1500" t="str" cm="1">
        <f t="array" aca="1" ref="J1500" ca="1">+INDEX({"Tarjeta";"Efectivo";"Transferencia"},RANDBETWEEN(1,3))</f>
        <v>Transferencia</v>
      </c>
      <c r="K1500" t="str">
        <f t="shared" ca="1" si="143"/>
        <v>V-004</v>
      </c>
      <c r="L1500" t="str">
        <f ca="1">+VLOOKUP(K1500,'Tablas aux'!$A$23:$C$27,3,0)</f>
        <v>Moquegua</v>
      </c>
    </row>
    <row r="1501" spans="1:12" x14ac:dyDescent="0.25">
      <c r="A1501" t="str">
        <v>V-1500</v>
      </c>
      <c r="B1501">
        <f t="shared" ca="1" si="138"/>
        <v>45746</v>
      </c>
      <c r="C1501" t="str">
        <f t="shared" ca="1" si="139"/>
        <v>C-001</v>
      </c>
      <c r="D1501" t="str">
        <f t="shared" ca="1" si="140"/>
        <v>P-002</v>
      </c>
      <c r="E1501" t="str">
        <f ca="1">+_xlfn.XLOOKUP(D1501,'Tablas aux'!$A$3:$A$6,'Tablas aux'!$B$3:$B$6,0)</f>
        <v>Laptop</v>
      </c>
      <c r="F1501" t="str">
        <f ca="1">+_xlfn.XLOOKUP(E1501,'Tablas aux'!$B$3:$B$6,'Tablas aux'!$C$3:$C$6,0)</f>
        <v>Computo</v>
      </c>
      <c r="G1501">
        <f t="shared" ca="1" si="141"/>
        <v>24</v>
      </c>
      <c r="H1501">
        <f ca="1">+_xlfn.XLOOKUP(D1501,'Tablas aux'!$A$3:$A$6,'Tablas aux'!$D$3:$D$6)</f>
        <v>1200</v>
      </c>
      <c r="I1501" s="3">
        <f t="shared" ca="1" si="142"/>
        <v>0.3</v>
      </c>
      <c r="J1501" t="str" cm="1">
        <f t="array" aca="1" ref="J1501" ca="1">+INDEX({"Tarjeta";"Efectivo";"Transferencia"},RANDBETWEEN(1,3))</f>
        <v>Tarjeta</v>
      </c>
      <c r="K1501" t="str">
        <f t="shared" ca="1" si="143"/>
        <v>V-005</v>
      </c>
      <c r="L1501" t="str">
        <f ca="1">+VLOOKUP(K1501,'Tablas aux'!$A$23:$C$27,3,0)</f>
        <v>Ayacucho</v>
      </c>
    </row>
    <row r="1502" spans="1:12" x14ac:dyDescent="0.25">
      <c r="A1502" t="str">
        <v>V-1501</v>
      </c>
      <c r="B1502">
        <f t="shared" ca="1" si="138"/>
        <v>45904</v>
      </c>
      <c r="C1502" t="str">
        <f t="shared" ca="1" si="139"/>
        <v>C-001</v>
      </c>
      <c r="D1502" t="str">
        <f t="shared" ca="1" si="140"/>
        <v>P-004</v>
      </c>
      <c r="E1502" t="str">
        <f ca="1">+_xlfn.XLOOKUP(D1502,'Tablas aux'!$A$3:$A$6,'Tablas aux'!$B$3:$B$6,0)</f>
        <v>Smart Phone</v>
      </c>
      <c r="F1502" t="str">
        <f ca="1">+_xlfn.XLOOKUP(E1502,'Tablas aux'!$B$3:$B$6,'Tablas aux'!$C$3:$C$6,0)</f>
        <v>Telefonía</v>
      </c>
      <c r="G1502">
        <f t="shared" ca="1" si="141"/>
        <v>18</v>
      </c>
      <c r="H1502">
        <f ca="1">+_xlfn.XLOOKUP(D1502,'Tablas aux'!$A$3:$A$6,'Tablas aux'!$D$3:$D$6)</f>
        <v>800</v>
      </c>
      <c r="I1502" s="3">
        <f t="shared" ca="1" si="142"/>
        <v>0.2</v>
      </c>
      <c r="J1502" t="str" cm="1">
        <f t="array" aca="1" ref="J1502" ca="1">+INDEX({"Tarjeta";"Efectivo";"Transferencia"},RANDBETWEEN(1,3))</f>
        <v>Tarjeta</v>
      </c>
      <c r="K1502" t="str">
        <f t="shared" ca="1" si="143"/>
        <v>V-005</v>
      </c>
      <c r="L1502" t="str">
        <f ca="1">+VLOOKUP(K1502,'Tablas aux'!$A$23:$C$27,3,0)</f>
        <v>Ayacucho</v>
      </c>
    </row>
    <row r="1503" spans="1:12" x14ac:dyDescent="0.25">
      <c r="A1503" t="str">
        <v>V-1502</v>
      </c>
      <c r="B1503">
        <f t="shared" ca="1" si="138"/>
        <v>46001</v>
      </c>
      <c r="C1503" t="str">
        <f t="shared" ca="1" si="139"/>
        <v>C-002</v>
      </c>
      <c r="D1503" t="str">
        <f t="shared" ca="1" si="140"/>
        <v>P-004</v>
      </c>
      <c r="E1503" t="str">
        <f ca="1">+_xlfn.XLOOKUP(D1503,'Tablas aux'!$A$3:$A$6,'Tablas aux'!$B$3:$B$6,0)</f>
        <v>Smart Phone</v>
      </c>
      <c r="F1503" t="str">
        <f ca="1">+_xlfn.XLOOKUP(E1503,'Tablas aux'!$B$3:$B$6,'Tablas aux'!$C$3:$C$6,0)</f>
        <v>Telefonía</v>
      </c>
      <c r="G1503">
        <f t="shared" ca="1" si="141"/>
        <v>24</v>
      </c>
      <c r="H1503">
        <f ca="1">+_xlfn.XLOOKUP(D1503,'Tablas aux'!$A$3:$A$6,'Tablas aux'!$D$3:$D$6)</f>
        <v>800</v>
      </c>
      <c r="I1503" s="3">
        <f t="shared" ca="1" si="142"/>
        <v>0.2</v>
      </c>
      <c r="J1503" t="str" cm="1">
        <f t="array" aca="1" ref="J1503" ca="1">+INDEX({"Tarjeta";"Efectivo";"Transferencia"},RANDBETWEEN(1,3))</f>
        <v>Efectivo</v>
      </c>
      <c r="K1503" t="str">
        <f t="shared" ca="1" si="143"/>
        <v>V-004</v>
      </c>
      <c r="L1503" t="str">
        <f ca="1">+VLOOKUP(K1503,'Tablas aux'!$A$23:$C$27,3,0)</f>
        <v>Moquegua</v>
      </c>
    </row>
    <row r="1504" spans="1:12" x14ac:dyDescent="0.25">
      <c r="A1504" t="str">
        <v>V-1503</v>
      </c>
      <c r="B1504">
        <f t="shared" ca="1" si="138"/>
        <v>45916</v>
      </c>
      <c r="C1504" t="str">
        <f t="shared" ca="1" si="139"/>
        <v>C-001</v>
      </c>
      <c r="D1504" t="str">
        <f t="shared" ca="1" si="140"/>
        <v>P-001</v>
      </c>
      <c r="E1504" t="str">
        <f ca="1">+_xlfn.XLOOKUP(D1504,'Tablas aux'!$A$3:$A$6,'Tablas aux'!$B$3:$B$6,0)</f>
        <v>Audífonos</v>
      </c>
      <c r="F1504" t="str">
        <f ca="1">+_xlfn.XLOOKUP(E1504,'Tablas aux'!$B$3:$B$6,'Tablas aux'!$C$3:$C$6,0)</f>
        <v>Electrónica</v>
      </c>
      <c r="G1504">
        <f t="shared" ca="1" si="141"/>
        <v>21</v>
      </c>
      <c r="H1504">
        <f ca="1">+_xlfn.XLOOKUP(D1504,'Tablas aux'!$A$3:$A$6,'Tablas aux'!$D$3:$D$6)</f>
        <v>50</v>
      </c>
      <c r="I1504" s="3">
        <f t="shared" ca="1" si="142"/>
        <v>0.1</v>
      </c>
      <c r="J1504" t="str" cm="1">
        <f t="array" aca="1" ref="J1504" ca="1">+INDEX({"Tarjeta";"Efectivo";"Transferencia"},RANDBETWEEN(1,3))</f>
        <v>Transferencia</v>
      </c>
      <c r="K1504" t="str">
        <f t="shared" ca="1" si="143"/>
        <v>V-002</v>
      </c>
      <c r="L1504" t="str">
        <f ca="1">+VLOOKUP(K1504,'Tablas aux'!$A$23:$C$27,3,0)</f>
        <v>Callao</v>
      </c>
    </row>
    <row r="1505" spans="1:12" x14ac:dyDescent="0.25">
      <c r="A1505" t="str">
        <v>V-1504</v>
      </c>
      <c r="B1505">
        <f t="shared" ca="1" si="138"/>
        <v>45841</v>
      </c>
      <c r="C1505" t="str">
        <f t="shared" ca="1" si="139"/>
        <v>C-004</v>
      </c>
      <c r="D1505" t="str">
        <f t="shared" ca="1" si="140"/>
        <v>P-002</v>
      </c>
      <c r="E1505" t="str">
        <f ca="1">+_xlfn.XLOOKUP(D1505,'Tablas aux'!$A$3:$A$6,'Tablas aux'!$B$3:$B$6,0)</f>
        <v>Laptop</v>
      </c>
      <c r="F1505" t="str">
        <f ca="1">+_xlfn.XLOOKUP(E1505,'Tablas aux'!$B$3:$B$6,'Tablas aux'!$C$3:$C$6,0)</f>
        <v>Computo</v>
      </c>
      <c r="G1505">
        <f t="shared" ca="1" si="141"/>
        <v>13</v>
      </c>
      <c r="H1505">
        <f ca="1">+_xlfn.XLOOKUP(D1505,'Tablas aux'!$A$3:$A$6,'Tablas aux'!$D$3:$D$6)</f>
        <v>1200</v>
      </c>
      <c r="I1505" s="3">
        <f t="shared" ca="1" si="142"/>
        <v>0.3</v>
      </c>
      <c r="J1505" t="str" cm="1">
        <f t="array" aca="1" ref="J1505" ca="1">+INDEX({"Tarjeta";"Efectivo";"Transferencia"},RANDBETWEEN(1,3))</f>
        <v>Efectivo</v>
      </c>
      <c r="K1505" t="str">
        <f t="shared" ca="1" si="143"/>
        <v>V-002</v>
      </c>
      <c r="L1505" t="str">
        <f ca="1">+VLOOKUP(K1505,'Tablas aux'!$A$23:$C$27,3,0)</f>
        <v>Callao</v>
      </c>
    </row>
    <row r="1506" spans="1:12" x14ac:dyDescent="0.25">
      <c r="A1506" t="str">
        <v>V-1505</v>
      </c>
      <c r="B1506">
        <f t="shared" ca="1" si="138"/>
        <v>45666</v>
      </c>
      <c r="C1506" t="str">
        <f t="shared" ca="1" si="139"/>
        <v>C-004</v>
      </c>
      <c r="D1506" t="str">
        <f t="shared" ca="1" si="140"/>
        <v>P-001</v>
      </c>
      <c r="E1506" t="str">
        <f ca="1">+_xlfn.XLOOKUP(D1506,'Tablas aux'!$A$3:$A$6,'Tablas aux'!$B$3:$B$6,0)</f>
        <v>Audífonos</v>
      </c>
      <c r="F1506" t="str">
        <f ca="1">+_xlfn.XLOOKUP(E1506,'Tablas aux'!$B$3:$B$6,'Tablas aux'!$C$3:$C$6,0)</f>
        <v>Electrónica</v>
      </c>
      <c r="G1506">
        <f t="shared" ca="1" si="141"/>
        <v>8</v>
      </c>
      <c r="H1506">
        <f ca="1">+_xlfn.XLOOKUP(D1506,'Tablas aux'!$A$3:$A$6,'Tablas aux'!$D$3:$D$6)</f>
        <v>50</v>
      </c>
      <c r="I1506" s="3">
        <f t="shared" ca="1" si="142"/>
        <v>0.1</v>
      </c>
      <c r="J1506" t="str" cm="1">
        <f t="array" aca="1" ref="J1506" ca="1">+INDEX({"Tarjeta";"Efectivo";"Transferencia"},RANDBETWEEN(1,3))</f>
        <v>Efectivo</v>
      </c>
      <c r="K1506" t="str">
        <f t="shared" ca="1" si="143"/>
        <v>V-005</v>
      </c>
      <c r="L1506" t="str">
        <f ca="1">+VLOOKUP(K1506,'Tablas aux'!$A$23:$C$27,3,0)</f>
        <v>Ayacucho</v>
      </c>
    </row>
    <row r="1507" spans="1:12" x14ac:dyDescent="0.25">
      <c r="A1507" t="str">
        <v>V-1506</v>
      </c>
      <c r="B1507">
        <f t="shared" ca="1" si="138"/>
        <v>45857</v>
      </c>
      <c r="C1507" t="str">
        <f t="shared" ca="1" si="139"/>
        <v>C-003</v>
      </c>
      <c r="D1507" t="str">
        <f t="shared" ca="1" si="140"/>
        <v>P-002</v>
      </c>
      <c r="E1507" t="str">
        <f ca="1">+_xlfn.XLOOKUP(D1507,'Tablas aux'!$A$3:$A$6,'Tablas aux'!$B$3:$B$6,0)</f>
        <v>Laptop</v>
      </c>
      <c r="F1507" t="str">
        <f ca="1">+_xlfn.XLOOKUP(E1507,'Tablas aux'!$B$3:$B$6,'Tablas aux'!$C$3:$C$6,0)</f>
        <v>Computo</v>
      </c>
      <c r="G1507">
        <f t="shared" ca="1" si="141"/>
        <v>10</v>
      </c>
      <c r="H1507">
        <f ca="1">+_xlfn.XLOOKUP(D1507,'Tablas aux'!$A$3:$A$6,'Tablas aux'!$D$3:$D$6)</f>
        <v>1200</v>
      </c>
      <c r="I1507" s="3">
        <f t="shared" ca="1" si="142"/>
        <v>0.3</v>
      </c>
      <c r="J1507" t="str" cm="1">
        <f t="array" aca="1" ref="J1507" ca="1">+INDEX({"Tarjeta";"Efectivo";"Transferencia"},RANDBETWEEN(1,3))</f>
        <v>Transferencia</v>
      </c>
      <c r="K1507" t="str">
        <f t="shared" ca="1" si="143"/>
        <v>V-002</v>
      </c>
      <c r="L1507" t="str">
        <f ca="1">+VLOOKUP(K1507,'Tablas aux'!$A$23:$C$27,3,0)</f>
        <v>Callao</v>
      </c>
    </row>
    <row r="1508" spans="1:12" x14ac:dyDescent="0.25">
      <c r="A1508" t="str">
        <v>V-1507</v>
      </c>
      <c r="B1508">
        <f t="shared" ca="1" si="138"/>
        <v>45950</v>
      </c>
      <c r="C1508" t="str">
        <f t="shared" ca="1" si="139"/>
        <v>C-003</v>
      </c>
      <c r="D1508" t="str">
        <f t="shared" ca="1" si="140"/>
        <v>P-002</v>
      </c>
      <c r="E1508" t="str">
        <f ca="1">+_xlfn.XLOOKUP(D1508,'Tablas aux'!$A$3:$A$6,'Tablas aux'!$B$3:$B$6,0)</f>
        <v>Laptop</v>
      </c>
      <c r="F1508" t="str">
        <f ca="1">+_xlfn.XLOOKUP(E1508,'Tablas aux'!$B$3:$B$6,'Tablas aux'!$C$3:$C$6,0)</f>
        <v>Computo</v>
      </c>
      <c r="G1508">
        <f t="shared" ca="1" si="141"/>
        <v>10</v>
      </c>
      <c r="H1508">
        <f ca="1">+_xlfn.XLOOKUP(D1508,'Tablas aux'!$A$3:$A$6,'Tablas aux'!$D$3:$D$6)</f>
        <v>1200</v>
      </c>
      <c r="I1508" s="3">
        <f t="shared" ca="1" si="142"/>
        <v>0.3</v>
      </c>
      <c r="J1508" t="str" cm="1">
        <f t="array" aca="1" ref="J1508" ca="1">+INDEX({"Tarjeta";"Efectivo";"Transferencia"},RANDBETWEEN(1,3))</f>
        <v>Efectivo</v>
      </c>
      <c r="K1508" t="str">
        <f t="shared" ca="1" si="143"/>
        <v>V-005</v>
      </c>
      <c r="L1508" t="str">
        <f ca="1">+VLOOKUP(K1508,'Tablas aux'!$A$23:$C$27,3,0)</f>
        <v>Ayacucho</v>
      </c>
    </row>
    <row r="1509" spans="1:12" x14ac:dyDescent="0.25">
      <c r="A1509" t="str">
        <v>V-1508</v>
      </c>
      <c r="B1509">
        <f t="shared" ca="1" si="138"/>
        <v>45946</v>
      </c>
      <c r="C1509" t="str">
        <f t="shared" ca="1" si="139"/>
        <v>C-001</v>
      </c>
      <c r="D1509" t="str">
        <f t="shared" ca="1" si="140"/>
        <v>P-003</v>
      </c>
      <c r="E1509" t="str">
        <f ca="1">+_xlfn.XLOOKUP(D1509,'Tablas aux'!$A$3:$A$6,'Tablas aux'!$B$3:$B$6,0)</f>
        <v>Smart Watch</v>
      </c>
      <c r="F1509" t="str">
        <f ca="1">+_xlfn.XLOOKUP(E1509,'Tablas aux'!$B$3:$B$6,'Tablas aux'!$C$3:$C$6,0)</f>
        <v>Electrónica</v>
      </c>
      <c r="G1509">
        <f t="shared" ca="1" si="141"/>
        <v>12</v>
      </c>
      <c r="H1509">
        <f ca="1">+_xlfn.XLOOKUP(D1509,'Tablas aux'!$A$3:$A$6,'Tablas aux'!$D$3:$D$6)</f>
        <v>200</v>
      </c>
      <c r="I1509" s="3">
        <f t="shared" ca="1" si="142"/>
        <v>0.1</v>
      </c>
      <c r="J1509" t="str" cm="1">
        <f t="array" aca="1" ref="J1509" ca="1">+INDEX({"Tarjeta";"Efectivo";"Transferencia"},RANDBETWEEN(1,3))</f>
        <v>Tarjeta</v>
      </c>
      <c r="K1509" t="str">
        <f t="shared" ca="1" si="143"/>
        <v>V-001</v>
      </c>
      <c r="L1509" t="str">
        <f ca="1">+VLOOKUP(K1509,'Tablas aux'!$A$23:$C$27,3,0)</f>
        <v>Lima</v>
      </c>
    </row>
    <row r="1510" spans="1:12" x14ac:dyDescent="0.25">
      <c r="A1510" t="str">
        <v>V-1509</v>
      </c>
      <c r="B1510">
        <f t="shared" ca="1" si="138"/>
        <v>45889</v>
      </c>
      <c r="C1510" t="str">
        <f t="shared" ca="1" si="139"/>
        <v>C-001</v>
      </c>
      <c r="D1510" t="str">
        <f t="shared" ca="1" si="140"/>
        <v>P-004</v>
      </c>
      <c r="E1510" t="str">
        <f ca="1">+_xlfn.XLOOKUP(D1510,'Tablas aux'!$A$3:$A$6,'Tablas aux'!$B$3:$B$6,0)</f>
        <v>Smart Phone</v>
      </c>
      <c r="F1510" t="str">
        <f ca="1">+_xlfn.XLOOKUP(E1510,'Tablas aux'!$B$3:$B$6,'Tablas aux'!$C$3:$C$6,0)</f>
        <v>Telefonía</v>
      </c>
      <c r="G1510">
        <f t="shared" ca="1" si="141"/>
        <v>33</v>
      </c>
      <c r="H1510">
        <f ca="1">+_xlfn.XLOOKUP(D1510,'Tablas aux'!$A$3:$A$6,'Tablas aux'!$D$3:$D$6)</f>
        <v>800</v>
      </c>
      <c r="I1510" s="3">
        <f t="shared" ca="1" si="142"/>
        <v>0.2</v>
      </c>
      <c r="J1510" t="str" cm="1">
        <f t="array" aca="1" ref="J1510" ca="1">+INDEX({"Tarjeta";"Efectivo";"Transferencia"},RANDBETWEEN(1,3))</f>
        <v>Transferencia</v>
      </c>
      <c r="K1510" t="str">
        <f t="shared" ca="1" si="143"/>
        <v>V-002</v>
      </c>
      <c r="L1510" t="str">
        <f ca="1">+VLOOKUP(K1510,'Tablas aux'!$A$23:$C$27,3,0)</f>
        <v>Callao</v>
      </c>
    </row>
    <row r="1511" spans="1:12" x14ac:dyDescent="0.25">
      <c r="A1511" t="str">
        <v>V-1510</v>
      </c>
      <c r="B1511">
        <f t="shared" ca="1" si="138"/>
        <v>46011</v>
      </c>
      <c r="C1511" t="str">
        <f t="shared" ca="1" si="139"/>
        <v>C-001</v>
      </c>
      <c r="D1511" t="str">
        <f t="shared" ca="1" si="140"/>
        <v>P-003</v>
      </c>
      <c r="E1511" t="str">
        <f ca="1">+_xlfn.XLOOKUP(D1511,'Tablas aux'!$A$3:$A$6,'Tablas aux'!$B$3:$B$6,0)</f>
        <v>Smart Watch</v>
      </c>
      <c r="F1511" t="str">
        <f ca="1">+_xlfn.XLOOKUP(E1511,'Tablas aux'!$B$3:$B$6,'Tablas aux'!$C$3:$C$6,0)</f>
        <v>Electrónica</v>
      </c>
      <c r="G1511">
        <f t="shared" ca="1" si="141"/>
        <v>45</v>
      </c>
      <c r="H1511">
        <f ca="1">+_xlfn.XLOOKUP(D1511,'Tablas aux'!$A$3:$A$6,'Tablas aux'!$D$3:$D$6)</f>
        <v>200</v>
      </c>
      <c r="I1511" s="3">
        <f t="shared" ca="1" si="142"/>
        <v>0.1</v>
      </c>
      <c r="J1511" t="str" cm="1">
        <f t="array" aca="1" ref="J1511" ca="1">+INDEX({"Tarjeta";"Efectivo";"Transferencia"},RANDBETWEEN(1,3))</f>
        <v>Tarjeta</v>
      </c>
      <c r="K1511" t="str">
        <f t="shared" ca="1" si="143"/>
        <v>V-005</v>
      </c>
      <c r="L1511" t="str">
        <f ca="1">+VLOOKUP(K1511,'Tablas aux'!$A$23:$C$27,3,0)</f>
        <v>Ayacucho</v>
      </c>
    </row>
    <row r="1512" spans="1:12" x14ac:dyDescent="0.25">
      <c r="A1512" t="str">
        <v>V-1511</v>
      </c>
      <c r="B1512">
        <f t="shared" ca="1" si="138"/>
        <v>45910</v>
      </c>
      <c r="C1512" t="str">
        <f t="shared" ca="1" si="139"/>
        <v>C-002</v>
      </c>
      <c r="D1512" t="str">
        <f t="shared" ca="1" si="140"/>
        <v>P-004</v>
      </c>
      <c r="E1512" t="str">
        <f ca="1">+_xlfn.XLOOKUP(D1512,'Tablas aux'!$A$3:$A$6,'Tablas aux'!$B$3:$B$6,0)</f>
        <v>Smart Phone</v>
      </c>
      <c r="F1512" t="str">
        <f ca="1">+_xlfn.XLOOKUP(E1512,'Tablas aux'!$B$3:$B$6,'Tablas aux'!$C$3:$C$6,0)</f>
        <v>Telefonía</v>
      </c>
      <c r="G1512">
        <f t="shared" ca="1" si="141"/>
        <v>39</v>
      </c>
      <c r="H1512">
        <f ca="1">+_xlfn.XLOOKUP(D1512,'Tablas aux'!$A$3:$A$6,'Tablas aux'!$D$3:$D$6)</f>
        <v>800</v>
      </c>
      <c r="I1512" s="3">
        <f t="shared" ca="1" si="142"/>
        <v>0.2</v>
      </c>
      <c r="J1512" t="str" cm="1">
        <f t="array" aca="1" ref="J1512" ca="1">+INDEX({"Tarjeta";"Efectivo";"Transferencia"},RANDBETWEEN(1,3))</f>
        <v>Tarjeta</v>
      </c>
      <c r="K1512" t="str">
        <f t="shared" ca="1" si="143"/>
        <v>V-005</v>
      </c>
      <c r="L1512" t="str">
        <f ca="1">+VLOOKUP(K1512,'Tablas aux'!$A$23:$C$27,3,0)</f>
        <v>Ayacucho</v>
      </c>
    </row>
    <row r="1513" spans="1:12" x14ac:dyDescent="0.25">
      <c r="A1513" t="str">
        <v>V-1512</v>
      </c>
      <c r="B1513">
        <f t="shared" ca="1" si="138"/>
        <v>45895</v>
      </c>
      <c r="C1513" t="str">
        <f t="shared" ca="1" si="139"/>
        <v>C-002</v>
      </c>
      <c r="D1513" t="str">
        <f t="shared" ca="1" si="140"/>
        <v>P-001</v>
      </c>
      <c r="E1513" t="str">
        <f ca="1">+_xlfn.XLOOKUP(D1513,'Tablas aux'!$A$3:$A$6,'Tablas aux'!$B$3:$B$6,0)</f>
        <v>Audífonos</v>
      </c>
      <c r="F1513" t="str">
        <f ca="1">+_xlfn.XLOOKUP(E1513,'Tablas aux'!$B$3:$B$6,'Tablas aux'!$C$3:$C$6,0)</f>
        <v>Electrónica</v>
      </c>
      <c r="G1513">
        <f t="shared" ca="1" si="141"/>
        <v>11</v>
      </c>
      <c r="H1513">
        <f ca="1">+_xlfn.XLOOKUP(D1513,'Tablas aux'!$A$3:$A$6,'Tablas aux'!$D$3:$D$6)</f>
        <v>50</v>
      </c>
      <c r="I1513" s="3">
        <f t="shared" ca="1" si="142"/>
        <v>0.1</v>
      </c>
      <c r="J1513" t="str" cm="1">
        <f t="array" aca="1" ref="J1513" ca="1">+INDEX({"Tarjeta";"Efectivo";"Transferencia"},RANDBETWEEN(1,3))</f>
        <v>Tarjeta</v>
      </c>
      <c r="K1513" t="str">
        <f t="shared" ca="1" si="143"/>
        <v>V-002</v>
      </c>
      <c r="L1513" t="str">
        <f ca="1">+VLOOKUP(K1513,'Tablas aux'!$A$23:$C$27,3,0)</f>
        <v>Callao</v>
      </c>
    </row>
    <row r="1514" spans="1:12" x14ac:dyDescent="0.25">
      <c r="A1514" t="str">
        <v>V-1513</v>
      </c>
      <c r="B1514">
        <f t="shared" ca="1" si="138"/>
        <v>45912</v>
      </c>
      <c r="C1514" t="str">
        <f t="shared" ca="1" si="139"/>
        <v>C-001</v>
      </c>
      <c r="D1514" t="str">
        <f t="shared" ca="1" si="140"/>
        <v>P-002</v>
      </c>
      <c r="E1514" t="str">
        <f ca="1">+_xlfn.XLOOKUP(D1514,'Tablas aux'!$A$3:$A$6,'Tablas aux'!$B$3:$B$6,0)</f>
        <v>Laptop</v>
      </c>
      <c r="F1514" t="str">
        <f ca="1">+_xlfn.XLOOKUP(E1514,'Tablas aux'!$B$3:$B$6,'Tablas aux'!$C$3:$C$6,0)</f>
        <v>Computo</v>
      </c>
      <c r="G1514">
        <f t="shared" ca="1" si="141"/>
        <v>21</v>
      </c>
      <c r="H1514">
        <f ca="1">+_xlfn.XLOOKUP(D1514,'Tablas aux'!$A$3:$A$6,'Tablas aux'!$D$3:$D$6)</f>
        <v>1200</v>
      </c>
      <c r="I1514" s="3">
        <f t="shared" ca="1" si="142"/>
        <v>0.3</v>
      </c>
      <c r="J1514" t="str" cm="1">
        <f t="array" aca="1" ref="J1514" ca="1">+INDEX({"Tarjeta";"Efectivo";"Transferencia"},RANDBETWEEN(1,3))</f>
        <v>Efectivo</v>
      </c>
      <c r="K1514" t="str">
        <f t="shared" ca="1" si="143"/>
        <v>V-005</v>
      </c>
      <c r="L1514" t="str">
        <f ca="1">+VLOOKUP(K1514,'Tablas aux'!$A$23:$C$27,3,0)</f>
        <v>Ayacucho</v>
      </c>
    </row>
    <row r="1515" spans="1:12" x14ac:dyDescent="0.25">
      <c r="A1515" t="str">
        <v>V-1514</v>
      </c>
      <c r="B1515">
        <f t="shared" ca="1" si="138"/>
        <v>45777</v>
      </c>
      <c r="C1515" t="str">
        <f t="shared" ca="1" si="139"/>
        <v>C-004</v>
      </c>
      <c r="D1515" t="str">
        <f t="shared" ca="1" si="140"/>
        <v>P-002</v>
      </c>
      <c r="E1515" t="str">
        <f ca="1">+_xlfn.XLOOKUP(D1515,'Tablas aux'!$A$3:$A$6,'Tablas aux'!$B$3:$B$6,0)</f>
        <v>Laptop</v>
      </c>
      <c r="F1515" t="str">
        <f ca="1">+_xlfn.XLOOKUP(E1515,'Tablas aux'!$B$3:$B$6,'Tablas aux'!$C$3:$C$6,0)</f>
        <v>Computo</v>
      </c>
      <c r="G1515">
        <f t="shared" ca="1" si="141"/>
        <v>26</v>
      </c>
      <c r="H1515">
        <f ca="1">+_xlfn.XLOOKUP(D1515,'Tablas aux'!$A$3:$A$6,'Tablas aux'!$D$3:$D$6)</f>
        <v>1200</v>
      </c>
      <c r="I1515" s="3">
        <f t="shared" ca="1" si="142"/>
        <v>0.3</v>
      </c>
      <c r="J1515" t="str" cm="1">
        <f t="array" aca="1" ref="J1515" ca="1">+INDEX({"Tarjeta";"Efectivo";"Transferencia"},RANDBETWEEN(1,3))</f>
        <v>Efectivo</v>
      </c>
      <c r="K1515" t="str">
        <f t="shared" ca="1" si="143"/>
        <v>V-005</v>
      </c>
      <c r="L1515" t="str">
        <f ca="1">+VLOOKUP(K1515,'Tablas aux'!$A$23:$C$27,3,0)</f>
        <v>Ayacucho</v>
      </c>
    </row>
    <row r="1516" spans="1:12" x14ac:dyDescent="0.25">
      <c r="A1516" t="str">
        <v>V-1515</v>
      </c>
      <c r="B1516">
        <f t="shared" ca="1" si="138"/>
        <v>45962</v>
      </c>
      <c r="C1516" t="str">
        <f t="shared" ca="1" si="139"/>
        <v>C-004</v>
      </c>
      <c r="D1516" t="str">
        <f t="shared" ca="1" si="140"/>
        <v>P-001</v>
      </c>
      <c r="E1516" t="str">
        <f ca="1">+_xlfn.XLOOKUP(D1516,'Tablas aux'!$A$3:$A$6,'Tablas aux'!$B$3:$B$6,0)</f>
        <v>Audífonos</v>
      </c>
      <c r="F1516" t="str">
        <f ca="1">+_xlfn.XLOOKUP(E1516,'Tablas aux'!$B$3:$B$6,'Tablas aux'!$C$3:$C$6,0)</f>
        <v>Electrónica</v>
      </c>
      <c r="G1516">
        <f t="shared" ca="1" si="141"/>
        <v>19</v>
      </c>
      <c r="H1516">
        <f ca="1">+_xlfn.XLOOKUP(D1516,'Tablas aux'!$A$3:$A$6,'Tablas aux'!$D$3:$D$6)</f>
        <v>50</v>
      </c>
      <c r="I1516" s="3">
        <f t="shared" ca="1" si="142"/>
        <v>0.1</v>
      </c>
      <c r="J1516" t="str" cm="1">
        <f t="array" aca="1" ref="J1516" ca="1">+INDEX({"Tarjeta";"Efectivo";"Transferencia"},RANDBETWEEN(1,3))</f>
        <v>Transferencia</v>
      </c>
      <c r="K1516" t="str">
        <f t="shared" ca="1" si="143"/>
        <v>V-001</v>
      </c>
      <c r="L1516" t="str">
        <f ca="1">+VLOOKUP(K1516,'Tablas aux'!$A$23:$C$27,3,0)</f>
        <v>Lima</v>
      </c>
    </row>
    <row r="1517" spans="1:12" x14ac:dyDescent="0.25">
      <c r="A1517" t="str">
        <v>V-1516</v>
      </c>
      <c r="B1517">
        <f t="shared" ca="1" si="138"/>
        <v>45951</v>
      </c>
      <c r="C1517" t="str">
        <f t="shared" ca="1" si="139"/>
        <v>C-003</v>
      </c>
      <c r="D1517" t="str">
        <f t="shared" ca="1" si="140"/>
        <v>P-004</v>
      </c>
      <c r="E1517" t="str">
        <f ca="1">+_xlfn.XLOOKUP(D1517,'Tablas aux'!$A$3:$A$6,'Tablas aux'!$B$3:$B$6,0)</f>
        <v>Smart Phone</v>
      </c>
      <c r="F1517" t="str">
        <f ca="1">+_xlfn.XLOOKUP(E1517,'Tablas aux'!$B$3:$B$6,'Tablas aux'!$C$3:$C$6,0)</f>
        <v>Telefonía</v>
      </c>
      <c r="G1517">
        <f t="shared" ca="1" si="141"/>
        <v>6</v>
      </c>
      <c r="H1517">
        <f ca="1">+_xlfn.XLOOKUP(D1517,'Tablas aux'!$A$3:$A$6,'Tablas aux'!$D$3:$D$6)</f>
        <v>800</v>
      </c>
      <c r="I1517" s="3">
        <f t="shared" ca="1" si="142"/>
        <v>0.2</v>
      </c>
      <c r="J1517" t="str" cm="1">
        <f t="array" aca="1" ref="J1517" ca="1">+INDEX({"Tarjeta";"Efectivo";"Transferencia"},RANDBETWEEN(1,3))</f>
        <v>Efectivo</v>
      </c>
      <c r="K1517" t="str">
        <f t="shared" ca="1" si="143"/>
        <v>V-003</v>
      </c>
      <c r="L1517" t="str">
        <f ca="1">+VLOOKUP(K1517,'Tablas aux'!$A$23:$C$27,3,0)</f>
        <v>Arequipa</v>
      </c>
    </row>
    <row r="1518" spans="1:12" x14ac:dyDescent="0.25">
      <c r="A1518" t="str">
        <v>V-1517</v>
      </c>
      <c r="B1518">
        <f t="shared" ca="1" si="138"/>
        <v>45889</v>
      </c>
      <c r="C1518" t="str">
        <f t="shared" ca="1" si="139"/>
        <v>C-001</v>
      </c>
      <c r="D1518" t="str">
        <f t="shared" ca="1" si="140"/>
        <v>P-001</v>
      </c>
      <c r="E1518" t="str">
        <f ca="1">+_xlfn.XLOOKUP(D1518,'Tablas aux'!$A$3:$A$6,'Tablas aux'!$B$3:$B$6,0)</f>
        <v>Audífonos</v>
      </c>
      <c r="F1518" t="str">
        <f ca="1">+_xlfn.XLOOKUP(E1518,'Tablas aux'!$B$3:$B$6,'Tablas aux'!$C$3:$C$6,0)</f>
        <v>Electrónica</v>
      </c>
      <c r="G1518">
        <f t="shared" ca="1" si="141"/>
        <v>19</v>
      </c>
      <c r="H1518">
        <f ca="1">+_xlfn.XLOOKUP(D1518,'Tablas aux'!$A$3:$A$6,'Tablas aux'!$D$3:$D$6)</f>
        <v>50</v>
      </c>
      <c r="I1518" s="3">
        <f t="shared" ca="1" si="142"/>
        <v>0.1</v>
      </c>
      <c r="J1518" t="str" cm="1">
        <f t="array" aca="1" ref="J1518" ca="1">+INDEX({"Tarjeta";"Efectivo";"Transferencia"},RANDBETWEEN(1,3))</f>
        <v>Transferencia</v>
      </c>
      <c r="K1518" t="str">
        <f t="shared" ca="1" si="143"/>
        <v>V-001</v>
      </c>
      <c r="L1518" t="str">
        <f ca="1">+VLOOKUP(K1518,'Tablas aux'!$A$23:$C$27,3,0)</f>
        <v>Lima</v>
      </c>
    </row>
    <row r="1519" spans="1:12" x14ac:dyDescent="0.25">
      <c r="A1519" t="str">
        <v>V-1518</v>
      </c>
      <c r="B1519">
        <f t="shared" ca="1" si="138"/>
        <v>45714</v>
      </c>
      <c r="C1519" t="str">
        <f t="shared" ca="1" si="139"/>
        <v>C-004</v>
      </c>
      <c r="D1519" t="str">
        <f t="shared" ca="1" si="140"/>
        <v>P-002</v>
      </c>
      <c r="E1519" t="str">
        <f ca="1">+_xlfn.XLOOKUP(D1519,'Tablas aux'!$A$3:$A$6,'Tablas aux'!$B$3:$B$6,0)</f>
        <v>Laptop</v>
      </c>
      <c r="F1519" t="str">
        <f ca="1">+_xlfn.XLOOKUP(E1519,'Tablas aux'!$B$3:$B$6,'Tablas aux'!$C$3:$C$6,0)</f>
        <v>Computo</v>
      </c>
      <c r="G1519">
        <f t="shared" ca="1" si="141"/>
        <v>6</v>
      </c>
      <c r="H1519">
        <f ca="1">+_xlfn.XLOOKUP(D1519,'Tablas aux'!$A$3:$A$6,'Tablas aux'!$D$3:$D$6)</f>
        <v>1200</v>
      </c>
      <c r="I1519" s="3">
        <f t="shared" ca="1" si="142"/>
        <v>0.3</v>
      </c>
      <c r="J1519" t="str" cm="1">
        <f t="array" aca="1" ref="J1519" ca="1">+INDEX({"Tarjeta";"Efectivo";"Transferencia"},RANDBETWEEN(1,3))</f>
        <v>Tarjeta</v>
      </c>
      <c r="K1519" t="str">
        <f t="shared" ca="1" si="143"/>
        <v>V-004</v>
      </c>
      <c r="L1519" t="str">
        <f ca="1">+VLOOKUP(K1519,'Tablas aux'!$A$23:$C$27,3,0)</f>
        <v>Moquegua</v>
      </c>
    </row>
    <row r="1520" spans="1:12" x14ac:dyDescent="0.25">
      <c r="A1520" t="str">
        <v>V-1519</v>
      </c>
      <c r="B1520">
        <f t="shared" ca="1" si="138"/>
        <v>46010</v>
      </c>
      <c r="C1520" t="str">
        <f t="shared" ca="1" si="139"/>
        <v>C-002</v>
      </c>
      <c r="D1520" t="str">
        <f t="shared" ca="1" si="140"/>
        <v>P-003</v>
      </c>
      <c r="E1520" t="str">
        <f ca="1">+_xlfn.XLOOKUP(D1520,'Tablas aux'!$A$3:$A$6,'Tablas aux'!$B$3:$B$6,0)</f>
        <v>Smart Watch</v>
      </c>
      <c r="F1520" t="str">
        <f ca="1">+_xlfn.XLOOKUP(E1520,'Tablas aux'!$B$3:$B$6,'Tablas aux'!$C$3:$C$6,0)</f>
        <v>Electrónica</v>
      </c>
      <c r="G1520">
        <f t="shared" ca="1" si="141"/>
        <v>28</v>
      </c>
      <c r="H1520">
        <f ca="1">+_xlfn.XLOOKUP(D1520,'Tablas aux'!$A$3:$A$6,'Tablas aux'!$D$3:$D$6)</f>
        <v>200</v>
      </c>
      <c r="I1520" s="3">
        <f t="shared" ca="1" si="142"/>
        <v>0.1</v>
      </c>
      <c r="J1520" t="str" cm="1">
        <f t="array" aca="1" ref="J1520" ca="1">+INDEX({"Tarjeta";"Efectivo";"Transferencia"},RANDBETWEEN(1,3))</f>
        <v>Efectivo</v>
      </c>
      <c r="K1520" t="str">
        <f t="shared" ca="1" si="143"/>
        <v>V-002</v>
      </c>
      <c r="L1520" t="str">
        <f ca="1">+VLOOKUP(K1520,'Tablas aux'!$A$23:$C$27,3,0)</f>
        <v>Callao</v>
      </c>
    </row>
    <row r="1521" spans="1:12" x14ac:dyDescent="0.25">
      <c r="A1521" t="str">
        <v>V-1520</v>
      </c>
      <c r="B1521">
        <f t="shared" ca="1" si="138"/>
        <v>45672</v>
      </c>
      <c r="C1521" t="str">
        <f t="shared" ca="1" si="139"/>
        <v>C-004</v>
      </c>
      <c r="D1521" t="str">
        <f t="shared" ca="1" si="140"/>
        <v>P-004</v>
      </c>
      <c r="E1521" t="str">
        <f ca="1">+_xlfn.XLOOKUP(D1521,'Tablas aux'!$A$3:$A$6,'Tablas aux'!$B$3:$B$6,0)</f>
        <v>Smart Phone</v>
      </c>
      <c r="F1521" t="str">
        <f ca="1">+_xlfn.XLOOKUP(E1521,'Tablas aux'!$B$3:$B$6,'Tablas aux'!$C$3:$C$6,0)</f>
        <v>Telefonía</v>
      </c>
      <c r="G1521">
        <f t="shared" ca="1" si="141"/>
        <v>35</v>
      </c>
      <c r="H1521">
        <f ca="1">+_xlfn.XLOOKUP(D1521,'Tablas aux'!$A$3:$A$6,'Tablas aux'!$D$3:$D$6)</f>
        <v>800</v>
      </c>
      <c r="I1521" s="3">
        <f t="shared" ca="1" si="142"/>
        <v>0.2</v>
      </c>
      <c r="J1521" t="str" cm="1">
        <f t="array" aca="1" ref="J1521" ca="1">+INDEX({"Tarjeta";"Efectivo";"Transferencia"},RANDBETWEEN(1,3))</f>
        <v>Tarjeta</v>
      </c>
      <c r="K1521" t="str">
        <f t="shared" ca="1" si="143"/>
        <v>V-005</v>
      </c>
      <c r="L1521" t="str">
        <f ca="1">+VLOOKUP(K1521,'Tablas aux'!$A$23:$C$27,3,0)</f>
        <v>Ayacucho</v>
      </c>
    </row>
    <row r="1522" spans="1:12" x14ac:dyDescent="0.25">
      <c r="A1522" t="str">
        <v>V-1521</v>
      </c>
      <c r="B1522">
        <f t="shared" ca="1" si="138"/>
        <v>45966</v>
      </c>
      <c r="C1522" t="str">
        <f t="shared" ca="1" si="139"/>
        <v>C-001</v>
      </c>
      <c r="D1522" t="str">
        <f t="shared" ca="1" si="140"/>
        <v>P-004</v>
      </c>
      <c r="E1522" t="str">
        <f ca="1">+_xlfn.XLOOKUP(D1522,'Tablas aux'!$A$3:$A$6,'Tablas aux'!$B$3:$B$6,0)</f>
        <v>Smart Phone</v>
      </c>
      <c r="F1522" t="str">
        <f ca="1">+_xlfn.XLOOKUP(E1522,'Tablas aux'!$B$3:$B$6,'Tablas aux'!$C$3:$C$6,0)</f>
        <v>Telefonía</v>
      </c>
      <c r="G1522">
        <f t="shared" ca="1" si="141"/>
        <v>38</v>
      </c>
      <c r="H1522">
        <f ca="1">+_xlfn.XLOOKUP(D1522,'Tablas aux'!$A$3:$A$6,'Tablas aux'!$D$3:$D$6)</f>
        <v>800</v>
      </c>
      <c r="I1522" s="3">
        <f t="shared" ca="1" si="142"/>
        <v>0.2</v>
      </c>
      <c r="J1522" t="str" cm="1">
        <f t="array" aca="1" ref="J1522" ca="1">+INDEX({"Tarjeta";"Efectivo";"Transferencia"},RANDBETWEEN(1,3))</f>
        <v>Transferencia</v>
      </c>
      <c r="K1522" t="str">
        <f t="shared" ca="1" si="143"/>
        <v>V-001</v>
      </c>
      <c r="L1522" t="str">
        <f ca="1">+VLOOKUP(K1522,'Tablas aux'!$A$23:$C$27,3,0)</f>
        <v>Lima</v>
      </c>
    </row>
    <row r="1523" spans="1:12" x14ac:dyDescent="0.25">
      <c r="A1523" t="str">
        <v>V-1522</v>
      </c>
      <c r="B1523">
        <f t="shared" ca="1" si="138"/>
        <v>45668</v>
      </c>
      <c r="C1523" t="str">
        <f t="shared" ca="1" si="139"/>
        <v>C-002</v>
      </c>
      <c r="D1523" t="str">
        <f t="shared" ca="1" si="140"/>
        <v>P-001</v>
      </c>
      <c r="E1523" t="str">
        <f ca="1">+_xlfn.XLOOKUP(D1523,'Tablas aux'!$A$3:$A$6,'Tablas aux'!$B$3:$B$6,0)</f>
        <v>Audífonos</v>
      </c>
      <c r="F1523" t="str">
        <f ca="1">+_xlfn.XLOOKUP(E1523,'Tablas aux'!$B$3:$B$6,'Tablas aux'!$C$3:$C$6,0)</f>
        <v>Electrónica</v>
      </c>
      <c r="G1523">
        <f t="shared" ca="1" si="141"/>
        <v>45</v>
      </c>
      <c r="H1523">
        <f ca="1">+_xlfn.XLOOKUP(D1523,'Tablas aux'!$A$3:$A$6,'Tablas aux'!$D$3:$D$6)</f>
        <v>50</v>
      </c>
      <c r="I1523" s="3">
        <f t="shared" ca="1" si="142"/>
        <v>0.1</v>
      </c>
      <c r="J1523" t="str" cm="1">
        <f t="array" aca="1" ref="J1523" ca="1">+INDEX({"Tarjeta";"Efectivo";"Transferencia"},RANDBETWEEN(1,3))</f>
        <v>Transferencia</v>
      </c>
      <c r="K1523" t="str">
        <f t="shared" ca="1" si="143"/>
        <v>V-001</v>
      </c>
      <c r="L1523" t="str">
        <f ca="1">+VLOOKUP(K1523,'Tablas aux'!$A$23:$C$27,3,0)</f>
        <v>Lima</v>
      </c>
    </row>
    <row r="1524" spans="1:12" x14ac:dyDescent="0.25">
      <c r="A1524" t="str">
        <v>V-1523</v>
      </c>
      <c r="B1524">
        <f t="shared" ca="1" si="138"/>
        <v>45752</v>
      </c>
      <c r="C1524" t="str">
        <f t="shared" ca="1" si="139"/>
        <v>C-001</v>
      </c>
      <c r="D1524" t="str">
        <f t="shared" ca="1" si="140"/>
        <v>P-002</v>
      </c>
      <c r="E1524" t="str">
        <f ca="1">+_xlfn.XLOOKUP(D1524,'Tablas aux'!$A$3:$A$6,'Tablas aux'!$B$3:$B$6,0)</f>
        <v>Laptop</v>
      </c>
      <c r="F1524" t="str">
        <f ca="1">+_xlfn.XLOOKUP(E1524,'Tablas aux'!$B$3:$B$6,'Tablas aux'!$C$3:$C$6,0)</f>
        <v>Computo</v>
      </c>
      <c r="G1524">
        <f t="shared" ca="1" si="141"/>
        <v>10</v>
      </c>
      <c r="H1524">
        <f ca="1">+_xlfn.XLOOKUP(D1524,'Tablas aux'!$A$3:$A$6,'Tablas aux'!$D$3:$D$6)</f>
        <v>1200</v>
      </c>
      <c r="I1524" s="3">
        <f t="shared" ca="1" si="142"/>
        <v>0.3</v>
      </c>
      <c r="J1524" t="str" cm="1">
        <f t="array" aca="1" ref="J1524" ca="1">+INDEX({"Tarjeta";"Efectivo";"Transferencia"},RANDBETWEEN(1,3))</f>
        <v>Efectivo</v>
      </c>
      <c r="K1524" t="str">
        <f t="shared" ca="1" si="143"/>
        <v>V-003</v>
      </c>
      <c r="L1524" t="str">
        <f ca="1">+VLOOKUP(K1524,'Tablas aux'!$A$23:$C$27,3,0)</f>
        <v>Arequipa</v>
      </c>
    </row>
    <row r="1525" spans="1:12" x14ac:dyDescent="0.25">
      <c r="A1525" t="str">
        <v>V-1524</v>
      </c>
      <c r="B1525">
        <f t="shared" ca="1" si="138"/>
        <v>45874</v>
      </c>
      <c r="C1525" t="str">
        <f t="shared" ca="1" si="139"/>
        <v>C-001</v>
      </c>
      <c r="D1525" t="str">
        <f t="shared" ca="1" si="140"/>
        <v>P-002</v>
      </c>
      <c r="E1525" t="str">
        <f ca="1">+_xlfn.XLOOKUP(D1525,'Tablas aux'!$A$3:$A$6,'Tablas aux'!$B$3:$B$6,0)</f>
        <v>Laptop</v>
      </c>
      <c r="F1525" t="str">
        <f ca="1">+_xlfn.XLOOKUP(E1525,'Tablas aux'!$B$3:$B$6,'Tablas aux'!$C$3:$C$6,0)</f>
        <v>Computo</v>
      </c>
      <c r="G1525">
        <f t="shared" ca="1" si="141"/>
        <v>10</v>
      </c>
      <c r="H1525">
        <f ca="1">+_xlfn.XLOOKUP(D1525,'Tablas aux'!$A$3:$A$6,'Tablas aux'!$D$3:$D$6)</f>
        <v>1200</v>
      </c>
      <c r="I1525" s="3">
        <f t="shared" ca="1" si="142"/>
        <v>0.3</v>
      </c>
      <c r="J1525" t="str" cm="1">
        <f t="array" aca="1" ref="J1525" ca="1">+INDEX({"Tarjeta";"Efectivo";"Transferencia"},RANDBETWEEN(1,3))</f>
        <v>Efectivo</v>
      </c>
      <c r="K1525" t="str">
        <f t="shared" ca="1" si="143"/>
        <v>V-002</v>
      </c>
      <c r="L1525" t="str">
        <f ca="1">+VLOOKUP(K1525,'Tablas aux'!$A$23:$C$27,3,0)</f>
        <v>Callao</v>
      </c>
    </row>
    <row r="1526" spans="1:12" x14ac:dyDescent="0.25">
      <c r="A1526" t="str">
        <v>V-1525</v>
      </c>
      <c r="B1526">
        <f t="shared" ca="1" si="138"/>
        <v>45802</v>
      </c>
      <c r="C1526" t="str">
        <f t="shared" ca="1" si="139"/>
        <v>C-004</v>
      </c>
      <c r="D1526" t="str">
        <f t="shared" ca="1" si="140"/>
        <v>P-002</v>
      </c>
      <c r="E1526" t="str">
        <f ca="1">+_xlfn.XLOOKUP(D1526,'Tablas aux'!$A$3:$A$6,'Tablas aux'!$B$3:$B$6,0)</f>
        <v>Laptop</v>
      </c>
      <c r="F1526" t="str">
        <f ca="1">+_xlfn.XLOOKUP(E1526,'Tablas aux'!$B$3:$B$6,'Tablas aux'!$C$3:$C$6,0)</f>
        <v>Computo</v>
      </c>
      <c r="G1526">
        <f t="shared" ca="1" si="141"/>
        <v>10</v>
      </c>
      <c r="H1526">
        <f ca="1">+_xlfn.XLOOKUP(D1526,'Tablas aux'!$A$3:$A$6,'Tablas aux'!$D$3:$D$6)</f>
        <v>1200</v>
      </c>
      <c r="I1526" s="3">
        <f t="shared" ca="1" si="142"/>
        <v>0.3</v>
      </c>
      <c r="J1526" t="str" cm="1">
        <f t="array" aca="1" ref="J1526" ca="1">+INDEX({"Tarjeta";"Efectivo";"Transferencia"},RANDBETWEEN(1,3))</f>
        <v>Tarjeta</v>
      </c>
      <c r="K1526" t="str">
        <f t="shared" ca="1" si="143"/>
        <v>V-004</v>
      </c>
      <c r="L1526" t="str">
        <f ca="1">+VLOOKUP(K1526,'Tablas aux'!$A$23:$C$27,3,0)</f>
        <v>Moquegua</v>
      </c>
    </row>
    <row r="1527" spans="1:12" x14ac:dyDescent="0.25">
      <c r="A1527" t="str">
        <v>V-1526</v>
      </c>
      <c r="B1527">
        <f t="shared" ca="1" si="138"/>
        <v>45990</v>
      </c>
      <c r="C1527" t="str">
        <f t="shared" ca="1" si="139"/>
        <v>C-002</v>
      </c>
      <c r="D1527" t="str">
        <f t="shared" ca="1" si="140"/>
        <v>P-004</v>
      </c>
      <c r="E1527" t="str">
        <f ca="1">+_xlfn.XLOOKUP(D1527,'Tablas aux'!$A$3:$A$6,'Tablas aux'!$B$3:$B$6,0)</f>
        <v>Smart Phone</v>
      </c>
      <c r="F1527" t="str">
        <f ca="1">+_xlfn.XLOOKUP(E1527,'Tablas aux'!$B$3:$B$6,'Tablas aux'!$C$3:$C$6,0)</f>
        <v>Telefonía</v>
      </c>
      <c r="G1527">
        <f t="shared" ca="1" si="141"/>
        <v>32</v>
      </c>
      <c r="H1527">
        <f ca="1">+_xlfn.XLOOKUP(D1527,'Tablas aux'!$A$3:$A$6,'Tablas aux'!$D$3:$D$6)</f>
        <v>800</v>
      </c>
      <c r="I1527" s="3">
        <f t="shared" ca="1" si="142"/>
        <v>0.2</v>
      </c>
      <c r="J1527" t="str" cm="1">
        <f t="array" aca="1" ref="J1527" ca="1">+INDEX({"Tarjeta";"Efectivo";"Transferencia"},RANDBETWEEN(1,3))</f>
        <v>Transferencia</v>
      </c>
      <c r="K1527" t="str">
        <f t="shared" ca="1" si="143"/>
        <v>V-004</v>
      </c>
      <c r="L1527" t="str">
        <f ca="1">+VLOOKUP(K1527,'Tablas aux'!$A$23:$C$27,3,0)</f>
        <v>Moquegua</v>
      </c>
    </row>
    <row r="1528" spans="1:12" x14ac:dyDescent="0.25">
      <c r="A1528" t="str">
        <v>V-1527</v>
      </c>
      <c r="B1528">
        <f t="shared" ca="1" si="138"/>
        <v>45968</v>
      </c>
      <c r="C1528" t="str">
        <f t="shared" ca="1" si="139"/>
        <v>C-003</v>
      </c>
      <c r="D1528" t="str">
        <f t="shared" ca="1" si="140"/>
        <v>P-001</v>
      </c>
      <c r="E1528" t="str">
        <f ca="1">+_xlfn.XLOOKUP(D1528,'Tablas aux'!$A$3:$A$6,'Tablas aux'!$B$3:$B$6,0)</f>
        <v>Audífonos</v>
      </c>
      <c r="F1528" t="str">
        <f ca="1">+_xlfn.XLOOKUP(E1528,'Tablas aux'!$B$3:$B$6,'Tablas aux'!$C$3:$C$6,0)</f>
        <v>Electrónica</v>
      </c>
      <c r="G1528">
        <f t="shared" ca="1" si="141"/>
        <v>24</v>
      </c>
      <c r="H1528">
        <f ca="1">+_xlfn.XLOOKUP(D1528,'Tablas aux'!$A$3:$A$6,'Tablas aux'!$D$3:$D$6)</f>
        <v>50</v>
      </c>
      <c r="I1528" s="3">
        <f t="shared" ca="1" si="142"/>
        <v>0.1</v>
      </c>
      <c r="J1528" t="str" cm="1">
        <f t="array" aca="1" ref="J1528" ca="1">+INDEX({"Tarjeta";"Efectivo";"Transferencia"},RANDBETWEEN(1,3))</f>
        <v>Transferencia</v>
      </c>
      <c r="K1528" t="str">
        <f t="shared" ca="1" si="143"/>
        <v>V-002</v>
      </c>
      <c r="L1528" t="str">
        <f ca="1">+VLOOKUP(K1528,'Tablas aux'!$A$23:$C$27,3,0)</f>
        <v>Callao</v>
      </c>
    </row>
    <row r="1529" spans="1:12" x14ac:dyDescent="0.25">
      <c r="A1529" t="str">
        <v>V-1528</v>
      </c>
      <c r="B1529">
        <f t="shared" ca="1" si="138"/>
        <v>45691</v>
      </c>
      <c r="C1529" t="str">
        <f t="shared" ca="1" si="139"/>
        <v>C-003</v>
      </c>
      <c r="D1529" t="str">
        <f t="shared" ca="1" si="140"/>
        <v>P-004</v>
      </c>
      <c r="E1529" t="str">
        <f ca="1">+_xlfn.XLOOKUP(D1529,'Tablas aux'!$A$3:$A$6,'Tablas aux'!$B$3:$B$6,0)</f>
        <v>Smart Phone</v>
      </c>
      <c r="F1529" t="str">
        <f ca="1">+_xlfn.XLOOKUP(E1529,'Tablas aux'!$B$3:$B$6,'Tablas aux'!$C$3:$C$6,0)</f>
        <v>Telefonía</v>
      </c>
      <c r="G1529">
        <f t="shared" ca="1" si="141"/>
        <v>25</v>
      </c>
      <c r="H1529">
        <f ca="1">+_xlfn.XLOOKUP(D1529,'Tablas aux'!$A$3:$A$6,'Tablas aux'!$D$3:$D$6)</f>
        <v>800</v>
      </c>
      <c r="I1529" s="3">
        <f t="shared" ca="1" si="142"/>
        <v>0.2</v>
      </c>
      <c r="J1529" t="str" cm="1">
        <f t="array" aca="1" ref="J1529" ca="1">+INDEX({"Tarjeta";"Efectivo";"Transferencia"},RANDBETWEEN(1,3))</f>
        <v>Transferencia</v>
      </c>
      <c r="K1529" t="str">
        <f t="shared" ca="1" si="143"/>
        <v>V-005</v>
      </c>
      <c r="L1529" t="str">
        <f ca="1">+VLOOKUP(K1529,'Tablas aux'!$A$23:$C$27,3,0)</f>
        <v>Ayacucho</v>
      </c>
    </row>
    <row r="1530" spans="1:12" x14ac:dyDescent="0.25">
      <c r="A1530" t="str">
        <v>V-1529</v>
      </c>
      <c r="B1530">
        <f t="shared" ca="1" si="138"/>
        <v>45730</v>
      </c>
      <c r="C1530" t="str">
        <f t="shared" ca="1" si="139"/>
        <v>C-004</v>
      </c>
      <c r="D1530" t="str">
        <f t="shared" ca="1" si="140"/>
        <v>P-003</v>
      </c>
      <c r="E1530" t="str">
        <f ca="1">+_xlfn.XLOOKUP(D1530,'Tablas aux'!$A$3:$A$6,'Tablas aux'!$B$3:$B$6,0)</f>
        <v>Smart Watch</v>
      </c>
      <c r="F1530" t="str">
        <f ca="1">+_xlfn.XLOOKUP(E1530,'Tablas aux'!$B$3:$B$6,'Tablas aux'!$C$3:$C$6,0)</f>
        <v>Electrónica</v>
      </c>
      <c r="G1530">
        <f t="shared" ca="1" si="141"/>
        <v>44</v>
      </c>
      <c r="H1530">
        <f ca="1">+_xlfn.XLOOKUP(D1530,'Tablas aux'!$A$3:$A$6,'Tablas aux'!$D$3:$D$6)</f>
        <v>200</v>
      </c>
      <c r="I1530" s="3">
        <f t="shared" ca="1" si="142"/>
        <v>0.1</v>
      </c>
      <c r="J1530" t="str" cm="1">
        <f t="array" aca="1" ref="J1530" ca="1">+INDEX({"Tarjeta";"Efectivo";"Transferencia"},RANDBETWEEN(1,3))</f>
        <v>Efectivo</v>
      </c>
      <c r="K1530" t="str">
        <f t="shared" ca="1" si="143"/>
        <v>V-004</v>
      </c>
      <c r="L1530" t="str">
        <f ca="1">+VLOOKUP(K1530,'Tablas aux'!$A$23:$C$27,3,0)</f>
        <v>Moquegua</v>
      </c>
    </row>
    <row r="1531" spans="1:12" x14ac:dyDescent="0.25">
      <c r="A1531" t="str">
        <v>V-1530</v>
      </c>
      <c r="B1531">
        <f t="shared" ca="1" si="138"/>
        <v>45660</v>
      </c>
      <c r="C1531" t="str">
        <f t="shared" ca="1" si="139"/>
        <v>C-001</v>
      </c>
      <c r="D1531" t="str">
        <f t="shared" ca="1" si="140"/>
        <v>P-003</v>
      </c>
      <c r="E1531" t="str">
        <f ca="1">+_xlfn.XLOOKUP(D1531,'Tablas aux'!$A$3:$A$6,'Tablas aux'!$B$3:$B$6,0)</f>
        <v>Smart Watch</v>
      </c>
      <c r="F1531" t="str">
        <f ca="1">+_xlfn.XLOOKUP(E1531,'Tablas aux'!$B$3:$B$6,'Tablas aux'!$C$3:$C$6,0)</f>
        <v>Electrónica</v>
      </c>
      <c r="G1531">
        <f t="shared" ca="1" si="141"/>
        <v>45</v>
      </c>
      <c r="H1531">
        <f ca="1">+_xlfn.XLOOKUP(D1531,'Tablas aux'!$A$3:$A$6,'Tablas aux'!$D$3:$D$6)</f>
        <v>200</v>
      </c>
      <c r="I1531" s="3">
        <f t="shared" ca="1" si="142"/>
        <v>0.1</v>
      </c>
      <c r="J1531" t="str" cm="1">
        <f t="array" aca="1" ref="J1531" ca="1">+INDEX({"Tarjeta";"Efectivo";"Transferencia"},RANDBETWEEN(1,3))</f>
        <v>Transferencia</v>
      </c>
      <c r="K1531" t="str">
        <f t="shared" ca="1" si="143"/>
        <v>V-002</v>
      </c>
      <c r="L1531" t="str">
        <f ca="1">+VLOOKUP(K1531,'Tablas aux'!$A$23:$C$27,3,0)</f>
        <v>Callao</v>
      </c>
    </row>
    <row r="1532" spans="1:12" x14ac:dyDescent="0.25">
      <c r="A1532" t="str">
        <v>V-1531</v>
      </c>
      <c r="B1532">
        <f t="shared" ca="1" si="138"/>
        <v>46016</v>
      </c>
      <c r="C1532" t="str">
        <f t="shared" ca="1" si="139"/>
        <v>C-004</v>
      </c>
      <c r="D1532" t="str">
        <f t="shared" ca="1" si="140"/>
        <v>P-002</v>
      </c>
      <c r="E1532" t="str">
        <f ca="1">+_xlfn.XLOOKUP(D1532,'Tablas aux'!$A$3:$A$6,'Tablas aux'!$B$3:$B$6,0)</f>
        <v>Laptop</v>
      </c>
      <c r="F1532" t="str">
        <f ca="1">+_xlfn.XLOOKUP(E1532,'Tablas aux'!$B$3:$B$6,'Tablas aux'!$C$3:$C$6,0)</f>
        <v>Computo</v>
      </c>
      <c r="G1532">
        <f t="shared" ca="1" si="141"/>
        <v>14</v>
      </c>
      <c r="H1532">
        <f ca="1">+_xlfn.XLOOKUP(D1532,'Tablas aux'!$A$3:$A$6,'Tablas aux'!$D$3:$D$6)</f>
        <v>1200</v>
      </c>
      <c r="I1532" s="3">
        <f t="shared" ca="1" si="142"/>
        <v>0.3</v>
      </c>
      <c r="J1532" t="str" cm="1">
        <f t="array" aca="1" ref="J1532" ca="1">+INDEX({"Tarjeta";"Efectivo";"Transferencia"},RANDBETWEEN(1,3))</f>
        <v>Efectivo</v>
      </c>
      <c r="K1532" t="str">
        <f t="shared" ca="1" si="143"/>
        <v>V-005</v>
      </c>
      <c r="L1532" t="str">
        <f ca="1">+VLOOKUP(K1532,'Tablas aux'!$A$23:$C$27,3,0)</f>
        <v>Ayacucho</v>
      </c>
    </row>
    <row r="1533" spans="1:12" x14ac:dyDescent="0.25">
      <c r="A1533" t="str">
        <v>V-1532</v>
      </c>
      <c r="B1533">
        <f t="shared" ca="1" si="138"/>
        <v>45735</v>
      </c>
      <c r="C1533" t="str">
        <f t="shared" ca="1" si="139"/>
        <v>C-002</v>
      </c>
      <c r="D1533" t="str">
        <f t="shared" ca="1" si="140"/>
        <v>P-004</v>
      </c>
      <c r="E1533" t="str">
        <f ca="1">+_xlfn.XLOOKUP(D1533,'Tablas aux'!$A$3:$A$6,'Tablas aux'!$B$3:$B$6,0)</f>
        <v>Smart Phone</v>
      </c>
      <c r="F1533" t="str">
        <f ca="1">+_xlfn.XLOOKUP(E1533,'Tablas aux'!$B$3:$B$6,'Tablas aux'!$C$3:$C$6,0)</f>
        <v>Telefonía</v>
      </c>
      <c r="G1533">
        <f t="shared" ca="1" si="141"/>
        <v>37</v>
      </c>
      <c r="H1533">
        <f ca="1">+_xlfn.XLOOKUP(D1533,'Tablas aux'!$A$3:$A$6,'Tablas aux'!$D$3:$D$6)</f>
        <v>800</v>
      </c>
      <c r="I1533" s="3">
        <f t="shared" ca="1" si="142"/>
        <v>0.2</v>
      </c>
      <c r="J1533" t="str" cm="1">
        <f t="array" aca="1" ref="J1533" ca="1">+INDEX({"Tarjeta";"Efectivo";"Transferencia"},RANDBETWEEN(1,3))</f>
        <v>Transferencia</v>
      </c>
      <c r="K1533" t="str">
        <f t="shared" ca="1" si="143"/>
        <v>V-002</v>
      </c>
      <c r="L1533" t="str">
        <f ca="1">+VLOOKUP(K1533,'Tablas aux'!$A$23:$C$27,3,0)</f>
        <v>Callao</v>
      </c>
    </row>
    <row r="1534" spans="1:12" x14ac:dyDescent="0.25">
      <c r="A1534" t="str">
        <v>V-1533</v>
      </c>
      <c r="B1534">
        <f t="shared" ca="1" si="138"/>
        <v>45975</v>
      </c>
      <c r="C1534" t="str">
        <f t="shared" ca="1" si="139"/>
        <v>C-001</v>
      </c>
      <c r="D1534" t="str">
        <f t="shared" ca="1" si="140"/>
        <v>P-001</v>
      </c>
      <c r="E1534" t="str">
        <f ca="1">+_xlfn.XLOOKUP(D1534,'Tablas aux'!$A$3:$A$6,'Tablas aux'!$B$3:$B$6,0)</f>
        <v>Audífonos</v>
      </c>
      <c r="F1534" t="str">
        <f ca="1">+_xlfn.XLOOKUP(E1534,'Tablas aux'!$B$3:$B$6,'Tablas aux'!$C$3:$C$6,0)</f>
        <v>Electrónica</v>
      </c>
      <c r="G1534">
        <f t="shared" ca="1" si="141"/>
        <v>37</v>
      </c>
      <c r="H1534">
        <f ca="1">+_xlfn.XLOOKUP(D1534,'Tablas aux'!$A$3:$A$6,'Tablas aux'!$D$3:$D$6)</f>
        <v>50</v>
      </c>
      <c r="I1534" s="3">
        <f t="shared" ca="1" si="142"/>
        <v>0.1</v>
      </c>
      <c r="J1534" t="str" cm="1">
        <f t="array" aca="1" ref="J1534" ca="1">+INDEX({"Tarjeta";"Efectivo";"Transferencia"},RANDBETWEEN(1,3))</f>
        <v>Tarjeta</v>
      </c>
      <c r="K1534" t="str">
        <f t="shared" ca="1" si="143"/>
        <v>V-005</v>
      </c>
      <c r="L1534" t="str">
        <f ca="1">+VLOOKUP(K1534,'Tablas aux'!$A$23:$C$27,3,0)</f>
        <v>Ayacucho</v>
      </c>
    </row>
    <row r="1535" spans="1:12" x14ac:dyDescent="0.25">
      <c r="A1535" t="str">
        <v>V-1534</v>
      </c>
      <c r="B1535">
        <f t="shared" ca="1" si="138"/>
        <v>45861</v>
      </c>
      <c r="C1535" t="str">
        <f t="shared" ca="1" si="139"/>
        <v>C-001</v>
      </c>
      <c r="D1535" t="str">
        <f t="shared" ca="1" si="140"/>
        <v>P-001</v>
      </c>
      <c r="E1535" t="str">
        <f ca="1">+_xlfn.XLOOKUP(D1535,'Tablas aux'!$A$3:$A$6,'Tablas aux'!$B$3:$B$6,0)</f>
        <v>Audífonos</v>
      </c>
      <c r="F1535" t="str">
        <f ca="1">+_xlfn.XLOOKUP(E1535,'Tablas aux'!$B$3:$B$6,'Tablas aux'!$C$3:$C$6,0)</f>
        <v>Electrónica</v>
      </c>
      <c r="G1535">
        <f t="shared" ca="1" si="141"/>
        <v>21</v>
      </c>
      <c r="H1535">
        <f ca="1">+_xlfn.XLOOKUP(D1535,'Tablas aux'!$A$3:$A$6,'Tablas aux'!$D$3:$D$6)</f>
        <v>50</v>
      </c>
      <c r="I1535" s="3">
        <f t="shared" ca="1" si="142"/>
        <v>0.1</v>
      </c>
      <c r="J1535" t="str" cm="1">
        <f t="array" aca="1" ref="J1535" ca="1">+INDEX({"Tarjeta";"Efectivo";"Transferencia"},RANDBETWEEN(1,3))</f>
        <v>Tarjeta</v>
      </c>
      <c r="K1535" t="str">
        <f t="shared" ca="1" si="143"/>
        <v>V-005</v>
      </c>
      <c r="L1535" t="str">
        <f ca="1">+VLOOKUP(K1535,'Tablas aux'!$A$23:$C$27,3,0)</f>
        <v>Ayacucho</v>
      </c>
    </row>
    <row r="1536" spans="1:12" x14ac:dyDescent="0.25">
      <c r="A1536" t="str">
        <v>V-1535</v>
      </c>
      <c r="B1536">
        <f t="shared" ca="1" si="138"/>
        <v>45758</v>
      </c>
      <c r="C1536" t="str">
        <f t="shared" ca="1" si="139"/>
        <v>C-001</v>
      </c>
      <c r="D1536" t="str">
        <f t="shared" ca="1" si="140"/>
        <v>P-004</v>
      </c>
      <c r="E1536" t="str">
        <f ca="1">+_xlfn.XLOOKUP(D1536,'Tablas aux'!$A$3:$A$6,'Tablas aux'!$B$3:$B$6,0)</f>
        <v>Smart Phone</v>
      </c>
      <c r="F1536" t="str">
        <f ca="1">+_xlfn.XLOOKUP(E1536,'Tablas aux'!$B$3:$B$6,'Tablas aux'!$C$3:$C$6,0)</f>
        <v>Telefonía</v>
      </c>
      <c r="G1536">
        <f t="shared" ca="1" si="141"/>
        <v>34</v>
      </c>
      <c r="H1536">
        <f ca="1">+_xlfn.XLOOKUP(D1536,'Tablas aux'!$A$3:$A$6,'Tablas aux'!$D$3:$D$6)</f>
        <v>800</v>
      </c>
      <c r="I1536" s="3">
        <f t="shared" ca="1" si="142"/>
        <v>0.2</v>
      </c>
      <c r="J1536" t="str" cm="1">
        <f t="array" aca="1" ref="J1536" ca="1">+INDEX({"Tarjeta";"Efectivo";"Transferencia"},RANDBETWEEN(1,3))</f>
        <v>Efectivo</v>
      </c>
      <c r="K1536" t="str">
        <f t="shared" ca="1" si="143"/>
        <v>V-004</v>
      </c>
      <c r="L1536" t="str">
        <f ca="1">+VLOOKUP(K1536,'Tablas aux'!$A$23:$C$27,3,0)</f>
        <v>Moquegua</v>
      </c>
    </row>
    <row r="1537" spans="1:12" x14ac:dyDescent="0.25">
      <c r="A1537" t="str">
        <v>V-1536</v>
      </c>
      <c r="B1537">
        <f t="shared" ca="1" si="138"/>
        <v>45985</v>
      </c>
      <c r="C1537" t="str">
        <f t="shared" ca="1" si="139"/>
        <v>C-004</v>
      </c>
      <c r="D1537" t="str">
        <f t="shared" ca="1" si="140"/>
        <v>P-004</v>
      </c>
      <c r="E1537" t="str">
        <f ca="1">+_xlfn.XLOOKUP(D1537,'Tablas aux'!$A$3:$A$6,'Tablas aux'!$B$3:$B$6,0)</f>
        <v>Smart Phone</v>
      </c>
      <c r="F1537" t="str">
        <f ca="1">+_xlfn.XLOOKUP(E1537,'Tablas aux'!$B$3:$B$6,'Tablas aux'!$C$3:$C$6,0)</f>
        <v>Telefonía</v>
      </c>
      <c r="G1537">
        <f t="shared" ca="1" si="141"/>
        <v>35</v>
      </c>
      <c r="H1537">
        <f ca="1">+_xlfn.XLOOKUP(D1537,'Tablas aux'!$A$3:$A$6,'Tablas aux'!$D$3:$D$6)</f>
        <v>800</v>
      </c>
      <c r="I1537" s="3">
        <f t="shared" ca="1" si="142"/>
        <v>0.2</v>
      </c>
      <c r="J1537" t="str" cm="1">
        <f t="array" aca="1" ref="J1537" ca="1">+INDEX({"Tarjeta";"Efectivo";"Transferencia"},RANDBETWEEN(1,3))</f>
        <v>Tarjeta</v>
      </c>
      <c r="K1537" t="str">
        <f t="shared" ca="1" si="143"/>
        <v>V-002</v>
      </c>
      <c r="L1537" t="str">
        <f ca="1">+VLOOKUP(K1537,'Tablas aux'!$A$23:$C$27,3,0)</f>
        <v>Callao</v>
      </c>
    </row>
    <row r="1538" spans="1:12" x14ac:dyDescent="0.25">
      <c r="A1538" t="str">
        <v>V-1537</v>
      </c>
      <c r="B1538">
        <f t="shared" ca="1" si="138"/>
        <v>45775</v>
      </c>
      <c r="C1538" t="str">
        <f t="shared" ca="1" si="139"/>
        <v>C-001</v>
      </c>
      <c r="D1538" t="str">
        <f t="shared" ca="1" si="140"/>
        <v>P-001</v>
      </c>
      <c r="E1538" t="str">
        <f ca="1">+_xlfn.XLOOKUP(D1538,'Tablas aux'!$A$3:$A$6,'Tablas aux'!$B$3:$B$6,0)</f>
        <v>Audífonos</v>
      </c>
      <c r="F1538" t="str">
        <f ca="1">+_xlfn.XLOOKUP(E1538,'Tablas aux'!$B$3:$B$6,'Tablas aux'!$C$3:$C$6,0)</f>
        <v>Electrónica</v>
      </c>
      <c r="G1538">
        <f t="shared" ca="1" si="141"/>
        <v>12</v>
      </c>
      <c r="H1538">
        <f ca="1">+_xlfn.XLOOKUP(D1538,'Tablas aux'!$A$3:$A$6,'Tablas aux'!$D$3:$D$6)</f>
        <v>50</v>
      </c>
      <c r="I1538" s="3">
        <f t="shared" ca="1" si="142"/>
        <v>0.1</v>
      </c>
      <c r="J1538" t="str" cm="1">
        <f t="array" aca="1" ref="J1538" ca="1">+INDEX({"Tarjeta";"Efectivo";"Transferencia"},RANDBETWEEN(1,3))</f>
        <v>Efectivo</v>
      </c>
      <c r="K1538" t="str">
        <f t="shared" ca="1" si="143"/>
        <v>V-001</v>
      </c>
      <c r="L1538" t="str">
        <f ca="1">+VLOOKUP(K1538,'Tablas aux'!$A$23:$C$27,3,0)</f>
        <v>Lima</v>
      </c>
    </row>
    <row r="1539" spans="1:12" x14ac:dyDescent="0.25">
      <c r="A1539" t="str">
        <v>V-1538</v>
      </c>
      <c r="B1539">
        <f t="shared" ref="B1539:B1602" ca="1" si="144">+RANDBETWEEN("01/01/2025","31/12/2025")</f>
        <v>45999</v>
      </c>
      <c r="C1539" t="str">
        <f t="shared" ref="C1539:C1602" ca="1" si="145">+"C"&amp;"-"&amp;TEXT(RANDBETWEEN(1,4),"000")</f>
        <v>C-002</v>
      </c>
      <c r="D1539" t="str">
        <f t="shared" ref="D1539:D1602" ca="1" si="146">+"P"&amp;"-"&amp;TEXT(RANDBETWEEN(1,4),"000")</f>
        <v>P-001</v>
      </c>
      <c r="E1539" t="str">
        <f ca="1">+_xlfn.XLOOKUP(D1539,'Tablas aux'!$A$3:$A$6,'Tablas aux'!$B$3:$B$6,0)</f>
        <v>Audífonos</v>
      </c>
      <c r="F1539" t="str">
        <f ca="1">+_xlfn.XLOOKUP(E1539,'Tablas aux'!$B$3:$B$6,'Tablas aux'!$C$3:$C$6,0)</f>
        <v>Electrónica</v>
      </c>
      <c r="G1539">
        <f t="shared" ref="G1539:G1602" ca="1" si="147">+RANDBETWEEN(5,45)</f>
        <v>20</v>
      </c>
      <c r="H1539">
        <f ca="1">+_xlfn.XLOOKUP(D1539,'Tablas aux'!$A$3:$A$6,'Tablas aux'!$D$3:$D$6)</f>
        <v>50</v>
      </c>
      <c r="I1539" s="3">
        <f t="shared" ref="I1539:I1602" ca="1" si="148">+IF(F1539="Electrónica",0.1,IF(F1539="Telefonía",0.2,0.3))</f>
        <v>0.1</v>
      </c>
      <c r="J1539" t="str" cm="1">
        <f t="array" aca="1" ref="J1539" ca="1">+INDEX({"Tarjeta";"Efectivo";"Transferencia"},RANDBETWEEN(1,3))</f>
        <v>Transferencia</v>
      </c>
      <c r="K1539" t="str">
        <f t="shared" ref="K1539:K1602" ca="1" si="149">+"V"&amp;"-"&amp;TEXT(RANDBETWEEN(1,5),"000")</f>
        <v>V-001</v>
      </c>
      <c r="L1539" t="str">
        <f ca="1">+VLOOKUP(K1539,'Tablas aux'!$A$23:$C$27,3,0)</f>
        <v>Lima</v>
      </c>
    </row>
    <row r="1540" spans="1:12" x14ac:dyDescent="0.25">
      <c r="A1540" t="str">
        <v>V-1539</v>
      </c>
      <c r="B1540">
        <f t="shared" ca="1" si="144"/>
        <v>45849</v>
      </c>
      <c r="C1540" t="str">
        <f t="shared" ca="1" si="145"/>
        <v>C-002</v>
      </c>
      <c r="D1540" t="str">
        <f t="shared" ca="1" si="146"/>
        <v>P-003</v>
      </c>
      <c r="E1540" t="str">
        <f ca="1">+_xlfn.XLOOKUP(D1540,'Tablas aux'!$A$3:$A$6,'Tablas aux'!$B$3:$B$6,0)</f>
        <v>Smart Watch</v>
      </c>
      <c r="F1540" t="str">
        <f ca="1">+_xlfn.XLOOKUP(E1540,'Tablas aux'!$B$3:$B$6,'Tablas aux'!$C$3:$C$6,0)</f>
        <v>Electrónica</v>
      </c>
      <c r="G1540">
        <f t="shared" ca="1" si="147"/>
        <v>23</v>
      </c>
      <c r="H1540">
        <f ca="1">+_xlfn.XLOOKUP(D1540,'Tablas aux'!$A$3:$A$6,'Tablas aux'!$D$3:$D$6)</f>
        <v>200</v>
      </c>
      <c r="I1540" s="3">
        <f t="shared" ca="1" si="148"/>
        <v>0.1</v>
      </c>
      <c r="J1540" t="str" cm="1">
        <f t="array" aca="1" ref="J1540" ca="1">+INDEX({"Tarjeta";"Efectivo";"Transferencia"},RANDBETWEEN(1,3))</f>
        <v>Efectivo</v>
      </c>
      <c r="K1540" t="str">
        <f t="shared" ca="1" si="149"/>
        <v>V-004</v>
      </c>
      <c r="L1540" t="str">
        <f ca="1">+VLOOKUP(K1540,'Tablas aux'!$A$23:$C$27,3,0)</f>
        <v>Moquegua</v>
      </c>
    </row>
    <row r="1541" spans="1:12" x14ac:dyDescent="0.25">
      <c r="A1541" t="str">
        <v>V-1540</v>
      </c>
      <c r="B1541">
        <f t="shared" ca="1" si="144"/>
        <v>45943</v>
      </c>
      <c r="C1541" t="str">
        <f t="shared" ca="1" si="145"/>
        <v>C-004</v>
      </c>
      <c r="D1541" t="str">
        <f t="shared" ca="1" si="146"/>
        <v>P-004</v>
      </c>
      <c r="E1541" t="str">
        <f ca="1">+_xlfn.XLOOKUP(D1541,'Tablas aux'!$A$3:$A$6,'Tablas aux'!$B$3:$B$6,0)</f>
        <v>Smart Phone</v>
      </c>
      <c r="F1541" t="str">
        <f ca="1">+_xlfn.XLOOKUP(E1541,'Tablas aux'!$B$3:$B$6,'Tablas aux'!$C$3:$C$6,0)</f>
        <v>Telefonía</v>
      </c>
      <c r="G1541">
        <f t="shared" ca="1" si="147"/>
        <v>21</v>
      </c>
      <c r="H1541">
        <f ca="1">+_xlfn.XLOOKUP(D1541,'Tablas aux'!$A$3:$A$6,'Tablas aux'!$D$3:$D$6)</f>
        <v>800</v>
      </c>
      <c r="I1541" s="3">
        <f t="shared" ca="1" si="148"/>
        <v>0.2</v>
      </c>
      <c r="J1541" t="str" cm="1">
        <f t="array" aca="1" ref="J1541" ca="1">+INDEX({"Tarjeta";"Efectivo";"Transferencia"},RANDBETWEEN(1,3))</f>
        <v>Transferencia</v>
      </c>
      <c r="K1541" t="str">
        <f t="shared" ca="1" si="149"/>
        <v>V-002</v>
      </c>
      <c r="L1541" t="str">
        <f ca="1">+VLOOKUP(K1541,'Tablas aux'!$A$23:$C$27,3,0)</f>
        <v>Callao</v>
      </c>
    </row>
    <row r="1542" spans="1:12" x14ac:dyDescent="0.25">
      <c r="A1542" t="str">
        <v>V-1541</v>
      </c>
      <c r="B1542">
        <f t="shared" ca="1" si="144"/>
        <v>45861</v>
      </c>
      <c r="C1542" t="str">
        <f t="shared" ca="1" si="145"/>
        <v>C-004</v>
      </c>
      <c r="D1542" t="str">
        <f t="shared" ca="1" si="146"/>
        <v>P-004</v>
      </c>
      <c r="E1542" t="str">
        <f ca="1">+_xlfn.XLOOKUP(D1542,'Tablas aux'!$A$3:$A$6,'Tablas aux'!$B$3:$B$6,0)</f>
        <v>Smart Phone</v>
      </c>
      <c r="F1542" t="str">
        <f ca="1">+_xlfn.XLOOKUP(E1542,'Tablas aux'!$B$3:$B$6,'Tablas aux'!$C$3:$C$6,0)</f>
        <v>Telefonía</v>
      </c>
      <c r="G1542">
        <f t="shared" ca="1" si="147"/>
        <v>38</v>
      </c>
      <c r="H1542">
        <f ca="1">+_xlfn.XLOOKUP(D1542,'Tablas aux'!$A$3:$A$6,'Tablas aux'!$D$3:$D$6)</f>
        <v>800</v>
      </c>
      <c r="I1542" s="3">
        <f t="shared" ca="1" si="148"/>
        <v>0.2</v>
      </c>
      <c r="J1542" t="str" cm="1">
        <f t="array" aca="1" ref="J1542" ca="1">+INDEX({"Tarjeta";"Efectivo";"Transferencia"},RANDBETWEEN(1,3))</f>
        <v>Efectivo</v>
      </c>
      <c r="K1542" t="str">
        <f t="shared" ca="1" si="149"/>
        <v>V-002</v>
      </c>
      <c r="L1542" t="str">
        <f ca="1">+VLOOKUP(K1542,'Tablas aux'!$A$23:$C$27,3,0)</f>
        <v>Callao</v>
      </c>
    </row>
    <row r="1543" spans="1:12" x14ac:dyDescent="0.25">
      <c r="A1543" t="str">
        <v>V-1542</v>
      </c>
      <c r="B1543">
        <f t="shared" ca="1" si="144"/>
        <v>45794</v>
      </c>
      <c r="C1543" t="str">
        <f t="shared" ca="1" si="145"/>
        <v>C-001</v>
      </c>
      <c r="D1543" t="str">
        <f t="shared" ca="1" si="146"/>
        <v>P-003</v>
      </c>
      <c r="E1543" t="str">
        <f ca="1">+_xlfn.XLOOKUP(D1543,'Tablas aux'!$A$3:$A$6,'Tablas aux'!$B$3:$B$6,0)</f>
        <v>Smart Watch</v>
      </c>
      <c r="F1543" t="str">
        <f ca="1">+_xlfn.XLOOKUP(E1543,'Tablas aux'!$B$3:$B$6,'Tablas aux'!$C$3:$C$6,0)</f>
        <v>Electrónica</v>
      </c>
      <c r="G1543">
        <f t="shared" ca="1" si="147"/>
        <v>43</v>
      </c>
      <c r="H1543">
        <f ca="1">+_xlfn.XLOOKUP(D1543,'Tablas aux'!$A$3:$A$6,'Tablas aux'!$D$3:$D$6)</f>
        <v>200</v>
      </c>
      <c r="I1543" s="3">
        <f t="shared" ca="1" si="148"/>
        <v>0.1</v>
      </c>
      <c r="J1543" t="str" cm="1">
        <f t="array" aca="1" ref="J1543" ca="1">+INDEX({"Tarjeta";"Efectivo";"Transferencia"},RANDBETWEEN(1,3))</f>
        <v>Transferencia</v>
      </c>
      <c r="K1543" t="str">
        <f t="shared" ca="1" si="149"/>
        <v>V-002</v>
      </c>
      <c r="L1543" t="str">
        <f ca="1">+VLOOKUP(K1543,'Tablas aux'!$A$23:$C$27,3,0)</f>
        <v>Callao</v>
      </c>
    </row>
    <row r="1544" spans="1:12" x14ac:dyDescent="0.25">
      <c r="A1544" t="str">
        <v>V-1543</v>
      </c>
      <c r="B1544">
        <f t="shared" ca="1" si="144"/>
        <v>45814</v>
      </c>
      <c r="C1544" t="str">
        <f t="shared" ca="1" si="145"/>
        <v>C-003</v>
      </c>
      <c r="D1544" t="str">
        <f t="shared" ca="1" si="146"/>
        <v>P-003</v>
      </c>
      <c r="E1544" t="str">
        <f ca="1">+_xlfn.XLOOKUP(D1544,'Tablas aux'!$A$3:$A$6,'Tablas aux'!$B$3:$B$6,0)</f>
        <v>Smart Watch</v>
      </c>
      <c r="F1544" t="str">
        <f ca="1">+_xlfn.XLOOKUP(E1544,'Tablas aux'!$B$3:$B$6,'Tablas aux'!$C$3:$C$6,0)</f>
        <v>Electrónica</v>
      </c>
      <c r="G1544">
        <f t="shared" ca="1" si="147"/>
        <v>44</v>
      </c>
      <c r="H1544">
        <f ca="1">+_xlfn.XLOOKUP(D1544,'Tablas aux'!$A$3:$A$6,'Tablas aux'!$D$3:$D$6)</f>
        <v>200</v>
      </c>
      <c r="I1544" s="3">
        <f t="shared" ca="1" si="148"/>
        <v>0.1</v>
      </c>
      <c r="J1544" t="str" cm="1">
        <f t="array" aca="1" ref="J1544" ca="1">+INDEX({"Tarjeta";"Efectivo";"Transferencia"},RANDBETWEEN(1,3))</f>
        <v>Transferencia</v>
      </c>
      <c r="K1544" t="str">
        <f t="shared" ca="1" si="149"/>
        <v>V-005</v>
      </c>
      <c r="L1544" t="str">
        <f ca="1">+VLOOKUP(K1544,'Tablas aux'!$A$23:$C$27,3,0)</f>
        <v>Ayacucho</v>
      </c>
    </row>
    <row r="1545" spans="1:12" x14ac:dyDescent="0.25">
      <c r="A1545" t="str">
        <v>V-1544</v>
      </c>
      <c r="B1545">
        <f t="shared" ca="1" si="144"/>
        <v>45881</v>
      </c>
      <c r="C1545" t="str">
        <f t="shared" ca="1" si="145"/>
        <v>C-004</v>
      </c>
      <c r="D1545" t="str">
        <f t="shared" ca="1" si="146"/>
        <v>P-004</v>
      </c>
      <c r="E1545" t="str">
        <f ca="1">+_xlfn.XLOOKUP(D1545,'Tablas aux'!$A$3:$A$6,'Tablas aux'!$B$3:$B$6,0)</f>
        <v>Smart Phone</v>
      </c>
      <c r="F1545" t="str">
        <f ca="1">+_xlfn.XLOOKUP(E1545,'Tablas aux'!$B$3:$B$6,'Tablas aux'!$C$3:$C$6,0)</f>
        <v>Telefonía</v>
      </c>
      <c r="G1545">
        <f t="shared" ca="1" si="147"/>
        <v>17</v>
      </c>
      <c r="H1545">
        <f ca="1">+_xlfn.XLOOKUP(D1545,'Tablas aux'!$A$3:$A$6,'Tablas aux'!$D$3:$D$6)</f>
        <v>800</v>
      </c>
      <c r="I1545" s="3">
        <f t="shared" ca="1" si="148"/>
        <v>0.2</v>
      </c>
      <c r="J1545" t="str" cm="1">
        <f t="array" aca="1" ref="J1545" ca="1">+INDEX({"Tarjeta";"Efectivo";"Transferencia"},RANDBETWEEN(1,3))</f>
        <v>Tarjeta</v>
      </c>
      <c r="K1545" t="str">
        <f t="shared" ca="1" si="149"/>
        <v>V-005</v>
      </c>
      <c r="L1545" t="str">
        <f ca="1">+VLOOKUP(K1545,'Tablas aux'!$A$23:$C$27,3,0)</f>
        <v>Ayacucho</v>
      </c>
    </row>
    <row r="1546" spans="1:12" x14ac:dyDescent="0.25">
      <c r="A1546" t="str">
        <v>V-1545</v>
      </c>
      <c r="B1546">
        <f t="shared" ca="1" si="144"/>
        <v>45744</v>
      </c>
      <c r="C1546" t="str">
        <f t="shared" ca="1" si="145"/>
        <v>C-004</v>
      </c>
      <c r="D1546" t="str">
        <f t="shared" ca="1" si="146"/>
        <v>P-002</v>
      </c>
      <c r="E1546" t="str">
        <f ca="1">+_xlfn.XLOOKUP(D1546,'Tablas aux'!$A$3:$A$6,'Tablas aux'!$B$3:$B$6,0)</f>
        <v>Laptop</v>
      </c>
      <c r="F1546" t="str">
        <f ca="1">+_xlfn.XLOOKUP(E1546,'Tablas aux'!$B$3:$B$6,'Tablas aux'!$C$3:$C$6,0)</f>
        <v>Computo</v>
      </c>
      <c r="G1546">
        <f t="shared" ca="1" si="147"/>
        <v>15</v>
      </c>
      <c r="H1546">
        <f ca="1">+_xlfn.XLOOKUP(D1546,'Tablas aux'!$A$3:$A$6,'Tablas aux'!$D$3:$D$6)</f>
        <v>1200</v>
      </c>
      <c r="I1546" s="3">
        <f t="shared" ca="1" si="148"/>
        <v>0.3</v>
      </c>
      <c r="J1546" t="str" cm="1">
        <f t="array" aca="1" ref="J1546" ca="1">+INDEX({"Tarjeta";"Efectivo";"Transferencia"},RANDBETWEEN(1,3))</f>
        <v>Transferencia</v>
      </c>
      <c r="K1546" t="str">
        <f t="shared" ca="1" si="149"/>
        <v>V-003</v>
      </c>
      <c r="L1546" t="str">
        <f ca="1">+VLOOKUP(K1546,'Tablas aux'!$A$23:$C$27,3,0)</f>
        <v>Arequipa</v>
      </c>
    </row>
    <row r="1547" spans="1:12" x14ac:dyDescent="0.25">
      <c r="A1547" t="str">
        <v>V-1546</v>
      </c>
      <c r="B1547">
        <f t="shared" ca="1" si="144"/>
        <v>45658</v>
      </c>
      <c r="C1547" t="str">
        <f t="shared" ca="1" si="145"/>
        <v>C-004</v>
      </c>
      <c r="D1547" t="str">
        <f t="shared" ca="1" si="146"/>
        <v>P-004</v>
      </c>
      <c r="E1547" t="str">
        <f ca="1">+_xlfn.XLOOKUP(D1547,'Tablas aux'!$A$3:$A$6,'Tablas aux'!$B$3:$B$6,0)</f>
        <v>Smart Phone</v>
      </c>
      <c r="F1547" t="str">
        <f ca="1">+_xlfn.XLOOKUP(E1547,'Tablas aux'!$B$3:$B$6,'Tablas aux'!$C$3:$C$6,0)</f>
        <v>Telefonía</v>
      </c>
      <c r="G1547">
        <f t="shared" ca="1" si="147"/>
        <v>26</v>
      </c>
      <c r="H1547">
        <f ca="1">+_xlfn.XLOOKUP(D1547,'Tablas aux'!$A$3:$A$6,'Tablas aux'!$D$3:$D$6)</f>
        <v>800</v>
      </c>
      <c r="I1547" s="3">
        <f t="shared" ca="1" si="148"/>
        <v>0.2</v>
      </c>
      <c r="J1547" t="str" cm="1">
        <f t="array" aca="1" ref="J1547" ca="1">+INDEX({"Tarjeta";"Efectivo";"Transferencia"},RANDBETWEEN(1,3))</f>
        <v>Tarjeta</v>
      </c>
      <c r="K1547" t="str">
        <f t="shared" ca="1" si="149"/>
        <v>V-002</v>
      </c>
      <c r="L1547" t="str">
        <f ca="1">+VLOOKUP(K1547,'Tablas aux'!$A$23:$C$27,3,0)</f>
        <v>Callao</v>
      </c>
    </row>
    <row r="1548" spans="1:12" x14ac:dyDescent="0.25">
      <c r="A1548" t="str">
        <v>V-1547</v>
      </c>
      <c r="B1548">
        <f t="shared" ca="1" si="144"/>
        <v>45749</v>
      </c>
      <c r="C1548" t="str">
        <f t="shared" ca="1" si="145"/>
        <v>C-002</v>
      </c>
      <c r="D1548" t="str">
        <f t="shared" ca="1" si="146"/>
        <v>P-001</v>
      </c>
      <c r="E1548" t="str">
        <f ca="1">+_xlfn.XLOOKUP(D1548,'Tablas aux'!$A$3:$A$6,'Tablas aux'!$B$3:$B$6,0)</f>
        <v>Audífonos</v>
      </c>
      <c r="F1548" t="str">
        <f ca="1">+_xlfn.XLOOKUP(E1548,'Tablas aux'!$B$3:$B$6,'Tablas aux'!$C$3:$C$6,0)</f>
        <v>Electrónica</v>
      </c>
      <c r="G1548">
        <f t="shared" ca="1" si="147"/>
        <v>30</v>
      </c>
      <c r="H1548">
        <f ca="1">+_xlfn.XLOOKUP(D1548,'Tablas aux'!$A$3:$A$6,'Tablas aux'!$D$3:$D$6)</f>
        <v>50</v>
      </c>
      <c r="I1548" s="3">
        <f t="shared" ca="1" si="148"/>
        <v>0.1</v>
      </c>
      <c r="J1548" t="str" cm="1">
        <f t="array" aca="1" ref="J1548" ca="1">+INDEX({"Tarjeta";"Efectivo";"Transferencia"},RANDBETWEEN(1,3))</f>
        <v>Transferencia</v>
      </c>
      <c r="K1548" t="str">
        <f t="shared" ca="1" si="149"/>
        <v>V-005</v>
      </c>
      <c r="L1548" t="str">
        <f ca="1">+VLOOKUP(K1548,'Tablas aux'!$A$23:$C$27,3,0)</f>
        <v>Ayacucho</v>
      </c>
    </row>
    <row r="1549" spans="1:12" x14ac:dyDescent="0.25">
      <c r="A1549" t="str">
        <v>V-1548</v>
      </c>
      <c r="B1549">
        <f t="shared" ca="1" si="144"/>
        <v>45969</v>
      </c>
      <c r="C1549" t="str">
        <f t="shared" ca="1" si="145"/>
        <v>C-001</v>
      </c>
      <c r="D1549" t="str">
        <f t="shared" ca="1" si="146"/>
        <v>P-004</v>
      </c>
      <c r="E1549" t="str">
        <f ca="1">+_xlfn.XLOOKUP(D1549,'Tablas aux'!$A$3:$A$6,'Tablas aux'!$B$3:$B$6,0)</f>
        <v>Smart Phone</v>
      </c>
      <c r="F1549" t="str">
        <f ca="1">+_xlfn.XLOOKUP(E1549,'Tablas aux'!$B$3:$B$6,'Tablas aux'!$C$3:$C$6,0)</f>
        <v>Telefonía</v>
      </c>
      <c r="G1549">
        <f t="shared" ca="1" si="147"/>
        <v>31</v>
      </c>
      <c r="H1549">
        <f ca="1">+_xlfn.XLOOKUP(D1549,'Tablas aux'!$A$3:$A$6,'Tablas aux'!$D$3:$D$6)</f>
        <v>800</v>
      </c>
      <c r="I1549" s="3">
        <f t="shared" ca="1" si="148"/>
        <v>0.2</v>
      </c>
      <c r="J1549" t="str" cm="1">
        <f t="array" aca="1" ref="J1549" ca="1">+INDEX({"Tarjeta";"Efectivo";"Transferencia"},RANDBETWEEN(1,3))</f>
        <v>Transferencia</v>
      </c>
      <c r="K1549" t="str">
        <f t="shared" ca="1" si="149"/>
        <v>V-003</v>
      </c>
      <c r="L1549" t="str">
        <f ca="1">+VLOOKUP(K1549,'Tablas aux'!$A$23:$C$27,3,0)</f>
        <v>Arequipa</v>
      </c>
    </row>
    <row r="1550" spans="1:12" x14ac:dyDescent="0.25">
      <c r="A1550" t="str">
        <v>V-1549</v>
      </c>
      <c r="B1550">
        <f t="shared" ca="1" si="144"/>
        <v>46010</v>
      </c>
      <c r="C1550" t="str">
        <f t="shared" ca="1" si="145"/>
        <v>C-001</v>
      </c>
      <c r="D1550" t="str">
        <f t="shared" ca="1" si="146"/>
        <v>P-001</v>
      </c>
      <c r="E1550" t="str">
        <f ca="1">+_xlfn.XLOOKUP(D1550,'Tablas aux'!$A$3:$A$6,'Tablas aux'!$B$3:$B$6,0)</f>
        <v>Audífonos</v>
      </c>
      <c r="F1550" t="str">
        <f ca="1">+_xlfn.XLOOKUP(E1550,'Tablas aux'!$B$3:$B$6,'Tablas aux'!$C$3:$C$6,0)</f>
        <v>Electrónica</v>
      </c>
      <c r="G1550">
        <f t="shared" ca="1" si="147"/>
        <v>22</v>
      </c>
      <c r="H1550">
        <f ca="1">+_xlfn.XLOOKUP(D1550,'Tablas aux'!$A$3:$A$6,'Tablas aux'!$D$3:$D$6)</f>
        <v>50</v>
      </c>
      <c r="I1550" s="3">
        <f t="shared" ca="1" si="148"/>
        <v>0.1</v>
      </c>
      <c r="J1550" t="str" cm="1">
        <f t="array" aca="1" ref="J1550" ca="1">+INDEX({"Tarjeta";"Efectivo";"Transferencia"},RANDBETWEEN(1,3))</f>
        <v>Efectivo</v>
      </c>
      <c r="K1550" t="str">
        <f t="shared" ca="1" si="149"/>
        <v>V-002</v>
      </c>
      <c r="L1550" t="str">
        <f ca="1">+VLOOKUP(K1550,'Tablas aux'!$A$23:$C$27,3,0)</f>
        <v>Callao</v>
      </c>
    </row>
    <row r="1551" spans="1:12" x14ac:dyDescent="0.25">
      <c r="A1551" t="str">
        <v>V-1550</v>
      </c>
      <c r="B1551">
        <f t="shared" ca="1" si="144"/>
        <v>45670</v>
      </c>
      <c r="C1551" t="str">
        <f t="shared" ca="1" si="145"/>
        <v>C-001</v>
      </c>
      <c r="D1551" t="str">
        <f t="shared" ca="1" si="146"/>
        <v>P-003</v>
      </c>
      <c r="E1551" t="str">
        <f ca="1">+_xlfn.XLOOKUP(D1551,'Tablas aux'!$A$3:$A$6,'Tablas aux'!$B$3:$B$6,0)</f>
        <v>Smart Watch</v>
      </c>
      <c r="F1551" t="str">
        <f ca="1">+_xlfn.XLOOKUP(E1551,'Tablas aux'!$B$3:$B$6,'Tablas aux'!$C$3:$C$6,0)</f>
        <v>Electrónica</v>
      </c>
      <c r="G1551">
        <f t="shared" ca="1" si="147"/>
        <v>7</v>
      </c>
      <c r="H1551">
        <f ca="1">+_xlfn.XLOOKUP(D1551,'Tablas aux'!$A$3:$A$6,'Tablas aux'!$D$3:$D$6)</f>
        <v>200</v>
      </c>
      <c r="I1551" s="3">
        <f t="shared" ca="1" si="148"/>
        <v>0.1</v>
      </c>
      <c r="J1551" t="str" cm="1">
        <f t="array" aca="1" ref="J1551" ca="1">+INDEX({"Tarjeta";"Efectivo";"Transferencia"},RANDBETWEEN(1,3))</f>
        <v>Efectivo</v>
      </c>
      <c r="K1551" t="str">
        <f t="shared" ca="1" si="149"/>
        <v>V-001</v>
      </c>
      <c r="L1551" t="str">
        <f ca="1">+VLOOKUP(K1551,'Tablas aux'!$A$23:$C$27,3,0)</f>
        <v>Lima</v>
      </c>
    </row>
    <row r="1552" spans="1:12" x14ac:dyDescent="0.25">
      <c r="A1552" t="str">
        <v>V-1551</v>
      </c>
      <c r="B1552">
        <f t="shared" ca="1" si="144"/>
        <v>45970</v>
      </c>
      <c r="C1552" t="str">
        <f t="shared" ca="1" si="145"/>
        <v>C-003</v>
      </c>
      <c r="D1552" t="str">
        <f t="shared" ca="1" si="146"/>
        <v>P-003</v>
      </c>
      <c r="E1552" t="str">
        <f ca="1">+_xlfn.XLOOKUP(D1552,'Tablas aux'!$A$3:$A$6,'Tablas aux'!$B$3:$B$6,0)</f>
        <v>Smart Watch</v>
      </c>
      <c r="F1552" t="str">
        <f ca="1">+_xlfn.XLOOKUP(E1552,'Tablas aux'!$B$3:$B$6,'Tablas aux'!$C$3:$C$6,0)</f>
        <v>Electrónica</v>
      </c>
      <c r="G1552">
        <f t="shared" ca="1" si="147"/>
        <v>16</v>
      </c>
      <c r="H1552">
        <f ca="1">+_xlfn.XLOOKUP(D1552,'Tablas aux'!$A$3:$A$6,'Tablas aux'!$D$3:$D$6)</f>
        <v>200</v>
      </c>
      <c r="I1552" s="3">
        <f t="shared" ca="1" si="148"/>
        <v>0.1</v>
      </c>
      <c r="J1552" t="str" cm="1">
        <f t="array" aca="1" ref="J1552" ca="1">+INDEX({"Tarjeta";"Efectivo";"Transferencia"},RANDBETWEEN(1,3))</f>
        <v>Tarjeta</v>
      </c>
      <c r="K1552" t="str">
        <f t="shared" ca="1" si="149"/>
        <v>V-005</v>
      </c>
      <c r="L1552" t="str">
        <f ca="1">+VLOOKUP(K1552,'Tablas aux'!$A$23:$C$27,3,0)</f>
        <v>Ayacucho</v>
      </c>
    </row>
    <row r="1553" spans="1:12" x14ac:dyDescent="0.25">
      <c r="A1553" t="str">
        <v>V-1552</v>
      </c>
      <c r="B1553">
        <f t="shared" ca="1" si="144"/>
        <v>45929</v>
      </c>
      <c r="C1553" t="str">
        <f t="shared" ca="1" si="145"/>
        <v>C-003</v>
      </c>
      <c r="D1553" t="str">
        <f t="shared" ca="1" si="146"/>
        <v>P-003</v>
      </c>
      <c r="E1553" t="str">
        <f ca="1">+_xlfn.XLOOKUP(D1553,'Tablas aux'!$A$3:$A$6,'Tablas aux'!$B$3:$B$6,0)</f>
        <v>Smart Watch</v>
      </c>
      <c r="F1553" t="str">
        <f ca="1">+_xlfn.XLOOKUP(E1553,'Tablas aux'!$B$3:$B$6,'Tablas aux'!$C$3:$C$6,0)</f>
        <v>Electrónica</v>
      </c>
      <c r="G1553">
        <f t="shared" ca="1" si="147"/>
        <v>41</v>
      </c>
      <c r="H1553">
        <f ca="1">+_xlfn.XLOOKUP(D1553,'Tablas aux'!$A$3:$A$6,'Tablas aux'!$D$3:$D$6)</f>
        <v>200</v>
      </c>
      <c r="I1553" s="3">
        <f t="shared" ca="1" si="148"/>
        <v>0.1</v>
      </c>
      <c r="J1553" t="str" cm="1">
        <f t="array" aca="1" ref="J1553" ca="1">+INDEX({"Tarjeta";"Efectivo";"Transferencia"},RANDBETWEEN(1,3))</f>
        <v>Tarjeta</v>
      </c>
      <c r="K1553" t="str">
        <f t="shared" ca="1" si="149"/>
        <v>V-003</v>
      </c>
      <c r="L1553" t="str">
        <f ca="1">+VLOOKUP(K1553,'Tablas aux'!$A$23:$C$27,3,0)</f>
        <v>Arequipa</v>
      </c>
    </row>
    <row r="1554" spans="1:12" x14ac:dyDescent="0.25">
      <c r="A1554" t="str">
        <v>V-1553</v>
      </c>
      <c r="B1554">
        <f t="shared" ca="1" si="144"/>
        <v>45884</v>
      </c>
      <c r="C1554" t="str">
        <f t="shared" ca="1" si="145"/>
        <v>C-002</v>
      </c>
      <c r="D1554" t="str">
        <f t="shared" ca="1" si="146"/>
        <v>P-004</v>
      </c>
      <c r="E1554" t="str">
        <f ca="1">+_xlfn.XLOOKUP(D1554,'Tablas aux'!$A$3:$A$6,'Tablas aux'!$B$3:$B$6,0)</f>
        <v>Smart Phone</v>
      </c>
      <c r="F1554" t="str">
        <f ca="1">+_xlfn.XLOOKUP(E1554,'Tablas aux'!$B$3:$B$6,'Tablas aux'!$C$3:$C$6,0)</f>
        <v>Telefonía</v>
      </c>
      <c r="G1554">
        <f t="shared" ca="1" si="147"/>
        <v>38</v>
      </c>
      <c r="H1554">
        <f ca="1">+_xlfn.XLOOKUP(D1554,'Tablas aux'!$A$3:$A$6,'Tablas aux'!$D$3:$D$6)</f>
        <v>800</v>
      </c>
      <c r="I1554" s="3">
        <f t="shared" ca="1" si="148"/>
        <v>0.2</v>
      </c>
      <c r="J1554" t="str" cm="1">
        <f t="array" aca="1" ref="J1554" ca="1">+INDEX({"Tarjeta";"Efectivo";"Transferencia"},RANDBETWEEN(1,3))</f>
        <v>Efectivo</v>
      </c>
      <c r="K1554" t="str">
        <f t="shared" ca="1" si="149"/>
        <v>V-002</v>
      </c>
      <c r="L1554" t="str">
        <f ca="1">+VLOOKUP(K1554,'Tablas aux'!$A$23:$C$27,3,0)</f>
        <v>Callao</v>
      </c>
    </row>
    <row r="1555" spans="1:12" x14ac:dyDescent="0.25">
      <c r="A1555" t="str">
        <v>V-1554</v>
      </c>
      <c r="B1555">
        <f t="shared" ca="1" si="144"/>
        <v>45875</v>
      </c>
      <c r="C1555" t="str">
        <f t="shared" ca="1" si="145"/>
        <v>C-004</v>
      </c>
      <c r="D1555" t="str">
        <f t="shared" ca="1" si="146"/>
        <v>P-003</v>
      </c>
      <c r="E1555" t="str">
        <f ca="1">+_xlfn.XLOOKUP(D1555,'Tablas aux'!$A$3:$A$6,'Tablas aux'!$B$3:$B$6,0)</f>
        <v>Smart Watch</v>
      </c>
      <c r="F1555" t="str">
        <f ca="1">+_xlfn.XLOOKUP(E1555,'Tablas aux'!$B$3:$B$6,'Tablas aux'!$C$3:$C$6,0)</f>
        <v>Electrónica</v>
      </c>
      <c r="G1555">
        <f t="shared" ca="1" si="147"/>
        <v>6</v>
      </c>
      <c r="H1555">
        <f ca="1">+_xlfn.XLOOKUP(D1555,'Tablas aux'!$A$3:$A$6,'Tablas aux'!$D$3:$D$6)</f>
        <v>200</v>
      </c>
      <c r="I1555" s="3">
        <f t="shared" ca="1" si="148"/>
        <v>0.1</v>
      </c>
      <c r="J1555" t="str" cm="1">
        <f t="array" aca="1" ref="J1555" ca="1">+INDEX({"Tarjeta";"Efectivo";"Transferencia"},RANDBETWEEN(1,3))</f>
        <v>Transferencia</v>
      </c>
      <c r="K1555" t="str">
        <f t="shared" ca="1" si="149"/>
        <v>V-002</v>
      </c>
      <c r="L1555" t="str">
        <f ca="1">+VLOOKUP(K1555,'Tablas aux'!$A$23:$C$27,3,0)</f>
        <v>Callao</v>
      </c>
    </row>
    <row r="1556" spans="1:12" x14ac:dyDescent="0.25">
      <c r="A1556" t="str">
        <v>V-1555</v>
      </c>
      <c r="B1556">
        <f t="shared" ca="1" si="144"/>
        <v>45835</v>
      </c>
      <c r="C1556" t="str">
        <f t="shared" ca="1" si="145"/>
        <v>C-004</v>
      </c>
      <c r="D1556" t="str">
        <f t="shared" ca="1" si="146"/>
        <v>P-001</v>
      </c>
      <c r="E1556" t="str">
        <f ca="1">+_xlfn.XLOOKUP(D1556,'Tablas aux'!$A$3:$A$6,'Tablas aux'!$B$3:$B$6,0)</f>
        <v>Audífonos</v>
      </c>
      <c r="F1556" t="str">
        <f ca="1">+_xlfn.XLOOKUP(E1556,'Tablas aux'!$B$3:$B$6,'Tablas aux'!$C$3:$C$6,0)</f>
        <v>Electrónica</v>
      </c>
      <c r="G1556">
        <f t="shared" ca="1" si="147"/>
        <v>43</v>
      </c>
      <c r="H1556">
        <f ca="1">+_xlfn.XLOOKUP(D1556,'Tablas aux'!$A$3:$A$6,'Tablas aux'!$D$3:$D$6)</f>
        <v>50</v>
      </c>
      <c r="I1556" s="3">
        <f t="shared" ca="1" si="148"/>
        <v>0.1</v>
      </c>
      <c r="J1556" t="str" cm="1">
        <f t="array" aca="1" ref="J1556" ca="1">+INDEX({"Tarjeta";"Efectivo";"Transferencia"},RANDBETWEEN(1,3))</f>
        <v>Transferencia</v>
      </c>
      <c r="K1556" t="str">
        <f t="shared" ca="1" si="149"/>
        <v>V-005</v>
      </c>
      <c r="L1556" t="str">
        <f ca="1">+VLOOKUP(K1556,'Tablas aux'!$A$23:$C$27,3,0)</f>
        <v>Ayacucho</v>
      </c>
    </row>
    <row r="1557" spans="1:12" x14ac:dyDescent="0.25">
      <c r="A1557" t="str">
        <v>V-1556</v>
      </c>
      <c r="B1557">
        <f t="shared" ca="1" si="144"/>
        <v>45706</v>
      </c>
      <c r="C1557" t="str">
        <f t="shared" ca="1" si="145"/>
        <v>C-002</v>
      </c>
      <c r="D1557" t="str">
        <f t="shared" ca="1" si="146"/>
        <v>P-004</v>
      </c>
      <c r="E1557" t="str">
        <f ca="1">+_xlfn.XLOOKUP(D1557,'Tablas aux'!$A$3:$A$6,'Tablas aux'!$B$3:$B$6,0)</f>
        <v>Smart Phone</v>
      </c>
      <c r="F1557" t="str">
        <f ca="1">+_xlfn.XLOOKUP(E1557,'Tablas aux'!$B$3:$B$6,'Tablas aux'!$C$3:$C$6,0)</f>
        <v>Telefonía</v>
      </c>
      <c r="G1557">
        <f t="shared" ca="1" si="147"/>
        <v>20</v>
      </c>
      <c r="H1557">
        <f ca="1">+_xlfn.XLOOKUP(D1557,'Tablas aux'!$A$3:$A$6,'Tablas aux'!$D$3:$D$6)</f>
        <v>800</v>
      </c>
      <c r="I1557" s="3">
        <f t="shared" ca="1" si="148"/>
        <v>0.2</v>
      </c>
      <c r="J1557" t="str" cm="1">
        <f t="array" aca="1" ref="J1557" ca="1">+INDEX({"Tarjeta";"Efectivo";"Transferencia"},RANDBETWEEN(1,3))</f>
        <v>Transferencia</v>
      </c>
      <c r="K1557" t="str">
        <f t="shared" ca="1" si="149"/>
        <v>V-001</v>
      </c>
      <c r="L1557" t="str">
        <f ca="1">+VLOOKUP(K1557,'Tablas aux'!$A$23:$C$27,3,0)</f>
        <v>Lima</v>
      </c>
    </row>
    <row r="1558" spans="1:12" x14ac:dyDescent="0.25">
      <c r="A1558" t="str">
        <v>V-1557</v>
      </c>
      <c r="B1558">
        <f t="shared" ca="1" si="144"/>
        <v>46020</v>
      </c>
      <c r="C1558" t="str">
        <f t="shared" ca="1" si="145"/>
        <v>C-002</v>
      </c>
      <c r="D1558" t="str">
        <f t="shared" ca="1" si="146"/>
        <v>P-001</v>
      </c>
      <c r="E1558" t="str">
        <f ca="1">+_xlfn.XLOOKUP(D1558,'Tablas aux'!$A$3:$A$6,'Tablas aux'!$B$3:$B$6,0)</f>
        <v>Audífonos</v>
      </c>
      <c r="F1558" t="str">
        <f ca="1">+_xlfn.XLOOKUP(E1558,'Tablas aux'!$B$3:$B$6,'Tablas aux'!$C$3:$C$6,0)</f>
        <v>Electrónica</v>
      </c>
      <c r="G1558">
        <f t="shared" ca="1" si="147"/>
        <v>16</v>
      </c>
      <c r="H1558">
        <f ca="1">+_xlfn.XLOOKUP(D1558,'Tablas aux'!$A$3:$A$6,'Tablas aux'!$D$3:$D$6)</f>
        <v>50</v>
      </c>
      <c r="I1558" s="3">
        <f t="shared" ca="1" si="148"/>
        <v>0.1</v>
      </c>
      <c r="J1558" t="str" cm="1">
        <f t="array" aca="1" ref="J1558" ca="1">+INDEX({"Tarjeta";"Efectivo";"Transferencia"},RANDBETWEEN(1,3))</f>
        <v>Efectivo</v>
      </c>
      <c r="K1558" t="str">
        <f t="shared" ca="1" si="149"/>
        <v>V-003</v>
      </c>
      <c r="L1558" t="str">
        <f ca="1">+VLOOKUP(K1558,'Tablas aux'!$A$23:$C$27,3,0)</f>
        <v>Arequipa</v>
      </c>
    </row>
    <row r="1559" spans="1:12" x14ac:dyDescent="0.25">
      <c r="A1559" t="str">
        <v>V-1558</v>
      </c>
      <c r="B1559">
        <f t="shared" ca="1" si="144"/>
        <v>45948</v>
      </c>
      <c r="C1559" t="str">
        <f t="shared" ca="1" si="145"/>
        <v>C-003</v>
      </c>
      <c r="D1559" t="str">
        <f t="shared" ca="1" si="146"/>
        <v>P-002</v>
      </c>
      <c r="E1559" t="str">
        <f ca="1">+_xlfn.XLOOKUP(D1559,'Tablas aux'!$A$3:$A$6,'Tablas aux'!$B$3:$B$6,0)</f>
        <v>Laptop</v>
      </c>
      <c r="F1559" t="str">
        <f ca="1">+_xlfn.XLOOKUP(E1559,'Tablas aux'!$B$3:$B$6,'Tablas aux'!$C$3:$C$6,0)</f>
        <v>Computo</v>
      </c>
      <c r="G1559">
        <f t="shared" ca="1" si="147"/>
        <v>32</v>
      </c>
      <c r="H1559">
        <f ca="1">+_xlfn.XLOOKUP(D1559,'Tablas aux'!$A$3:$A$6,'Tablas aux'!$D$3:$D$6)</f>
        <v>1200</v>
      </c>
      <c r="I1559" s="3">
        <f t="shared" ca="1" si="148"/>
        <v>0.3</v>
      </c>
      <c r="J1559" t="str" cm="1">
        <f t="array" aca="1" ref="J1559" ca="1">+INDEX({"Tarjeta";"Efectivo";"Transferencia"},RANDBETWEEN(1,3))</f>
        <v>Tarjeta</v>
      </c>
      <c r="K1559" t="str">
        <f t="shared" ca="1" si="149"/>
        <v>V-005</v>
      </c>
      <c r="L1559" t="str">
        <f ca="1">+VLOOKUP(K1559,'Tablas aux'!$A$23:$C$27,3,0)</f>
        <v>Ayacucho</v>
      </c>
    </row>
    <row r="1560" spans="1:12" x14ac:dyDescent="0.25">
      <c r="A1560" t="str">
        <v>V-1559</v>
      </c>
      <c r="B1560">
        <f t="shared" ca="1" si="144"/>
        <v>45930</v>
      </c>
      <c r="C1560" t="str">
        <f t="shared" ca="1" si="145"/>
        <v>C-002</v>
      </c>
      <c r="D1560" t="str">
        <f t="shared" ca="1" si="146"/>
        <v>P-004</v>
      </c>
      <c r="E1560" t="str">
        <f ca="1">+_xlfn.XLOOKUP(D1560,'Tablas aux'!$A$3:$A$6,'Tablas aux'!$B$3:$B$6,0)</f>
        <v>Smart Phone</v>
      </c>
      <c r="F1560" t="str">
        <f ca="1">+_xlfn.XLOOKUP(E1560,'Tablas aux'!$B$3:$B$6,'Tablas aux'!$C$3:$C$6,0)</f>
        <v>Telefonía</v>
      </c>
      <c r="G1560">
        <f t="shared" ca="1" si="147"/>
        <v>45</v>
      </c>
      <c r="H1560">
        <f ca="1">+_xlfn.XLOOKUP(D1560,'Tablas aux'!$A$3:$A$6,'Tablas aux'!$D$3:$D$6)</f>
        <v>800</v>
      </c>
      <c r="I1560" s="3">
        <f t="shared" ca="1" si="148"/>
        <v>0.2</v>
      </c>
      <c r="J1560" t="str" cm="1">
        <f t="array" aca="1" ref="J1560" ca="1">+INDEX({"Tarjeta";"Efectivo";"Transferencia"},RANDBETWEEN(1,3))</f>
        <v>Efectivo</v>
      </c>
      <c r="K1560" t="str">
        <f t="shared" ca="1" si="149"/>
        <v>V-004</v>
      </c>
      <c r="L1560" t="str">
        <f ca="1">+VLOOKUP(K1560,'Tablas aux'!$A$23:$C$27,3,0)</f>
        <v>Moquegua</v>
      </c>
    </row>
    <row r="1561" spans="1:12" x14ac:dyDescent="0.25">
      <c r="A1561" t="str">
        <v>V-1560</v>
      </c>
      <c r="B1561">
        <f t="shared" ca="1" si="144"/>
        <v>45971</v>
      </c>
      <c r="C1561" t="str">
        <f t="shared" ca="1" si="145"/>
        <v>C-001</v>
      </c>
      <c r="D1561" t="str">
        <f t="shared" ca="1" si="146"/>
        <v>P-002</v>
      </c>
      <c r="E1561" t="str">
        <f ca="1">+_xlfn.XLOOKUP(D1561,'Tablas aux'!$A$3:$A$6,'Tablas aux'!$B$3:$B$6,0)</f>
        <v>Laptop</v>
      </c>
      <c r="F1561" t="str">
        <f ca="1">+_xlfn.XLOOKUP(E1561,'Tablas aux'!$B$3:$B$6,'Tablas aux'!$C$3:$C$6,0)</f>
        <v>Computo</v>
      </c>
      <c r="G1561">
        <f t="shared" ca="1" si="147"/>
        <v>15</v>
      </c>
      <c r="H1561">
        <f ca="1">+_xlfn.XLOOKUP(D1561,'Tablas aux'!$A$3:$A$6,'Tablas aux'!$D$3:$D$6)</f>
        <v>1200</v>
      </c>
      <c r="I1561" s="3">
        <f t="shared" ca="1" si="148"/>
        <v>0.3</v>
      </c>
      <c r="J1561" t="str" cm="1">
        <f t="array" aca="1" ref="J1561" ca="1">+INDEX({"Tarjeta";"Efectivo";"Transferencia"},RANDBETWEEN(1,3))</f>
        <v>Efectivo</v>
      </c>
      <c r="K1561" t="str">
        <f t="shared" ca="1" si="149"/>
        <v>V-005</v>
      </c>
      <c r="L1561" t="str">
        <f ca="1">+VLOOKUP(K1561,'Tablas aux'!$A$23:$C$27,3,0)</f>
        <v>Ayacucho</v>
      </c>
    </row>
    <row r="1562" spans="1:12" x14ac:dyDescent="0.25">
      <c r="A1562" t="str">
        <v>V-1561</v>
      </c>
      <c r="B1562">
        <f t="shared" ca="1" si="144"/>
        <v>45767</v>
      </c>
      <c r="C1562" t="str">
        <f t="shared" ca="1" si="145"/>
        <v>C-002</v>
      </c>
      <c r="D1562" t="str">
        <f t="shared" ca="1" si="146"/>
        <v>P-001</v>
      </c>
      <c r="E1562" t="str">
        <f ca="1">+_xlfn.XLOOKUP(D1562,'Tablas aux'!$A$3:$A$6,'Tablas aux'!$B$3:$B$6,0)</f>
        <v>Audífonos</v>
      </c>
      <c r="F1562" t="str">
        <f ca="1">+_xlfn.XLOOKUP(E1562,'Tablas aux'!$B$3:$B$6,'Tablas aux'!$C$3:$C$6,0)</f>
        <v>Electrónica</v>
      </c>
      <c r="G1562">
        <f t="shared" ca="1" si="147"/>
        <v>15</v>
      </c>
      <c r="H1562">
        <f ca="1">+_xlfn.XLOOKUP(D1562,'Tablas aux'!$A$3:$A$6,'Tablas aux'!$D$3:$D$6)</f>
        <v>50</v>
      </c>
      <c r="I1562" s="3">
        <f t="shared" ca="1" si="148"/>
        <v>0.1</v>
      </c>
      <c r="J1562" t="str" cm="1">
        <f t="array" aca="1" ref="J1562" ca="1">+INDEX({"Tarjeta";"Efectivo";"Transferencia"},RANDBETWEEN(1,3))</f>
        <v>Efectivo</v>
      </c>
      <c r="K1562" t="str">
        <f t="shared" ca="1" si="149"/>
        <v>V-002</v>
      </c>
      <c r="L1562" t="str">
        <f ca="1">+VLOOKUP(K1562,'Tablas aux'!$A$23:$C$27,3,0)</f>
        <v>Callao</v>
      </c>
    </row>
    <row r="1563" spans="1:12" x14ac:dyDescent="0.25">
      <c r="A1563" t="str">
        <v>V-1562</v>
      </c>
      <c r="B1563">
        <f t="shared" ca="1" si="144"/>
        <v>45976</v>
      </c>
      <c r="C1563" t="str">
        <f t="shared" ca="1" si="145"/>
        <v>C-001</v>
      </c>
      <c r="D1563" t="str">
        <f t="shared" ca="1" si="146"/>
        <v>P-003</v>
      </c>
      <c r="E1563" t="str">
        <f ca="1">+_xlfn.XLOOKUP(D1563,'Tablas aux'!$A$3:$A$6,'Tablas aux'!$B$3:$B$6,0)</f>
        <v>Smart Watch</v>
      </c>
      <c r="F1563" t="str">
        <f ca="1">+_xlfn.XLOOKUP(E1563,'Tablas aux'!$B$3:$B$6,'Tablas aux'!$C$3:$C$6,0)</f>
        <v>Electrónica</v>
      </c>
      <c r="G1563">
        <f t="shared" ca="1" si="147"/>
        <v>33</v>
      </c>
      <c r="H1563">
        <f ca="1">+_xlfn.XLOOKUP(D1563,'Tablas aux'!$A$3:$A$6,'Tablas aux'!$D$3:$D$6)</f>
        <v>200</v>
      </c>
      <c r="I1563" s="3">
        <f t="shared" ca="1" si="148"/>
        <v>0.1</v>
      </c>
      <c r="J1563" t="str" cm="1">
        <f t="array" aca="1" ref="J1563" ca="1">+INDEX({"Tarjeta";"Efectivo";"Transferencia"},RANDBETWEEN(1,3))</f>
        <v>Tarjeta</v>
      </c>
      <c r="K1563" t="str">
        <f t="shared" ca="1" si="149"/>
        <v>V-004</v>
      </c>
      <c r="L1563" t="str">
        <f ca="1">+VLOOKUP(K1563,'Tablas aux'!$A$23:$C$27,3,0)</f>
        <v>Moquegua</v>
      </c>
    </row>
    <row r="1564" spans="1:12" x14ac:dyDescent="0.25">
      <c r="A1564" t="str">
        <v>V-1563</v>
      </c>
      <c r="B1564">
        <f t="shared" ca="1" si="144"/>
        <v>45825</v>
      </c>
      <c r="C1564" t="str">
        <f t="shared" ca="1" si="145"/>
        <v>C-003</v>
      </c>
      <c r="D1564" t="str">
        <f t="shared" ca="1" si="146"/>
        <v>P-001</v>
      </c>
      <c r="E1564" t="str">
        <f ca="1">+_xlfn.XLOOKUP(D1564,'Tablas aux'!$A$3:$A$6,'Tablas aux'!$B$3:$B$6,0)</f>
        <v>Audífonos</v>
      </c>
      <c r="F1564" t="str">
        <f ca="1">+_xlfn.XLOOKUP(E1564,'Tablas aux'!$B$3:$B$6,'Tablas aux'!$C$3:$C$6,0)</f>
        <v>Electrónica</v>
      </c>
      <c r="G1564">
        <f t="shared" ca="1" si="147"/>
        <v>42</v>
      </c>
      <c r="H1564">
        <f ca="1">+_xlfn.XLOOKUP(D1564,'Tablas aux'!$A$3:$A$6,'Tablas aux'!$D$3:$D$6)</f>
        <v>50</v>
      </c>
      <c r="I1564" s="3">
        <f t="shared" ca="1" si="148"/>
        <v>0.1</v>
      </c>
      <c r="J1564" t="str" cm="1">
        <f t="array" aca="1" ref="J1564" ca="1">+INDEX({"Tarjeta";"Efectivo";"Transferencia"},RANDBETWEEN(1,3))</f>
        <v>Tarjeta</v>
      </c>
      <c r="K1564" t="str">
        <f t="shared" ca="1" si="149"/>
        <v>V-002</v>
      </c>
      <c r="L1564" t="str">
        <f ca="1">+VLOOKUP(K1564,'Tablas aux'!$A$23:$C$27,3,0)</f>
        <v>Callao</v>
      </c>
    </row>
    <row r="1565" spans="1:12" x14ac:dyDescent="0.25">
      <c r="A1565" t="str">
        <v>V-1564</v>
      </c>
      <c r="B1565">
        <f t="shared" ca="1" si="144"/>
        <v>45850</v>
      </c>
      <c r="C1565" t="str">
        <f t="shared" ca="1" si="145"/>
        <v>C-003</v>
      </c>
      <c r="D1565" t="str">
        <f t="shared" ca="1" si="146"/>
        <v>P-001</v>
      </c>
      <c r="E1565" t="str">
        <f ca="1">+_xlfn.XLOOKUP(D1565,'Tablas aux'!$A$3:$A$6,'Tablas aux'!$B$3:$B$6,0)</f>
        <v>Audífonos</v>
      </c>
      <c r="F1565" t="str">
        <f ca="1">+_xlfn.XLOOKUP(E1565,'Tablas aux'!$B$3:$B$6,'Tablas aux'!$C$3:$C$6,0)</f>
        <v>Electrónica</v>
      </c>
      <c r="G1565">
        <f t="shared" ca="1" si="147"/>
        <v>35</v>
      </c>
      <c r="H1565">
        <f ca="1">+_xlfn.XLOOKUP(D1565,'Tablas aux'!$A$3:$A$6,'Tablas aux'!$D$3:$D$6)</f>
        <v>50</v>
      </c>
      <c r="I1565" s="3">
        <f t="shared" ca="1" si="148"/>
        <v>0.1</v>
      </c>
      <c r="J1565" t="str" cm="1">
        <f t="array" aca="1" ref="J1565" ca="1">+INDEX({"Tarjeta";"Efectivo";"Transferencia"},RANDBETWEEN(1,3))</f>
        <v>Transferencia</v>
      </c>
      <c r="K1565" t="str">
        <f t="shared" ca="1" si="149"/>
        <v>V-003</v>
      </c>
      <c r="L1565" t="str">
        <f ca="1">+VLOOKUP(K1565,'Tablas aux'!$A$23:$C$27,3,0)</f>
        <v>Arequipa</v>
      </c>
    </row>
    <row r="1566" spans="1:12" x14ac:dyDescent="0.25">
      <c r="A1566" t="str">
        <v>V-1565</v>
      </c>
      <c r="B1566">
        <f t="shared" ca="1" si="144"/>
        <v>45898</v>
      </c>
      <c r="C1566" t="str">
        <f t="shared" ca="1" si="145"/>
        <v>C-002</v>
      </c>
      <c r="D1566" t="str">
        <f t="shared" ca="1" si="146"/>
        <v>P-004</v>
      </c>
      <c r="E1566" t="str">
        <f ca="1">+_xlfn.XLOOKUP(D1566,'Tablas aux'!$A$3:$A$6,'Tablas aux'!$B$3:$B$6,0)</f>
        <v>Smart Phone</v>
      </c>
      <c r="F1566" t="str">
        <f ca="1">+_xlfn.XLOOKUP(E1566,'Tablas aux'!$B$3:$B$6,'Tablas aux'!$C$3:$C$6,0)</f>
        <v>Telefonía</v>
      </c>
      <c r="G1566">
        <f t="shared" ca="1" si="147"/>
        <v>21</v>
      </c>
      <c r="H1566">
        <f ca="1">+_xlfn.XLOOKUP(D1566,'Tablas aux'!$A$3:$A$6,'Tablas aux'!$D$3:$D$6)</f>
        <v>800</v>
      </c>
      <c r="I1566" s="3">
        <f t="shared" ca="1" si="148"/>
        <v>0.2</v>
      </c>
      <c r="J1566" t="str" cm="1">
        <f t="array" aca="1" ref="J1566" ca="1">+INDEX({"Tarjeta";"Efectivo";"Transferencia"},RANDBETWEEN(1,3))</f>
        <v>Tarjeta</v>
      </c>
      <c r="K1566" t="str">
        <f t="shared" ca="1" si="149"/>
        <v>V-001</v>
      </c>
      <c r="L1566" t="str">
        <f ca="1">+VLOOKUP(K1566,'Tablas aux'!$A$23:$C$27,3,0)</f>
        <v>Lima</v>
      </c>
    </row>
    <row r="1567" spans="1:12" x14ac:dyDescent="0.25">
      <c r="A1567" t="str">
        <v>V-1566</v>
      </c>
      <c r="B1567">
        <f t="shared" ca="1" si="144"/>
        <v>45741</v>
      </c>
      <c r="C1567" t="str">
        <f t="shared" ca="1" si="145"/>
        <v>C-001</v>
      </c>
      <c r="D1567" t="str">
        <f t="shared" ca="1" si="146"/>
        <v>P-002</v>
      </c>
      <c r="E1567" t="str">
        <f ca="1">+_xlfn.XLOOKUP(D1567,'Tablas aux'!$A$3:$A$6,'Tablas aux'!$B$3:$B$6,0)</f>
        <v>Laptop</v>
      </c>
      <c r="F1567" t="str">
        <f ca="1">+_xlfn.XLOOKUP(E1567,'Tablas aux'!$B$3:$B$6,'Tablas aux'!$C$3:$C$6,0)</f>
        <v>Computo</v>
      </c>
      <c r="G1567">
        <f t="shared" ca="1" si="147"/>
        <v>25</v>
      </c>
      <c r="H1567">
        <f ca="1">+_xlfn.XLOOKUP(D1567,'Tablas aux'!$A$3:$A$6,'Tablas aux'!$D$3:$D$6)</f>
        <v>1200</v>
      </c>
      <c r="I1567" s="3">
        <f t="shared" ca="1" si="148"/>
        <v>0.3</v>
      </c>
      <c r="J1567" t="str" cm="1">
        <f t="array" aca="1" ref="J1567" ca="1">+INDEX({"Tarjeta";"Efectivo";"Transferencia"},RANDBETWEEN(1,3))</f>
        <v>Tarjeta</v>
      </c>
      <c r="K1567" t="str">
        <f t="shared" ca="1" si="149"/>
        <v>V-004</v>
      </c>
      <c r="L1567" t="str">
        <f ca="1">+VLOOKUP(K1567,'Tablas aux'!$A$23:$C$27,3,0)</f>
        <v>Moquegua</v>
      </c>
    </row>
    <row r="1568" spans="1:12" x14ac:dyDescent="0.25">
      <c r="A1568" t="str">
        <v>V-1567</v>
      </c>
      <c r="B1568">
        <f t="shared" ca="1" si="144"/>
        <v>45778</v>
      </c>
      <c r="C1568" t="str">
        <f t="shared" ca="1" si="145"/>
        <v>C-004</v>
      </c>
      <c r="D1568" t="str">
        <f t="shared" ca="1" si="146"/>
        <v>P-004</v>
      </c>
      <c r="E1568" t="str">
        <f ca="1">+_xlfn.XLOOKUP(D1568,'Tablas aux'!$A$3:$A$6,'Tablas aux'!$B$3:$B$6,0)</f>
        <v>Smart Phone</v>
      </c>
      <c r="F1568" t="str">
        <f ca="1">+_xlfn.XLOOKUP(E1568,'Tablas aux'!$B$3:$B$6,'Tablas aux'!$C$3:$C$6,0)</f>
        <v>Telefonía</v>
      </c>
      <c r="G1568">
        <f t="shared" ca="1" si="147"/>
        <v>12</v>
      </c>
      <c r="H1568">
        <f ca="1">+_xlfn.XLOOKUP(D1568,'Tablas aux'!$A$3:$A$6,'Tablas aux'!$D$3:$D$6)</f>
        <v>800</v>
      </c>
      <c r="I1568" s="3">
        <f t="shared" ca="1" si="148"/>
        <v>0.2</v>
      </c>
      <c r="J1568" t="str" cm="1">
        <f t="array" aca="1" ref="J1568" ca="1">+INDEX({"Tarjeta";"Efectivo";"Transferencia"},RANDBETWEEN(1,3))</f>
        <v>Tarjeta</v>
      </c>
      <c r="K1568" t="str">
        <f t="shared" ca="1" si="149"/>
        <v>V-001</v>
      </c>
      <c r="L1568" t="str">
        <f ca="1">+VLOOKUP(K1568,'Tablas aux'!$A$23:$C$27,3,0)</f>
        <v>Lima</v>
      </c>
    </row>
    <row r="1569" spans="1:12" x14ac:dyDescent="0.25">
      <c r="A1569" t="str">
        <v>V-1568</v>
      </c>
      <c r="B1569">
        <f t="shared" ca="1" si="144"/>
        <v>45931</v>
      </c>
      <c r="C1569" t="str">
        <f t="shared" ca="1" si="145"/>
        <v>C-003</v>
      </c>
      <c r="D1569" t="str">
        <f t="shared" ca="1" si="146"/>
        <v>P-004</v>
      </c>
      <c r="E1569" t="str">
        <f ca="1">+_xlfn.XLOOKUP(D1569,'Tablas aux'!$A$3:$A$6,'Tablas aux'!$B$3:$B$6,0)</f>
        <v>Smart Phone</v>
      </c>
      <c r="F1569" t="str">
        <f ca="1">+_xlfn.XLOOKUP(E1569,'Tablas aux'!$B$3:$B$6,'Tablas aux'!$C$3:$C$6,0)</f>
        <v>Telefonía</v>
      </c>
      <c r="G1569">
        <f t="shared" ca="1" si="147"/>
        <v>33</v>
      </c>
      <c r="H1569">
        <f ca="1">+_xlfn.XLOOKUP(D1569,'Tablas aux'!$A$3:$A$6,'Tablas aux'!$D$3:$D$6)</f>
        <v>800</v>
      </c>
      <c r="I1569" s="3">
        <f t="shared" ca="1" si="148"/>
        <v>0.2</v>
      </c>
      <c r="J1569" t="str" cm="1">
        <f t="array" aca="1" ref="J1569" ca="1">+INDEX({"Tarjeta";"Efectivo";"Transferencia"},RANDBETWEEN(1,3))</f>
        <v>Tarjeta</v>
      </c>
      <c r="K1569" t="str">
        <f t="shared" ca="1" si="149"/>
        <v>V-002</v>
      </c>
      <c r="L1569" t="str">
        <f ca="1">+VLOOKUP(K1569,'Tablas aux'!$A$23:$C$27,3,0)</f>
        <v>Callao</v>
      </c>
    </row>
    <row r="1570" spans="1:12" x14ac:dyDescent="0.25">
      <c r="A1570" t="str">
        <v>V-1569</v>
      </c>
      <c r="B1570">
        <f t="shared" ca="1" si="144"/>
        <v>45702</v>
      </c>
      <c r="C1570" t="str">
        <f t="shared" ca="1" si="145"/>
        <v>C-003</v>
      </c>
      <c r="D1570" t="str">
        <f t="shared" ca="1" si="146"/>
        <v>P-002</v>
      </c>
      <c r="E1570" t="str">
        <f ca="1">+_xlfn.XLOOKUP(D1570,'Tablas aux'!$A$3:$A$6,'Tablas aux'!$B$3:$B$6,0)</f>
        <v>Laptop</v>
      </c>
      <c r="F1570" t="str">
        <f ca="1">+_xlfn.XLOOKUP(E1570,'Tablas aux'!$B$3:$B$6,'Tablas aux'!$C$3:$C$6,0)</f>
        <v>Computo</v>
      </c>
      <c r="G1570">
        <f t="shared" ca="1" si="147"/>
        <v>19</v>
      </c>
      <c r="H1570">
        <f ca="1">+_xlfn.XLOOKUP(D1570,'Tablas aux'!$A$3:$A$6,'Tablas aux'!$D$3:$D$6)</f>
        <v>1200</v>
      </c>
      <c r="I1570" s="3">
        <f t="shared" ca="1" si="148"/>
        <v>0.3</v>
      </c>
      <c r="J1570" t="str" cm="1">
        <f t="array" aca="1" ref="J1570" ca="1">+INDEX({"Tarjeta";"Efectivo";"Transferencia"},RANDBETWEEN(1,3))</f>
        <v>Tarjeta</v>
      </c>
      <c r="K1570" t="str">
        <f t="shared" ca="1" si="149"/>
        <v>V-004</v>
      </c>
      <c r="L1570" t="str">
        <f ca="1">+VLOOKUP(K1570,'Tablas aux'!$A$23:$C$27,3,0)</f>
        <v>Moquegua</v>
      </c>
    </row>
    <row r="1571" spans="1:12" x14ac:dyDescent="0.25">
      <c r="A1571" t="str">
        <v>V-1570</v>
      </c>
      <c r="B1571">
        <f t="shared" ca="1" si="144"/>
        <v>45741</v>
      </c>
      <c r="C1571" t="str">
        <f t="shared" ca="1" si="145"/>
        <v>C-004</v>
      </c>
      <c r="D1571" t="str">
        <f t="shared" ca="1" si="146"/>
        <v>P-003</v>
      </c>
      <c r="E1571" t="str">
        <f ca="1">+_xlfn.XLOOKUP(D1571,'Tablas aux'!$A$3:$A$6,'Tablas aux'!$B$3:$B$6,0)</f>
        <v>Smart Watch</v>
      </c>
      <c r="F1571" t="str">
        <f ca="1">+_xlfn.XLOOKUP(E1571,'Tablas aux'!$B$3:$B$6,'Tablas aux'!$C$3:$C$6,0)</f>
        <v>Electrónica</v>
      </c>
      <c r="G1571">
        <f t="shared" ca="1" si="147"/>
        <v>12</v>
      </c>
      <c r="H1571">
        <f ca="1">+_xlfn.XLOOKUP(D1571,'Tablas aux'!$A$3:$A$6,'Tablas aux'!$D$3:$D$6)</f>
        <v>200</v>
      </c>
      <c r="I1571" s="3">
        <f t="shared" ca="1" si="148"/>
        <v>0.1</v>
      </c>
      <c r="J1571" t="str" cm="1">
        <f t="array" aca="1" ref="J1571" ca="1">+INDEX({"Tarjeta";"Efectivo";"Transferencia"},RANDBETWEEN(1,3))</f>
        <v>Transferencia</v>
      </c>
      <c r="K1571" t="str">
        <f t="shared" ca="1" si="149"/>
        <v>V-005</v>
      </c>
      <c r="L1571" t="str">
        <f ca="1">+VLOOKUP(K1571,'Tablas aux'!$A$23:$C$27,3,0)</f>
        <v>Ayacucho</v>
      </c>
    </row>
    <row r="1572" spans="1:12" x14ac:dyDescent="0.25">
      <c r="A1572" t="str">
        <v>V-1571</v>
      </c>
      <c r="B1572">
        <f t="shared" ca="1" si="144"/>
        <v>45952</v>
      </c>
      <c r="C1572" t="str">
        <f t="shared" ca="1" si="145"/>
        <v>C-001</v>
      </c>
      <c r="D1572" t="str">
        <f t="shared" ca="1" si="146"/>
        <v>P-004</v>
      </c>
      <c r="E1572" t="str">
        <f ca="1">+_xlfn.XLOOKUP(D1572,'Tablas aux'!$A$3:$A$6,'Tablas aux'!$B$3:$B$6,0)</f>
        <v>Smart Phone</v>
      </c>
      <c r="F1572" t="str">
        <f ca="1">+_xlfn.XLOOKUP(E1572,'Tablas aux'!$B$3:$B$6,'Tablas aux'!$C$3:$C$6,0)</f>
        <v>Telefonía</v>
      </c>
      <c r="G1572">
        <f t="shared" ca="1" si="147"/>
        <v>32</v>
      </c>
      <c r="H1572">
        <f ca="1">+_xlfn.XLOOKUP(D1572,'Tablas aux'!$A$3:$A$6,'Tablas aux'!$D$3:$D$6)</f>
        <v>800</v>
      </c>
      <c r="I1572" s="3">
        <f t="shared" ca="1" si="148"/>
        <v>0.2</v>
      </c>
      <c r="J1572" t="str" cm="1">
        <f t="array" aca="1" ref="J1572" ca="1">+INDEX({"Tarjeta";"Efectivo";"Transferencia"},RANDBETWEEN(1,3))</f>
        <v>Tarjeta</v>
      </c>
      <c r="K1572" t="str">
        <f t="shared" ca="1" si="149"/>
        <v>V-003</v>
      </c>
      <c r="L1572" t="str">
        <f ca="1">+VLOOKUP(K1572,'Tablas aux'!$A$23:$C$27,3,0)</f>
        <v>Arequipa</v>
      </c>
    </row>
    <row r="1573" spans="1:12" x14ac:dyDescent="0.25">
      <c r="A1573" t="str">
        <v>V-1572</v>
      </c>
      <c r="B1573">
        <f t="shared" ca="1" si="144"/>
        <v>45976</v>
      </c>
      <c r="C1573" t="str">
        <f t="shared" ca="1" si="145"/>
        <v>C-003</v>
      </c>
      <c r="D1573" t="str">
        <f t="shared" ca="1" si="146"/>
        <v>P-002</v>
      </c>
      <c r="E1573" t="str">
        <f ca="1">+_xlfn.XLOOKUP(D1573,'Tablas aux'!$A$3:$A$6,'Tablas aux'!$B$3:$B$6,0)</f>
        <v>Laptop</v>
      </c>
      <c r="F1573" t="str">
        <f ca="1">+_xlfn.XLOOKUP(E1573,'Tablas aux'!$B$3:$B$6,'Tablas aux'!$C$3:$C$6,0)</f>
        <v>Computo</v>
      </c>
      <c r="G1573">
        <f t="shared" ca="1" si="147"/>
        <v>39</v>
      </c>
      <c r="H1573">
        <f ca="1">+_xlfn.XLOOKUP(D1573,'Tablas aux'!$A$3:$A$6,'Tablas aux'!$D$3:$D$6)</f>
        <v>1200</v>
      </c>
      <c r="I1573" s="3">
        <f t="shared" ca="1" si="148"/>
        <v>0.3</v>
      </c>
      <c r="J1573" t="str" cm="1">
        <f t="array" aca="1" ref="J1573" ca="1">+INDEX({"Tarjeta";"Efectivo";"Transferencia"},RANDBETWEEN(1,3))</f>
        <v>Transferencia</v>
      </c>
      <c r="K1573" t="str">
        <f t="shared" ca="1" si="149"/>
        <v>V-004</v>
      </c>
      <c r="L1573" t="str">
        <f ca="1">+VLOOKUP(K1573,'Tablas aux'!$A$23:$C$27,3,0)</f>
        <v>Moquegua</v>
      </c>
    </row>
    <row r="1574" spans="1:12" x14ac:dyDescent="0.25">
      <c r="A1574" t="str">
        <v>V-1573</v>
      </c>
      <c r="B1574">
        <f t="shared" ca="1" si="144"/>
        <v>45955</v>
      </c>
      <c r="C1574" t="str">
        <f t="shared" ca="1" si="145"/>
        <v>C-002</v>
      </c>
      <c r="D1574" t="str">
        <f t="shared" ca="1" si="146"/>
        <v>P-004</v>
      </c>
      <c r="E1574" t="str">
        <f ca="1">+_xlfn.XLOOKUP(D1574,'Tablas aux'!$A$3:$A$6,'Tablas aux'!$B$3:$B$6,0)</f>
        <v>Smart Phone</v>
      </c>
      <c r="F1574" t="str">
        <f ca="1">+_xlfn.XLOOKUP(E1574,'Tablas aux'!$B$3:$B$6,'Tablas aux'!$C$3:$C$6,0)</f>
        <v>Telefonía</v>
      </c>
      <c r="G1574">
        <f t="shared" ca="1" si="147"/>
        <v>18</v>
      </c>
      <c r="H1574">
        <f ca="1">+_xlfn.XLOOKUP(D1574,'Tablas aux'!$A$3:$A$6,'Tablas aux'!$D$3:$D$6)</f>
        <v>800</v>
      </c>
      <c r="I1574" s="3">
        <f t="shared" ca="1" si="148"/>
        <v>0.2</v>
      </c>
      <c r="J1574" t="str" cm="1">
        <f t="array" aca="1" ref="J1574" ca="1">+INDEX({"Tarjeta";"Efectivo";"Transferencia"},RANDBETWEEN(1,3))</f>
        <v>Tarjeta</v>
      </c>
      <c r="K1574" t="str">
        <f t="shared" ca="1" si="149"/>
        <v>V-005</v>
      </c>
      <c r="L1574" t="str">
        <f ca="1">+VLOOKUP(K1574,'Tablas aux'!$A$23:$C$27,3,0)</f>
        <v>Ayacucho</v>
      </c>
    </row>
    <row r="1575" spans="1:12" x14ac:dyDescent="0.25">
      <c r="A1575" t="str">
        <v>V-1574</v>
      </c>
      <c r="B1575">
        <f t="shared" ca="1" si="144"/>
        <v>45967</v>
      </c>
      <c r="C1575" t="str">
        <f t="shared" ca="1" si="145"/>
        <v>C-002</v>
      </c>
      <c r="D1575" t="str">
        <f t="shared" ca="1" si="146"/>
        <v>P-004</v>
      </c>
      <c r="E1575" t="str">
        <f ca="1">+_xlfn.XLOOKUP(D1575,'Tablas aux'!$A$3:$A$6,'Tablas aux'!$B$3:$B$6,0)</f>
        <v>Smart Phone</v>
      </c>
      <c r="F1575" t="str">
        <f ca="1">+_xlfn.XLOOKUP(E1575,'Tablas aux'!$B$3:$B$6,'Tablas aux'!$C$3:$C$6,0)</f>
        <v>Telefonía</v>
      </c>
      <c r="G1575">
        <f t="shared" ca="1" si="147"/>
        <v>39</v>
      </c>
      <c r="H1575">
        <f ca="1">+_xlfn.XLOOKUP(D1575,'Tablas aux'!$A$3:$A$6,'Tablas aux'!$D$3:$D$6)</f>
        <v>800</v>
      </c>
      <c r="I1575" s="3">
        <f t="shared" ca="1" si="148"/>
        <v>0.2</v>
      </c>
      <c r="J1575" t="str" cm="1">
        <f t="array" aca="1" ref="J1575" ca="1">+INDEX({"Tarjeta";"Efectivo";"Transferencia"},RANDBETWEEN(1,3))</f>
        <v>Efectivo</v>
      </c>
      <c r="K1575" t="str">
        <f t="shared" ca="1" si="149"/>
        <v>V-003</v>
      </c>
      <c r="L1575" t="str">
        <f ca="1">+VLOOKUP(K1575,'Tablas aux'!$A$23:$C$27,3,0)</f>
        <v>Arequipa</v>
      </c>
    </row>
    <row r="1576" spans="1:12" x14ac:dyDescent="0.25">
      <c r="A1576" t="str">
        <v>V-1575</v>
      </c>
      <c r="B1576">
        <f t="shared" ca="1" si="144"/>
        <v>45925</v>
      </c>
      <c r="C1576" t="str">
        <f t="shared" ca="1" si="145"/>
        <v>C-003</v>
      </c>
      <c r="D1576" t="str">
        <f t="shared" ca="1" si="146"/>
        <v>P-003</v>
      </c>
      <c r="E1576" t="str">
        <f ca="1">+_xlfn.XLOOKUP(D1576,'Tablas aux'!$A$3:$A$6,'Tablas aux'!$B$3:$B$6,0)</f>
        <v>Smart Watch</v>
      </c>
      <c r="F1576" t="str">
        <f ca="1">+_xlfn.XLOOKUP(E1576,'Tablas aux'!$B$3:$B$6,'Tablas aux'!$C$3:$C$6,0)</f>
        <v>Electrónica</v>
      </c>
      <c r="G1576">
        <f t="shared" ca="1" si="147"/>
        <v>6</v>
      </c>
      <c r="H1576">
        <f ca="1">+_xlfn.XLOOKUP(D1576,'Tablas aux'!$A$3:$A$6,'Tablas aux'!$D$3:$D$6)</f>
        <v>200</v>
      </c>
      <c r="I1576" s="3">
        <f t="shared" ca="1" si="148"/>
        <v>0.1</v>
      </c>
      <c r="J1576" t="str" cm="1">
        <f t="array" aca="1" ref="J1576" ca="1">+INDEX({"Tarjeta";"Efectivo";"Transferencia"},RANDBETWEEN(1,3))</f>
        <v>Efectivo</v>
      </c>
      <c r="K1576" t="str">
        <f t="shared" ca="1" si="149"/>
        <v>V-005</v>
      </c>
      <c r="L1576" t="str">
        <f ca="1">+VLOOKUP(K1576,'Tablas aux'!$A$23:$C$27,3,0)</f>
        <v>Ayacucho</v>
      </c>
    </row>
    <row r="1577" spans="1:12" x14ac:dyDescent="0.25">
      <c r="A1577" t="str">
        <v>V-1576</v>
      </c>
      <c r="B1577">
        <f t="shared" ca="1" si="144"/>
        <v>45908</v>
      </c>
      <c r="C1577" t="str">
        <f t="shared" ca="1" si="145"/>
        <v>C-001</v>
      </c>
      <c r="D1577" t="str">
        <f t="shared" ca="1" si="146"/>
        <v>P-004</v>
      </c>
      <c r="E1577" t="str">
        <f ca="1">+_xlfn.XLOOKUP(D1577,'Tablas aux'!$A$3:$A$6,'Tablas aux'!$B$3:$B$6,0)</f>
        <v>Smart Phone</v>
      </c>
      <c r="F1577" t="str">
        <f ca="1">+_xlfn.XLOOKUP(E1577,'Tablas aux'!$B$3:$B$6,'Tablas aux'!$C$3:$C$6,0)</f>
        <v>Telefonía</v>
      </c>
      <c r="G1577">
        <f t="shared" ca="1" si="147"/>
        <v>5</v>
      </c>
      <c r="H1577">
        <f ca="1">+_xlfn.XLOOKUP(D1577,'Tablas aux'!$A$3:$A$6,'Tablas aux'!$D$3:$D$6)</f>
        <v>800</v>
      </c>
      <c r="I1577" s="3">
        <f t="shared" ca="1" si="148"/>
        <v>0.2</v>
      </c>
      <c r="J1577" t="str" cm="1">
        <f t="array" aca="1" ref="J1577" ca="1">+INDEX({"Tarjeta";"Efectivo";"Transferencia"},RANDBETWEEN(1,3))</f>
        <v>Efectivo</v>
      </c>
      <c r="K1577" t="str">
        <f t="shared" ca="1" si="149"/>
        <v>V-003</v>
      </c>
      <c r="L1577" t="str">
        <f ca="1">+VLOOKUP(K1577,'Tablas aux'!$A$23:$C$27,3,0)</f>
        <v>Arequipa</v>
      </c>
    </row>
    <row r="1578" spans="1:12" x14ac:dyDescent="0.25">
      <c r="A1578" t="str">
        <v>V-1577</v>
      </c>
      <c r="B1578">
        <f t="shared" ca="1" si="144"/>
        <v>46005</v>
      </c>
      <c r="C1578" t="str">
        <f t="shared" ca="1" si="145"/>
        <v>C-004</v>
      </c>
      <c r="D1578" t="str">
        <f t="shared" ca="1" si="146"/>
        <v>P-004</v>
      </c>
      <c r="E1578" t="str">
        <f ca="1">+_xlfn.XLOOKUP(D1578,'Tablas aux'!$A$3:$A$6,'Tablas aux'!$B$3:$B$6,0)</f>
        <v>Smart Phone</v>
      </c>
      <c r="F1578" t="str">
        <f ca="1">+_xlfn.XLOOKUP(E1578,'Tablas aux'!$B$3:$B$6,'Tablas aux'!$C$3:$C$6,0)</f>
        <v>Telefonía</v>
      </c>
      <c r="G1578">
        <f t="shared" ca="1" si="147"/>
        <v>35</v>
      </c>
      <c r="H1578">
        <f ca="1">+_xlfn.XLOOKUP(D1578,'Tablas aux'!$A$3:$A$6,'Tablas aux'!$D$3:$D$6)</f>
        <v>800</v>
      </c>
      <c r="I1578" s="3">
        <f t="shared" ca="1" si="148"/>
        <v>0.2</v>
      </c>
      <c r="J1578" t="str" cm="1">
        <f t="array" aca="1" ref="J1578" ca="1">+INDEX({"Tarjeta";"Efectivo";"Transferencia"},RANDBETWEEN(1,3))</f>
        <v>Tarjeta</v>
      </c>
      <c r="K1578" t="str">
        <f t="shared" ca="1" si="149"/>
        <v>V-003</v>
      </c>
      <c r="L1578" t="str">
        <f ca="1">+VLOOKUP(K1578,'Tablas aux'!$A$23:$C$27,3,0)</f>
        <v>Arequipa</v>
      </c>
    </row>
    <row r="1579" spans="1:12" x14ac:dyDescent="0.25">
      <c r="A1579" t="str">
        <v>V-1578</v>
      </c>
      <c r="B1579">
        <f t="shared" ca="1" si="144"/>
        <v>45920</v>
      </c>
      <c r="C1579" t="str">
        <f t="shared" ca="1" si="145"/>
        <v>C-001</v>
      </c>
      <c r="D1579" t="str">
        <f t="shared" ca="1" si="146"/>
        <v>P-002</v>
      </c>
      <c r="E1579" t="str">
        <f ca="1">+_xlfn.XLOOKUP(D1579,'Tablas aux'!$A$3:$A$6,'Tablas aux'!$B$3:$B$6,0)</f>
        <v>Laptop</v>
      </c>
      <c r="F1579" t="str">
        <f ca="1">+_xlfn.XLOOKUP(E1579,'Tablas aux'!$B$3:$B$6,'Tablas aux'!$C$3:$C$6,0)</f>
        <v>Computo</v>
      </c>
      <c r="G1579">
        <f t="shared" ca="1" si="147"/>
        <v>21</v>
      </c>
      <c r="H1579">
        <f ca="1">+_xlfn.XLOOKUP(D1579,'Tablas aux'!$A$3:$A$6,'Tablas aux'!$D$3:$D$6)</f>
        <v>1200</v>
      </c>
      <c r="I1579" s="3">
        <f t="shared" ca="1" si="148"/>
        <v>0.3</v>
      </c>
      <c r="J1579" t="str" cm="1">
        <f t="array" aca="1" ref="J1579" ca="1">+INDEX({"Tarjeta";"Efectivo";"Transferencia"},RANDBETWEEN(1,3))</f>
        <v>Transferencia</v>
      </c>
      <c r="K1579" t="str">
        <f t="shared" ca="1" si="149"/>
        <v>V-004</v>
      </c>
      <c r="L1579" t="str">
        <f ca="1">+VLOOKUP(K1579,'Tablas aux'!$A$23:$C$27,3,0)</f>
        <v>Moquegua</v>
      </c>
    </row>
    <row r="1580" spans="1:12" x14ac:dyDescent="0.25">
      <c r="A1580" t="str">
        <v>V-1579</v>
      </c>
      <c r="B1580">
        <f t="shared" ca="1" si="144"/>
        <v>45934</v>
      </c>
      <c r="C1580" t="str">
        <f t="shared" ca="1" si="145"/>
        <v>C-004</v>
      </c>
      <c r="D1580" t="str">
        <f t="shared" ca="1" si="146"/>
        <v>P-002</v>
      </c>
      <c r="E1580" t="str">
        <f ca="1">+_xlfn.XLOOKUP(D1580,'Tablas aux'!$A$3:$A$6,'Tablas aux'!$B$3:$B$6,0)</f>
        <v>Laptop</v>
      </c>
      <c r="F1580" t="str">
        <f ca="1">+_xlfn.XLOOKUP(E1580,'Tablas aux'!$B$3:$B$6,'Tablas aux'!$C$3:$C$6,0)</f>
        <v>Computo</v>
      </c>
      <c r="G1580">
        <f t="shared" ca="1" si="147"/>
        <v>29</v>
      </c>
      <c r="H1580">
        <f ca="1">+_xlfn.XLOOKUP(D1580,'Tablas aux'!$A$3:$A$6,'Tablas aux'!$D$3:$D$6)</f>
        <v>1200</v>
      </c>
      <c r="I1580" s="3">
        <f t="shared" ca="1" si="148"/>
        <v>0.3</v>
      </c>
      <c r="J1580" t="str" cm="1">
        <f t="array" aca="1" ref="J1580" ca="1">+INDEX({"Tarjeta";"Efectivo";"Transferencia"},RANDBETWEEN(1,3))</f>
        <v>Tarjeta</v>
      </c>
      <c r="K1580" t="str">
        <f t="shared" ca="1" si="149"/>
        <v>V-002</v>
      </c>
      <c r="L1580" t="str">
        <f ca="1">+VLOOKUP(K1580,'Tablas aux'!$A$23:$C$27,3,0)</f>
        <v>Callao</v>
      </c>
    </row>
    <row r="1581" spans="1:12" x14ac:dyDescent="0.25">
      <c r="A1581" t="str">
        <v>V-1580</v>
      </c>
      <c r="B1581">
        <f t="shared" ca="1" si="144"/>
        <v>45697</v>
      </c>
      <c r="C1581" t="str">
        <f t="shared" ca="1" si="145"/>
        <v>C-003</v>
      </c>
      <c r="D1581" t="str">
        <f t="shared" ca="1" si="146"/>
        <v>P-002</v>
      </c>
      <c r="E1581" t="str">
        <f ca="1">+_xlfn.XLOOKUP(D1581,'Tablas aux'!$A$3:$A$6,'Tablas aux'!$B$3:$B$6,0)</f>
        <v>Laptop</v>
      </c>
      <c r="F1581" t="str">
        <f ca="1">+_xlfn.XLOOKUP(E1581,'Tablas aux'!$B$3:$B$6,'Tablas aux'!$C$3:$C$6,0)</f>
        <v>Computo</v>
      </c>
      <c r="G1581">
        <f t="shared" ca="1" si="147"/>
        <v>39</v>
      </c>
      <c r="H1581">
        <f ca="1">+_xlfn.XLOOKUP(D1581,'Tablas aux'!$A$3:$A$6,'Tablas aux'!$D$3:$D$6)</f>
        <v>1200</v>
      </c>
      <c r="I1581" s="3">
        <f t="shared" ca="1" si="148"/>
        <v>0.3</v>
      </c>
      <c r="J1581" t="str" cm="1">
        <f t="array" aca="1" ref="J1581" ca="1">+INDEX({"Tarjeta";"Efectivo";"Transferencia"},RANDBETWEEN(1,3))</f>
        <v>Efectivo</v>
      </c>
      <c r="K1581" t="str">
        <f t="shared" ca="1" si="149"/>
        <v>V-005</v>
      </c>
      <c r="L1581" t="str">
        <f ca="1">+VLOOKUP(K1581,'Tablas aux'!$A$23:$C$27,3,0)</f>
        <v>Ayacucho</v>
      </c>
    </row>
    <row r="1582" spans="1:12" x14ac:dyDescent="0.25">
      <c r="A1582" t="str">
        <v>V-1581</v>
      </c>
      <c r="B1582">
        <f t="shared" ca="1" si="144"/>
        <v>45798</v>
      </c>
      <c r="C1582" t="str">
        <f t="shared" ca="1" si="145"/>
        <v>C-003</v>
      </c>
      <c r="D1582" t="str">
        <f t="shared" ca="1" si="146"/>
        <v>P-002</v>
      </c>
      <c r="E1582" t="str">
        <f ca="1">+_xlfn.XLOOKUP(D1582,'Tablas aux'!$A$3:$A$6,'Tablas aux'!$B$3:$B$6,0)</f>
        <v>Laptop</v>
      </c>
      <c r="F1582" t="str">
        <f ca="1">+_xlfn.XLOOKUP(E1582,'Tablas aux'!$B$3:$B$6,'Tablas aux'!$C$3:$C$6,0)</f>
        <v>Computo</v>
      </c>
      <c r="G1582">
        <f t="shared" ca="1" si="147"/>
        <v>28</v>
      </c>
      <c r="H1582">
        <f ca="1">+_xlfn.XLOOKUP(D1582,'Tablas aux'!$A$3:$A$6,'Tablas aux'!$D$3:$D$6)</f>
        <v>1200</v>
      </c>
      <c r="I1582" s="3">
        <f t="shared" ca="1" si="148"/>
        <v>0.3</v>
      </c>
      <c r="J1582" t="str" cm="1">
        <f t="array" aca="1" ref="J1582" ca="1">+INDEX({"Tarjeta";"Efectivo";"Transferencia"},RANDBETWEEN(1,3))</f>
        <v>Efectivo</v>
      </c>
      <c r="K1582" t="str">
        <f t="shared" ca="1" si="149"/>
        <v>V-002</v>
      </c>
      <c r="L1582" t="str">
        <f ca="1">+VLOOKUP(K1582,'Tablas aux'!$A$23:$C$27,3,0)</f>
        <v>Callao</v>
      </c>
    </row>
    <row r="1583" spans="1:12" x14ac:dyDescent="0.25">
      <c r="A1583" t="str">
        <v>V-1582</v>
      </c>
      <c r="B1583">
        <f t="shared" ca="1" si="144"/>
        <v>45754</v>
      </c>
      <c r="C1583" t="str">
        <f t="shared" ca="1" si="145"/>
        <v>C-003</v>
      </c>
      <c r="D1583" t="str">
        <f t="shared" ca="1" si="146"/>
        <v>P-002</v>
      </c>
      <c r="E1583" t="str">
        <f ca="1">+_xlfn.XLOOKUP(D1583,'Tablas aux'!$A$3:$A$6,'Tablas aux'!$B$3:$B$6,0)</f>
        <v>Laptop</v>
      </c>
      <c r="F1583" t="str">
        <f ca="1">+_xlfn.XLOOKUP(E1583,'Tablas aux'!$B$3:$B$6,'Tablas aux'!$C$3:$C$6,0)</f>
        <v>Computo</v>
      </c>
      <c r="G1583">
        <f t="shared" ca="1" si="147"/>
        <v>34</v>
      </c>
      <c r="H1583">
        <f ca="1">+_xlfn.XLOOKUP(D1583,'Tablas aux'!$A$3:$A$6,'Tablas aux'!$D$3:$D$6)</f>
        <v>1200</v>
      </c>
      <c r="I1583" s="3">
        <f t="shared" ca="1" si="148"/>
        <v>0.3</v>
      </c>
      <c r="J1583" t="str" cm="1">
        <f t="array" aca="1" ref="J1583" ca="1">+INDEX({"Tarjeta";"Efectivo";"Transferencia"},RANDBETWEEN(1,3))</f>
        <v>Transferencia</v>
      </c>
      <c r="K1583" t="str">
        <f t="shared" ca="1" si="149"/>
        <v>V-004</v>
      </c>
      <c r="L1583" t="str">
        <f ca="1">+VLOOKUP(K1583,'Tablas aux'!$A$23:$C$27,3,0)</f>
        <v>Moquegua</v>
      </c>
    </row>
    <row r="1584" spans="1:12" x14ac:dyDescent="0.25">
      <c r="A1584" t="str">
        <v>V-1583</v>
      </c>
      <c r="B1584">
        <f t="shared" ca="1" si="144"/>
        <v>45755</v>
      </c>
      <c r="C1584" t="str">
        <f t="shared" ca="1" si="145"/>
        <v>C-001</v>
      </c>
      <c r="D1584" t="str">
        <f t="shared" ca="1" si="146"/>
        <v>P-002</v>
      </c>
      <c r="E1584" t="str">
        <f ca="1">+_xlfn.XLOOKUP(D1584,'Tablas aux'!$A$3:$A$6,'Tablas aux'!$B$3:$B$6,0)</f>
        <v>Laptop</v>
      </c>
      <c r="F1584" t="str">
        <f ca="1">+_xlfn.XLOOKUP(E1584,'Tablas aux'!$B$3:$B$6,'Tablas aux'!$C$3:$C$6,0)</f>
        <v>Computo</v>
      </c>
      <c r="G1584">
        <f t="shared" ca="1" si="147"/>
        <v>27</v>
      </c>
      <c r="H1584">
        <f ca="1">+_xlfn.XLOOKUP(D1584,'Tablas aux'!$A$3:$A$6,'Tablas aux'!$D$3:$D$6)</f>
        <v>1200</v>
      </c>
      <c r="I1584" s="3">
        <f t="shared" ca="1" si="148"/>
        <v>0.3</v>
      </c>
      <c r="J1584" t="str" cm="1">
        <f t="array" aca="1" ref="J1584" ca="1">+INDEX({"Tarjeta";"Efectivo";"Transferencia"},RANDBETWEEN(1,3))</f>
        <v>Transferencia</v>
      </c>
      <c r="K1584" t="str">
        <f t="shared" ca="1" si="149"/>
        <v>V-005</v>
      </c>
      <c r="L1584" t="str">
        <f ca="1">+VLOOKUP(K1584,'Tablas aux'!$A$23:$C$27,3,0)</f>
        <v>Ayacucho</v>
      </c>
    </row>
    <row r="1585" spans="1:12" x14ac:dyDescent="0.25">
      <c r="A1585" t="str">
        <v>V-1584</v>
      </c>
      <c r="B1585">
        <f t="shared" ca="1" si="144"/>
        <v>45768</v>
      </c>
      <c r="C1585" t="str">
        <f t="shared" ca="1" si="145"/>
        <v>C-004</v>
      </c>
      <c r="D1585" t="str">
        <f t="shared" ca="1" si="146"/>
        <v>P-003</v>
      </c>
      <c r="E1585" t="str">
        <f ca="1">+_xlfn.XLOOKUP(D1585,'Tablas aux'!$A$3:$A$6,'Tablas aux'!$B$3:$B$6,0)</f>
        <v>Smart Watch</v>
      </c>
      <c r="F1585" t="str">
        <f ca="1">+_xlfn.XLOOKUP(E1585,'Tablas aux'!$B$3:$B$6,'Tablas aux'!$C$3:$C$6,0)</f>
        <v>Electrónica</v>
      </c>
      <c r="G1585">
        <f t="shared" ca="1" si="147"/>
        <v>42</v>
      </c>
      <c r="H1585">
        <f ca="1">+_xlfn.XLOOKUP(D1585,'Tablas aux'!$A$3:$A$6,'Tablas aux'!$D$3:$D$6)</f>
        <v>200</v>
      </c>
      <c r="I1585" s="3">
        <f t="shared" ca="1" si="148"/>
        <v>0.1</v>
      </c>
      <c r="J1585" t="str" cm="1">
        <f t="array" aca="1" ref="J1585" ca="1">+INDEX({"Tarjeta";"Efectivo";"Transferencia"},RANDBETWEEN(1,3))</f>
        <v>Transferencia</v>
      </c>
      <c r="K1585" t="str">
        <f t="shared" ca="1" si="149"/>
        <v>V-002</v>
      </c>
      <c r="L1585" t="str">
        <f ca="1">+VLOOKUP(K1585,'Tablas aux'!$A$23:$C$27,3,0)</f>
        <v>Callao</v>
      </c>
    </row>
    <row r="1586" spans="1:12" x14ac:dyDescent="0.25">
      <c r="A1586" t="str">
        <v>V-1585</v>
      </c>
      <c r="B1586">
        <f t="shared" ca="1" si="144"/>
        <v>45783</v>
      </c>
      <c r="C1586" t="str">
        <f t="shared" ca="1" si="145"/>
        <v>C-004</v>
      </c>
      <c r="D1586" t="str">
        <f t="shared" ca="1" si="146"/>
        <v>P-004</v>
      </c>
      <c r="E1586" t="str">
        <f ca="1">+_xlfn.XLOOKUP(D1586,'Tablas aux'!$A$3:$A$6,'Tablas aux'!$B$3:$B$6,0)</f>
        <v>Smart Phone</v>
      </c>
      <c r="F1586" t="str">
        <f ca="1">+_xlfn.XLOOKUP(E1586,'Tablas aux'!$B$3:$B$6,'Tablas aux'!$C$3:$C$6,0)</f>
        <v>Telefonía</v>
      </c>
      <c r="G1586">
        <f t="shared" ca="1" si="147"/>
        <v>12</v>
      </c>
      <c r="H1586">
        <f ca="1">+_xlfn.XLOOKUP(D1586,'Tablas aux'!$A$3:$A$6,'Tablas aux'!$D$3:$D$6)</f>
        <v>800</v>
      </c>
      <c r="I1586" s="3">
        <f t="shared" ca="1" si="148"/>
        <v>0.2</v>
      </c>
      <c r="J1586" t="str" cm="1">
        <f t="array" aca="1" ref="J1586" ca="1">+INDEX({"Tarjeta";"Efectivo";"Transferencia"},RANDBETWEEN(1,3))</f>
        <v>Tarjeta</v>
      </c>
      <c r="K1586" t="str">
        <f t="shared" ca="1" si="149"/>
        <v>V-002</v>
      </c>
      <c r="L1586" t="str">
        <f ca="1">+VLOOKUP(K1586,'Tablas aux'!$A$23:$C$27,3,0)</f>
        <v>Callao</v>
      </c>
    </row>
    <row r="1587" spans="1:12" x14ac:dyDescent="0.25">
      <c r="A1587" t="str">
        <v>V-1586</v>
      </c>
      <c r="B1587">
        <f t="shared" ca="1" si="144"/>
        <v>45893</v>
      </c>
      <c r="C1587" t="str">
        <f t="shared" ca="1" si="145"/>
        <v>C-001</v>
      </c>
      <c r="D1587" t="str">
        <f t="shared" ca="1" si="146"/>
        <v>P-001</v>
      </c>
      <c r="E1587" t="str">
        <f ca="1">+_xlfn.XLOOKUP(D1587,'Tablas aux'!$A$3:$A$6,'Tablas aux'!$B$3:$B$6,0)</f>
        <v>Audífonos</v>
      </c>
      <c r="F1587" t="str">
        <f ca="1">+_xlfn.XLOOKUP(E1587,'Tablas aux'!$B$3:$B$6,'Tablas aux'!$C$3:$C$6,0)</f>
        <v>Electrónica</v>
      </c>
      <c r="G1587">
        <f t="shared" ca="1" si="147"/>
        <v>11</v>
      </c>
      <c r="H1587">
        <f ca="1">+_xlfn.XLOOKUP(D1587,'Tablas aux'!$A$3:$A$6,'Tablas aux'!$D$3:$D$6)</f>
        <v>50</v>
      </c>
      <c r="I1587" s="3">
        <f t="shared" ca="1" si="148"/>
        <v>0.1</v>
      </c>
      <c r="J1587" t="str" cm="1">
        <f t="array" aca="1" ref="J1587" ca="1">+INDEX({"Tarjeta";"Efectivo";"Transferencia"},RANDBETWEEN(1,3))</f>
        <v>Tarjeta</v>
      </c>
      <c r="K1587" t="str">
        <f t="shared" ca="1" si="149"/>
        <v>V-001</v>
      </c>
      <c r="L1587" t="str">
        <f ca="1">+VLOOKUP(K1587,'Tablas aux'!$A$23:$C$27,3,0)</f>
        <v>Lima</v>
      </c>
    </row>
    <row r="1588" spans="1:12" x14ac:dyDescent="0.25">
      <c r="A1588" t="str">
        <v>V-1587</v>
      </c>
      <c r="B1588">
        <f t="shared" ca="1" si="144"/>
        <v>45990</v>
      </c>
      <c r="C1588" t="str">
        <f t="shared" ca="1" si="145"/>
        <v>C-004</v>
      </c>
      <c r="D1588" t="str">
        <f t="shared" ca="1" si="146"/>
        <v>P-004</v>
      </c>
      <c r="E1588" t="str">
        <f ca="1">+_xlfn.XLOOKUP(D1588,'Tablas aux'!$A$3:$A$6,'Tablas aux'!$B$3:$B$6,0)</f>
        <v>Smart Phone</v>
      </c>
      <c r="F1588" t="str">
        <f ca="1">+_xlfn.XLOOKUP(E1588,'Tablas aux'!$B$3:$B$6,'Tablas aux'!$C$3:$C$6,0)</f>
        <v>Telefonía</v>
      </c>
      <c r="G1588">
        <f t="shared" ca="1" si="147"/>
        <v>33</v>
      </c>
      <c r="H1588">
        <f ca="1">+_xlfn.XLOOKUP(D1588,'Tablas aux'!$A$3:$A$6,'Tablas aux'!$D$3:$D$6)</f>
        <v>800</v>
      </c>
      <c r="I1588" s="3">
        <f t="shared" ca="1" si="148"/>
        <v>0.2</v>
      </c>
      <c r="J1588" t="str" cm="1">
        <f t="array" aca="1" ref="J1588" ca="1">+INDEX({"Tarjeta";"Efectivo";"Transferencia"},RANDBETWEEN(1,3))</f>
        <v>Efectivo</v>
      </c>
      <c r="K1588" t="str">
        <f t="shared" ca="1" si="149"/>
        <v>V-002</v>
      </c>
      <c r="L1588" t="str">
        <f ca="1">+VLOOKUP(K1588,'Tablas aux'!$A$23:$C$27,3,0)</f>
        <v>Callao</v>
      </c>
    </row>
    <row r="1589" spans="1:12" x14ac:dyDescent="0.25">
      <c r="A1589" t="str">
        <v>V-1588</v>
      </c>
      <c r="B1589">
        <f t="shared" ca="1" si="144"/>
        <v>45672</v>
      </c>
      <c r="C1589" t="str">
        <f t="shared" ca="1" si="145"/>
        <v>C-004</v>
      </c>
      <c r="D1589" t="str">
        <f t="shared" ca="1" si="146"/>
        <v>P-004</v>
      </c>
      <c r="E1589" t="str">
        <f ca="1">+_xlfn.XLOOKUP(D1589,'Tablas aux'!$A$3:$A$6,'Tablas aux'!$B$3:$B$6,0)</f>
        <v>Smart Phone</v>
      </c>
      <c r="F1589" t="str">
        <f ca="1">+_xlfn.XLOOKUP(E1589,'Tablas aux'!$B$3:$B$6,'Tablas aux'!$C$3:$C$6,0)</f>
        <v>Telefonía</v>
      </c>
      <c r="G1589">
        <f t="shared" ca="1" si="147"/>
        <v>35</v>
      </c>
      <c r="H1589">
        <f ca="1">+_xlfn.XLOOKUP(D1589,'Tablas aux'!$A$3:$A$6,'Tablas aux'!$D$3:$D$6)</f>
        <v>800</v>
      </c>
      <c r="I1589" s="3">
        <f t="shared" ca="1" si="148"/>
        <v>0.2</v>
      </c>
      <c r="J1589" t="str" cm="1">
        <f t="array" aca="1" ref="J1589" ca="1">+INDEX({"Tarjeta";"Efectivo";"Transferencia"},RANDBETWEEN(1,3))</f>
        <v>Transferencia</v>
      </c>
      <c r="K1589" t="str">
        <f t="shared" ca="1" si="149"/>
        <v>V-001</v>
      </c>
      <c r="L1589" t="str">
        <f ca="1">+VLOOKUP(K1589,'Tablas aux'!$A$23:$C$27,3,0)</f>
        <v>Lima</v>
      </c>
    </row>
    <row r="1590" spans="1:12" x14ac:dyDescent="0.25">
      <c r="A1590" t="str">
        <v>V-1589</v>
      </c>
      <c r="B1590">
        <f t="shared" ca="1" si="144"/>
        <v>45713</v>
      </c>
      <c r="C1590" t="str">
        <f t="shared" ca="1" si="145"/>
        <v>C-003</v>
      </c>
      <c r="D1590" t="str">
        <f t="shared" ca="1" si="146"/>
        <v>P-003</v>
      </c>
      <c r="E1590" t="str">
        <f ca="1">+_xlfn.XLOOKUP(D1590,'Tablas aux'!$A$3:$A$6,'Tablas aux'!$B$3:$B$6,0)</f>
        <v>Smart Watch</v>
      </c>
      <c r="F1590" t="str">
        <f ca="1">+_xlfn.XLOOKUP(E1590,'Tablas aux'!$B$3:$B$6,'Tablas aux'!$C$3:$C$6,0)</f>
        <v>Electrónica</v>
      </c>
      <c r="G1590">
        <f t="shared" ca="1" si="147"/>
        <v>41</v>
      </c>
      <c r="H1590">
        <f ca="1">+_xlfn.XLOOKUP(D1590,'Tablas aux'!$A$3:$A$6,'Tablas aux'!$D$3:$D$6)</f>
        <v>200</v>
      </c>
      <c r="I1590" s="3">
        <f t="shared" ca="1" si="148"/>
        <v>0.1</v>
      </c>
      <c r="J1590" t="str" cm="1">
        <f t="array" aca="1" ref="J1590" ca="1">+INDEX({"Tarjeta";"Efectivo";"Transferencia"},RANDBETWEEN(1,3))</f>
        <v>Transferencia</v>
      </c>
      <c r="K1590" t="str">
        <f t="shared" ca="1" si="149"/>
        <v>V-002</v>
      </c>
      <c r="L1590" t="str">
        <f ca="1">+VLOOKUP(K1590,'Tablas aux'!$A$23:$C$27,3,0)</f>
        <v>Callao</v>
      </c>
    </row>
    <row r="1591" spans="1:12" x14ac:dyDescent="0.25">
      <c r="A1591" t="str">
        <v>V-1590</v>
      </c>
      <c r="B1591">
        <f t="shared" ca="1" si="144"/>
        <v>45940</v>
      </c>
      <c r="C1591" t="str">
        <f t="shared" ca="1" si="145"/>
        <v>C-004</v>
      </c>
      <c r="D1591" t="str">
        <f t="shared" ca="1" si="146"/>
        <v>P-003</v>
      </c>
      <c r="E1591" t="str">
        <f ca="1">+_xlfn.XLOOKUP(D1591,'Tablas aux'!$A$3:$A$6,'Tablas aux'!$B$3:$B$6,0)</f>
        <v>Smart Watch</v>
      </c>
      <c r="F1591" t="str">
        <f ca="1">+_xlfn.XLOOKUP(E1591,'Tablas aux'!$B$3:$B$6,'Tablas aux'!$C$3:$C$6,0)</f>
        <v>Electrónica</v>
      </c>
      <c r="G1591">
        <f t="shared" ca="1" si="147"/>
        <v>9</v>
      </c>
      <c r="H1591">
        <f ca="1">+_xlfn.XLOOKUP(D1591,'Tablas aux'!$A$3:$A$6,'Tablas aux'!$D$3:$D$6)</f>
        <v>200</v>
      </c>
      <c r="I1591" s="3">
        <f t="shared" ca="1" si="148"/>
        <v>0.1</v>
      </c>
      <c r="J1591" t="str" cm="1">
        <f t="array" aca="1" ref="J1591" ca="1">+INDEX({"Tarjeta";"Efectivo";"Transferencia"},RANDBETWEEN(1,3))</f>
        <v>Tarjeta</v>
      </c>
      <c r="K1591" t="str">
        <f t="shared" ca="1" si="149"/>
        <v>V-001</v>
      </c>
      <c r="L1591" t="str">
        <f ca="1">+VLOOKUP(K1591,'Tablas aux'!$A$23:$C$27,3,0)</f>
        <v>Lima</v>
      </c>
    </row>
    <row r="1592" spans="1:12" x14ac:dyDescent="0.25">
      <c r="A1592" t="str">
        <v>V-1591</v>
      </c>
      <c r="B1592">
        <f t="shared" ca="1" si="144"/>
        <v>46013</v>
      </c>
      <c r="C1592" t="str">
        <f t="shared" ca="1" si="145"/>
        <v>C-002</v>
      </c>
      <c r="D1592" t="str">
        <f t="shared" ca="1" si="146"/>
        <v>P-002</v>
      </c>
      <c r="E1592" t="str">
        <f ca="1">+_xlfn.XLOOKUP(D1592,'Tablas aux'!$A$3:$A$6,'Tablas aux'!$B$3:$B$6,0)</f>
        <v>Laptop</v>
      </c>
      <c r="F1592" t="str">
        <f ca="1">+_xlfn.XLOOKUP(E1592,'Tablas aux'!$B$3:$B$6,'Tablas aux'!$C$3:$C$6,0)</f>
        <v>Computo</v>
      </c>
      <c r="G1592">
        <f t="shared" ca="1" si="147"/>
        <v>40</v>
      </c>
      <c r="H1592">
        <f ca="1">+_xlfn.XLOOKUP(D1592,'Tablas aux'!$A$3:$A$6,'Tablas aux'!$D$3:$D$6)</f>
        <v>1200</v>
      </c>
      <c r="I1592" s="3">
        <f t="shared" ca="1" si="148"/>
        <v>0.3</v>
      </c>
      <c r="J1592" t="str" cm="1">
        <f t="array" aca="1" ref="J1592" ca="1">+INDEX({"Tarjeta";"Efectivo";"Transferencia"},RANDBETWEEN(1,3))</f>
        <v>Efectivo</v>
      </c>
      <c r="K1592" t="str">
        <f t="shared" ca="1" si="149"/>
        <v>V-005</v>
      </c>
      <c r="L1592" t="str">
        <f ca="1">+VLOOKUP(K1592,'Tablas aux'!$A$23:$C$27,3,0)</f>
        <v>Ayacucho</v>
      </c>
    </row>
    <row r="1593" spans="1:12" x14ac:dyDescent="0.25">
      <c r="A1593" t="str">
        <v>V-1592</v>
      </c>
      <c r="B1593">
        <f t="shared" ca="1" si="144"/>
        <v>45967</v>
      </c>
      <c r="C1593" t="str">
        <f t="shared" ca="1" si="145"/>
        <v>C-004</v>
      </c>
      <c r="D1593" t="str">
        <f t="shared" ca="1" si="146"/>
        <v>P-004</v>
      </c>
      <c r="E1593" t="str">
        <f ca="1">+_xlfn.XLOOKUP(D1593,'Tablas aux'!$A$3:$A$6,'Tablas aux'!$B$3:$B$6,0)</f>
        <v>Smart Phone</v>
      </c>
      <c r="F1593" t="str">
        <f ca="1">+_xlfn.XLOOKUP(E1593,'Tablas aux'!$B$3:$B$6,'Tablas aux'!$C$3:$C$6,0)</f>
        <v>Telefonía</v>
      </c>
      <c r="G1593">
        <f t="shared" ca="1" si="147"/>
        <v>42</v>
      </c>
      <c r="H1593">
        <f ca="1">+_xlfn.XLOOKUP(D1593,'Tablas aux'!$A$3:$A$6,'Tablas aux'!$D$3:$D$6)</f>
        <v>800</v>
      </c>
      <c r="I1593" s="3">
        <f t="shared" ca="1" si="148"/>
        <v>0.2</v>
      </c>
      <c r="J1593" t="str" cm="1">
        <f t="array" aca="1" ref="J1593" ca="1">+INDEX({"Tarjeta";"Efectivo";"Transferencia"},RANDBETWEEN(1,3))</f>
        <v>Tarjeta</v>
      </c>
      <c r="K1593" t="str">
        <f t="shared" ca="1" si="149"/>
        <v>V-003</v>
      </c>
      <c r="L1593" t="str">
        <f ca="1">+VLOOKUP(K1593,'Tablas aux'!$A$23:$C$27,3,0)</f>
        <v>Arequipa</v>
      </c>
    </row>
    <row r="1594" spans="1:12" x14ac:dyDescent="0.25">
      <c r="A1594" t="str">
        <v>V-1593</v>
      </c>
      <c r="B1594">
        <f t="shared" ca="1" si="144"/>
        <v>45849</v>
      </c>
      <c r="C1594" t="str">
        <f t="shared" ca="1" si="145"/>
        <v>C-002</v>
      </c>
      <c r="D1594" t="str">
        <f t="shared" ca="1" si="146"/>
        <v>P-004</v>
      </c>
      <c r="E1594" t="str">
        <f ca="1">+_xlfn.XLOOKUP(D1594,'Tablas aux'!$A$3:$A$6,'Tablas aux'!$B$3:$B$6,0)</f>
        <v>Smart Phone</v>
      </c>
      <c r="F1594" t="str">
        <f ca="1">+_xlfn.XLOOKUP(E1594,'Tablas aux'!$B$3:$B$6,'Tablas aux'!$C$3:$C$6,0)</f>
        <v>Telefonía</v>
      </c>
      <c r="G1594">
        <f t="shared" ca="1" si="147"/>
        <v>10</v>
      </c>
      <c r="H1594">
        <f ca="1">+_xlfn.XLOOKUP(D1594,'Tablas aux'!$A$3:$A$6,'Tablas aux'!$D$3:$D$6)</f>
        <v>800</v>
      </c>
      <c r="I1594" s="3">
        <f t="shared" ca="1" si="148"/>
        <v>0.2</v>
      </c>
      <c r="J1594" t="str" cm="1">
        <f t="array" aca="1" ref="J1594" ca="1">+INDEX({"Tarjeta";"Efectivo";"Transferencia"},RANDBETWEEN(1,3))</f>
        <v>Tarjeta</v>
      </c>
      <c r="K1594" t="str">
        <f t="shared" ca="1" si="149"/>
        <v>V-003</v>
      </c>
      <c r="L1594" t="str">
        <f ca="1">+VLOOKUP(K1594,'Tablas aux'!$A$23:$C$27,3,0)</f>
        <v>Arequipa</v>
      </c>
    </row>
    <row r="1595" spans="1:12" x14ac:dyDescent="0.25">
      <c r="A1595" t="str">
        <v>V-1594</v>
      </c>
      <c r="B1595">
        <f t="shared" ca="1" si="144"/>
        <v>45810</v>
      </c>
      <c r="C1595" t="str">
        <f t="shared" ca="1" si="145"/>
        <v>C-003</v>
      </c>
      <c r="D1595" t="str">
        <f t="shared" ca="1" si="146"/>
        <v>P-002</v>
      </c>
      <c r="E1595" t="str">
        <f ca="1">+_xlfn.XLOOKUP(D1595,'Tablas aux'!$A$3:$A$6,'Tablas aux'!$B$3:$B$6,0)</f>
        <v>Laptop</v>
      </c>
      <c r="F1595" t="str">
        <f ca="1">+_xlfn.XLOOKUP(E1595,'Tablas aux'!$B$3:$B$6,'Tablas aux'!$C$3:$C$6,0)</f>
        <v>Computo</v>
      </c>
      <c r="G1595">
        <f t="shared" ca="1" si="147"/>
        <v>6</v>
      </c>
      <c r="H1595">
        <f ca="1">+_xlfn.XLOOKUP(D1595,'Tablas aux'!$A$3:$A$6,'Tablas aux'!$D$3:$D$6)</f>
        <v>1200</v>
      </c>
      <c r="I1595" s="3">
        <f t="shared" ca="1" si="148"/>
        <v>0.3</v>
      </c>
      <c r="J1595" t="str" cm="1">
        <f t="array" aca="1" ref="J1595" ca="1">+INDEX({"Tarjeta";"Efectivo";"Transferencia"},RANDBETWEEN(1,3))</f>
        <v>Transferencia</v>
      </c>
      <c r="K1595" t="str">
        <f t="shared" ca="1" si="149"/>
        <v>V-002</v>
      </c>
      <c r="L1595" t="str">
        <f ca="1">+VLOOKUP(K1595,'Tablas aux'!$A$23:$C$27,3,0)</f>
        <v>Callao</v>
      </c>
    </row>
    <row r="1596" spans="1:12" x14ac:dyDescent="0.25">
      <c r="A1596" t="str">
        <v>V-1595</v>
      </c>
      <c r="B1596">
        <f t="shared" ca="1" si="144"/>
        <v>45685</v>
      </c>
      <c r="C1596" t="str">
        <f t="shared" ca="1" si="145"/>
        <v>C-004</v>
      </c>
      <c r="D1596" t="str">
        <f t="shared" ca="1" si="146"/>
        <v>P-004</v>
      </c>
      <c r="E1596" t="str">
        <f ca="1">+_xlfn.XLOOKUP(D1596,'Tablas aux'!$A$3:$A$6,'Tablas aux'!$B$3:$B$6,0)</f>
        <v>Smart Phone</v>
      </c>
      <c r="F1596" t="str">
        <f ca="1">+_xlfn.XLOOKUP(E1596,'Tablas aux'!$B$3:$B$6,'Tablas aux'!$C$3:$C$6,0)</f>
        <v>Telefonía</v>
      </c>
      <c r="G1596">
        <f t="shared" ca="1" si="147"/>
        <v>19</v>
      </c>
      <c r="H1596">
        <f ca="1">+_xlfn.XLOOKUP(D1596,'Tablas aux'!$A$3:$A$6,'Tablas aux'!$D$3:$D$6)</f>
        <v>800</v>
      </c>
      <c r="I1596" s="3">
        <f t="shared" ca="1" si="148"/>
        <v>0.2</v>
      </c>
      <c r="J1596" t="str" cm="1">
        <f t="array" aca="1" ref="J1596" ca="1">+INDEX({"Tarjeta";"Efectivo";"Transferencia"},RANDBETWEEN(1,3))</f>
        <v>Tarjeta</v>
      </c>
      <c r="K1596" t="str">
        <f t="shared" ca="1" si="149"/>
        <v>V-005</v>
      </c>
      <c r="L1596" t="str">
        <f ca="1">+VLOOKUP(K1596,'Tablas aux'!$A$23:$C$27,3,0)</f>
        <v>Ayacucho</v>
      </c>
    </row>
    <row r="1597" spans="1:12" x14ac:dyDescent="0.25">
      <c r="A1597" t="str">
        <v>V-1596</v>
      </c>
      <c r="B1597">
        <f t="shared" ca="1" si="144"/>
        <v>45751</v>
      </c>
      <c r="C1597" t="str">
        <f t="shared" ca="1" si="145"/>
        <v>C-002</v>
      </c>
      <c r="D1597" t="str">
        <f t="shared" ca="1" si="146"/>
        <v>P-001</v>
      </c>
      <c r="E1597" t="str">
        <f ca="1">+_xlfn.XLOOKUP(D1597,'Tablas aux'!$A$3:$A$6,'Tablas aux'!$B$3:$B$6,0)</f>
        <v>Audífonos</v>
      </c>
      <c r="F1597" t="str">
        <f ca="1">+_xlfn.XLOOKUP(E1597,'Tablas aux'!$B$3:$B$6,'Tablas aux'!$C$3:$C$6,0)</f>
        <v>Electrónica</v>
      </c>
      <c r="G1597">
        <f t="shared" ca="1" si="147"/>
        <v>35</v>
      </c>
      <c r="H1597">
        <f ca="1">+_xlfn.XLOOKUP(D1597,'Tablas aux'!$A$3:$A$6,'Tablas aux'!$D$3:$D$6)</f>
        <v>50</v>
      </c>
      <c r="I1597" s="3">
        <f t="shared" ca="1" si="148"/>
        <v>0.1</v>
      </c>
      <c r="J1597" t="str" cm="1">
        <f t="array" aca="1" ref="J1597" ca="1">+INDEX({"Tarjeta";"Efectivo";"Transferencia"},RANDBETWEEN(1,3))</f>
        <v>Tarjeta</v>
      </c>
      <c r="K1597" t="str">
        <f t="shared" ca="1" si="149"/>
        <v>V-002</v>
      </c>
      <c r="L1597" t="str">
        <f ca="1">+VLOOKUP(K1597,'Tablas aux'!$A$23:$C$27,3,0)</f>
        <v>Callao</v>
      </c>
    </row>
    <row r="1598" spans="1:12" x14ac:dyDescent="0.25">
      <c r="A1598" t="str">
        <v>V-1597</v>
      </c>
      <c r="B1598">
        <f t="shared" ca="1" si="144"/>
        <v>45935</v>
      </c>
      <c r="C1598" t="str">
        <f t="shared" ca="1" si="145"/>
        <v>C-002</v>
      </c>
      <c r="D1598" t="str">
        <f t="shared" ca="1" si="146"/>
        <v>P-003</v>
      </c>
      <c r="E1598" t="str">
        <f ca="1">+_xlfn.XLOOKUP(D1598,'Tablas aux'!$A$3:$A$6,'Tablas aux'!$B$3:$B$6,0)</f>
        <v>Smart Watch</v>
      </c>
      <c r="F1598" t="str">
        <f ca="1">+_xlfn.XLOOKUP(E1598,'Tablas aux'!$B$3:$B$6,'Tablas aux'!$C$3:$C$6,0)</f>
        <v>Electrónica</v>
      </c>
      <c r="G1598">
        <f t="shared" ca="1" si="147"/>
        <v>17</v>
      </c>
      <c r="H1598">
        <f ca="1">+_xlfn.XLOOKUP(D1598,'Tablas aux'!$A$3:$A$6,'Tablas aux'!$D$3:$D$6)</f>
        <v>200</v>
      </c>
      <c r="I1598" s="3">
        <f t="shared" ca="1" si="148"/>
        <v>0.1</v>
      </c>
      <c r="J1598" t="str" cm="1">
        <f t="array" aca="1" ref="J1598" ca="1">+INDEX({"Tarjeta";"Efectivo";"Transferencia"},RANDBETWEEN(1,3))</f>
        <v>Tarjeta</v>
      </c>
      <c r="K1598" t="str">
        <f t="shared" ca="1" si="149"/>
        <v>V-004</v>
      </c>
      <c r="L1598" t="str">
        <f ca="1">+VLOOKUP(K1598,'Tablas aux'!$A$23:$C$27,3,0)</f>
        <v>Moquegua</v>
      </c>
    </row>
    <row r="1599" spans="1:12" x14ac:dyDescent="0.25">
      <c r="A1599" t="str">
        <v>V-1598</v>
      </c>
      <c r="B1599">
        <f t="shared" ca="1" si="144"/>
        <v>45768</v>
      </c>
      <c r="C1599" t="str">
        <f t="shared" ca="1" si="145"/>
        <v>C-003</v>
      </c>
      <c r="D1599" t="str">
        <f t="shared" ca="1" si="146"/>
        <v>P-003</v>
      </c>
      <c r="E1599" t="str">
        <f ca="1">+_xlfn.XLOOKUP(D1599,'Tablas aux'!$A$3:$A$6,'Tablas aux'!$B$3:$B$6,0)</f>
        <v>Smart Watch</v>
      </c>
      <c r="F1599" t="str">
        <f ca="1">+_xlfn.XLOOKUP(E1599,'Tablas aux'!$B$3:$B$6,'Tablas aux'!$C$3:$C$6,0)</f>
        <v>Electrónica</v>
      </c>
      <c r="G1599">
        <f t="shared" ca="1" si="147"/>
        <v>36</v>
      </c>
      <c r="H1599">
        <f ca="1">+_xlfn.XLOOKUP(D1599,'Tablas aux'!$A$3:$A$6,'Tablas aux'!$D$3:$D$6)</f>
        <v>200</v>
      </c>
      <c r="I1599" s="3">
        <f t="shared" ca="1" si="148"/>
        <v>0.1</v>
      </c>
      <c r="J1599" t="str" cm="1">
        <f t="array" aca="1" ref="J1599" ca="1">+INDEX({"Tarjeta";"Efectivo";"Transferencia"},RANDBETWEEN(1,3))</f>
        <v>Tarjeta</v>
      </c>
      <c r="K1599" t="str">
        <f t="shared" ca="1" si="149"/>
        <v>V-005</v>
      </c>
      <c r="L1599" t="str">
        <f ca="1">+VLOOKUP(K1599,'Tablas aux'!$A$23:$C$27,3,0)</f>
        <v>Ayacucho</v>
      </c>
    </row>
    <row r="1600" spans="1:12" x14ac:dyDescent="0.25">
      <c r="A1600" t="str">
        <v>V-1599</v>
      </c>
      <c r="B1600">
        <f t="shared" ca="1" si="144"/>
        <v>45823</v>
      </c>
      <c r="C1600" t="str">
        <f t="shared" ca="1" si="145"/>
        <v>C-004</v>
      </c>
      <c r="D1600" t="str">
        <f t="shared" ca="1" si="146"/>
        <v>P-004</v>
      </c>
      <c r="E1600" t="str">
        <f ca="1">+_xlfn.XLOOKUP(D1600,'Tablas aux'!$A$3:$A$6,'Tablas aux'!$B$3:$B$6,0)</f>
        <v>Smart Phone</v>
      </c>
      <c r="F1600" t="str">
        <f ca="1">+_xlfn.XLOOKUP(E1600,'Tablas aux'!$B$3:$B$6,'Tablas aux'!$C$3:$C$6,0)</f>
        <v>Telefonía</v>
      </c>
      <c r="G1600">
        <f t="shared" ca="1" si="147"/>
        <v>13</v>
      </c>
      <c r="H1600">
        <f ca="1">+_xlfn.XLOOKUP(D1600,'Tablas aux'!$A$3:$A$6,'Tablas aux'!$D$3:$D$6)</f>
        <v>800</v>
      </c>
      <c r="I1600" s="3">
        <f t="shared" ca="1" si="148"/>
        <v>0.2</v>
      </c>
      <c r="J1600" t="str" cm="1">
        <f t="array" aca="1" ref="J1600" ca="1">+INDEX({"Tarjeta";"Efectivo";"Transferencia"},RANDBETWEEN(1,3))</f>
        <v>Transferencia</v>
      </c>
      <c r="K1600" t="str">
        <f t="shared" ca="1" si="149"/>
        <v>V-003</v>
      </c>
      <c r="L1600" t="str">
        <f ca="1">+VLOOKUP(K1600,'Tablas aux'!$A$23:$C$27,3,0)</f>
        <v>Arequipa</v>
      </c>
    </row>
    <row r="1601" spans="1:12" x14ac:dyDescent="0.25">
      <c r="A1601" t="str">
        <v>V-1600</v>
      </c>
      <c r="B1601">
        <f t="shared" ca="1" si="144"/>
        <v>45907</v>
      </c>
      <c r="C1601" t="str">
        <f t="shared" ca="1" si="145"/>
        <v>C-003</v>
      </c>
      <c r="D1601" t="str">
        <f t="shared" ca="1" si="146"/>
        <v>P-003</v>
      </c>
      <c r="E1601" t="str">
        <f ca="1">+_xlfn.XLOOKUP(D1601,'Tablas aux'!$A$3:$A$6,'Tablas aux'!$B$3:$B$6,0)</f>
        <v>Smart Watch</v>
      </c>
      <c r="F1601" t="str">
        <f ca="1">+_xlfn.XLOOKUP(E1601,'Tablas aux'!$B$3:$B$6,'Tablas aux'!$C$3:$C$6,0)</f>
        <v>Electrónica</v>
      </c>
      <c r="G1601">
        <f t="shared" ca="1" si="147"/>
        <v>44</v>
      </c>
      <c r="H1601">
        <f ca="1">+_xlfn.XLOOKUP(D1601,'Tablas aux'!$A$3:$A$6,'Tablas aux'!$D$3:$D$6)</f>
        <v>200</v>
      </c>
      <c r="I1601" s="3">
        <f t="shared" ca="1" si="148"/>
        <v>0.1</v>
      </c>
      <c r="J1601" t="str" cm="1">
        <f t="array" aca="1" ref="J1601" ca="1">+INDEX({"Tarjeta";"Efectivo";"Transferencia"},RANDBETWEEN(1,3))</f>
        <v>Efectivo</v>
      </c>
      <c r="K1601" t="str">
        <f t="shared" ca="1" si="149"/>
        <v>V-002</v>
      </c>
      <c r="L1601" t="str">
        <f ca="1">+VLOOKUP(K1601,'Tablas aux'!$A$23:$C$27,3,0)</f>
        <v>Callao</v>
      </c>
    </row>
    <row r="1602" spans="1:12" x14ac:dyDescent="0.25">
      <c r="A1602" t="str">
        <v>V-1601</v>
      </c>
      <c r="B1602">
        <f t="shared" ca="1" si="144"/>
        <v>45770</v>
      </c>
      <c r="C1602" t="str">
        <f t="shared" ca="1" si="145"/>
        <v>C-001</v>
      </c>
      <c r="D1602" t="str">
        <f t="shared" ca="1" si="146"/>
        <v>P-003</v>
      </c>
      <c r="E1602" t="str">
        <f ca="1">+_xlfn.XLOOKUP(D1602,'Tablas aux'!$A$3:$A$6,'Tablas aux'!$B$3:$B$6,0)</f>
        <v>Smart Watch</v>
      </c>
      <c r="F1602" t="str">
        <f ca="1">+_xlfn.XLOOKUP(E1602,'Tablas aux'!$B$3:$B$6,'Tablas aux'!$C$3:$C$6,0)</f>
        <v>Electrónica</v>
      </c>
      <c r="G1602">
        <f t="shared" ca="1" si="147"/>
        <v>34</v>
      </c>
      <c r="H1602">
        <f ca="1">+_xlfn.XLOOKUP(D1602,'Tablas aux'!$A$3:$A$6,'Tablas aux'!$D$3:$D$6)</f>
        <v>200</v>
      </c>
      <c r="I1602" s="3">
        <f t="shared" ca="1" si="148"/>
        <v>0.1</v>
      </c>
      <c r="J1602" t="str" cm="1">
        <f t="array" aca="1" ref="J1602" ca="1">+INDEX({"Tarjeta";"Efectivo";"Transferencia"},RANDBETWEEN(1,3))</f>
        <v>Efectivo</v>
      </c>
      <c r="K1602" t="str">
        <f t="shared" ca="1" si="149"/>
        <v>V-004</v>
      </c>
      <c r="L1602" t="str">
        <f ca="1">+VLOOKUP(K1602,'Tablas aux'!$A$23:$C$27,3,0)</f>
        <v>Moquegua</v>
      </c>
    </row>
    <row r="1603" spans="1:12" x14ac:dyDescent="0.25">
      <c r="A1603" t="str">
        <v>V-1602</v>
      </c>
      <c r="B1603">
        <f t="shared" ref="B1603:B1666" ca="1" si="150">+RANDBETWEEN("01/01/2025","31/12/2025")</f>
        <v>45780</v>
      </c>
      <c r="C1603" t="str">
        <f t="shared" ref="C1603:C1666" ca="1" si="151">+"C"&amp;"-"&amp;TEXT(RANDBETWEEN(1,4),"000")</f>
        <v>C-002</v>
      </c>
      <c r="D1603" t="str">
        <f t="shared" ref="D1603:D1666" ca="1" si="152">+"P"&amp;"-"&amp;TEXT(RANDBETWEEN(1,4),"000")</f>
        <v>P-002</v>
      </c>
      <c r="E1603" t="str">
        <f ca="1">+_xlfn.XLOOKUP(D1603,'Tablas aux'!$A$3:$A$6,'Tablas aux'!$B$3:$B$6,0)</f>
        <v>Laptop</v>
      </c>
      <c r="F1603" t="str">
        <f ca="1">+_xlfn.XLOOKUP(E1603,'Tablas aux'!$B$3:$B$6,'Tablas aux'!$C$3:$C$6,0)</f>
        <v>Computo</v>
      </c>
      <c r="G1603">
        <f t="shared" ref="G1603:G1666" ca="1" si="153">+RANDBETWEEN(5,45)</f>
        <v>44</v>
      </c>
      <c r="H1603">
        <f ca="1">+_xlfn.XLOOKUP(D1603,'Tablas aux'!$A$3:$A$6,'Tablas aux'!$D$3:$D$6)</f>
        <v>1200</v>
      </c>
      <c r="I1603" s="3">
        <f t="shared" ref="I1603:I1666" ca="1" si="154">+IF(F1603="Electrónica",0.1,IF(F1603="Telefonía",0.2,0.3))</f>
        <v>0.3</v>
      </c>
      <c r="J1603" t="str" cm="1">
        <f t="array" aca="1" ref="J1603" ca="1">+INDEX({"Tarjeta";"Efectivo";"Transferencia"},RANDBETWEEN(1,3))</f>
        <v>Efectivo</v>
      </c>
      <c r="K1603" t="str">
        <f t="shared" ref="K1603:K1666" ca="1" si="155">+"V"&amp;"-"&amp;TEXT(RANDBETWEEN(1,5),"000")</f>
        <v>V-004</v>
      </c>
      <c r="L1603" t="str">
        <f ca="1">+VLOOKUP(K1603,'Tablas aux'!$A$23:$C$27,3,0)</f>
        <v>Moquegua</v>
      </c>
    </row>
    <row r="1604" spans="1:12" x14ac:dyDescent="0.25">
      <c r="A1604" t="str">
        <v>V-1603</v>
      </c>
      <c r="B1604">
        <f t="shared" ca="1" si="150"/>
        <v>45930</v>
      </c>
      <c r="C1604" t="str">
        <f t="shared" ca="1" si="151"/>
        <v>C-004</v>
      </c>
      <c r="D1604" t="str">
        <f t="shared" ca="1" si="152"/>
        <v>P-002</v>
      </c>
      <c r="E1604" t="str">
        <f ca="1">+_xlfn.XLOOKUP(D1604,'Tablas aux'!$A$3:$A$6,'Tablas aux'!$B$3:$B$6,0)</f>
        <v>Laptop</v>
      </c>
      <c r="F1604" t="str">
        <f ca="1">+_xlfn.XLOOKUP(E1604,'Tablas aux'!$B$3:$B$6,'Tablas aux'!$C$3:$C$6,0)</f>
        <v>Computo</v>
      </c>
      <c r="G1604">
        <f t="shared" ca="1" si="153"/>
        <v>6</v>
      </c>
      <c r="H1604">
        <f ca="1">+_xlfn.XLOOKUP(D1604,'Tablas aux'!$A$3:$A$6,'Tablas aux'!$D$3:$D$6)</f>
        <v>1200</v>
      </c>
      <c r="I1604" s="3">
        <f t="shared" ca="1" si="154"/>
        <v>0.3</v>
      </c>
      <c r="J1604" t="str" cm="1">
        <f t="array" aca="1" ref="J1604" ca="1">+INDEX({"Tarjeta";"Efectivo";"Transferencia"},RANDBETWEEN(1,3))</f>
        <v>Tarjeta</v>
      </c>
      <c r="K1604" t="str">
        <f t="shared" ca="1" si="155"/>
        <v>V-004</v>
      </c>
      <c r="L1604" t="str">
        <f ca="1">+VLOOKUP(K1604,'Tablas aux'!$A$23:$C$27,3,0)</f>
        <v>Moquegua</v>
      </c>
    </row>
    <row r="1605" spans="1:12" x14ac:dyDescent="0.25">
      <c r="A1605" t="str">
        <v>V-1604</v>
      </c>
      <c r="B1605">
        <f t="shared" ca="1" si="150"/>
        <v>45745</v>
      </c>
      <c r="C1605" t="str">
        <f t="shared" ca="1" si="151"/>
        <v>C-004</v>
      </c>
      <c r="D1605" t="str">
        <f t="shared" ca="1" si="152"/>
        <v>P-002</v>
      </c>
      <c r="E1605" t="str">
        <f ca="1">+_xlfn.XLOOKUP(D1605,'Tablas aux'!$A$3:$A$6,'Tablas aux'!$B$3:$B$6,0)</f>
        <v>Laptop</v>
      </c>
      <c r="F1605" t="str">
        <f ca="1">+_xlfn.XLOOKUP(E1605,'Tablas aux'!$B$3:$B$6,'Tablas aux'!$C$3:$C$6,0)</f>
        <v>Computo</v>
      </c>
      <c r="G1605">
        <f t="shared" ca="1" si="153"/>
        <v>18</v>
      </c>
      <c r="H1605">
        <f ca="1">+_xlfn.XLOOKUP(D1605,'Tablas aux'!$A$3:$A$6,'Tablas aux'!$D$3:$D$6)</f>
        <v>1200</v>
      </c>
      <c r="I1605" s="3">
        <f t="shared" ca="1" si="154"/>
        <v>0.3</v>
      </c>
      <c r="J1605" t="str" cm="1">
        <f t="array" aca="1" ref="J1605" ca="1">+INDEX({"Tarjeta";"Efectivo";"Transferencia"},RANDBETWEEN(1,3))</f>
        <v>Efectivo</v>
      </c>
      <c r="K1605" t="str">
        <f t="shared" ca="1" si="155"/>
        <v>V-001</v>
      </c>
      <c r="L1605" t="str">
        <f ca="1">+VLOOKUP(K1605,'Tablas aux'!$A$23:$C$27,3,0)</f>
        <v>Lima</v>
      </c>
    </row>
    <row r="1606" spans="1:12" x14ac:dyDescent="0.25">
      <c r="A1606" t="str">
        <v>V-1605</v>
      </c>
      <c r="B1606">
        <f t="shared" ca="1" si="150"/>
        <v>46018</v>
      </c>
      <c r="C1606" t="str">
        <f t="shared" ca="1" si="151"/>
        <v>C-002</v>
      </c>
      <c r="D1606" t="str">
        <f t="shared" ca="1" si="152"/>
        <v>P-001</v>
      </c>
      <c r="E1606" t="str">
        <f ca="1">+_xlfn.XLOOKUP(D1606,'Tablas aux'!$A$3:$A$6,'Tablas aux'!$B$3:$B$6,0)</f>
        <v>Audífonos</v>
      </c>
      <c r="F1606" t="str">
        <f ca="1">+_xlfn.XLOOKUP(E1606,'Tablas aux'!$B$3:$B$6,'Tablas aux'!$C$3:$C$6,0)</f>
        <v>Electrónica</v>
      </c>
      <c r="G1606">
        <f t="shared" ca="1" si="153"/>
        <v>21</v>
      </c>
      <c r="H1606">
        <f ca="1">+_xlfn.XLOOKUP(D1606,'Tablas aux'!$A$3:$A$6,'Tablas aux'!$D$3:$D$6)</f>
        <v>50</v>
      </c>
      <c r="I1606" s="3">
        <f t="shared" ca="1" si="154"/>
        <v>0.1</v>
      </c>
      <c r="J1606" t="str" cm="1">
        <f t="array" aca="1" ref="J1606" ca="1">+INDEX({"Tarjeta";"Efectivo";"Transferencia"},RANDBETWEEN(1,3))</f>
        <v>Efectivo</v>
      </c>
      <c r="K1606" t="str">
        <f t="shared" ca="1" si="155"/>
        <v>V-003</v>
      </c>
      <c r="L1606" t="str">
        <f ca="1">+VLOOKUP(K1606,'Tablas aux'!$A$23:$C$27,3,0)</f>
        <v>Arequipa</v>
      </c>
    </row>
    <row r="1607" spans="1:12" x14ac:dyDescent="0.25">
      <c r="A1607" t="str">
        <v>V-1606</v>
      </c>
      <c r="B1607">
        <f t="shared" ca="1" si="150"/>
        <v>45971</v>
      </c>
      <c r="C1607" t="str">
        <f t="shared" ca="1" si="151"/>
        <v>C-002</v>
      </c>
      <c r="D1607" t="str">
        <f t="shared" ca="1" si="152"/>
        <v>P-004</v>
      </c>
      <c r="E1607" t="str">
        <f ca="1">+_xlfn.XLOOKUP(D1607,'Tablas aux'!$A$3:$A$6,'Tablas aux'!$B$3:$B$6,0)</f>
        <v>Smart Phone</v>
      </c>
      <c r="F1607" t="str">
        <f ca="1">+_xlfn.XLOOKUP(E1607,'Tablas aux'!$B$3:$B$6,'Tablas aux'!$C$3:$C$6,0)</f>
        <v>Telefonía</v>
      </c>
      <c r="G1607">
        <f t="shared" ca="1" si="153"/>
        <v>18</v>
      </c>
      <c r="H1607">
        <f ca="1">+_xlfn.XLOOKUP(D1607,'Tablas aux'!$A$3:$A$6,'Tablas aux'!$D$3:$D$6)</f>
        <v>800</v>
      </c>
      <c r="I1607" s="3">
        <f t="shared" ca="1" si="154"/>
        <v>0.2</v>
      </c>
      <c r="J1607" t="str" cm="1">
        <f t="array" aca="1" ref="J1607" ca="1">+INDEX({"Tarjeta";"Efectivo";"Transferencia"},RANDBETWEEN(1,3))</f>
        <v>Transferencia</v>
      </c>
      <c r="K1607" t="str">
        <f t="shared" ca="1" si="155"/>
        <v>V-003</v>
      </c>
      <c r="L1607" t="str">
        <f ca="1">+VLOOKUP(K1607,'Tablas aux'!$A$23:$C$27,3,0)</f>
        <v>Arequipa</v>
      </c>
    </row>
    <row r="1608" spans="1:12" x14ac:dyDescent="0.25">
      <c r="A1608" t="str">
        <v>V-1607</v>
      </c>
      <c r="B1608">
        <f t="shared" ca="1" si="150"/>
        <v>45997</v>
      </c>
      <c r="C1608" t="str">
        <f t="shared" ca="1" si="151"/>
        <v>C-003</v>
      </c>
      <c r="D1608" t="str">
        <f t="shared" ca="1" si="152"/>
        <v>P-003</v>
      </c>
      <c r="E1608" t="str">
        <f ca="1">+_xlfn.XLOOKUP(D1608,'Tablas aux'!$A$3:$A$6,'Tablas aux'!$B$3:$B$6,0)</f>
        <v>Smart Watch</v>
      </c>
      <c r="F1608" t="str">
        <f ca="1">+_xlfn.XLOOKUP(E1608,'Tablas aux'!$B$3:$B$6,'Tablas aux'!$C$3:$C$6,0)</f>
        <v>Electrónica</v>
      </c>
      <c r="G1608">
        <f t="shared" ca="1" si="153"/>
        <v>39</v>
      </c>
      <c r="H1608">
        <f ca="1">+_xlfn.XLOOKUP(D1608,'Tablas aux'!$A$3:$A$6,'Tablas aux'!$D$3:$D$6)</f>
        <v>200</v>
      </c>
      <c r="I1608" s="3">
        <f t="shared" ca="1" si="154"/>
        <v>0.1</v>
      </c>
      <c r="J1608" t="str" cm="1">
        <f t="array" aca="1" ref="J1608" ca="1">+INDEX({"Tarjeta";"Efectivo";"Transferencia"},RANDBETWEEN(1,3))</f>
        <v>Efectivo</v>
      </c>
      <c r="K1608" t="str">
        <f t="shared" ca="1" si="155"/>
        <v>V-002</v>
      </c>
      <c r="L1608" t="str">
        <f ca="1">+VLOOKUP(K1608,'Tablas aux'!$A$23:$C$27,3,0)</f>
        <v>Callao</v>
      </c>
    </row>
    <row r="1609" spans="1:12" x14ac:dyDescent="0.25">
      <c r="A1609" t="str">
        <v>V-1608</v>
      </c>
      <c r="B1609">
        <f t="shared" ca="1" si="150"/>
        <v>45776</v>
      </c>
      <c r="C1609" t="str">
        <f t="shared" ca="1" si="151"/>
        <v>C-004</v>
      </c>
      <c r="D1609" t="str">
        <f t="shared" ca="1" si="152"/>
        <v>P-004</v>
      </c>
      <c r="E1609" t="str">
        <f ca="1">+_xlfn.XLOOKUP(D1609,'Tablas aux'!$A$3:$A$6,'Tablas aux'!$B$3:$B$6,0)</f>
        <v>Smart Phone</v>
      </c>
      <c r="F1609" t="str">
        <f ca="1">+_xlfn.XLOOKUP(E1609,'Tablas aux'!$B$3:$B$6,'Tablas aux'!$C$3:$C$6,0)</f>
        <v>Telefonía</v>
      </c>
      <c r="G1609">
        <f t="shared" ca="1" si="153"/>
        <v>27</v>
      </c>
      <c r="H1609">
        <f ca="1">+_xlfn.XLOOKUP(D1609,'Tablas aux'!$A$3:$A$6,'Tablas aux'!$D$3:$D$6)</f>
        <v>800</v>
      </c>
      <c r="I1609" s="3">
        <f t="shared" ca="1" si="154"/>
        <v>0.2</v>
      </c>
      <c r="J1609" t="str" cm="1">
        <f t="array" aca="1" ref="J1609" ca="1">+INDEX({"Tarjeta";"Efectivo";"Transferencia"},RANDBETWEEN(1,3))</f>
        <v>Tarjeta</v>
      </c>
      <c r="K1609" t="str">
        <f t="shared" ca="1" si="155"/>
        <v>V-001</v>
      </c>
      <c r="L1609" t="str">
        <f ca="1">+VLOOKUP(K1609,'Tablas aux'!$A$23:$C$27,3,0)</f>
        <v>Lima</v>
      </c>
    </row>
    <row r="1610" spans="1:12" x14ac:dyDescent="0.25">
      <c r="A1610" t="str">
        <v>V-1609</v>
      </c>
      <c r="B1610">
        <f t="shared" ca="1" si="150"/>
        <v>45700</v>
      </c>
      <c r="C1610" t="str">
        <f t="shared" ca="1" si="151"/>
        <v>C-001</v>
      </c>
      <c r="D1610" t="str">
        <f t="shared" ca="1" si="152"/>
        <v>P-003</v>
      </c>
      <c r="E1610" t="str">
        <f ca="1">+_xlfn.XLOOKUP(D1610,'Tablas aux'!$A$3:$A$6,'Tablas aux'!$B$3:$B$6,0)</f>
        <v>Smart Watch</v>
      </c>
      <c r="F1610" t="str">
        <f ca="1">+_xlfn.XLOOKUP(E1610,'Tablas aux'!$B$3:$B$6,'Tablas aux'!$C$3:$C$6,0)</f>
        <v>Electrónica</v>
      </c>
      <c r="G1610">
        <f t="shared" ca="1" si="153"/>
        <v>27</v>
      </c>
      <c r="H1610">
        <f ca="1">+_xlfn.XLOOKUP(D1610,'Tablas aux'!$A$3:$A$6,'Tablas aux'!$D$3:$D$6)</f>
        <v>200</v>
      </c>
      <c r="I1610" s="3">
        <f t="shared" ca="1" si="154"/>
        <v>0.1</v>
      </c>
      <c r="J1610" t="str" cm="1">
        <f t="array" aca="1" ref="J1610" ca="1">+INDEX({"Tarjeta";"Efectivo";"Transferencia"},RANDBETWEEN(1,3))</f>
        <v>Efectivo</v>
      </c>
      <c r="K1610" t="str">
        <f t="shared" ca="1" si="155"/>
        <v>V-003</v>
      </c>
      <c r="L1610" t="str">
        <f ca="1">+VLOOKUP(K1610,'Tablas aux'!$A$23:$C$27,3,0)</f>
        <v>Arequipa</v>
      </c>
    </row>
    <row r="1611" spans="1:12" x14ac:dyDescent="0.25">
      <c r="A1611" t="str">
        <v>V-1610</v>
      </c>
      <c r="B1611">
        <f t="shared" ca="1" si="150"/>
        <v>45999</v>
      </c>
      <c r="C1611" t="str">
        <f t="shared" ca="1" si="151"/>
        <v>C-001</v>
      </c>
      <c r="D1611" t="str">
        <f t="shared" ca="1" si="152"/>
        <v>P-004</v>
      </c>
      <c r="E1611" t="str">
        <f ca="1">+_xlfn.XLOOKUP(D1611,'Tablas aux'!$A$3:$A$6,'Tablas aux'!$B$3:$B$6,0)</f>
        <v>Smart Phone</v>
      </c>
      <c r="F1611" t="str">
        <f ca="1">+_xlfn.XLOOKUP(E1611,'Tablas aux'!$B$3:$B$6,'Tablas aux'!$C$3:$C$6,0)</f>
        <v>Telefonía</v>
      </c>
      <c r="G1611">
        <f t="shared" ca="1" si="153"/>
        <v>36</v>
      </c>
      <c r="H1611">
        <f ca="1">+_xlfn.XLOOKUP(D1611,'Tablas aux'!$A$3:$A$6,'Tablas aux'!$D$3:$D$6)</f>
        <v>800</v>
      </c>
      <c r="I1611" s="3">
        <f t="shared" ca="1" si="154"/>
        <v>0.2</v>
      </c>
      <c r="J1611" t="str" cm="1">
        <f t="array" aca="1" ref="J1611" ca="1">+INDEX({"Tarjeta";"Efectivo";"Transferencia"},RANDBETWEEN(1,3))</f>
        <v>Transferencia</v>
      </c>
      <c r="K1611" t="str">
        <f t="shared" ca="1" si="155"/>
        <v>V-003</v>
      </c>
      <c r="L1611" t="str">
        <f ca="1">+VLOOKUP(K1611,'Tablas aux'!$A$23:$C$27,3,0)</f>
        <v>Arequipa</v>
      </c>
    </row>
    <row r="1612" spans="1:12" x14ac:dyDescent="0.25">
      <c r="A1612" t="str">
        <v>V-1611</v>
      </c>
      <c r="B1612">
        <f t="shared" ca="1" si="150"/>
        <v>45929</v>
      </c>
      <c r="C1612" t="str">
        <f t="shared" ca="1" si="151"/>
        <v>C-004</v>
      </c>
      <c r="D1612" t="str">
        <f t="shared" ca="1" si="152"/>
        <v>P-004</v>
      </c>
      <c r="E1612" t="str">
        <f ca="1">+_xlfn.XLOOKUP(D1612,'Tablas aux'!$A$3:$A$6,'Tablas aux'!$B$3:$B$6,0)</f>
        <v>Smart Phone</v>
      </c>
      <c r="F1612" t="str">
        <f ca="1">+_xlfn.XLOOKUP(E1612,'Tablas aux'!$B$3:$B$6,'Tablas aux'!$C$3:$C$6,0)</f>
        <v>Telefonía</v>
      </c>
      <c r="G1612">
        <f t="shared" ca="1" si="153"/>
        <v>11</v>
      </c>
      <c r="H1612">
        <f ca="1">+_xlfn.XLOOKUP(D1612,'Tablas aux'!$A$3:$A$6,'Tablas aux'!$D$3:$D$6)</f>
        <v>800</v>
      </c>
      <c r="I1612" s="3">
        <f t="shared" ca="1" si="154"/>
        <v>0.2</v>
      </c>
      <c r="J1612" t="str" cm="1">
        <f t="array" aca="1" ref="J1612" ca="1">+INDEX({"Tarjeta";"Efectivo";"Transferencia"},RANDBETWEEN(1,3))</f>
        <v>Efectivo</v>
      </c>
      <c r="K1612" t="str">
        <f t="shared" ca="1" si="155"/>
        <v>V-004</v>
      </c>
      <c r="L1612" t="str">
        <f ca="1">+VLOOKUP(K1612,'Tablas aux'!$A$23:$C$27,3,0)</f>
        <v>Moquegua</v>
      </c>
    </row>
    <row r="1613" spans="1:12" x14ac:dyDescent="0.25">
      <c r="A1613" t="str">
        <v>V-1612</v>
      </c>
      <c r="B1613">
        <f t="shared" ca="1" si="150"/>
        <v>45820</v>
      </c>
      <c r="C1613" t="str">
        <f t="shared" ca="1" si="151"/>
        <v>C-001</v>
      </c>
      <c r="D1613" t="str">
        <f t="shared" ca="1" si="152"/>
        <v>P-001</v>
      </c>
      <c r="E1613" t="str">
        <f ca="1">+_xlfn.XLOOKUP(D1613,'Tablas aux'!$A$3:$A$6,'Tablas aux'!$B$3:$B$6,0)</f>
        <v>Audífonos</v>
      </c>
      <c r="F1613" t="str">
        <f ca="1">+_xlfn.XLOOKUP(E1613,'Tablas aux'!$B$3:$B$6,'Tablas aux'!$C$3:$C$6,0)</f>
        <v>Electrónica</v>
      </c>
      <c r="G1613">
        <f t="shared" ca="1" si="153"/>
        <v>28</v>
      </c>
      <c r="H1613">
        <f ca="1">+_xlfn.XLOOKUP(D1613,'Tablas aux'!$A$3:$A$6,'Tablas aux'!$D$3:$D$6)</f>
        <v>50</v>
      </c>
      <c r="I1613" s="3">
        <f t="shared" ca="1" si="154"/>
        <v>0.1</v>
      </c>
      <c r="J1613" t="str" cm="1">
        <f t="array" aca="1" ref="J1613" ca="1">+INDEX({"Tarjeta";"Efectivo";"Transferencia"},RANDBETWEEN(1,3))</f>
        <v>Transferencia</v>
      </c>
      <c r="K1613" t="str">
        <f t="shared" ca="1" si="155"/>
        <v>V-005</v>
      </c>
      <c r="L1613" t="str">
        <f ca="1">+VLOOKUP(K1613,'Tablas aux'!$A$23:$C$27,3,0)</f>
        <v>Ayacucho</v>
      </c>
    </row>
    <row r="1614" spans="1:12" x14ac:dyDescent="0.25">
      <c r="A1614" t="str">
        <v>V-1613</v>
      </c>
      <c r="B1614">
        <f t="shared" ca="1" si="150"/>
        <v>45820</v>
      </c>
      <c r="C1614" t="str">
        <f t="shared" ca="1" si="151"/>
        <v>C-004</v>
      </c>
      <c r="D1614" t="str">
        <f t="shared" ca="1" si="152"/>
        <v>P-004</v>
      </c>
      <c r="E1614" t="str">
        <f ca="1">+_xlfn.XLOOKUP(D1614,'Tablas aux'!$A$3:$A$6,'Tablas aux'!$B$3:$B$6,0)</f>
        <v>Smart Phone</v>
      </c>
      <c r="F1614" t="str">
        <f ca="1">+_xlfn.XLOOKUP(E1614,'Tablas aux'!$B$3:$B$6,'Tablas aux'!$C$3:$C$6,0)</f>
        <v>Telefonía</v>
      </c>
      <c r="G1614">
        <f t="shared" ca="1" si="153"/>
        <v>33</v>
      </c>
      <c r="H1614">
        <f ca="1">+_xlfn.XLOOKUP(D1614,'Tablas aux'!$A$3:$A$6,'Tablas aux'!$D$3:$D$6)</f>
        <v>800</v>
      </c>
      <c r="I1614" s="3">
        <f t="shared" ca="1" si="154"/>
        <v>0.2</v>
      </c>
      <c r="J1614" t="str" cm="1">
        <f t="array" aca="1" ref="J1614" ca="1">+INDEX({"Tarjeta";"Efectivo";"Transferencia"},RANDBETWEEN(1,3))</f>
        <v>Tarjeta</v>
      </c>
      <c r="K1614" t="str">
        <f t="shared" ca="1" si="155"/>
        <v>V-004</v>
      </c>
      <c r="L1614" t="str">
        <f ca="1">+VLOOKUP(K1614,'Tablas aux'!$A$23:$C$27,3,0)</f>
        <v>Moquegua</v>
      </c>
    </row>
    <row r="1615" spans="1:12" x14ac:dyDescent="0.25">
      <c r="A1615" t="str">
        <v>V-1614</v>
      </c>
      <c r="B1615">
        <f t="shared" ca="1" si="150"/>
        <v>45881</v>
      </c>
      <c r="C1615" t="str">
        <f t="shared" ca="1" si="151"/>
        <v>C-004</v>
      </c>
      <c r="D1615" t="str">
        <f t="shared" ca="1" si="152"/>
        <v>P-002</v>
      </c>
      <c r="E1615" t="str">
        <f ca="1">+_xlfn.XLOOKUP(D1615,'Tablas aux'!$A$3:$A$6,'Tablas aux'!$B$3:$B$6,0)</f>
        <v>Laptop</v>
      </c>
      <c r="F1615" t="str">
        <f ca="1">+_xlfn.XLOOKUP(E1615,'Tablas aux'!$B$3:$B$6,'Tablas aux'!$C$3:$C$6,0)</f>
        <v>Computo</v>
      </c>
      <c r="G1615">
        <f t="shared" ca="1" si="153"/>
        <v>20</v>
      </c>
      <c r="H1615">
        <f ca="1">+_xlfn.XLOOKUP(D1615,'Tablas aux'!$A$3:$A$6,'Tablas aux'!$D$3:$D$6)</f>
        <v>1200</v>
      </c>
      <c r="I1615" s="3">
        <f t="shared" ca="1" si="154"/>
        <v>0.3</v>
      </c>
      <c r="J1615" t="str" cm="1">
        <f t="array" aca="1" ref="J1615" ca="1">+INDEX({"Tarjeta";"Efectivo";"Transferencia"},RANDBETWEEN(1,3))</f>
        <v>Tarjeta</v>
      </c>
      <c r="K1615" t="str">
        <f t="shared" ca="1" si="155"/>
        <v>V-004</v>
      </c>
      <c r="L1615" t="str">
        <f ca="1">+VLOOKUP(K1615,'Tablas aux'!$A$23:$C$27,3,0)</f>
        <v>Moquegua</v>
      </c>
    </row>
    <row r="1616" spans="1:12" x14ac:dyDescent="0.25">
      <c r="A1616" t="str">
        <v>V-1615</v>
      </c>
      <c r="B1616">
        <f t="shared" ca="1" si="150"/>
        <v>45746</v>
      </c>
      <c r="C1616" t="str">
        <f t="shared" ca="1" si="151"/>
        <v>C-001</v>
      </c>
      <c r="D1616" t="str">
        <f t="shared" ca="1" si="152"/>
        <v>P-003</v>
      </c>
      <c r="E1616" t="str">
        <f ca="1">+_xlfn.XLOOKUP(D1616,'Tablas aux'!$A$3:$A$6,'Tablas aux'!$B$3:$B$6,0)</f>
        <v>Smart Watch</v>
      </c>
      <c r="F1616" t="str">
        <f ca="1">+_xlfn.XLOOKUP(E1616,'Tablas aux'!$B$3:$B$6,'Tablas aux'!$C$3:$C$6,0)</f>
        <v>Electrónica</v>
      </c>
      <c r="G1616">
        <f t="shared" ca="1" si="153"/>
        <v>22</v>
      </c>
      <c r="H1616">
        <f ca="1">+_xlfn.XLOOKUP(D1616,'Tablas aux'!$A$3:$A$6,'Tablas aux'!$D$3:$D$6)</f>
        <v>200</v>
      </c>
      <c r="I1616" s="3">
        <f t="shared" ca="1" si="154"/>
        <v>0.1</v>
      </c>
      <c r="J1616" t="str" cm="1">
        <f t="array" aca="1" ref="J1616" ca="1">+INDEX({"Tarjeta";"Efectivo";"Transferencia"},RANDBETWEEN(1,3))</f>
        <v>Transferencia</v>
      </c>
      <c r="K1616" t="str">
        <f t="shared" ca="1" si="155"/>
        <v>V-004</v>
      </c>
      <c r="L1616" t="str">
        <f ca="1">+VLOOKUP(K1616,'Tablas aux'!$A$23:$C$27,3,0)</f>
        <v>Moquegua</v>
      </c>
    </row>
    <row r="1617" spans="1:12" x14ac:dyDescent="0.25">
      <c r="A1617" t="str">
        <v>V-1616</v>
      </c>
      <c r="B1617">
        <f t="shared" ca="1" si="150"/>
        <v>45761</v>
      </c>
      <c r="C1617" t="str">
        <f t="shared" ca="1" si="151"/>
        <v>C-002</v>
      </c>
      <c r="D1617" t="str">
        <f t="shared" ca="1" si="152"/>
        <v>P-002</v>
      </c>
      <c r="E1617" t="str">
        <f ca="1">+_xlfn.XLOOKUP(D1617,'Tablas aux'!$A$3:$A$6,'Tablas aux'!$B$3:$B$6,0)</f>
        <v>Laptop</v>
      </c>
      <c r="F1617" t="str">
        <f ca="1">+_xlfn.XLOOKUP(E1617,'Tablas aux'!$B$3:$B$6,'Tablas aux'!$C$3:$C$6,0)</f>
        <v>Computo</v>
      </c>
      <c r="G1617">
        <f t="shared" ca="1" si="153"/>
        <v>24</v>
      </c>
      <c r="H1617">
        <f ca="1">+_xlfn.XLOOKUP(D1617,'Tablas aux'!$A$3:$A$6,'Tablas aux'!$D$3:$D$6)</f>
        <v>1200</v>
      </c>
      <c r="I1617" s="3">
        <f t="shared" ca="1" si="154"/>
        <v>0.3</v>
      </c>
      <c r="J1617" t="str" cm="1">
        <f t="array" aca="1" ref="J1617" ca="1">+INDEX({"Tarjeta";"Efectivo";"Transferencia"},RANDBETWEEN(1,3))</f>
        <v>Transferencia</v>
      </c>
      <c r="K1617" t="str">
        <f t="shared" ca="1" si="155"/>
        <v>V-003</v>
      </c>
      <c r="L1617" t="str">
        <f ca="1">+VLOOKUP(K1617,'Tablas aux'!$A$23:$C$27,3,0)</f>
        <v>Arequipa</v>
      </c>
    </row>
    <row r="1618" spans="1:12" x14ac:dyDescent="0.25">
      <c r="A1618" t="str">
        <v>V-1617</v>
      </c>
      <c r="B1618">
        <f t="shared" ca="1" si="150"/>
        <v>45833</v>
      </c>
      <c r="C1618" t="str">
        <f t="shared" ca="1" si="151"/>
        <v>C-002</v>
      </c>
      <c r="D1618" t="str">
        <f t="shared" ca="1" si="152"/>
        <v>P-002</v>
      </c>
      <c r="E1618" t="str">
        <f ca="1">+_xlfn.XLOOKUP(D1618,'Tablas aux'!$A$3:$A$6,'Tablas aux'!$B$3:$B$6,0)</f>
        <v>Laptop</v>
      </c>
      <c r="F1618" t="str">
        <f ca="1">+_xlfn.XLOOKUP(E1618,'Tablas aux'!$B$3:$B$6,'Tablas aux'!$C$3:$C$6,0)</f>
        <v>Computo</v>
      </c>
      <c r="G1618">
        <f t="shared" ca="1" si="153"/>
        <v>18</v>
      </c>
      <c r="H1618">
        <f ca="1">+_xlfn.XLOOKUP(D1618,'Tablas aux'!$A$3:$A$6,'Tablas aux'!$D$3:$D$6)</f>
        <v>1200</v>
      </c>
      <c r="I1618" s="3">
        <f t="shared" ca="1" si="154"/>
        <v>0.3</v>
      </c>
      <c r="J1618" t="str" cm="1">
        <f t="array" aca="1" ref="J1618" ca="1">+INDEX({"Tarjeta";"Efectivo";"Transferencia"},RANDBETWEEN(1,3))</f>
        <v>Tarjeta</v>
      </c>
      <c r="K1618" t="str">
        <f t="shared" ca="1" si="155"/>
        <v>V-002</v>
      </c>
      <c r="L1618" t="str">
        <f ca="1">+VLOOKUP(K1618,'Tablas aux'!$A$23:$C$27,3,0)</f>
        <v>Callao</v>
      </c>
    </row>
    <row r="1619" spans="1:12" x14ac:dyDescent="0.25">
      <c r="A1619" t="str">
        <v>V-1618</v>
      </c>
      <c r="B1619">
        <f t="shared" ca="1" si="150"/>
        <v>45865</v>
      </c>
      <c r="C1619" t="str">
        <f t="shared" ca="1" si="151"/>
        <v>C-001</v>
      </c>
      <c r="D1619" t="str">
        <f t="shared" ca="1" si="152"/>
        <v>P-004</v>
      </c>
      <c r="E1619" t="str">
        <f ca="1">+_xlfn.XLOOKUP(D1619,'Tablas aux'!$A$3:$A$6,'Tablas aux'!$B$3:$B$6,0)</f>
        <v>Smart Phone</v>
      </c>
      <c r="F1619" t="str">
        <f ca="1">+_xlfn.XLOOKUP(E1619,'Tablas aux'!$B$3:$B$6,'Tablas aux'!$C$3:$C$6,0)</f>
        <v>Telefonía</v>
      </c>
      <c r="G1619">
        <f t="shared" ca="1" si="153"/>
        <v>45</v>
      </c>
      <c r="H1619">
        <f ca="1">+_xlfn.XLOOKUP(D1619,'Tablas aux'!$A$3:$A$6,'Tablas aux'!$D$3:$D$6)</f>
        <v>800</v>
      </c>
      <c r="I1619" s="3">
        <f t="shared" ca="1" si="154"/>
        <v>0.2</v>
      </c>
      <c r="J1619" t="str" cm="1">
        <f t="array" aca="1" ref="J1619" ca="1">+INDEX({"Tarjeta";"Efectivo";"Transferencia"},RANDBETWEEN(1,3))</f>
        <v>Tarjeta</v>
      </c>
      <c r="K1619" t="str">
        <f t="shared" ca="1" si="155"/>
        <v>V-005</v>
      </c>
      <c r="L1619" t="str">
        <f ca="1">+VLOOKUP(K1619,'Tablas aux'!$A$23:$C$27,3,0)</f>
        <v>Ayacucho</v>
      </c>
    </row>
    <row r="1620" spans="1:12" x14ac:dyDescent="0.25">
      <c r="A1620" t="str">
        <v>V-1619</v>
      </c>
      <c r="B1620">
        <f t="shared" ca="1" si="150"/>
        <v>45672</v>
      </c>
      <c r="C1620" t="str">
        <f t="shared" ca="1" si="151"/>
        <v>C-001</v>
      </c>
      <c r="D1620" t="str">
        <f t="shared" ca="1" si="152"/>
        <v>P-002</v>
      </c>
      <c r="E1620" t="str">
        <f ca="1">+_xlfn.XLOOKUP(D1620,'Tablas aux'!$A$3:$A$6,'Tablas aux'!$B$3:$B$6,0)</f>
        <v>Laptop</v>
      </c>
      <c r="F1620" t="str">
        <f ca="1">+_xlfn.XLOOKUP(E1620,'Tablas aux'!$B$3:$B$6,'Tablas aux'!$C$3:$C$6,0)</f>
        <v>Computo</v>
      </c>
      <c r="G1620">
        <f t="shared" ca="1" si="153"/>
        <v>30</v>
      </c>
      <c r="H1620">
        <f ca="1">+_xlfn.XLOOKUP(D1620,'Tablas aux'!$A$3:$A$6,'Tablas aux'!$D$3:$D$6)</f>
        <v>1200</v>
      </c>
      <c r="I1620" s="3">
        <f t="shared" ca="1" si="154"/>
        <v>0.3</v>
      </c>
      <c r="J1620" t="str" cm="1">
        <f t="array" aca="1" ref="J1620" ca="1">+INDEX({"Tarjeta";"Efectivo";"Transferencia"},RANDBETWEEN(1,3))</f>
        <v>Efectivo</v>
      </c>
      <c r="K1620" t="str">
        <f t="shared" ca="1" si="155"/>
        <v>V-001</v>
      </c>
      <c r="L1620" t="str">
        <f ca="1">+VLOOKUP(K1620,'Tablas aux'!$A$23:$C$27,3,0)</f>
        <v>Lima</v>
      </c>
    </row>
    <row r="1621" spans="1:12" x14ac:dyDescent="0.25">
      <c r="A1621" t="str">
        <v>V-1620</v>
      </c>
      <c r="B1621">
        <f t="shared" ca="1" si="150"/>
        <v>45808</v>
      </c>
      <c r="C1621" t="str">
        <f t="shared" ca="1" si="151"/>
        <v>C-004</v>
      </c>
      <c r="D1621" t="str">
        <f t="shared" ca="1" si="152"/>
        <v>P-004</v>
      </c>
      <c r="E1621" t="str">
        <f ca="1">+_xlfn.XLOOKUP(D1621,'Tablas aux'!$A$3:$A$6,'Tablas aux'!$B$3:$B$6,0)</f>
        <v>Smart Phone</v>
      </c>
      <c r="F1621" t="str">
        <f ca="1">+_xlfn.XLOOKUP(E1621,'Tablas aux'!$B$3:$B$6,'Tablas aux'!$C$3:$C$6,0)</f>
        <v>Telefonía</v>
      </c>
      <c r="G1621">
        <f t="shared" ca="1" si="153"/>
        <v>43</v>
      </c>
      <c r="H1621">
        <f ca="1">+_xlfn.XLOOKUP(D1621,'Tablas aux'!$A$3:$A$6,'Tablas aux'!$D$3:$D$6)</f>
        <v>800</v>
      </c>
      <c r="I1621" s="3">
        <f t="shared" ca="1" si="154"/>
        <v>0.2</v>
      </c>
      <c r="J1621" t="str" cm="1">
        <f t="array" aca="1" ref="J1621" ca="1">+INDEX({"Tarjeta";"Efectivo";"Transferencia"},RANDBETWEEN(1,3))</f>
        <v>Efectivo</v>
      </c>
      <c r="K1621" t="str">
        <f t="shared" ca="1" si="155"/>
        <v>V-003</v>
      </c>
      <c r="L1621" t="str">
        <f ca="1">+VLOOKUP(K1621,'Tablas aux'!$A$23:$C$27,3,0)</f>
        <v>Arequipa</v>
      </c>
    </row>
    <row r="1622" spans="1:12" x14ac:dyDescent="0.25">
      <c r="A1622" t="str">
        <v>V-1621</v>
      </c>
      <c r="B1622">
        <f t="shared" ca="1" si="150"/>
        <v>45717</v>
      </c>
      <c r="C1622" t="str">
        <f t="shared" ca="1" si="151"/>
        <v>C-001</v>
      </c>
      <c r="D1622" t="str">
        <f t="shared" ca="1" si="152"/>
        <v>P-003</v>
      </c>
      <c r="E1622" t="str">
        <f ca="1">+_xlfn.XLOOKUP(D1622,'Tablas aux'!$A$3:$A$6,'Tablas aux'!$B$3:$B$6,0)</f>
        <v>Smart Watch</v>
      </c>
      <c r="F1622" t="str">
        <f ca="1">+_xlfn.XLOOKUP(E1622,'Tablas aux'!$B$3:$B$6,'Tablas aux'!$C$3:$C$6,0)</f>
        <v>Electrónica</v>
      </c>
      <c r="G1622">
        <f t="shared" ca="1" si="153"/>
        <v>6</v>
      </c>
      <c r="H1622">
        <f ca="1">+_xlfn.XLOOKUP(D1622,'Tablas aux'!$A$3:$A$6,'Tablas aux'!$D$3:$D$6)</f>
        <v>200</v>
      </c>
      <c r="I1622" s="3">
        <f t="shared" ca="1" si="154"/>
        <v>0.1</v>
      </c>
      <c r="J1622" t="str" cm="1">
        <f t="array" aca="1" ref="J1622" ca="1">+INDEX({"Tarjeta";"Efectivo";"Transferencia"},RANDBETWEEN(1,3))</f>
        <v>Efectivo</v>
      </c>
      <c r="K1622" t="str">
        <f t="shared" ca="1" si="155"/>
        <v>V-001</v>
      </c>
      <c r="L1622" t="str">
        <f ca="1">+VLOOKUP(K1622,'Tablas aux'!$A$23:$C$27,3,0)</f>
        <v>Lima</v>
      </c>
    </row>
    <row r="1623" spans="1:12" x14ac:dyDescent="0.25">
      <c r="A1623" t="str">
        <v>V-1622</v>
      </c>
      <c r="B1623">
        <f t="shared" ca="1" si="150"/>
        <v>45868</v>
      </c>
      <c r="C1623" t="str">
        <f t="shared" ca="1" si="151"/>
        <v>C-002</v>
      </c>
      <c r="D1623" t="str">
        <f t="shared" ca="1" si="152"/>
        <v>P-002</v>
      </c>
      <c r="E1623" t="str">
        <f ca="1">+_xlfn.XLOOKUP(D1623,'Tablas aux'!$A$3:$A$6,'Tablas aux'!$B$3:$B$6,0)</f>
        <v>Laptop</v>
      </c>
      <c r="F1623" t="str">
        <f ca="1">+_xlfn.XLOOKUP(E1623,'Tablas aux'!$B$3:$B$6,'Tablas aux'!$C$3:$C$6,0)</f>
        <v>Computo</v>
      </c>
      <c r="G1623">
        <f t="shared" ca="1" si="153"/>
        <v>23</v>
      </c>
      <c r="H1623">
        <f ca="1">+_xlfn.XLOOKUP(D1623,'Tablas aux'!$A$3:$A$6,'Tablas aux'!$D$3:$D$6)</f>
        <v>1200</v>
      </c>
      <c r="I1623" s="3">
        <f t="shared" ca="1" si="154"/>
        <v>0.3</v>
      </c>
      <c r="J1623" t="str" cm="1">
        <f t="array" aca="1" ref="J1623" ca="1">+INDEX({"Tarjeta";"Efectivo";"Transferencia"},RANDBETWEEN(1,3))</f>
        <v>Tarjeta</v>
      </c>
      <c r="K1623" t="str">
        <f t="shared" ca="1" si="155"/>
        <v>V-004</v>
      </c>
      <c r="L1623" t="str">
        <f ca="1">+VLOOKUP(K1623,'Tablas aux'!$A$23:$C$27,3,0)</f>
        <v>Moquegua</v>
      </c>
    </row>
    <row r="1624" spans="1:12" x14ac:dyDescent="0.25">
      <c r="A1624" t="str">
        <v>V-1623</v>
      </c>
      <c r="B1624">
        <f t="shared" ca="1" si="150"/>
        <v>45892</v>
      </c>
      <c r="C1624" t="str">
        <f t="shared" ca="1" si="151"/>
        <v>C-002</v>
      </c>
      <c r="D1624" t="str">
        <f t="shared" ca="1" si="152"/>
        <v>P-002</v>
      </c>
      <c r="E1624" t="str">
        <f ca="1">+_xlfn.XLOOKUP(D1624,'Tablas aux'!$A$3:$A$6,'Tablas aux'!$B$3:$B$6,0)</f>
        <v>Laptop</v>
      </c>
      <c r="F1624" t="str">
        <f ca="1">+_xlfn.XLOOKUP(E1624,'Tablas aux'!$B$3:$B$6,'Tablas aux'!$C$3:$C$6,0)</f>
        <v>Computo</v>
      </c>
      <c r="G1624">
        <f t="shared" ca="1" si="153"/>
        <v>40</v>
      </c>
      <c r="H1624">
        <f ca="1">+_xlfn.XLOOKUP(D1624,'Tablas aux'!$A$3:$A$6,'Tablas aux'!$D$3:$D$6)</f>
        <v>1200</v>
      </c>
      <c r="I1624" s="3">
        <f t="shared" ca="1" si="154"/>
        <v>0.3</v>
      </c>
      <c r="J1624" t="str" cm="1">
        <f t="array" aca="1" ref="J1624" ca="1">+INDEX({"Tarjeta";"Efectivo";"Transferencia"},RANDBETWEEN(1,3))</f>
        <v>Tarjeta</v>
      </c>
      <c r="K1624" t="str">
        <f t="shared" ca="1" si="155"/>
        <v>V-003</v>
      </c>
      <c r="L1624" t="str">
        <f ca="1">+VLOOKUP(K1624,'Tablas aux'!$A$23:$C$27,3,0)</f>
        <v>Arequipa</v>
      </c>
    </row>
    <row r="1625" spans="1:12" x14ac:dyDescent="0.25">
      <c r="A1625" t="str">
        <v>V-1624</v>
      </c>
      <c r="B1625">
        <f t="shared" ca="1" si="150"/>
        <v>45978</v>
      </c>
      <c r="C1625" t="str">
        <f t="shared" ca="1" si="151"/>
        <v>C-003</v>
      </c>
      <c r="D1625" t="str">
        <f t="shared" ca="1" si="152"/>
        <v>P-002</v>
      </c>
      <c r="E1625" t="str">
        <f ca="1">+_xlfn.XLOOKUP(D1625,'Tablas aux'!$A$3:$A$6,'Tablas aux'!$B$3:$B$6,0)</f>
        <v>Laptop</v>
      </c>
      <c r="F1625" t="str">
        <f ca="1">+_xlfn.XLOOKUP(E1625,'Tablas aux'!$B$3:$B$6,'Tablas aux'!$C$3:$C$6,0)</f>
        <v>Computo</v>
      </c>
      <c r="G1625">
        <f t="shared" ca="1" si="153"/>
        <v>37</v>
      </c>
      <c r="H1625">
        <f ca="1">+_xlfn.XLOOKUP(D1625,'Tablas aux'!$A$3:$A$6,'Tablas aux'!$D$3:$D$6)</f>
        <v>1200</v>
      </c>
      <c r="I1625" s="3">
        <f t="shared" ca="1" si="154"/>
        <v>0.3</v>
      </c>
      <c r="J1625" t="str" cm="1">
        <f t="array" aca="1" ref="J1625" ca="1">+INDEX({"Tarjeta";"Efectivo";"Transferencia"},RANDBETWEEN(1,3))</f>
        <v>Tarjeta</v>
      </c>
      <c r="K1625" t="str">
        <f t="shared" ca="1" si="155"/>
        <v>V-003</v>
      </c>
      <c r="L1625" t="str">
        <f ca="1">+VLOOKUP(K1625,'Tablas aux'!$A$23:$C$27,3,0)</f>
        <v>Arequipa</v>
      </c>
    </row>
    <row r="1626" spans="1:12" x14ac:dyDescent="0.25">
      <c r="A1626" t="str">
        <v>V-1625</v>
      </c>
      <c r="B1626">
        <f t="shared" ca="1" si="150"/>
        <v>45781</v>
      </c>
      <c r="C1626" t="str">
        <f t="shared" ca="1" si="151"/>
        <v>C-003</v>
      </c>
      <c r="D1626" t="str">
        <f t="shared" ca="1" si="152"/>
        <v>P-002</v>
      </c>
      <c r="E1626" t="str">
        <f ca="1">+_xlfn.XLOOKUP(D1626,'Tablas aux'!$A$3:$A$6,'Tablas aux'!$B$3:$B$6,0)</f>
        <v>Laptop</v>
      </c>
      <c r="F1626" t="str">
        <f ca="1">+_xlfn.XLOOKUP(E1626,'Tablas aux'!$B$3:$B$6,'Tablas aux'!$C$3:$C$6,0)</f>
        <v>Computo</v>
      </c>
      <c r="G1626">
        <f t="shared" ca="1" si="153"/>
        <v>11</v>
      </c>
      <c r="H1626">
        <f ca="1">+_xlfn.XLOOKUP(D1626,'Tablas aux'!$A$3:$A$6,'Tablas aux'!$D$3:$D$6)</f>
        <v>1200</v>
      </c>
      <c r="I1626" s="3">
        <f t="shared" ca="1" si="154"/>
        <v>0.3</v>
      </c>
      <c r="J1626" t="str" cm="1">
        <f t="array" aca="1" ref="J1626" ca="1">+INDEX({"Tarjeta";"Efectivo";"Transferencia"},RANDBETWEEN(1,3))</f>
        <v>Tarjeta</v>
      </c>
      <c r="K1626" t="str">
        <f t="shared" ca="1" si="155"/>
        <v>V-005</v>
      </c>
      <c r="L1626" t="str">
        <f ca="1">+VLOOKUP(K1626,'Tablas aux'!$A$23:$C$27,3,0)</f>
        <v>Ayacucho</v>
      </c>
    </row>
    <row r="1627" spans="1:12" x14ac:dyDescent="0.25">
      <c r="A1627" t="str">
        <v>V-1626</v>
      </c>
      <c r="B1627">
        <f t="shared" ca="1" si="150"/>
        <v>45732</v>
      </c>
      <c r="C1627" t="str">
        <f t="shared" ca="1" si="151"/>
        <v>C-002</v>
      </c>
      <c r="D1627" t="str">
        <f t="shared" ca="1" si="152"/>
        <v>P-003</v>
      </c>
      <c r="E1627" t="str">
        <f ca="1">+_xlfn.XLOOKUP(D1627,'Tablas aux'!$A$3:$A$6,'Tablas aux'!$B$3:$B$6,0)</f>
        <v>Smart Watch</v>
      </c>
      <c r="F1627" t="str">
        <f ca="1">+_xlfn.XLOOKUP(E1627,'Tablas aux'!$B$3:$B$6,'Tablas aux'!$C$3:$C$6,0)</f>
        <v>Electrónica</v>
      </c>
      <c r="G1627">
        <f t="shared" ca="1" si="153"/>
        <v>19</v>
      </c>
      <c r="H1627">
        <f ca="1">+_xlfn.XLOOKUP(D1627,'Tablas aux'!$A$3:$A$6,'Tablas aux'!$D$3:$D$6)</f>
        <v>200</v>
      </c>
      <c r="I1627" s="3">
        <f t="shared" ca="1" si="154"/>
        <v>0.1</v>
      </c>
      <c r="J1627" t="str" cm="1">
        <f t="array" aca="1" ref="J1627" ca="1">+INDEX({"Tarjeta";"Efectivo";"Transferencia"},RANDBETWEEN(1,3))</f>
        <v>Efectivo</v>
      </c>
      <c r="K1627" t="str">
        <f t="shared" ca="1" si="155"/>
        <v>V-004</v>
      </c>
      <c r="L1627" t="str">
        <f ca="1">+VLOOKUP(K1627,'Tablas aux'!$A$23:$C$27,3,0)</f>
        <v>Moquegua</v>
      </c>
    </row>
    <row r="1628" spans="1:12" x14ac:dyDescent="0.25">
      <c r="A1628" t="str">
        <v>V-1627</v>
      </c>
      <c r="B1628">
        <f t="shared" ca="1" si="150"/>
        <v>45860</v>
      </c>
      <c r="C1628" t="str">
        <f t="shared" ca="1" si="151"/>
        <v>C-001</v>
      </c>
      <c r="D1628" t="str">
        <f t="shared" ca="1" si="152"/>
        <v>P-001</v>
      </c>
      <c r="E1628" t="str">
        <f ca="1">+_xlfn.XLOOKUP(D1628,'Tablas aux'!$A$3:$A$6,'Tablas aux'!$B$3:$B$6,0)</f>
        <v>Audífonos</v>
      </c>
      <c r="F1628" t="str">
        <f ca="1">+_xlfn.XLOOKUP(E1628,'Tablas aux'!$B$3:$B$6,'Tablas aux'!$C$3:$C$6,0)</f>
        <v>Electrónica</v>
      </c>
      <c r="G1628">
        <f t="shared" ca="1" si="153"/>
        <v>35</v>
      </c>
      <c r="H1628">
        <f ca="1">+_xlfn.XLOOKUP(D1628,'Tablas aux'!$A$3:$A$6,'Tablas aux'!$D$3:$D$6)</f>
        <v>50</v>
      </c>
      <c r="I1628" s="3">
        <f t="shared" ca="1" si="154"/>
        <v>0.1</v>
      </c>
      <c r="J1628" t="str" cm="1">
        <f t="array" aca="1" ref="J1628" ca="1">+INDEX({"Tarjeta";"Efectivo";"Transferencia"},RANDBETWEEN(1,3))</f>
        <v>Efectivo</v>
      </c>
      <c r="K1628" t="str">
        <f t="shared" ca="1" si="155"/>
        <v>V-004</v>
      </c>
      <c r="L1628" t="str">
        <f ca="1">+VLOOKUP(K1628,'Tablas aux'!$A$23:$C$27,3,0)</f>
        <v>Moquegua</v>
      </c>
    </row>
    <row r="1629" spans="1:12" x14ac:dyDescent="0.25">
      <c r="A1629" t="str">
        <v>V-1628</v>
      </c>
      <c r="B1629">
        <f t="shared" ca="1" si="150"/>
        <v>45952</v>
      </c>
      <c r="C1629" t="str">
        <f t="shared" ca="1" si="151"/>
        <v>C-003</v>
      </c>
      <c r="D1629" t="str">
        <f t="shared" ca="1" si="152"/>
        <v>P-001</v>
      </c>
      <c r="E1629" t="str">
        <f ca="1">+_xlfn.XLOOKUP(D1629,'Tablas aux'!$A$3:$A$6,'Tablas aux'!$B$3:$B$6,0)</f>
        <v>Audífonos</v>
      </c>
      <c r="F1629" t="str">
        <f ca="1">+_xlfn.XLOOKUP(E1629,'Tablas aux'!$B$3:$B$6,'Tablas aux'!$C$3:$C$6,0)</f>
        <v>Electrónica</v>
      </c>
      <c r="G1629">
        <f t="shared" ca="1" si="153"/>
        <v>35</v>
      </c>
      <c r="H1629">
        <f ca="1">+_xlfn.XLOOKUP(D1629,'Tablas aux'!$A$3:$A$6,'Tablas aux'!$D$3:$D$6)</f>
        <v>50</v>
      </c>
      <c r="I1629" s="3">
        <f t="shared" ca="1" si="154"/>
        <v>0.1</v>
      </c>
      <c r="J1629" t="str" cm="1">
        <f t="array" aca="1" ref="J1629" ca="1">+INDEX({"Tarjeta";"Efectivo";"Transferencia"},RANDBETWEEN(1,3))</f>
        <v>Efectivo</v>
      </c>
      <c r="K1629" t="str">
        <f t="shared" ca="1" si="155"/>
        <v>V-003</v>
      </c>
      <c r="L1629" t="str">
        <f ca="1">+VLOOKUP(K1629,'Tablas aux'!$A$23:$C$27,3,0)</f>
        <v>Arequipa</v>
      </c>
    </row>
    <row r="1630" spans="1:12" x14ac:dyDescent="0.25">
      <c r="A1630" t="str">
        <v>V-1629</v>
      </c>
      <c r="B1630">
        <f t="shared" ca="1" si="150"/>
        <v>45862</v>
      </c>
      <c r="C1630" t="str">
        <f t="shared" ca="1" si="151"/>
        <v>C-002</v>
      </c>
      <c r="D1630" t="str">
        <f t="shared" ca="1" si="152"/>
        <v>P-004</v>
      </c>
      <c r="E1630" t="str">
        <f ca="1">+_xlfn.XLOOKUP(D1630,'Tablas aux'!$A$3:$A$6,'Tablas aux'!$B$3:$B$6,0)</f>
        <v>Smart Phone</v>
      </c>
      <c r="F1630" t="str">
        <f ca="1">+_xlfn.XLOOKUP(E1630,'Tablas aux'!$B$3:$B$6,'Tablas aux'!$C$3:$C$6,0)</f>
        <v>Telefonía</v>
      </c>
      <c r="G1630">
        <f t="shared" ca="1" si="153"/>
        <v>17</v>
      </c>
      <c r="H1630">
        <f ca="1">+_xlfn.XLOOKUP(D1630,'Tablas aux'!$A$3:$A$6,'Tablas aux'!$D$3:$D$6)</f>
        <v>800</v>
      </c>
      <c r="I1630" s="3">
        <f t="shared" ca="1" si="154"/>
        <v>0.2</v>
      </c>
      <c r="J1630" t="str" cm="1">
        <f t="array" aca="1" ref="J1630" ca="1">+INDEX({"Tarjeta";"Efectivo";"Transferencia"},RANDBETWEEN(1,3))</f>
        <v>Tarjeta</v>
      </c>
      <c r="K1630" t="str">
        <f t="shared" ca="1" si="155"/>
        <v>V-002</v>
      </c>
      <c r="L1630" t="str">
        <f ca="1">+VLOOKUP(K1630,'Tablas aux'!$A$23:$C$27,3,0)</f>
        <v>Callao</v>
      </c>
    </row>
    <row r="1631" spans="1:12" x14ac:dyDescent="0.25">
      <c r="A1631" t="str">
        <v>V-1630</v>
      </c>
      <c r="B1631">
        <f t="shared" ca="1" si="150"/>
        <v>45713</v>
      </c>
      <c r="C1631" t="str">
        <f t="shared" ca="1" si="151"/>
        <v>C-004</v>
      </c>
      <c r="D1631" t="str">
        <f t="shared" ca="1" si="152"/>
        <v>P-003</v>
      </c>
      <c r="E1631" t="str">
        <f ca="1">+_xlfn.XLOOKUP(D1631,'Tablas aux'!$A$3:$A$6,'Tablas aux'!$B$3:$B$6,0)</f>
        <v>Smart Watch</v>
      </c>
      <c r="F1631" t="str">
        <f ca="1">+_xlfn.XLOOKUP(E1631,'Tablas aux'!$B$3:$B$6,'Tablas aux'!$C$3:$C$6,0)</f>
        <v>Electrónica</v>
      </c>
      <c r="G1631">
        <f t="shared" ca="1" si="153"/>
        <v>26</v>
      </c>
      <c r="H1631">
        <f ca="1">+_xlfn.XLOOKUP(D1631,'Tablas aux'!$A$3:$A$6,'Tablas aux'!$D$3:$D$6)</f>
        <v>200</v>
      </c>
      <c r="I1631" s="3">
        <f t="shared" ca="1" si="154"/>
        <v>0.1</v>
      </c>
      <c r="J1631" t="str" cm="1">
        <f t="array" aca="1" ref="J1631" ca="1">+INDEX({"Tarjeta";"Efectivo";"Transferencia"},RANDBETWEEN(1,3))</f>
        <v>Tarjeta</v>
      </c>
      <c r="K1631" t="str">
        <f t="shared" ca="1" si="155"/>
        <v>V-004</v>
      </c>
      <c r="L1631" t="str">
        <f ca="1">+VLOOKUP(K1631,'Tablas aux'!$A$23:$C$27,3,0)</f>
        <v>Moquegua</v>
      </c>
    </row>
    <row r="1632" spans="1:12" x14ac:dyDescent="0.25">
      <c r="A1632" t="str">
        <v>V-1631</v>
      </c>
      <c r="B1632">
        <f t="shared" ca="1" si="150"/>
        <v>45963</v>
      </c>
      <c r="C1632" t="str">
        <f t="shared" ca="1" si="151"/>
        <v>C-004</v>
      </c>
      <c r="D1632" t="str">
        <f t="shared" ca="1" si="152"/>
        <v>P-004</v>
      </c>
      <c r="E1632" t="str">
        <f ca="1">+_xlfn.XLOOKUP(D1632,'Tablas aux'!$A$3:$A$6,'Tablas aux'!$B$3:$B$6,0)</f>
        <v>Smart Phone</v>
      </c>
      <c r="F1632" t="str">
        <f ca="1">+_xlfn.XLOOKUP(E1632,'Tablas aux'!$B$3:$B$6,'Tablas aux'!$C$3:$C$6,0)</f>
        <v>Telefonía</v>
      </c>
      <c r="G1632">
        <f t="shared" ca="1" si="153"/>
        <v>37</v>
      </c>
      <c r="H1632">
        <f ca="1">+_xlfn.XLOOKUP(D1632,'Tablas aux'!$A$3:$A$6,'Tablas aux'!$D$3:$D$6)</f>
        <v>800</v>
      </c>
      <c r="I1632" s="3">
        <f t="shared" ca="1" si="154"/>
        <v>0.2</v>
      </c>
      <c r="J1632" t="str" cm="1">
        <f t="array" aca="1" ref="J1632" ca="1">+INDEX({"Tarjeta";"Efectivo";"Transferencia"},RANDBETWEEN(1,3))</f>
        <v>Tarjeta</v>
      </c>
      <c r="K1632" t="str">
        <f t="shared" ca="1" si="155"/>
        <v>V-005</v>
      </c>
      <c r="L1632" t="str">
        <f ca="1">+VLOOKUP(K1632,'Tablas aux'!$A$23:$C$27,3,0)</f>
        <v>Ayacucho</v>
      </c>
    </row>
    <row r="1633" spans="1:12" x14ac:dyDescent="0.25">
      <c r="A1633" t="str">
        <v>V-1632</v>
      </c>
      <c r="B1633">
        <f t="shared" ca="1" si="150"/>
        <v>45825</v>
      </c>
      <c r="C1633" t="str">
        <f t="shared" ca="1" si="151"/>
        <v>C-003</v>
      </c>
      <c r="D1633" t="str">
        <f t="shared" ca="1" si="152"/>
        <v>P-001</v>
      </c>
      <c r="E1633" t="str">
        <f ca="1">+_xlfn.XLOOKUP(D1633,'Tablas aux'!$A$3:$A$6,'Tablas aux'!$B$3:$B$6,0)</f>
        <v>Audífonos</v>
      </c>
      <c r="F1633" t="str">
        <f ca="1">+_xlfn.XLOOKUP(E1633,'Tablas aux'!$B$3:$B$6,'Tablas aux'!$C$3:$C$6,0)</f>
        <v>Electrónica</v>
      </c>
      <c r="G1633">
        <f t="shared" ca="1" si="153"/>
        <v>33</v>
      </c>
      <c r="H1633">
        <f ca="1">+_xlfn.XLOOKUP(D1633,'Tablas aux'!$A$3:$A$6,'Tablas aux'!$D$3:$D$6)</f>
        <v>50</v>
      </c>
      <c r="I1633" s="3">
        <f t="shared" ca="1" si="154"/>
        <v>0.1</v>
      </c>
      <c r="J1633" t="str" cm="1">
        <f t="array" aca="1" ref="J1633" ca="1">+INDEX({"Tarjeta";"Efectivo";"Transferencia"},RANDBETWEEN(1,3))</f>
        <v>Efectivo</v>
      </c>
      <c r="K1633" t="str">
        <f t="shared" ca="1" si="155"/>
        <v>V-002</v>
      </c>
      <c r="L1633" t="str">
        <f ca="1">+VLOOKUP(K1633,'Tablas aux'!$A$23:$C$27,3,0)</f>
        <v>Callao</v>
      </c>
    </row>
    <row r="1634" spans="1:12" x14ac:dyDescent="0.25">
      <c r="A1634" t="str">
        <v>V-1633</v>
      </c>
      <c r="B1634">
        <f t="shared" ca="1" si="150"/>
        <v>45689</v>
      </c>
      <c r="C1634" t="str">
        <f t="shared" ca="1" si="151"/>
        <v>C-004</v>
      </c>
      <c r="D1634" t="str">
        <f t="shared" ca="1" si="152"/>
        <v>P-003</v>
      </c>
      <c r="E1634" t="str">
        <f ca="1">+_xlfn.XLOOKUP(D1634,'Tablas aux'!$A$3:$A$6,'Tablas aux'!$B$3:$B$6,0)</f>
        <v>Smart Watch</v>
      </c>
      <c r="F1634" t="str">
        <f ca="1">+_xlfn.XLOOKUP(E1634,'Tablas aux'!$B$3:$B$6,'Tablas aux'!$C$3:$C$6,0)</f>
        <v>Electrónica</v>
      </c>
      <c r="G1634">
        <f t="shared" ca="1" si="153"/>
        <v>24</v>
      </c>
      <c r="H1634">
        <f ca="1">+_xlfn.XLOOKUP(D1634,'Tablas aux'!$A$3:$A$6,'Tablas aux'!$D$3:$D$6)</f>
        <v>200</v>
      </c>
      <c r="I1634" s="3">
        <f t="shared" ca="1" si="154"/>
        <v>0.1</v>
      </c>
      <c r="J1634" t="str" cm="1">
        <f t="array" aca="1" ref="J1634" ca="1">+INDEX({"Tarjeta";"Efectivo";"Transferencia"},RANDBETWEEN(1,3))</f>
        <v>Transferencia</v>
      </c>
      <c r="K1634" t="str">
        <f t="shared" ca="1" si="155"/>
        <v>V-005</v>
      </c>
      <c r="L1634" t="str">
        <f ca="1">+VLOOKUP(K1634,'Tablas aux'!$A$23:$C$27,3,0)</f>
        <v>Ayacucho</v>
      </c>
    </row>
    <row r="1635" spans="1:12" x14ac:dyDescent="0.25">
      <c r="A1635" t="str">
        <v>V-1634</v>
      </c>
      <c r="B1635">
        <f t="shared" ca="1" si="150"/>
        <v>45879</v>
      </c>
      <c r="C1635" t="str">
        <f t="shared" ca="1" si="151"/>
        <v>C-001</v>
      </c>
      <c r="D1635" t="str">
        <f t="shared" ca="1" si="152"/>
        <v>P-004</v>
      </c>
      <c r="E1635" t="str">
        <f ca="1">+_xlfn.XLOOKUP(D1635,'Tablas aux'!$A$3:$A$6,'Tablas aux'!$B$3:$B$6,0)</f>
        <v>Smart Phone</v>
      </c>
      <c r="F1635" t="str">
        <f ca="1">+_xlfn.XLOOKUP(E1635,'Tablas aux'!$B$3:$B$6,'Tablas aux'!$C$3:$C$6,0)</f>
        <v>Telefonía</v>
      </c>
      <c r="G1635">
        <f t="shared" ca="1" si="153"/>
        <v>6</v>
      </c>
      <c r="H1635">
        <f ca="1">+_xlfn.XLOOKUP(D1635,'Tablas aux'!$A$3:$A$6,'Tablas aux'!$D$3:$D$6)</f>
        <v>800</v>
      </c>
      <c r="I1635" s="3">
        <f t="shared" ca="1" si="154"/>
        <v>0.2</v>
      </c>
      <c r="J1635" t="str" cm="1">
        <f t="array" aca="1" ref="J1635" ca="1">+INDEX({"Tarjeta";"Efectivo";"Transferencia"},RANDBETWEEN(1,3))</f>
        <v>Tarjeta</v>
      </c>
      <c r="K1635" t="str">
        <f t="shared" ca="1" si="155"/>
        <v>V-001</v>
      </c>
      <c r="L1635" t="str">
        <f ca="1">+VLOOKUP(K1635,'Tablas aux'!$A$23:$C$27,3,0)</f>
        <v>Lima</v>
      </c>
    </row>
    <row r="1636" spans="1:12" x14ac:dyDescent="0.25">
      <c r="A1636" t="str">
        <v>V-1635</v>
      </c>
      <c r="B1636">
        <f t="shared" ca="1" si="150"/>
        <v>45971</v>
      </c>
      <c r="C1636" t="str">
        <f t="shared" ca="1" si="151"/>
        <v>C-003</v>
      </c>
      <c r="D1636" t="str">
        <f t="shared" ca="1" si="152"/>
        <v>P-003</v>
      </c>
      <c r="E1636" t="str">
        <f ca="1">+_xlfn.XLOOKUP(D1636,'Tablas aux'!$A$3:$A$6,'Tablas aux'!$B$3:$B$6,0)</f>
        <v>Smart Watch</v>
      </c>
      <c r="F1636" t="str">
        <f ca="1">+_xlfn.XLOOKUP(E1636,'Tablas aux'!$B$3:$B$6,'Tablas aux'!$C$3:$C$6,0)</f>
        <v>Electrónica</v>
      </c>
      <c r="G1636">
        <f t="shared" ca="1" si="153"/>
        <v>39</v>
      </c>
      <c r="H1636">
        <f ca="1">+_xlfn.XLOOKUP(D1636,'Tablas aux'!$A$3:$A$6,'Tablas aux'!$D$3:$D$6)</f>
        <v>200</v>
      </c>
      <c r="I1636" s="3">
        <f t="shared" ca="1" si="154"/>
        <v>0.1</v>
      </c>
      <c r="J1636" t="str" cm="1">
        <f t="array" aca="1" ref="J1636" ca="1">+INDEX({"Tarjeta";"Efectivo";"Transferencia"},RANDBETWEEN(1,3))</f>
        <v>Tarjeta</v>
      </c>
      <c r="K1636" t="str">
        <f t="shared" ca="1" si="155"/>
        <v>V-003</v>
      </c>
      <c r="L1636" t="str">
        <f ca="1">+VLOOKUP(K1636,'Tablas aux'!$A$23:$C$27,3,0)</f>
        <v>Arequipa</v>
      </c>
    </row>
    <row r="1637" spans="1:12" x14ac:dyDescent="0.25">
      <c r="A1637" t="str">
        <v>V-1636</v>
      </c>
      <c r="B1637">
        <f t="shared" ca="1" si="150"/>
        <v>45841</v>
      </c>
      <c r="C1637" t="str">
        <f t="shared" ca="1" si="151"/>
        <v>C-001</v>
      </c>
      <c r="D1637" t="str">
        <f t="shared" ca="1" si="152"/>
        <v>P-004</v>
      </c>
      <c r="E1637" t="str">
        <f ca="1">+_xlfn.XLOOKUP(D1637,'Tablas aux'!$A$3:$A$6,'Tablas aux'!$B$3:$B$6,0)</f>
        <v>Smart Phone</v>
      </c>
      <c r="F1637" t="str">
        <f ca="1">+_xlfn.XLOOKUP(E1637,'Tablas aux'!$B$3:$B$6,'Tablas aux'!$C$3:$C$6,0)</f>
        <v>Telefonía</v>
      </c>
      <c r="G1637">
        <f t="shared" ca="1" si="153"/>
        <v>30</v>
      </c>
      <c r="H1637">
        <f ca="1">+_xlfn.XLOOKUP(D1637,'Tablas aux'!$A$3:$A$6,'Tablas aux'!$D$3:$D$6)</f>
        <v>800</v>
      </c>
      <c r="I1637" s="3">
        <f t="shared" ca="1" si="154"/>
        <v>0.2</v>
      </c>
      <c r="J1637" t="str" cm="1">
        <f t="array" aca="1" ref="J1637" ca="1">+INDEX({"Tarjeta";"Efectivo";"Transferencia"},RANDBETWEEN(1,3))</f>
        <v>Transferencia</v>
      </c>
      <c r="K1637" t="str">
        <f t="shared" ca="1" si="155"/>
        <v>V-005</v>
      </c>
      <c r="L1637" t="str">
        <f ca="1">+VLOOKUP(K1637,'Tablas aux'!$A$23:$C$27,3,0)</f>
        <v>Ayacucho</v>
      </c>
    </row>
    <row r="1638" spans="1:12" x14ac:dyDescent="0.25">
      <c r="A1638" t="str">
        <v>V-1637</v>
      </c>
      <c r="B1638">
        <f t="shared" ca="1" si="150"/>
        <v>45780</v>
      </c>
      <c r="C1638" t="str">
        <f t="shared" ca="1" si="151"/>
        <v>C-003</v>
      </c>
      <c r="D1638" t="str">
        <f t="shared" ca="1" si="152"/>
        <v>P-002</v>
      </c>
      <c r="E1638" t="str">
        <f ca="1">+_xlfn.XLOOKUP(D1638,'Tablas aux'!$A$3:$A$6,'Tablas aux'!$B$3:$B$6,0)</f>
        <v>Laptop</v>
      </c>
      <c r="F1638" t="str">
        <f ca="1">+_xlfn.XLOOKUP(E1638,'Tablas aux'!$B$3:$B$6,'Tablas aux'!$C$3:$C$6,0)</f>
        <v>Computo</v>
      </c>
      <c r="G1638">
        <f t="shared" ca="1" si="153"/>
        <v>30</v>
      </c>
      <c r="H1638">
        <f ca="1">+_xlfn.XLOOKUP(D1638,'Tablas aux'!$A$3:$A$6,'Tablas aux'!$D$3:$D$6)</f>
        <v>1200</v>
      </c>
      <c r="I1638" s="3">
        <f t="shared" ca="1" si="154"/>
        <v>0.3</v>
      </c>
      <c r="J1638" t="str" cm="1">
        <f t="array" aca="1" ref="J1638" ca="1">+INDEX({"Tarjeta";"Efectivo";"Transferencia"},RANDBETWEEN(1,3))</f>
        <v>Tarjeta</v>
      </c>
      <c r="K1638" t="str">
        <f t="shared" ca="1" si="155"/>
        <v>V-005</v>
      </c>
      <c r="L1638" t="str">
        <f ca="1">+VLOOKUP(K1638,'Tablas aux'!$A$23:$C$27,3,0)</f>
        <v>Ayacucho</v>
      </c>
    </row>
    <row r="1639" spans="1:12" x14ac:dyDescent="0.25">
      <c r="A1639" t="str">
        <v>V-1638</v>
      </c>
      <c r="B1639">
        <f t="shared" ca="1" si="150"/>
        <v>45674</v>
      </c>
      <c r="C1639" t="str">
        <f t="shared" ca="1" si="151"/>
        <v>C-003</v>
      </c>
      <c r="D1639" t="str">
        <f t="shared" ca="1" si="152"/>
        <v>P-001</v>
      </c>
      <c r="E1639" t="str">
        <f ca="1">+_xlfn.XLOOKUP(D1639,'Tablas aux'!$A$3:$A$6,'Tablas aux'!$B$3:$B$6,0)</f>
        <v>Audífonos</v>
      </c>
      <c r="F1639" t="str">
        <f ca="1">+_xlfn.XLOOKUP(E1639,'Tablas aux'!$B$3:$B$6,'Tablas aux'!$C$3:$C$6,0)</f>
        <v>Electrónica</v>
      </c>
      <c r="G1639">
        <f t="shared" ca="1" si="153"/>
        <v>37</v>
      </c>
      <c r="H1639">
        <f ca="1">+_xlfn.XLOOKUP(D1639,'Tablas aux'!$A$3:$A$6,'Tablas aux'!$D$3:$D$6)</f>
        <v>50</v>
      </c>
      <c r="I1639" s="3">
        <f t="shared" ca="1" si="154"/>
        <v>0.1</v>
      </c>
      <c r="J1639" t="str" cm="1">
        <f t="array" aca="1" ref="J1639" ca="1">+INDEX({"Tarjeta";"Efectivo";"Transferencia"},RANDBETWEEN(1,3))</f>
        <v>Tarjeta</v>
      </c>
      <c r="K1639" t="str">
        <f t="shared" ca="1" si="155"/>
        <v>V-001</v>
      </c>
      <c r="L1639" t="str">
        <f ca="1">+VLOOKUP(K1639,'Tablas aux'!$A$23:$C$27,3,0)</f>
        <v>Lima</v>
      </c>
    </row>
    <row r="1640" spans="1:12" x14ac:dyDescent="0.25">
      <c r="A1640" t="str">
        <v>V-1639</v>
      </c>
      <c r="B1640">
        <f t="shared" ca="1" si="150"/>
        <v>45771</v>
      </c>
      <c r="C1640" t="str">
        <f t="shared" ca="1" si="151"/>
        <v>C-004</v>
      </c>
      <c r="D1640" t="str">
        <f t="shared" ca="1" si="152"/>
        <v>P-001</v>
      </c>
      <c r="E1640" t="str">
        <f ca="1">+_xlfn.XLOOKUP(D1640,'Tablas aux'!$A$3:$A$6,'Tablas aux'!$B$3:$B$6,0)</f>
        <v>Audífonos</v>
      </c>
      <c r="F1640" t="str">
        <f ca="1">+_xlfn.XLOOKUP(E1640,'Tablas aux'!$B$3:$B$6,'Tablas aux'!$C$3:$C$6,0)</f>
        <v>Electrónica</v>
      </c>
      <c r="G1640">
        <f t="shared" ca="1" si="153"/>
        <v>28</v>
      </c>
      <c r="H1640">
        <f ca="1">+_xlfn.XLOOKUP(D1640,'Tablas aux'!$A$3:$A$6,'Tablas aux'!$D$3:$D$6)</f>
        <v>50</v>
      </c>
      <c r="I1640" s="3">
        <f t="shared" ca="1" si="154"/>
        <v>0.1</v>
      </c>
      <c r="J1640" t="str" cm="1">
        <f t="array" aca="1" ref="J1640" ca="1">+INDEX({"Tarjeta";"Efectivo";"Transferencia"},RANDBETWEEN(1,3))</f>
        <v>Transferencia</v>
      </c>
      <c r="K1640" t="str">
        <f t="shared" ca="1" si="155"/>
        <v>V-003</v>
      </c>
      <c r="L1640" t="str">
        <f ca="1">+VLOOKUP(K1640,'Tablas aux'!$A$23:$C$27,3,0)</f>
        <v>Arequipa</v>
      </c>
    </row>
    <row r="1641" spans="1:12" x14ac:dyDescent="0.25">
      <c r="A1641" t="str">
        <v>V-1640</v>
      </c>
      <c r="B1641">
        <f t="shared" ca="1" si="150"/>
        <v>45894</v>
      </c>
      <c r="C1641" t="str">
        <f t="shared" ca="1" si="151"/>
        <v>C-002</v>
      </c>
      <c r="D1641" t="str">
        <f t="shared" ca="1" si="152"/>
        <v>P-004</v>
      </c>
      <c r="E1641" t="str">
        <f ca="1">+_xlfn.XLOOKUP(D1641,'Tablas aux'!$A$3:$A$6,'Tablas aux'!$B$3:$B$6,0)</f>
        <v>Smart Phone</v>
      </c>
      <c r="F1641" t="str">
        <f ca="1">+_xlfn.XLOOKUP(E1641,'Tablas aux'!$B$3:$B$6,'Tablas aux'!$C$3:$C$6,0)</f>
        <v>Telefonía</v>
      </c>
      <c r="G1641">
        <f t="shared" ca="1" si="153"/>
        <v>30</v>
      </c>
      <c r="H1641">
        <f ca="1">+_xlfn.XLOOKUP(D1641,'Tablas aux'!$A$3:$A$6,'Tablas aux'!$D$3:$D$6)</f>
        <v>800</v>
      </c>
      <c r="I1641" s="3">
        <f t="shared" ca="1" si="154"/>
        <v>0.2</v>
      </c>
      <c r="J1641" t="str" cm="1">
        <f t="array" aca="1" ref="J1641" ca="1">+INDEX({"Tarjeta";"Efectivo";"Transferencia"},RANDBETWEEN(1,3))</f>
        <v>Transferencia</v>
      </c>
      <c r="K1641" t="str">
        <f t="shared" ca="1" si="155"/>
        <v>V-001</v>
      </c>
      <c r="L1641" t="str">
        <f ca="1">+VLOOKUP(K1641,'Tablas aux'!$A$23:$C$27,3,0)</f>
        <v>Lima</v>
      </c>
    </row>
    <row r="1642" spans="1:12" x14ac:dyDescent="0.25">
      <c r="A1642" t="str">
        <v>V-1641</v>
      </c>
      <c r="B1642">
        <f t="shared" ca="1" si="150"/>
        <v>45784</v>
      </c>
      <c r="C1642" t="str">
        <f t="shared" ca="1" si="151"/>
        <v>C-001</v>
      </c>
      <c r="D1642" t="str">
        <f t="shared" ca="1" si="152"/>
        <v>P-004</v>
      </c>
      <c r="E1642" t="str">
        <f ca="1">+_xlfn.XLOOKUP(D1642,'Tablas aux'!$A$3:$A$6,'Tablas aux'!$B$3:$B$6,0)</f>
        <v>Smart Phone</v>
      </c>
      <c r="F1642" t="str">
        <f ca="1">+_xlfn.XLOOKUP(E1642,'Tablas aux'!$B$3:$B$6,'Tablas aux'!$C$3:$C$6,0)</f>
        <v>Telefonía</v>
      </c>
      <c r="G1642">
        <f t="shared" ca="1" si="153"/>
        <v>43</v>
      </c>
      <c r="H1642">
        <f ca="1">+_xlfn.XLOOKUP(D1642,'Tablas aux'!$A$3:$A$6,'Tablas aux'!$D$3:$D$6)</f>
        <v>800</v>
      </c>
      <c r="I1642" s="3">
        <f t="shared" ca="1" si="154"/>
        <v>0.2</v>
      </c>
      <c r="J1642" t="str" cm="1">
        <f t="array" aca="1" ref="J1642" ca="1">+INDEX({"Tarjeta";"Efectivo";"Transferencia"},RANDBETWEEN(1,3))</f>
        <v>Transferencia</v>
      </c>
      <c r="K1642" t="str">
        <f t="shared" ca="1" si="155"/>
        <v>V-004</v>
      </c>
      <c r="L1642" t="str">
        <f ca="1">+VLOOKUP(K1642,'Tablas aux'!$A$23:$C$27,3,0)</f>
        <v>Moquegua</v>
      </c>
    </row>
    <row r="1643" spans="1:12" x14ac:dyDescent="0.25">
      <c r="A1643" t="str">
        <v>V-1642</v>
      </c>
      <c r="B1643">
        <f t="shared" ca="1" si="150"/>
        <v>45946</v>
      </c>
      <c r="C1643" t="str">
        <f t="shared" ca="1" si="151"/>
        <v>C-002</v>
      </c>
      <c r="D1643" t="str">
        <f t="shared" ca="1" si="152"/>
        <v>P-004</v>
      </c>
      <c r="E1643" t="str">
        <f ca="1">+_xlfn.XLOOKUP(D1643,'Tablas aux'!$A$3:$A$6,'Tablas aux'!$B$3:$B$6,0)</f>
        <v>Smart Phone</v>
      </c>
      <c r="F1643" t="str">
        <f ca="1">+_xlfn.XLOOKUP(E1643,'Tablas aux'!$B$3:$B$6,'Tablas aux'!$C$3:$C$6,0)</f>
        <v>Telefonía</v>
      </c>
      <c r="G1643">
        <f t="shared" ca="1" si="153"/>
        <v>25</v>
      </c>
      <c r="H1643">
        <f ca="1">+_xlfn.XLOOKUP(D1643,'Tablas aux'!$A$3:$A$6,'Tablas aux'!$D$3:$D$6)</f>
        <v>800</v>
      </c>
      <c r="I1643" s="3">
        <f t="shared" ca="1" si="154"/>
        <v>0.2</v>
      </c>
      <c r="J1643" t="str" cm="1">
        <f t="array" aca="1" ref="J1643" ca="1">+INDEX({"Tarjeta";"Efectivo";"Transferencia"},RANDBETWEEN(1,3))</f>
        <v>Transferencia</v>
      </c>
      <c r="K1643" t="str">
        <f t="shared" ca="1" si="155"/>
        <v>V-002</v>
      </c>
      <c r="L1643" t="str">
        <f ca="1">+VLOOKUP(K1643,'Tablas aux'!$A$23:$C$27,3,0)</f>
        <v>Callao</v>
      </c>
    </row>
    <row r="1644" spans="1:12" x14ac:dyDescent="0.25">
      <c r="A1644" t="str">
        <v>V-1643</v>
      </c>
      <c r="B1644">
        <f t="shared" ca="1" si="150"/>
        <v>45967</v>
      </c>
      <c r="C1644" t="str">
        <f t="shared" ca="1" si="151"/>
        <v>C-001</v>
      </c>
      <c r="D1644" t="str">
        <f t="shared" ca="1" si="152"/>
        <v>P-002</v>
      </c>
      <c r="E1644" t="str">
        <f ca="1">+_xlfn.XLOOKUP(D1644,'Tablas aux'!$A$3:$A$6,'Tablas aux'!$B$3:$B$6,0)</f>
        <v>Laptop</v>
      </c>
      <c r="F1644" t="str">
        <f ca="1">+_xlfn.XLOOKUP(E1644,'Tablas aux'!$B$3:$B$6,'Tablas aux'!$C$3:$C$6,0)</f>
        <v>Computo</v>
      </c>
      <c r="G1644">
        <f t="shared" ca="1" si="153"/>
        <v>16</v>
      </c>
      <c r="H1644">
        <f ca="1">+_xlfn.XLOOKUP(D1644,'Tablas aux'!$A$3:$A$6,'Tablas aux'!$D$3:$D$6)</f>
        <v>1200</v>
      </c>
      <c r="I1644" s="3">
        <f t="shared" ca="1" si="154"/>
        <v>0.3</v>
      </c>
      <c r="J1644" t="str" cm="1">
        <f t="array" aca="1" ref="J1644" ca="1">+INDEX({"Tarjeta";"Efectivo";"Transferencia"},RANDBETWEEN(1,3))</f>
        <v>Efectivo</v>
      </c>
      <c r="K1644" t="str">
        <f t="shared" ca="1" si="155"/>
        <v>V-003</v>
      </c>
      <c r="L1644" t="str">
        <f ca="1">+VLOOKUP(K1644,'Tablas aux'!$A$23:$C$27,3,0)</f>
        <v>Arequipa</v>
      </c>
    </row>
    <row r="1645" spans="1:12" x14ac:dyDescent="0.25">
      <c r="A1645" t="str">
        <v>V-1644</v>
      </c>
      <c r="B1645">
        <f t="shared" ca="1" si="150"/>
        <v>45666</v>
      </c>
      <c r="C1645" t="str">
        <f t="shared" ca="1" si="151"/>
        <v>C-003</v>
      </c>
      <c r="D1645" t="str">
        <f t="shared" ca="1" si="152"/>
        <v>P-001</v>
      </c>
      <c r="E1645" t="str">
        <f ca="1">+_xlfn.XLOOKUP(D1645,'Tablas aux'!$A$3:$A$6,'Tablas aux'!$B$3:$B$6,0)</f>
        <v>Audífonos</v>
      </c>
      <c r="F1645" t="str">
        <f ca="1">+_xlfn.XLOOKUP(E1645,'Tablas aux'!$B$3:$B$6,'Tablas aux'!$C$3:$C$6,0)</f>
        <v>Electrónica</v>
      </c>
      <c r="G1645">
        <f t="shared" ca="1" si="153"/>
        <v>7</v>
      </c>
      <c r="H1645">
        <f ca="1">+_xlfn.XLOOKUP(D1645,'Tablas aux'!$A$3:$A$6,'Tablas aux'!$D$3:$D$6)</f>
        <v>50</v>
      </c>
      <c r="I1645" s="3">
        <f t="shared" ca="1" si="154"/>
        <v>0.1</v>
      </c>
      <c r="J1645" t="str" cm="1">
        <f t="array" aca="1" ref="J1645" ca="1">+INDEX({"Tarjeta";"Efectivo";"Transferencia"},RANDBETWEEN(1,3))</f>
        <v>Transferencia</v>
      </c>
      <c r="K1645" t="str">
        <f t="shared" ca="1" si="155"/>
        <v>V-001</v>
      </c>
      <c r="L1645" t="str">
        <f ca="1">+VLOOKUP(K1645,'Tablas aux'!$A$23:$C$27,3,0)</f>
        <v>Lima</v>
      </c>
    </row>
    <row r="1646" spans="1:12" x14ac:dyDescent="0.25">
      <c r="A1646" t="str">
        <v>V-1645</v>
      </c>
      <c r="B1646">
        <f t="shared" ca="1" si="150"/>
        <v>45811</v>
      </c>
      <c r="C1646" t="str">
        <f t="shared" ca="1" si="151"/>
        <v>C-004</v>
      </c>
      <c r="D1646" t="str">
        <f t="shared" ca="1" si="152"/>
        <v>P-001</v>
      </c>
      <c r="E1646" t="str">
        <f ca="1">+_xlfn.XLOOKUP(D1646,'Tablas aux'!$A$3:$A$6,'Tablas aux'!$B$3:$B$6,0)</f>
        <v>Audífonos</v>
      </c>
      <c r="F1646" t="str">
        <f ca="1">+_xlfn.XLOOKUP(E1646,'Tablas aux'!$B$3:$B$6,'Tablas aux'!$C$3:$C$6,0)</f>
        <v>Electrónica</v>
      </c>
      <c r="G1646">
        <f t="shared" ca="1" si="153"/>
        <v>43</v>
      </c>
      <c r="H1646">
        <f ca="1">+_xlfn.XLOOKUP(D1646,'Tablas aux'!$A$3:$A$6,'Tablas aux'!$D$3:$D$6)</f>
        <v>50</v>
      </c>
      <c r="I1646" s="3">
        <f t="shared" ca="1" si="154"/>
        <v>0.1</v>
      </c>
      <c r="J1646" t="str" cm="1">
        <f t="array" aca="1" ref="J1646" ca="1">+INDEX({"Tarjeta";"Efectivo";"Transferencia"},RANDBETWEEN(1,3))</f>
        <v>Transferencia</v>
      </c>
      <c r="K1646" t="str">
        <f t="shared" ca="1" si="155"/>
        <v>V-004</v>
      </c>
      <c r="L1646" t="str">
        <f ca="1">+VLOOKUP(K1646,'Tablas aux'!$A$23:$C$27,3,0)</f>
        <v>Moquegua</v>
      </c>
    </row>
    <row r="1647" spans="1:12" x14ac:dyDescent="0.25">
      <c r="A1647" t="str">
        <v>V-1646</v>
      </c>
      <c r="B1647">
        <f t="shared" ca="1" si="150"/>
        <v>45842</v>
      </c>
      <c r="C1647" t="str">
        <f t="shared" ca="1" si="151"/>
        <v>C-004</v>
      </c>
      <c r="D1647" t="str">
        <f t="shared" ca="1" si="152"/>
        <v>P-001</v>
      </c>
      <c r="E1647" t="str">
        <f ca="1">+_xlfn.XLOOKUP(D1647,'Tablas aux'!$A$3:$A$6,'Tablas aux'!$B$3:$B$6,0)</f>
        <v>Audífonos</v>
      </c>
      <c r="F1647" t="str">
        <f ca="1">+_xlfn.XLOOKUP(E1647,'Tablas aux'!$B$3:$B$6,'Tablas aux'!$C$3:$C$6,0)</f>
        <v>Electrónica</v>
      </c>
      <c r="G1647">
        <f t="shared" ca="1" si="153"/>
        <v>30</v>
      </c>
      <c r="H1647">
        <f ca="1">+_xlfn.XLOOKUP(D1647,'Tablas aux'!$A$3:$A$6,'Tablas aux'!$D$3:$D$6)</f>
        <v>50</v>
      </c>
      <c r="I1647" s="3">
        <f t="shared" ca="1" si="154"/>
        <v>0.1</v>
      </c>
      <c r="J1647" t="str" cm="1">
        <f t="array" aca="1" ref="J1647" ca="1">+INDEX({"Tarjeta";"Efectivo";"Transferencia"},RANDBETWEEN(1,3))</f>
        <v>Transferencia</v>
      </c>
      <c r="K1647" t="str">
        <f t="shared" ca="1" si="155"/>
        <v>V-003</v>
      </c>
      <c r="L1647" t="str">
        <f ca="1">+VLOOKUP(K1647,'Tablas aux'!$A$23:$C$27,3,0)</f>
        <v>Arequipa</v>
      </c>
    </row>
    <row r="1648" spans="1:12" x14ac:dyDescent="0.25">
      <c r="A1648" t="str">
        <v>V-1647</v>
      </c>
      <c r="B1648">
        <f t="shared" ca="1" si="150"/>
        <v>45930</v>
      </c>
      <c r="C1648" t="str">
        <f t="shared" ca="1" si="151"/>
        <v>C-003</v>
      </c>
      <c r="D1648" t="str">
        <f t="shared" ca="1" si="152"/>
        <v>P-004</v>
      </c>
      <c r="E1648" t="str">
        <f ca="1">+_xlfn.XLOOKUP(D1648,'Tablas aux'!$A$3:$A$6,'Tablas aux'!$B$3:$B$6,0)</f>
        <v>Smart Phone</v>
      </c>
      <c r="F1648" t="str">
        <f ca="1">+_xlfn.XLOOKUP(E1648,'Tablas aux'!$B$3:$B$6,'Tablas aux'!$C$3:$C$6,0)</f>
        <v>Telefonía</v>
      </c>
      <c r="G1648">
        <f t="shared" ca="1" si="153"/>
        <v>38</v>
      </c>
      <c r="H1648">
        <f ca="1">+_xlfn.XLOOKUP(D1648,'Tablas aux'!$A$3:$A$6,'Tablas aux'!$D$3:$D$6)</f>
        <v>800</v>
      </c>
      <c r="I1648" s="3">
        <f t="shared" ca="1" si="154"/>
        <v>0.2</v>
      </c>
      <c r="J1648" t="str" cm="1">
        <f t="array" aca="1" ref="J1648" ca="1">+INDEX({"Tarjeta";"Efectivo";"Transferencia"},RANDBETWEEN(1,3))</f>
        <v>Transferencia</v>
      </c>
      <c r="K1648" t="str">
        <f t="shared" ca="1" si="155"/>
        <v>V-001</v>
      </c>
      <c r="L1648" t="str">
        <f ca="1">+VLOOKUP(K1648,'Tablas aux'!$A$23:$C$27,3,0)</f>
        <v>Lima</v>
      </c>
    </row>
    <row r="1649" spans="1:12" x14ac:dyDescent="0.25">
      <c r="A1649" t="str">
        <v>V-1648</v>
      </c>
      <c r="B1649">
        <f t="shared" ca="1" si="150"/>
        <v>45880</v>
      </c>
      <c r="C1649" t="str">
        <f t="shared" ca="1" si="151"/>
        <v>C-003</v>
      </c>
      <c r="D1649" t="str">
        <f t="shared" ca="1" si="152"/>
        <v>P-001</v>
      </c>
      <c r="E1649" t="str">
        <f ca="1">+_xlfn.XLOOKUP(D1649,'Tablas aux'!$A$3:$A$6,'Tablas aux'!$B$3:$B$6,0)</f>
        <v>Audífonos</v>
      </c>
      <c r="F1649" t="str">
        <f ca="1">+_xlfn.XLOOKUP(E1649,'Tablas aux'!$B$3:$B$6,'Tablas aux'!$C$3:$C$6,0)</f>
        <v>Electrónica</v>
      </c>
      <c r="G1649">
        <f t="shared" ca="1" si="153"/>
        <v>32</v>
      </c>
      <c r="H1649">
        <f ca="1">+_xlfn.XLOOKUP(D1649,'Tablas aux'!$A$3:$A$6,'Tablas aux'!$D$3:$D$6)</f>
        <v>50</v>
      </c>
      <c r="I1649" s="3">
        <f t="shared" ca="1" si="154"/>
        <v>0.1</v>
      </c>
      <c r="J1649" t="str" cm="1">
        <f t="array" aca="1" ref="J1649" ca="1">+INDEX({"Tarjeta";"Efectivo";"Transferencia"},RANDBETWEEN(1,3))</f>
        <v>Tarjeta</v>
      </c>
      <c r="K1649" t="str">
        <f t="shared" ca="1" si="155"/>
        <v>V-003</v>
      </c>
      <c r="L1649" t="str">
        <f ca="1">+VLOOKUP(K1649,'Tablas aux'!$A$23:$C$27,3,0)</f>
        <v>Arequipa</v>
      </c>
    </row>
    <row r="1650" spans="1:12" x14ac:dyDescent="0.25">
      <c r="A1650" t="str">
        <v>V-1649</v>
      </c>
      <c r="B1650">
        <f t="shared" ca="1" si="150"/>
        <v>45777</v>
      </c>
      <c r="C1650" t="str">
        <f t="shared" ca="1" si="151"/>
        <v>C-001</v>
      </c>
      <c r="D1650" t="str">
        <f t="shared" ca="1" si="152"/>
        <v>P-004</v>
      </c>
      <c r="E1650" t="str">
        <f ca="1">+_xlfn.XLOOKUP(D1650,'Tablas aux'!$A$3:$A$6,'Tablas aux'!$B$3:$B$6,0)</f>
        <v>Smart Phone</v>
      </c>
      <c r="F1650" t="str">
        <f ca="1">+_xlfn.XLOOKUP(E1650,'Tablas aux'!$B$3:$B$6,'Tablas aux'!$C$3:$C$6,0)</f>
        <v>Telefonía</v>
      </c>
      <c r="G1650">
        <f t="shared" ca="1" si="153"/>
        <v>22</v>
      </c>
      <c r="H1650">
        <f ca="1">+_xlfn.XLOOKUP(D1650,'Tablas aux'!$A$3:$A$6,'Tablas aux'!$D$3:$D$6)</f>
        <v>800</v>
      </c>
      <c r="I1650" s="3">
        <f t="shared" ca="1" si="154"/>
        <v>0.2</v>
      </c>
      <c r="J1650" t="str" cm="1">
        <f t="array" aca="1" ref="J1650" ca="1">+INDEX({"Tarjeta";"Efectivo";"Transferencia"},RANDBETWEEN(1,3))</f>
        <v>Efectivo</v>
      </c>
      <c r="K1650" t="str">
        <f t="shared" ca="1" si="155"/>
        <v>V-004</v>
      </c>
      <c r="L1650" t="str">
        <f ca="1">+VLOOKUP(K1650,'Tablas aux'!$A$23:$C$27,3,0)</f>
        <v>Moquegua</v>
      </c>
    </row>
    <row r="1651" spans="1:12" x14ac:dyDescent="0.25">
      <c r="A1651" t="str">
        <v>V-1650</v>
      </c>
      <c r="B1651">
        <f t="shared" ca="1" si="150"/>
        <v>45915</v>
      </c>
      <c r="C1651" t="str">
        <f t="shared" ca="1" si="151"/>
        <v>C-003</v>
      </c>
      <c r="D1651" t="str">
        <f t="shared" ca="1" si="152"/>
        <v>P-004</v>
      </c>
      <c r="E1651" t="str">
        <f ca="1">+_xlfn.XLOOKUP(D1651,'Tablas aux'!$A$3:$A$6,'Tablas aux'!$B$3:$B$6,0)</f>
        <v>Smart Phone</v>
      </c>
      <c r="F1651" t="str">
        <f ca="1">+_xlfn.XLOOKUP(E1651,'Tablas aux'!$B$3:$B$6,'Tablas aux'!$C$3:$C$6,0)</f>
        <v>Telefonía</v>
      </c>
      <c r="G1651">
        <f t="shared" ca="1" si="153"/>
        <v>39</v>
      </c>
      <c r="H1651">
        <f ca="1">+_xlfn.XLOOKUP(D1651,'Tablas aux'!$A$3:$A$6,'Tablas aux'!$D$3:$D$6)</f>
        <v>800</v>
      </c>
      <c r="I1651" s="3">
        <f t="shared" ca="1" si="154"/>
        <v>0.2</v>
      </c>
      <c r="J1651" t="str" cm="1">
        <f t="array" aca="1" ref="J1651" ca="1">+INDEX({"Tarjeta";"Efectivo";"Transferencia"},RANDBETWEEN(1,3))</f>
        <v>Efectivo</v>
      </c>
      <c r="K1651" t="str">
        <f t="shared" ca="1" si="155"/>
        <v>V-002</v>
      </c>
      <c r="L1651" t="str">
        <f ca="1">+VLOOKUP(K1651,'Tablas aux'!$A$23:$C$27,3,0)</f>
        <v>Callao</v>
      </c>
    </row>
    <row r="1652" spans="1:12" x14ac:dyDescent="0.25">
      <c r="A1652" t="str">
        <v>V-1651</v>
      </c>
      <c r="B1652">
        <f t="shared" ca="1" si="150"/>
        <v>45895</v>
      </c>
      <c r="C1652" t="str">
        <f t="shared" ca="1" si="151"/>
        <v>C-002</v>
      </c>
      <c r="D1652" t="str">
        <f t="shared" ca="1" si="152"/>
        <v>P-003</v>
      </c>
      <c r="E1652" t="str">
        <f ca="1">+_xlfn.XLOOKUP(D1652,'Tablas aux'!$A$3:$A$6,'Tablas aux'!$B$3:$B$6,0)</f>
        <v>Smart Watch</v>
      </c>
      <c r="F1652" t="str">
        <f ca="1">+_xlfn.XLOOKUP(E1652,'Tablas aux'!$B$3:$B$6,'Tablas aux'!$C$3:$C$6,0)</f>
        <v>Electrónica</v>
      </c>
      <c r="G1652">
        <f t="shared" ca="1" si="153"/>
        <v>34</v>
      </c>
      <c r="H1652">
        <f ca="1">+_xlfn.XLOOKUP(D1652,'Tablas aux'!$A$3:$A$6,'Tablas aux'!$D$3:$D$6)</f>
        <v>200</v>
      </c>
      <c r="I1652" s="3">
        <f t="shared" ca="1" si="154"/>
        <v>0.1</v>
      </c>
      <c r="J1652" t="str" cm="1">
        <f t="array" aca="1" ref="J1652" ca="1">+INDEX({"Tarjeta";"Efectivo";"Transferencia"},RANDBETWEEN(1,3))</f>
        <v>Efectivo</v>
      </c>
      <c r="K1652" t="str">
        <f t="shared" ca="1" si="155"/>
        <v>V-003</v>
      </c>
      <c r="L1652" t="str">
        <f ca="1">+VLOOKUP(K1652,'Tablas aux'!$A$23:$C$27,3,0)</f>
        <v>Arequipa</v>
      </c>
    </row>
    <row r="1653" spans="1:12" x14ac:dyDescent="0.25">
      <c r="A1653" t="str">
        <v>V-1652</v>
      </c>
      <c r="B1653">
        <f t="shared" ca="1" si="150"/>
        <v>45706</v>
      </c>
      <c r="C1653" t="str">
        <f t="shared" ca="1" si="151"/>
        <v>C-004</v>
      </c>
      <c r="D1653" t="str">
        <f t="shared" ca="1" si="152"/>
        <v>P-004</v>
      </c>
      <c r="E1653" t="str">
        <f ca="1">+_xlfn.XLOOKUP(D1653,'Tablas aux'!$A$3:$A$6,'Tablas aux'!$B$3:$B$6,0)</f>
        <v>Smart Phone</v>
      </c>
      <c r="F1653" t="str">
        <f ca="1">+_xlfn.XLOOKUP(E1653,'Tablas aux'!$B$3:$B$6,'Tablas aux'!$C$3:$C$6,0)</f>
        <v>Telefonía</v>
      </c>
      <c r="G1653">
        <f t="shared" ca="1" si="153"/>
        <v>20</v>
      </c>
      <c r="H1653">
        <f ca="1">+_xlfn.XLOOKUP(D1653,'Tablas aux'!$A$3:$A$6,'Tablas aux'!$D$3:$D$6)</f>
        <v>800</v>
      </c>
      <c r="I1653" s="3">
        <f t="shared" ca="1" si="154"/>
        <v>0.2</v>
      </c>
      <c r="J1653" t="str" cm="1">
        <f t="array" aca="1" ref="J1653" ca="1">+INDEX({"Tarjeta";"Efectivo";"Transferencia"},RANDBETWEEN(1,3))</f>
        <v>Efectivo</v>
      </c>
      <c r="K1653" t="str">
        <f t="shared" ca="1" si="155"/>
        <v>V-005</v>
      </c>
      <c r="L1653" t="str">
        <f ca="1">+VLOOKUP(K1653,'Tablas aux'!$A$23:$C$27,3,0)</f>
        <v>Ayacucho</v>
      </c>
    </row>
    <row r="1654" spans="1:12" x14ac:dyDescent="0.25">
      <c r="A1654" t="str">
        <v>V-1653</v>
      </c>
      <c r="B1654">
        <f t="shared" ca="1" si="150"/>
        <v>45749</v>
      </c>
      <c r="C1654" t="str">
        <f t="shared" ca="1" si="151"/>
        <v>C-001</v>
      </c>
      <c r="D1654" t="str">
        <f t="shared" ca="1" si="152"/>
        <v>P-004</v>
      </c>
      <c r="E1654" t="str">
        <f ca="1">+_xlfn.XLOOKUP(D1654,'Tablas aux'!$A$3:$A$6,'Tablas aux'!$B$3:$B$6,0)</f>
        <v>Smart Phone</v>
      </c>
      <c r="F1654" t="str">
        <f ca="1">+_xlfn.XLOOKUP(E1654,'Tablas aux'!$B$3:$B$6,'Tablas aux'!$C$3:$C$6,0)</f>
        <v>Telefonía</v>
      </c>
      <c r="G1654">
        <f t="shared" ca="1" si="153"/>
        <v>28</v>
      </c>
      <c r="H1654">
        <f ca="1">+_xlfn.XLOOKUP(D1654,'Tablas aux'!$A$3:$A$6,'Tablas aux'!$D$3:$D$6)</f>
        <v>800</v>
      </c>
      <c r="I1654" s="3">
        <f t="shared" ca="1" si="154"/>
        <v>0.2</v>
      </c>
      <c r="J1654" t="str" cm="1">
        <f t="array" aca="1" ref="J1654" ca="1">+INDEX({"Tarjeta";"Efectivo";"Transferencia"},RANDBETWEEN(1,3))</f>
        <v>Transferencia</v>
      </c>
      <c r="K1654" t="str">
        <f t="shared" ca="1" si="155"/>
        <v>V-002</v>
      </c>
      <c r="L1654" t="str">
        <f ca="1">+VLOOKUP(K1654,'Tablas aux'!$A$23:$C$27,3,0)</f>
        <v>Callao</v>
      </c>
    </row>
    <row r="1655" spans="1:12" x14ac:dyDescent="0.25">
      <c r="A1655" t="str">
        <v>V-1654</v>
      </c>
      <c r="B1655">
        <f t="shared" ca="1" si="150"/>
        <v>45833</v>
      </c>
      <c r="C1655" t="str">
        <f t="shared" ca="1" si="151"/>
        <v>C-002</v>
      </c>
      <c r="D1655" t="str">
        <f t="shared" ca="1" si="152"/>
        <v>P-001</v>
      </c>
      <c r="E1655" t="str">
        <f ca="1">+_xlfn.XLOOKUP(D1655,'Tablas aux'!$A$3:$A$6,'Tablas aux'!$B$3:$B$6,0)</f>
        <v>Audífonos</v>
      </c>
      <c r="F1655" t="str">
        <f ca="1">+_xlfn.XLOOKUP(E1655,'Tablas aux'!$B$3:$B$6,'Tablas aux'!$C$3:$C$6,0)</f>
        <v>Electrónica</v>
      </c>
      <c r="G1655">
        <f t="shared" ca="1" si="153"/>
        <v>28</v>
      </c>
      <c r="H1655">
        <f ca="1">+_xlfn.XLOOKUP(D1655,'Tablas aux'!$A$3:$A$6,'Tablas aux'!$D$3:$D$6)</f>
        <v>50</v>
      </c>
      <c r="I1655" s="3">
        <f t="shared" ca="1" si="154"/>
        <v>0.1</v>
      </c>
      <c r="J1655" t="str" cm="1">
        <f t="array" aca="1" ref="J1655" ca="1">+INDEX({"Tarjeta";"Efectivo";"Transferencia"},RANDBETWEEN(1,3))</f>
        <v>Efectivo</v>
      </c>
      <c r="K1655" t="str">
        <f t="shared" ca="1" si="155"/>
        <v>V-004</v>
      </c>
      <c r="L1655" t="str">
        <f ca="1">+VLOOKUP(K1655,'Tablas aux'!$A$23:$C$27,3,0)</f>
        <v>Moquegua</v>
      </c>
    </row>
    <row r="1656" spans="1:12" x14ac:dyDescent="0.25">
      <c r="A1656" t="str">
        <v>V-1655</v>
      </c>
      <c r="B1656">
        <f t="shared" ca="1" si="150"/>
        <v>45682</v>
      </c>
      <c r="C1656" t="str">
        <f t="shared" ca="1" si="151"/>
        <v>C-004</v>
      </c>
      <c r="D1656" t="str">
        <f t="shared" ca="1" si="152"/>
        <v>P-001</v>
      </c>
      <c r="E1656" t="str">
        <f ca="1">+_xlfn.XLOOKUP(D1656,'Tablas aux'!$A$3:$A$6,'Tablas aux'!$B$3:$B$6,0)</f>
        <v>Audífonos</v>
      </c>
      <c r="F1656" t="str">
        <f ca="1">+_xlfn.XLOOKUP(E1656,'Tablas aux'!$B$3:$B$6,'Tablas aux'!$C$3:$C$6,0)</f>
        <v>Electrónica</v>
      </c>
      <c r="G1656">
        <f t="shared" ca="1" si="153"/>
        <v>15</v>
      </c>
      <c r="H1656">
        <f ca="1">+_xlfn.XLOOKUP(D1656,'Tablas aux'!$A$3:$A$6,'Tablas aux'!$D$3:$D$6)</f>
        <v>50</v>
      </c>
      <c r="I1656" s="3">
        <f t="shared" ca="1" si="154"/>
        <v>0.1</v>
      </c>
      <c r="J1656" t="str" cm="1">
        <f t="array" aca="1" ref="J1656" ca="1">+INDEX({"Tarjeta";"Efectivo";"Transferencia"},RANDBETWEEN(1,3))</f>
        <v>Tarjeta</v>
      </c>
      <c r="K1656" t="str">
        <f t="shared" ca="1" si="155"/>
        <v>V-004</v>
      </c>
      <c r="L1656" t="str">
        <f ca="1">+VLOOKUP(K1656,'Tablas aux'!$A$23:$C$27,3,0)</f>
        <v>Moquegua</v>
      </c>
    </row>
    <row r="1657" spans="1:12" x14ac:dyDescent="0.25">
      <c r="A1657" t="str">
        <v>V-1656</v>
      </c>
      <c r="B1657">
        <f t="shared" ca="1" si="150"/>
        <v>45694</v>
      </c>
      <c r="C1657" t="str">
        <f t="shared" ca="1" si="151"/>
        <v>C-003</v>
      </c>
      <c r="D1657" t="str">
        <f t="shared" ca="1" si="152"/>
        <v>P-003</v>
      </c>
      <c r="E1657" t="str">
        <f ca="1">+_xlfn.XLOOKUP(D1657,'Tablas aux'!$A$3:$A$6,'Tablas aux'!$B$3:$B$6,0)</f>
        <v>Smart Watch</v>
      </c>
      <c r="F1657" t="str">
        <f ca="1">+_xlfn.XLOOKUP(E1657,'Tablas aux'!$B$3:$B$6,'Tablas aux'!$C$3:$C$6,0)</f>
        <v>Electrónica</v>
      </c>
      <c r="G1657">
        <f t="shared" ca="1" si="153"/>
        <v>42</v>
      </c>
      <c r="H1657">
        <f ca="1">+_xlfn.XLOOKUP(D1657,'Tablas aux'!$A$3:$A$6,'Tablas aux'!$D$3:$D$6)</f>
        <v>200</v>
      </c>
      <c r="I1657" s="3">
        <f t="shared" ca="1" si="154"/>
        <v>0.1</v>
      </c>
      <c r="J1657" t="str" cm="1">
        <f t="array" aca="1" ref="J1657" ca="1">+INDEX({"Tarjeta";"Efectivo";"Transferencia"},RANDBETWEEN(1,3))</f>
        <v>Efectivo</v>
      </c>
      <c r="K1657" t="str">
        <f t="shared" ca="1" si="155"/>
        <v>V-004</v>
      </c>
      <c r="L1657" t="str">
        <f ca="1">+VLOOKUP(K1657,'Tablas aux'!$A$23:$C$27,3,0)</f>
        <v>Moquegua</v>
      </c>
    </row>
    <row r="1658" spans="1:12" x14ac:dyDescent="0.25">
      <c r="A1658" t="str">
        <v>V-1657</v>
      </c>
      <c r="B1658">
        <f t="shared" ca="1" si="150"/>
        <v>45949</v>
      </c>
      <c r="C1658" t="str">
        <f t="shared" ca="1" si="151"/>
        <v>C-003</v>
      </c>
      <c r="D1658" t="str">
        <f t="shared" ca="1" si="152"/>
        <v>P-002</v>
      </c>
      <c r="E1658" t="str">
        <f ca="1">+_xlfn.XLOOKUP(D1658,'Tablas aux'!$A$3:$A$6,'Tablas aux'!$B$3:$B$6,0)</f>
        <v>Laptop</v>
      </c>
      <c r="F1658" t="str">
        <f ca="1">+_xlfn.XLOOKUP(E1658,'Tablas aux'!$B$3:$B$6,'Tablas aux'!$C$3:$C$6,0)</f>
        <v>Computo</v>
      </c>
      <c r="G1658">
        <f t="shared" ca="1" si="153"/>
        <v>45</v>
      </c>
      <c r="H1658">
        <f ca="1">+_xlfn.XLOOKUP(D1658,'Tablas aux'!$A$3:$A$6,'Tablas aux'!$D$3:$D$6)</f>
        <v>1200</v>
      </c>
      <c r="I1658" s="3">
        <f t="shared" ca="1" si="154"/>
        <v>0.3</v>
      </c>
      <c r="J1658" t="str" cm="1">
        <f t="array" aca="1" ref="J1658" ca="1">+INDEX({"Tarjeta";"Efectivo";"Transferencia"},RANDBETWEEN(1,3))</f>
        <v>Tarjeta</v>
      </c>
      <c r="K1658" t="str">
        <f t="shared" ca="1" si="155"/>
        <v>V-004</v>
      </c>
      <c r="L1658" t="str">
        <f ca="1">+VLOOKUP(K1658,'Tablas aux'!$A$23:$C$27,3,0)</f>
        <v>Moquegua</v>
      </c>
    </row>
    <row r="1659" spans="1:12" x14ac:dyDescent="0.25">
      <c r="A1659" t="str">
        <v>V-1658</v>
      </c>
      <c r="B1659">
        <f t="shared" ca="1" si="150"/>
        <v>45734</v>
      </c>
      <c r="C1659" t="str">
        <f t="shared" ca="1" si="151"/>
        <v>C-003</v>
      </c>
      <c r="D1659" t="str">
        <f t="shared" ca="1" si="152"/>
        <v>P-004</v>
      </c>
      <c r="E1659" t="str">
        <f ca="1">+_xlfn.XLOOKUP(D1659,'Tablas aux'!$A$3:$A$6,'Tablas aux'!$B$3:$B$6,0)</f>
        <v>Smart Phone</v>
      </c>
      <c r="F1659" t="str">
        <f ca="1">+_xlfn.XLOOKUP(E1659,'Tablas aux'!$B$3:$B$6,'Tablas aux'!$C$3:$C$6,0)</f>
        <v>Telefonía</v>
      </c>
      <c r="G1659">
        <f t="shared" ca="1" si="153"/>
        <v>40</v>
      </c>
      <c r="H1659">
        <f ca="1">+_xlfn.XLOOKUP(D1659,'Tablas aux'!$A$3:$A$6,'Tablas aux'!$D$3:$D$6)</f>
        <v>800</v>
      </c>
      <c r="I1659" s="3">
        <f t="shared" ca="1" si="154"/>
        <v>0.2</v>
      </c>
      <c r="J1659" t="str" cm="1">
        <f t="array" aca="1" ref="J1659" ca="1">+INDEX({"Tarjeta";"Efectivo";"Transferencia"},RANDBETWEEN(1,3))</f>
        <v>Transferencia</v>
      </c>
      <c r="K1659" t="str">
        <f t="shared" ca="1" si="155"/>
        <v>V-003</v>
      </c>
      <c r="L1659" t="str">
        <f ca="1">+VLOOKUP(K1659,'Tablas aux'!$A$23:$C$27,3,0)</f>
        <v>Arequipa</v>
      </c>
    </row>
    <row r="1660" spans="1:12" x14ac:dyDescent="0.25">
      <c r="A1660" t="str">
        <v>V-1659</v>
      </c>
      <c r="B1660">
        <f t="shared" ca="1" si="150"/>
        <v>45983</v>
      </c>
      <c r="C1660" t="str">
        <f t="shared" ca="1" si="151"/>
        <v>C-003</v>
      </c>
      <c r="D1660" t="str">
        <f t="shared" ca="1" si="152"/>
        <v>P-003</v>
      </c>
      <c r="E1660" t="str">
        <f ca="1">+_xlfn.XLOOKUP(D1660,'Tablas aux'!$A$3:$A$6,'Tablas aux'!$B$3:$B$6,0)</f>
        <v>Smart Watch</v>
      </c>
      <c r="F1660" t="str">
        <f ca="1">+_xlfn.XLOOKUP(E1660,'Tablas aux'!$B$3:$B$6,'Tablas aux'!$C$3:$C$6,0)</f>
        <v>Electrónica</v>
      </c>
      <c r="G1660">
        <f t="shared" ca="1" si="153"/>
        <v>45</v>
      </c>
      <c r="H1660">
        <f ca="1">+_xlfn.XLOOKUP(D1660,'Tablas aux'!$A$3:$A$6,'Tablas aux'!$D$3:$D$6)</f>
        <v>200</v>
      </c>
      <c r="I1660" s="3">
        <f t="shared" ca="1" si="154"/>
        <v>0.1</v>
      </c>
      <c r="J1660" t="str" cm="1">
        <f t="array" aca="1" ref="J1660" ca="1">+INDEX({"Tarjeta";"Efectivo";"Transferencia"},RANDBETWEEN(1,3))</f>
        <v>Transferencia</v>
      </c>
      <c r="K1660" t="str">
        <f t="shared" ca="1" si="155"/>
        <v>V-001</v>
      </c>
      <c r="L1660" t="str">
        <f ca="1">+VLOOKUP(K1660,'Tablas aux'!$A$23:$C$27,3,0)</f>
        <v>Lima</v>
      </c>
    </row>
    <row r="1661" spans="1:12" x14ac:dyDescent="0.25">
      <c r="A1661" t="str">
        <v>V-1660</v>
      </c>
      <c r="B1661">
        <f t="shared" ca="1" si="150"/>
        <v>45966</v>
      </c>
      <c r="C1661" t="str">
        <f t="shared" ca="1" si="151"/>
        <v>C-004</v>
      </c>
      <c r="D1661" t="str">
        <f t="shared" ca="1" si="152"/>
        <v>P-004</v>
      </c>
      <c r="E1661" t="str">
        <f ca="1">+_xlfn.XLOOKUP(D1661,'Tablas aux'!$A$3:$A$6,'Tablas aux'!$B$3:$B$6,0)</f>
        <v>Smart Phone</v>
      </c>
      <c r="F1661" t="str">
        <f ca="1">+_xlfn.XLOOKUP(E1661,'Tablas aux'!$B$3:$B$6,'Tablas aux'!$C$3:$C$6,0)</f>
        <v>Telefonía</v>
      </c>
      <c r="G1661">
        <f t="shared" ca="1" si="153"/>
        <v>24</v>
      </c>
      <c r="H1661">
        <f ca="1">+_xlfn.XLOOKUP(D1661,'Tablas aux'!$A$3:$A$6,'Tablas aux'!$D$3:$D$6)</f>
        <v>800</v>
      </c>
      <c r="I1661" s="3">
        <f t="shared" ca="1" si="154"/>
        <v>0.2</v>
      </c>
      <c r="J1661" t="str" cm="1">
        <f t="array" aca="1" ref="J1661" ca="1">+INDEX({"Tarjeta";"Efectivo";"Transferencia"},RANDBETWEEN(1,3))</f>
        <v>Transferencia</v>
      </c>
      <c r="K1661" t="str">
        <f t="shared" ca="1" si="155"/>
        <v>V-005</v>
      </c>
      <c r="L1661" t="str">
        <f ca="1">+VLOOKUP(K1661,'Tablas aux'!$A$23:$C$27,3,0)</f>
        <v>Ayacucho</v>
      </c>
    </row>
    <row r="1662" spans="1:12" x14ac:dyDescent="0.25">
      <c r="A1662" t="str">
        <v>V-1661</v>
      </c>
      <c r="B1662">
        <f t="shared" ca="1" si="150"/>
        <v>45997</v>
      </c>
      <c r="C1662" t="str">
        <f t="shared" ca="1" si="151"/>
        <v>C-004</v>
      </c>
      <c r="D1662" t="str">
        <f t="shared" ca="1" si="152"/>
        <v>P-004</v>
      </c>
      <c r="E1662" t="str">
        <f ca="1">+_xlfn.XLOOKUP(D1662,'Tablas aux'!$A$3:$A$6,'Tablas aux'!$B$3:$B$6,0)</f>
        <v>Smart Phone</v>
      </c>
      <c r="F1662" t="str">
        <f ca="1">+_xlfn.XLOOKUP(E1662,'Tablas aux'!$B$3:$B$6,'Tablas aux'!$C$3:$C$6,0)</f>
        <v>Telefonía</v>
      </c>
      <c r="G1662">
        <f t="shared" ca="1" si="153"/>
        <v>17</v>
      </c>
      <c r="H1662">
        <f ca="1">+_xlfn.XLOOKUP(D1662,'Tablas aux'!$A$3:$A$6,'Tablas aux'!$D$3:$D$6)</f>
        <v>800</v>
      </c>
      <c r="I1662" s="3">
        <f t="shared" ca="1" si="154"/>
        <v>0.2</v>
      </c>
      <c r="J1662" t="str" cm="1">
        <f t="array" aca="1" ref="J1662" ca="1">+INDEX({"Tarjeta";"Efectivo";"Transferencia"},RANDBETWEEN(1,3))</f>
        <v>Tarjeta</v>
      </c>
      <c r="K1662" t="str">
        <f t="shared" ca="1" si="155"/>
        <v>V-001</v>
      </c>
      <c r="L1662" t="str">
        <f ca="1">+VLOOKUP(K1662,'Tablas aux'!$A$23:$C$27,3,0)</f>
        <v>Lima</v>
      </c>
    </row>
    <row r="1663" spans="1:12" x14ac:dyDescent="0.25">
      <c r="A1663" t="str">
        <v>V-1662</v>
      </c>
      <c r="B1663">
        <f t="shared" ca="1" si="150"/>
        <v>45989</v>
      </c>
      <c r="C1663" t="str">
        <f t="shared" ca="1" si="151"/>
        <v>C-001</v>
      </c>
      <c r="D1663" t="str">
        <f t="shared" ca="1" si="152"/>
        <v>P-001</v>
      </c>
      <c r="E1663" t="str">
        <f ca="1">+_xlfn.XLOOKUP(D1663,'Tablas aux'!$A$3:$A$6,'Tablas aux'!$B$3:$B$6,0)</f>
        <v>Audífonos</v>
      </c>
      <c r="F1663" t="str">
        <f ca="1">+_xlfn.XLOOKUP(E1663,'Tablas aux'!$B$3:$B$6,'Tablas aux'!$C$3:$C$6,0)</f>
        <v>Electrónica</v>
      </c>
      <c r="G1663">
        <f t="shared" ca="1" si="153"/>
        <v>18</v>
      </c>
      <c r="H1663">
        <f ca="1">+_xlfn.XLOOKUP(D1663,'Tablas aux'!$A$3:$A$6,'Tablas aux'!$D$3:$D$6)</f>
        <v>50</v>
      </c>
      <c r="I1663" s="3">
        <f t="shared" ca="1" si="154"/>
        <v>0.1</v>
      </c>
      <c r="J1663" t="str" cm="1">
        <f t="array" aca="1" ref="J1663" ca="1">+INDEX({"Tarjeta";"Efectivo";"Transferencia"},RANDBETWEEN(1,3))</f>
        <v>Tarjeta</v>
      </c>
      <c r="K1663" t="str">
        <f t="shared" ca="1" si="155"/>
        <v>V-001</v>
      </c>
      <c r="L1663" t="str">
        <f ca="1">+VLOOKUP(K1663,'Tablas aux'!$A$23:$C$27,3,0)</f>
        <v>Lima</v>
      </c>
    </row>
    <row r="1664" spans="1:12" x14ac:dyDescent="0.25">
      <c r="A1664" t="str">
        <v>V-1663</v>
      </c>
      <c r="B1664">
        <f t="shared" ca="1" si="150"/>
        <v>45937</v>
      </c>
      <c r="C1664" t="str">
        <f t="shared" ca="1" si="151"/>
        <v>C-001</v>
      </c>
      <c r="D1664" t="str">
        <f t="shared" ca="1" si="152"/>
        <v>P-002</v>
      </c>
      <c r="E1664" t="str">
        <f ca="1">+_xlfn.XLOOKUP(D1664,'Tablas aux'!$A$3:$A$6,'Tablas aux'!$B$3:$B$6,0)</f>
        <v>Laptop</v>
      </c>
      <c r="F1664" t="str">
        <f ca="1">+_xlfn.XLOOKUP(E1664,'Tablas aux'!$B$3:$B$6,'Tablas aux'!$C$3:$C$6,0)</f>
        <v>Computo</v>
      </c>
      <c r="G1664">
        <f t="shared" ca="1" si="153"/>
        <v>16</v>
      </c>
      <c r="H1664">
        <f ca="1">+_xlfn.XLOOKUP(D1664,'Tablas aux'!$A$3:$A$6,'Tablas aux'!$D$3:$D$6)</f>
        <v>1200</v>
      </c>
      <c r="I1664" s="3">
        <f t="shared" ca="1" si="154"/>
        <v>0.3</v>
      </c>
      <c r="J1664" t="str" cm="1">
        <f t="array" aca="1" ref="J1664" ca="1">+INDEX({"Tarjeta";"Efectivo";"Transferencia"},RANDBETWEEN(1,3))</f>
        <v>Transferencia</v>
      </c>
      <c r="K1664" t="str">
        <f t="shared" ca="1" si="155"/>
        <v>V-003</v>
      </c>
      <c r="L1664" t="str">
        <f ca="1">+VLOOKUP(K1664,'Tablas aux'!$A$23:$C$27,3,0)</f>
        <v>Arequipa</v>
      </c>
    </row>
    <row r="1665" spans="1:12" x14ac:dyDescent="0.25">
      <c r="A1665" t="str">
        <v>V-1664</v>
      </c>
      <c r="B1665">
        <f t="shared" ca="1" si="150"/>
        <v>45755</v>
      </c>
      <c r="C1665" t="str">
        <f t="shared" ca="1" si="151"/>
        <v>C-003</v>
      </c>
      <c r="D1665" t="str">
        <f t="shared" ca="1" si="152"/>
        <v>P-002</v>
      </c>
      <c r="E1665" t="str">
        <f ca="1">+_xlfn.XLOOKUP(D1665,'Tablas aux'!$A$3:$A$6,'Tablas aux'!$B$3:$B$6,0)</f>
        <v>Laptop</v>
      </c>
      <c r="F1665" t="str">
        <f ca="1">+_xlfn.XLOOKUP(E1665,'Tablas aux'!$B$3:$B$6,'Tablas aux'!$C$3:$C$6,0)</f>
        <v>Computo</v>
      </c>
      <c r="G1665">
        <f t="shared" ca="1" si="153"/>
        <v>34</v>
      </c>
      <c r="H1665">
        <f ca="1">+_xlfn.XLOOKUP(D1665,'Tablas aux'!$A$3:$A$6,'Tablas aux'!$D$3:$D$6)</f>
        <v>1200</v>
      </c>
      <c r="I1665" s="3">
        <f t="shared" ca="1" si="154"/>
        <v>0.3</v>
      </c>
      <c r="J1665" t="str" cm="1">
        <f t="array" aca="1" ref="J1665" ca="1">+INDEX({"Tarjeta";"Efectivo";"Transferencia"},RANDBETWEEN(1,3))</f>
        <v>Efectivo</v>
      </c>
      <c r="K1665" t="str">
        <f t="shared" ca="1" si="155"/>
        <v>V-002</v>
      </c>
      <c r="L1665" t="str">
        <f ca="1">+VLOOKUP(K1665,'Tablas aux'!$A$23:$C$27,3,0)</f>
        <v>Callao</v>
      </c>
    </row>
    <row r="1666" spans="1:12" x14ac:dyDescent="0.25">
      <c r="A1666" t="str">
        <v>V-1665</v>
      </c>
      <c r="B1666">
        <f t="shared" ca="1" si="150"/>
        <v>45782</v>
      </c>
      <c r="C1666" t="str">
        <f t="shared" ca="1" si="151"/>
        <v>C-002</v>
      </c>
      <c r="D1666" t="str">
        <f t="shared" ca="1" si="152"/>
        <v>P-002</v>
      </c>
      <c r="E1666" t="str">
        <f ca="1">+_xlfn.XLOOKUP(D1666,'Tablas aux'!$A$3:$A$6,'Tablas aux'!$B$3:$B$6,0)</f>
        <v>Laptop</v>
      </c>
      <c r="F1666" t="str">
        <f ca="1">+_xlfn.XLOOKUP(E1666,'Tablas aux'!$B$3:$B$6,'Tablas aux'!$C$3:$C$6,0)</f>
        <v>Computo</v>
      </c>
      <c r="G1666">
        <f t="shared" ca="1" si="153"/>
        <v>19</v>
      </c>
      <c r="H1666">
        <f ca="1">+_xlfn.XLOOKUP(D1666,'Tablas aux'!$A$3:$A$6,'Tablas aux'!$D$3:$D$6)</f>
        <v>1200</v>
      </c>
      <c r="I1666" s="3">
        <f t="shared" ca="1" si="154"/>
        <v>0.3</v>
      </c>
      <c r="J1666" t="str" cm="1">
        <f t="array" aca="1" ref="J1666" ca="1">+INDEX({"Tarjeta";"Efectivo";"Transferencia"},RANDBETWEEN(1,3))</f>
        <v>Transferencia</v>
      </c>
      <c r="K1666" t="str">
        <f t="shared" ca="1" si="155"/>
        <v>V-001</v>
      </c>
      <c r="L1666" t="str">
        <f ca="1">+VLOOKUP(K1666,'Tablas aux'!$A$23:$C$27,3,0)</f>
        <v>Lima</v>
      </c>
    </row>
    <row r="1667" spans="1:12" x14ac:dyDescent="0.25">
      <c r="A1667" t="str">
        <v>V-1666</v>
      </c>
      <c r="B1667">
        <f t="shared" ref="B1667:B1730" ca="1" si="156">+RANDBETWEEN("01/01/2025","31/12/2025")</f>
        <v>45806</v>
      </c>
      <c r="C1667" t="str">
        <f t="shared" ref="C1667:C1730" ca="1" si="157">+"C"&amp;"-"&amp;TEXT(RANDBETWEEN(1,4),"000")</f>
        <v>C-001</v>
      </c>
      <c r="D1667" t="str">
        <f t="shared" ref="D1667:D1730" ca="1" si="158">+"P"&amp;"-"&amp;TEXT(RANDBETWEEN(1,4),"000")</f>
        <v>P-002</v>
      </c>
      <c r="E1667" t="str">
        <f ca="1">+_xlfn.XLOOKUP(D1667,'Tablas aux'!$A$3:$A$6,'Tablas aux'!$B$3:$B$6,0)</f>
        <v>Laptop</v>
      </c>
      <c r="F1667" t="str">
        <f ca="1">+_xlfn.XLOOKUP(E1667,'Tablas aux'!$B$3:$B$6,'Tablas aux'!$C$3:$C$6,0)</f>
        <v>Computo</v>
      </c>
      <c r="G1667">
        <f t="shared" ref="G1667:G1730" ca="1" si="159">+RANDBETWEEN(5,45)</f>
        <v>25</v>
      </c>
      <c r="H1667">
        <f ca="1">+_xlfn.XLOOKUP(D1667,'Tablas aux'!$A$3:$A$6,'Tablas aux'!$D$3:$D$6)</f>
        <v>1200</v>
      </c>
      <c r="I1667" s="3">
        <f t="shared" ref="I1667:I1730" ca="1" si="160">+IF(F1667="Electrónica",0.1,IF(F1667="Telefonía",0.2,0.3))</f>
        <v>0.3</v>
      </c>
      <c r="J1667" t="str" cm="1">
        <f t="array" aca="1" ref="J1667" ca="1">+INDEX({"Tarjeta";"Efectivo";"Transferencia"},RANDBETWEEN(1,3))</f>
        <v>Efectivo</v>
      </c>
      <c r="K1667" t="str">
        <f t="shared" ref="K1667:K1730" ca="1" si="161">+"V"&amp;"-"&amp;TEXT(RANDBETWEEN(1,5),"000")</f>
        <v>V-001</v>
      </c>
      <c r="L1667" t="str">
        <f ca="1">+VLOOKUP(K1667,'Tablas aux'!$A$23:$C$27,3,0)</f>
        <v>Lima</v>
      </c>
    </row>
    <row r="1668" spans="1:12" x14ac:dyDescent="0.25">
      <c r="A1668" t="str">
        <v>V-1667</v>
      </c>
      <c r="B1668">
        <f t="shared" ca="1" si="156"/>
        <v>45868</v>
      </c>
      <c r="C1668" t="str">
        <f t="shared" ca="1" si="157"/>
        <v>C-003</v>
      </c>
      <c r="D1668" t="str">
        <f t="shared" ca="1" si="158"/>
        <v>P-001</v>
      </c>
      <c r="E1668" t="str">
        <f ca="1">+_xlfn.XLOOKUP(D1668,'Tablas aux'!$A$3:$A$6,'Tablas aux'!$B$3:$B$6,0)</f>
        <v>Audífonos</v>
      </c>
      <c r="F1668" t="str">
        <f ca="1">+_xlfn.XLOOKUP(E1668,'Tablas aux'!$B$3:$B$6,'Tablas aux'!$C$3:$C$6,0)</f>
        <v>Electrónica</v>
      </c>
      <c r="G1668">
        <f t="shared" ca="1" si="159"/>
        <v>29</v>
      </c>
      <c r="H1668">
        <f ca="1">+_xlfn.XLOOKUP(D1668,'Tablas aux'!$A$3:$A$6,'Tablas aux'!$D$3:$D$6)</f>
        <v>50</v>
      </c>
      <c r="I1668" s="3">
        <f t="shared" ca="1" si="160"/>
        <v>0.1</v>
      </c>
      <c r="J1668" t="str" cm="1">
        <f t="array" aca="1" ref="J1668" ca="1">+INDEX({"Tarjeta";"Efectivo";"Transferencia"},RANDBETWEEN(1,3))</f>
        <v>Efectivo</v>
      </c>
      <c r="K1668" t="str">
        <f t="shared" ca="1" si="161"/>
        <v>V-004</v>
      </c>
      <c r="L1668" t="str">
        <f ca="1">+VLOOKUP(K1668,'Tablas aux'!$A$23:$C$27,3,0)</f>
        <v>Moquegua</v>
      </c>
    </row>
    <row r="1669" spans="1:12" x14ac:dyDescent="0.25">
      <c r="A1669" t="str">
        <v>V-1668</v>
      </c>
      <c r="B1669">
        <f t="shared" ca="1" si="156"/>
        <v>45731</v>
      </c>
      <c r="C1669" t="str">
        <f t="shared" ca="1" si="157"/>
        <v>C-002</v>
      </c>
      <c r="D1669" t="str">
        <f t="shared" ca="1" si="158"/>
        <v>P-004</v>
      </c>
      <c r="E1669" t="str">
        <f ca="1">+_xlfn.XLOOKUP(D1669,'Tablas aux'!$A$3:$A$6,'Tablas aux'!$B$3:$B$6,0)</f>
        <v>Smart Phone</v>
      </c>
      <c r="F1669" t="str">
        <f ca="1">+_xlfn.XLOOKUP(E1669,'Tablas aux'!$B$3:$B$6,'Tablas aux'!$C$3:$C$6,0)</f>
        <v>Telefonía</v>
      </c>
      <c r="G1669">
        <f t="shared" ca="1" si="159"/>
        <v>30</v>
      </c>
      <c r="H1669">
        <f ca="1">+_xlfn.XLOOKUP(D1669,'Tablas aux'!$A$3:$A$6,'Tablas aux'!$D$3:$D$6)</f>
        <v>800</v>
      </c>
      <c r="I1669" s="3">
        <f t="shared" ca="1" si="160"/>
        <v>0.2</v>
      </c>
      <c r="J1669" t="str" cm="1">
        <f t="array" aca="1" ref="J1669" ca="1">+INDEX({"Tarjeta";"Efectivo";"Transferencia"},RANDBETWEEN(1,3))</f>
        <v>Transferencia</v>
      </c>
      <c r="K1669" t="str">
        <f t="shared" ca="1" si="161"/>
        <v>V-003</v>
      </c>
      <c r="L1669" t="str">
        <f ca="1">+VLOOKUP(K1669,'Tablas aux'!$A$23:$C$27,3,0)</f>
        <v>Arequipa</v>
      </c>
    </row>
    <row r="1670" spans="1:12" x14ac:dyDescent="0.25">
      <c r="A1670" t="str">
        <v>V-1669</v>
      </c>
      <c r="B1670">
        <f t="shared" ca="1" si="156"/>
        <v>45950</v>
      </c>
      <c r="C1670" t="str">
        <f t="shared" ca="1" si="157"/>
        <v>C-002</v>
      </c>
      <c r="D1670" t="str">
        <f t="shared" ca="1" si="158"/>
        <v>P-002</v>
      </c>
      <c r="E1670" t="str">
        <f ca="1">+_xlfn.XLOOKUP(D1670,'Tablas aux'!$A$3:$A$6,'Tablas aux'!$B$3:$B$6,0)</f>
        <v>Laptop</v>
      </c>
      <c r="F1670" t="str">
        <f ca="1">+_xlfn.XLOOKUP(E1670,'Tablas aux'!$B$3:$B$6,'Tablas aux'!$C$3:$C$6,0)</f>
        <v>Computo</v>
      </c>
      <c r="G1670">
        <f t="shared" ca="1" si="159"/>
        <v>44</v>
      </c>
      <c r="H1670">
        <f ca="1">+_xlfn.XLOOKUP(D1670,'Tablas aux'!$A$3:$A$6,'Tablas aux'!$D$3:$D$6)</f>
        <v>1200</v>
      </c>
      <c r="I1670" s="3">
        <f t="shared" ca="1" si="160"/>
        <v>0.3</v>
      </c>
      <c r="J1670" t="str" cm="1">
        <f t="array" aca="1" ref="J1670" ca="1">+INDEX({"Tarjeta";"Efectivo";"Transferencia"},RANDBETWEEN(1,3))</f>
        <v>Tarjeta</v>
      </c>
      <c r="K1670" t="str">
        <f t="shared" ca="1" si="161"/>
        <v>V-005</v>
      </c>
      <c r="L1670" t="str">
        <f ca="1">+VLOOKUP(K1670,'Tablas aux'!$A$23:$C$27,3,0)</f>
        <v>Ayacucho</v>
      </c>
    </row>
    <row r="1671" spans="1:12" x14ac:dyDescent="0.25">
      <c r="A1671" t="str">
        <v>V-1670</v>
      </c>
      <c r="B1671">
        <f t="shared" ca="1" si="156"/>
        <v>45769</v>
      </c>
      <c r="C1671" t="str">
        <f t="shared" ca="1" si="157"/>
        <v>C-002</v>
      </c>
      <c r="D1671" t="str">
        <f t="shared" ca="1" si="158"/>
        <v>P-002</v>
      </c>
      <c r="E1671" t="str">
        <f ca="1">+_xlfn.XLOOKUP(D1671,'Tablas aux'!$A$3:$A$6,'Tablas aux'!$B$3:$B$6,0)</f>
        <v>Laptop</v>
      </c>
      <c r="F1671" t="str">
        <f ca="1">+_xlfn.XLOOKUP(E1671,'Tablas aux'!$B$3:$B$6,'Tablas aux'!$C$3:$C$6,0)</f>
        <v>Computo</v>
      </c>
      <c r="G1671">
        <f t="shared" ca="1" si="159"/>
        <v>35</v>
      </c>
      <c r="H1671">
        <f ca="1">+_xlfn.XLOOKUP(D1671,'Tablas aux'!$A$3:$A$6,'Tablas aux'!$D$3:$D$6)</f>
        <v>1200</v>
      </c>
      <c r="I1671" s="3">
        <f t="shared" ca="1" si="160"/>
        <v>0.3</v>
      </c>
      <c r="J1671" t="str" cm="1">
        <f t="array" aca="1" ref="J1671" ca="1">+INDEX({"Tarjeta";"Efectivo";"Transferencia"},RANDBETWEEN(1,3))</f>
        <v>Transferencia</v>
      </c>
      <c r="K1671" t="str">
        <f t="shared" ca="1" si="161"/>
        <v>V-003</v>
      </c>
      <c r="L1671" t="str">
        <f ca="1">+VLOOKUP(K1671,'Tablas aux'!$A$23:$C$27,3,0)</f>
        <v>Arequipa</v>
      </c>
    </row>
    <row r="1672" spans="1:12" x14ac:dyDescent="0.25">
      <c r="A1672" t="str">
        <v>V-1671</v>
      </c>
      <c r="B1672">
        <f t="shared" ca="1" si="156"/>
        <v>45841</v>
      </c>
      <c r="C1672" t="str">
        <f t="shared" ca="1" si="157"/>
        <v>C-003</v>
      </c>
      <c r="D1672" t="str">
        <f t="shared" ca="1" si="158"/>
        <v>P-001</v>
      </c>
      <c r="E1672" t="str">
        <f ca="1">+_xlfn.XLOOKUP(D1672,'Tablas aux'!$A$3:$A$6,'Tablas aux'!$B$3:$B$6,0)</f>
        <v>Audífonos</v>
      </c>
      <c r="F1672" t="str">
        <f ca="1">+_xlfn.XLOOKUP(E1672,'Tablas aux'!$B$3:$B$6,'Tablas aux'!$C$3:$C$6,0)</f>
        <v>Electrónica</v>
      </c>
      <c r="G1672">
        <f t="shared" ca="1" si="159"/>
        <v>40</v>
      </c>
      <c r="H1672">
        <f ca="1">+_xlfn.XLOOKUP(D1672,'Tablas aux'!$A$3:$A$6,'Tablas aux'!$D$3:$D$6)</f>
        <v>50</v>
      </c>
      <c r="I1672" s="3">
        <f t="shared" ca="1" si="160"/>
        <v>0.1</v>
      </c>
      <c r="J1672" t="str" cm="1">
        <f t="array" aca="1" ref="J1672" ca="1">+INDEX({"Tarjeta";"Efectivo";"Transferencia"},RANDBETWEEN(1,3))</f>
        <v>Efectivo</v>
      </c>
      <c r="K1672" t="str">
        <f t="shared" ca="1" si="161"/>
        <v>V-004</v>
      </c>
      <c r="L1672" t="str">
        <f ca="1">+VLOOKUP(K1672,'Tablas aux'!$A$23:$C$27,3,0)</f>
        <v>Moquegua</v>
      </c>
    </row>
    <row r="1673" spans="1:12" x14ac:dyDescent="0.25">
      <c r="A1673" t="str">
        <v>V-1672</v>
      </c>
      <c r="B1673">
        <f t="shared" ca="1" si="156"/>
        <v>45865</v>
      </c>
      <c r="C1673" t="str">
        <f t="shared" ca="1" si="157"/>
        <v>C-004</v>
      </c>
      <c r="D1673" t="str">
        <f t="shared" ca="1" si="158"/>
        <v>P-001</v>
      </c>
      <c r="E1673" t="str">
        <f ca="1">+_xlfn.XLOOKUP(D1673,'Tablas aux'!$A$3:$A$6,'Tablas aux'!$B$3:$B$6,0)</f>
        <v>Audífonos</v>
      </c>
      <c r="F1673" t="str">
        <f ca="1">+_xlfn.XLOOKUP(E1673,'Tablas aux'!$B$3:$B$6,'Tablas aux'!$C$3:$C$6,0)</f>
        <v>Electrónica</v>
      </c>
      <c r="G1673">
        <f t="shared" ca="1" si="159"/>
        <v>39</v>
      </c>
      <c r="H1673">
        <f ca="1">+_xlfn.XLOOKUP(D1673,'Tablas aux'!$A$3:$A$6,'Tablas aux'!$D$3:$D$6)</f>
        <v>50</v>
      </c>
      <c r="I1673" s="3">
        <f t="shared" ca="1" si="160"/>
        <v>0.1</v>
      </c>
      <c r="J1673" t="str" cm="1">
        <f t="array" aca="1" ref="J1673" ca="1">+INDEX({"Tarjeta";"Efectivo";"Transferencia"},RANDBETWEEN(1,3))</f>
        <v>Efectivo</v>
      </c>
      <c r="K1673" t="str">
        <f t="shared" ca="1" si="161"/>
        <v>V-005</v>
      </c>
      <c r="L1673" t="str">
        <f ca="1">+VLOOKUP(K1673,'Tablas aux'!$A$23:$C$27,3,0)</f>
        <v>Ayacucho</v>
      </c>
    </row>
    <row r="1674" spans="1:12" x14ac:dyDescent="0.25">
      <c r="A1674" t="str">
        <v>V-1673</v>
      </c>
      <c r="B1674">
        <f t="shared" ca="1" si="156"/>
        <v>45834</v>
      </c>
      <c r="C1674" t="str">
        <f t="shared" ca="1" si="157"/>
        <v>C-004</v>
      </c>
      <c r="D1674" t="str">
        <f t="shared" ca="1" si="158"/>
        <v>P-004</v>
      </c>
      <c r="E1674" t="str">
        <f ca="1">+_xlfn.XLOOKUP(D1674,'Tablas aux'!$A$3:$A$6,'Tablas aux'!$B$3:$B$6,0)</f>
        <v>Smart Phone</v>
      </c>
      <c r="F1674" t="str">
        <f ca="1">+_xlfn.XLOOKUP(E1674,'Tablas aux'!$B$3:$B$6,'Tablas aux'!$C$3:$C$6,0)</f>
        <v>Telefonía</v>
      </c>
      <c r="G1674">
        <f t="shared" ca="1" si="159"/>
        <v>13</v>
      </c>
      <c r="H1674">
        <f ca="1">+_xlfn.XLOOKUP(D1674,'Tablas aux'!$A$3:$A$6,'Tablas aux'!$D$3:$D$6)</f>
        <v>800</v>
      </c>
      <c r="I1674" s="3">
        <f t="shared" ca="1" si="160"/>
        <v>0.2</v>
      </c>
      <c r="J1674" t="str" cm="1">
        <f t="array" aca="1" ref="J1674" ca="1">+INDEX({"Tarjeta";"Efectivo";"Transferencia"},RANDBETWEEN(1,3))</f>
        <v>Transferencia</v>
      </c>
      <c r="K1674" t="str">
        <f t="shared" ca="1" si="161"/>
        <v>V-002</v>
      </c>
      <c r="L1674" t="str">
        <f ca="1">+VLOOKUP(K1674,'Tablas aux'!$A$23:$C$27,3,0)</f>
        <v>Callao</v>
      </c>
    </row>
    <row r="1675" spans="1:12" x14ac:dyDescent="0.25">
      <c r="A1675" t="str">
        <v>V-1674</v>
      </c>
      <c r="B1675">
        <f t="shared" ca="1" si="156"/>
        <v>45849</v>
      </c>
      <c r="C1675" t="str">
        <f t="shared" ca="1" si="157"/>
        <v>C-003</v>
      </c>
      <c r="D1675" t="str">
        <f t="shared" ca="1" si="158"/>
        <v>P-002</v>
      </c>
      <c r="E1675" t="str">
        <f ca="1">+_xlfn.XLOOKUP(D1675,'Tablas aux'!$A$3:$A$6,'Tablas aux'!$B$3:$B$6,0)</f>
        <v>Laptop</v>
      </c>
      <c r="F1675" t="str">
        <f ca="1">+_xlfn.XLOOKUP(E1675,'Tablas aux'!$B$3:$B$6,'Tablas aux'!$C$3:$C$6,0)</f>
        <v>Computo</v>
      </c>
      <c r="G1675">
        <f t="shared" ca="1" si="159"/>
        <v>13</v>
      </c>
      <c r="H1675">
        <f ca="1">+_xlfn.XLOOKUP(D1675,'Tablas aux'!$A$3:$A$6,'Tablas aux'!$D$3:$D$6)</f>
        <v>1200</v>
      </c>
      <c r="I1675" s="3">
        <f t="shared" ca="1" si="160"/>
        <v>0.3</v>
      </c>
      <c r="J1675" t="str" cm="1">
        <f t="array" aca="1" ref="J1675" ca="1">+INDEX({"Tarjeta";"Efectivo";"Transferencia"},RANDBETWEEN(1,3))</f>
        <v>Tarjeta</v>
      </c>
      <c r="K1675" t="str">
        <f t="shared" ca="1" si="161"/>
        <v>V-001</v>
      </c>
      <c r="L1675" t="str">
        <f ca="1">+VLOOKUP(K1675,'Tablas aux'!$A$23:$C$27,3,0)</f>
        <v>Lima</v>
      </c>
    </row>
    <row r="1676" spans="1:12" x14ac:dyDescent="0.25">
      <c r="A1676" t="str">
        <v>V-1675</v>
      </c>
      <c r="B1676">
        <f t="shared" ca="1" si="156"/>
        <v>45899</v>
      </c>
      <c r="C1676" t="str">
        <f t="shared" ca="1" si="157"/>
        <v>C-004</v>
      </c>
      <c r="D1676" t="str">
        <f t="shared" ca="1" si="158"/>
        <v>P-001</v>
      </c>
      <c r="E1676" t="str">
        <f ca="1">+_xlfn.XLOOKUP(D1676,'Tablas aux'!$A$3:$A$6,'Tablas aux'!$B$3:$B$6,0)</f>
        <v>Audífonos</v>
      </c>
      <c r="F1676" t="str">
        <f ca="1">+_xlfn.XLOOKUP(E1676,'Tablas aux'!$B$3:$B$6,'Tablas aux'!$C$3:$C$6,0)</f>
        <v>Electrónica</v>
      </c>
      <c r="G1676">
        <f t="shared" ca="1" si="159"/>
        <v>21</v>
      </c>
      <c r="H1676">
        <f ca="1">+_xlfn.XLOOKUP(D1676,'Tablas aux'!$A$3:$A$6,'Tablas aux'!$D$3:$D$6)</f>
        <v>50</v>
      </c>
      <c r="I1676" s="3">
        <f t="shared" ca="1" si="160"/>
        <v>0.1</v>
      </c>
      <c r="J1676" t="str" cm="1">
        <f t="array" aca="1" ref="J1676" ca="1">+INDEX({"Tarjeta";"Efectivo";"Transferencia"},RANDBETWEEN(1,3))</f>
        <v>Tarjeta</v>
      </c>
      <c r="K1676" t="str">
        <f t="shared" ca="1" si="161"/>
        <v>V-003</v>
      </c>
      <c r="L1676" t="str">
        <f ca="1">+VLOOKUP(K1676,'Tablas aux'!$A$23:$C$27,3,0)</f>
        <v>Arequipa</v>
      </c>
    </row>
    <row r="1677" spans="1:12" x14ac:dyDescent="0.25">
      <c r="A1677" t="str">
        <v>V-1676</v>
      </c>
      <c r="B1677">
        <f t="shared" ca="1" si="156"/>
        <v>45990</v>
      </c>
      <c r="C1677" t="str">
        <f t="shared" ca="1" si="157"/>
        <v>C-001</v>
      </c>
      <c r="D1677" t="str">
        <f t="shared" ca="1" si="158"/>
        <v>P-003</v>
      </c>
      <c r="E1677" t="str">
        <f ca="1">+_xlfn.XLOOKUP(D1677,'Tablas aux'!$A$3:$A$6,'Tablas aux'!$B$3:$B$6,0)</f>
        <v>Smart Watch</v>
      </c>
      <c r="F1677" t="str">
        <f ca="1">+_xlfn.XLOOKUP(E1677,'Tablas aux'!$B$3:$B$6,'Tablas aux'!$C$3:$C$6,0)</f>
        <v>Electrónica</v>
      </c>
      <c r="G1677">
        <f t="shared" ca="1" si="159"/>
        <v>13</v>
      </c>
      <c r="H1677">
        <f ca="1">+_xlfn.XLOOKUP(D1677,'Tablas aux'!$A$3:$A$6,'Tablas aux'!$D$3:$D$6)</f>
        <v>200</v>
      </c>
      <c r="I1677" s="3">
        <f t="shared" ca="1" si="160"/>
        <v>0.1</v>
      </c>
      <c r="J1677" t="str" cm="1">
        <f t="array" aca="1" ref="J1677" ca="1">+INDEX({"Tarjeta";"Efectivo";"Transferencia"},RANDBETWEEN(1,3))</f>
        <v>Tarjeta</v>
      </c>
      <c r="K1677" t="str">
        <f t="shared" ca="1" si="161"/>
        <v>V-002</v>
      </c>
      <c r="L1677" t="str">
        <f ca="1">+VLOOKUP(K1677,'Tablas aux'!$A$23:$C$27,3,0)</f>
        <v>Callao</v>
      </c>
    </row>
    <row r="1678" spans="1:12" x14ac:dyDescent="0.25">
      <c r="A1678" t="str">
        <v>V-1677</v>
      </c>
      <c r="B1678">
        <f t="shared" ca="1" si="156"/>
        <v>45739</v>
      </c>
      <c r="C1678" t="str">
        <f t="shared" ca="1" si="157"/>
        <v>C-002</v>
      </c>
      <c r="D1678" t="str">
        <f t="shared" ca="1" si="158"/>
        <v>P-002</v>
      </c>
      <c r="E1678" t="str">
        <f ca="1">+_xlfn.XLOOKUP(D1678,'Tablas aux'!$A$3:$A$6,'Tablas aux'!$B$3:$B$6,0)</f>
        <v>Laptop</v>
      </c>
      <c r="F1678" t="str">
        <f ca="1">+_xlfn.XLOOKUP(E1678,'Tablas aux'!$B$3:$B$6,'Tablas aux'!$C$3:$C$6,0)</f>
        <v>Computo</v>
      </c>
      <c r="G1678">
        <f t="shared" ca="1" si="159"/>
        <v>15</v>
      </c>
      <c r="H1678">
        <f ca="1">+_xlfn.XLOOKUP(D1678,'Tablas aux'!$A$3:$A$6,'Tablas aux'!$D$3:$D$6)</f>
        <v>1200</v>
      </c>
      <c r="I1678" s="3">
        <f t="shared" ca="1" si="160"/>
        <v>0.3</v>
      </c>
      <c r="J1678" t="str" cm="1">
        <f t="array" aca="1" ref="J1678" ca="1">+INDEX({"Tarjeta";"Efectivo";"Transferencia"},RANDBETWEEN(1,3))</f>
        <v>Tarjeta</v>
      </c>
      <c r="K1678" t="str">
        <f t="shared" ca="1" si="161"/>
        <v>V-003</v>
      </c>
      <c r="L1678" t="str">
        <f ca="1">+VLOOKUP(K1678,'Tablas aux'!$A$23:$C$27,3,0)</f>
        <v>Arequipa</v>
      </c>
    </row>
    <row r="1679" spans="1:12" x14ac:dyDescent="0.25">
      <c r="A1679" t="str">
        <v>V-1678</v>
      </c>
      <c r="B1679">
        <f t="shared" ca="1" si="156"/>
        <v>45690</v>
      </c>
      <c r="C1679" t="str">
        <f t="shared" ca="1" si="157"/>
        <v>C-004</v>
      </c>
      <c r="D1679" t="str">
        <f t="shared" ca="1" si="158"/>
        <v>P-002</v>
      </c>
      <c r="E1679" t="str">
        <f ca="1">+_xlfn.XLOOKUP(D1679,'Tablas aux'!$A$3:$A$6,'Tablas aux'!$B$3:$B$6,0)</f>
        <v>Laptop</v>
      </c>
      <c r="F1679" t="str">
        <f ca="1">+_xlfn.XLOOKUP(E1679,'Tablas aux'!$B$3:$B$6,'Tablas aux'!$C$3:$C$6,0)</f>
        <v>Computo</v>
      </c>
      <c r="G1679">
        <f t="shared" ca="1" si="159"/>
        <v>14</v>
      </c>
      <c r="H1679">
        <f ca="1">+_xlfn.XLOOKUP(D1679,'Tablas aux'!$A$3:$A$6,'Tablas aux'!$D$3:$D$6)</f>
        <v>1200</v>
      </c>
      <c r="I1679" s="3">
        <f t="shared" ca="1" si="160"/>
        <v>0.3</v>
      </c>
      <c r="J1679" t="str" cm="1">
        <f t="array" aca="1" ref="J1679" ca="1">+INDEX({"Tarjeta";"Efectivo";"Transferencia"},RANDBETWEEN(1,3))</f>
        <v>Tarjeta</v>
      </c>
      <c r="K1679" t="str">
        <f t="shared" ca="1" si="161"/>
        <v>V-004</v>
      </c>
      <c r="L1679" t="str">
        <f ca="1">+VLOOKUP(K1679,'Tablas aux'!$A$23:$C$27,3,0)</f>
        <v>Moquegua</v>
      </c>
    </row>
    <row r="1680" spans="1:12" x14ac:dyDescent="0.25">
      <c r="A1680" t="str">
        <v>V-1679</v>
      </c>
      <c r="B1680">
        <f t="shared" ca="1" si="156"/>
        <v>45992</v>
      </c>
      <c r="C1680" t="str">
        <f t="shared" ca="1" si="157"/>
        <v>C-002</v>
      </c>
      <c r="D1680" t="str">
        <f t="shared" ca="1" si="158"/>
        <v>P-004</v>
      </c>
      <c r="E1680" t="str">
        <f ca="1">+_xlfn.XLOOKUP(D1680,'Tablas aux'!$A$3:$A$6,'Tablas aux'!$B$3:$B$6,0)</f>
        <v>Smart Phone</v>
      </c>
      <c r="F1680" t="str">
        <f ca="1">+_xlfn.XLOOKUP(E1680,'Tablas aux'!$B$3:$B$6,'Tablas aux'!$C$3:$C$6,0)</f>
        <v>Telefonía</v>
      </c>
      <c r="G1680">
        <f t="shared" ca="1" si="159"/>
        <v>17</v>
      </c>
      <c r="H1680">
        <f ca="1">+_xlfn.XLOOKUP(D1680,'Tablas aux'!$A$3:$A$6,'Tablas aux'!$D$3:$D$6)</f>
        <v>800</v>
      </c>
      <c r="I1680" s="3">
        <f t="shared" ca="1" si="160"/>
        <v>0.2</v>
      </c>
      <c r="J1680" t="str" cm="1">
        <f t="array" aca="1" ref="J1680" ca="1">+INDEX({"Tarjeta";"Efectivo";"Transferencia"},RANDBETWEEN(1,3))</f>
        <v>Tarjeta</v>
      </c>
      <c r="K1680" t="str">
        <f t="shared" ca="1" si="161"/>
        <v>V-005</v>
      </c>
      <c r="L1680" t="str">
        <f ca="1">+VLOOKUP(K1680,'Tablas aux'!$A$23:$C$27,3,0)</f>
        <v>Ayacucho</v>
      </c>
    </row>
    <row r="1681" spans="1:12" x14ac:dyDescent="0.25">
      <c r="A1681" t="str">
        <v>V-1680</v>
      </c>
      <c r="B1681">
        <f t="shared" ca="1" si="156"/>
        <v>45815</v>
      </c>
      <c r="C1681" t="str">
        <f t="shared" ca="1" si="157"/>
        <v>C-004</v>
      </c>
      <c r="D1681" t="str">
        <f t="shared" ca="1" si="158"/>
        <v>P-004</v>
      </c>
      <c r="E1681" t="str">
        <f ca="1">+_xlfn.XLOOKUP(D1681,'Tablas aux'!$A$3:$A$6,'Tablas aux'!$B$3:$B$6,0)</f>
        <v>Smart Phone</v>
      </c>
      <c r="F1681" t="str">
        <f ca="1">+_xlfn.XLOOKUP(E1681,'Tablas aux'!$B$3:$B$6,'Tablas aux'!$C$3:$C$6,0)</f>
        <v>Telefonía</v>
      </c>
      <c r="G1681">
        <f t="shared" ca="1" si="159"/>
        <v>7</v>
      </c>
      <c r="H1681">
        <f ca="1">+_xlfn.XLOOKUP(D1681,'Tablas aux'!$A$3:$A$6,'Tablas aux'!$D$3:$D$6)</f>
        <v>800</v>
      </c>
      <c r="I1681" s="3">
        <f t="shared" ca="1" si="160"/>
        <v>0.2</v>
      </c>
      <c r="J1681" t="str" cm="1">
        <f t="array" aca="1" ref="J1681" ca="1">+INDEX({"Tarjeta";"Efectivo";"Transferencia"},RANDBETWEEN(1,3))</f>
        <v>Tarjeta</v>
      </c>
      <c r="K1681" t="str">
        <f t="shared" ca="1" si="161"/>
        <v>V-004</v>
      </c>
      <c r="L1681" t="str">
        <f ca="1">+VLOOKUP(K1681,'Tablas aux'!$A$23:$C$27,3,0)</f>
        <v>Moquegua</v>
      </c>
    </row>
    <row r="1682" spans="1:12" x14ac:dyDescent="0.25">
      <c r="A1682" t="str">
        <v>V-1681</v>
      </c>
      <c r="B1682">
        <f t="shared" ca="1" si="156"/>
        <v>45888</v>
      </c>
      <c r="C1682" t="str">
        <f t="shared" ca="1" si="157"/>
        <v>C-004</v>
      </c>
      <c r="D1682" t="str">
        <f t="shared" ca="1" si="158"/>
        <v>P-001</v>
      </c>
      <c r="E1682" t="str">
        <f ca="1">+_xlfn.XLOOKUP(D1682,'Tablas aux'!$A$3:$A$6,'Tablas aux'!$B$3:$B$6,0)</f>
        <v>Audífonos</v>
      </c>
      <c r="F1682" t="str">
        <f ca="1">+_xlfn.XLOOKUP(E1682,'Tablas aux'!$B$3:$B$6,'Tablas aux'!$C$3:$C$6,0)</f>
        <v>Electrónica</v>
      </c>
      <c r="G1682">
        <f t="shared" ca="1" si="159"/>
        <v>16</v>
      </c>
      <c r="H1682">
        <f ca="1">+_xlfn.XLOOKUP(D1682,'Tablas aux'!$A$3:$A$6,'Tablas aux'!$D$3:$D$6)</f>
        <v>50</v>
      </c>
      <c r="I1682" s="3">
        <f t="shared" ca="1" si="160"/>
        <v>0.1</v>
      </c>
      <c r="J1682" t="str" cm="1">
        <f t="array" aca="1" ref="J1682" ca="1">+INDEX({"Tarjeta";"Efectivo";"Transferencia"},RANDBETWEEN(1,3))</f>
        <v>Transferencia</v>
      </c>
      <c r="K1682" t="str">
        <f t="shared" ca="1" si="161"/>
        <v>V-005</v>
      </c>
      <c r="L1682" t="str">
        <f ca="1">+VLOOKUP(K1682,'Tablas aux'!$A$23:$C$27,3,0)</f>
        <v>Ayacucho</v>
      </c>
    </row>
    <row r="1683" spans="1:12" x14ac:dyDescent="0.25">
      <c r="A1683" t="str">
        <v>V-1682</v>
      </c>
      <c r="B1683">
        <f t="shared" ca="1" si="156"/>
        <v>45952</v>
      </c>
      <c r="C1683" t="str">
        <f t="shared" ca="1" si="157"/>
        <v>C-002</v>
      </c>
      <c r="D1683" t="str">
        <f t="shared" ca="1" si="158"/>
        <v>P-003</v>
      </c>
      <c r="E1683" t="str">
        <f ca="1">+_xlfn.XLOOKUP(D1683,'Tablas aux'!$A$3:$A$6,'Tablas aux'!$B$3:$B$6,0)</f>
        <v>Smart Watch</v>
      </c>
      <c r="F1683" t="str">
        <f ca="1">+_xlfn.XLOOKUP(E1683,'Tablas aux'!$B$3:$B$6,'Tablas aux'!$C$3:$C$6,0)</f>
        <v>Electrónica</v>
      </c>
      <c r="G1683">
        <f t="shared" ca="1" si="159"/>
        <v>19</v>
      </c>
      <c r="H1683">
        <f ca="1">+_xlfn.XLOOKUP(D1683,'Tablas aux'!$A$3:$A$6,'Tablas aux'!$D$3:$D$6)</f>
        <v>200</v>
      </c>
      <c r="I1683" s="3">
        <f t="shared" ca="1" si="160"/>
        <v>0.1</v>
      </c>
      <c r="J1683" t="str" cm="1">
        <f t="array" aca="1" ref="J1683" ca="1">+INDEX({"Tarjeta";"Efectivo";"Transferencia"},RANDBETWEEN(1,3))</f>
        <v>Tarjeta</v>
      </c>
      <c r="K1683" t="str">
        <f t="shared" ca="1" si="161"/>
        <v>V-002</v>
      </c>
      <c r="L1683" t="str">
        <f ca="1">+VLOOKUP(K1683,'Tablas aux'!$A$23:$C$27,3,0)</f>
        <v>Callao</v>
      </c>
    </row>
    <row r="1684" spans="1:12" x14ac:dyDescent="0.25">
      <c r="A1684" t="str">
        <v>V-1683</v>
      </c>
      <c r="B1684">
        <f t="shared" ca="1" si="156"/>
        <v>45914</v>
      </c>
      <c r="C1684" t="str">
        <f t="shared" ca="1" si="157"/>
        <v>C-002</v>
      </c>
      <c r="D1684" t="str">
        <f t="shared" ca="1" si="158"/>
        <v>P-004</v>
      </c>
      <c r="E1684" t="str">
        <f ca="1">+_xlfn.XLOOKUP(D1684,'Tablas aux'!$A$3:$A$6,'Tablas aux'!$B$3:$B$6,0)</f>
        <v>Smart Phone</v>
      </c>
      <c r="F1684" t="str">
        <f ca="1">+_xlfn.XLOOKUP(E1684,'Tablas aux'!$B$3:$B$6,'Tablas aux'!$C$3:$C$6,0)</f>
        <v>Telefonía</v>
      </c>
      <c r="G1684">
        <f t="shared" ca="1" si="159"/>
        <v>18</v>
      </c>
      <c r="H1684">
        <f ca="1">+_xlfn.XLOOKUP(D1684,'Tablas aux'!$A$3:$A$6,'Tablas aux'!$D$3:$D$6)</f>
        <v>800</v>
      </c>
      <c r="I1684" s="3">
        <f t="shared" ca="1" si="160"/>
        <v>0.2</v>
      </c>
      <c r="J1684" t="str" cm="1">
        <f t="array" aca="1" ref="J1684" ca="1">+INDEX({"Tarjeta";"Efectivo";"Transferencia"},RANDBETWEEN(1,3))</f>
        <v>Efectivo</v>
      </c>
      <c r="K1684" t="str">
        <f t="shared" ca="1" si="161"/>
        <v>V-002</v>
      </c>
      <c r="L1684" t="str">
        <f ca="1">+VLOOKUP(K1684,'Tablas aux'!$A$23:$C$27,3,0)</f>
        <v>Callao</v>
      </c>
    </row>
    <row r="1685" spans="1:12" x14ac:dyDescent="0.25">
      <c r="A1685" t="str">
        <v>V-1684</v>
      </c>
      <c r="B1685">
        <f t="shared" ca="1" si="156"/>
        <v>45799</v>
      </c>
      <c r="C1685" t="str">
        <f t="shared" ca="1" si="157"/>
        <v>C-004</v>
      </c>
      <c r="D1685" t="str">
        <f t="shared" ca="1" si="158"/>
        <v>P-001</v>
      </c>
      <c r="E1685" t="str">
        <f ca="1">+_xlfn.XLOOKUP(D1685,'Tablas aux'!$A$3:$A$6,'Tablas aux'!$B$3:$B$6,0)</f>
        <v>Audífonos</v>
      </c>
      <c r="F1685" t="str">
        <f ca="1">+_xlfn.XLOOKUP(E1685,'Tablas aux'!$B$3:$B$6,'Tablas aux'!$C$3:$C$6,0)</f>
        <v>Electrónica</v>
      </c>
      <c r="G1685">
        <f t="shared" ca="1" si="159"/>
        <v>7</v>
      </c>
      <c r="H1685">
        <f ca="1">+_xlfn.XLOOKUP(D1685,'Tablas aux'!$A$3:$A$6,'Tablas aux'!$D$3:$D$6)</f>
        <v>50</v>
      </c>
      <c r="I1685" s="3">
        <f t="shared" ca="1" si="160"/>
        <v>0.1</v>
      </c>
      <c r="J1685" t="str" cm="1">
        <f t="array" aca="1" ref="J1685" ca="1">+INDEX({"Tarjeta";"Efectivo";"Transferencia"},RANDBETWEEN(1,3))</f>
        <v>Transferencia</v>
      </c>
      <c r="K1685" t="str">
        <f t="shared" ca="1" si="161"/>
        <v>V-005</v>
      </c>
      <c r="L1685" t="str">
        <f ca="1">+VLOOKUP(K1685,'Tablas aux'!$A$23:$C$27,3,0)</f>
        <v>Ayacucho</v>
      </c>
    </row>
    <row r="1686" spans="1:12" x14ac:dyDescent="0.25">
      <c r="A1686" t="str">
        <v>V-1685</v>
      </c>
      <c r="B1686">
        <f t="shared" ca="1" si="156"/>
        <v>45831</v>
      </c>
      <c r="C1686" t="str">
        <f t="shared" ca="1" si="157"/>
        <v>C-001</v>
      </c>
      <c r="D1686" t="str">
        <f t="shared" ca="1" si="158"/>
        <v>P-004</v>
      </c>
      <c r="E1686" t="str">
        <f ca="1">+_xlfn.XLOOKUP(D1686,'Tablas aux'!$A$3:$A$6,'Tablas aux'!$B$3:$B$6,0)</f>
        <v>Smart Phone</v>
      </c>
      <c r="F1686" t="str">
        <f ca="1">+_xlfn.XLOOKUP(E1686,'Tablas aux'!$B$3:$B$6,'Tablas aux'!$C$3:$C$6,0)</f>
        <v>Telefonía</v>
      </c>
      <c r="G1686">
        <f t="shared" ca="1" si="159"/>
        <v>26</v>
      </c>
      <c r="H1686">
        <f ca="1">+_xlfn.XLOOKUP(D1686,'Tablas aux'!$A$3:$A$6,'Tablas aux'!$D$3:$D$6)</f>
        <v>800</v>
      </c>
      <c r="I1686" s="3">
        <f t="shared" ca="1" si="160"/>
        <v>0.2</v>
      </c>
      <c r="J1686" t="str" cm="1">
        <f t="array" aca="1" ref="J1686" ca="1">+INDEX({"Tarjeta";"Efectivo";"Transferencia"},RANDBETWEEN(1,3))</f>
        <v>Efectivo</v>
      </c>
      <c r="K1686" t="str">
        <f t="shared" ca="1" si="161"/>
        <v>V-001</v>
      </c>
      <c r="L1686" t="str">
        <f ca="1">+VLOOKUP(K1686,'Tablas aux'!$A$23:$C$27,3,0)</f>
        <v>Lima</v>
      </c>
    </row>
    <row r="1687" spans="1:12" x14ac:dyDescent="0.25">
      <c r="A1687" t="str">
        <v>V-1686</v>
      </c>
      <c r="B1687">
        <f t="shared" ca="1" si="156"/>
        <v>45979</v>
      </c>
      <c r="C1687" t="str">
        <f t="shared" ca="1" si="157"/>
        <v>C-002</v>
      </c>
      <c r="D1687" t="str">
        <f t="shared" ca="1" si="158"/>
        <v>P-002</v>
      </c>
      <c r="E1687" t="str">
        <f ca="1">+_xlfn.XLOOKUP(D1687,'Tablas aux'!$A$3:$A$6,'Tablas aux'!$B$3:$B$6,0)</f>
        <v>Laptop</v>
      </c>
      <c r="F1687" t="str">
        <f ca="1">+_xlfn.XLOOKUP(E1687,'Tablas aux'!$B$3:$B$6,'Tablas aux'!$C$3:$C$6,0)</f>
        <v>Computo</v>
      </c>
      <c r="G1687">
        <f t="shared" ca="1" si="159"/>
        <v>26</v>
      </c>
      <c r="H1687">
        <f ca="1">+_xlfn.XLOOKUP(D1687,'Tablas aux'!$A$3:$A$6,'Tablas aux'!$D$3:$D$6)</f>
        <v>1200</v>
      </c>
      <c r="I1687" s="3">
        <f t="shared" ca="1" si="160"/>
        <v>0.3</v>
      </c>
      <c r="J1687" t="str" cm="1">
        <f t="array" aca="1" ref="J1687" ca="1">+INDEX({"Tarjeta";"Efectivo";"Transferencia"},RANDBETWEEN(1,3))</f>
        <v>Efectivo</v>
      </c>
      <c r="K1687" t="str">
        <f t="shared" ca="1" si="161"/>
        <v>V-004</v>
      </c>
      <c r="L1687" t="str">
        <f ca="1">+VLOOKUP(K1687,'Tablas aux'!$A$23:$C$27,3,0)</f>
        <v>Moquegua</v>
      </c>
    </row>
    <row r="1688" spans="1:12" x14ac:dyDescent="0.25">
      <c r="A1688" t="str">
        <v>V-1687</v>
      </c>
      <c r="B1688">
        <f t="shared" ca="1" si="156"/>
        <v>45878</v>
      </c>
      <c r="C1688" t="str">
        <f t="shared" ca="1" si="157"/>
        <v>C-001</v>
      </c>
      <c r="D1688" t="str">
        <f t="shared" ca="1" si="158"/>
        <v>P-001</v>
      </c>
      <c r="E1688" t="str">
        <f ca="1">+_xlfn.XLOOKUP(D1688,'Tablas aux'!$A$3:$A$6,'Tablas aux'!$B$3:$B$6,0)</f>
        <v>Audífonos</v>
      </c>
      <c r="F1688" t="str">
        <f ca="1">+_xlfn.XLOOKUP(E1688,'Tablas aux'!$B$3:$B$6,'Tablas aux'!$C$3:$C$6,0)</f>
        <v>Electrónica</v>
      </c>
      <c r="G1688">
        <f t="shared" ca="1" si="159"/>
        <v>28</v>
      </c>
      <c r="H1688">
        <f ca="1">+_xlfn.XLOOKUP(D1688,'Tablas aux'!$A$3:$A$6,'Tablas aux'!$D$3:$D$6)</f>
        <v>50</v>
      </c>
      <c r="I1688" s="3">
        <f t="shared" ca="1" si="160"/>
        <v>0.1</v>
      </c>
      <c r="J1688" t="str" cm="1">
        <f t="array" aca="1" ref="J1688" ca="1">+INDEX({"Tarjeta";"Efectivo";"Transferencia"},RANDBETWEEN(1,3))</f>
        <v>Transferencia</v>
      </c>
      <c r="K1688" t="str">
        <f t="shared" ca="1" si="161"/>
        <v>V-004</v>
      </c>
      <c r="L1688" t="str">
        <f ca="1">+VLOOKUP(K1688,'Tablas aux'!$A$23:$C$27,3,0)</f>
        <v>Moquegua</v>
      </c>
    </row>
    <row r="1689" spans="1:12" x14ac:dyDescent="0.25">
      <c r="A1689" t="str">
        <v>V-1688</v>
      </c>
      <c r="B1689">
        <f t="shared" ca="1" si="156"/>
        <v>45954</v>
      </c>
      <c r="C1689" t="str">
        <f t="shared" ca="1" si="157"/>
        <v>C-003</v>
      </c>
      <c r="D1689" t="str">
        <f t="shared" ca="1" si="158"/>
        <v>P-002</v>
      </c>
      <c r="E1689" t="str">
        <f ca="1">+_xlfn.XLOOKUP(D1689,'Tablas aux'!$A$3:$A$6,'Tablas aux'!$B$3:$B$6,0)</f>
        <v>Laptop</v>
      </c>
      <c r="F1689" t="str">
        <f ca="1">+_xlfn.XLOOKUP(E1689,'Tablas aux'!$B$3:$B$6,'Tablas aux'!$C$3:$C$6,0)</f>
        <v>Computo</v>
      </c>
      <c r="G1689">
        <f t="shared" ca="1" si="159"/>
        <v>28</v>
      </c>
      <c r="H1689">
        <f ca="1">+_xlfn.XLOOKUP(D1689,'Tablas aux'!$A$3:$A$6,'Tablas aux'!$D$3:$D$6)</f>
        <v>1200</v>
      </c>
      <c r="I1689" s="3">
        <f t="shared" ca="1" si="160"/>
        <v>0.3</v>
      </c>
      <c r="J1689" t="str" cm="1">
        <f t="array" aca="1" ref="J1689" ca="1">+INDEX({"Tarjeta";"Efectivo";"Transferencia"},RANDBETWEEN(1,3))</f>
        <v>Transferencia</v>
      </c>
      <c r="K1689" t="str">
        <f t="shared" ca="1" si="161"/>
        <v>V-001</v>
      </c>
      <c r="L1689" t="str">
        <f ca="1">+VLOOKUP(K1689,'Tablas aux'!$A$23:$C$27,3,0)</f>
        <v>Lima</v>
      </c>
    </row>
    <row r="1690" spans="1:12" x14ac:dyDescent="0.25">
      <c r="A1690" t="str">
        <v>V-1689</v>
      </c>
      <c r="B1690">
        <f t="shared" ca="1" si="156"/>
        <v>45901</v>
      </c>
      <c r="C1690" t="str">
        <f t="shared" ca="1" si="157"/>
        <v>C-003</v>
      </c>
      <c r="D1690" t="str">
        <f t="shared" ca="1" si="158"/>
        <v>P-004</v>
      </c>
      <c r="E1690" t="str">
        <f ca="1">+_xlfn.XLOOKUP(D1690,'Tablas aux'!$A$3:$A$6,'Tablas aux'!$B$3:$B$6,0)</f>
        <v>Smart Phone</v>
      </c>
      <c r="F1690" t="str">
        <f ca="1">+_xlfn.XLOOKUP(E1690,'Tablas aux'!$B$3:$B$6,'Tablas aux'!$C$3:$C$6,0)</f>
        <v>Telefonía</v>
      </c>
      <c r="G1690">
        <f t="shared" ca="1" si="159"/>
        <v>21</v>
      </c>
      <c r="H1690">
        <f ca="1">+_xlfn.XLOOKUP(D1690,'Tablas aux'!$A$3:$A$6,'Tablas aux'!$D$3:$D$6)</f>
        <v>800</v>
      </c>
      <c r="I1690" s="3">
        <f t="shared" ca="1" si="160"/>
        <v>0.2</v>
      </c>
      <c r="J1690" t="str" cm="1">
        <f t="array" aca="1" ref="J1690" ca="1">+INDEX({"Tarjeta";"Efectivo";"Transferencia"},RANDBETWEEN(1,3))</f>
        <v>Transferencia</v>
      </c>
      <c r="K1690" t="str">
        <f t="shared" ca="1" si="161"/>
        <v>V-003</v>
      </c>
      <c r="L1690" t="str">
        <f ca="1">+VLOOKUP(K1690,'Tablas aux'!$A$23:$C$27,3,0)</f>
        <v>Arequipa</v>
      </c>
    </row>
    <row r="1691" spans="1:12" x14ac:dyDescent="0.25">
      <c r="A1691" t="str">
        <v>V-1690</v>
      </c>
      <c r="B1691">
        <f t="shared" ca="1" si="156"/>
        <v>45768</v>
      </c>
      <c r="C1691" t="str">
        <f t="shared" ca="1" si="157"/>
        <v>C-002</v>
      </c>
      <c r="D1691" t="str">
        <f t="shared" ca="1" si="158"/>
        <v>P-001</v>
      </c>
      <c r="E1691" t="str">
        <f ca="1">+_xlfn.XLOOKUP(D1691,'Tablas aux'!$A$3:$A$6,'Tablas aux'!$B$3:$B$6,0)</f>
        <v>Audífonos</v>
      </c>
      <c r="F1691" t="str">
        <f ca="1">+_xlfn.XLOOKUP(E1691,'Tablas aux'!$B$3:$B$6,'Tablas aux'!$C$3:$C$6,0)</f>
        <v>Electrónica</v>
      </c>
      <c r="G1691">
        <f t="shared" ca="1" si="159"/>
        <v>38</v>
      </c>
      <c r="H1691">
        <f ca="1">+_xlfn.XLOOKUP(D1691,'Tablas aux'!$A$3:$A$6,'Tablas aux'!$D$3:$D$6)</f>
        <v>50</v>
      </c>
      <c r="I1691" s="3">
        <f t="shared" ca="1" si="160"/>
        <v>0.1</v>
      </c>
      <c r="J1691" t="str" cm="1">
        <f t="array" aca="1" ref="J1691" ca="1">+INDEX({"Tarjeta";"Efectivo";"Transferencia"},RANDBETWEEN(1,3))</f>
        <v>Tarjeta</v>
      </c>
      <c r="K1691" t="str">
        <f t="shared" ca="1" si="161"/>
        <v>V-001</v>
      </c>
      <c r="L1691" t="str">
        <f ca="1">+VLOOKUP(K1691,'Tablas aux'!$A$23:$C$27,3,0)</f>
        <v>Lima</v>
      </c>
    </row>
    <row r="1692" spans="1:12" x14ac:dyDescent="0.25">
      <c r="A1692" t="str">
        <v>V-1691</v>
      </c>
      <c r="B1692">
        <f t="shared" ca="1" si="156"/>
        <v>45955</v>
      </c>
      <c r="C1692" t="str">
        <f t="shared" ca="1" si="157"/>
        <v>C-001</v>
      </c>
      <c r="D1692" t="str">
        <f t="shared" ca="1" si="158"/>
        <v>P-004</v>
      </c>
      <c r="E1692" t="str">
        <f ca="1">+_xlfn.XLOOKUP(D1692,'Tablas aux'!$A$3:$A$6,'Tablas aux'!$B$3:$B$6,0)</f>
        <v>Smart Phone</v>
      </c>
      <c r="F1692" t="str">
        <f ca="1">+_xlfn.XLOOKUP(E1692,'Tablas aux'!$B$3:$B$6,'Tablas aux'!$C$3:$C$6,0)</f>
        <v>Telefonía</v>
      </c>
      <c r="G1692">
        <f t="shared" ca="1" si="159"/>
        <v>10</v>
      </c>
      <c r="H1692">
        <f ca="1">+_xlfn.XLOOKUP(D1692,'Tablas aux'!$A$3:$A$6,'Tablas aux'!$D$3:$D$6)</f>
        <v>800</v>
      </c>
      <c r="I1692" s="3">
        <f t="shared" ca="1" si="160"/>
        <v>0.2</v>
      </c>
      <c r="J1692" t="str" cm="1">
        <f t="array" aca="1" ref="J1692" ca="1">+INDEX({"Tarjeta";"Efectivo";"Transferencia"},RANDBETWEEN(1,3))</f>
        <v>Tarjeta</v>
      </c>
      <c r="K1692" t="str">
        <f t="shared" ca="1" si="161"/>
        <v>V-001</v>
      </c>
      <c r="L1692" t="str">
        <f ca="1">+VLOOKUP(K1692,'Tablas aux'!$A$23:$C$27,3,0)</f>
        <v>Lima</v>
      </c>
    </row>
    <row r="1693" spans="1:12" x14ac:dyDescent="0.25">
      <c r="A1693" t="str">
        <v>V-1692</v>
      </c>
      <c r="B1693">
        <f t="shared" ca="1" si="156"/>
        <v>45969</v>
      </c>
      <c r="C1693" t="str">
        <f t="shared" ca="1" si="157"/>
        <v>C-003</v>
      </c>
      <c r="D1693" t="str">
        <f t="shared" ca="1" si="158"/>
        <v>P-003</v>
      </c>
      <c r="E1693" t="str">
        <f ca="1">+_xlfn.XLOOKUP(D1693,'Tablas aux'!$A$3:$A$6,'Tablas aux'!$B$3:$B$6,0)</f>
        <v>Smart Watch</v>
      </c>
      <c r="F1693" t="str">
        <f ca="1">+_xlfn.XLOOKUP(E1693,'Tablas aux'!$B$3:$B$6,'Tablas aux'!$C$3:$C$6,0)</f>
        <v>Electrónica</v>
      </c>
      <c r="G1693">
        <f t="shared" ca="1" si="159"/>
        <v>35</v>
      </c>
      <c r="H1693">
        <f ca="1">+_xlfn.XLOOKUP(D1693,'Tablas aux'!$A$3:$A$6,'Tablas aux'!$D$3:$D$6)</f>
        <v>200</v>
      </c>
      <c r="I1693" s="3">
        <f t="shared" ca="1" si="160"/>
        <v>0.1</v>
      </c>
      <c r="J1693" t="str" cm="1">
        <f t="array" aca="1" ref="J1693" ca="1">+INDEX({"Tarjeta";"Efectivo";"Transferencia"},RANDBETWEEN(1,3))</f>
        <v>Transferencia</v>
      </c>
      <c r="K1693" t="str">
        <f t="shared" ca="1" si="161"/>
        <v>V-001</v>
      </c>
      <c r="L1693" t="str">
        <f ca="1">+VLOOKUP(K1693,'Tablas aux'!$A$23:$C$27,3,0)</f>
        <v>Lima</v>
      </c>
    </row>
    <row r="1694" spans="1:12" x14ac:dyDescent="0.25">
      <c r="A1694" t="str">
        <v>V-1693</v>
      </c>
      <c r="B1694">
        <f t="shared" ca="1" si="156"/>
        <v>45698</v>
      </c>
      <c r="C1694" t="str">
        <f t="shared" ca="1" si="157"/>
        <v>C-004</v>
      </c>
      <c r="D1694" t="str">
        <f t="shared" ca="1" si="158"/>
        <v>P-002</v>
      </c>
      <c r="E1694" t="str">
        <f ca="1">+_xlfn.XLOOKUP(D1694,'Tablas aux'!$A$3:$A$6,'Tablas aux'!$B$3:$B$6,0)</f>
        <v>Laptop</v>
      </c>
      <c r="F1694" t="str">
        <f ca="1">+_xlfn.XLOOKUP(E1694,'Tablas aux'!$B$3:$B$6,'Tablas aux'!$C$3:$C$6,0)</f>
        <v>Computo</v>
      </c>
      <c r="G1694">
        <f t="shared" ca="1" si="159"/>
        <v>29</v>
      </c>
      <c r="H1694">
        <f ca="1">+_xlfn.XLOOKUP(D1694,'Tablas aux'!$A$3:$A$6,'Tablas aux'!$D$3:$D$6)</f>
        <v>1200</v>
      </c>
      <c r="I1694" s="3">
        <f t="shared" ca="1" si="160"/>
        <v>0.3</v>
      </c>
      <c r="J1694" t="str" cm="1">
        <f t="array" aca="1" ref="J1694" ca="1">+INDEX({"Tarjeta";"Efectivo";"Transferencia"},RANDBETWEEN(1,3))</f>
        <v>Tarjeta</v>
      </c>
      <c r="K1694" t="str">
        <f t="shared" ca="1" si="161"/>
        <v>V-001</v>
      </c>
      <c r="L1694" t="str">
        <f ca="1">+VLOOKUP(K1694,'Tablas aux'!$A$23:$C$27,3,0)</f>
        <v>Lima</v>
      </c>
    </row>
    <row r="1695" spans="1:12" x14ac:dyDescent="0.25">
      <c r="A1695" t="str">
        <v>V-1694</v>
      </c>
      <c r="B1695">
        <f t="shared" ca="1" si="156"/>
        <v>45790</v>
      </c>
      <c r="C1695" t="str">
        <f t="shared" ca="1" si="157"/>
        <v>C-001</v>
      </c>
      <c r="D1695" t="str">
        <f t="shared" ca="1" si="158"/>
        <v>P-001</v>
      </c>
      <c r="E1695" t="str">
        <f ca="1">+_xlfn.XLOOKUP(D1695,'Tablas aux'!$A$3:$A$6,'Tablas aux'!$B$3:$B$6,0)</f>
        <v>Audífonos</v>
      </c>
      <c r="F1695" t="str">
        <f ca="1">+_xlfn.XLOOKUP(E1695,'Tablas aux'!$B$3:$B$6,'Tablas aux'!$C$3:$C$6,0)</f>
        <v>Electrónica</v>
      </c>
      <c r="G1695">
        <f t="shared" ca="1" si="159"/>
        <v>18</v>
      </c>
      <c r="H1695">
        <f ca="1">+_xlfn.XLOOKUP(D1695,'Tablas aux'!$A$3:$A$6,'Tablas aux'!$D$3:$D$6)</f>
        <v>50</v>
      </c>
      <c r="I1695" s="3">
        <f t="shared" ca="1" si="160"/>
        <v>0.1</v>
      </c>
      <c r="J1695" t="str" cm="1">
        <f t="array" aca="1" ref="J1695" ca="1">+INDEX({"Tarjeta";"Efectivo";"Transferencia"},RANDBETWEEN(1,3))</f>
        <v>Tarjeta</v>
      </c>
      <c r="K1695" t="str">
        <f t="shared" ca="1" si="161"/>
        <v>V-002</v>
      </c>
      <c r="L1695" t="str">
        <f ca="1">+VLOOKUP(K1695,'Tablas aux'!$A$23:$C$27,3,0)</f>
        <v>Callao</v>
      </c>
    </row>
    <row r="1696" spans="1:12" x14ac:dyDescent="0.25">
      <c r="A1696" t="str">
        <v>V-1695</v>
      </c>
      <c r="B1696">
        <f t="shared" ca="1" si="156"/>
        <v>45701</v>
      </c>
      <c r="C1696" t="str">
        <f t="shared" ca="1" si="157"/>
        <v>C-001</v>
      </c>
      <c r="D1696" t="str">
        <f t="shared" ca="1" si="158"/>
        <v>P-004</v>
      </c>
      <c r="E1696" t="str">
        <f ca="1">+_xlfn.XLOOKUP(D1696,'Tablas aux'!$A$3:$A$6,'Tablas aux'!$B$3:$B$6,0)</f>
        <v>Smart Phone</v>
      </c>
      <c r="F1696" t="str">
        <f ca="1">+_xlfn.XLOOKUP(E1696,'Tablas aux'!$B$3:$B$6,'Tablas aux'!$C$3:$C$6,0)</f>
        <v>Telefonía</v>
      </c>
      <c r="G1696">
        <f t="shared" ca="1" si="159"/>
        <v>5</v>
      </c>
      <c r="H1696">
        <f ca="1">+_xlfn.XLOOKUP(D1696,'Tablas aux'!$A$3:$A$6,'Tablas aux'!$D$3:$D$6)</f>
        <v>800</v>
      </c>
      <c r="I1696" s="3">
        <f t="shared" ca="1" si="160"/>
        <v>0.2</v>
      </c>
      <c r="J1696" t="str" cm="1">
        <f t="array" aca="1" ref="J1696" ca="1">+INDEX({"Tarjeta";"Efectivo";"Transferencia"},RANDBETWEEN(1,3))</f>
        <v>Efectivo</v>
      </c>
      <c r="K1696" t="str">
        <f t="shared" ca="1" si="161"/>
        <v>V-004</v>
      </c>
      <c r="L1696" t="str">
        <f ca="1">+VLOOKUP(K1696,'Tablas aux'!$A$23:$C$27,3,0)</f>
        <v>Moquegua</v>
      </c>
    </row>
    <row r="1697" spans="1:12" x14ac:dyDescent="0.25">
      <c r="A1697" t="str">
        <v>V-1696</v>
      </c>
      <c r="B1697">
        <f t="shared" ca="1" si="156"/>
        <v>45768</v>
      </c>
      <c r="C1697" t="str">
        <f t="shared" ca="1" si="157"/>
        <v>C-001</v>
      </c>
      <c r="D1697" t="str">
        <f t="shared" ca="1" si="158"/>
        <v>P-002</v>
      </c>
      <c r="E1697" t="str">
        <f ca="1">+_xlfn.XLOOKUP(D1697,'Tablas aux'!$A$3:$A$6,'Tablas aux'!$B$3:$B$6,0)</f>
        <v>Laptop</v>
      </c>
      <c r="F1697" t="str">
        <f ca="1">+_xlfn.XLOOKUP(E1697,'Tablas aux'!$B$3:$B$6,'Tablas aux'!$C$3:$C$6,0)</f>
        <v>Computo</v>
      </c>
      <c r="G1697">
        <f t="shared" ca="1" si="159"/>
        <v>45</v>
      </c>
      <c r="H1697">
        <f ca="1">+_xlfn.XLOOKUP(D1697,'Tablas aux'!$A$3:$A$6,'Tablas aux'!$D$3:$D$6)</f>
        <v>1200</v>
      </c>
      <c r="I1697" s="3">
        <f t="shared" ca="1" si="160"/>
        <v>0.3</v>
      </c>
      <c r="J1697" t="str" cm="1">
        <f t="array" aca="1" ref="J1697" ca="1">+INDEX({"Tarjeta";"Efectivo";"Transferencia"},RANDBETWEEN(1,3))</f>
        <v>Efectivo</v>
      </c>
      <c r="K1697" t="str">
        <f t="shared" ca="1" si="161"/>
        <v>V-003</v>
      </c>
      <c r="L1697" t="str">
        <f ca="1">+VLOOKUP(K1697,'Tablas aux'!$A$23:$C$27,3,0)</f>
        <v>Arequipa</v>
      </c>
    </row>
    <row r="1698" spans="1:12" x14ac:dyDescent="0.25">
      <c r="A1698" t="str">
        <v>V-1697</v>
      </c>
      <c r="B1698">
        <f t="shared" ca="1" si="156"/>
        <v>45671</v>
      </c>
      <c r="C1698" t="str">
        <f t="shared" ca="1" si="157"/>
        <v>C-004</v>
      </c>
      <c r="D1698" t="str">
        <f t="shared" ca="1" si="158"/>
        <v>P-004</v>
      </c>
      <c r="E1698" t="str">
        <f ca="1">+_xlfn.XLOOKUP(D1698,'Tablas aux'!$A$3:$A$6,'Tablas aux'!$B$3:$B$6,0)</f>
        <v>Smart Phone</v>
      </c>
      <c r="F1698" t="str">
        <f ca="1">+_xlfn.XLOOKUP(E1698,'Tablas aux'!$B$3:$B$6,'Tablas aux'!$C$3:$C$6,0)</f>
        <v>Telefonía</v>
      </c>
      <c r="G1698">
        <f t="shared" ca="1" si="159"/>
        <v>43</v>
      </c>
      <c r="H1698">
        <f ca="1">+_xlfn.XLOOKUP(D1698,'Tablas aux'!$A$3:$A$6,'Tablas aux'!$D$3:$D$6)</f>
        <v>800</v>
      </c>
      <c r="I1698" s="3">
        <f t="shared" ca="1" si="160"/>
        <v>0.2</v>
      </c>
      <c r="J1698" t="str" cm="1">
        <f t="array" aca="1" ref="J1698" ca="1">+INDEX({"Tarjeta";"Efectivo";"Transferencia"},RANDBETWEEN(1,3))</f>
        <v>Tarjeta</v>
      </c>
      <c r="K1698" t="str">
        <f t="shared" ca="1" si="161"/>
        <v>V-002</v>
      </c>
      <c r="L1698" t="str">
        <f ca="1">+VLOOKUP(K1698,'Tablas aux'!$A$23:$C$27,3,0)</f>
        <v>Callao</v>
      </c>
    </row>
    <row r="1699" spans="1:12" x14ac:dyDescent="0.25">
      <c r="A1699" t="str">
        <v>V-1698</v>
      </c>
      <c r="B1699">
        <f t="shared" ca="1" si="156"/>
        <v>45955</v>
      </c>
      <c r="C1699" t="str">
        <f t="shared" ca="1" si="157"/>
        <v>C-001</v>
      </c>
      <c r="D1699" t="str">
        <f t="shared" ca="1" si="158"/>
        <v>P-004</v>
      </c>
      <c r="E1699" t="str">
        <f ca="1">+_xlfn.XLOOKUP(D1699,'Tablas aux'!$A$3:$A$6,'Tablas aux'!$B$3:$B$6,0)</f>
        <v>Smart Phone</v>
      </c>
      <c r="F1699" t="str">
        <f ca="1">+_xlfn.XLOOKUP(E1699,'Tablas aux'!$B$3:$B$6,'Tablas aux'!$C$3:$C$6,0)</f>
        <v>Telefonía</v>
      </c>
      <c r="G1699">
        <f t="shared" ca="1" si="159"/>
        <v>24</v>
      </c>
      <c r="H1699">
        <f ca="1">+_xlfn.XLOOKUP(D1699,'Tablas aux'!$A$3:$A$6,'Tablas aux'!$D$3:$D$6)</f>
        <v>800</v>
      </c>
      <c r="I1699" s="3">
        <f t="shared" ca="1" si="160"/>
        <v>0.2</v>
      </c>
      <c r="J1699" t="str" cm="1">
        <f t="array" aca="1" ref="J1699" ca="1">+INDEX({"Tarjeta";"Efectivo";"Transferencia"},RANDBETWEEN(1,3))</f>
        <v>Transferencia</v>
      </c>
      <c r="K1699" t="str">
        <f t="shared" ca="1" si="161"/>
        <v>V-003</v>
      </c>
      <c r="L1699" t="str">
        <f ca="1">+VLOOKUP(K1699,'Tablas aux'!$A$23:$C$27,3,0)</f>
        <v>Arequipa</v>
      </c>
    </row>
    <row r="1700" spans="1:12" x14ac:dyDescent="0.25">
      <c r="A1700" t="str">
        <v>V-1699</v>
      </c>
      <c r="B1700">
        <f t="shared" ca="1" si="156"/>
        <v>45845</v>
      </c>
      <c r="C1700" t="str">
        <f t="shared" ca="1" si="157"/>
        <v>C-002</v>
      </c>
      <c r="D1700" t="str">
        <f t="shared" ca="1" si="158"/>
        <v>P-003</v>
      </c>
      <c r="E1700" t="str">
        <f ca="1">+_xlfn.XLOOKUP(D1700,'Tablas aux'!$A$3:$A$6,'Tablas aux'!$B$3:$B$6,0)</f>
        <v>Smart Watch</v>
      </c>
      <c r="F1700" t="str">
        <f ca="1">+_xlfn.XLOOKUP(E1700,'Tablas aux'!$B$3:$B$6,'Tablas aux'!$C$3:$C$6,0)</f>
        <v>Electrónica</v>
      </c>
      <c r="G1700">
        <f t="shared" ca="1" si="159"/>
        <v>20</v>
      </c>
      <c r="H1700">
        <f ca="1">+_xlfn.XLOOKUP(D1700,'Tablas aux'!$A$3:$A$6,'Tablas aux'!$D$3:$D$6)</f>
        <v>200</v>
      </c>
      <c r="I1700" s="3">
        <f t="shared" ca="1" si="160"/>
        <v>0.1</v>
      </c>
      <c r="J1700" t="str" cm="1">
        <f t="array" aca="1" ref="J1700" ca="1">+INDEX({"Tarjeta";"Efectivo";"Transferencia"},RANDBETWEEN(1,3))</f>
        <v>Tarjeta</v>
      </c>
      <c r="K1700" t="str">
        <f t="shared" ca="1" si="161"/>
        <v>V-005</v>
      </c>
      <c r="L1700" t="str">
        <f ca="1">+VLOOKUP(K1700,'Tablas aux'!$A$23:$C$27,3,0)</f>
        <v>Ayacucho</v>
      </c>
    </row>
    <row r="1701" spans="1:12" x14ac:dyDescent="0.25">
      <c r="A1701" t="str">
        <v>V-1700</v>
      </c>
      <c r="B1701">
        <f t="shared" ca="1" si="156"/>
        <v>45904</v>
      </c>
      <c r="C1701" t="str">
        <f t="shared" ca="1" si="157"/>
        <v>C-001</v>
      </c>
      <c r="D1701" t="str">
        <f t="shared" ca="1" si="158"/>
        <v>P-003</v>
      </c>
      <c r="E1701" t="str">
        <f ca="1">+_xlfn.XLOOKUP(D1701,'Tablas aux'!$A$3:$A$6,'Tablas aux'!$B$3:$B$6,0)</f>
        <v>Smart Watch</v>
      </c>
      <c r="F1701" t="str">
        <f ca="1">+_xlfn.XLOOKUP(E1701,'Tablas aux'!$B$3:$B$6,'Tablas aux'!$C$3:$C$6,0)</f>
        <v>Electrónica</v>
      </c>
      <c r="G1701">
        <f t="shared" ca="1" si="159"/>
        <v>12</v>
      </c>
      <c r="H1701">
        <f ca="1">+_xlfn.XLOOKUP(D1701,'Tablas aux'!$A$3:$A$6,'Tablas aux'!$D$3:$D$6)</f>
        <v>200</v>
      </c>
      <c r="I1701" s="3">
        <f t="shared" ca="1" si="160"/>
        <v>0.1</v>
      </c>
      <c r="J1701" t="str" cm="1">
        <f t="array" aca="1" ref="J1701" ca="1">+INDEX({"Tarjeta";"Efectivo";"Transferencia"},RANDBETWEEN(1,3))</f>
        <v>Transferencia</v>
      </c>
      <c r="K1701" t="str">
        <f t="shared" ca="1" si="161"/>
        <v>V-003</v>
      </c>
      <c r="L1701" t="str">
        <f ca="1">+VLOOKUP(K1701,'Tablas aux'!$A$23:$C$27,3,0)</f>
        <v>Arequipa</v>
      </c>
    </row>
    <row r="1702" spans="1:12" x14ac:dyDescent="0.25">
      <c r="A1702" t="str">
        <v>V-1701</v>
      </c>
      <c r="B1702">
        <f t="shared" ca="1" si="156"/>
        <v>45687</v>
      </c>
      <c r="C1702" t="str">
        <f t="shared" ca="1" si="157"/>
        <v>C-001</v>
      </c>
      <c r="D1702" t="str">
        <f t="shared" ca="1" si="158"/>
        <v>P-004</v>
      </c>
      <c r="E1702" t="str">
        <f ca="1">+_xlfn.XLOOKUP(D1702,'Tablas aux'!$A$3:$A$6,'Tablas aux'!$B$3:$B$6,0)</f>
        <v>Smart Phone</v>
      </c>
      <c r="F1702" t="str">
        <f ca="1">+_xlfn.XLOOKUP(E1702,'Tablas aux'!$B$3:$B$6,'Tablas aux'!$C$3:$C$6,0)</f>
        <v>Telefonía</v>
      </c>
      <c r="G1702">
        <f t="shared" ca="1" si="159"/>
        <v>40</v>
      </c>
      <c r="H1702">
        <f ca="1">+_xlfn.XLOOKUP(D1702,'Tablas aux'!$A$3:$A$6,'Tablas aux'!$D$3:$D$6)</f>
        <v>800</v>
      </c>
      <c r="I1702" s="3">
        <f t="shared" ca="1" si="160"/>
        <v>0.2</v>
      </c>
      <c r="J1702" t="str" cm="1">
        <f t="array" aca="1" ref="J1702" ca="1">+INDEX({"Tarjeta";"Efectivo";"Transferencia"},RANDBETWEEN(1,3))</f>
        <v>Efectivo</v>
      </c>
      <c r="K1702" t="str">
        <f t="shared" ca="1" si="161"/>
        <v>V-001</v>
      </c>
      <c r="L1702" t="str">
        <f ca="1">+VLOOKUP(K1702,'Tablas aux'!$A$23:$C$27,3,0)</f>
        <v>Lima</v>
      </c>
    </row>
    <row r="1703" spans="1:12" x14ac:dyDescent="0.25">
      <c r="A1703" t="str">
        <v>V-1702</v>
      </c>
      <c r="B1703">
        <f t="shared" ca="1" si="156"/>
        <v>45871</v>
      </c>
      <c r="C1703" t="str">
        <f t="shared" ca="1" si="157"/>
        <v>C-002</v>
      </c>
      <c r="D1703" t="str">
        <f t="shared" ca="1" si="158"/>
        <v>P-003</v>
      </c>
      <c r="E1703" t="str">
        <f ca="1">+_xlfn.XLOOKUP(D1703,'Tablas aux'!$A$3:$A$6,'Tablas aux'!$B$3:$B$6,0)</f>
        <v>Smart Watch</v>
      </c>
      <c r="F1703" t="str">
        <f ca="1">+_xlfn.XLOOKUP(E1703,'Tablas aux'!$B$3:$B$6,'Tablas aux'!$C$3:$C$6,0)</f>
        <v>Electrónica</v>
      </c>
      <c r="G1703">
        <f t="shared" ca="1" si="159"/>
        <v>21</v>
      </c>
      <c r="H1703">
        <f ca="1">+_xlfn.XLOOKUP(D1703,'Tablas aux'!$A$3:$A$6,'Tablas aux'!$D$3:$D$6)</f>
        <v>200</v>
      </c>
      <c r="I1703" s="3">
        <f t="shared" ca="1" si="160"/>
        <v>0.1</v>
      </c>
      <c r="J1703" t="str" cm="1">
        <f t="array" aca="1" ref="J1703" ca="1">+INDEX({"Tarjeta";"Efectivo";"Transferencia"},RANDBETWEEN(1,3))</f>
        <v>Tarjeta</v>
      </c>
      <c r="K1703" t="str">
        <f t="shared" ca="1" si="161"/>
        <v>V-005</v>
      </c>
      <c r="L1703" t="str">
        <f ca="1">+VLOOKUP(K1703,'Tablas aux'!$A$23:$C$27,3,0)</f>
        <v>Ayacucho</v>
      </c>
    </row>
    <row r="1704" spans="1:12" x14ac:dyDescent="0.25">
      <c r="A1704" t="str">
        <v>V-1703</v>
      </c>
      <c r="B1704">
        <f t="shared" ca="1" si="156"/>
        <v>45701</v>
      </c>
      <c r="C1704" t="str">
        <f t="shared" ca="1" si="157"/>
        <v>C-001</v>
      </c>
      <c r="D1704" t="str">
        <f t="shared" ca="1" si="158"/>
        <v>P-004</v>
      </c>
      <c r="E1704" t="str">
        <f ca="1">+_xlfn.XLOOKUP(D1704,'Tablas aux'!$A$3:$A$6,'Tablas aux'!$B$3:$B$6,0)</f>
        <v>Smart Phone</v>
      </c>
      <c r="F1704" t="str">
        <f ca="1">+_xlfn.XLOOKUP(E1704,'Tablas aux'!$B$3:$B$6,'Tablas aux'!$C$3:$C$6,0)</f>
        <v>Telefonía</v>
      </c>
      <c r="G1704">
        <f t="shared" ca="1" si="159"/>
        <v>39</v>
      </c>
      <c r="H1704">
        <f ca="1">+_xlfn.XLOOKUP(D1704,'Tablas aux'!$A$3:$A$6,'Tablas aux'!$D$3:$D$6)</f>
        <v>800</v>
      </c>
      <c r="I1704" s="3">
        <f t="shared" ca="1" si="160"/>
        <v>0.2</v>
      </c>
      <c r="J1704" t="str" cm="1">
        <f t="array" aca="1" ref="J1704" ca="1">+INDEX({"Tarjeta";"Efectivo";"Transferencia"},RANDBETWEEN(1,3))</f>
        <v>Transferencia</v>
      </c>
      <c r="K1704" t="str">
        <f t="shared" ca="1" si="161"/>
        <v>V-003</v>
      </c>
      <c r="L1704" t="str">
        <f ca="1">+VLOOKUP(K1704,'Tablas aux'!$A$23:$C$27,3,0)</f>
        <v>Arequipa</v>
      </c>
    </row>
    <row r="1705" spans="1:12" x14ac:dyDescent="0.25">
      <c r="A1705" t="str">
        <v>V-1704</v>
      </c>
      <c r="B1705">
        <f t="shared" ca="1" si="156"/>
        <v>45777</v>
      </c>
      <c r="C1705" t="str">
        <f t="shared" ca="1" si="157"/>
        <v>C-002</v>
      </c>
      <c r="D1705" t="str">
        <f t="shared" ca="1" si="158"/>
        <v>P-004</v>
      </c>
      <c r="E1705" t="str">
        <f ca="1">+_xlfn.XLOOKUP(D1705,'Tablas aux'!$A$3:$A$6,'Tablas aux'!$B$3:$B$6,0)</f>
        <v>Smart Phone</v>
      </c>
      <c r="F1705" t="str">
        <f ca="1">+_xlfn.XLOOKUP(E1705,'Tablas aux'!$B$3:$B$6,'Tablas aux'!$C$3:$C$6,0)</f>
        <v>Telefonía</v>
      </c>
      <c r="G1705">
        <f t="shared" ca="1" si="159"/>
        <v>22</v>
      </c>
      <c r="H1705">
        <f ca="1">+_xlfn.XLOOKUP(D1705,'Tablas aux'!$A$3:$A$6,'Tablas aux'!$D$3:$D$6)</f>
        <v>800</v>
      </c>
      <c r="I1705" s="3">
        <f t="shared" ca="1" si="160"/>
        <v>0.2</v>
      </c>
      <c r="J1705" t="str" cm="1">
        <f t="array" aca="1" ref="J1705" ca="1">+INDEX({"Tarjeta";"Efectivo";"Transferencia"},RANDBETWEEN(1,3))</f>
        <v>Efectivo</v>
      </c>
      <c r="K1705" t="str">
        <f t="shared" ca="1" si="161"/>
        <v>V-003</v>
      </c>
      <c r="L1705" t="str">
        <f ca="1">+VLOOKUP(K1705,'Tablas aux'!$A$23:$C$27,3,0)</f>
        <v>Arequipa</v>
      </c>
    </row>
    <row r="1706" spans="1:12" x14ac:dyDescent="0.25">
      <c r="A1706" t="str">
        <v>V-1705</v>
      </c>
      <c r="B1706">
        <f t="shared" ca="1" si="156"/>
        <v>45990</v>
      </c>
      <c r="C1706" t="str">
        <f t="shared" ca="1" si="157"/>
        <v>C-004</v>
      </c>
      <c r="D1706" t="str">
        <f t="shared" ca="1" si="158"/>
        <v>P-004</v>
      </c>
      <c r="E1706" t="str">
        <f ca="1">+_xlfn.XLOOKUP(D1706,'Tablas aux'!$A$3:$A$6,'Tablas aux'!$B$3:$B$6,0)</f>
        <v>Smart Phone</v>
      </c>
      <c r="F1706" t="str">
        <f ca="1">+_xlfn.XLOOKUP(E1706,'Tablas aux'!$B$3:$B$6,'Tablas aux'!$C$3:$C$6,0)</f>
        <v>Telefonía</v>
      </c>
      <c r="G1706">
        <f t="shared" ca="1" si="159"/>
        <v>9</v>
      </c>
      <c r="H1706">
        <f ca="1">+_xlfn.XLOOKUP(D1706,'Tablas aux'!$A$3:$A$6,'Tablas aux'!$D$3:$D$6)</f>
        <v>800</v>
      </c>
      <c r="I1706" s="3">
        <f t="shared" ca="1" si="160"/>
        <v>0.2</v>
      </c>
      <c r="J1706" t="str" cm="1">
        <f t="array" aca="1" ref="J1706" ca="1">+INDEX({"Tarjeta";"Efectivo";"Transferencia"},RANDBETWEEN(1,3))</f>
        <v>Efectivo</v>
      </c>
      <c r="K1706" t="str">
        <f t="shared" ca="1" si="161"/>
        <v>V-005</v>
      </c>
      <c r="L1706" t="str">
        <f ca="1">+VLOOKUP(K1706,'Tablas aux'!$A$23:$C$27,3,0)</f>
        <v>Ayacucho</v>
      </c>
    </row>
    <row r="1707" spans="1:12" x14ac:dyDescent="0.25">
      <c r="A1707" t="str">
        <v>V-1706</v>
      </c>
      <c r="B1707">
        <f t="shared" ca="1" si="156"/>
        <v>45815</v>
      </c>
      <c r="C1707" t="str">
        <f t="shared" ca="1" si="157"/>
        <v>C-003</v>
      </c>
      <c r="D1707" t="str">
        <f t="shared" ca="1" si="158"/>
        <v>P-001</v>
      </c>
      <c r="E1707" t="str">
        <f ca="1">+_xlfn.XLOOKUP(D1707,'Tablas aux'!$A$3:$A$6,'Tablas aux'!$B$3:$B$6,0)</f>
        <v>Audífonos</v>
      </c>
      <c r="F1707" t="str">
        <f ca="1">+_xlfn.XLOOKUP(E1707,'Tablas aux'!$B$3:$B$6,'Tablas aux'!$C$3:$C$6,0)</f>
        <v>Electrónica</v>
      </c>
      <c r="G1707">
        <f t="shared" ca="1" si="159"/>
        <v>40</v>
      </c>
      <c r="H1707">
        <f ca="1">+_xlfn.XLOOKUP(D1707,'Tablas aux'!$A$3:$A$6,'Tablas aux'!$D$3:$D$6)</f>
        <v>50</v>
      </c>
      <c r="I1707" s="3">
        <f t="shared" ca="1" si="160"/>
        <v>0.1</v>
      </c>
      <c r="J1707" t="str" cm="1">
        <f t="array" aca="1" ref="J1707" ca="1">+INDEX({"Tarjeta";"Efectivo";"Transferencia"},RANDBETWEEN(1,3))</f>
        <v>Transferencia</v>
      </c>
      <c r="K1707" t="str">
        <f t="shared" ca="1" si="161"/>
        <v>V-004</v>
      </c>
      <c r="L1707" t="str">
        <f ca="1">+VLOOKUP(K1707,'Tablas aux'!$A$23:$C$27,3,0)</f>
        <v>Moquegua</v>
      </c>
    </row>
    <row r="1708" spans="1:12" x14ac:dyDescent="0.25">
      <c r="A1708" t="str">
        <v>V-1707</v>
      </c>
      <c r="B1708">
        <f t="shared" ca="1" si="156"/>
        <v>45785</v>
      </c>
      <c r="C1708" t="str">
        <f t="shared" ca="1" si="157"/>
        <v>C-004</v>
      </c>
      <c r="D1708" t="str">
        <f t="shared" ca="1" si="158"/>
        <v>P-003</v>
      </c>
      <c r="E1708" t="str">
        <f ca="1">+_xlfn.XLOOKUP(D1708,'Tablas aux'!$A$3:$A$6,'Tablas aux'!$B$3:$B$6,0)</f>
        <v>Smart Watch</v>
      </c>
      <c r="F1708" t="str">
        <f ca="1">+_xlfn.XLOOKUP(E1708,'Tablas aux'!$B$3:$B$6,'Tablas aux'!$C$3:$C$6,0)</f>
        <v>Electrónica</v>
      </c>
      <c r="G1708">
        <f t="shared" ca="1" si="159"/>
        <v>20</v>
      </c>
      <c r="H1708">
        <f ca="1">+_xlfn.XLOOKUP(D1708,'Tablas aux'!$A$3:$A$6,'Tablas aux'!$D$3:$D$6)</f>
        <v>200</v>
      </c>
      <c r="I1708" s="3">
        <f t="shared" ca="1" si="160"/>
        <v>0.1</v>
      </c>
      <c r="J1708" t="str" cm="1">
        <f t="array" aca="1" ref="J1708" ca="1">+INDEX({"Tarjeta";"Efectivo";"Transferencia"},RANDBETWEEN(1,3))</f>
        <v>Efectivo</v>
      </c>
      <c r="K1708" t="str">
        <f t="shared" ca="1" si="161"/>
        <v>V-001</v>
      </c>
      <c r="L1708" t="str">
        <f ca="1">+VLOOKUP(K1708,'Tablas aux'!$A$23:$C$27,3,0)</f>
        <v>Lima</v>
      </c>
    </row>
    <row r="1709" spans="1:12" x14ac:dyDescent="0.25">
      <c r="A1709" t="str">
        <v>V-1708</v>
      </c>
      <c r="B1709">
        <f t="shared" ca="1" si="156"/>
        <v>45680</v>
      </c>
      <c r="C1709" t="str">
        <f t="shared" ca="1" si="157"/>
        <v>C-001</v>
      </c>
      <c r="D1709" t="str">
        <f t="shared" ca="1" si="158"/>
        <v>P-001</v>
      </c>
      <c r="E1709" t="str">
        <f ca="1">+_xlfn.XLOOKUP(D1709,'Tablas aux'!$A$3:$A$6,'Tablas aux'!$B$3:$B$6,0)</f>
        <v>Audífonos</v>
      </c>
      <c r="F1709" t="str">
        <f ca="1">+_xlfn.XLOOKUP(E1709,'Tablas aux'!$B$3:$B$6,'Tablas aux'!$C$3:$C$6,0)</f>
        <v>Electrónica</v>
      </c>
      <c r="G1709">
        <f t="shared" ca="1" si="159"/>
        <v>16</v>
      </c>
      <c r="H1709">
        <f ca="1">+_xlfn.XLOOKUP(D1709,'Tablas aux'!$A$3:$A$6,'Tablas aux'!$D$3:$D$6)</f>
        <v>50</v>
      </c>
      <c r="I1709" s="3">
        <f t="shared" ca="1" si="160"/>
        <v>0.1</v>
      </c>
      <c r="J1709" t="str" cm="1">
        <f t="array" aca="1" ref="J1709" ca="1">+INDEX({"Tarjeta";"Efectivo";"Transferencia"},RANDBETWEEN(1,3))</f>
        <v>Tarjeta</v>
      </c>
      <c r="K1709" t="str">
        <f t="shared" ca="1" si="161"/>
        <v>V-005</v>
      </c>
      <c r="L1709" t="str">
        <f ca="1">+VLOOKUP(K1709,'Tablas aux'!$A$23:$C$27,3,0)</f>
        <v>Ayacucho</v>
      </c>
    </row>
    <row r="1710" spans="1:12" x14ac:dyDescent="0.25">
      <c r="A1710" t="str">
        <v>V-1709</v>
      </c>
      <c r="B1710">
        <f t="shared" ca="1" si="156"/>
        <v>45737</v>
      </c>
      <c r="C1710" t="str">
        <f t="shared" ca="1" si="157"/>
        <v>C-004</v>
      </c>
      <c r="D1710" t="str">
        <f t="shared" ca="1" si="158"/>
        <v>P-003</v>
      </c>
      <c r="E1710" t="str">
        <f ca="1">+_xlfn.XLOOKUP(D1710,'Tablas aux'!$A$3:$A$6,'Tablas aux'!$B$3:$B$6,0)</f>
        <v>Smart Watch</v>
      </c>
      <c r="F1710" t="str">
        <f ca="1">+_xlfn.XLOOKUP(E1710,'Tablas aux'!$B$3:$B$6,'Tablas aux'!$C$3:$C$6,0)</f>
        <v>Electrónica</v>
      </c>
      <c r="G1710">
        <f t="shared" ca="1" si="159"/>
        <v>21</v>
      </c>
      <c r="H1710">
        <f ca="1">+_xlfn.XLOOKUP(D1710,'Tablas aux'!$A$3:$A$6,'Tablas aux'!$D$3:$D$6)</f>
        <v>200</v>
      </c>
      <c r="I1710" s="3">
        <f t="shared" ca="1" si="160"/>
        <v>0.1</v>
      </c>
      <c r="J1710" t="str" cm="1">
        <f t="array" aca="1" ref="J1710" ca="1">+INDEX({"Tarjeta";"Efectivo";"Transferencia"},RANDBETWEEN(1,3))</f>
        <v>Tarjeta</v>
      </c>
      <c r="K1710" t="str">
        <f t="shared" ca="1" si="161"/>
        <v>V-002</v>
      </c>
      <c r="L1710" t="str">
        <f ca="1">+VLOOKUP(K1710,'Tablas aux'!$A$23:$C$27,3,0)</f>
        <v>Callao</v>
      </c>
    </row>
    <row r="1711" spans="1:12" x14ac:dyDescent="0.25">
      <c r="A1711" t="str">
        <v>V-1710</v>
      </c>
      <c r="B1711">
        <f t="shared" ca="1" si="156"/>
        <v>45774</v>
      </c>
      <c r="C1711" t="str">
        <f t="shared" ca="1" si="157"/>
        <v>C-003</v>
      </c>
      <c r="D1711" t="str">
        <f t="shared" ca="1" si="158"/>
        <v>P-001</v>
      </c>
      <c r="E1711" t="str">
        <f ca="1">+_xlfn.XLOOKUP(D1711,'Tablas aux'!$A$3:$A$6,'Tablas aux'!$B$3:$B$6,0)</f>
        <v>Audífonos</v>
      </c>
      <c r="F1711" t="str">
        <f ca="1">+_xlfn.XLOOKUP(E1711,'Tablas aux'!$B$3:$B$6,'Tablas aux'!$C$3:$C$6,0)</f>
        <v>Electrónica</v>
      </c>
      <c r="G1711">
        <f t="shared" ca="1" si="159"/>
        <v>26</v>
      </c>
      <c r="H1711">
        <f ca="1">+_xlfn.XLOOKUP(D1711,'Tablas aux'!$A$3:$A$6,'Tablas aux'!$D$3:$D$6)</f>
        <v>50</v>
      </c>
      <c r="I1711" s="3">
        <f t="shared" ca="1" si="160"/>
        <v>0.1</v>
      </c>
      <c r="J1711" t="str" cm="1">
        <f t="array" aca="1" ref="J1711" ca="1">+INDEX({"Tarjeta";"Efectivo";"Transferencia"},RANDBETWEEN(1,3))</f>
        <v>Efectivo</v>
      </c>
      <c r="K1711" t="str">
        <f t="shared" ca="1" si="161"/>
        <v>V-001</v>
      </c>
      <c r="L1711" t="str">
        <f ca="1">+VLOOKUP(K1711,'Tablas aux'!$A$23:$C$27,3,0)</f>
        <v>Lima</v>
      </c>
    </row>
    <row r="1712" spans="1:12" x14ac:dyDescent="0.25">
      <c r="A1712" t="str">
        <v>V-1711</v>
      </c>
      <c r="B1712">
        <f t="shared" ca="1" si="156"/>
        <v>45891</v>
      </c>
      <c r="C1712" t="str">
        <f t="shared" ca="1" si="157"/>
        <v>C-004</v>
      </c>
      <c r="D1712" t="str">
        <f t="shared" ca="1" si="158"/>
        <v>P-004</v>
      </c>
      <c r="E1712" t="str">
        <f ca="1">+_xlfn.XLOOKUP(D1712,'Tablas aux'!$A$3:$A$6,'Tablas aux'!$B$3:$B$6,0)</f>
        <v>Smart Phone</v>
      </c>
      <c r="F1712" t="str">
        <f ca="1">+_xlfn.XLOOKUP(E1712,'Tablas aux'!$B$3:$B$6,'Tablas aux'!$C$3:$C$6,0)</f>
        <v>Telefonía</v>
      </c>
      <c r="G1712">
        <f t="shared" ca="1" si="159"/>
        <v>31</v>
      </c>
      <c r="H1712">
        <f ca="1">+_xlfn.XLOOKUP(D1712,'Tablas aux'!$A$3:$A$6,'Tablas aux'!$D$3:$D$6)</f>
        <v>800</v>
      </c>
      <c r="I1712" s="3">
        <f t="shared" ca="1" si="160"/>
        <v>0.2</v>
      </c>
      <c r="J1712" t="str" cm="1">
        <f t="array" aca="1" ref="J1712" ca="1">+INDEX({"Tarjeta";"Efectivo";"Transferencia"},RANDBETWEEN(1,3))</f>
        <v>Efectivo</v>
      </c>
      <c r="K1712" t="str">
        <f t="shared" ca="1" si="161"/>
        <v>V-002</v>
      </c>
      <c r="L1712" t="str">
        <f ca="1">+VLOOKUP(K1712,'Tablas aux'!$A$23:$C$27,3,0)</f>
        <v>Callao</v>
      </c>
    </row>
    <row r="1713" spans="1:12" x14ac:dyDescent="0.25">
      <c r="A1713" t="str">
        <v>V-1712</v>
      </c>
      <c r="B1713">
        <f t="shared" ca="1" si="156"/>
        <v>45784</v>
      </c>
      <c r="C1713" t="str">
        <f t="shared" ca="1" si="157"/>
        <v>C-001</v>
      </c>
      <c r="D1713" t="str">
        <f t="shared" ca="1" si="158"/>
        <v>P-001</v>
      </c>
      <c r="E1713" t="str">
        <f ca="1">+_xlfn.XLOOKUP(D1713,'Tablas aux'!$A$3:$A$6,'Tablas aux'!$B$3:$B$6,0)</f>
        <v>Audífonos</v>
      </c>
      <c r="F1713" t="str">
        <f ca="1">+_xlfn.XLOOKUP(E1713,'Tablas aux'!$B$3:$B$6,'Tablas aux'!$C$3:$C$6,0)</f>
        <v>Electrónica</v>
      </c>
      <c r="G1713">
        <f t="shared" ca="1" si="159"/>
        <v>38</v>
      </c>
      <c r="H1713">
        <f ca="1">+_xlfn.XLOOKUP(D1713,'Tablas aux'!$A$3:$A$6,'Tablas aux'!$D$3:$D$6)</f>
        <v>50</v>
      </c>
      <c r="I1713" s="3">
        <f t="shared" ca="1" si="160"/>
        <v>0.1</v>
      </c>
      <c r="J1713" t="str" cm="1">
        <f t="array" aca="1" ref="J1713" ca="1">+INDEX({"Tarjeta";"Efectivo";"Transferencia"},RANDBETWEEN(1,3))</f>
        <v>Transferencia</v>
      </c>
      <c r="K1713" t="str">
        <f t="shared" ca="1" si="161"/>
        <v>V-003</v>
      </c>
      <c r="L1713" t="str">
        <f ca="1">+VLOOKUP(K1713,'Tablas aux'!$A$23:$C$27,3,0)</f>
        <v>Arequipa</v>
      </c>
    </row>
    <row r="1714" spans="1:12" x14ac:dyDescent="0.25">
      <c r="A1714" t="str">
        <v>V-1713</v>
      </c>
      <c r="B1714">
        <f t="shared" ca="1" si="156"/>
        <v>45815</v>
      </c>
      <c r="C1714" t="str">
        <f t="shared" ca="1" si="157"/>
        <v>C-004</v>
      </c>
      <c r="D1714" t="str">
        <f t="shared" ca="1" si="158"/>
        <v>P-001</v>
      </c>
      <c r="E1714" t="str">
        <f ca="1">+_xlfn.XLOOKUP(D1714,'Tablas aux'!$A$3:$A$6,'Tablas aux'!$B$3:$B$6,0)</f>
        <v>Audífonos</v>
      </c>
      <c r="F1714" t="str">
        <f ca="1">+_xlfn.XLOOKUP(E1714,'Tablas aux'!$B$3:$B$6,'Tablas aux'!$C$3:$C$6,0)</f>
        <v>Electrónica</v>
      </c>
      <c r="G1714">
        <f t="shared" ca="1" si="159"/>
        <v>40</v>
      </c>
      <c r="H1714">
        <f ca="1">+_xlfn.XLOOKUP(D1714,'Tablas aux'!$A$3:$A$6,'Tablas aux'!$D$3:$D$6)</f>
        <v>50</v>
      </c>
      <c r="I1714" s="3">
        <f t="shared" ca="1" si="160"/>
        <v>0.1</v>
      </c>
      <c r="J1714" t="str" cm="1">
        <f t="array" aca="1" ref="J1714" ca="1">+INDEX({"Tarjeta";"Efectivo";"Transferencia"},RANDBETWEEN(1,3))</f>
        <v>Transferencia</v>
      </c>
      <c r="K1714" t="str">
        <f t="shared" ca="1" si="161"/>
        <v>V-003</v>
      </c>
      <c r="L1714" t="str">
        <f ca="1">+VLOOKUP(K1714,'Tablas aux'!$A$23:$C$27,3,0)</f>
        <v>Arequipa</v>
      </c>
    </row>
    <row r="1715" spans="1:12" x14ac:dyDescent="0.25">
      <c r="A1715" t="str">
        <v>V-1714</v>
      </c>
      <c r="B1715">
        <f t="shared" ca="1" si="156"/>
        <v>45876</v>
      </c>
      <c r="C1715" t="str">
        <f t="shared" ca="1" si="157"/>
        <v>C-003</v>
      </c>
      <c r="D1715" t="str">
        <f t="shared" ca="1" si="158"/>
        <v>P-004</v>
      </c>
      <c r="E1715" t="str">
        <f ca="1">+_xlfn.XLOOKUP(D1715,'Tablas aux'!$A$3:$A$6,'Tablas aux'!$B$3:$B$6,0)</f>
        <v>Smart Phone</v>
      </c>
      <c r="F1715" t="str">
        <f ca="1">+_xlfn.XLOOKUP(E1715,'Tablas aux'!$B$3:$B$6,'Tablas aux'!$C$3:$C$6,0)</f>
        <v>Telefonía</v>
      </c>
      <c r="G1715">
        <f t="shared" ca="1" si="159"/>
        <v>20</v>
      </c>
      <c r="H1715">
        <f ca="1">+_xlfn.XLOOKUP(D1715,'Tablas aux'!$A$3:$A$6,'Tablas aux'!$D$3:$D$6)</f>
        <v>800</v>
      </c>
      <c r="I1715" s="3">
        <f t="shared" ca="1" si="160"/>
        <v>0.2</v>
      </c>
      <c r="J1715" t="str" cm="1">
        <f t="array" aca="1" ref="J1715" ca="1">+INDEX({"Tarjeta";"Efectivo";"Transferencia"},RANDBETWEEN(1,3))</f>
        <v>Efectivo</v>
      </c>
      <c r="K1715" t="str">
        <f t="shared" ca="1" si="161"/>
        <v>V-002</v>
      </c>
      <c r="L1715" t="str">
        <f ca="1">+VLOOKUP(K1715,'Tablas aux'!$A$23:$C$27,3,0)</f>
        <v>Callao</v>
      </c>
    </row>
    <row r="1716" spans="1:12" x14ac:dyDescent="0.25">
      <c r="A1716" t="str">
        <v>V-1715</v>
      </c>
      <c r="B1716">
        <f t="shared" ca="1" si="156"/>
        <v>45927</v>
      </c>
      <c r="C1716" t="str">
        <f t="shared" ca="1" si="157"/>
        <v>C-004</v>
      </c>
      <c r="D1716" t="str">
        <f t="shared" ca="1" si="158"/>
        <v>P-003</v>
      </c>
      <c r="E1716" t="str">
        <f ca="1">+_xlfn.XLOOKUP(D1716,'Tablas aux'!$A$3:$A$6,'Tablas aux'!$B$3:$B$6,0)</f>
        <v>Smart Watch</v>
      </c>
      <c r="F1716" t="str">
        <f ca="1">+_xlfn.XLOOKUP(E1716,'Tablas aux'!$B$3:$B$6,'Tablas aux'!$C$3:$C$6,0)</f>
        <v>Electrónica</v>
      </c>
      <c r="G1716">
        <f t="shared" ca="1" si="159"/>
        <v>26</v>
      </c>
      <c r="H1716">
        <f ca="1">+_xlfn.XLOOKUP(D1716,'Tablas aux'!$A$3:$A$6,'Tablas aux'!$D$3:$D$6)</f>
        <v>200</v>
      </c>
      <c r="I1716" s="3">
        <f t="shared" ca="1" si="160"/>
        <v>0.1</v>
      </c>
      <c r="J1716" t="str" cm="1">
        <f t="array" aca="1" ref="J1716" ca="1">+INDEX({"Tarjeta";"Efectivo";"Transferencia"},RANDBETWEEN(1,3))</f>
        <v>Efectivo</v>
      </c>
      <c r="K1716" t="str">
        <f t="shared" ca="1" si="161"/>
        <v>V-003</v>
      </c>
      <c r="L1716" t="str">
        <f ca="1">+VLOOKUP(K1716,'Tablas aux'!$A$23:$C$27,3,0)</f>
        <v>Arequipa</v>
      </c>
    </row>
    <row r="1717" spans="1:12" x14ac:dyDescent="0.25">
      <c r="A1717" t="str">
        <v>V-1716</v>
      </c>
      <c r="B1717">
        <f t="shared" ca="1" si="156"/>
        <v>45988</v>
      </c>
      <c r="C1717" t="str">
        <f t="shared" ca="1" si="157"/>
        <v>C-003</v>
      </c>
      <c r="D1717" t="str">
        <f t="shared" ca="1" si="158"/>
        <v>P-002</v>
      </c>
      <c r="E1717" t="str">
        <f ca="1">+_xlfn.XLOOKUP(D1717,'Tablas aux'!$A$3:$A$6,'Tablas aux'!$B$3:$B$6,0)</f>
        <v>Laptop</v>
      </c>
      <c r="F1717" t="str">
        <f ca="1">+_xlfn.XLOOKUP(E1717,'Tablas aux'!$B$3:$B$6,'Tablas aux'!$C$3:$C$6,0)</f>
        <v>Computo</v>
      </c>
      <c r="G1717">
        <f t="shared" ca="1" si="159"/>
        <v>29</v>
      </c>
      <c r="H1717">
        <f ca="1">+_xlfn.XLOOKUP(D1717,'Tablas aux'!$A$3:$A$6,'Tablas aux'!$D$3:$D$6)</f>
        <v>1200</v>
      </c>
      <c r="I1717" s="3">
        <f t="shared" ca="1" si="160"/>
        <v>0.3</v>
      </c>
      <c r="J1717" t="str" cm="1">
        <f t="array" aca="1" ref="J1717" ca="1">+INDEX({"Tarjeta";"Efectivo";"Transferencia"},RANDBETWEEN(1,3))</f>
        <v>Efectivo</v>
      </c>
      <c r="K1717" t="str">
        <f t="shared" ca="1" si="161"/>
        <v>V-005</v>
      </c>
      <c r="L1717" t="str">
        <f ca="1">+VLOOKUP(K1717,'Tablas aux'!$A$23:$C$27,3,0)</f>
        <v>Ayacucho</v>
      </c>
    </row>
    <row r="1718" spans="1:12" x14ac:dyDescent="0.25">
      <c r="A1718" t="str">
        <v>V-1717</v>
      </c>
      <c r="B1718">
        <f t="shared" ca="1" si="156"/>
        <v>45793</v>
      </c>
      <c r="C1718" t="str">
        <f t="shared" ca="1" si="157"/>
        <v>C-003</v>
      </c>
      <c r="D1718" t="str">
        <f t="shared" ca="1" si="158"/>
        <v>P-001</v>
      </c>
      <c r="E1718" t="str">
        <f ca="1">+_xlfn.XLOOKUP(D1718,'Tablas aux'!$A$3:$A$6,'Tablas aux'!$B$3:$B$6,0)</f>
        <v>Audífonos</v>
      </c>
      <c r="F1718" t="str">
        <f ca="1">+_xlfn.XLOOKUP(E1718,'Tablas aux'!$B$3:$B$6,'Tablas aux'!$C$3:$C$6,0)</f>
        <v>Electrónica</v>
      </c>
      <c r="G1718">
        <f t="shared" ca="1" si="159"/>
        <v>29</v>
      </c>
      <c r="H1718">
        <f ca="1">+_xlfn.XLOOKUP(D1718,'Tablas aux'!$A$3:$A$6,'Tablas aux'!$D$3:$D$6)</f>
        <v>50</v>
      </c>
      <c r="I1718" s="3">
        <f t="shared" ca="1" si="160"/>
        <v>0.1</v>
      </c>
      <c r="J1718" t="str" cm="1">
        <f t="array" aca="1" ref="J1718" ca="1">+INDEX({"Tarjeta";"Efectivo";"Transferencia"},RANDBETWEEN(1,3))</f>
        <v>Efectivo</v>
      </c>
      <c r="K1718" t="str">
        <f t="shared" ca="1" si="161"/>
        <v>V-004</v>
      </c>
      <c r="L1718" t="str">
        <f ca="1">+VLOOKUP(K1718,'Tablas aux'!$A$23:$C$27,3,0)</f>
        <v>Moquegua</v>
      </c>
    </row>
    <row r="1719" spans="1:12" x14ac:dyDescent="0.25">
      <c r="A1719" t="str">
        <v>V-1718</v>
      </c>
      <c r="B1719">
        <f t="shared" ca="1" si="156"/>
        <v>46005</v>
      </c>
      <c r="C1719" t="str">
        <f t="shared" ca="1" si="157"/>
        <v>C-003</v>
      </c>
      <c r="D1719" t="str">
        <f t="shared" ca="1" si="158"/>
        <v>P-003</v>
      </c>
      <c r="E1719" t="str">
        <f ca="1">+_xlfn.XLOOKUP(D1719,'Tablas aux'!$A$3:$A$6,'Tablas aux'!$B$3:$B$6,0)</f>
        <v>Smart Watch</v>
      </c>
      <c r="F1719" t="str">
        <f ca="1">+_xlfn.XLOOKUP(E1719,'Tablas aux'!$B$3:$B$6,'Tablas aux'!$C$3:$C$6,0)</f>
        <v>Electrónica</v>
      </c>
      <c r="G1719">
        <f t="shared" ca="1" si="159"/>
        <v>16</v>
      </c>
      <c r="H1719">
        <f ca="1">+_xlfn.XLOOKUP(D1719,'Tablas aux'!$A$3:$A$6,'Tablas aux'!$D$3:$D$6)</f>
        <v>200</v>
      </c>
      <c r="I1719" s="3">
        <f t="shared" ca="1" si="160"/>
        <v>0.1</v>
      </c>
      <c r="J1719" t="str" cm="1">
        <f t="array" aca="1" ref="J1719" ca="1">+INDEX({"Tarjeta";"Efectivo";"Transferencia"},RANDBETWEEN(1,3))</f>
        <v>Transferencia</v>
      </c>
      <c r="K1719" t="str">
        <f t="shared" ca="1" si="161"/>
        <v>V-004</v>
      </c>
      <c r="L1719" t="str">
        <f ca="1">+VLOOKUP(K1719,'Tablas aux'!$A$23:$C$27,3,0)</f>
        <v>Moquegua</v>
      </c>
    </row>
    <row r="1720" spans="1:12" x14ac:dyDescent="0.25">
      <c r="A1720" t="str">
        <v>V-1719</v>
      </c>
      <c r="B1720">
        <f t="shared" ca="1" si="156"/>
        <v>45690</v>
      </c>
      <c r="C1720" t="str">
        <f t="shared" ca="1" si="157"/>
        <v>C-004</v>
      </c>
      <c r="D1720" t="str">
        <f t="shared" ca="1" si="158"/>
        <v>P-004</v>
      </c>
      <c r="E1720" t="str">
        <f ca="1">+_xlfn.XLOOKUP(D1720,'Tablas aux'!$A$3:$A$6,'Tablas aux'!$B$3:$B$6,0)</f>
        <v>Smart Phone</v>
      </c>
      <c r="F1720" t="str">
        <f ca="1">+_xlfn.XLOOKUP(E1720,'Tablas aux'!$B$3:$B$6,'Tablas aux'!$C$3:$C$6,0)</f>
        <v>Telefonía</v>
      </c>
      <c r="G1720">
        <f t="shared" ca="1" si="159"/>
        <v>36</v>
      </c>
      <c r="H1720">
        <f ca="1">+_xlfn.XLOOKUP(D1720,'Tablas aux'!$A$3:$A$6,'Tablas aux'!$D$3:$D$6)</f>
        <v>800</v>
      </c>
      <c r="I1720" s="3">
        <f t="shared" ca="1" si="160"/>
        <v>0.2</v>
      </c>
      <c r="J1720" t="str" cm="1">
        <f t="array" aca="1" ref="J1720" ca="1">+INDEX({"Tarjeta";"Efectivo";"Transferencia"},RANDBETWEEN(1,3))</f>
        <v>Efectivo</v>
      </c>
      <c r="K1720" t="str">
        <f t="shared" ca="1" si="161"/>
        <v>V-001</v>
      </c>
      <c r="L1720" t="str">
        <f ca="1">+VLOOKUP(K1720,'Tablas aux'!$A$23:$C$27,3,0)</f>
        <v>Lima</v>
      </c>
    </row>
    <row r="1721" spans="1:12" x14ac:dyDescent="0.25">
      <c r="A1721" t="str">
        <v>V-1720</v>
      </c>
      <c r="B1721">
        <f t="shared" ca="1" si="156"/>
        <v>45948</v>
      </c>
      <c r="C1721" t="str">
        <f t="shared" ca="1" si="157"/>
        <v>C-001</v>
      </c>
      <c r="D1721" t="str">
        <f t="shared" ca="1" si="158"/>
        <v>P-002</v>
      </c>
      <c r="E1721" t="str">
        <f ca="1">+_xlfn.XLOOKUP(D1721,'Tablas aux'!$A$3:$A$6,'Tablas aux'!$B$3:$B$6,0)</f>
        <v>Laptop</v>
      </c>
      <c r="F1721" t="str">
        <f ca="1">+_xlfn.XLOOKUP(E1721,'Tablas aux'!$B$3:$B$6,'Tablas aux'!$C$3:$C$6,0)</f>
        <v>Computo</v>
      </c>
      <c r="G1721">
        <f t="shared" ca="1" si="159"/>
        <v>9</v>
      </c>
      <c r="H1721">
        <f ca="1">+_xlfn.XLOOKUP(D1721,'Tablas aux'!$A$3:$A$6,'Tablas aux'!$D$3:$D$6)</f>
        <v>1200</v>
      </c>
      <c r="I1721" s="3">
        <f t="shared" ca="1" si="160"/>
        <v>0.3</v>
      </c>
      <c r="J1721" t="str" cm="1">
        <f t="array" aca="1" ref="J1721" ca="1">+INDEX({"Tarjeta";"Efectivo";"Transferencia"},RANDBETWEEN(1,3))</f>
        <v>Efectivo</v>
      </c>
      <c r="K1721" t="str">
        <f t="shared" ca="1" si="161"/>
        <v>V-001</v>
      </c>
      <c r="L1721" t="str">
        <f ca="1">+VLOOKUP(K1721,'Tablas aux'!$A$23:$C$27,3,0)</f>
        <v>Lima</v>
      </c>
    </row>
    <row r="1722" spans="1:12" x14ac:dyDescent="0.25">
      <c r="A1722" t="str">
        <v>V-1721</v>
      </c>
      <c r="B1722">
        <f t="shared" ca="1" si="156"/>
        <v>45868</v>
      </c>
      <c r="C1722" t="str">
        <f t="shared" ca="1" si="157"/>
        <v>C-002</v>
      </c>
      <c r="D1722" t="str">
        <f t="shared" ca="1" si="158"/>
        <v>P-001</v>
      </c>
      <c r="E1722" t="str">
        <f ca="1">+_xlfn.XLOOKUP(D1722,'Tablas aux'!$A$3:$A$6,'Tablas aux'!$B$3:$B$6,0)</f>
        <v>Audífonos</v>
      </c>
      <c r="F1722" t="str">
        <f ca="1">+_xlfn.XLOOKUP(E1722,'Tablas aux'!$B$3:$B$6,'Tablas aux'!$C$3:$C$6,0)</f>
        <v>Electrónica</v>
      </c>
      <c r="G1722">
        <f t="shared" ca="1" si="159"/>
        <v>36</v>
      </c>
      <c r="H1722">
        <f ca="1">+_xlfn.XLOOKUP(D1722,'Tablas aux'!$A$3:$A$6,'Tablas aux'!$D$3:$D$6)</f>
        <v>50</v>
      </c>
      <c r="I1722" s="3">
        <f t="shared" ca="1" si="160"/>
        <v>0.1</v>
      </c>
      <c r="J1722" t="str" cm="1">
        <f t="array" aca="1" ref="J1722" ca="1">+INDEX({"Tarjeta";"Efectivo";"Transferencia"},RANDBETWEEN(1,3))</f>
        <v>Efectivo</v>
      </c>
      <c r="K1722" t="str">
        <f t="shared" ca="1" si="161"/>
        <v>V-005</v>
      </c>
      <c r="L1722" t="str">
        <f ca="1">+VLOOKUP(K1722,'Tablas aux'!$A$23:$C$27,3,0)</f>
        <v>Ayacucho</v>
      </c>
    </row>
    <row r="1723" spans="1:12" x14ac:dyDescent="0.25">
      <c r="A1723" t="str">
        <v>V-1722</v>
      </c>
      <c r="B1723">
        <f t="shared" ca="1" si="156"/>
        <v>45714</v>
      </c>
      <c r="C1723" t="str">
        <f t="shared" ca="1" si="157"/>
        <v>C-002</v>
      </c>
      <c r="D1723" t="str">
        <f t="shared" ca="1" si="158"/>
        <v>P-001</v>
      </c>
      <c r="E1723" t="str">
        <f ca="1">+_xlfn.XLOOKUP(D1723,'Tablas aux'!$A$3:$A$6,'Tablas aux'!$B$3:$B$6,0)</f>
        <v>Audífonos</v>
      </c>
      <c r="F1723" t="str">
        <f ca="1">+_xlfn.XLOOKUP(E1723,'Tablas aux'!$B$3:$B$6,'Tablas aux'!$C$3:$C$6,0)</f>
        <v>Electrónica</v>
      </c>
      <c r="G1723">
        <f t="shared" ca="1" si="159"/>
        <v>35</v>
      </c>
      <c r="H1723">
        <f ca="1">+_xlfn.XLOOKUP(D1723,'Tablas aux'!$A$3:$A$6,'Tablas aux'!$D$3:$D$6)</f>
        <v>50</v>
      </c>
      <c r="I1723" s="3">
        <f t="shared" ca="1" si="160"/>
        <v>0.1</v>
      </c>
      <c r="J1723" t="str" cm="1">
        <f t="array" aca="1" ref="J1723" ca="1">+INDEX({"Tarjeta";"Efectivo";"Transferencia"},RANDBETWEEN(1,3))</f>
        <v>Efectivo</v>
      </c>
      <c r="K1723" t="str">
        <f t="shared" ca="1" si="161"/>
        <v>V-003</v>
      </c>
      <c r="L1723" t="str">
        <f ca="1">+VLOOKUP(K1723,'Tablas aux'!$A$23:$C$27,3,0)</f>
        <v>Arequipa</v>
      </c>
    </row>
    <row r="1724" spans="1:12" x14ac:dyDescent="0.25">
      <c r="A1724" t="str">
        <v>V-1723</v>
      </c>
      <c r="B1724">
        <f t="shared" ca="1" si="156"/>
        <v>45727</v>
      </c>
      <c r="C1724" t="str">
        <f t="shared" ca="1" si="157"/>
        <v>C-001</v>
      </c>
      <c r="D1724" t="str">
        <f t="shared" ca="1" si="158"/>
        <v>P-003</v>
      </c>
      <c r="E1724" t="str">
        <f ca="1">+_xlfn.XLOOKUP(D1724,'Tablas aux'!$A$3:$A$6,'Tablas aux'!$B$3:$B$6,0)</f>
        <v>Smart Watch</v>
      </c>
      <c r="F1724" t="str">
        <f ca="1">+_xlfn.XLOOKUP(E1724,'Tablas aux'!$B$3:$B$6,'Tablas aux'!$C$3:$C$6,0)</f>
        <v>Electrónica</v>
      </c>
      <c r="G1724">
        <f t="shared" ca="1" si="159"/>
        <v>21</v>
      </c>
      <c r="H1724">
        <f ca="1">+_xlfn.XLOOKUP(D1724,'Tablas aux'!$A$3:$A$6,'Tablas aux'!$D$3:$D$6)</f>
        <v>200</v>
      </c>
      <c r="I1724" s="3">
        <f t="shared" ca="1" si="160"/>
        <v>0.1</v>
      </c>
      <c r="J1724" t="str" cm="1">
        <f t="array" aca="1" ref="J1724" ca="1">+INDEX({"Tarjeta";"Efectivo";"Transferencia"},RANDBETWEEN(1,3))</f>
        <v>Tarjeta</v>
      </c>
      <c r="K1724" t="str">
        <f t="shared" ca="1" si="161"/>
        <v>V-005</v>
      </c>
      <c r="L1724" t="str">
        <f ca="1">+VLOOKUP(K1724,'Tablas aux'!$A$23:$C$27,3,0)</f>
        <v>Ayacucho</v>
      </c>
    </row>
    <row r="1725" spans="1:12" x14ac:dyDescent="0.25">
      <c r="A1725" t="str">
        <v>V-1724</v>
      </c>
      <c r="B1725">
        <f t="shared" ca="1" si="156"/>
        <v>45697</v>
      </c>
      <c r="C1725" t="str">
        <f t="shared" ca="1" si="157"/>
        <v>C-004</v>
      </c>
      <c r="D1725" t="str">
        <f t="shared" ca="1" si="158"/>
        <v>P-001</v>
      </c>
      <c r="E1725" t="str">
        <f ca="1">+_xlfn.XLOOKUP(D1725,'Tablas aux'!$A$3:$A$6,'Tablas aux'!$B$3:$B$6,0)</f>
        <v>Audífonos</v>
      </c>
      <c r="F1725" t="str">
        <f ca="1">+_xlfn.XLOOKUP(E1725,'Tablas aux'!$B$3:$B$6,'Tablas aux'!$C$3:$C$6,0)</f>
        <v>Electrónica</v>
      </c>
      <c r="G1725">
        <f t="shared" ca="1" si="159"/>
        <v>14</v>
      </c>
      <c r="H1725">
        <f ca="1">+_xlfn.XLOOKUP(D1725,'Tablas aux'!$A$3:$A$6,'Tablas aux'!$D$3:$D$6)</f>
        <v>50</v>
      </c>
      <c r="I1725" s="3">
        <f t="shared" ca="1" si="160"/>
        <v>0.1</v>
      </c>
      <c r="J1725" t="str" cm="1">
        <f t="array" aca="1" ref="J1725" ca="1">+INDEX({"Tarjeta";"Efectivo";"Transferencia"},RANDBETWEEN(1,3))</f>
        <v>Efectivo</v>
      </c>
      <c r="K1725" t="str">
        <f t="shared" ca="1" si="161"/>
        <v>V-001</v>
      </c>
      <c r="L1725" t="str">
        <f ca="1">+VLOOKUP(K1725,'Tablas aux'!$A$23:$C$27,3,0)</f>
        <v>Lima</v>
      </c>
    </row>
    <row r="1726" spans="1:12" x14ac:dyDescent="0.25">
      <c r="A1726" t="str">
        <v>V-1725</v>
      </c>
      <c r="B1726">
        <f t="shared" ca="1" si="156"/>
        <v>45778</v>
      </c>
      <c r="C1726" t="str">
        <f t="shared" ca="1" si="157"/>
        <v>C-001</v>
      </c>
      <c r="D1726" t="str">
        <f t="shared" ca="1" si="158"/>
        <v>P-002</v>
      </c>
      <c r="E1726" t="str">
        <f ca="1">+_xlfn.XLOOKUP(D1726,'Tablas aux'!$A$3:$A$6,'Tablas aux'!$B$3:$B$6,0)</f>
        <v>Laptop</v>
      </c>
      <c r="F1726" t="str">
        <f ca="1">+_xlfn.XLOOKUP(E1726,'Tablas aux'!$B$3:$B$6,'Tablas aux'!$C$3:$C$6,0)</f>
        <v>Computo</v>
      </c>
      <c r="G1726">
        <f t="shared" ca="1" si="159"/>
        <v>17</v>
      </c>
      <c r="H1726">
        <f ca="1">+_xlfn.XLOOKUP(D1726,'Tablas aux'!$A$3:$A$6,'Tablas aux'!$D$3:$D$6)</f>
        <v>1200</v>
      </c>
      <c r="I1726" s="3">
        <f t="shared" ca="1" si="160"/>
        <v>0.3</v>
      </c>
      <c r="J1726" t="str" cm="1">
        <f t="array" aca="1" ref="J1726" ca="1">+INDEX({"Tarjeta";"Efectivo";"Transferencia"},RANDBETWEEN(1,3))</f>
        <v>Transferencia</v>
      </c>
      <c r="K1726" t="str">
        <f t="shared" ca="1" si="161"/>
        <v>V-004</v>
      </c>
      <c r="L1726" t="str">
        <f ca="1">+VLOOKUP(K1726,'Tablas aux'!$A$23:$C$27,3,0)</f>
        <v>Moquegua</v>
      </c>
    </row>
    <row r="1727" spans="1:12" x14ac:dyDescent="0.25">
      <c r="A1727" t="str">
        <v>V-1726</v>
      </c>
      <c r="B1727">
        <f t="shared" ca="1" si="156"/>
        <v>45865</v>
      </c>
      <c r="C1727" t="str">
        <f t="shared" ca="1" si="157"/>
        <v>C-001</v>
      </c>
      <c r="D1727" t="str">
        <f t="shared" ca="1" si="158"/>
        <v>P-003</v>
      </c>
      <c r="E1727" t="str">
        <f ca="1">+_xlfn.XLOOKUP(D1727,'Tablas aux'!$A$3:$A$6,'Tablas aux'!$B$3:$B$6,0)</f>
        <v>Smart Watch</v>
      </c>
      <c r="F1727" t="str">
        <f ca="1">+_xlfn.XLOOKUP(E1727,'Tablas aux'!$B$3:$B$6,'Tablas aux'!$C$3:$C$6,0)</f>
        <v>Electrónica</v>
      </c>
      <c r="G1727">
        <f t="shared" ca="1" si="159"/>
        <v>23</v>
      </c>
      <c r="H1727">
        <f ca="1">+_xlfn.XLOOKUP(D1727,'Tablas aux'!$A$3:$A$6,'Tablas aux'!$D$3:$D$6)</f>
        <v>200</v>
      </c>
      <c r="I1727" s="3">
        <f t="shared" ca="1" si="160"/>
        <v>0.1</v>
      </c>
      <c r="J1727" t="str" cm="1">
        <f t="array" aca="1" ref="J1727" ca="1">+INDEX({"Tarjeta";"Efectivo";"Transferencia"},RANDBETWEEN(1,3))</f>
        <v>Efectivo</v>
      </c>
      <c r="K1727" t="str">
        <f t="shared" ca="1" si="161"/>
        <v>V-003</v>
      </c>
      <c r="L1727" t="str">
        <f ca="1">+VLOOKUP(K1727,'Tablas aux'!$A$23:$C$27,3,0)</f>
        <v>Arequipa</v>
      </c>
    </row>
    <row r="1728" spans="1:12" x14ac:dyDescent="0.25">
      <c r="A1728" t="str">
        <v>V-1727</v>
      </c>
      <c r="B1728">
        <f t="shared" ca="1" si="156"/>
        <v>45699</v>
      </c>
      <c r="C1728" t="str">
        <f t="shared" ca="1" si="157"/>
        <v>C-004</v>
      </c>
      <c r="D1728" t="str">
        <f t="shared" ca="1" si="158"/>
        <v>P-001</v>
      </c>
      <c r="E1728" t="str">
        <f ca="1">+_xlfn.XLOOKUP(D1728,'Tablas aux'!$A$3:$A$6,'Tablas aux'!$B$3:$B$6,0)</f>
        <v>Audífonos</v>
      </c>
      <c r="F1728" t="str">
        <f ca="1">+_xlfn.XLOOKUP(E1728,'Tablas aux'!$B$3:$B$6,'Tablas aux'!$C$3:$C$6,0)</f>
        <v>Electrónica</v>
      </c>
      <c r="G1728">
        <f t="shared" ca="1" si="159"/>
        <v>36</v>
      </c>
      <c r="H1728">
        <f ca="1">+_xlfn.XLOOKUP(D1728,'Tablas aux'!$A$3:$A$6,'Tablas aux'!$D$3:$D$6)</f>
        <v>50</v>
      </c>
      <c r="I1728" s="3">
        <f t="shared" ca="1" si="160"/>
        <v>0.1</v>
      </c>
      <c r="J1728" t="str" cm="1">
        <f t="array" aca="1" ref="J1728" ca="1">+INDEX({"Tarjeta";"Efectivo";"Transferencia"},RANDBETWEEN(1,3))</f>
        <v>Efectivo</v>
      </c>
      <c r="K1728" t="str">
        <f t="shared" ca="1" si="161"/>
        <v>V-003</v>
      </c>
      <c r="L1728" t="str">
        <f ca="1">+VLOOKUP(K1728,'Tablas aux'!$A$23:$C$27,3,0)</f>
        <v>Arequipa</v>
      </c>
    </row>
    <row r="1729" spans="1:12" x14ac:dyDescent="0.25">
      <c r="A1729" t="str">
        <v>V-1728</v>
      </c>
      <c r="B1729">
        <f t="shared" ca="1" si="156"/>
        <v>45757</v>
      </c>
      <c r="C1729" t="str">
        <f t="shared" ca="1" si="157"/>
        <v>C-001</v>
      </c>
      <c r="D1729" t="str">
        <f t="shared" ca="1" si="158"/>
        <v>P-001</v>
      </c>
      <c r="E1729" t="str">
        <f ca="1">+_xlfn.XLOOKUP(D1729,'Tablas aux'!$A$3:$A$6,'Tablas aux'!$B$3:$B$6,0)</f>
        <v>Audífonos</v>
      </c>
      <c r="F1729" t="str">
        <f ca="1">+_xlfn.XLOOKUP(E1729,'Tablas aux'!$B$3:$B$6,'Tablas aux'!$C$3:$C$6,0)</f>
        <v>Electrónica</v>
      </c>
      <c r="G1729">
        <f t="shared" ca="1" si="159"/>
        <v>13</v>
      </c>
      <c r="H1729">
        <f ca="1">+_xlfn.XLOOKUP(D1729,'Tablas aux'!$A$3:$A$6,'Tablas aux'!$D$3:$D$6)</f>
        <v>50</v>
      </c>
      <c r="I1729" s="3">
        <f t="shared" ca="1" si="160"/>
        <v>0.1</v>
      </c>
      <c r="J1729" t="str" cm="1">
        <f t="array" aca="1" ref="J1729" ca="1">+INDEX({"Tarjeta";"Efectivo";"Transferencia"},RANDBETWEEN(1,3))</f>
        <v>Tarjeta</v>
      </c>
      <c r="K1729" t="str">
        <f t="shared" ca="1" si="161"/>
        <v>V-001</v>
      </c>
      <c r="L1729" t="str">
        <f ca="1">+VLOOKUP(K1729,'Tablas aux'!$A$23:$C$27,3,0)</f>
        <v>Lima</v>
      </c>
    </row>
    <row r="1730" spans="1:12" x14ac:dyDescent="0.25">
      <c r="A1730" t="str">
        <v>V-1729</v>
      </c>
      <c r="B1730">
        <f t="shared" ca="1" si="156"/>
        <v>45892</v>
      </c>
      <c r="C1730" t="str">
        <f t="shared" ca="1" si="157"/>
        <v>C-003</v>
      </c>
      <c r="D1730" t="str">
        <f t="shared" ca="1" si="158"/>
        <v>P-001</v>
      </c>
      <c r="E1730" t="str">
        <f ca="1">+_xlfn.XLOOKUP(D1730,'Tablas aux'!$A$3:$A$6,'Tablas aux'!$B$3:$B$6,0)</f>
        <v>Audífonos</v>
      </c>
      <c r="F1730" t="str">
        <f ca="1">+_xlfn.XLOOKUP(E1730,'Tablas aux'!$B$3:$B$6,'Tablas aux'!$C$3:$C$6,0)</f>
        <v>Electrónica</v>
      </c>
      <c r="G1730">
        <f t="shared" ca="1" si="159"/>
        <v>33</v>
      </c>
      <c r="H1730">
        <f ca="1">+_xlfn.XLOOKUP(D1730,'Tablas aux'!$A$3:$A$6,'Tablas aux'!$D$3:$D$6)</f>
        <v>50</v>
      </c>
      <c r="I1730" s="3">
        <f t="shared" ca="1" si="160"/>
        <v>0.1</v>
      </c>
      <c r="J1730" t="str" cm="1">
        <f t="array" aca="1" ref="J1730" ca="1">+INDEX({"Tarjeta";"Efectivo";"Transferencia"},RANDBETWEEN(1,3))</f>
        <v>Efectivo</v>
      </c>
      <c r="K1730" t="str">
        <f t="shared" ca="1" si="161"/>
        <v>V-003</v>
      </c>
      <c r="L1730" t="str">
        <f ca="1">+VLOOKUP(K1730,'Tablas aux'!$A$23:$C$27,3,0)</f>
        <v>Arequipa</v>
      </c>
    </row>
    <row r="1731" spans="1:12" x14ac:dyDescent="0.25">
      <c r="A1731" t="str">
        <v>V-1730</v>
      </c>
      <c r="B1731">
        <f t="shared" ref="B1731:B1794" ca="1" si="162">+RANDBETWEEN("01/01/2025","31/12/2025")</f>
        <v>45832</v>
      </c>
      <c r="C1731" t="str">
        <f t="shared" ref="C1731:C1794" ca="1" si="163">+"C"&amp;"-"&amp;TEXT(RANDBETWEEN(1,4),"000")</f>
        <v>C-004</v>
      </c>
      <c r="D1731" t="str">
        <f t="shared" ref="D1731:D1794" ca="1" si="164">+"P"&amp;"-"&amp;TEXT(RANDBETWEEN(1,4),"000")</f>
        <v>P-003</v>
      </c>
      <c r="E1731" t="str">
        <f ca="1">+_xlfn.XLOOKUP(D1731,'Tablas aux'!$A$3:$A$6,'Tablas aux'!$B$3:$B$6,0)</f>
        <v>Smart Watch</v>
      </c>
      <c r="F1731" t="str">
        <f ca="1">+_xlfn.XLOOKUP(E1731,'Tablas aux'!$B$3:$B$6,'Tablas aux'!$C$3:$C$6,0)</f>
        <v>Electrónica</v>
      </c>
      <c r="G1731">
        <f t="shared" ref="G1731:G1794" ca="1" si="165">+RANDBETWEEN(5,45)</f>
        <v>41</v>
      </c>
      <c r="H1731">
        <f ca="1">+_xlfn.XLOOKUP(D1731,'Tablas aux'!$A$3:$A$6,'Tablas aux'!$D$3:$D$6)</f>
        <v>200</v>
      </c>
      <c r="I1731" s="3">
        <f t="shared" ref="I1731:I1794" ca="1" si="166">+IF(F1731="Electrónica",0.1,IF(F1731="Telefonía",0.2,0.3))</f>
        <v>0.1</v>
      </c>
      <c r="J1731" t="str" cm="1">
        <f t="array" aca="1" ref="J1731" ca="1">+INDEX({"Tarjeta";"Efectivo";"Transferencia"},RANDBETWEEN(1,3))</f>
        <v>Tarjeta</v>
      </c>
      <c r="K1731" t="str">
        <f t="shared" ref="K1731:K1794" ca="1" si="167">+"V"&amp;"-"&amp;TEXT(RANDBETWEEN(1,5),"000")</f>
        <v>V-004</v>
      </c>
      <c r="L1731" t="str">
        <f ca="1">+VLOOKUP(K1731,'Tablas aux'!$A$23:$C$27,3,0)</f>
        <v>Moquegua</v>
      </c>
    </row>
    <row r="1732" spans="1:12" x14ac:dyDescent="0.25">
      <c r="A1732" t="str">
        <v>V-1731</v>
      </c>
      <c r="B1732">
        <f t="shared" ca="1" si="162"/>
        <v>46013</v>
      </c>
      <c r="C1732" t="str">
        <f t="shared" ca="1" si="163"/>
        <v>C-003</v>
      </c>
      <c r="D1732" t="str">
        <f t="shared" ca="1" si="164"/>
        <v>P-003</v>
      </c>
      <c r="E1732" t="str">
        <f ca="1">+_xlfn.XLOOKUP(D1732,'Tablas aux'!$A$3:$A$6,'Tablas aux'!$B$3:$B$6,0)</f>
        <v>Smart Watch</v>
      </c>
      <c r="F1732" t="str">
        <f ca="1">+_xlfn.XLOOKUP(E1732,'Tablas aux'!$B$3:$B$6,'Tablas aux'!$C$3:$C$6,0)</f>
        <v>Electrónica</v>
      </c>
      <c r="G1732">
        <f t="shared" ca="1" si="165"/>
        <v>34</v>
      </c>
      <c r="H1732">
        <f ca="1">+_xlfn.XLOOKUP(D1732,'Tablas aux'!$A$3:$A$6,'Tablas aux'!$D$3:$D$6)</f>
        <v>200</v>
      </c>
      <c r="I1732" s="3">
        <f t="shared" ca="1" si="166"/>
        <v>0.1</v>
      </c>
      <c r="J1732" t="str" cm="1">
        <f t="array" aca="1" ref="J1732" ca="1">+INDEX({"Tarjeta";"Efectivo";"Transferencia"},RANDBETWEEN(1,3))</f>
        <v>Efectivo</v>
      </c>
      <c r="K1732" t="str">
        <f t="shared" ca="1" si="167"/>
        <v>V-002</v>
      </c>
      <c r="L1732" t="str">
        <f ca="1">+VLOOKUP(K1732,'Tablas aux'!$A$23:$C$27,3,0)</f>
        <v>Callao</v>
      </c>
    </row>
    <row r="1733" spans="1:12" x14ac:dyDescent="0.25">
      <c r="A1733" t="str">
        <v>V-1732</v>
      </c>
      <c r="B1733">
        <f t="shared" ca="1" si="162"/>
        <v>45874</v>
      </c>
      <c r="C1733" t="str">
        <f t="shared" ca="1" si="163"/>
        <v>C-002</v>
      </c>
      <c r="D1733" t="str">
        <f t="shared" ca="1" si="164"/>
        <v>P-004</v>
      </c>
      <c r="E1733" t="str">
        <f ca="1">+_xlfn.XLOOKUP(D1733,'Tablas aux'!$A$3:$A$6,'Tablas aux'!$B$3:$B$6,0)</f>
        <v>Smart Phone</v>
      </c>
      <c r="F1733" t="str">
        <f ca="1">+_xlfn.XLOOKUP(E1733,'Tablas aux'!$B$3:$B$6,'Tablas aux'!$C$3:$C$6,0)</f>
        <v>Telefonía</v>
      </c>
      <c r="G1733">
        <f t="shared" ca="1" si="165"/>
        <v>45</v>
      </c>
      <c r="H1733">
        <f ca="1">+_xlfn.XLOOKUP(D1733,'Tablas aux'!$A$3:$A$6,'Tablas aux'!$D$3:$D$6)</f>
        <v>800</v>
      </c>
      <c r="I1733" s="3">
        <f t="shared" ca="1" si="166"/>
        <v>0.2</v>
      </c>
      <c r="J1733" t="str" cm="1">
        <f t="array" aca="1" ref="J1733" ca="1">+INDEX({"Tarjeta";"Efectivo";"Transferencia"},RANDBETWEEN(1,3))</f>
        <v>Tarjeta</v>
      </c>
      <c r="K1733" t="str">
        <f t="shared" ca="1" si="167"/>
        <v>V-003</v>
      </c>
      <c r="L1733" t="str">
        <f ca="1">+VLOOKUP(K1733,'Tablas aux'!$A$23:$C$27,3,0)</f>
        <v>Arequipa</v>
      </c>
    </row>
    <row r="1734" spans="1:12" x14ac:dyDescent="0.25">
      <c r="A1734" t="str">
        <v>V-1733</v>
      </c>
      <c r="B1734">
        <f t="shared" ca="1" si="162"/>
        <v>45791</v>
      </c>
      <c r="C1734" t="str">
        <f t="shared" ca="1" si="163"/>
        <v>C-004</v>
      </c>
      <c r="D1734" t="str">
        <f t="shared" ca="1" si="164"/>
        <v>P-002</v>
      </c>
      <c r="E1734" t="str">
        <f ca="1">+_xlfn.XLOOKUP(D1734,'Tablas aux'!$A$3:$A$6,'Tablas aux'!$B$3:$B$6,0)</f>
        <v>Laptop</v>
      </c>
      <c r="F1734" t="str">
        <f ca="1">+_xlfn.XLOOKUP(E1734,'Tablas aux'!$B$3:$B$6,'Tablas aux'!$C$3:$C$6,0)</f>
        <v>Computo</v>
      </c>
      <c r="G1734">
        <f t="shared" ca="1" si="165"/>
        <v>39</v>
      </c>
      <c r="H1734">
        <f ca="1">+_xlfn.XLOOKUP(D1734,'Tablas aux'!$A$3:$A$6,'Tablas aux'!$D$3:$D$6)</f>
        <v>1200</v>
      </c>
      <c r="I1734" s="3">
        <f t="shared" ca="1" si="166"/>
        <v>0.3</v>
      </c>
      <c r="J1734" t="str" cm="1">
        <f t="array" aca="1" ref="J1734" ca="1">+INDEX({"Tarjeta";"Efectivo";"Transferencia"},RANDBETWEEN(1,3))</f>
        <v>Transferencia</v>
      </c>
      <c r="K1734" t="str">
        <f t="shared" ca="1" si="167"/>
        <v>V-004</v>
      </c>
      <c r="L1734" t="str">
        <f ca="1">+VLOOKUP(K1734,'Tablas aux'!$A$23:$C$27,3,0)</f>
        <v>Moquegua</v>
      </c>
    </row>
    <row r="1735" spans="1:12" x14ac:dyDescent="0.25">
      <c r="A1735" t="str">
        <v>V-1734</v>
      </c>
      <c r="B1735">
        <f t="shared" ca="1" si="162"/>
        <v>45922</v>
      </c>
      <c r="C1735" t="str">
        <f t="shared" ca="1" si="163"/>
        <v>C-002</v>
      </c>
      <c r="D1735" t="str">
        <f t="shared" ca="1" si="164"/>
        <v>P-003</v>
      </c>
      <c r="E1735" t="str">
        <f ca="1">+_xlfn.XLOOKUP(D1735,'Tablas aux'!$A$3:$A$6,'Tablas aux'!$B$3:$B$6,0)</f>
        <v>Smart Watch</v>
      </c>
      <c r="F1735" t="str">
        <f ca="1">+_xlfn.XLOOKUP(E1735,'Tablas aux'!$B$3:$B$6,'Tablas aux'!$C$3:$C$6,0)</f>
        <v>Electrónica</v>
      </c>
      <c r="G1735">
        <f t="shared" ca="1" si="165"/>
        <v>22</v>
      </c>
      <c r="H1735">
        <f ca="1">+_xlfn.XLOOKUP(D1735,'Tablas aux'!$A$3:$A$6,'Tablas aux'!$D$3:$D$6)</f>
        <v>200</v>
      </c>
      <c r="I1735" s="3">
        <f t="shared" ca="1" si="166"/>
        <v>0.1</v>
      </c>
      <c r="J1735" t="str" cm="1">
        <f t="array" aca="1" ref="J1735" ca="1">+INDEX({"Tarjeta";"Efectivo";"Transferencia"},RANDBETWEEN(1,3))</f>
        <v>Transferencia</v>
      </c>
      <c r="K1735" t="str">
        <f t="shared" ca="1" si="167"/>
        <v>V-004</v>
      </c>
      <c r="L1735" t="str">
        <f ca="1">+VLOOKUP(K1735,'Tablas aux'!$A$23:$C$27,3,0)</f>
        <v>Moquegua</v>
      </c>
    </row>
    <row r="1736" spans="1:12" x14ac:dyDescent="0.25">
      <c r="A1736" t="str">
        <v>V-1735</v>
      </c>
      <c r="B1736">
        <f t="shared" ca="1" si="162"/>
        <v>45789</v>
      </c>
      <c r="C1736" t="str">
        <f t="shared" ca="1" si="163"/>
        <v>C-004</v>
      </c>
      <c r="D1736" t="str">
        <f t="shared" ca="1" si="164"/>
        <v>P-003</v>
      </c>
      <c r="E1736" t="str">
        <f ca="1">+_xlfn.XLOOKUP(D1736,'Tablas aux'!$A$3:$A$6,'Tablas aux'!$B$3:$B$6,0)</f>
        <v>Smart Watch</v>
      </c>
      <c r="F1736" t="str">
        <f ca="1">+_xlfn.XLOOKUP(E1736,'Tablas aux'!$B$3:$B$6,'Tablas aux'!$C$3:$C$6,0)</f>
        <v>Electrónica</v>
      </c>
      <c r="G1736">
        <f t="shared" ca="1" si="165"/>
        <v>22</v>
      </c>
      <c r="H1736">
        <f ca="1">+_xlfn.XLOOKUP(D1736,'Tablas aux'!$A$3:$A$6,'Tablas aux'!$D$3:$D$6)</f>
        <v>200</v>
      </c>
      <c r="I1736" s="3">
        <f t="shared" ca="1" si="166"/>
        <v>0.1</v>
      </c>
      <c r="J1736" t="str" cm="1">
        <f t="array" aca="1" ref="J1736" ca="1">+INDEX({"Tarjeta";"Efectivo";"Transferencia"},RANDBETWEEN(1,3))</f>
        <v>Tarjeta</v>
      </c>
      <c r="K1736" t="str">
        <f t="shared" ca="1" si="167"/>
        <v>V-002</v>
      </c>
      <c r="L1736" t="str">
        <f ca="1">+VLOOKUP(K1736,'Tablas aux'!$A$23:$C$27,3,0)</f>
        <v>Callao</v>
      </c>
    </row>
    <row r="1737" spans="1:12" x14ac:dyDescent="0.25">
      <c r="A1737" t="str">
        <v>V-1736</v>
      </c>
      <c r="B1737">
        <f t="shared" ca="1" si="162"/>
        <v>45941</v>
      </c>
      <c r="C1737" t="str">
        <f t="shared" ca="1" si="163"/>
        <v>C-002</v>
      </c>
      <c r="D1737" t="str">
        <f t="shared" ca="1" si="164"/>
        <v>P-003</v>
      </c>
      <c r="E1737" t="str">
        <f ca="1">+_xlfn.XLOOKUP(D1737,'Tablas aux'!$A$3:$A$6,'Tablas aux'!$B$3:$B$6,0)</f>
        <v>Smart Watch</v>
      </c>
      <c r="F1737" t="str">
        <f ca="1">+_xlfn.XLOOKUP(E1737,'Tablas aux'!$B$3:$B$6,'Tablas aux'!$C$3:$C$6,0)</f>
        <v>Electrónica</v>
      </c>
      <c r="G1737">
        <f t="shared" ca="1" si="165"/>
        <v>11</v>
      </c>
      <c r="H1737">
        <f ca="1">+_xlfn.XLOOKUP(D1737,'Tablas aux'!$A$3:$A$6,'Tablas aux'!$D$3:$D$6)</f>
        <v>200</v>
      </c>
      <c r="I1737" s="3">
        <f t="shared" ca="1" si="166"/>
        <v>0.1</v>
      </c>
      <c r="J1737" t="str" cm="1">
        <f t="array" aca="1" ref="J1737" ca="1">+INDEX({"Tarjeta";"Efectivo";"Transferencia"},RANDBETWEEN(1,3))</f>
        <v>Transferencia</v>
      </c>
      <c r="K1737" t="str">
        <f t="shared" ca="1" si="167"/>
        <v>V-005</v>
      </c>
      <c r="L1737" t="str">
        <f ca="1">+VLOOKUP(K1737,'Tablas aux'!$A$23:$C$27,3,0)</f>
        <v>Ayacucho</v>
      </c>
    </row>
    <row r="1738" spans="1:12" x14ac:dyDescent="0.25">
      <c r="A1738" t="str">
        <v>V-1737</v>
      </c>
      <c r="B1738">
        <f t="shared" ca="1" si="162"/>
        <v>45874</v>
      </c>
      <c r="C1738" t="str">
        <f t="shared" ca="1" si="163"/>
        <v>C-001</v>
      </c>
      <c r="D1738" t="str">
        <f t="shared" ca="1" si="164"/>
        <v>P-002</v>
      </c>
      <c r="E1738" t="str">
        <f ca="1">+_xlfn.XLOOKUP(D1738,'Tablas aux'!$A$3:$A$6,'Tablas aux'!$B$3:$B$6,0)</f>
        <v>Laptop</v>
      </c>
      <c r="F1738" t="str">
        <f ca="1">+_xlfn.XLOOKUP(E1738,'Tablas aux'!$B$3:$B$6,'Tablas aux'!$C$3:$C$6,0)</f>
        <v>Computo</v>
      </c>
      <c r="G1738">
        <f t="shared" ca="1" si="165"/>
        <v>10</v>
      </c>
      <c r="H1738">
        <f ca="1">+_xlfn.XLOOKUP(D1738,'Tablas aux'!$A$3:$A$6,'Tablas aux'!$D$3:$D$6)</f>
        <v>1200</v>
      </c>
      <c r="I1738" s="3">
        <f t="shared" ca="1" si="166"/>
        <v>0.3</v>
      </c>
      <c r="J1738" t="str" cm="1">
        <f t="array" aca="1" ref="J1738" ca="1">+INDEX({"Tarjeta";"Efectivo";"Transferencia"},RANDBETWEEN(1,3))</f>
        <v>Efectivo</v>
      </c>
      <c r="K1738" t="str">
        <f t="shared" ca="1" si="167"/>
        <v>V-002</v>
      </c>
      <c r="L1738" t="str">
        <f ca="1">+VLOOKUP(K1738,'Tablas aux'!$A$23:$C$27,3,0)</f>
        <v>Callao</v>
      </c>
    </row>
    <row r="1739" spans="1:12" x14ac:dyDescent="0.25">
      <c r="A1739" t="str">
        <v>V-1738</v>
      </c>
      <c r="B1739">
        <f t="shared" ca="1" si="162"/>
        <v>45867</v>
      </c>
      <c r="C1739" t="str">
        <f t="shared" ca="1" si="163"/>
        <v>C-003</v>
      </c>
      <c r="D1739" t="str">
        <f t="shared" ca="1" si="164"/>
        <v>P-001</v>
      </c>
      <c r="E1739" t="str">
        <f ca="1">+_xlfn.XLOOKUP(D1739,'Tablas aux'!$A$3:$A$6,'Tablas aux'!$B$3:$B$6,0)</f>
        <v>Audífonos</v>
      </c>
      <c r="F1739" t="str">
        <f ca="1">+_xlfn.XLOOKUP(E1739,'Tablas aux'!$B$3:$B$6,'Tablas aux'!$C$3:$C$6,0)</f>
        <v>Electrónica</v>
      </c>
      <c r="G1739">
        <f t="shared" ca="1" si="165"/>
        <v>22</v>
      </c>
      <c r="H1739">
        <f ca="1">+_xlfn.XLOOKUP(D1739,'Tablas aux'!$A$3:$A$6,'Tablas aux'!$D$3:$D$6)</f>
        <v>50</v>
      </c>
      <c r="I1739" s="3">
        <f t="shared" ca="1" si="166"/>
        <v>0.1</v>
      </c>
      <c r="J1739" t="str" cm="1">
        <f t="array" aca="1" ref="J1739" ca="1">+INDEX({"Tarjeta";"Efectivo";"Transferencia"},RANDBETWEEN(1,3))</f>
        <v>Tarjeta</v>
      </c>
      <c r="K1739" t="str">
        <f t="shared" ca="1" si="167"/>
        <v>V-005</v>
      </c>
      <c r="L1739" t="str">
        <f ca="1">+VLOOKUP(K1739,'Tablas aux'!$A$23:$C$27,3,0)</f>
        <v>Ayacucho</v>
      </c>
    </row>
    <row r="1740" spans="1:12" x14ac:dyDescent="0.25">
      <c r="A1740" t="str">
        <v>V-1739</v>
      </c>
      <c r="B1740">
        <f t="shared" ca="1" si="162"/>
        <v>45740</v>
      </c>
      <c r="C1740" t="str">
        <f t="shared" ca="1" si="163"/>
        <v>C-002</v>
      </c>
      <c r="D1740" t="str">
        <f t="shared" ca="1" si="164"/>
        <v>P-001</v>
      </c>
      <c r="E1740" t="str">
        <f ca="1">+_xlfn.XLOOKUP(D1740,'Tablas aux'!$A$3:$A$6,'Tablas aux'!$B$3:$B$6,0)</f>
        <v>Audífonos</v>
      </c>
      <c r="F1740" t="str">
        <f ca="1">+_xlfn.XLOOKUP(E1740,'Tablas aux'!$B$3:$B$6,'Tablas aux'!$C$3:$C$6,0)</f>
        <v>Electrónica</v>
      </c>
      <c r="G1740">
        <f t="shared" ca="1" si="165"/>
        <v>42</v>
      </c>
      <c r="H1740">
        <f ca="1">+_xlfn.XLOOKUP(D1740,'Tablas aux'!$A$3:$A$6,'Tablas aux'!$D$3:$D$6)</f>
        <v>50</v>
      </c>
      <c r="I1740" s="3">
        <f t="shared" ca="1" si="166"/>
        <v>0.1</v>
      </c>
      <c r="J1740" t="str" cm="1">
        <f t="array" aca="1" ref="J1740" ca="1">+INDEX({"Tarjeta";"Efectivo";"Transferencia"},RANDBETWEEN(1,3))</f>
        <v>Efectivo</v>
      </c>
      <c r="K1740" t="str">
        <f t="shared" ca="1" si="167"/>
        <v>V-002</v>
      </c>
      <c r="L1740" t="str">
        <f ca="1">+VLOOKUP(K1740,'Tablas aux'!$A$23:$C$27,3,0)</f>
        <v>Callao</v>
      </c>
    </row>
    <row r="1741" spans="1:12" x14ac:dyDescent="0.25">
      <c r="A1741" t="str">
        <v>V-1740</v>
      </c>
      <c r="B1741">
        <f t="shared" ca="1" si="162"/>
        <v>45722</v>
      </c>
      <c r="C1741" t="str">
        <f t="shared" ca="1" si="163"/>
        <v>C-003</v>
      </c>
      <c r="D1741" t="str">
        <f t="shared" ca="1" si="164"/>
        <v>P-002</v>
      </c>
      <c r="E1741" t="str">
        <f ca="1">+_xlfn.XLOOKUP(D1741,'Tablas aux'!$A$3:$A$6,'Tablas aux'!$B$3:$B$6,0)</f>
        <v>Laptop</v>
      </c>
      <c r="F1741" t="str">
        <f ca="1">+_xlfn.XLOOKUP(E1741,'Tablas aux'!$B$3:$B$6,'Tablas aux'!$C$3:$C$6,0)</f>
        <v>Computo</v>
      </c>
      <c r="G1741">
        <f t="shared" ca="1" si="165"/>
        <v>19</v>
      </c>
      <c r="H1741">
        <f ca="1">+_xlfn.XLOOKUP(D1741,'Tablas aux'!$A$3:$A$6,'Tablas aux'!$D$3:$D$6)</f>
        <v>1200</v>
      </c>
      <c r="I1741" s="3">
        <f t="shared" ca="1" si="166"/>
        <v>0.3</v>
      </c>
      <c r="J1741" t="str" cm="1">
        <f t="array" aca="1" ref="J1741" ca="1">+INDEX({"Tarjeta";"Efectivo";"Transferencia"},RANDBETWEEN(1,3))</f>
        <v>Transferencia</v>
      </c>
      <c r="K1741" t="str">
        <f t="shared" ca="1" si="167"/>
        <v>V-004</v>
      </c>
      <c r="L1741" t="str">
        <f ca="1">+VLOOKUP(K1741,'Tablas aux'!$A$23:$C$27,3,0)</f>
        <v>Moquegua</v>
      </c>
    </row>
    <row r="1742" spans="1:12" x14ac:dyDescent="0.25">
      <c r="A1742" t="str">
        <v>V-1741</v>
      </c>
      <c r="B1742">
        <f t="shared" ca="1" si="162"/>
        <v>45805</v>
      </c>
      <c r="C1742" t="str">
        <f t="shared" ca="1" si="163"/>
        <v>C-001</v>
      </c>
      <c r="D1742" t="str">
        <f t="shared" ca="1" si="164"/>
        <v>P-001</v>
      </c>
      <c r="E1742" t="str">
        <f ca="1">+_xlfn.XLOOKUP(D1742,'Tablas aux'!$A$3:$A$6,'Tablas aux'!$B$3:$B$6,0)</f>
        <v>Audífonos</v>
      </c>
      <c r="F1742" t="str">
        <f ca="1">+_xlfn.XLOOKUP(E1742,'Tablas aux'!$B$3:$B$6,'Tablas aux'!$C$3:$C$6,0)</f>
        <v>Electrónica</v>
      </c>
      <c r="G1742">
        <f t="shared" ca="1" si="165"/>
        <v>36</v>
      </c>
      <c r="H1742">
        <f ca="1">+_xlfn.XLOOKUP(D1742,'Tablas aux'!$A$3:$A$6,'Tablas aux'!$D$3:$D$6)</f>
        <v>50</v>
      </c>
      <c r="I1742" s="3">
        <f t="shared" ca="1" si="166"/>
        <v>0.1</v>
      </c>
      <c r="J1742" t="str" cm="1">
        <f t="array" aca="1" ref="J1742" ca="1">+INDEX({"Tarjeta";"Efectivo";"Transferencia"},RANDBETWEEN(1,3))</f>
        <v>Transferencia</v>
      </c>
      <c r="K1742" t="str">
        <f t="shared" ca="1" si="167"/>
        <v>V-005</v>
      </c>
      <c r="L1742" t="str">
        <f ca="1">+VLOOKUP(K1742,'Tablas aux'!$A$23:$C$27,3,0)</f>
        <v>Ayacucho</v>
      </c>
    </row>
    <row r="1743" spans="1:12" x14ac:dyDescent="0.25">
      <c r="A1743" t="str">
        <v>V-1742</v>
      </c>
      <c r="B1743">
        <f t="shared" ca="1" si="162"/>
        <v>45747</v>
      </c>
      <c r="C1743" t="str">
        <f t="shared" ca="1" si="163"/>
        <v>C-004</v>
      </c>
      <c r="D1743" t="str">
        <f t="shared" ca="1" si="164"/>
        <v>P-003</v>
      </c>
      <c r="E1743" t="str">
        <f ca="1">+_xlfn.XLOOKUP(D1743,'Tablas aux'!$A$3:$A$6,'Tablas aux'!$B$3:$B$6,0)</f>
        <v>Smart Watch</v>
      </c>
      <c r="F1743" t="str">
        <f ca="1">+_xlfn.XLOOKUP(E1743,'Tablas aux'!$B$3:$B$6,'Tablas aux'!$C$3:$C$6,0)</f>
        <v>Electrónica</v>
      </c>
      <c r="G1743">
        <f t="shared" ca="1" si="165"/>
        <v>7</v>
      </c>
      <c r="H1743">
        <f ca="1">+_xlfn.XLOOKUP(D1743,'Tablas aux'!$A$3:$A$6,'Tablas aux'!$D$3:$D$6)</f>
        <v>200</v>
      </c>
      <c r="I1743" s="3">
        <f t="shared" ca="1" si="166"/>
        <v>0.1</v>
      </c>
      <c r="J1743" t="str" cm="1">
        <f t="array" aca="1" ref="J1743" ca="1">+INDEX({"Tarjeta";"Efectivo";"Transferencia"},RANDBETWEEN(1,3))</f>
        <v>Efectivo</v>
      </c>
      <c r="K1743" t="str">
        <f t="shared" ca="1" si="167"/>
        <v>V-005</v>
      </c>
      <c r="L1743" t="str">
        <f ca="1">+VLOOKUP(K1743,'Tablas aux'!$A$23:$C$27,3,0)</f>
        <v>Ayacucho</v>
      </c>
    </row>
    <row r="1744" spans="1:12" x14ac:dyDescent="0.25">
      <c r="A1744" t="str">
        <v>V-1743</v>
      </c>
      <c r="B1744">
        <f t="shared" ca="1" si="162"/>
        <v>45753</v>
      </c>
      <c r="C1744" t="str">
        <f t="shared" ca="1" si="163"/>
        <v>C-002</v>
      </c>
      <c r="D1744" t="str">
        <f t="shared" ca="1" si="164"/>
        <v>P-004</v>
      </c>
      <c r="E1744" t="str">
        <f ca="1">+_xlfn.XLOOKUP(D1744,'Tablas aux'!$A$3:$A$6,'Tablas aux'!$B$3:$B$6,0)</f>
        <v>Smart Phone</v>
      </c>
      <c r="F1744" t="str">
        <f ca="1">+_xlfn.XLOOKUP(E1744,'Tablas aux'!$B$3:$B$6,'Tablas aux'!$C$3:$C$6,0)</f>
        <v>Telefonía</v>
      </c>
      <c r="G1744">
        <f t="shared" ca="1" si="165"/>
        <v>39</v>
      </c>
      <c r="H1744">
        <f ca="1">+_xlfn.XLOOKUP(D1744,'Tablas aux'!$A$3:$A$6,'Tablas aux'!$D$3:$D$6)</f>
        <v>800</v>
      </c>
      <c r="I1744" s="3">
        <f t="shared" ca="1" si="166"/>
        <v>0.2</v>
      </c>
      <c r="J1744" t="str" cm="1">
        <f t="array" aca="1" ref="J1744" ca="1">+INDEX({"Tarjeta";"Efectivo";"Transferencia"},RANDBETWEEN(1,3))</f>
        <v>Transferencia</v>
      </c>
      <c r="K1744" t="str">
        <f t="shared" ca="1" si="167"/>
        <v>V-005</v>
      </c>
      <c r="L1744" t="str">
        <f ca="1">+VLOOKUP(K1744,'Tablas aux'!$A$23:$C$27,3,0)</f>
        <v>Ayacucho</v>
      </c>
    </row>
    <row r="1745" spans="1:12" x14ac:dyDescent="0.25">
      <c r="A1745" t="str">
        <v>V-1744</v>
      </c>
      <c r="B1745">
        <f t="shared" ca="1" si="162"/>
        <v>45685</v>
      </c>
      <c r="C1745" t="str">
        <f t="shared" ca="1" si="163"/>
        <v>C-002</v>
      </c>
      <c r="D1745" t="str">
        <f t="shared" ca="1" si="164"/>
        <v>P-001</v>
      </c>
      <c r="E1745" t="str">
        <f ca="1">+_xlfn.XLOOKUP(D1745,'Tablas aux'!$A$3:$A$6,'Tablas aux'!$B$3:$B$6,0)</f>
        <v>Audífonos</v>
      </c>
      <c r="F1745" t="str">
        <f ca="1">+_xlfn.XLOOKUP(E1745,'Tablas aux'!$B$3:$B$6,'Tablas aux'!$C$3:$C$6,0)</f>
        <v>Electrónica</v>
      </c>
      <c r="G1745">
        <f t="shared" ca="1" si="165"/>
        <v>8</v>
      </c>
      <c r="H1745">
        <f ca="1">+_xlfn.XLOOKUP(D1745,'Tablas aux'!$A$3:$A$6,'Tablas aux'!$D$3:$D$6)</f>
        <v>50</v>
      </c>
      <c r="I1745" s="3">
        <f t="shared" ca="1" si="166"/>
        <v>0.1</v>
      </c>
      <c r="J1745" t="str" cm="1">
        <f t="array" aca="1" ref="J1745" ca="1">+INDEX({"Tarjeta";"Efectivo";"Transferencia"},RANDBETWEEN(1,3))</f>
        <v>Efectivo</v>
      </c>
      <c r="K1745" t="str">
        <f t="shared" ca="1" si="167"/>
        <v>V-005</v>
      </c>
      <c r="L1745" t="str">
        <f ca="1">+VLOOKUP(K1745,'Tablas aux'!$A$23:$C$27,3,0)</f>
        <v>Ayacucho</v>
      </c>
    </row>
    <row r="1746" spans="1:12" x14ac:dyDescent="0.25">
      <c r="A1746" t="str">
        <v>V-1745</v>
      </c>
      <c r="B1746">
        <f t="shared" ca="1" si="162"/>
        <v>46018</v>
      </c>
      <c r="C1746" t="str">
        <f t="shared" ca="1" si="163"/>
        <v>C-004</v>
      </c>
      <c r="D1746" t="str">
        <f t="shared" ca="1" si="164"/>
        <v>P-002</v>
      </c>
      <c r="E1746" t="str">
        <f ca="1">+_xlfn.XLOOKUP(D1746,'Tablas aux'!$A$3:$A$6,'Tablas aux'!$B$3:$B$6,0)</f>
        <v>Laptop</v>
      </c>
      <c r="F1746" t="str">
        <f ca="1">+_xlfn.XLOOKUP(E1746,'Tablas aux'!$B$3:$B$6,'Tablas aux'!$C$3:$C$6,0)</f>
        <v>Computo</v>
      </c>
      <c r="G1746">
        <f t="shared" ca="1" si="165"/>
        <v>25</v>
      </c>
      <c r="H1746">
        <f ca="1">+_xlfn.XLOOKUP(D1746,'Tablas aux'!$A$3:$A$6,'Tablas aux'!$D$3:$D$6)</f>
        <v>1200</v>
      </c>
      <c r="I1746" s="3">
        <f t="shared" ca="1" si="166"/>
        <v>0.3</v>
      </c>
      <c r="J1746" t="str" cm="1">
        <f t="array" aca="1" ref="J1746" ca="1">+INDEX({"Tarjeta";"Efectivo";"Transferencia"},RANDBETWEEN(1,3))</f>
        <v>Transferencia</v>
      </c>
      <c r="K1746" t="str">
        <f t="shared" ca="1" si="167"/>
        <v>V-005</v>
      </c>
      <c r="L1746" t="str">
        <f ca="1">+VLOOKUP(K1746,'Tablas aux'!$A$23:$C$27,3,0)</f>
        <v>Ayacucho</v>
      </c>
    </row>
    <row r="1747" spans="1:12" x14ac:dyDescent="0.25">
      <c r="A1747" t="str">
        <v>V-1746</v>
      </c>
      <c r="B1747">
        <f t="shared" ca="1" si="162"/>
        <v>45786</v>
      </c>
      <c r="C1747" t="str">
        <f t="shared" ca="1" si="163"/>
        <v>C-004</v>
      </c>
      <c r="D1747" t="str">
        <f t="shared" ca="1" si="164"/>
        <v>P-004</v>
      </c>
      <c r="E1747" t="str">
        <f ca="1">+_xlfn.XLOOKUP(D1747,'Tablas aux'!$A$3:$A$6,'Tablas aux'!$B$3:$B$6,0)</f>
        <v>Smart Phone</v>
      </c>
      <c r="F1747" t="str">
        <f ca="1">+_xlfn.XLOOKUP(E1747,'Tablas aux'!$B$3:$B$6,'Tablas aux'!$C$3:$C$6,0)</f>
        <v>Telefonía</v>
      </c>
      <c r="G1747">
        <f t="shared" ca="1" si="165"/>
        <v>37</v>
      </c>
      <c r="H1747">
        <f ca="1">+_xlfn.XLOOKUP(D1747,'Tablas aux'!$A$3:$A$6,'Tablas aux'!$D$3:$D$6)</f>
        <v>800</v>
      </c>
      <c r="I1747" s="3">
        <f t="shared" ca="1" si="166"/>
        <v>0.2</v>
      </c>
      <c r="J1747" t="str" cm="1">
        <f t="array" aca="1" ref="J1747" ca="1">+INDEX({"Tarjeta";"Efectivo";"Transferencia"},RANDBETWEEN(1,3))</f>
        <v>Transferencia</v>
      </c>
      <c r="K1747" t="str">
        <f t="shared" ca="1" si="167"/>
        <v>V-001</v>
      </c>
      <c r="L1747" t="str">
        <f ca="1">+VLOOKUP(K1747,'Tablas aux'!$A$23:$C$27,3,0)</f>
        <v>Lima</v>
      </c>
    </row>
    <row r="1748" spans="1:12" x14ac:dyDescent="0.25">
      <c r="A1748" t="str">
        <v>V-1747</v>
      </c>
      <c r="B1748">
        <f t="shared" ca="1" si="162"/>
        <v>45660</v>
      </c>
      <c r="C1748" t="str">
        <f t="shared" ca="1" si="163"/>
        <v>C-001</v>
      </c>
      <c r="D1748" t="str">
        <f t="shared" ca="1" si="164"/>
        <v>P-004</v>
      </c>
      <c r="E1748" t="str">
        <f ca="1">+_xlfn.XLOOKUP(D1748,'Tablas aux'!$A$3:$A$6,'Tablas aux'!$B$3:$B$6,0)</f>
        <v>Smart Phone</v>
      </c>
      <c r="F1748" t="str">
        <f ca="1">+_xlfn.XLOOKUP(E1748,'Tablas aux'!$B$3:$B$6,'Tablas aux'!$C$3:$C$6,0)</f>
        <v>Telefonía</v>
      </c>
      <c r="G1748">
        <f t="shared" ca="1" si="165"/>
        <v>10</v>
      </c>
      <c r="H1748">
        <f ca="1">+_xlfn.XLOOKUP(D1748,'Tablas aux'!$A$3:$A$6,'Tablas aux'!$D$3:$D$6)</f>
        <v>800</v>
      </c>
      <c r="I1748" s="3">
        <f t="shared" ca="1" si="166"/>
        <v>0.2</v>
      </c>
      <c r="J1748" t="str" cm="1">
        <f t="array" aca="1" ref="J1748" ca="1">+INDEX({"Tarjeta";"Efectivo";"Transferencia"},RANDBETWEEN(1,3))</f>
        <v>Efectivo</v>
      </c>
      <c r="K1748" t="str">
        <f t="shared" ca="1" si="167"/>
        <v>V-002</v>
      </c>
      <c r="L1748" t="str">
        <f ca="1">+VLOOKUP(K1748,'Tablas aux'!$A$23:$C$27,3,0)</f>
        <v>Callao</v>
      </c>
    </row>
    <row r="1749" spans="1:12" x14ac:dyDescent="0.25">
      <c r="A1749" t="str">
        <v>V-1748</v>
      </c>
      <c r="B1749">
        <f t="shared" ca="1" si="162"/>
        <v>45725</v>
      </c>
      <c r="C1749" t="str">
        <f t="shared" ca="1" si="163"/>
        <v>C-001</v>
      </c>
      <c r="D1749" t="str">
        <f t="shared" ca="1" si="164"/>
        <v>P-001</v>
      </c>
      <c r="E1749" t="str">
        <f ca="1">+_xlfn.XLOOKUP(D1749,'Tablas aux'!$A$3:$A$6,'Tablas aux'!$B$3:$B$6,0)</f>
        <v>Audífonos</v>
      </c>
      <c r="F1749" t="str">
        <f ca="1">+_xlfn.XLOOKUP(E1749,'Tablas aux'!$B$3:$B$6,'Tablas aux'!$C$3:$C$6,0)</f>
        <v>Electrónica</v>
      </c>
      <c r="G1749">
        <f t="shared" ca="1" si="165"/>
        <v>37</v>
      </c>
      <c r="H1749">
        <f ca="1">+_xlfn.XLOOKUP(D1749,'Tablas aux'!$A$3:$A$6,'Tablas aux'!$D$3:$D$6)</f>
        <v>50</v>
      </c>
      <c r="I1749" s="3">
        <f t="shared" ca="1" si="166"/>
        <v>0.1</v>
      </c>
      <c r="J1749" t="str" cm="1">
        <f t="array" aca="1" ref="J1749" ca="1">+INDEX({"Tarjeta";"Efectivo";"Transferencia"},RANDBETWEEN(1,3))</f>
        <v>Transferencia</v>
      </c>
      <c r="K1749" t="str">
        <f t="shared" ca="1" si="167"/>
        <v>V-004</v>
      </c>
      <c r="L1749" t="str">
        <f ca="1">+VLOOKUP(K1749,'Tablas aux'!$A$23:$C$27,3,0)</f>
        <v>Moquegua</v>
      </c>
    </row>
    <row r="1750" spans="1:12" x14ac:dyDescent="0.25">
      <c r="A1750" t="str">
        <v>V-1749</v>
      </c>
      <c r="B1750">
        <f t="shared" ca="1" si="162"/>
        <v>45903</v>
      </c>
      <c r="C1750" t="str">
        <f t="shared" ca="1" si="163"/>
        <v>C-002</v>
      </c>
      <c r="D1750" t="str">
        <f t="shared" ca="1" si="164"/>
        <v>P-003</v>
      </c>
      <c r="E1750" t="str">
        <f ca="1">+_xlfn.XLOOKUP(D1750,'Tablas aux'!$A$3:$A$6,'Tablas aux'!$B$3:$B$6,0)</f>
        <v>Smart Watch</v>
      </c>
      <c r="F1750" t="str">
        <f ca="1">+_xlfn.XLOOKUP(E1750,'Tablas aux'!$B$3:$B$6,'Tablas aux'!$C$3:$C$6,0)</f>
        <v>Electrónica</v>
      </c>
      <c r="G1750">
        <f t="shared" ca="1" si="165"/>
        <v>14</v>
      </c>
      <c r="H1750">
        <f ca="1">+_xlfn.XLOOKUP(D1750,'Tablas aux'!$A$3:$A$6,'Tablas aux'!$D$3:$D$6)</f>
        <v>200</v>
      </c>
      <c r="I1750" s="3">
        <f t="shared" ca="1" si="166"/>
        <v>0.1</v>
      </c>
      <c r="J1750" t="str" cm="1">
        <f t="array" aca="1" ref="J1750" ca="1">+INDEX({"Tarjeta";"Efectivo";"Transferencia"},RANDBETWEEN(1,3))</f>
        <v>Tarjeta</v>
      </c>
      <c r="K1750" t="str">
        <f t="shared" ca="1" si="167"/>
        <v>V-002</v>
      </c>
      <c r="L1750" t="str">
        <f ca="1">+VLOOKUP(K1750,'Tablas aux'!$A$23:$C$27,3,0)</f>
        <v>Callao</v>
      </c>
    </row>
    <row r="1751" spans="1:12" x14ac:dyDescent="0.25">
      <c r="A1751" t="str">
        <v>V-1750</v>
      </c>
      <c r="B1751">
        <f t="shared" ca="1" si="162"/>
        <v>45936</v>
      </c>
      <c r="C1751" t="str">
        <f t="shared" ca="1" si="163"/>
        <v>C-004</v>
      </c>
      <c r="D1751" t="str">
        <f t="shared" ca="1" si="164"/>
        <v>P-002</v>
      </c>
      <c r="E1751" t="str">
        <f ca="1">+_xlfn.XLOOKUP(D1751,'Tablas aux'!$A$3:$A$6,'Tablas aux'!$B$3:$B$6,0)</f>
        <v>Laptop</v>
      </c>
      <c r="F1751" t="str">
        <f ca="1">+_xlfn.XLOOKUP(E1751,'Tablas aux'!$B$3:$B$6,'Tablas aux'!$C$3:$C$6,0)</f>
        <v>Computo</v>
      </c>
      <c r="G1751">
        <f t="shared" ca="1" si="165"/>
        <v>23</v>
      </c>
      <c r="H1751">
        <f ca="1">+_xlfn.XLOOKUP(D1751,'Tablas aux'!$A$3:$A$6,'Tablas aux'!$D$3:$D$6)</f>
        <v>1200</v>
      </c>
      <c r="I1751" s="3">
        <f t="shared" ca="1" si="166"/>
        <v>0.3</v>
      </c>
      <c r="J1751" t="str" cm="1">
        <f t="array" aca="1" ref="J1751" ca="1">+INDEX({"Tarjeta";"Efectivo";"Transferencia"},RANDBETWEEN(1,3))</f>
        <v>Transferencia</v>
      </c>
      <c r="K1751" t="str">
        <f t="shared" ca="1" si="167"/>
        <v>V-002</v>
      </c>
      <c r="L1751" t="str">
        <f ca="1">+VLOOKUP(K1751,'Tablas aux'!$A$23:$C$27,3,0)</f>
        <v>Callao</v>
      </c>
    </row>
    <row r="1752" spans="1:12" x14ac:dyDescent="0.25">
      <c r="A1752" t="str">
        <v>V-1751</v>
      </c>
      <c r="B1752">
        <f t="shared" ca="1" si="162"/>
        <v>45950</v>
      </c>
      <c r="C1752" t="str">
        <f t="shared" ca="1" si="163"/>
        <v>C-002</v>
      </c>
      <c r="D1752" t="str">
        <f t="shared" ca="1" si="164"/>
        <v>P-003</v>
      </c>
      <c r="E1752" t="str">
        <f ca="1">+_xlfn.XLOOKUP(D1752,'Tablas aux'!$A$3:$A$6,'Tablas aux'!$B$3:$B$6,0)</f>
        <v>Smart Watch</v>
      </c>
      <c r="F1752" t="str">
        <f ca="1">+_xlfn.XLOOKUP(E1752,'Tablas aux'!$B$3:$B$6,'Tablas aux'!$C$3:$C$6,0)</f>
        <v>Electrónica</v>
      </c>
      <c r="G1752">
        <f t="shared" ca="1" si="165"/>
        <v>40</v>
      </c>
      <c r="H1752">
        <f ca="1">+_xlfn.XLOOKUP(D1752,'Tablas aux'!$A$3:$A$6,'Tablas aux'!$D$3:$D$6)</f>
        <v>200</v>
      </c>
      <c r="I1752" s="3">
        <f t="shared" ca="1" si="166"/>
        <v>0.1</v>
      </c>
      <c r="J1752" t="str" cm="1">
        <f t="array" aca="1" ref="J1752" ca="1">+INDEX({"Tarjeta";"Efectivo";"Transferencia"},RANDBETWEEN(1,3))</f>
        <v>Transferencia</v>
      </c>
      <c r="K1752" t="str">
        <f t="shared" ca="1" si="167"/>
        <v>V-005</v>
      </c>
      <c r="L1752" t="str">
        <f ca="1">+VLOOKUP(K1752,'Tablas aux'!$A$23:$C$27,3,0)</f>
        <v>Ayacucho</v>
      </c>
    </row>
    <row r="1753" spans="1:12" x14ac:dyDescent="0.25">
      <c r="A1753" t="str">
        <v>V-1752</v>
      </c>
      <c r="B1753">
        <f t="shared" ca="1" si="162"/>
        <v>45960</v>
      </c>
      <c r="C1753" t="str">
        <f t="shared" ca="1" si="163"/>
        <v>C-001</v>
      </c>
      <c r="D1753" t="str">
        <f t="shared" ca="1" si="164"/>
        <v>P-001</v>
      </c>
      <c r="E1753" t="str">
        <f ca="1">+_xlfn.XLOOKUP(D1753,'Tablas aux'!$A$3:$A$6,'Tablas aux'!$B$3:$B$6,0)</f>
        <v>Audífonos</v>
      </c>
      <c r="F1753" t="str">
        <f ca="1">+_xlfn.XLOOKUP(E1753,'Tablas aux'!$B$3:$B$6,'Tablas aux'!$C$3:$C$6,0)</f>
        <v>Electrónica</v>
      </c>
      <c r="G1753">
        <f t="shared" ca="1" si="165"/>
        <v>12</v>
      </c>
      <c r="H1753">
        <f ca="1">+_xlfn.XLOOKUP(D1753,'Tablas aux'!$A$3:$A$6,'Tablas aux'!$D$3:$D$6)</f>
        <v>50</v>
      </c>
      <c r="I1753" s="3">
        <f t="shared" ca="1" si="166"/>
        <v>0.1</v>
      </c>
      <c r="J1753" t="str" cm="1">
        <f t="array" aca="1" ref="J1753" ca="1">+INDEX({"Tarjeta";"Efectivo";"Transferencia"},RANDBETWEEN(1,3))</f>
        <v>Transferencia</v>
      </c>
      <c r="K1753" t="str">
        <f t="shared" ca="1" si="167"/>
        <v>V-002</v>
      </c>
      <c r="L1753" t="str">
        <f ca="1">+VLOOKUP(K1753,'Tablas aux'!$A$23:$C$27,3,0)</f>
        <v>Callao</v>
      </c>
    </row>
    <row r="1754" spans="1:12" x14ac:dyDescent="0.25">
      <c r="A1754" t="str">
        <v>V-1753</v>
      </c>
      <c r="B1754">
        <f t="shared" ca="1" si="162"/>
        <v>45965</v>
      </c>
      <c r="C1754" t="str">
        <f t="shared" ca="1" si="163"/>
        <v>C-004</v>
      </c>
      <c r="D1754" t="str">
        <f t="shared" ca="1" si="164"/>
        <v>P-004</v>
      </c>
      <c r="E1754" t="str">
        <f ca="1">+_xlfn.XLOOKUP(D1754,'Tablas aux'!$A$3:$A$6,'Tablas aux'!$B$3:$B$6,0)</f>
        <v>Smart Phone</v>
      </c>
      <c r="F1754" t="str">
        <f ca="1">+_xlfn.XLOOKUP(E1754,'Tablas aux'!$B$3:$B$6,'Tablas aux'!$C$3:$C$6,0)</f>
        <v>Telefonía</v>
      </c>
      <c r="G1754">
        <f t="shared" ca="1" si="165"/>
        <v>30</v>
      </c>
      <c r="H1754">
        <f ca="1">+_xlfn.XLOOKUP(D1754,'Tablas aux'!$A$3:$A$6,'Tablas aux'!$D$3:$D$6)</f>
        <v>800</v>
      </c>
      <c r="I1754" s="3">
        <f t="shared" ca="1" si="166"/>
        <v>0.2</v>
      </c>
      <c r="J1754" t="str" cm="1">
        <f t="array" aca="1" ref="J1754" ca="1">+INDEX({"Tarjeta";"Efectivo";"Transferencia"},RANDBETWEEN(1,3))</f>
        <v>Efectivo</v>
      </c>
      <c r="K1754" t="str">
        <f t="shared" ca="1" si="167"/>
        <v>V-005</v>
      </c>
      <c r="L1754" t="str">
        <f ca="1">+VLOOKUP(K1754,'Tablas aux'!$A$23:$C$27,3,0)</f>
        <v>Ayacucho</v>
      </c>
    </row>
    <row r="1755" spans="1:12" x14ac:dyDescent="0.25">
      <c r="A1755" t="str">
        <v>V-1754</v>
      </c>
      <c r="B1755">
        <f t="shared" ca="1" si="162"/>
        <v>45929</v>
      </c>
      <c r="C1755" t="str">
        <f t="shared" ca="1" si="163"/>
        <v>C-002</v>
      </c>
      <c r="D1755" t="str">
        <f t="shared" ca="1" si="164"/>
        <v>P-001</v>
      </c>
      <c r="E1755" t="str">
        <f ca="1">+_xlfn.XLOOKUP(D1755,'Tablas aux'!$A$3:$A$6,'Tablas aux'!$B$3:$B$6,0)</f>
        <v>Audífonos</v>
      </c>
      <c r="F1755" t="str">
        <f ca="1">+_xlfn.XLOOKUP(E1755,'Tablas aux'!$B$3:$B$6,'Tablas aux'!$C$3:$C$6,0)</f>
        <v>Electrónica</v>
      </c>
      <c r="G1755">
        <f t="shared" ca="1" si="165"/>
        <v>11</v>
      </c>
      <c r="H1755">
        <f ca="1">+_xlfn.XLOOKUP(D1755,'Tablas aux'!$A$3:$A$6,'Tablas aux'!$D$3:$D$6)</f>
        <v>50</v>
      </c>
      <c r="I1755" s="3">
        <f t="shared" ca="1" si="166"/>
        <v>0.1</v>
      </c>
      <c r="J1755" t="str" cm="1">
        <f t="array" aca="1" ref="J1755" ca="1">+INDEX({"Tarjeta";"Efectivo";"Transferencia"},RANDBETWEEN(1,3))</f>
        <v>Transferencia</v>
      </c>
      <c r="K1755" t="str">
        <f t="shared" ca="1" si="167"/>
        <v>V-001</v>
      </c>
      <c r="L1755" t="str">
        <f ca="1">+VLOOKUP(K1755,'Tablas aux'!$A$23:$C$27,3,0)</f>
        <v>Lima</v>
      </c>
    </row>
    <row r="1756" spans="1:12" x14ac:dyDescent="0.25">
      <c r="A1756" t="str">
        <v>V-1755</v>
      </c>
      <c r="B1756">
        <f t="shared" ca="1" si="162"/>
        <v>45831</v>
      </c>
      <c r="C1756" t="str">
        <f t="shared" ca="1" si="163"/>
        <v>C-004</v>
      </c>
      <c r="D1756" t="str">
        <f t="shared" ca="1" si="164"/>
        <v>P-001</v>
      </c>
      <c r="E1756" t="str">
        <f ca="1">+_xlfn.XLOOKUP(D1756,'Tablas aux'!$A$3:$A$6,'Tablas aux'!$B$3:$B$6,0)</f>
        <v>Audífonos</v>
      </c>
      <c r="F1756" t="str">
        <f ca="1">+_xlfn.XLOOKUP(E1756,'Tablas aux'!$B$3:$B$6,'Tablas aux'!$C$3:$C$6,0)</f>
        <v>Electrónica</v>
      </c>
      <c r="G1756">
        <f t="shared" ca="1" si="165"/>
        <v>29</v>
      </c>
      <c r="H1756">
        <f ca="1">+_xlfn.XLOOKUP(D1756,'Tablas aux'!$A$3:$A$6,'Tablas aux'!$D$3:$D$6)</f>
        <v>50</v>
      </c>
      <c r="I1756" s="3">
        <f t="shared" ca="1" si="166"/>
        <v>0.1</v>
      </c>
      <c r="J1756" t="str" cm="1">
        <f t="array" aca="1" ref="J1756" ca="1">+INDEX({"Tarjeta";"Efectivo";"Transferencia"},RANDBETWEEN(1,3))</f>
        <v>Efectivo</v>
      </c>
      <c r="K1756" t="str">
        <f t="shared" ca="1" si="167"/>
        <v>V-003</v>
      </c>
      <c r="L1756" t="str">
        <f ca="1">+VLOOKUP(K1756,'Tablas aux'!$A$23:$C$27,3,0)</f>
        <v>Arequipa</v>
      </c>
    </row>
    <row r="1757" spans="1:12" x14ac:dyDescent="0.25">
      <c r="A1757" t="str">
        <v>V-1756</v>
      </c>
      <c r="B1757">
        <f t="shared" ca="1" si="162"/>
        <v>45681</v>
      </c>
      <c r="C1757" t="str">
        <f t="shared" ca="1" si="163"/>
        <v>C-003</v>
      </c>
      <c r="D1757" t="str">
        <f t="shared" ca="1" si="164"/>
        <v>P-001</v>
      </c>
      <c r="E1757" t="str">
        <f ca="1">+_xlfn.XLOOKUP(D1757,'Tablas aux'!$A$3:$A$6,'Tablas aux'!$B$3:$B$6,0)</f>
        <v>Audífonos</v>
      </c>
      <c r="F1757" t="str">
        <f ca="1">+_xlfn.XLOOKUP(E1757,'Tablas aux'!$B$3:$B$6,'Tablas aux'!$C$3:$C$6,0)</f>
        <v>Electrónica</v>
      </c>
      <c r="G1757">
        <f t="shared" ca="1" si="165"/>
        <v>14</v>
      </c>
      <c r="H1757">
        <f ca="1">+_xlfn.XLOOKUP(D1757,'Tablas aux'!$A$3:$A$6,'Tablas aux'!$D$3:$D$6)</f>
        <v>50</v>
      </c>
      <c r="I1757" s="3">
        <f t="shared" ca="1" si="166"/>
        <v>0.1</v>
      </c>
      <c r="J1757" t="str" cm="1">
        <f t="array" aca="1" ref="J1757" ca="1">+INDEX({"Tarjeta";"Efectivo";"Transferencia"},RANDBETWEEN(1,3))</f>
        <v>Tarjeta</v>
      </c>
      <c r="K1757" t="str">
        <f t="shared" ca="1" si="167"/>
        <v>V-001</v>
      </c>
      <c r="L1757" t="str">
        <f ca="1">+VLOOKUP(K1757,'Tablas aux'!$A$23:$C$27,3,0)</f>
        <v>Lima</v>
      </c>
    </row>
    <row r="1758" spans="1:12" x14ac:dyDescent="0.25">
      <c r="A1758" t="str">
        <v>V-1757</v>
      </c>
      <c r="B1758">
        <f t="shared" ca="1" si="162"/>
        <v>45833</v>
      </c>
      <c r="C1758" t="str">
        <f t="shared" ca="1" si="163"/>
        <v>C-004</v>
      </c>
      <c r="D1758" t="str">
        <f t="shared" ca="1" si="164"/>
        <v>P-004</v>
      </c>
      <c r="E1758" t="str">
        <f ca="1">+_xlfn.XLOOKUP(D1758,'Tablas aux'!$A$3:$A$6,'Tablas aux'!$B$3:$B$6,0)</f>
        <v>Smart Phone</v>
      </c>
      <c r="F1758" t="str">
        <f ca="1">+_xlfn.XLOOKUP(E1758,'Tablas aux'!$B$3:$B$6,'Tablas aux'!$C$3:$C$6,0)</f>
        <v>Telefonía</v>
      </c>
      <c r="G1758">
        <f t="shared" ca="1" si="165"/>
        <v>34</v>
      </c>
      <c r="H1758">
        <f ca="1">+_xlfn.XLOOKUP(D1758,'Tablas aux'!$A$3:$A$6,'Tablas aux'!$D$3:$D$6)</f>
        <v>800</v>
      </c>
      <c r="I1758" s="3">
        <f t="shared" ca="1" si="166"/>
        <v>0.2</v>
      </c>
      <c r="J1758" t="str" cm="1">
        <f t="array" aca="1" ref="J1758" ca="1">+INDEX({"Tarjeta";"Efectivo";"Transferencia"},RANDBETWEEN(1,3))</f>
        <v>Tarjeta</v>
      </c>
      <c r="K1758" t="str">
        <f t="shared" ca="1" si="167"/>
        <v>V-003</v>
      </c>
      <c r="L1758" t="str">
        <f ca="1">+VLOOKUP(K1758,'Tablas aux'!$A$23:$C$27,3,0)</f>
        <v>Arequipa</v>
      </c>
    </row>
    <row r="1759" spans="1:12" x14ac:dyDescent="0.25">
      <c r="A1759" t="str">
        <v>V-1758</v>
      </c>
      <c r="B1759">
        <f t="shared" ca="1" si="162"/>
        <v>45930</v>
      </c>
      <c r="C1759" t="str">
        <f t="shared" ca="1" si="163"/>
        <v>C-004</v>
      </c>
      <c r="D1759" t="str">
        <f t="shared" ca="1" si="164"/>
        <v>P-004</v>
      </c>
      <c r="E1759" t="str">
        <f ca="1">+_xlfn.XLOOKUP(D1759,'Tablas aux'!$A$3:$A$6,'Tablas aux'!$B$3:$B$6,0)</f>
        <v>Smart Phone</v>
      </c>
      <c r="F1759" t="str">
        <f ca="1">+_xlfn.XLOOKUP(E1759,'Tablas aux'!$B$3:$B$6,'Tablas aux'!$C$3:$C$6,0)</f>
        <v>Telefonía</v>
      </c>
      <c r="G1759">
        <f t="shared" ca="1" si="165"/>
        <v>7</v>
      </c>
      <c r="H1759">
        <f ca="1">+_xlfn.XLOOKUP(D1759,'Tablas aux'!$A$3:$A$6,'Tablas aux'!$D$3:$D$6)</f>
        <v>800</v>
      </c>
      <c r="I1759" s="3">
        <f t="shared" ca="1" si="166"/>
        <v>0.2</v>
      </c>
      <c r="J1759" t="str" cm="1">
        <f t="array" aca="1" ref="J1759" ca="1">+INDEX({"Tarjeta";"Efectivo";"Transferencia"},RANDBETWEEN(1,3))</f>
        <v>Transferencia</v>
      </c>
      <c r="K1759" t="str">
        <f t="shared" ca="1" si="167"/>
        <v>V-005</v>
      </c>
      <c r="L1759" t="str">
        <f ca="1">+VLOOKUP(K1759,'Tablas aux'!$A$23:$C$27,3,0)</f>
        <v>Ayacucho</v>
      </c>
    </row>
    <row r="1760" spans="1:12" x14ac:dyDescent="0.25">
      <c r="A1760" t="str">
        <v>V-1759</v>
      </c>
      <c r="B1760">
        <f t="shared" ca="1" si="162"/>
        <v>45759</v>
      </c>
      <c r="C1760" t="str">
        <f t="shared" ca="1" si="163"/>
        <v>C-002</v>
      </c>
      <c r="D1760" t="str">
        <f t="shared" ca="1" si="164"/>
        <v>P-002</v>
      </c>
      <c r="E1760" t="str">
        <f ca="1">+_xlfn.XLOOKUP(D1760,'Tablas aux'!$A$3:$A$6,'Tablas aux'!$B$3:$B$6,0)</f>
        <v>Laptop</v>
      </c>
      <c r="F1760" t="str">
        <f ca="1">+_xlfn.XLOOKUP(E1760,'Tablas aux'!$B$3:$B$6,'Tablas aux'!$C$3:$C$6,0)</f>
        <v>Computo</v>
      </c>
      <c r="G1760">
        <f t="shared" ca="1" si="165"/>
        <v>7</v>
      </c>
      <c r="H1760">
        <f ca="1">+_xlfn.XLOOKUP(D1760,'Tablas aux'!$A$3:$A$6,'Tablas aux'!$D$3:$D$6)</f>
        <v>1200</v>
      </c>
      <c r="I1760" s="3">
        <f t="shared" ca="1" si="166"/>
        <v>0.3</v>
      </c>
      <c r="J1760" t="str" cm="1">
        <f t="array" aca="1" ref="J1760" ca="1">+INDEX({"Tarjeta";"Efectivo";"Transferencia"},RANDBETWEEN(1,3))</f>
        <v>Tarjeta</v>
      </c>
      <c r="K1760" t="str">
        <f t="shared" ca="1" si="167"/>
        <v>V-005</v>
      </c>
      <c r="L1760" t="str">
        <f ca="1">+VLOOKUP(K1760,'Tablas aux'!$A$23:$C$27,3,0)</f>
        <v>Ayacucho</v>
      </c>
    </row>
    <row r="1761" spans="1:12" x14ac:dyDescent="0.25">
      <c r="A1761" t="str">
        <v>V-1760</v>
      </c>
      <c r="B1761">
        <f t="shared" ca="1" si="162"/>
        <v>45928</v>
      </c>
      <c r="C1761" t="str">
        <f t="shared" ca="1" si="163"/>
        <v>C-003</v>
      </c>
      <c r="D1761" t="str">
        <f t="shared" ca="1" si="164"/>
        <v>P-003</v>
      </c>
      <c r="E1761" t="str">
        <f ca="1">+_xlfn.XLOOKUP(D1761,'Tablas aux'!$A$3:$A$6,'Tablas aux'!$B$3:$B$6,0)</f>
        <v>Smart Watch</v>
      </c>
      <c r="F1761" t="str">
        <f ca="1">+_xlfn.XLOOKUP(E1761,'Tablas aux'!$B$3:$B$6,'Tablas aux'!$C$3:$C$6,0)</f>
        <v>Electrónica</v>
      </c>
      <c r="G1761">
        <f t="shared" ca="1" si="165"/>
        <v>22</v>
      </c>
      <c r="H1761">
        <f ca="1">+_xlfn.XLOOKUP(D1761,'Tablas aux'!$A$3:$A$6,'Tablas aux'!$D$3:$D$6)</f>
        <v>200</v>
      </c>
      <c r="I1761" s="3">
        <f t="shared" ca="1" si="166"/>
        <v>0.1</v>
      </c>
      <c r="J1761" t="str" cm="1">
        <f t="array" aca="1" ref="J1761" ca="1">+INDEX({"Tarjeta";"Efectivo";"Transferencia"},RANDBETWEEN(1,3))</f>
        <v>Efectivo</v>
      </c>
      <c r="K1761" t="str">
        <f t="shared" ca="1" si="167"/>
        <v>V-002</v>
      </c>
      <c r="L1761" t="str">
        <f ca="1">+VLOOKUP(K1761,'Tablas aux'!$A$23:$C$27,3,0)</f>
        <v>Callao</v>
      </c>
    </row>
    <row r="1762" spans="1:12" x14ac:dyDescent="0.25">
      <c r="A1762" t="str">
        <v>V-1761</v>
      </c>
      <c r="B1762">
        <f t="shared" ca="1" si="162"/>
        <v>45956</v>
      </c>
      <c r="C1762" t="str">
        <f t="shared" ca="1" si="163"/>
        <v>C-002</v>
      </c>
      <c r="D1762" t="str">
        <f t="shared" ca="1" si="164"/>
        <v>P-001</v>
      </c>
      <c r="E1762" t="str">
        <f ca="1">+_xlfn.XLOOKUP(D1762,'Tablas aux'!$A$3:$A$6,'Tablas aux'!$B$3:$B$6,0)</f>
        <v>Audífonos</v>
      </c>
      <c r="F1762" t="str">
        <f ca="1">+_xlfn.XLOOKUP(E1762,'Tablas aux'!$B$3:$B$6,'Tablas aux'!$C$3:$C$6,0)</f>
        <v>Electrónica</v>
      </c>
      <c r="G1762">
        <f t="shared" ca="1" si="165"/>
        <v>12</v>
      </c>
      <c r="H1762">
        <f ca="1">+_xlfn.XLOOKUP(D1762,'Tablas aux'!$A$3:$A$6,'Tablas aux'!$D$3:$D$6)</f>
        <v>50</v>
      </c>
      <c r="I1762" s="3">
        <f t="shared" ca="1" si="166"/>
        <v>0.1</v>
      </c>
      <c r="J1762" t="str" cm="1">
        <f t="array" aca="1" ref="J1762" ca="1">+INDEX({"Tarjeta";"Efectivo";"Transferencia"},RANDBETWEEN(1,3))</f>
        <v>Tarjeta</v>
      </c>
      <c r="K1762" t="str">
        <f t="shared" ca="1" si="167"/>
        <v>V-003</v>
      </c>
      <c r="L1762" t="str">
        <f ca="1">+VLOOKUP(K1762,'Tablas aux'!$A$23:$C$27,3,0)</f>
        <v>Arequipa</v>
      </c>
    </row>
    <row r="1763" spans="1:12" x14ac:dyDescent="0.25">
      <c r="A1763" t="str">
        <v>V-1762</v>
      </c>
      <c r="B1763">
        <f t="shared" ca="1" si="162"/>
        <v>45771</v>
      </c>
      <c r="C1763" t="str">
        <f t="shared" ca="1" si="163"/>
        <v>C-002</v>
      </c>
      <c r="D1763" t="str">
        <f t="shared" ca="1" si="164"/>
        <v>P-004</v>
      </c>
      <c r="E1763" t="str">
        <f ca="1">+_xlfn.XLOOKUP(D1763,'Tablas aux'!$A$3:$A$6,'Tablas aux'!$B$3:$B$6,0)</f>
        <v>Smart Phone</v>
      </c>
      <c r="F1763" t="str">
        <f ca="1">+_xlfn.XLOOKUP(E1763,'Tablas aux'!$B$3:$B$6,'Tablas aux'!$C$3:$C$6,0)</f>
        <v>Telefonía</v>
      </c>
      <c r="G1763">
        <f t="shared" ca="1" si="165"/>
        <v>19</v>
      </c>
      <c r="H1763">
        <f ca="1">+_xlfn.XLOOKUP(D1763,'Tablas aux'!$A$3:$A$6,'Tablas aux'!$D$3:$D$6)</f>
        <v>800</v>
      </c>
      <c r="I1763" s="3">
        <f t="shared" ca="1" si="166"/>
        <v>0.2</v>
      </c>
      <c r="J1763" t="str" cm="1">
        <f t="array" aca="1" ref="J1763" ca="1">+INDEX({"Tarjeta";"Efectivo";"Transferencia"},RANDBETWEEN(1,3))</f>
        <v>Efectivo</v>
      </c>
      <c r="K1763" t="str">
        <f t="shared" ca="1" si="167"/>
        <v>V-002</v>
      </c>
      <c r="L1763" t="str">
        <f ca="1">+VLOOKUP(K1763,'Tablas aux'!$A$23:$C$27,3,0)</f>
        <v>Callao</v>
      </c>
    </row>
    <row r="1764" spans="1:12" x14ac:dyDescent="0.25">
      <c r="A1764" t="str">
        <v>V-1763</v>
      </c>
      <c r="B1764">
        <f t="shared" ca="1" si="162"/>
        <v>45847</v>
      </c>
      <c r="C1764" t="str">
        <f t="shared" ca="1" si="163"/>
        <v>C-003</v>
      </c>
      <c r="D1764" t="str">
        <f t="shared" ca="1" si="164"/>
        <v>P-004</v>
      </c>
      <c r="E1764" t="str">
        <f ca="1">+_xlfn.XLOOKUP(D1764,'Tablas aux'!$A$3:$A$6,'Tablas aux'!$B$3:$B$6,0)</f>
        <v>Smart Phone</v>
      </c>
      <c r="F1764" t="str">
        <f ca="1">+_xlfn.XLOOKUP(E1764,'Tablas aux'!$B$3:$B$6,'Tablas aux'!$C$3:$C$6,0)</f>
        <v>Telefonía</v>
      </c>
      <c r="G1764">
        <f t="shared" ca="1" si="165"/>
        <v>13</v>
      </c>
      <c r="H1764">
        <f ca="1">+_xlfn.XLOOKUP(D1764,'Tablas aux'!$A$3:$A$6,'Tablas aux'!$D$3:$D$6)</f>
        <v>800</v>
      </c>
      <c r="I1764" s="3">
        <f t="shared" ca="1" si="166"/>
        <v>0.2</v>
      </c>
      <c r="J1764" t="str" cm="1">
        <f t="array" aca="1" ref="J1764" ca="1">+INDEX({"Tarjeta";"Efectivo";"Transferencia"},RANDBETWEEN(1,3))</f>
        <v>Efectivo</v>
      </c>
      <c r="K1764" t="str">
        <f t="shared" ca="1" si="167"/>
        <v>V-005</v>
      </c>
      <c r="L1764" t="str">
        <f ca="1">+VLOOKUP(K1764,'Tablas aux'!$A$23:$C$27,3,0)</f>
        <v>Ayacucho</v>
      </c>
    </row>
    <row r="1765" spans="1:12" x14ac:dyDescent="0.25">
      <c r="A1765" t="str">
        <v>V-1764</v>
      </c>
      <c r="B1765">
        <f t="shared" ca="1" si="162"/>
        <v>45872</v>
      </c>
      <c r="C1765" t="str">
        <f t="shared" ca="1" si="163"/>
        <v>C-004</v>
      </c>
      <c r="D1765" t="str">
        <f t="shared" ca="1" si="164"/>
        <v>P-001</v>
      </c>
      <c r="E1765" t="str">
        <f ca="1">+_xlfn.XLOOKUP(D1765,'Tablas aux'!$A$3:$A$6,'Tablas aux'!$B$3:$B$6,0)</f>
        <v>Audífonos</v>
      </c>
      <c r="F1765" t="str">
        <f ca="1">+_xlfn.XLOOKUP(E1765,'Tablas aux'!$B$3:$B$6,'Tablas aux'!$C$3:$C$6,0)</f>
        <v>Electrónica</v>
      </c>
      <c r="G1765">
        <f t="shared" ca="1" si="165"/>
        <v>27</v>
      </c>
      <c r="H1765">
        <f ca="1">+_xlfn.XLOOKUP(D1765,'Tablas aux'!$A$3:$A$6,'Tablas aux'!$D$3:$D$6)</f>
        <v>50</v>
      </c>
      <c r="I1765" s="3">
        <f t="shared" ca="1" si="166"/>
        <v>0.1</v>
      </c>
      <c r="J1765" t="str" cm="1">
        <f t="array" aca="1" ref="J1765" ca="1">+INDEX({"Tarjeta";"Efectivo";"Transferencia"},RANDBETWEEN(1,3))</f>
        <v>Transferencia</v>
      </c>
      <c r="K1765" t="str">
        <f t="shared" ca="1" si="167"/>
        <v>V-003</v>
      </c>
      <c r="L1765" t="str">
        <f ca="1">+VLOOKUP(K1765,'Tablas aux'!$A$23:$C$27,3,0)</f>
        <v>Arequipa</v>
      </c>
    </row>
    <row r="1766" spans="1:12" x14ac:dyDescent="0.25">
      <c r="A1766" t="str">
        <v>V-1765</v>
      </c>
      <c r="B1766">
        <f t="shared" ca="1" si="162"/>
        <v>45809</v>
      </c>
      <c r="C1766" t="str">
        <f t="shared" ca="1" si="163"/>
        <v>C-004</v>
      </c>
      <c r="D1766" t="str">
        <f t="shared" ca="1" si="164"/>
        <v>P-002</v>
      </c>
      <c r="E1766" t="str">
        <f ca="1">+_xlfn.XLOOKUP(D1766,'Tablas aux'!$A$3:$A$6,'Tablas aux'!$B$3:$B$6,0)</f>
        <v>Laptop</v>
      </c>
      <c r="F1766" t="str">
        <f ca="1">+_xlfn.XLOOKUP(E1766,'Tablas aux'!$B$3:$B$6,'Tablas aux'!$C$3:$C$6,0)</f>
        <v>Computo</v>
      </c>
      <c r="G1766">
        <f t="shared" ca="1" si="165"/>
        <v>29</v>
      </c>
      <c r="H1766">
        <f ca="1">+_xlfn.XLOOKUP(D1766,'Tablas aux'!$A$3:$A$6,'Tablas aux'!$D$3:$D$6)</f>
        <v>1200</v>
      </c>
      <c r="I1766" s="3">
        <f t="shared" ca="1" si="166"/>
        <v>0.3</v>
      </c>
      <c r="J1766" t="str" cm="1">
        <f t="array" aca="1" ref="J1766" ca="1">+INDEX({"Tarjeta";"Efectivo";"Transferencia"},RANDBETWEEN(1,3))</f>
        <v>Transferencia</v>
      </c>
      <c r="K1766" t="str">
        <f t="shared" ca="1" si="167"/>
        <v>V-004</v>
      </c>
      <c r="L1766" t="str">
        <f ca="1">+VLOOKUP(K1766,'Tablas aux'!$A$23:$C$27,3,0)</f>
        <v>Moquegua</v>
      </c>
    </row>
    <row r="1767" spans="1:12" x14ac:dyDescent="0.25">
      <c r="A1767" t="str">
        <v>V-1766</v>
      </c>
      <c r="B1767">
        <f t="shared" ca="1" si="162"/>
        <v>45817</v>
      </c>
      <c r="C1767" t="str">
        <f t="shared" ca="1" si="163"/>
        <v>C-003</v>
      </c>
      <c r="D1767" t="str">
        <f t="shared" ca="1" si="164"/>
        <v>P-002</v>
      </c>
      <c r="E1767" t="str">
        <f ca="1">+_xlfn.XLOOKUP(D1767,'Tablas aux'!$A$3:$A$6,'Tablas aux'!$B$3:$B$6,0)</f>
        <v>Laptop</v>
      </c>
      <c r="F1767" t="str">
        <f ca="1">+_xlfn.XLOOKUP(E1767,'Tablas aux'!$B$3:$B$6,'Tablas aux'!$C$3:$C$6,0)</f>
        <v>Computo</v>
      </c>
      <c r="G1767">
        <f t="shared" ca="1" si="165"/>
        <v>11</v>
      </c>
      <c r="H1767">
        <f ca="1">+_xlfn.XLOOKUP(D1767,'Tablas aux'!$A$3:$A$6,'Tablas aux'!$D$3:$D$6)</f>
        <v>1200</v>
      </c>
      <c r="I1767" s="3">
        <f t="shared" ca="1" si="166"/>
        <v>0.3</v>
      </c>
      <c r="J1767" t="str" cm="1">
        <f t="array" aca="1" ref="J1767" ca="1">+INDEX({"Tarjeta";"Efectivo";"Transferencia"},RANDBETWEEN(1,3))</f>
        <v>Transferencia</v>
      </c>
      <c r="K1767" t="str">
        <f t="shared" ca="1" si="167"/>
        <v>V-001</v>
      </c>
      <c r="L1767" t="str">
        <f ca="1">+VLOOKUP(K1767,'Tablas aux'!$A$23:$C$27,3,0)</f>
        <v>Lima</v>
      </c>
    </row>
    <row r="1768" spans="1:12" x14ac:dyDescent="0.25">
      <c r="A1768" t="str">
        <v>V-1767</v>
      </c>
      <c r="B1768">
        <f t="shared" ca="1" si="162"/>
        <v>45836</v>
      </c>
      <c r="C1768" t="str">
        <f t="shared" ca="1" si="163"/>
        <v>C-001</v>
      </c>
      <c r="D1768" t="str">
        <f t="shared" ca="1" si="164"/>
        <v>P-003</v>
      </c>
      <c r="E1768" t="str">
        <f ca="1">+_xlfn.XLOOKUP(D1768,'Tablas aux'!$A$3:$A$6,'Tablas aux'!$B$3:$B$6,0)</f>
        <v>Smart Watch</v>
      </c>
      <c r="F1768" t="str">
        <f ca="1">+_xlfn.XLOOKUP(E1768,'Tablas aux'!$B$3:$B$6,'Tablas aux'!$C$3:$C$6,0)</f>
        <v>Electrónica</v>
      </c>
      <c r="G1768">
        <f t="shared" ca="1" si="165"/>
        <v>12</v>
      </c>
      <c r="H1768">
        <f ca="1">+_xlfn.XLOOKUP(D1768,'Tablas aux'!$A$3:$A$6,'Tablas aux'!$D$3:$D$6)</f>
        <v>200</v>
      </c>
      <c r="I1768" s="3">
        <f t="shared" ca="1" si="166"/>
        <v>0.1</v>
      </c>
      <c r="J1768" t="str" cm="1">
        <f t="array" aca="1" ref="J1768" ca="1">+INDEX({"Tarjeta";"Efectivo";"Transferencia"},RANDBETWEEN(1,3))</f>
        <v>Tarjeta</v>
      </c>
      <c r="K1768" t="str">
        <f t="shared" ca="1" si="167"/>
        <v>V-002</v>
      </c>
      <c r="L1768" t="str">
        <f ca="1">+VLOOKUP(K1768,'Tablas aux'!$A$23:$C$27,3,0)</f>
        <v>Callao</v>
      </c>
    </row>
    <row r="1769" spans="1:12" x14ac:dyDescent="0.25">
      <c r="A1769" t="str">
        <v>V-1768</v>
      </c>
      <c r="B1769">
        <f t="shared" ca="1" si="162"/>
        <v>45945</v>
      </c>
      <c r="C1769" t="str">
        <f t="shared" ca="1" si="163"/>
        <v>C-002</v>
      </c>
      <c r="D1769" t="str">
        <f t="shared" ca="1" si="164"/>
        <v>P-001</v>
      </c>
      <c r="E1769" t="str">
        <f ca="1">+_xlfn.XLOOKUP(D1769,'Tablas aux'!$A$3:$A$6,'Tablas aux'!$B$3:$B$6,0)</f>
        <v>Audífonos</v>
      </c>
      <c r="F1769" t="str">
        <f ca="1">+_xlfn.XLOOKUP(E1769,'Tablas aux'!$B$3:$B$6,'Tablas aux'!$C$3:$C$6,0)</f>
        <v>Electrónica</v>
      </c>
      <c r="G1769">
        <f t="shared" ca="1" si="165"/>
        <v>41</v>
      </c>
      <c r="H1769">
        <f ca="1">+_xlfn.XLOOKUP(D1769,'Tablas aux'!$A$3:$A$6,'Tablas aux'!$D$3:$D$6)</f>
        <v>50</v>
      </c>
      <c r="I1769" s="3">
        <f t="shared" ca="1" si="166"/>
        <v>0.1</v>
      </c>
      <c r="J1769" t="str" cm="1">
        <f t="array" aca="1" ref="J1769" ca="1">+INDEX({"Tarjeta";"Efectivo";"Transferencia"},RANDBETWEEN(1,3))</f>
        <v>Transferencia</v>
      </c>
      <c r="K1769" t="str">
        <f t="shared" ca="1" si="167"/>
        <v>V-004</v>
      </c>
      <c r="L1769" t="str">
        <f ca="1">+VLOOKUP(K1769,'Tablas aux'!$A$23:$C$27,3,0)</f>
        <v>Moquegua</v>
      </c>
    </row>
    <row r="1770" spans="1:12" x14ac:dyDescent="0.25">
      <c r="A1770" t="str">
        <v>V-1769</v>
      </c>
      <c r="B1770">
        <f t="shared" ca="1" si="162"/>
        <v>45825</v>
      </c>
      <c r="C1770" t="str">
        <f t="shared" ca="1" si="163"/>
        <v>C-002</v>
      </c>
      <c r="D1770" t="str">
        <f t="shared" ca="1" si="164"/>
        <v>P-002</v>
      </c>
      <c r="E1770" t="str">
        <f ca="1">+_xlfn.XLOOKUP(D1770,'Tablas aux'!$A$3:$A$6,'Tablas aux'!$B$3:$B$6,0)</f>
        <v>Laptop</v>
      </c>
      <c r="F1770" t="str">
        <f ca="1">+_xlfn.XLOOKUP(E1770,'Tablas aux'!$B$3:$B$6,'Tablas aux'!$C$3:$C$6,0)</f>
        <v>Computo</v>
      </c>
      <c r="G1770">
        <f t="shared" ca="1" si="165"/>
        <v>5</v>
      </c>
      <c r="H1770">
        <f ca="1">+_xlfn.XLOOKUP(D1770,'Tablas aux'!$A$3:$A$6,'Tablas aux'!$D$3:$D$6)</f>
        <v>1200</v>
      </c>
      <c r="I1770" s="3">
        <f t="shared" ca="1" si="166"/>
        <v>0.3</v>
      </c>
      <c r="J1770" t="str" cm="1">
        <f t="array" aca="1" ref="J1770" ca="1">+INDEX({"Tarjeta";"Efectivo";"Transferencia"},RANDBETWEEN(1,3))</f>
        <v>Tarjeta</v>
      </c>
      <c r="K1770" t="str">
        <f t="shared" ca="1" si="167"/>
        <v>V-002</v>
      </c>
      <c r="L1770" t="str">
        <f ca="1">+VLOOKUP(K1770,'Tablas aux'!$A$23:$C$27,3,0)</f>
        <v>Callao</v>
      </c>
    </row>
    <row r="1771" spans="1:12" x14ac:dyDescent="0.25">
      <c r="A1771" t="str">
        <v>V-1770</v>
      </c>
      <c r="B1771">
        <f t="shared" ca="1" si="162"/>
        <v>45978</v>
      </c>
      <c r="C1771" t="str">
        <f t="shared" ca="1" si="163"/>
        <v>C-001</v>
      </c>
      <c r="D1771" t="str">
        <f t="shared" ca="1" si="164"/>
        <v>P-001</v>
      </c>
      <c r="E1771" t="str">
        <f ca="1">+_xlfn.XLOOKUP(D1771,'Tablas aux'!$A$3:$A$6,'Tablas aux'!$B$3:$B$6,0)</f>
        <v>Audífonos</v>
      </c>
      <c r="F1771" t="str">
        <f ca="1">+_xlfn.XLOOKUP(E1771,'Tablas aux'!$B$3:$B$6,'Tablas aux'!$C$3:$C$6,0)</f>
        <v>Electrónica</v>
      </c>
      <c r="G1771">
        <f t="shared" ca="1" si="165"/>
        <v>7</v>
      </c>
      <c r="H1771">
        <f ca="1">+_xlfn.XLOOKUP(D1771,'Tablas aux'!$A$3:$A$6,'Tablas aux'!$D$3:$D$6)</f>
        <v>50</v>
      </c>
      <c r="I1771" s="3">
        <f t="shared" ca="1" si="166"/>
        <v>0.1</v>
      </c>
      <c r="J1771" t="str" cm="1">
        <f t="array" aca="1" ref="J1771" ca="1">+INDEX({"Tarjeta";"Efectivo";"Transferencia"},RANDBETWEEN(1,3))</f>
        <v>Efectivo</v>
      </c>
      <c r="K1771" t="str">
        <f t="shared" ca="1" si="167"/>
        <v>V-003</v>
      </c>
      <c r="L1771" t="str">
        <f ca="1">+VLOOKUP(K1771,'Tablas aux'!$A$23:$C$27,3,0)</f>
        <v>Arequipa</v>
      </c>
    </row>
    <row r="1772" spans="1:12" x14ac:dyDescent="0.25">
      <c r="A1772" t="str">
        <v>V-1771</v>
      </c>
      <c r="B1772">
        <f t="shared" ca="1" si="162"/>
        <v>45738</v>
      </c>
      <c r="C1772" t="str">
        <f t="shared" ca="1" si="163"/>
        <v>C-004</v>
      </c>
      <c r="D1772" t="str">
        <f t="shared" ca="1" si="164"/>
        <v>P-004</v>
      </c>
      <c r="E1772" t="str">
        <f ca="1">+_xlfn.XLOOKUP(D1772,'Tablas aux'!$A$3:$A$6,'Tablas aux'!$B$3:$B$6,0)</f>
        <v>Smart Phone</v>
      </c>
      <c r="F1772" t="str">
        <f ca="1">+_xlfn.XLOOKUP(E1772,'Tablas aux'!$B$3:$B$6,'Tablas aux'!$C$3:$C$6,0)</f>
        <v>Telefonía</v>
      </c>
      <c r="G1772">
        <f t="shared" ca="1" si="165"/>
        <v>23</v>
      </c>
      <c r="H1772">
        <f ca="1">+_xlfn.XLOOKUP(D1772,'Tablas aux'!$A$3:$A$6,'Tablas aux'!$D$3:$D$6)</f>
        <v>800</v>
      </c>
      <c r="I1772" s="3">
        <f t="shared" ca="1" si="166"/>
        <v>0.2</v>
      </c>
      <c r="J1772" t="str" cm="1">
        <f t="array" aca="1" ref="J1772" ca="1">+INDEX({"Tarjeta";"Efectivo";"Transferencia"},RANDBETWEEN(1,3))</f>
        <v>Tarjeta</v>
      </c>
      <c r="K1772" t="str">
        <f t="shared" ca="1" si="167"/>
        <v>V-001</v>
      </c>
      <c r="L1772" t="str">
        <f ca="1">+VLOOKUP(K1772,'Tablas aux'!$A$23:$C$27,3,0)</f>
        <v>Lima</v>
      </c>
    </row>
    <row r="1773" spans="1:12" x14ac:dyDescent="0.25">
      <c r="A1773" t="str">
        <v>V-1772</v>
      </c>
      <c r="B1773">
        <f t="shared" ca="1" si="162"/>
        <v>45991</v>
      </c>
      <c r="C1773" t="str">
        <f t="shared" ca="1" si="163"/>
        <v>C-001</v>
      </c>
      <c r="D1773" t="str">
        <f t="shared" ca="1" si="164"/>
        <v>P-003</v>
      </c>
      <c r="E1773" t="str">
        <f ca="1">+_xlfn.XLOOKUP(D1773,'Tablas aux'!$A$3:$A$6,'Tablas aux'!$B$3:$B$6,0)</f>
        <v>Smart Watch</v>
      </c>
      <c r="F1773" t="str">
        <f ca="1">+_xlfn.XLOOKUP(E1773,'Tablas aux'!$B$3:$B$6,'Tablas aux'!$C$3:$C$6,0)</f>
        <v>Electrónica</v>
      </c>
      <c r="G1773">
        <f t="shared" ca="1" si="165"/>
        <v>27</v>
      </c>
      <c r="H1773">
        <f ca="1">+_xlfn.XLOOKUP(D1773,'Tablas aux'!$A$3:$A$6,'Tablas aux'!$D$3:$D$6)</f>
        <v>200</v>
      </c>
      <c r="I1773" s="3">
        <f t="shared" ca="1" si="166"/>
        <v>0.1</v>
      </c>
      <c r="J1773" t="str" cm="1">
        <f t="array" aca="1" ref="J1773" ca="1">+INDEX({"Tarjeta";"Efectivo";"Transferencia"},RANDBETWEEN(1,3))</f>
        <v>Transferencia</v>
      </c>
      <c r="K1773" t="str">
        <f t="shared" ca="1" si="167"/>
        <v>V-004</v>
      </c>
      <c r="L1773" t="str">
        <f ca="1">+VLOOKUP(K1773,'Tablas aux'!$A$23:$C$27,3,0)</f>
        <v>Moquegua</v>
      </c>
    </row>
    <row r="1774" spans="1:12" x14ac:dyDescent="0.25">
      <c r="A1774" t="str">
        <v>V-1773</v>
      </c>
      <c r="B1774">
        <f t="shared" ca="1" si="162"/>
        <v>45769</v>
      </c>
      <c r="C1774" t="str">
        <f t="shared" ca="1" si="163"/>
        <v>C-004</v>
      </c>
      <c r="D1774" t="str">
        <f t="shared" ca="1" si="164"/>
        <v>P-001</v>
      </c>
      <c r="E1774" t="str">
        <f ca="1">+_xlfn.XLOOKUP(D1774,'Tablas aux'!$A$3:$A$6,'Tablas aux'!$B$3:$B$6,0)</f>
        <v>Audífonos</v>
      </c>
      <c r="F1774" t="str">
        <f ca="1">+_xlfn.XLOOKUP(E1774,'Tablas aux'!$B$3:$B$6,'Tablas aux'!$C$3:$C$6,0)</f>
        <v>Electrónica</v>
      </c>
      <c r="G1774">
        <f t="shared" ca="1" si="165"/>
        <v>21</v>
      </c>
      <c r="H1774">
        <f ca="1">+_xlfn.XLOOKUP(D1774,'Tablas aux'!$A$3:$A$6,'Tablas aux'!$D$3:$D$6)</f>
        <v>50</v>
      </c>
      <c r="I1774" s="3">
        <f t="shared" ca="1" si="166"/>
        <v>0.1</v>
      </c>
      <c r="J1774" t="str" cm="1">
        <f t="array" aca="1" ref="J1774" ca="1">+INDEX({"Tarjeta";"Efectivo";"Transferencia"},RANDBETWEEN(1,3))</f>
        <v>Transferencia</v>
      </c>
      <c r="K1774" t="str">
        <f t="shared" ca="1" si="167"/>
        <v>V-005</v>
      </c>
      <c r="L1774" t="str">
        <f ca="1">+VLOOKUP(K1774,'Tablas aux'!$A$23:$C$27,3,0)</f>
        <v>Ayacucho</v>
      </c>
    </row>
    <row r="1775" spans="1:12" x14ac:dyDescent="0.25">
      <c r="A1775" t="str">
        <v>V-1774</v>
      </c>
      <c r="B1775">
        <f t="shared" ca="1" si="162"/>
        <v>46000</v>
      </c>
      <c r="C1775" t="str">
        <f t="shared" ca="1" si="163"/>
        <v>C-004</v>
      </c>
      <c r="D1775" t="str">
        <f t="shared" ca="1" si="164"/>
        <v>P-004</v>
      </c>
      <c r="E1775" t="str">
        <f ca="1">+_xlfn.XLOOKUP(D1775,'Tablas aux'!$A$3:$A$6,'Tablas aux'!$B$3:$B$6,0)</f>
        <v>Smart Phone</v>
      </c>
      <c r="F1775" t="str">
        <f ca="1">+_xlfn.XLOOKUP(E1775,'Tablas aux'!$B$3:$B$6,'Tablas aux'!$C$3:$C$6,0)</f>
        <v>Telefonía</v>
      </c>
      <c r="G1775">
        <f t="shared" ca="1" si="165"/>
        <v>41</v>
      </c>
      <c r="H1775">
        <f ca="1">+_xlfn.XLOOKUP(D1775,'Tablas aux'!$A$3:$A$6,'Tablas aux'!$D$3:$D$6)</f>
        <v>800</v>
      </c>
      <c r="I1775" s="3">
        <f t="shared" ca="1" si="166"/>
        <v>0.2</v>
      </c>
      <c r="J1775" t="str" cm="1">
        <f t="array" aca="1" ref="J1775" ca="1">+INDEX({"Tarjeta";"Efectivo";"Transferencia"},RANDBETWEEN(1,3))</f>
        <v>Efectivo</v>
      </c>
      <c r="K1775" t="str">
        <f t="shared" ca="1" si="167"/>
        <v>V-002</v>
      </c>
      <c r="L1775" t="str">
        <f ca="1">+VLOOKUP(K1775,'Tablas aux'!$A$23:$C$27,3,0)</f>
        <v>Callao</v>
      </c>
    </row>
    <row r="1776" spans="1:12" x14ac:dyDescent="0.25">
      <c r="A1776" t="str">
        <v>V-1775</v>
      </c>
      <c r="B1776">
        <f t="shared" ca="1" si="162"/>
        <v>45699</v>
      </c>
      <c r="C1776" t="str">
        <f t="shared" ca="1" si="163"/>
        <v>C-004</v>
      </c>
      <c r="D1776" t="str">
        <f t="shared" ca="1" si="164"/>
        <v>P-002</v>
      </c>
      <c r="E1776" t="str">
        <f ca="1">+_xlfn.XLOOKUP(D1776,'Tablas aux'!$A$3:$A$6,'Tablas aux'!$B$3:$B$6,0)</f>
        <v>Laptop</v>
      </c>
      <c r="F1776" t="str">
        <f ca="1">+_xlfn.XLOOKUP(E1776,'Tablas aux'!$B$3:$B$6,'Tablas aux'!$C$3:$C$6,0)</f>
        <v>Computo</v>
      </c>
      <c r="G1776">
        <f t="shared" ca="1" si="165"/>
        <v>16</v>
      </c>
      <c r="H1776">
        <f ca="1">+_xlfn.XLOOKUP(D1776,'Tablas aux'!$A$3:$A$6,'Tablas aux'!$D$3:$D$6)</f>
        <v>1200</v>
      </c>
      <c r="I1776" s="3">
        <f t="shared" ca="1" si="166"/>
        <v>0.3</v>
      </c>
      <c r="J1776" t="str" cm="1">
        <f t="array" aca="1" ref="J1776" ca="1">+INDEX({"Tarjeta";"Efectivo";"Transferencia"},RANDBETWEEN(1,3))</f>
        <v>Transferencia</v>
      </c>
      <c r="K1776" t="str">
        <f t="shared" ca="1" si="167"/>
        <v>V-005</v>
      </c>
      <c r="L1776" t="str">
        <f ca="1">+VLOOKUP(K1776,'Tablas aux'!$A$23:$C$27,3,0)</f>
        <v>Ayacucho</v>
      </c>
    </row>
    <row r="1777" spans="1:12" x14ac:dyDescent="0.25">
      <c r="A1777" t="str">
        <v>V-1776</v>
      </c>
      <c r="B1777">
        <f t="shared" ca="1" si="162"/>
        <v>45798</v>
      </c>
      <c r="C1777" t="str">
        <f t="shared" ca="1" si="163"/>
        <v>C-004</v>
      </c>
      <c r="D1777" t="str">
        <f t="shared" ca="1" si="164"/>
        <v>P-004</v>
      </c>
      <c r="E1777" t="str">
        <f ca="1">+_xlfn.XLOOKUP(D1777,'Tablas aux'!$A$3:$A$6,'Tablas aux'!$B$3:$B$6,0)</f>
        <v>Smart Phone</v>
      </c>
      <c r="F1777" t="str">
        <f ca="1">+_xlfn.XLOOKUP(E1777,'Tablas aux'!$B$3:$B$6,'Tablas aux'!$C$3:$C$6,0)</f>
        <v>Telefonía</v>
      </c>
      <c r="G1777">
        <f t="shared" ca="1" si="165"/>
        <v>28</v>
      </c>
      <c r="H1777">
        <f ca="1">+_xlfn.XLOOKUP(D1777,'Tablas aux'!$A$3:$A$6,'Tablas aux'!$D$3:$D$6)</f>
        <v>800</v>
      </c>
      <c r="I1777" s="3">
        <f t="shared" ca="1" si="166"/>
        <v>0.2</v>
      </c>
      <c r="J1777" t="str" cm="1">
        <f t="array" aca="1" ref="J1777" ca="1">+INDEX({"Tarjeta";"Efectivo";"Transferencia"},RANDBETWEEN(1,3))</f>
        <v>Transferencia</v>
      </c>
      <c r="K1777" t="str">
        <f t="shared" ca="1" si="167"/>
        <v>V-004</v>
      </c>
      <c r="L1777" t="str">
        <f ca="1">+VLOOKUP(K1777,'Tablas aux'!$A$23:$C$27,3,0)</f>
        <v>Moquegua</v>
      </c>
    </row>
    <row r="1778" spans="1:12" x14ac:dyDescent="0.25">
      <c r="A1778" t="str">
        <v>V-1777</v>
      </c>
      <c r="B1778">
        <f t="shared" ca="1" si="162"/>
        <v>45757</v>
      </c>
      <c r="C1778" t="str">
        <f t="shared" ca="1" si="163"/>
        <v>C-003</v>
      </c>
      <c r="D1778" t="str">
        <f t="shared" ca="1" si="164"/>
        <v>P-004</v>
      </c>
      <c r="E1778" t="str">
        <f ca="1">+_xlfn.XLOOKUP(D1778,'Tablas aux'!$A$3:$A$6,'Tablas aux'!$B$3:$B$6,0)</f>
        <v>Smart Phone</v>
      </c>
      <c r="F1778" t="str">
        <f ca="1">+_xlfn.XLOOKUP(E1778,'Tablas aux'!$B$3:$B$6,'Tablas aux'!$C$3:$C$6,0)</f>
        <v>Telefonía</v>
      </c>
      <c r="G1778">
        <f t="shared" ca="1" si="165"/>
        <v>45</v>
      </c>
      <c r="H1778">
        <f ca="1">+_xlfn.XLOOKUP(D1778,'Tablas aux'!$A$3:$A$6,'Tablas aux'!$D$3:$D$6)</f>
        <v>800</v>
      </c>
      <c r="I1778" s="3">
        <f t="shared" ca="1" si="166"/>
        <v>0.2</v>
      </c>
      <c r="J1778" t="str" cm="1">
        <f t="array" aca="1" ref="J1778" ca="1">+INDEX({"Tarjeta";"Efectivo";"Transferencia"},RANDBETWEEN(1,3))</f>
        <v>Efectivo</v>
      </c>
      <c r="K1778" t="str">
        <f t="shared" ca="1" si="167"/>
        <v>V-003</v>
      </c>
      <c r="L1778" t="str">
        <f ca="1">+VLOOKUP(K1778,'Tablas aux'!$A$23:$C$27,3,0)</f>
        <v>Arequipa</v>
      </c>
    </row>
    <row r="1779" spans="1:12" x14ac:dyDescent="0.25">
      <c r="A1779" t="str">
        <v>V-1778</v>
      </c>
      <c r="B1779">
        <f t="shared" ca="1" si="162"/>
        <v>45681</v>
      </c>
      <c r="C1779" t="str">
        <f t="shared" ca="1" si="163"/>
        <v>C-003</v>
      </c>
      <c r="D1779" t="str">
        <f t="shared" ca="1" si="164"/>
        <v>P-004</v>
      </c>
      <c r="E1779" t="str">
        <f ca="1">+_xlfn.XLOOKUP(D1779,'Tablas aux'!$A$3:$A$6,'Tablas aux'!$B$3:$B$6,0)</f>
        <v>Smart Phone</v>
      </c>
      <c r="F1779" t="str">
        <f ca="1">+_xlfn.XLOOKUP(E1779,'Tablas aux'!$B$3:$B$6,'Tablas aux'!$C$3:$C$6,0)</f>
        <v>Telefonía</v>
      </c>
      <c r="G1779">
        <f t="shared" ca="1" si="165"/>
        <v>32</v>
      </c>
      <c r="H1779">
        <f ca="1">+_xlfn.XLOOKUP(D1779,'Tablas aux'!$A$3:$A$6,'Tablas aux'!$D$3:$D$6)</f>
        <v>800</v>
      </c>
      <c r="I1779" s="3">
        <f t="shared" ca="1" si="166"/>
        <v>0.2</v>
      </c>
      <c r="J1779" t="str" cm="1">
        <f t="array" aca="1" ref="J1779" ca="1">+INDEX({"Tarjeta";"Efectivo";"Transferencia"},RANDBETWEEN(1,3))</f>
        <v>Transferencia</v>
      </c>
      <c r="K1779" t="str">
        <f t="shared" ca="1" si="167"/>
        <v>V-001</v>
      </c>
      <c r="L1779" t="str">
        <f ca="1">+VLOOKUP(K1779,'Tablas aux'!$A$23:$C$27,3,0)</f>
        <v>Lima</v>
      </c>
    </row>
    <row r="1780" spans="1:12" x14ac:dyDescent="0.25">
      <c r="A1780" t="str">
        <v>V-1779</v>
      </c>
      <c r="B1780">
        <f t="shared" ca="1" si="162"/>
        <v>46010</v>
      </c>
      <c r="C1780" t="str">
        <f t="shared" ca="1" si="163"/>
        <v>C-004</v>
      </c>
      <c r="D1780" t="str">
        <f t="shared" ca="1" si="164"/>
        <v>P-001</v>
      </c>
      <c r="E1780" t="str">
        <f ca="1">+_xlfn.XLOOKUP(D1780,'Tablas aux'!$A$3:$A$6,'Tablas aux'!$B$3:$B$6,0)</f>
        <v>Audífonos</v>
      </c>
      <c r="F1780" t="str">
        <f ca="1">+_xlfn.XLOOKUP(E1780,'Tablas aux'!$B$3:$B$6,'Tablas aux'!$C$3:$C$6,0)</f>
        <v>Electrónica</v>
      </c>
      <c r="G1780">
        <f t="shared" ca="1" si="165"/>
        <v>42</v>
      </c>
      <c r="H1780">
        <f ca="1">+_xlfn.XLOOKUP(D1780,'Tablas aux'!$A$3:$A$6,'Tablas aux'!$D$3:$D$6)</f>
        <v>50</v>
      </c>
      <c r="I1780" s="3">
        <f t="shared" ca="1" si="166"/>
        <v>0.1</v>
      </c>
      <c r="J1780" t="str" cm="1">
        <f t="array" aca="1" ref="J1780" ca="1">+INDEX({"Tarjeta";"Efectivo";"Transferencia"},RANDBETWEEN(1,3))</f>
        <v>Transferencia</v>
      </c>
      <c r="K1780" t="str">
        <f t="shared" ca="1" si="167"/>
        <v>V-003</v>
      </c>
      <c r="L1780" t="str">
        <f ca="1">+VLOOKUP(K1780,'Tablas aux'!$A$23:$C$27,3,0)</f>
        <v>Arequipa</v>
      </c>
    </row>
    <row r="1781" spans="1:12" x14ac:dyDescent="0.25">
      <c r="A1781" t="str">
        <v>V-1780</v>
      </c>
      <c r="B1781">
        <f t="shared" ca="1" si="162"/>
        <v>45880</v>
      </c>
      <c r="C1781" t="str">
        <f t="shared" ca="1" si="163"/>
        <v>C-002</v>
      </c>
      <c r="D1781" t="str">
        <f t="shared" ca="1" si="164"/>
        <v>P-002</v>
      </c>
      <c r="E1781" t="str">
        <f ca="1">+_xlfn.XLOOKUP(D1781,'Tablas aux'!$A$3:$A$6,'Tablas aux'!$B$3:$B$6,0)</f>
        <v>Laptop</v>
      </c>
      <c r="F1781" t="str">
        <f ca="1">+_xlfn.XLOOKUP(E1781,'Tablas aux'!$B$3:$B$6,'Tablas aux'!$C$3:$C$6,0)</f>
        <v>Computo</v>
      </c>
      <c r="G1781">
        <f t="shared" ca="1" si="165"/>
        <v>36</v>
      </c>
      <c r="H1781">
        <f ca="1">+_xlfn.XLOOKUP(D1781,'Tablas aux'!$A$3:$A$6,'Tablas aux'!$D$3:$D$6)</f>
        <v>1200</v>
      </c>
      <c r="I1781" s="3">
        <f t="shared" ca="1" si="166"/>
        <v>0.3</v>
      </c>
      <c r="J1781" t="str" cm="1">
        <f t="array" aca="1" ref="J1781" ca="1">+INDEX({"Tarjeta";"Efectivo";"Transferencia"},RANDBETWEEN(1,3))</f>
        <v>Tarjeta</v>
      </c>
      <c r="K1781" t="str">
        <f t="shared" ca="1" si="167"/>
        <v>V-005</v>
      </c>
      <c r="L1781" t="str">
        <f ca="1">+VLOOKUP(K1781,'Tablas aux'!$A$23:$C$27,3,0)</f>
        <v>Ayacucho</v>
      </c>
    </row>
    <row r="1782" spans="1:12" x14ac:dyDescent="0.25">
      <c r="A1782" t="str">
        <v>V-1781</v>
      </c>
      <c r="B1782">
        <f t="shared" ca="1" si="162"/>
        <v>45681</v>
      </c>
      <c r="C1782" t="str">
        <f t="shared" ca="1" si="163"/>
        <v>C-003</v>
      </c>
      <c r="D1782" t="str">
        <f t="shared" ca="1" si="164"/>
        <v>P-001</v>
      </c>
      <c r="E1782" t="str">
        <f ca="1">+_xlfn.XLOOKUP(D1782,'Tablas aux'!$A$3:$A$6,'Tablas aux'!$B$3:$B$6,0)</f>
        <v>Audífonos</v>
      </c>
      <c r="F1782" t="str">
        <f ca="1">+_xlfn.XLOOKUP(E1782,'Tablas aux'!$B$3:$B$6,'Tablas aux'!$C$3:$C$6,0)</f>
        <v>Electrónica</v>
      </c>
      <c r="G1782">
        <f t="shared" ca="1" si="165"/>
        <v>27</v>
      </c>
      <c r="H1782">
        <f ca="1">+_xlfn.XLOOKUP(D1782,'Tablas aux'!$A$3:$A$6,'Tablas aux'!$D$3:$D$6)</f>
        <v>50</v>
      </c>
      <c r="I1782" s="3">
        <f t="shared" ca="1" si="166"/>
        <v>0.1</v>
      </c>
      <c r="J1782" t="str" cm="1">
        <f t="array" aca="1" ref="J1782" ca="1">+INDEX({"Tarjeta";"Efectivo";"Transferencia"},RANDBETWEEN(1,3))</f>
        <v>Efectivo</v>
      </c>
      <c r="K1782" t="str">
        <f t="shared" ca="1" si="167"/>
        <v>V-001</v>
      </c>
      <c r="L1782" t="str">
        <f ca="1">+VLOOKUP(K1782,'Tablas aux'!$A$23:$C$27,3,0)</f>
        <v>Lima</v>
      </c>
    </row>
    <row r="1783" spans="1:12" x14ac:dyDescent="0.25">
      <c r="A1783" t="str">
        <v>V-1782</v>
      </c>
      <c r="B1783">
        <f t="shared" ca="1" si="162"/>
        <v>45930</v>
      </c>
      <c r="C1783" t="str">
        <f t="shared" ca="1" si="163"/>
        <v>C-003</v>
      </c>
      <c r="D1783" t="str">
        <f t="shared" ca="1" si="164"/>
        <v>P-002</v>
      </c>
      <c r="E1783" t="str">
        <f ca="1">+_xlfn.XLOOKUP(D1783,'Tablas aux'!$A$3:$A$6,'Tablas aux'!$B$3:$B$6,0)</f>
        <v>Laptop</v>
      </c>
      <c r="F1783" t="str">
        <f ca="1">+_xlfn.XLOOKUP(E1783,'Tablas aux'!$B$3:$B$6,'Tablas aux'!$C$3:$C$6,0)</f>
        <v>Computo</v>
      </c>
      <c r="G1783">
        <f t="shared" ca="1" si="165"/>
        <v>31</v>
      </c>
      <c r="H1783">
        <f ca="1">+_xlfn.XLOOKUP(D1783,'Tablas aux'!$A$3:$A$6,'Tablas aux'!$D$3:$D$6)</f>
        <v>1200</v>
      </c>
      <c r="I1783" s="3">
        <f t="shared" ca="1" si="166"/>
        <v>0.3</v>
      </c>
      <c r="J1783" t="str" cm="1">
        <f t="array" aca="1" ref="J1783" ca="1">+INDEX({"Tarjeta";"Efectivo";"Transferencia"},RANDBETWEEN(1,3))</f>
        <v>Efectivo</v>
      </c>
      <c r="K1783" t="str">
        <f t="shared" ca="1" si="167"/>
        <v>V-004</v>
      </c>
      <c r="L1783" t="str">
        <f ca="1">+VLOOKUP(K1783,'Tablas aux'!$A$23:$C$27,3,0)</f>
        <v>Moquegua</v>
      </c>
    </row>
    <row r="1784" spans="1:12" x14ac:dyDescent="0.25">
      <c r="A1784" t="str">
        <v>V-1783</v>
      </c>
      <c r="B1784">
        <f t="shared" ca="1" si="162"/>
        <v>45722</v>
      </c>
      <c r="C1784" t="str">
        <f t="shared" ca="1" si="163"/>
        <v>C-003</v>
      </c>
      <c r="D1784" t="str">
        <f t="shared" ca="1" si="164"/>
        <v>P-003</v>
      </c>
      <c r="E1784" t="str">
        <f ca="1">+_xlfn.XLOOKUP(D1784,'Tablas aux'!$A$3:$A$6,'Tablas aux'!$B$3:$B$6,0)</f>
        <v>Smart Watch</v>
      </c>
      <c r="F1784" t="str">
        <f ca="1">+_xlfn.XLOOKUP(E1784,'Tablas aux'!$B$3:$B$6,'Tablas aux'!$C$3:$C$6,0)</f>
        <v>Electrónica</v>
      </c>
      <c r="G1784">
        <f t="shared" ca="1" si="165"/>
        <v>23</v>
      </c>
      <c r="H1784">
        <f ca="1">+_xlfn.XLOOKUP(D1784,'Tablas aux'!$A$3:$A$6,'Tablas aux'!$D$3:$D$6)</f>
        <v>200</v>
      </c>
      <c r="I1784" s="3">
        <f t="shared" ca="1" si="166"/>
        <v>0.1</v>
      </c>
      <c r="J1784" t="str" cm="1">
        <f t="array" aca="1" ref="J1784" ca="1">+INDEX({"Tarjeta";"Efectivo";"Transferencia"},RANDBETWEEN(1,3))</f>
        <v>Efectivo</v>
      </c>
      <c r="K1784" t="str">
        <f t="shared" ca="1" si="167"/>
        <v>V-005</v>
      </c>
      <c r="L1784" t="str">
        <f ca="1">+VLOOKUP(K1784,'Tablas aux'!$A$23:$C$27,3,0)</f>
        <v>Ayacucho</v>
      </c>
    </row>
    <row r="1785" spans="1:12" x14ac:dyDescent="0.25">
      <c r="A1785" t="str">
        <v>V-1784</v>
      </c>
      <c r="B1785">
        <f t="shared" ca="1" si="162"/>
        <v>45691</v>
      </c>
      <c r="C1785" t="str">
        <f t="shared" ca="1" si="163"/>
        <v>C-004</v>
      </c>
      <c r="D1785" t="str">
        <f t="shared" ca="1" si="164"/>
        <v>P-002</v>
      </c>
      <c r="E1785" t="str">
        <f ca="1">+_xlfn.XLOOKUP(D1785,'Tablas aux'!$A$3:$A$6,'Tablas aux'!$B$3:$B$6,0)</f>
        <v>Laptop</v>
      </c>
      <c r="F1785" t="str">
        <f ca="1">+_xlfn.XLOOKUP(E1785,'Tablas aux'!$B$3:$B$6,'Tablas aux'!$C$3:$C$6,0)</f>
        <v>Computo</v>
      </c>
      <c r="G1785">
        <f t="shared" ca="1" si="165"/>
        <v>24</v>
      </c>
      <c r="H1785">
        <f ca="1">+_xlfn.XLOOKUP(D1785,'Tablas aux'!$A$3:$A$6,'Tablas aux'!$D$3:$D$6)</f>
        <v>1200</v>
      </c>
      <c r="I1785" s="3">
        <f t="shared" ca="1" si="166"/>
        <v>0.3</v>
      </c>
      <c r="J1785" t="str" cm="1">
        <f t="array" aca="1" ref="J1785" ca="1">+INDEX({"Tarjeta";"Efectivo";"Transferencia"},RANDBETWEEN(1,3))</f>
        <v>Tarjeta</v>
      </c>
      <c r="K1785" t="str">
        <f t="shared" ca="1" si="167"/>
        <v>V-002</v>
      </c>
      <c r="L1785" t="str">
        <f ca="1">+VLOOKUP(K1785,'Tablas aux'!$A$23:$C$27,3,0)</f>
        <v>Callao</v>
      </c>
    </row>
    <row r="1786" spans="1:12" x14ac:dyDescent="0.25">
      <c r="A1786" t="str">
        <v>V-1785</v>
      </c>
      <c r="B1786">
        <f t="shared" ca="1" si="162"/>
        <v>45939</v>
      </c>
      <c r="C1786" t="str">
        <f t="shared" ca="1" si="163"/>
        <v>C-004</v>
      </c>
      <c r="D1786" t="str">
        <f t="shared" ca="1" si="164"/>
        <v>P-002</v>
      </c>
      <c r="E1786" t="str">
        <f ca="1">+_xlfn.XLOOKUP(D1786,'Tablas aux'!$A$3:$A$6,'Tablas aux'!$B$3:$B$6,0)</f>
        <v>Laptop</v>
      </c>
      <c r="F1786" t="str">
        <f ca="1">+_xlfn.XLOOKUP(E1786,'Tablas aux'!$B$3:$B$6,'Tablas aux'!$C$3:$C$6,0)</f>
        <v>Computo</v>
      </c>
      <c r="G1786">
        <f t="shared" ca="1" si="165"/>
        <v>12</v>
      </c>
      <c r="H1786">
        <f ca="1">+_xlfn.XLOOKUP(D1786,'Tablas aux'!$A$3:$A$6,'Tablas aux'!$D$3:$D$6)</f>
        <v>1200</v>
      </c>
      <c r="I1786" s="3">
        <f t="shared" ca="1" si="166"/>
        <v>0.3</v>
      </c>
      <c r="J1786" t="str" cm="1">
        <f t="array" aca="1" ref="J1786" ca="1">+INDEX({"Tarjeta";"Efectivo";"Transferencia"},RANDBETWEEN(1,3))</f>
        <v>Tarjeta</v>
      </c>
      <c r="K1786" t="str">
        <f t="shared" ca="1" si="167"/>
        <v>V-001</v>
      </c>
      <c r="L1786" t="str">
        <f ca="1">+VLOOKUP(K1786,'Tablas aux'!$A$23:$C$27,3,0)</f>
        <v>Lima</v>
      </c>
    </row>
    <row r="1787" spans="1:12" x14ac:dyDescent="0.25">
      <c r="A1787" t="str">
        <v>V-1786</v>
      </c>
      <c r="B1787">
        <f t="shared" ca="1" si="162"/>
        <v>45943</v>
      </c>
      <c r="C1787" t="str">
        <f t="shared" ca="1" si="163"/>
        <v>C-002</v>
      </c>
      <c r="D1787" t="str">
        <f t="shared" ca="1" si="164"/>
        <v>P-001</v>
      </c>
      <c r="E1787" t="str">
        <f ca="1">+_xlfn.XLOOKUP(D1787,'Tablas aux'!$A$3:$A$6,'Tablas aux'!$B$3:$B$6,0)</f>
        <v>Audífonos</v>
      </c>
      <c r="F1787" t="str">
        <f ca="1">+_xlfn.XLOOKUP(E1787,'Tablas aux'!$B$3:$B$6,'Tablas aux'!$C$3:$C$6,0)</f>
        <v>Electrónica</v>
      </c>
      <c r="G1787">
        <f t="shared" ca="1" si="165"/>
        <v>44</v>
      </c>
      <c r="H1787">
        <f ca="1">+_xlfn.XLOOKUP(D1787,'Tablas aux'!$A$3:$A$6,'Tablas aux'!$D$3:$D$6)</f>
        <v>50</v>
      </c>
      <c r="I1787" s="3">
        <f t="shared" ca="1" si="166"/>
        <v>0.1</v>
      </c>
      <c r="J1787" t="str" cm="1">
        <f t="array" aca="1" ref="J1787" ca="1">+INDEX({"Tarjeta";"Efectivo";"Transferencia"},RANDBETWEEN(1,3))</f>
        <v>Transferencia</v>
      </c>
      <c r="K1787" t="str">
        <f t="shared" ca="1" si="167"/>
        <v>V-002</v>
      </c>
      <c r="L1787" t="str">
        <f ca="1">+VLOOKUP(K1787,'Tablas aux'!$A$23:$C$27,3,0)</f>
        <v>Callao</v>
      </c>
    </row>
    <row r="1788" spans="1:12" x14ac:dyDescent="0.25">
      <c r="A1788" t="str">
        <v>V-1787</v>
      </c>
      <c r="B1788">
        <f t="shared" ca="1" si="162"/>
        <v>45771</v>
      </c>
      <c r="C1788" t="str">
        <f t="shared" ca="1" si="163"/>
        <v>C-004</v>
      </c>
      <c r="D1788" t="str">
        <f t="shared" ca="1" si="164"/>
        <v>P-001</v>
      </c>
      <c r="E1788" t="str">
        <f ca="1">+_xlfn.XLOOKUP(D1788,'Tablas aux'!$A$3:$A$6,'Tablas aux'!$B$3:$B$6,0)</f>
        <v>Audífonos</v>
      </c>
      <c r="F1788" t="str">
        <f ca="1">+_xlfn.XLOOKUP(E1788,'Tablas aux'!$B$3:$B$6,'Tablas aux'!$C$3:$C$6,0)</f>
        <v>Electrónica</v>
      </c>
      <c r="G1788">
        <f t="shared" ca="1" si="165"/>
        <v>30</v>
      </c>
      <c r="H1788">
        <f ca="1">+_xlfn.XLOOKUP(D1788,'Tablas aux'!$A$3:$A$6,'Tablas aux'!$D$3:$D$6)</f>
        <v>50</v>
      </c>
      <c r="I1788" s="3">
        <f t="shared" ca="1" si="166"/>
        <v>0.1</v>
      </c>
      <c r="J1788" t="str" cm="1">
        <f t="array" aca="1" ref="J1788" ca="1">+INDEX({"Tarjeta";"Efectivo";"Transferencia"},RANDBETWEEN(1,3))</f>
        <v>Transferencia</v>
      </c>
      <c r="K1788" t="str">
        <f t="shared" ca="1" si="167"/>
        <v>V-003</v>
      </c>
      <c r="L1788" t="str">
        <f ca="1">+VLOOKUP(K1788,'Tablas aux'!$A$23:$C$27,3,0)</f>
        <v>Arequipa</v>
      </c>
    </row>
    <row r="1789" spans="1:12" x14ac:dyDescent="0.25">
      <c r="A1789" t="str">
        <v>V-1788</v>
      </c>
      <c r="B1789">
        <f t="shared" ca="1" si="162"/>
        <v>45859</v>
      </c>
      <c r="C1789" t="str">
        <f t="shared" ca="1" si="163"/>
        <v>C-003</v>
      </c>
      <c r="D1789" t="str">
        <f t="shared" ca="1" si="164"/>
        <v>P-004</v>
      </c>
      <c r="E1789" t="str">
        <f ca="1">+_xlfn.XLOOKUP(D1789,'Tablas aux'!$A$3:$A$6,'Tablas aux'!$B$3:$B$6,0)</f>
        <v>Smart Phone</v>
      </c>
      <c r="F1789" t="str">
        <f ca="1">+_xlfn.XLOOKUP(E1789,'Tablas aux'!$B$3:$B$6,'Tablas aux'!$C$3:$C$6,0)</f>
        <v>Telefonía</v>
      </c>
      <c r="G1789">
        <f t="shared" ca="1" si="165"/>
        <v>11</v>
      </c>
      <c r="H1789">
        <f ca="1">+_xlfn.XLOOKUP(D1789,'Tablas aux'!$A$3:$A$6,'Tablas aux'!$D$3:$D$6)</f>
        <v>800</v>
      </c>
      <c r="I1789" s="3">
        <f t="shared" ca="1" si="166"/>
        <v>0.2</v>
      </c>
      <c r="J1789" t="str" cm="1">
        <f t="array" aca="1" ref="J1789" ca="1">+INDEX({"Tarjeta";"Efectivo";"Transferencia"},RANDBETWEEN(1,3))</f>
        <v>Tarjeta</v>
      </c>
      <c r="K1789" t="str">
        <f t="shared" ca="1" si="167"/>
        <v>V-005</v>
      </c>
      <c r="L1789" t="str">
        <f ca="1">+VLOOKUP(K1789,'Tablas aux'!$A$23:$C$27,3,0)</f>
        <v>Ayacucho</v>
      </c>
    </row>
    <row r="1790" spans="1:12" x14ac:dyDescent="0.25">
      <c r="A1790" t="str">
        <v>V-1789</v>
      </c>
      <c r="B1790">
        <f t="shared" ca="1" si="162"/>
        <v>46006</v>
      </c>
      <c r="C1790" t="str">
        <f t="shared" ca="1" si="163"/>
        <v>C-003</v>
      </c>
      <c r="D1790" t="str">
        <f t="shared" ca="1" si="164"/>
        <v>P-003</v>
      </c>
      <c r="E1790" t="str">
        <f ca="1">+_xlfn.XLOOKUP(D1790,'Tablas aux'!$A$3:$A$6,'Tablas aux'!$B$3:$B$6,0)</f>
        <v>Smart Watch</v>
      </c>
      <c r="F1790" t="str">
        <f ca="1">+_xlfn.XLOOKUP(E1790,'Tablas aux'!$B$3:$B$6,'Tablas aux'!$C$3:$C$6,0)</f>
        <v>Electrónica</v>
      </c>
      <c r="G1790">
        <f t="shared" ca="1" si="165"/>
        <v>28</v>
      </c>
      <c r="H1790">
        <f ca="1">+_xlfn.XLOOKUP(D1790,'Tablas aux'!$A$3:$A$6,'Tablas aux'!$D$3:$D$6)</f>
        <v>200</v>
      </c>
      <c r="I1790" s="3">
        <f t="shared" ca="1" si="166"/>
        <v>0.1</v>
      </c>
      <c r="J1790" t="str" cm="1">
        <f t="array" aca="1" ref="J1790" ca="1">+INDEX({"Tarjeta";"Efectivo";"Transferencia"},RANDBETWEEN(1,3))</f>
        <v>Efectivo</v>
      </c>
      <c r="K1790" t="str">
        <f t="shared" ca="1" si="167"/>
        <v>V-003</v>
      </c>
      <c r="L1790" t="str">
        <f ca="1">+VLOOKUP(K1790,'Tablas aux'!$A$23:$C$27,3,0)</f>
        <v>Arequipa</v>
      </c>
    </row>
    <row r="1791" spans="1:12" x14ac:dyDescent="0.25">
      <c r="A1791" t="str">
        <v>V-1790</v>
      </c>
      <c r="B1791">
        <f t="shared" ca="1" si="162"/>
        <v>45842</v>
      </c>
      <c r="C1791" t="str">
        <f t="shared" ca="1" si="163"/>
        <v>C-003</v>
      </c>
      <c r="D1791" t="str">
        <f t="shared" ca="1" si="164"/>
        <v>P-004</v>
      </c>
      <c r="E1791" t="str">
        <f ca="1">+_xlfn.XLOOKUP(D1791,'Tablas aux'!$A$3:$A$6,'Tablas aux'!$B$3:$B$6,0)</f>
        <v>Smart Phone</v>
      </c>
      <c r="F1791" t="str">
        <f ca="1">+_xlfn.XLOOKUP(E1791,'Tablas aux'!$B$3:$B$6,'Tablas aux'!$C$3:$C$6,0)</f>
        <v>Telefonía</v>
      </c>
      <c r="G1791">
        <f t="shared" ca="1" si="165"/>
        <v>18</v>
      </c>
      <c r="H1791">
        <f ca="1">+_xlfn.XLOOKUP(D1791,'Tablas aux'!$A$3:$A$6,'Tablas aux'!$D$3:$D$6)</f>
        <v>800</v>
      </c>
      <c r="I1791" s="3">
        <f t="shared" ca="1" si="166"/>
        <v>0.2</v>
      </c>
      <c r="J1791" t="str" cm="1">
        <f t="array" aca="1" ref="J1791" ca="1">+INDEX({"Tarjeta";"Efectivo";"Transferencia"},RANDBETWEEN(1,3))</f>
        <v>Efectivo</v>
      </c>
      <c r="K1791" t="str">
        <f t="shared" ca="1" si="167"/>
        <v>V-005</v>
      </c>
      <c r="L1791" t="str">
        <f ca="1">+VLOOKUP(K1791,'Tablas aux'!$A$23:$C$27,3,0)</f>
        <v>Ayacucho</v>
      </c>
    </row>
    <row r="1792" spans="1:12" x14ac:dyDescent="0.25">
      <c r="A1792" t="str">
        <v>V-1791</v>
      </c>
      <c r="B1792">
        <f t="shared" ca="1" si="162"/>
        <v>45935</v>
      </c>
      <c r="C1792" t="str">
        <f t="shared" ca="1" si="163"/>
        <v>C-004</v>
      </c>
      <c r="D1792" t="str">
        <f t="shared" ca="1" si="164"/>
        <v>P-001</v>
      </c>
      <c r="E1792" t="str">
        <f ca="1">+_xlfn.XLOOKUP(D1792,'Tablas aux'!$A$3:$A$6,'Tablas aux'!$B$3:$B$6,0)</f>
        <v>Audífonos</v>
      </c>
      <c r="F1792" t="str">
        <f ca="1">+_xlfn.XLOOKUP(E1792,'Tablas aux'!$B$3:$B$6,'Tablas aux'!$C$3:$C$6,0)</f>
        <v>Electrónica</v>
      </c>
      <c r="G1792">
        <f t="shared" ca="1" si="165"/>
        <v>17</v>
      </c>
      <c r="H1792">
        <f ca="1">+_xlfn.XLOOKUP(D1792,'Tablas aux'!$A$3:$A$6,'Tablas aux'!$D$3:$D$6)</f>
        <v>50</v>
      </c>
      <c r="I1792" s="3">
        <f t="shared" ca="1" si="166"/>
        <v>0.1</v>
      </c>
      <c r="J1792" t="str" cm="1">
        <f t="array" aca="1" ref="J1792" ca="1">+INDEX({"Tarjeta";"Efectivo";"Transferencia"},RANDBETWEEN(1,3))</f>
        <v>Tarjeta</v>
      </c>
      <c r="K1792" t="str">
        <f t="shared" ca="1" si="167"/>
        <v>V-005</v>
      </c>
      <c r="L1792" t="str">
        <f ca="1">+VLOOKUP(K1792,'Tablas aux'!$A$23:$C$27,3,0)</f>
        <v>Ayacucho</v>
      </c>
    </row>
    <row r="1793" spans="1:12" x14ac:dyDescent="0.25">
      <c r="A1793" t="str">
        <v>V-1792</v>
      </c>
      <c r="B1793">
        <f t="shared" ca="1" si="162"/>
        <v>45927</v>
      </c>
      <c r="C1793" t="str">
        <f t="shared" ca="1" si="163"/>
        <v>C-002</v>
      </c>
      <c r="D1793" t="str">
        <f t="shared" ca="1" si="164"/>
        <v>P-002</v>
      </c>
      <c r="E1793" t="str">
        <f ca="1">+_xlfn.XLOOKUP(D1793,'Tablas aux'!$A$3:$A$6,'Tablas aux'!$B$3:$B$6,0)</f>
        <v>Laptop</v>
      </c>
      <c r="F1793" t="str">
        <f ca="1">+_xlfn.XLOOKUP(E1793,'Tablas aux'!$B$3:$B$6,'Tablas aux'!$C$3:$C$6,0)</f>
        <v>Computo</v>
      </c>
      <c r="G1793">
        <f t="shared" ca="1" si="165"/>
        <v>6</v>
      </c>
      <c r="H1793">
        <f ca="1">+_xlfn.XLOOKUP(D1793,'Tablas aux'!$A$3:$A$6,'Tablas aux'!$D$3:$D$6)</f>
        <v>1200</v>
      </c>
      <c r="I1793" s="3">
        <f t="shared" ca="1" si="166"/>
        <v>0.3</v>
      </c>
      <c r="J1793" t="str" cm="1">
        <f t="array" aca="1" ref="J1793" ca="1">+INDEX({"Tarjeta";"Efectivo";"Transferencia"},RANDBETWEEN(1,3))</f>
        <v>Transferencia</v>
      </c>
      <c r="K1793" t="str">
        <f t="shared" ca="1" si="167"/>
        <v>V-002</v>
      </c>
      <c r="L1793" t="str">
        <f ca="1">+VLOOKUP(K1793,'Tablas aux'!$A$23:$C$27,3,0)</f>
        <v>Callao</v>
      </c>
    </row>
    <row r="1794" spans="1:12" x14ac:dyDescent="0.25">
      <c r="A1794" t="str">
        <v>V-1793</v>
      </c>
      <c r="B1794">
        <f t="shared" ca="1" si="162"/>
        <v>45874</v>
      </c>
      <c r="C1794" t="str">
        <f t="shared" ca="1" si="163"/>
        <v>C-004</v>
      </c>
      <c r="D1794" t="str">
        <f t="shared" ca="1" si="164"/>
        <v>P-001</v>
      </c>
      <c r="E1794" t="str">
        <f ca="1">+_xlfn.XLOOKUP(D1794,'Tablas aux'!$A$3:$A$6,'Tablas aux'!$B$3:$B$6,0)</f>
        <v>Audífonos</v>
      </c>
      <c r="F1794" t="str">
        <f ca="1">+_xlfn.XLOOKUP(E1794,'Tablas aux'!$B$3:$B$6,'Tablas aux'!$C$3:$C$6,0)</f>
        <v>Electrónica</v>
      </c>
      <c r="G1794">
        <f t="shared" ca="1" si="165"/>
        <v>16</v>
      </c>
      <c r="H1794">
        <f ca="1">+_xlfn.XLOOKUP(D1794,'Tablas aux'!$A$3:$A$6,'Tablas aux'!$D$3:$D$6)</f>
        <v>50</v>
      </c>
      <c r="I1794" s="3">
        <f t="shared" ca="1" si="166"/>
        <v>0.1</v>
      </c>
      <c r="J1794" t="str" cm="1">
        <f t="array" aca="1" ref="J1794" ca="1">+INDEX({"Tarjeta";"Efectivo";"Transferencia"},RANDBETWEEN(1,3))</f>
        <v>Tarjeta</v>
      </c>
      <c r="K1794" t="str">
        <f t="shared" ca="1" si="167"/>
        <v>V-001</v>
      </c>
      <c r="L1794" t="str">
        <f ca="1">+VLOOKUP(K1794,'Tablas aux'!$A$23:$C$27,3,0)</f>
        <v>Lima</v>
      </c>
    </row>
    <row r="1795" spans="1:12" x14ac:dyDescent="0.25">
      <c r="A1795" t="str">
        <v>V-1794</v>
      </c>
      <c r="B1795">
        <f t="shared" ref="B1795:B1858" ca="1" si="168">+RANDBETWEEN("01/01/2025","31/12/2025")</f>
        <v>45782</v>
      </c>
      <c r="C1795" t="str">
        <f t="shared" ref="C1795:C1858" ca="1" si="169">+"C"&amp;"-"&amp;TEXT(RANDBETWEEN(1,4),"000")</f>
        <v>C-004</v>
      </c>
      <c r="D1795" t="str">
        <f t="shared" ref="D1795:D1858" ca="1" si="170">+"P"&amp;"-"&amp;TEXT(RANDBETWEEN(1,4),"000")</f>
        <v>P-004</v>
      </c>
      <c r="E1795" t="str">
        <f ca="1">+_xlfn.XLOOKUP(D1795,'Tablas aux'!$A$3:$A$6,'Tablas aux'!$B$3:$B$6,0)</f>
        <v>Smart Phone</v>
      </c>
      <c r="F1795" t="str">
        <f ca="1">+_xlfn.XLOOKUP(E1795,'Tablas aux'!$B$3:$B$6,'Tablas aux'!$C$3:$C$6,0)</f>
        <v>Telefonía</v>
      </c>
      <c r="G1795">
        <f t="shared" ref="G1795:G1858" ca="1" si="171">+RANDBETWEEN(5,45)</f>
        <v>13</v>
      </c>
      <c r="H1795">
        <f ca="1">+_xlfn.XLOOKUP(D1795,'Tablas aux'!$A$3:$A$6,'Tablas aux'!$D$3:$D$6)</f>
        <v>800</v>
      </c>
      <c r="I1795" s="3">
        <f t="shared" ref="I1795:I1858" ca="1" si="172">+IF(F1795="Electrónica",0.1,IF(F1795="Telefonía",0.2,0.3))</f>
        <v>0.2</v>
      </c>
      <c r="J1795" t="str" cm="1">
        <f t="array" aca="1" ref="J1795" ca="1">+INDEX({"Tarjeta";"Efectivo";"Transferencia"},RANDBETWEEN(1,3))</f>
        <v>Efectivo</v>
      </c>
      <c r="K1795" t="str">
        <f t="shared" ref="K1795:K1858" ca="1" si="173">+"V"&amp;"-"&amp;TEXT(RANDBETWEEN(1,5),"000")</f>
        <v>V-004</v>
      </c>
      <c r="L1795" t="str">
        <f ca="1">+VLOOKUP(K1795,'Tablas aux'!$A$23:$C$27,3,0)</f>
        <v>Moquegua</v>
      </c>
    </row>
    <row r="1796" spans="1:12" x14ac:dyDescent="0.25">
      <c r="A1796" t="str">
        <v>V-1795</v>
      </c>
      <c r="B1796">
        <f t="shared" ca="1" si="168"/>
        <v>45800</v>
      </c>
      <c r="C1796" t="str">
        <f t="shared" ca="1" si="169"/>
        <v>C-003</v>
      </c>
      <c r="D1796" t="str">
        <f t="shared" ca="1" si="170"/>
        <v>P-003</v>
      </c>
      <c r="E1796" t="str">
        <f ca="1">+_xlfn.XLOOKUP(D1796,'Tablas aux'!$A$3:$A$6,'Tablas aux'!$B$3:$B$6,0)</f>
        <v>Smart Watch</v>
      </c>
      <c r="F1796" t="str">
        <f ca="1">+_xlfn.XLOOKUP(E1796,'Tablas aux'!$B$3:$B$6,'Tablas aux'!$C$3:$C$6,0)</f>
        <v>Electrónica</v>
      </c>
      <c r="G1796">
        <f t="shared" ca="1" si="171"/>
        <v>19</v>
      </c>
      <c r="H1796">
        <f ca="1">+_xlfn.XLOOKUP(D1796,'Tablas aux'!$A$3:$A$6,'Tablas aux'!$D$3:$D$6)</f>
        <v>200</v>
      </c>
      <c r="I1796" s="3">
        <f t="shared" ca="1" si="172"/>
        <v>0.1</v>
      </c>
      <c r="J1796" t="str" cm="1">
        <f t="array" aca="1" ref="J1796" ca="1">+INDEX({"Tarjeta";"Efectivo";"Transferencia"},RANDBETWEEN(1,3))</f>
        <v>Tarjeta</v>
      </c>
      <c r="K1796" t="str">
        <f t="shared" ca="1" si="173"/>
        <v>V-005</v>
      </c>
      <c r="L1796" t="str">
        <f ca="1">+VLOOKUP(K1796,'Tablas aux'!$A$23:$C$27,3,0)</f>
        <v>Ayacucho</v>
      </c>
    </row>
    <row r="1797" spans="1:12" x14ac:dyDescent="0.25">
      <c r="A1797" t="str">
        <v>V-1796</v>
      </c>
      <c r="B1797">
        <f t="shared" ca="1" si="168"/>
        <v>45808</v>
      </c>
      <c r="C1797" t="str">
        <f t="shared" ca="1" si="169"/>
        <v>C-002</v>
      </c>
      <c r="D1797" t="str">
        <f t="shared" ca="1" si="170"/>
        <v>P-001</v>
      </c>
      <c r="E1797" t="str">
        <f ca="1">+_xlfn.XLOOKUP(D1797,'Tablas aux'!$A$3:$A$6,'Tablas aux'!$B$3:$B$6,0)</f>
        <v>Audífonos</v>
      </c>
      <c r="F1797" t="str">
        <f ca="1">+_xlfn.XLOOKUP(E1797,'Tablas aux'!$B$3:$B$6,'Tablas aux'!$C$3:$C$6,0)</f>
        <v>Electrónica</v>
      </c>
      <c r="G1797">
        <f t="shared" ca="1" si="171"/>
        <v>45</v>
      </c>
      <c r="H1797">
        <f ca="1">+_xlfn.XLOOKUP(D1797,'Tablas aux'!$A$3:$A$6,'Tablas aux'!$D$3:$D$6)</f>
        <v>50</v>
      </c>
      <c r="I1797" s="3">
        <f t="shared" ca="1" si="172"/>
        <v>0.1</v>
      </c>
      <c r="J1797" t="str" cm="1">
        <f t="array" aca="1" ref="J1797" ca="1">+INDEX({"Tarjeta";"Efectivo";"Transferencia"},RANDBETWEEN(1,3))</f>
        <v>Efectivo</v>
      </c>
      <c r="K1797" t="str">
        <f t="shared" ca="1" si="173"/>
        <v>V-005</v>
      </c>
      <c r="L1797" t="str">
        <f ca="1">+VLOOKUP(K1797,'Tablas aux'!$A$23:$C$27,3,0)</f>
        <v>Ayacucho</v>
      </c>
    </row>
    <row r="1798" spans="1:12" x14ac:dyDescent="0.25">
      <c r="A1798" t="str">
        <v>V-1797</v>
      </c>
      <c r="B1798">
        <f t="shared" ca="1" si="168"/>
        <v>45734</v>
      </c>
      <c r="C1798" t="str">
        <f t="shared" ca="1" si="169"/>
        <v>C-004</v>
      </c>
      <c r="D1798" t="str">
        <f t="shared" ca="1" si="170"/>
        <v>P-002</v>
      </c>
      <c r="E1798" t="str">
        <f ca="1">+_xlfn.XLOOKUP(D1798,'Tablas aux'!$A$3:$A$6,'Tablas aux'!$B$3:$B$6,0)</f>
        <v>Laptop</v>
      </c>
      <c r="F1798" t="str">
        <f ca="1">+_xlfn.XLOOKUP(E1798,'Tablas aux'!$B$3:$B$6,'Tablas aux'!$C$3:$C$6,0)</f>
        <v>Computo</v>
      </c>
      <c r="G1798">
        <f t="shared" ca="1" si="171"/>
        <v>9</v>
      </c>
      <c r="H1798">
        <f ca="1">+_xlfn.XLOOKUP(D1798,'Tablas aux'!$A$3:$A$6,'Tablas aux'!$D$3:$D$6)</f>
        <v>1200</v>
      </c>
      <c r="I1798" s="3">
        <f t="shared" ca="1" si="172"/>
        <v>0.3</v>
      </c>
      <c r="J1798" t="str" cm="1">
        <f t="array" aca="1" ref="J1798" ca="1">+INDEX({"Tarjeta";"Efectivo";"Transferencia"},RANDBETWEEN(1,3))</f>
        <v>Transferencia</v>
      </c>
      <c r="K1798" t="str">
        <f t="shared" ca="1" si="173"/>
        <v>V-001</v>
      </c>
      <c r="L1798" t="str">
        <f ca="1">+VLOOKUP(K1798,'Tablas aux'!$A$23:$C$27,3,0)</f>
        <v>Lima</v>
      </c>
    </row>
    <row r="1799" spans="1:12" x14ac:dyDescent="0.25">
      <c r="A1799" t="str">
        <v>V-1798</v>
      </c>
      <c r="B1799">
        <f t="shared" ca="1" si="168"/>
        <v>45971</v>
      </c>
      <c r="C1799" t="str">
        <f t="shared" ca="1" si="169"/>
        <v>C-001</v>
      </c>
      <c r="D1799" t="str">
        <f t="shared" ca="1" si="170"/>
        <v>P-001</v>
      </c>
      <c r="E1799" t="str">
        <f ca="1">+_xlfn.XLOOKUP(D1799,'Tablas aux'!$A$3:$A$6,'Tablas aux'!$B$3:$B$6,0)</f>
        <v>Audífonos</v>
      </c>
      <c r="F1799" t="str">
        <f ca="1">+_xlfn.XLOOKUP(E1799,'Tablas aux'!$B$3:$B$6,'Tablas aux'!$C$3:$C$6,0)</f>
        <v>Electrónica</v>
      </c>
      <c r="G1799">
        <f t="shared" ca="1" si="171"/>
        <v>40</v>
      </c>
      <c r="H1799">
        <f ca="1">+_xlfn.XLOOKUP(D1799,'Tablas aux'!$A$3:$A$6,'Tablas aux'!$D$3:$D$6)</f>
        <v>50</v>
      </c>
      <c r="I1799" s="3">
        <f t="shared" ca="1" si="172"/>
        <v>0.1</v>
      </c>
      <c r="J1799" t="str" cm="1">
        <f t="array" aca="1" ref="J1799" ca="1">+INDEX({"Tarjeta";"Efectivo";"Transferencia"},RANDBETWEEN(1,3))</f>
        <v>Tarjeta</v>
      </c>
      <c r="K1799" t="str">
        <f t="shared" ca="1" si="173"/>
        <v>V-002</v>
      </c>
      <c r="L1799" t="str">
        <f ca="1">+VLOOKUP(K1799,'Tablas aux'!$A$23:$C$27,3,0)</f>
        <v>Callao</v>
      </c>
    </row>
    <row r="1800" spans="1:12" x14ac:dyDescent="0.25">
      <c r="A1800" t="str">
        <v>V-1799</v>
      </c>
      <c r="B1800">
        <f t="shared" ca="1" si="168"/>
        <v>45868</v>
      </c>
      <c r="C1800" t="str">
        <f t="shared" ca="1" si="169"/>
        <v>C-001</v>
      </c>
      <c r="D1800" t="str">
        <f t="shared" ca="1" si="170"/>
        <v>P-004</v>
      </c>
      <c r="E1800" t="str">
        <f ca="1">+_xlfn.XLOOKUP(D1800,'Tablas aux'!$A$3:$A$6,'Tablas aux'!$B$3:$B$6,0)</f>
        <v>Smart Phone</v>
      </c>
      <c r="F1800" t="str">
        <f ca="1">+_xlfn.XLOOKUP(E1800,'Tablas aux'!$B$3:$B$6,'Tablas aux'!$C$3:$C$6,0)</f>
        <v>Telefonía</v>
      </c>
      <c r="G1800">
        <f t="shared" ca="1" si="171"/>
        <v>42</v>
      </c>
      <c r="H1800">
        <f ca="1">+_xlfn.XLOOKUP(D1800,'Tablas aux'!$A$3:$A$6,'Tablas aux'!$D$3:$D$6)</f>
        <v>800</v>
      </c>
      <c r="I1800" s="3">
        <f t="shared" ca="1" si="172"/>
        <v>0.2</v>
      </c>
      <c r="J1800" t="str" cm="1">
        <f t="array" aca="1" ref="J1800" ca="1">+INDEX({"Tarjeta";"Efectivo";"Transferencia"},RANDBETWEEN(1,3))</f>
        <v>Efectivo</v>
      </c>
      <c r="K1800" t="str">
        <f t="shared" ca="1" si="173"/>
        <v>V-005</v>
      </c>
      <c r="L1800" t="str">
        <f ca="1">+VLOOKUP(K1800,'Tablas aux'!$A$23:$C$27,3,0)</f>
        <v>Ayacucho</v>
      </c>
    </row>
    <row r="1801" spans="1:12" x14ac:dyDescent="0.25">
      <c r="A1801" t="str">
        <v>V-1800</v>
      </c>
      <c r="B1801">
        <f t="shared" ca="1" si="168"/>
        <v>45733</v>
      </c>
      <c r="C1801" t="str">
        <f t="shared" ca="1" si="169"/>
        <v>C-002</v>
      </c>
      <c r="D1801" t="str">
        <f t="shared" ca="1" si="170"/>
        <v>P-004</v>
      </c>
      <c r="E1801" t="str">
        <f ca="1">+_xlfn.XLOOKUP(D1801,'Tablas aux'!$A$3:$A$6,'Tablas aux'!$B$3:$B$6,0)</f>
        <v>Smart Phone</v>
      </c>
      <c r="F1801" t="str">
        <f ca="1">+_xlfn.XLOOKUP(E1801,'Tablas aux'!$B$3:$B$6,'Tablas aux'!$C$3:$C$6,0)</f>
        <v>Telefonía</v>
      </c>
      <c r="G1801">
        <f t="shared" ca="1" si="171"/>
        <v>11</v>
      </c>
      <c r="H1801">
        <f ca="1">+_xlfn.XLOOKUP(D1801,'Tablas aux'!$A$3:$A$6,'Tablas aux'!$D$3:$D$6)</f>
        <v>800</v>
      </c>
      <c r="I1801" s="3">
        <f t="shared" ca="1" si="172"/>
        <v>0.2</v>
      </c>
      <c r="J1801" t="str" cm="1">
        <f t="array" aca="1" ref="J1801" ca="1">+INDEX({"Tarjeta";"Efectivo";"Transferencia"},RANDBETWEEN(1,3))</f>
        <v>Transferencia</v>
      </c>
      <c r="K1801" t="str">
        <f t="shared" ca="1" si="173"/>
        <v>V-004</v>
      </c>
      <c r="L1801" t="str">
        <f ca="1">+VLOOKUP(K1801,'Tablas aux'!$A$23:$C$27,3,0)</f>
        <v>Moquegua</v>
      </c>
    </row>
    <row r="1802" spans="1:12" x14ac:dyDescent="0.25">
      <c r="A1802" t="str">
        <v>V-1801</v>
      </c>
      <c r="B1802">
        <f t="shared" ca="1" si="168"/>
        <v>45924</v>
      </c>
      <c r="C1802" t="str">
        <f t="shared" ca="1" si="169"/>
        <v>C-002</v>
      </c>
      <c r="D1802" t="str">
        <f t="shared" ca="1" si="170"/>
        <v>P-001</v>
      </c>
      <c r="E1802" t="str">
        <f ca="1">+_xlfn.XLOOKUP(D1802,'Tablas aux'!$A$3:$A$6,'Tablas aux'!$B$3:$B$6,0)</f>
        <v>Audífonos</v>
      </c>
      <c r="F1802" t="str">
        <f ca="1">+_xlfn.XLOOKUP(E1802,'Tablas aux'!$B$3:$B$6,'Tablas aux'!$C$3:$C$6,0)</f>
        <v>Electrónica</v>
      </c>
      <c r="G1802">
        <f t="shared" ca="1" si="171"/>
        <v>37</v>
      </c>
      <c r="H1802">
        <f ca="1">+_xlfn.XLOOKUP(D1802,'Tablas aux'!$A$3:$A$6,'Tablas aux'!$D$3:$D$6)</f>
        <v>50</v>
      </c>
      <c r="I1802" s="3">
        <f t="shared" ca="1" si="172"/>
        <v>0.1</v>
      </c>
      <c r="J1802" t="str" cm="1">
        <f t="array" aca="1" ref="J1802" ca="1">+INDEX({"Tarjeta";"Efectivo";"Transferencia"},RANDBETWEEN(1,3))</f>
        <v>Efectivo</v>
      </c>
      <c r="K1802" t="str">
        <f t="shared" ca="1" si="173"/>
        <v>V-002</v>
      </c>
      <c r="L1802" t="str">
        <f ca="1">+VLOOKUP(K1802,'Tablas aux'!$A$23:$C$27,3,0)</f>
        <v>Callao</v>
      </c>
    </row>
    <row r="1803" spans="1:12" x14ac:dyDescent="0.25">
      <c r="A1803" t="str">
        <v>V-1802</v>
      </c>
      <c r="B1803">
        <f t="shared" ca="1" si="168"/>
        <v>45737</v>
      </c>
      <c r="C1803" t="str">
        <f t="shared" ca="1" si="169"/>
        <v>C-004</v>
      </c>
      <c r="D1803" t="str">
        <f t="shared" ca="1" si="170"/>
        <v>P-001</v>
      </c>
      <c r="E1803" t="str">
        <f ca="1">+_xlfn.XLOOKUP(D1803,'Tablas aux'!$A$3:$A$6,'Tablas aux'!$B$3:$B$6,0)</f>
        <v>Audífonos</v>
      </c>
      <c r="F1803" t="str">
        <f ca="1">+_xlfn.XLOOKUP(E1803,'Tablas aux'!$B$3:$B$6,'Tablas aux'!$C$3:$C$6,0)</f>
        <v>Electrónica</v>
      </c>
      <c r="G1803">
        <f t="shared" ca="1" si="171"/>
        <v>5</v>
      </c>
      <c r="H1803">
        <f ca="1">+_xlfn.XLOOKUP(D1803,'Tablas aux'!$A$3:$A$6,'Tablas aux'!$D$3:$D$6)</f>
        <v>50</v>
      </c>
      <c r="I1803" s="3">
        <f t="shared" ca="1" si="172"/>
        <v>0.1</v>
      </c>
      <c r="J1803" t="str" cm="1">
        <f t="array" aca="1" ref="J1803" ca="1">+INDEX({"Tarjeta";"Efectivo";"Transferencia"},RANDBETWEEN(1,3))</f>
        <v>Tarjeta</v>
      </c>
      <c r="K1803" t="str">
        <f t="shared" ca="1" si="173"/>
        <v>V-004</v>
      </c>
      <c r="L1803" t="str">
        <f ca="1">+VLOOKUP(K1803,'Tablas aux'!$A$23:$C$27,3,0)</f>
        <v>Moquegua</v>
      </c>
    </row>
    <row r="1804" spans="1:12" x14ac:dyDescent="0.25">
      <c r="A1804" t="str">
        <v>V-1803</v>
      </c>
      <c r="B1804">
        <f t="shared" ca="1" si="168"/>
        <v>45908</v>
      </c>
      <c r="C1804" t="str">
        <f t="shared" ca="1" si="169"/>
        <v>C-001</v>
      </c>
      <c r="D1804" t="str">
        <f t="shared" ca="1" si="170"/>
        <v>P-001</v>
      </c>
      <c r="E1804" t="str">
        <f ca="1">+_xlfn.XLOOKUP(D1804,'Tablas aux'!$A$3:$A$6,'Tablas aux'!$B$3:$B$6,0)</f>
        <v>Audífonos</v>
      </c>
      <c r="F1804" t="str">
        <f ca="1">+_xlfn.XLOOKUP(E1804,'Tablas aux'!$B$3:$B$6,'Tablas aux'!$C$3:$C$6,0)</f>
        <v>Electrónica</v>
      </c>
      <c r="G1804">
        <f t="shared" ca="1" si="171"/>
        <v>29</v>
      </c>
      <c r="H1804">
        <f ca="1">+_xlfn.XLOOKUP(D1804,'Tablas aux'!$A$3:$A$6,'Tablas aux'!$D$3:$D$6)</f>
        <v>50</v>
      </c>
      <c r="I1804" s="3">
        <f t="shared" ca="1" si="172"/>
        <v>0.1</v>
      </c>
      <c r="J1804" t="str" cm="1">
        <f t="array" aca="1" ref="J1804" ca="1">+INDEX({"Tarjeta";"Efectivo";"Transferencia"},RANDBETWEEN(1,3))</f>
        <v>Tarjeta</v>
      </c>
      <c r="K1804" t="str">
        <f t="shared" ca="1" si="173"/>
        <v>V-001</v>
      </c>
      <c r="L1804" t="str">
        <f ca="1">+VLOOKUP(K1804,'Tablas aux'!$A$23:$C$27,3,0)</f>
        <v>Lima</v>
      </c>
    </row>
    <row r="1805" spans="1:12" x14ac:dyDescent="0.25">
      <c r="A1805" t="str">
        <v>V-1804</v>
      </c>
      <c r="B1805">
        <f t="shared" ca="1" si="168"/>
        <v>45867</v>
      </c>
      <c r="C1805" t="str">
        <f t="shared" ca="1" si="169"/>
        <v>C-001</v>
      </c>
      <c r="D1805" t="str">
        <f t="shared" ca="1" si="170"/>
        <v>P-003</v>
      </c>
      <c r="E1805" t="str">
        <f ca="1">+_xlfn.XLOOKUP(D1805,'Tablas aux'!$A$3:$A$6,'Tablas aux'!$B$3:$B$6,0)</f>
        <v>Smart Watch</v>
      </c>
      <c r="F1805" t="str">
        <f ca="1">+_xlfn.XLOOKUP(E1805,'Tablas aux'!$B$3:$B$6,'Tablas aux'!$C$3:$C$6,0)</f>
        <v>Electrónica</v>
      </c>
      <c r="G1805">
        <f t="shared" ca="1" si="171"/>
        <v>16</v>
      </c>
      <c r="H1805">
        <f ca="1">+_xlfn.XLOOKUP(D1805,'Tablas aux'!$A$3:$A$6,'Tablas aux'!$D$3:$D$6)</f>
        <v>200</v>
      </c>
      <c r="I1805" s="3">
        <f t="shared" ca="1" si="172"/>
        <v>0.1</v>
      </c>
      <c r="J1805" t="str" cm="1">
        <f t="array" aca="1" ref="J1805" ca="1">+INDEX({"Tarjeta";"Efectivo";"Transferencia"},RANDBETWEEN(1,3))</f>
        <v>Efectivo</v>
      </c>
      <c r="K1805" t="str">
        <f t="shared" ca="1" si="173"/>
        <v>V-002</v>
      </c>
      <c r="L1805" t="str">
        <f ca="1">+VLOOKUP(K1805,'Tablas aux'!$A$23:$C$27,3,0)</f>
        <v>Callao</v>
      </c>
    </row>
    <row r="1806" spans="1:12" x14ac:dyDescent="0.25">
      <c r="A1806" t="str">
        <v>V-1805</v>
      </c>
      <c r="B1806">
        <f t="shared" ca="1" si="168"/>
        <v>45738</v>
      </c>
      <c r="C1806" t="str">
        <f t="shared" ca="1" si="169"/>
        <v>C-001</v>
      </c>
      <c r="D1806" t="str">
        <f t="shared" ca="1" si="170"/>
        <v>P-004</v>
      </c>
      <c r="E1806" t="str">
        <f ca="1">+_xlfn.XLOOKUP(D1806,'Tablas aux'!$A$3:$A$6,'Tablas aux'!$B$3:$B$6,0)</f>
        <v>Smart Phone</v>
      </c>
      <c r="F1806" t="str">
        <f ca="1">+_xlfn.XLOOKUP(E1806,'Tablas aux'!$B$3:$B$6,'Tablas aux'!$C$3:$C$6,0)</f>
        <v>Telefonía</v>
      </c>
      <c r="G1806">
        <f t="shared" ca="1" si="171"/>
        <v>10</v>
      </c>
      <c r="H1806">
        <f ca="1">+_xlfn.XLOOKUP(D1806,'Tablas aux'!$A$3:$A$6,'Tablas aux'!$D$3:$D$6)</f>
        <v>800</v>
      </c>
      <c r="I1806" s="3">
        <f t="shared" ca="1" si="172"/>
        <v>0.2</v>
      </c>
      <c r="J1806" t="str" cm="1">
        <f t="array" aca="1" ref="J1806" ca="1">+INDEX({"Tarjeta";"Efectivo";"Transferencia"},RANDBETWEEN(1,3))</f>
        <v>Transferencia</v>
      </c>
      <c r="K1806" t="str">
        <f t="shared" ca="1" si="173"/>
        <v>V-003</v>
      </c>
      <c r="L1806" t="str">
        <f ca="1">+VLOOKUP(K1806,'Tablas aux'!$A$23:$C$27,3,0)</f>
        <v>Arequipa</v>
      </c>
    </row>
    <row r="1807" spans="1:12" x14ac:dyDescent="0.25">
      <c r="A1807" t="str">
        <v>V-1806</v>
      </c>
      <c r="B1807">
        <f t="shared" ca="1" si="168"/>
        <v>45865</v>
      </c>
      <c r="C1807" t="str">
        <f t="shared" ca="1" si="169"/>
        <v>C-004</v>
      </c>
      <c r="D1807" t="str">
        <f t="shared" ca="1" si="170"/>
        <v>P-003</v>
      </c>
      <c r="E1807" t="str">
        <f ca="1">+_xlfn.XLOOKUP(D1807,'Tablas aux'!$A$3:$A$6,'Tablas aux'!$B$3:$B$6,0)</f>
        <v>Smart Watch</v>
      </c>
      <c r="F1807" t="str">
        <f ca="1">+_xlfn.XLOOKUP(E1807,'Tablas aux'!$B$3:$B$6,'Tablas aux'!$C$3:$C$6,0)</f>
        <v>Electrónica</v>
      </c>
      <c r="G1807">
        <f t="shared" ca="1" si="171"/>
        <v>25</v>
      </c>
      <c r="H1807">
        <f ca="1">+_xlfn.XLOOKUP(D1807,'Tablas aux'!$A$3:$A$6,'Tablas aux'!$D$3:$D$6)</f>
        <v>200</v>
      </c>
      <c r="I1807" s="3">
        <f t="shared" ca="1" si="172"/>
        <v>0.1</v>
      </c>
      <c r="J1807" t="str" cm="1">
        <f t="array" aca="1" ref="J1807" ca="1">+INDEX({"Tarjeta";"Efectivo";"Transferencia"},RANDBETWEEN(1,3))</f>
        <v>Efectivo</v>
      </c>
      <c r="K1807" t="str">
        <f t="shared" ca="1" si="173"/>
        <v>V-003</v>
      </c>
      <c r="L1807" t="str">
        <f ca="1">+VLOOKUP(K1807,'Tablas aux'!$A$23:$C$27,3,0)</f>
        <v>Arequipa</v>
      </c>
    </row>
    <row r="1808" spans="1:12" x14ac:dyDescent="0.25">
      <c r="A1808" t="str">
        <v>V-1807</v>
      </c>
      <c r="B1808">
        <f t="shared" ca="1" si="168"/>
        <v>45676</v>
      </c>
      <c r="C1808" t="str">
        <f t="shared" ca="1" si="169"/>
        <v>C-003</v>
      </c>
      <c r="D1808" t="str">
        <f t="shared" ca="1" si="170"/>
        <v>P-001</v>
      </c>
      <c r="E1808" t="str">
        <f ca="1">+_xlfn.XLOOKUP(D1808,'Tablas aux'!$A$3:$A$6,'Tablas aux'!$B$3:$B$6,0)</f>
        <v>Audífonos</v>
      </c>
      <c r="F1808" t="str">
        <f ca="1">+_xlfn.XLOOKUP(E1808,'Tablas aux'!$B$3:$B$6,'Tablas aux'!$C$3:$C$6,0)</f>
        <v>Electrónica</v>
      </c>
      <c r="G1808">
        <f t="shared" ca="1" si="171"/>
        <v>15</v>
      </c>
      <c r="H1808">
        <f ca="1">+_xlfn.XLOOKUP(D1808,'Tablas aux'!$A$3:$A$6,'Tablas aux'!$D$3:$D$6)</f>
        <v>50</v>
      </c>
      <c r="I1808" s="3">
        <f t="shared" ca="1" si="172"/>
        <v>0.1</v>
      </c>
      <c r="J1808" t="str" cm="1">
        <f t="array" aca="1" ref="J1808" ca="1">+INDEX({"Tarjeta";"Efectivo";"Transferencia"},RANDBETWEEN(1,3))</f>
        <v>Tarjeta</v>
      </c>
      <c r="K1808" t="str">
        <f t="shared" ca="1" si="173"/>
        <v>V-003</v>
      </c>
      <c r="L1808" t="str">
        <f ca="1">+VLOOKUP(K1808,'Tablas aux'!$A$23:$C$27,3,0)</f>
        <v>Arequipa</v>
      </c>
    </row>
    <row r="1809" spans="1:12" x14ac:dyDescent="0.25">
      <c r="A1809" t="str">
        <v>V-1808</v>
      </c>
      <c r="B1809">
        <f t="shared" ca="1" si="168"/>
        <v>45680</v>
      </c>
      <c r="C1809" t="str">
        <f t="shared" ca="1" si="169"/>
        <v>C-003</v>
      </c>
      <c r="D1809" t="str">
        <f t="shared" ca="1" si="170"/>
        <v>P-004</v>
      </c>
      <c r="E1809" t="str">
        <f ca="1">+_xlfn.XLOOKUP(D1809,'Tablas aux'!$A$3:$A$6,'Tablas aux'!$B$3:$B$6,0)</f>
        <v>Smart Phone</v>
      </c>
      <c r="F1809" t="str">
        <f ca="1">+_xlfn.XLOOKUP(E1809,'Tablas aux'!$B$3:$B$6,'Tablas aux'!$C$3:$C$6,0)</f>
        <v>Telefonía</v>
      </c>
      <c r="G1809">
        <f t="shared" ca="1" si="171"/>
        <v>16</v>
      </c>
      <c r="H1809">
        <f ca="1">+_xlfn.XLOOKUP(D1809,'Tablas aux'!$A$3:$A$6,'Tablas aux'!$D$3:$D$6)</f>
        <v>800</v>
      </c>
      <c r="I1809" s="3">
        <f t="shared" ca="1" si="172"/>
        <v>0.2</v>
      </c>
      <c r="J1809" t="str" cm="1">
        <f t="array" aca="1" ref="J1809" ca="1">+INDEX({"Tarjeta";"Efectivo";"Transferencia"},RANDBETWEEN(1,3))</f>
        <v>Transferencia</v>
      </c>
      <c r="K1809" t="str">
        <f t="shared" ca="1" si="173"/>
        <v>V-002</v>
      </c>
      <c r="L1809" t="str">
        <f ca="1">+VLOOKUP(K1809,'Tablas aux'!$A$23:$C$27,3,0)</f>
        <v>Callao</v>
      </c>
    </row>
    <row r="1810" spans="1:12" x14ac:dyDescent="0.25">
      <c r="A1810" t="str">
        <v>V-1809</v>
      </c>
      <c r="B1810">
        <f t="shared" ca="1" si="168"/>
        <v>45784</v>
      </c>
      <c r="C1810" t="str">
        <f t="shared" ca="1" si="169"/>
        <v>C-004</v>
      </c>
      <c r="D1810" t="str">
        <f t="shared" ca="1" si="170"/>
        <v>P-001</v>
      </c>
      <c r="E1810" t="str">
        <f ca="1">+_xlfn.XLOOKUP(D1810,'Tablas aux'!$A$3:$A$6,'Tablas aux'!$B$3:$B$6,0)</f>
        <v>Audífonos</v>
      </c>
      <c r="F1810" t="str">
        <f ca="1">+_xlfn.XLOOKUP(E1810,'Tablas aux'!$B$3:$B$6,'Tablas aux'!$C$3:$C$6,0)</f>
        <v>Electrónica</v>
      </c>
      <c r="G1810">
        <f t="shared" ca="1" si="171"/>
        <v>38</v>
      </c>
      <c r="H1810">
        <f ca="1">+_xlfn.XLOOKUP(D1810,'Tablas aux'!$A$3:$A$6,'Tablas aux'!$D$3:$D$6)</f>
        <v>50</v>
      </c>
      <c r="I1810" s="3">
        <f t="shared" ca="1" si="172"/>
        <v>0.1</v>
      </c>
      <c r="J1810" t="str" cm="1">
        <f t="array" aca="1" ref="J1810" ca="1">+INDEX({"Tarjeta";"Efectivo";"Transferencia"},RANDBETWEEN(1,3))</f>
        <v>Transferencia</v>
      </c>
      <c r="K1810" t="str">
        <f t="shared" ca="1" si="173"/>
        <v>V-001</v>
      </c>
      <c r="L1810" t="str">
        <f ca="1">+VLOOKUP(K1810,'Tablas aux'!$A$23:$C$27,3,0)</f>
        <v>Lima</v>
      </c>
    </row>
    <row r="1811" spans="1:12" x14ac:dyDescent="0.25">
      <c r="A1811" t="str">
        <v>V-1810</v>
      </c>
      <c r="B1811">
        <f t="shared" ca="1" si="168"/>
        <v>45988</v>
      </c>
      <c r="C1811" t="str">
        <f t="shared" ca="1" si="169"/>
        <v>C-001</v>
      </c>
      <c r="D1811" t="str">
        <f t="shared" ca="1" si="170"/>
        <v>P-004</v>
      </c>
      <c r="E1811" t="str">
        <f ca="1">+_xlfn.XLOOKUP(D1811,'Tablas aux'!$A$3:$A$6,'Tablas aux'!$B$3:$B$6,0)</f>
        <v>Smart Phone</v>
      </c>
      <c r="F1811" t="str">
        <f ca="1">+_xlfn.XLOOKUP(E1811,'Tablas aux'!$B$3:$B$6,'Tablas aux'!$C$3:$C$6,0)</f>
        <v>Telefonía</v>
      </c>
      <c r="G1811">
        <f t="shared" ca="1" si="171"/>
        <v>24</v>
      </c>
      <c r="H1811">
        <f ca="1">+_xlfn.XLOOKUP(D1811,'Tablas aux'!$A$3:$A$6,'Tablas aux'!$D$3:$D$6)</f>
        <v>800</v>
      </c>
      <c r="I1811" s="3">
        <f t="shared" ca="1" si="172"/>
        <v>0.2</v>
      </c>
      <c r="J1811" t="str" cm="1">
        <f t="array" aca="1" ref="J1811" ca="1">+INDEX({"Tarjeta";"Efectivo";"Transferencia"},RANDBETWEEN(1,3))</f>
        <v>Tarjeta</v>
      </c>
      <c r="K1811" t="str">
        <f t="shared" ca="1" si="173"/>
        <v>V-003</v>
      </c>
      <c r="L1811" t="str">
        <f ca="1">+VLOOKUP(K1811,'Tablas aux'!$A$23:$C$27,3,0)</f>
        <v>Arequipa</v>
      </c>
    </row>
    <row r="1812" spans="1:12" x14ac:dyDescent="0.25">
      <c r="A1812" t="str">
        <v>V-1811</v>
      </c>
      <c r="B1812">
        <f t="shared" ca="1" si="168"/>
        <v>45671</v>
      </c>
      <c r="C1812" t="str">
        <f t="shared" ca="1" si="169"/>
        <v>C-001</v>
      </c>
      <c r="D1812" t="str">
        <f t="shared" ca="1" si="170"/>
        <v>P-003</v>
      </c>
      <c r="E1812" t="str">
        <f ca="1">+_xlfn.XLOOKUP(D1812,'Tablas aux'!$A$3:$A$6,'Tablas aux'!$B$3:$B$6,0)</f>
        <v>Smart Watch</v>
      </c>
      <c r="F1812" t="str">
        <f ca="1">+_xlfn.XLOOKUP(E1812,'Tablas aux'!$B$3:$B$6,'Tablas aux'!$C$3:$C$6,0)</f>
        <v>Electrónica</v>
      </c>
      <c r="G1812">
        <f t="shared" ca="1" si="171"/>
        <v>28</v>
      </c>
      <c r="H1812">
        <f ca="1">+_xlfn.XLOOKUP(D1812,'Tablas aux'!$A$3:$A$6,'Tablas aux'!$D$3:$D$6)</f>
        <v>200</v>
      </c>
      <c r="I1812" s="3">
        <f t="shared" ca="1" si="172"/>
        <v>0.1</v>
      </c>
      <c r="J1812" t="str" cm="1">
        <f t="array" aca="1" ref="J1812" ca="1">+INDEX({"Tarjeta";"Efectivo";"Transferencia"},RANDBETWEEN(1,3))</f>
        <v>Efectivo</v>
      </c>
      <c r="K1812" t="str">
        <f t="shared" ca="1" si="173"/>
        <v>V-003</v>
      </c>
      <c r="L1812" t="str">
        <f ca="1">+VLOOKUP(K1812,'Tablas aux'!$A$23:$C$27,3,0)</f>
        <v>Arequipa</v>
      </c>
    </row>
    <row r="1813" spans="1:12" x14ac:dyDescent="0.25">
      <c r="A1813" t="str">
        <v>V-1812</v>
      </c>
      <c r="B1813">
        <f t="shared" ca="1" si="168"/>
        <v>46010</v>
      </c>
      <c r="C1813" t="str">
        <f t="shared" ca="1" si="169"/>
        <v>C-001</v>
      </c>
      <c r="D1813" t="str">
        <f t="shared" ca="1" si="170"/>
        <v>P-003</v>
      </c>
      <c r="E1813" t="str">
        <f ca="1">+_xlfn.XLOOKUP(D1813,'Tablas aux'!$A$3:$A$6,'Tablas aux'!$B$3:$B$6,0)</f>
        <v>Smart Watch</v>
      </c>
      <c r="F1813" t="str">
        <f ca="1">+_xlfn.XLOOKUP(E1813,'Tablas aux'!$B$3:$B$6,'Tablas aux'!$C$3:$C$6,0)</f>
        <v>Electrónica</v>
      </c>
      <c r="G1813">
        <f t="shared" ca="1" si="171"/>
        <v>42</v>
      </c>
      <c r="H1813">
        <f ca="1">+_xlfn.XLOOKUP(D1813,'Tablas aux'!$A$3:$A$6,'Tablas aux'!$D$3:$D$6)</f>
        <v>200</v>
      </c>
      <c r="I1813" s="3">
        <f t="shared" ca="1" si="172"/>
        <v>0.1</v>
      </c>
      <c r="J1813" t="str" cm="1">
        <f t="array" aca="1" ref="J1813" ca="1">+INDEX({"Tarjeta";"Efectivo";"Transferencia"},RANDBETWEEN(1,3))</f>
        <v>Transferencia</v>
      </c>
      <c r="K1813" t="str">
        <f t="shared" ca="1" si="173"/>
        <v>V-002</v>
      </c>
      <c r="L1813" t="str">
        <f ca="1">+VLOOKUP(K1813,'Tablas aux'!$A$23:$C$27,3,0)</f>
        <v>Callao</v>
      </c>
    </row>
    <row r="1814" spans="1:12" x14ac:dyDescent="0.25">
      <c r="A1814" t="str">
        <v>V-1813</v>
      </c>
      <c r="B1814">
        <f t="shared" ca="1" si="168"/>
        <v>45679</v>
      </c>
      <c r="C1814" t="str">
        <f t="shared" ca="1" si="169"/>
        <v>C-002</v>
      </c>
      <c r="D1814" t="str">
        <f t="shared" ca="1" si="170"/>
        <v>P-001</v>
      </c>
      <c r="E1814" t="str">
        <f ca="1">+_xlfn.XLOOKUP(D1814,'Tablas aux'!$A$3:$A$6,'Tablas aux'!$B$3:$B$6,0)</f>
        <v>Audífonos</v>
      </c>
      <c r="F1814" t="str">
        <f ca="1">+_xlfn.XLOOKUP(E1814,'Tablas aux'!$B$3:$B$6,'Tablas aux'!$C$3:$C$6,0)</f>
        <v>Electrónica</v>
      </c>
      <c r="G1814">
        <f t="shared" ca="1" si="171"/>
        <v>36</v>
      </c>
      <c r="H1814">
        <f ca="1">+_xlfn.XLOOKUP(D1814,'Tablas aux'!$A$3:$A$6,'Tablas aux'!$D$3:$D$6)</f>
        <v>50</v>
      </c>
      <c r="I1814" s="3">
        <f t="shared" ca="1" si="172"/>
        <v>0.1</v>
      </c>
      <c r="J1814" t="str" cm="1">
        <f t="array" aca="1" ref="J1814" ca="1">+INDEX({"Tarjeta";"Efectivo";"Transferencia"},RANDBETWEEN(1,3))</f>
        <v>Efectivo</v>
      </c>
      <c r="K1814" t="str">
        <f t="shared" ca="1" si="173"/>
        <v>V-004</v>
      </c>
      <c r="L1814" t="str">
        <f ca="1">+VLOOKUP(K1814,'Tablas aux'!$A$23:$C$27,3,0)</f>
        <v>Moquegua</v>
      </c>
    </row>
    <row r="1815" spans="1:12" x14ac:dyDescent="0.25">
      <c r="A1815" t="str">
        <v>V-1814</v>
      </c>
      <c r="B1815">
        <f t="shared" ca="1" si="168"/>
        <v>45659</v>
      </c>
      <c r="C1815" t="str">
        <f t="shared" ca="1" si="169"/>
        <v>C-004</v>
      </c>
      <c r="D1815" t="str">
        <f t="shared" ca="1" si="170"/>
        <v>P-002</v>
      </c>
      <c r="E1815" t="str">
        <f ca="1">+_xlfn.XLOOKUP(D1815,'Tablas aux'!$A$3:$A$6,'Tablas aux'!$B$3:$B$6,0)</f>
        <v>Laptop</v>
      </c>
      <c r="F1815" t="str">
        <f ca="1">+_xlfn.XLOOKUP(E1815,'Tablas aux'!$B$3:$B$6,'Tablas aux'!$C$3:$C$6,0)</f>
        <v>Computo</v>
      </c>
      <c r="G1815">
        <f t="shared" ca="1" si="171"/>
        <v>9</v>
      </c>
      <c r="H1815">
        <f ca="1">+_xlfn.XLOOKUP(D1815,'Tablas aux'!$A$3:$A$6,'Tablas aux'!$D$3:$D$6)</f>
        <v>1200</v>
      </c>
      <c r="I1815" s="3">
        <f t="shared" ca="1" si="172"/>
        <v>0.3</v>
      </c>
      <c r="J1815" t="str" cm="1">
        <f t="array" aca="1" ref="J1815" ca="1">+INDEX({"Tarjeta";"Efectivo";"Transferencia"},RANDBETWEEN(1,3))</f>
        <v>Efectivo</v>
      </c>
      <c r="K1815" t="str">
        <f t="shared" ca="1" si="173"/>
        <v>V-003</v>
      </c>
      <c r="L1815" t="str">
        <f ca="1">+VLOOKUP(K1815,'Tablas aux'!$A$23:$C$27,3,0)</f>
        <v>Arequipa</v>
      </c>
    </row>
    <row r="1816" spans="1:12" x14ac:dyDescent="0.25">
      <c r="A1816" t="str">
        <v>V-1815</v>
      </c>
      <c r="B1816">
        <f t="shared" ca="1" si="168"/>
        <v>45811</v>
      </c>
      <c r="C1816" t="str">
        <f t="shared" ca="1" si="169"/>
        <v>C-001</v>
      </c>
      <c r="D1816" t="str">
        <f t="shared" ca="1" si="170"/>
        <v>P-003</v>
      </c>
      <c r="E1816" t="str">
        <f ca="1">+_xlfn.XLOOKUP(D1816,'Tablas aux'!$A$3:$A$6,'Tablas aux'!$B$3:$B$6,0)</f>
        <v>Smart Watch</v>
      </c>
      <c r="F1816" t="str">
        <f ca="1">+_xlfn.XLOOKUP(E1816,'Tablas aux'!$B$3:$B$6,'Tablas aux'!$C$3:$C$6,0)</f>
        <v>Electrónica</v>
      </c>
      <c r="G1816">
        <f t="shared" ca="1" si="171"/>
        <v>11</v>
      </c>
      <c r="H1816">
        <f ca="1">+_xlfn.XLOOKUP(D1816,'Tablas aux'!$A$3:$A$6,'Tablas aux'!$D$3:$D$6)</f>
        <v>200</v>
      </c>
      <c r="I1816" s="3">
        <f t="shared" ca="1" si="172"/>
        <v>0.1</v>
      </c>
      <c r="J1816" t="str" cm="1">
        <f t="array" aca="1" ref="J1816" ca="1">+INDEX({"Tarjeta";"Efectivo";"Transferencia"},RANDBETWEEN(1,3))</f>
        <v>Efectivo</v>
      </c>
      <c r="K1816" t="str">
        <f t="shared" ca="1" si="173"/>
        <v>V-003</v>
      </c>
      <c r="L1816" t="str">
        <f ca="1">+VLOOKUP(K1816,'Tablas aux'!$A$23:$C$27,3,0)</f>
        <v>Arequipa</v>
      </c>
    </row>
    <row r="1817" spans="1:12" x14ac:dyDescent="0.25">
      <c r="A1817" t="str">
        <v>V-1816</v>
      </c>
      <c r="B1817">
        <f t="shared" ca="1" si="168"/>
        <v>45661</v>
      </c>
      <c r="C1817" t="str">
        <f t="shared" ca="1" si="169"/>
        <v>C-002</v>
      </c>
      <c r="D1817" t="str">
        <f t="shared" ca="1" si="170"/>
        <v>P-003</v>
      </c>
      <c r="E1817" t="str">
        <f ca="1">+_xlfn.XLOOKUP(D1817,'Tablas aux'!$A$3:$A$6,'Tablas aux'!$B$3:$B$6,0)</f>
        <v>Smart Watch</v>
      </c>
      <c r="F1817" t="str">
        <f ca="1">+_xlfn.XLOOKUP(E1817,'Tablas aux'!$B$3:$B$6,'Tablas aux'!$C$3:$C$6,0)</f>
        <v>Electrónica</v>
      </c>
      <c r="G1817">
        <f t="shared" ca="1" si="171"/>
        <v>14</v>
      </c>
      <c r="H1817">
        <f ca="1">+_xlfn.XLOOKUP(D1817,'Tablas aux'!$A$3:$A$6,'Tablas aux'!$D$3:$D$6)</f>
        <v>200</v>
      </c>
      <c r="I1817" s="3">
        <f t="shared" ca="1" si="172"/>
        <v>0.1</v>
      </c>
      <c r="J1817" t="str" cm="1">
        <f t="array" aca="1" ref="J1817" ca="1">+INDEX({"Tarjeta";"Efectivo";"Transferencia"},RANDBETWEEN(1,3))</f>
        <v>Efectivo</v>
      </c>
      <c r="K1817" t="str">
        <f t="shared" ca="1" si="173"/>
        <v>V-002</v>
      </c>
      <c r="L1817" t="str">
        <f ca="1">+VLOOKUP(K1817,'Tablas aux'!$A$23:$C$27,3,0)</f>
        <v>Callao</v>
      </c>
    </row>
    <row r="1818" spans="1:12" x14ac:dyDescent="0.25">
      <c r="A1818" t="str">
        <v>V-1817</v>
      </c>
      <c r="B1818">
        <f t="shared" ca="1" si="168"/>
        <v>45765</v>
      </c>
      <c r="C1818" t="str">
        <f t="shared" ca="1" si="169"/>
        <v>C-001</v>
      </c>
      <c r="D1818" t="str">
        <f t="shared" ca="1" si="170"/>
        <v>P-001</v>
      </c>
      <c r="E1818" t="str">
        <f ca="1">+_xlfn.XLOOKUP(D1818,'Tablas aux'!$A$3:$A$6,'Tablas aux'!$B$3:$B$6,0)</f>
        <v>Audífonos</v>
      </c>
      <c r="F1818" t="str">
        <f ca="1">+_xlfn.XLOOKUP(E1818,'Tablas aux'!$B$3:$B$6,'Tablas aux'!$C$3:$C$6,0)</f>
        <v>Electrónica</v>
      </c>
      <c r="G1818">
        <f t="shared" ca="1" si="171"/>
        <v>37</v>
      </c>
      <c r="H1818">
        <f ca="1">+_xlfn.XLOOKUP(D1818,'Tablas aux'!$A$3:$A$6,'Tablas aux'!$D$3:$D$6)</f>
        <v>50</v>
      </c>
      <c r="I1818" s="3">
        <f t="shared" ca="1" si="172"/>
        <v>0.1</v>
      </c>
      <c r="J1818" t="str" cm="1">
        <f t="array" aca="1" ref="J1818" ca="1">+INDEX({"Tarjeta";"Efectivo";"Transferencia"},RANDBETWEEN(1,3))</f>
        <v>Efectivo</v>
      </c>
      <c r="K1818" t="str">
        <f t="shared" ca="1" si="173"/>
        <v>V-004</v>
      </c>
      <c r="L1818" t="str">
        <f ca="1">+VLOOKUP(K1818,'Tablas aux'!$A$23:$C$27,3,0)</f>
        <v>Moquegua</v>
      </c>
    </row>
    <row r="1819" spans="1:12" x14ac:dyDescent="0.25">
      <c r="A1819" t="str">
        <v>V-1818</v>
      </c>
      <c r="B1819">
        <f t="shared" ca="1" si="168"/>
        <v>45945</v>
      </c>
      <c r="C1819" t="str">
        <f t="shared" ca="1" si="169"/>
        <v>C-002</v>
      </c>
      <c r="D1819" t="str">
        <f t="shared" ca="1" si="170"/>
        <v>P-004</v>
      </c>
      <c r="E1819" t="str">
        <f ca="1">+_xlfn.XLOOKUP(D1819,'Tablas aux'!$A$3:$A$6,'Tablas aux'!$B$3:$B$6,0)</f>
        <v>Smart Phone</v>
      </c>
      <c r="F1819" t="str">
        <f ca="1">+_xlfn.XLOOKUP(E1819,'Tablas aux'!$B$3:$B$6,'Tablas aux'!$C$3:$C$6,0)</f>
        <v>Telefonía</v>
      </c>
      <c r="G1819">
        <f t="shared" ca="1" si="171"/>
        <v>38</v>
      </c>
      <c r="H1819">
        <f ca="1">+_xlfn.XLOOKUP(D1819,'Tablas aux'!$A$3:$A$6,'Tablas aux'!$D$3:$D$6)</f>
        <v>800</v>
      </c>
      <c r="I1819" s="3">
        <f t="shared" ca="1" si="172"/>
        <v>0.2</v>
      </c>
      <c r="J1819" t="str" cm="1">
        <f t="array" aca="1" ref="J1819" ca="1">+INDEX({"Tarjeta";"Efectivo";"Transferencia"},RANDBETWEEN(1,3))</f>
        <v>Efectivo</v>
      </c>
      <c r="K1819" t="str">
        <f t="shared" ca="1" si="173"/>
        <v>V-005</v>
      </c>
      <c r="L1819" t="str">
        <f ca="1">+VLOOKUP(K1819,'Tablas aux'!$A$23:$C$27,3,0)</f>
        <v>Ayacucho</v>
      </c>
    </row>
    <row r="1820" spans="1:12" x14ac:dyDescent="0.25">
      <c r="A1820" t="str">
        <v>V-1819</v>
      </c>
      <c r="B1820">
        <f t="shared" ca="1" si="168"/>
        <v>45929</v>
      </c>
      <c r="C1820" t="str">
        <f t="shared" ca="1" si="169"/>
        <v>C-004</v>
      </c>
      <c r="D1820" t="str">
        <f t="shared" ca="1" si="170"/>
        <v>P-002</v>
      </c>
      <c r="E1820" t="str">
        <f ca="1">+_xlfn.XLOOKUP(D1820,'Tablas aux'!$A$3:$A$6,'Tablas aux'!$B$3:$B$6,0)</f>
        <v>Laptop</v>
      </c>
      <c r="F1820" t="str">
        <f ca="1">+_xlfn.XLOOKUP(E1820,'Tablas aux'!$B$3:$B$6,'Tablas aux'!$C$3:$C$6,0)</f>
        <v>Computo</v>
      </c>
      <c r="G1820">
        <f t="shared" ca="1" si="171"/>
        <v>23</v>
      </c>
      <c r="H1820">
        <f ca="1">+_xlfn.XLOOKUP(D1820,'Tablas aux'!$A$3:$A$6,'Tablas aux'!$D$3:$D$6)</f>
        <v>1200</v>
      </c>
      <c r="I1820" s="3">
        <f t="shared" ca="1" si="172"/>
        <v>0.3</v>
      </c>
      <c r="J1820" t="str" cm="1">
        <f t="array" aca="1" ref="J1820" ca="1">+INDEX({"Tarjeta";"Efectivo";"Transferencia"},RANDBETWEEN(1,3))</f>
        <v>Tarjeta</v>
      </c>
      <c r="K1820" t="str">
        <f t="shared" ca="1" si="173"/>
        <v>V-001</v>
      </c>
      <c r="L1820" t="str">
        <f ca="1">+VLOOKUP(K1820,'Tablas aux'!$A$23:$C$27,3,0)</f>
        <v>Lima</v>
      </c>
    </row>
    <row r="1821" spans="1:12" x14ac:dyDescent="0.25">
      <c r="A1821" t="str">
        <v>V-1820</v>
      </c>
      <c r="B1821">
        <f t="shared" ca="1" si="168"/>
        <v>45710</v>
      </c>
      <c r="C1821" t="str">
        <f t="shared" ca="1" si="169"/>
        <v>C-001</v>
      </c>
      <c r="D1821" t="str">
        <f t="shared" ca="1" si="170"/>
        <v>P-002</v>
      </c>
      <c r="E1821" t="str">
        <f ca="1">+_xlfn.XLOOKUP(D1821,'Tablas aux'!$A$3:$A$6,'Tablas aux'!$B$3:$B$6,0)</f>
        <v>Laptop</v>
      </c>
      <c r="F1821" t="str">
        <f ca="1">+_xlfn.XLOOKUP(E1821,'Tablas aux'!$B$3:$B$6,'Tablas aux'!$C$3:$C$6,0)</f>
        <v>Computo</v>
      </c>
      <c r="G1821">
        <f t="shared" ca="1" si="171"/>
        <v>34</v>
      </c>
      <c r="H1821">
        <f ca="1">+_xlfn.XLOOKUP(D1821,'Tablas aux'!$A$3:$A$6,'Tablas aux'!$D$3:$D$6)</f>
        <v>1200</v>
      </c>
      <c r="I1821" s="3">
        <f t="shared" ca="1" si="172"/>
        <v>0.3</v>
      </c>
      <c r="J1821" t="str" cm="1">
        <f t="array" aca="1" ref="J1821" ca="1">+INDEX({"Tarjeta";"Efectivo";"Transferencia"},RANDBETWEEN(1,3))</f>
        <v>Transferencia</v>
      </c>
      <c r="K1821" t="str">
        <f t="shared" ca="1" si="173"/>
        <v>V-002</v>
      </c>
      <c r="L1821" t="str">
        <f ca="1">+VLOOKUP(K1821,'Tablas aux'!$A$23:$C$27,3,0)</f>
        <v>Callao</v>
      </c>
    </row>
    <row r="1822" spans="1:12" x14ac:dyDescent="0.25">
      <c r="A1822" t="str">
        <v>V-1821</v>
      </c>
      <c r="B1822">
        <f t="shared" ca="1" si="168"/>
        <v>45976</v>
      </c>
      <c r="C1822" t="str">
        <f t="shared" ca="1" si="169"/>
        <v>C-003</v>
      </c>
      <c r="D1822" t="str">
        <f t="shared" ca="1" si="170"/>
        <v>P-004</v>
      </c>
      <c r="E1822" t="str">
        <f ca="1">+_xlfn.XLOOKUP(D1822,'Tablas aux'!$A$3:$A$6,'Tablas aux'!$B$3:$B$6,0)</f>
        <v>Smart Phone</v>
      </c>
      <c r="F1822" t="str">
        <f ca="1">+_xlfn.XLOOKUP(E1822,'Tablas aux'!$B$3:$B$6,'Tablas aux'!$C$3:$C$6,0)</f>
        <v>Telefonía</v>
      </c>
      <c r="G1822">
        <f t="shared" ca="1" si="171"/>
        <v>16</v>
      </c>
      <c r="H1822">
        <f ca="1">+_xlfn.XLOOKUP(D1822,'Tablas aux'!$A$3:$A$6,'Tablas aux'!$D$3:$D$6)</f>
        <v>800</v>
      </c>
      <c r="I1822" s="3">
        <f t="shared" ca="1" si="172"/>
        <v>0.2</v>
      </c>
      <c r="J1822" t="str" cm="1">
        <f t="array" aca="1" ref="J1822" ca="1">+INDEX({"Tarjeta";"Efectivo";"Transferencia"},RANDBETWEEN(1,3))</f>
        <v>Transferencia</v>
      </c>
      <c r="K1822" t="str">
        <f t="shared" ca="1" si="173"/>
        <v>V-003</v>
      </c>
      <c r="L1822" t="str">
        <f ca="1">+VLOOKUP(K1822,'Tablas aux'!$A$23:$C$27,3,0)</f>
        <v>Arequipa</v>
      </c>
    </row>
    <row r="1823" spans="1:12" x14ac:dyDescent="0.25">
      <c r="A1823" t="str">
        <v>V-1822</v>
      </c>
      <c r="B1823">
        <f t="shared" ca="1" si="168"/>
        <v>45935</v>
      </c>
      <c r="C1823" t="str">
        <f t="shared" ca="1" si="169"/>
        <v>C-001</v>
      </c>
      <c r="D1823" t="str">
        <f t="shared" ca="1" si="170"/>
        <v>P-001</v>
      </c>
      <c r="E1823" t="str">
        <f ca="1">+_xlfn.XLOOKUP(D1823,'Tablas aux'!$A$3:$A$6,'Tablas aux'!$B$3:$B$6,0)</f>
        <v>Audífonos</v>
      </c>
      <c r="F1823" t="str">
        <f ca="1">+_xlfn.XLOOKUP(E1823,'Tablas aux'!$B$3:$B$6,'Tablas aux'!$C$3:$C$6,0)</f>
        <v>Electrónica</v>
      </c>
      <c r="G1823">
        <f t="shared" ca="1" si="171"/>
        <v>12</v>
      </c>
      <c r="H1823">
        <f ca="1">+_xlfn.XLOOKUP(D1823,'Tablas aux'!$A$3:$A$6,'Tablas aux'!$D$3:$D$6)</f>
        <v>50</v>
      </c>
      <c r="I1823" s="3">
        <f t="shared" ca="1" si="172"/>
        <v>0.1</v>
      </c>
      <c r="J1823" t="str" cm="1">
        <f t="array" aca="1" ref="J1823" ca="1">+INDEX({"Tarjeta";"Efectivo";"Transferencia"},RANDBETWEEN(1,3))</f>
        <v>Efectivo</v>
      </c>
      <c r="K1823" t="str">
        <f t="shared" ca="1" si="173"/>
        <v>V-004</v>
      </c>
      <c r="L1823" t="str">
        <f ca="1">+VLOOKUP(K1823,'Tablas aux'!$A$23:$C$27,3,0)</f>
        <v>Moquegua</v>
      </c>
    </row>
    <row r="1824" spans="1:12" x14ac:dyDescent="0.25">
      <c r="A1824" t="str">
        <v>V-1823</v>
      </c>
      <c r="B1824">
        <f t="shared" ca="1" si="168"/>
        <v>46020</v>
      </c>
      <c r="C1824" t="str">
        <f t="shared" ca="1" si="169"/>
        <v>C-002</v>
      </c>
      <c r="D1824" t="str">
        <f t="shared" ca="1" si="170"/>
        <v>P-004</v>
      </c>
      <c r="E1824" t="str">
        <f ca="1">+_xlfn.XLOOKUP(D1824,'Tablas aux'!$A$3:$A$6,'Tablas aux'!$B$3:$B$6,0)</f>
        <v>Smart Phone</v>
      </c>
      <c r="F1824" t="str">
        <f ca="1">+_xlfn.XLOOKUP(E1824,'Tablas aux'!$B$3:$B$6,'Tablas aux'!$C$3:$C$6,0)</f>
        <v>Telefonía</v>
      </c>
      <c r="G1824">
        <f t="shared" ca="1" si="171"/>
        <v>27</v>
      </c>
      <c r="H1824">
        <f ca="1">+_xlfn.XLOOKUP(D1824,'Tablas aux'!$A$3:$A$6,'Tablas aux'!$D$3:$D$6)</f>
        <v>800</v>
      </c>
      <c r="I1824" s="3">
        <f t="shared" ca="1" si="172"/>
        <v>0.2</v>
      </c>
      <c r="J1824" t="str" cm="1">
        <f t="array" aca="1" ref="J1824" ca="1">+INDEX({"Tarjeta";"Efectivo";"Transferencia"},RANDBETWEEN(1,3))</f>
        <v>Tarjeta</v>
      </c>
      <c r="K1824" t="str">
        <f t="shared" ca="1" si="173"/>
        <v>V-002</v>
      </c>
      <c r="L1824" t="str">
        <f ca="1">+VLOOKUP(K1824,'Tablas aux'!$A$23:$C$27,3,0)</f>
        <v>Callao</v>
      </c>
    </row>
    <row r="1825" spans="1:12" x14ac:dyDescent="0.25">
      <c r="A1825" t="str">
        <v>V-1824</v>
      </c>
      <c r="B1825">
        <f t="shared" ca="1" si="168"/>
        <v>45948</v>
      </c>
      <c r="C1825" t="str">
        <f t="shared" ca="1" si="169"/>
        <v>C-002</v>
      </c>
      <c r="D1825" t="str">
        <f t="shared" ca="1" si="170"/>
        <v>P-003</v>
      </c>
      <c r="E1825" t="str">
        <f ca="1">+_xlfn.XLOOKUP(D1825,'Tablas aux'!$A$3:$A$6,'Tablas aux'!$B$3:$B$6,0)</f>
        <v>Smart Watch</v>
      </c>
      <c r="F1825" t="str">
        <f ca="1">+_xlfn.XLOOKUP(E1825,'Tablas aux'!$B$3:$B$6,'Tablas aux'!$C$3:$C$6,0)</f>
        <v>Electrónica</v>
      </c>
      <c r="G1825">
        <f t="shared" ca="1" si="171"/>
        <v>27</v>
      </c>
      <c r="H1825">
        <f ca="1">+_xlfn.XLOOKUP(D1825,'Tablas aux'!$A$3:$A$6,'Tablas aux'!$D$3:$D$6)</f>
        <v>200</v>
      </c>
      <c r="I1825" s="3">
        <f t="shared" ca="1" si="172"/>
        <v>0.1</v>
      </c>
      <c r="J1825" t="str" cm="1">
        <f t="array" aca="1" ref="J1825" ca="1">+INDEX({"Tarjeta";"Efectivo";"Transferencia"},RANDBETWEEN(1,3))</f>
        <v>Tarjeta</v>
      </c>
      <c r="K1825" t="str">
        <f t="shared" ca="1" si="173"/>
        <v>V-005</v>
      </c>
      <c r="L1825" t="str">
        <f ca="1">+VLOOKUP(K1825,'Tablas aux'!$A$23:$C$27,3,0)</f>
        <v>Ayacucho</v>
      </c>
    </row>
    <row r="1826" spans="1:12" x14ac:dyDescent="0.25">
      <c r="A1826" t="str">
        <v>V-1825</v>
      </c>
      <c r="B1826">
        <f t="shared" ca="1" si="168"/>
        <v>45822</v>
      </c>
      <c r="C1826" t="str">
        <f t="shared" ca="1" si="169"/>
        <v>C-004</v>
      </c>
      <c r="D1826" t="str">
        <f t="shared" ca="1" si="170"/>
        <v>P-002</v>
      </c>
      <c r="E1826" t="str">
        <f ca="1">+_xlfn.XLOOKUP(D1826,'Tablas aux'!$A$3:$A$6,'Tablas aux'!$B$3:$B$6,0)</f>
        <v>Laptop</v>
      </c>
      <c r="F1826" t="str">
        <f ca="1">+_xlfn.XLOOKUP(E1826,'Tablas aux'!$B$3:$B$6,'Tablas aux'!$C$3:$C$6,0)</f>
        <v>Computo</v>
      </c>
      <c r="G1826">
        <f t="shared" ca="1" si="171"/>
        <v>30</v>
      </c>
      <c r="H1826">
        <f ca="1">+_xlfn.XLOOKUP(D1826,'Tablas aux'!$A$3:$A$6,'Tablas aux'!$D$3:$D$6)</f>
        <v>1200</v>
      </c>
      <c r="I1826" s="3">
        <f t="shared" ca="1" si="172"/>
        <v>0.3</v>
      </c>
      <c r="J1826" t="str" cm="1">
        <f t="array" aca="1" ref="J1826" ca="1">+INDEX({"Tarjeta";"Efectivo";"Transferencia"},RANDBETWEEN(1,3))</f>
        <v>Transferencia</v>
      </c>
      <c r="K1826" t="str">
        <f t="shared" ca="1" si="173"/>
        <v>V-002</v>
      </c>
      <c r="L1826" t="str">
        <f ca="1">+VLOOKUP(K1826,'Tablas aux'!$A$23:$C$27,3,0)</f>
        <v>Callao</v>
      </c>
    </row>
    <row r="1827" spans="1:12" x14ac:dyDescent="0.25">
      <c r="A1827" t="str">
        <v>V-1826</v>
      </c>
      <c r="B1827">
        <f t="shared" ca="1" si="168"/>
        <v>45998</v>
      </c>
      <c r="C1827" t="str">
        <f t="shared" ca="1" si="169"/>
        <v>C-001</v>
      </c>
      <c r="D1827" t="str">
        <f t="shared" ca="1" si="170"/>
        <v>P-003</v>
      </c>
      <c r="E1827" t="str">
        <f ca="1">+_xlfn.XLOOKUP(D1827,'Tablas aux'!$A$3:$A$6,'Tablas aux'!$B$3:$B$6,0)</f>
        <v>Smart Watch</v>
      </c>
      <c r="F1827" t="str">
        <f ca="1">+_xlfn.XLOOKUP(E1827,'Tablas aux'!$B$3:$B$6,'Tablas aux'!$C$3:$C$6,0)</f>
        <v>Electrónica</v>
      </c>
      <c r="G1827">
        <f t="shared" ca="1" si="171"/>
        <v>11</v>
      </c>
      <c r="H1827">
        <f ca="1">+_xlfn.XLOOKUP(D1827,'Tablas aux'!$A$3:$A$6,'Tablas aux'!$D$3:$D$6)</f>
        <v>200</v>
      </c>
      <c r="I1827" s="3">
        <f t="shared" ca="1" si="172"/>
        <v>0.1</v>
      </c>
      <c r="J1827" t="str" cm="1">
        <f t="array" aca="1" ref="J1827" ca="1">+INDEX({"Tarjeta";"Efectivo";"Transferencia"},RANDBETWEEN(1,3))</f>
        <v>Transferencia</v>
      </c>
      <c r="K1827" t="str">
        <f t="shared" ca="1" si="173"/>
        <v>V-002</v>
      </c>
      <c r="L1827" t="str">
        <f ca="1">+VLOOKUP(K1827,'Tablas aux'!$A$23:$C$27,3,0)</f>
        <v>Callao</v>
      </c>
    </row>
    <row r="1828" spans="1:12" x14ac:dyDescent="0.25">
      <c r="A1828" t="str">
        <v>V-1827</v>
      </c>
      <c r="B1828">
        <f t="shared" ca="1" si="168"/>
        <v>45991</v>
      </c>
      <c r="C1828" t="str">
        <f t="shared" ca="1" si="169"/>
        <v>C-002</v>
      </c>
      <c r="D1828" t="str">
        <f t="shared" ca="1" si="170"/>
        <v>P-002</v>
      </c>
      <c r="E1828" t="str">
        <f ca="1">+_xlfn.XLOOKUP(D1828,'Tablas aux'!$A$3:$A$6,'Tablas aux'!$B$3:$B$6,0)</f>
        <v>Laptop</v>
      </c>
      <c r="F1828" t="str">
        <f ca="1">+_xlfn.XLOOKUP(E1828,'Tablas aux'!$B$3:$B$6,'Tablas aux'!$C$3:$C$6,0)</f>
        <v>Computo</v>
      </c>
      <c r="G1828">
        <f t="shared" ca="1" si="171"/>
        <v>22</v>
      </c>
      <c r="H1828">
        <f ca="1">+_xlfn.XLOOKUP(D1828,'Tablas aux'!$A$3:$A$6,'Tablas aux'!$D$3:$D$6)</f>
        <v>1200</v>
      </c>
      <c r="I1828" s="3">
        <f t="shared" ca="1" si="172"/>
        <v>0.3</v>
      </c>
      <c r="J1828" t="str" cm="1">
        <f t="array" aca="1" ref="J1828" ca="1">+INDEX({"Tarjeta";"Efectivo";"Transferencia"},RANDBETWEEN(1,3))</f>
        <v>Transferencia</v>
      </c>
      <c r="K1828" t="str">
        <f t="shared" ca="1" si="173"/>
        <v>V-004</v>
      </c>
      <c r="L1828" t="str">
        <f ca="1">+VLOOKUP(K1828,'Tablas aux'!$A$23:$C$27,3,0)</f>
        <v>Moquegua</v>
      </c>
    </row>
    <row r="1829" spans="1:12" x14ac:dyDescent="0.25">
      <c r="A1829" t="str">
        <v>V-1828</v>
      </c>
      <c r="B1829">
        <f t="shared" ca="1" si="168"/>
        <v>45691</v>
      </c>
      <c r="C1829" t="str">
        <f t="shared" ca="1" si="169"/>
        <v>C-003</v>
      </c>
      <c r="D1829" t="str">
        <f t="shared" ca="1" si="170"/>
        <v>P-001</v>
      </c>
      <c r="E1829" t="str">
        <f ca="1">+_xlfn.XLOOKUP(D1829,'Tablas aux'!$A$3:$A$6,'Tablas aux'!$B$3:$B$6,0)</f>
        <v>Audífonos</v>
      </c>
      <c r="F1829" t="str">
        <f ca="1">+_xlfn.XLOOKUP(E1829,'Tablas aux'!$B$3:$B$6,'Tablas aux'!$C$3:$C$6,0)</f>
        <v>Electrónica</v>
      </c>
      <c r="G1829">
        <f t="shared" ca="1" si="171"/>
        <v>29</v>
      </c>
      <c r="H1829">
        <f ca="1">+_xlfn.XLOOKUP(D1829,'Tablas aux'!$A$3:$A$6,'Tablas aux'!$D$3:$D$6)</f>
        <v>50</v>
      </c>
      <c r="I1829" s="3">
        <f t="shared" ca="1" si="172"/>
        <v>0.1</v>
      </c>
      <c r="J1829" t="str" cm="1">
        <f t="array" aca="1" ref="J1829" ca="1">+INDEX({"Tarjeta";"Efectivo";"Transferencia"},RANDBETWEEN(1,3))</f>
        <v>Efectivo</v>
      </c>
      <c r="K1829" t="str">
        <f t="shared" ca="1" si="173"/>
        <v>V-001</v>
      </c>
      <c r="L1829" t="str">
        <f ca="1">+VLOOKUP(K1829,'Tablas aux'!$A$23:$C$27,3,0)</f>
        <v>Lima</v>
      </c>
    </row>
    <row r="1830" spans="1:12" x14ac:dyDescent="0.25">
      <c r="A1830" t="str">
        <v>V-1829</v>
      </c>
      <c r="B1830">
        <f t="shared" ca="1" si="168"/>
        <v>45667</v>
      </c>
      <c r="C1830" t="str">
        <f t="shared" ca="1" si="169"/>
        <v>C-004</v>
      </c>
      <c r="D1830" t="str">
        <f t="shared" ca="1" si="170"/>
        <v>P-002</v>
      </c>
      <c r="E1830" t="str">
        <f ca="1">+_xlfn.XLOOKUP(D1830,'Tablas aux'!$A$3:$A$6,'Tablas aux'!$B$3:$B$6,0)</f>
        <v>Laptop</v>
      </c>
      <c r="F1830" t="str">
        <f ca="1">+_xlfn.XLOOKUP(E1830,'Tablas aux'!$B$3:$B$6,'Tablas aux'!$C$3:$C$6,0)</f>
        <v>Computo</v>
      </c>
      <c r="G1830">
        <f t="shared" ca="1" si="171"/>
        <v>18</v>
      </c>
      <c r="H1830">
        <f ca="1">+_xlfn.XLOOKUP(D1830,'Tablas aux'!$A$3:$A$6,'Tablas aux'!$D$3:$D$6)</f>
        <v>1200</v>
      </c>
      <c r="I1830" s="3">
        <f t="shared" ca="1" si="172"/>
        <v>0.3</v>
      </c>
      <c r="J1830" t="str" cm="1">
        <f t="array" aca="1" ref="J1830" ca="1">+INDEX({"Tarjeta";"Efectivo";"Transferencia"},RANDBETWEEN(1,3))</f>
        <v>Tarjeta</v>
      </c>
      <c r="K1830" t="str">
        <f t="shared" ca="1" si="173"/>
        <v>V-005</v>
      </c>
      <c r="L1830" t="str">
        <f ca="1">+VLOOKUP(K1830,'Tablas aux'!$A$23:$C$27,3,0)</f>
        <v>Ayacucho</v>
      </c>
    </row>
    <row r="1831" spans="1:12" x14ac:dyDescent="0.25">
      <c r="A1831" t="str">
        <v>V-1830</v>
      </c>
      <c r="B1831">
        <f t="shared" ca="1" si="168"/>
        <v>46018</v>
      </c>
      <c r="C1831" t="str">
        <f t="shared" ca="1" si="169"/>
        <v>C-002</v>
      </c>
      <c r="D1831" t="str">
        <f t="shared" ca="1" si="170"/>
        <v>P-003</v>
      </c>
      <c r="E1831" t="str">
        <f ca="1">+_xlfn.XLOOKUP(D1831,'Tablas aux'!$A$3:$A$6,'Tablas aux'!$B$3:$B$6,0)</f>
        <v>Smart Watch</v>
      </c>
      <c r="F1831" t="str">
        <f ca="1">+_xlfn.XLOOKUP(E1831,'Tablas aux'!$B$3:$B$6,'Tablas aux'!$C$3:$C$6,0)</f>
        <v>Electrónica</v>
      </c>
      <c r="G1831">
        <f t="shared" ca="1" si="171"/>
        <v>37</v>
      </c>
      <c r="H1831">
        <f ca="1">+_xlfn.XLOOKUP(D1831,'Tablas aux'!$A$3:$A$6,'Tablas aux'!$D$3:$D$6)</f>
        <v>200</v>
      </c>
      <c r="I1831" s="3">
        <f t="shared" ca="1" si="172"/>
        <v>0.1</v>
      </c>
      <c r="J1831" t="str" cm="1">
        <f t="array" aca="1" ref="J1831" ca="1">+INDEX({"Tarjeta";"Efectivo";"Transferencia"},RANDBETWEEN(1,3))</f>
        <v>Efectivo</v>
      </c>
      <c r="K1831" t="str">
        <f t="shared" ca="1" si="173"/>
        <v>V-002</v>
      </c>
      <c r="L1831" t="str">
        <f ca="1">+VLOOKUP(K1831,'Tablas aux'!$A$23:$C$27,3,0)</f>
        <v>Callao</v>
      </c>
    </row>
    <row r="1832" spans="1:12" x14ac:dyDescent="0.25">
      <c r="A1832" t="str">
        <v>V-1831</v>
      </c>
      <c r="B1832">
        <f t="shared" ca="1" si="168"/>
        <v>45760</v>
      </c>
      <c r="C1832" t="str">
        <f t="shared" ca="1" si="169"/>
        <v>C-002</v>
      </c>
      <c r="D1832" t="str">
        <f t="shared" ca="1" si="170"/>
        <v>P-001</v>
      </c>
      <c r="E1832" t="str">
        <f ca="1">+_xlfn.XLOOKUP(D1832,'Tablas aux'!$A$3:$A$6,'Tablas aux'!$B$3:$B$6,0)</f>
        <v>Audífonos</v>
      </c>
      <c r="F1832" t="str">
        <f ca="1">+_xlfn.XLOOKUP(E1832,'Tablas aux'!$B$3:$B$6,'Tablas aux'!$C$3:$C$6,0)</f>
        <v>Electrónica</v>
      </c>
      <c r="G1832">
        <f t="shared" ca="1" si="171"/>
        <v>12</v>
      </c>
      <c r="H1832">
        <f ca="1">+_xlfn.XLOOKUP(D1832,'Tablas aux'!$A$3:$A$6,'Tablas aux'!$D$3:$D$6)</f>
        <v>50</v>
      </c>
      <c r="I1832" s="3">
        <f t="shared" ca="1" si="172"/>
        <v>0.1</v>
      </c>
      <c r="J1832" t="str" cm="1">
        <f t="array" aca="1" ref="J1832" ca="1">+INDEX({"Tarjeta";"Efectivo";"Transferencia"},RANDBETWEEN(1,3))</f>
        <v>Tarjeta</v>
      </c>
      <c r="K1832" t="str">
        <f t="shared" ca="1" si="173"/>
        <v>V-001</v>
      </c>
      <c r="L1832" t="str">
        <f ca="1">+VLOOKUP(K1832,'Tablas aux'!$A$23:$C$27,3,0)</f>
        <v>Lima</v>
      </c>
    </row>
    <row r="1833" spans="1:12" x14ac:dyDescent="0.25">
      <c r="A1833" t="str">
        <v>V-1832</v>
      </c>
      <c r="B1833">
        <f t="shared" ca="1" si="168"/>
        <v>45892</v>
      </c>
      <c r="C1833" t="str">
        <f t="shared" ca="1" si="169"/>
        <v>C-004</v>
      </c>
      <c r="D1833" t="str">
        <f t="shared" ca="1" si="170"/>
        <v>P-002</v>
      </c>
      <c r="E1833" t="str">
        <f ca="1">+_xlfn.XLOOKUP(D1833,'Tablas aux'!$A$3:$A$6,'Tablas aux'!$B$3:$B$6,0)</f>
        <v>Laptop</v>
      </c>
      <c r="F1833" t="str">
        <f ca="1">+_xlfn.XLOOKUP(E1833,'Tablas aux'!$B$3:$B$6,'Tablas aux'!$C$3:$C$6,0)</f>
        <v>Computo</v>
      </c>
      <c r="G1833">
        <f t="shared" ca="1" si="171"/>
        <v>30</v>
      </c>
      <c r="H1833">
        <f ca="1">+_xlfn.XLOOKUP(D1833,'Tablas aux'!$A$3:$A$6,'Tablas aux'!$D$3:$D$6)</f>
        <v>1200</v>
      </c>
      <c r="I1833" s="3">
        <f t="shared" ca="1" si="172"/>
        <v>0.3</v>
      </c>
      <c r="J1833" t="str" cm="1">
        <f t="array" aca="1" ref="J1833" ca="1">+INDEX({"Tarjeta";"Efectivo";"Transferencia"},RANDBETWEEN(1,3))</f>
        <v>Tarjeta</v>
      </c>
      <c r="K1833" t="str">
        <f t="shared" ca="1" si="173"/>
        <v>V-001</v>
      </c>
      <c r="L1833" t="str">
        <f ca="1">+VLOOKUP(K1833,'Tablas aux'!$A$23:$C$27,3,0)</f>
        <v>Lima</v>
      </c>
    </row>
    <row r="1834" spans="1:12" x14ac:dyDescent="0.25">
      <c r="A1834" t="str">
        <v>V-1833</v>
      </c>
      <c r="B1834">
        <f t="shared" ca="1" si="168"/>
        <v>45892</v>
      </c>
      <c r="C1834" t="str">
        <f t="shared" ca="1" si="169"/>
        <v>C-001</v>
      </c>
      <c r="D1834" t="str">
        <f t="shared" ca="1" si="170"/>
        <v>P-001</v>
      </c>
      <c r="E1834" t="str">
        <f ca="1">+_xlfn.XLOOKUP(D1834,'Tablas aux'!$A$3:$A$6,'Tablas aux'!$B$3:$B$6,0)</f>
        <v>Audífonos</v>
      </c>
      <c r="F1834" t="str">
        <f ca="1">+_xlfn.XLOOKUP(E1834,'Tablas aux'!$B$3:$B$6,'Tablas aux'!$C$3:$C$6,0)</f>
        <v>Electrónica</v>
      </c>
      <c r="G1834">
        <f t="shared" ca="1" si="171"/>
        <v>35</v>
      </c>
      <c r="H1834">
        <f ca="1">+_xlfn.XLOOKUP(D1834,'Tablas aux'!$A$3:$A$6,'Tablas aux'!$D$3:$D$6)</f>
        <v>50</v>
      </c>
      <c r="I1834" s="3">
        <f t="shared" ca="1" si="172"/>
        <v>0.1</v>
      </c>
      <c r="J1834" t="str" cm="1">
        <f t="array" aca="1" ref="J1834" ca="1">+INDEX({"Tarjeta";"Efectivo";"Transferencia"},RANDBETWEEN(1,3))</f>
        <v>Tarjeta</v>
      </c>
      <c r="K1834" t="str">
        <f t="shared" ca="1" si="173"/>
        <v>V-003</v>
      </c>
      <c r="L1834" t="str">
        <f ca="1">+VLOOKUP(K1834,'Tablas aux'!$A$23:$C$27,3,0)</f>
        <v>Arequipa</v>
      </c>
    </row>
    <row r="1835" spans="1:12" x14ac:dyDescent="0.25">
      <c r="A1835" t="str">
        <v>V-1834</v>
      </c>
      <c r="B1835">
        <f t="shared" ca="1" si="168"/>
        <v>45675</v>
      </c>
      <c r="C1835" t="str">
        <f t="shared" ca="1" si="169"/>
        <v>C-001</v>
      </c>
      <c r="D1835" t="str">
        <f t="shared" ca="1" si="170"/>
        <v>P-002</v>
      </c>
      <c r="E1835" t="str">
        <f ca="1">+_xlfn.XLOOKUP(D1835,'Tablas aux'!$A$3:$A$6,'Tablas aux'!$B$3:$B$6,0)</f>
        <v>Laptop</v>
      </c>
      <c r="F1835" t="str">
        <f ca="1">+_xlfn.XLOOKUP(E1835,'Tablas aux'!$B$3:$B$6,'Tablas aux'!$C$3:$C$6,0)</f>
        <v>Computo</v>
      </c>
      <c r="G1835">
        <f t="shared" ca="1" si="171"/>
        <v>36</v>
      </c>
      <c r="H1835">
        <f ca="1">+_xlfn.XLOOKUP(D1835,'Tablas aux'!$A$3:$A$6,'Tablas aux'!$D$3:$D$6)</f>
        <v>1200</v>
      </c>
      <c r="I1835" s="3">
        <f t="shared" ca="1" si="172"/>
        <v>0.3</v>
      </c>
      <c r="J1835" t="str" cm="1">
        <f t="array" aca="1" ref="J1835" ca="1">+INDEX({"Tarjeta";"Efectivo";"Transferencia"},RANDBETWEEN(1,3))</f>
        <v>Efectivo</v>
      </c>
      <c r="K1835" t="str">
        <f t="shared" ca="1" si="173"/>
        <v>V-003</v>
      </c>
      <c r="L1835" t="str">
        <f ca="1">+VLOOKUP(K1835,'Tablas aux'!$A$23:$C$27,3,0)</f>
        <v>Arequipa</v>
      </c>
    </row>
    <row r="1836" spans="1:12" x14ac:dyDescent="0.25">
      <c r="A1836" t="str">
        <v>V-1835</v>
      </c>
      <c r="B1836">
        <f t="shared" ca="1" si="168"/>
        <v>45848</v>
      </c>
      <c r="C1836" t="str">
        <f t="shared" ca="1" si="169"/>
        <v>C-002</v>
      </c>
      <c r="D1836" t="str">
        <f t="shared" ca="1" si="170"/>
        <v>P-002</v>
      </c>
      <c r="E1836" t="str">
        <f ca="1">+_xlfn.XLOOKUP(D1836,'Tablas aux'!$A$3:$A$6,'Tablas aux'!$B$3:$B$6,0)</f>
        <v>Laptop</v>
      </c>
      <c r="F1836" t="str">
        <f ca="1">+_xlfn.XLOOKUP(E1836,'Tablas aux'!$B$3:$B$6,'Tablas aux'!$C$3:$C$6,0)</f>
        <v>Computo</v>
      </c>
      <c r="G1836">
        <f t="shared" ca="1" si="171"/>
        <v>25</v>
      </c>
      <c r="H1836">
        <f ca="1">+_xlfn.XLOOKUP(D1836,'Tablas aux'!$A$3:$A$6,'Tablas aux'!$D$3:$D$6)</f>
        <v>1200</v>
      </c>
      <c r="I1836" s="3">
        <f t="shared" ca="1" si="172"/>
        <v>0.3</v>
      </c>
      <c r="J1836" t="str" cm="1">
        <f t="array" aca="1" ref="J1836" ca="1">+INDEX({"Tarjeta";"Efectivo";"Transferencia"},RANDBETWEEN(1,3))</f>
        <v>Tarjeta</v>
      </c>
      <c r="K1836" t="str">
        <f t="shared" ca="1" si="173"/>
        <v>V-005</v>
      </c>
      <c r="L1836" t="str">
        <f ca="1">+VLOOKUP(K1836,'Tablas aux'!$A$23:$C$27,3,0)</f>
        <v>Ayacucho</v>
      </c>
    </row>
    <row r="1837" spans="1:12" x14ac:dyDescent="0.25">
      <c r="A1837" t="str">
        <v>V-1836</v>
      </c>
      <c r="B1837">
        <f t="shared" ca="1" si="168"/>
        <v>45929</v>
      </c>
      <c r="C1837" t="str">
        <f t="shared" ca="1" si="169"/>
        <v>C-002</v>
      </c>
      <c r="D1837" t="str">
        <f t="shared" ca="1" si="170"/>
        <v>P-001</v>
      </c>
      <c r="E1837" t="str">
        <f ca="1">+_xlfn.XLOOKUP(D1837,'Tablas aux'!$A$3:$A$6,'Tablas aux'!$B$3:$B$6,0)</f>
        <v>Audífonos</v>
      </c>
      <c r="F1837" t="str">
        <f ca="1">+_xlfn.XLOOKUP(E1837,'Tablas aux'!$B$3:$B$6,'Tablas aux'!$C$3:$C$6,0)</f>
        <v>Electrónica</v>
      </c>
      <c r="G1837">
        <f t="shared" ca="1" si="171"/>
        <v>7</v>
      </c>
      <c r="H1837">
        <f ca="1">+_xlfn.XLOOKUP(D1837,'Tablas aux'!$A$3:$A$6,'Tablas aux'!$D$3:$D$6)</f>
        <v>50</v>
      </c>
      <c r="I1837" s="3">
        <f t="shared" ca="1" si="172"/>
        <v>0.1</v>
      </c>
      <c r="J1837" t="str" cm="1">
        <f t="array" aca="1" ref="J1837" ca="1">+INDEX({"Tarjeta";"Efectivo";"Transferencia"},RANDBETWEEN(1,3))</f>
        <v>Tarjeta</v>
      </c>
      <c r="K1837" t="str">
        <f t="shared" ca="1" si="173"/>
        <v>V-003</v>
      </c>
      <c r="L1837" t="str">
        <f ca="1">+VLOOKUP(K1837,'Tablas aux'!$A$23:$C$27,3,0)</f>
        <v>Arequipa</v>
      </c>
    </row>
    <row r="1838" spans="1:12" x14ac:dyDescent="0.25">
      <c r="A1838" t="str">
        <v>V-1837</v>
      </c>
      <c r="B1838">
        <f t="shared" ca="1" si="168"/>
        <v>45680</v>
      </c>
      <c r="C1838" t="str">
        <f t="shared" ca="1" si="169"/>
        <v>C-004</v>
      </c>
      <c r="D1838" t="str">
        <f t="shared" ca="1" si="170"/>
        <v>P-004</v>
      </c>
      <c r="E1838" t="str">
        <f ca="1">+_xlfn.XLOOKUP(D1838,'Tablas aux'!$A$3:$A$6,'Tablas aux'!$B$3:$B$6,0)</f>
        <v>Smart Phone</v>
      </c>
      <c r="F1838" t="str">
        <f ca="1">+_xlfn.XLOOKUP(E1838,'Tablas aux'!$B$3:$B$6,'Tablas aux'!$C$3:$C$6,0)</f>
        <v>Telefonía</v>
      </c>
      <c r="G1838">
        <f t="shared" ca="1" si="171"/>
        <v>22</v>
      </c>
      <c r="H1838">
        <f ca="1">+_xlfn.XLOOKUP(D1838,'Tablas aux'!$A$3:$A$6,'Tablas aux'!$D$3:$D$6)</f>
        <v>800</v>
      </c>
      <c r="I1838" s="3">
        <f t="shared" ca="1" si="172"/>
        <v>0.2</v>
      </c>
      <c r="J1838" t="str" cm="1">
        <f t="array" aca="1" ref="J1838" ca="1">+INDEX({"Tarjeta";"Efectivo";"Transferencia"},RANDBETWEEN(1,3))</f>
        <v>Efectivo</v>
      </c>
      <c r="K1838" t="str">
        <f t="shared" ca="1" si="173"/>
        <v>V-004</v>
      </c>
      <c r="L1838" t="str">
        <f ca="1">+VLOOKUP(K1838,'Tablas aux'!$A$23:$C$27,3,0)</f>
        <v>Moquegua</v>
      </c>
    </row>
    <row r="1839" spans="1:12" x14ac:dyDescent="0.25">
      <c r="A1839" t="str">
        <v>V-1838</v>
      </c>
      <c r="B1839">
        <f t="shared" ca="1" si="168"/>
        <v>45930</v>
      </c>
      <c r="C1839" t="str">
        <f t="shared" ca="1" si="169"/>
        <v>C-004</v>
      </c>
      <c r="D1839" t="str">
        <f t="shared" ca="1" si="170"/>
        <v>P-002</v>
      </c>
      <c r="E1839" t="str">
        <f ca="1">+_xlfn.XLOOKUP(D1839,'Tablas aux'!$A$3:$A$6,'Tablas aux'!$B$3:$B$6,0)</f>
        <v>Laptop</v>
      </c>
      <c r="F1839" t="str">
        <f ca="1">+_xlfn.XLOOKUP(E1839,'Tablas aux'!$B$3:$B$6,'Tablas aux'!$C$3:$C$6,0)</f>
        <v>Computo</v>
      </c>
      <c r="G1839">
        <f t="shared" ca="1" si="171"/>
        <v>20</v>
      </c>
      <c r="H1839">
        <f ca="1">+_xlfn.XLOOKUP(D1839,'Tablas aux'!$A$3:$A$6,'Tablas aux'!$D$3:$D$6)</f>
        <v>1200</v>
      </c>
      <c r="I1839" s="3">
        <f t="shared" ca="1" si="172"/>
        <v>0.3</v>
      </c>
      <c r="J1839" t="str" cm="1">
        <f t="array" aca="1" ref="J1839" ca="1">+INDEX({"Tarjeta";"Efectivo";"Transferencia"},RANDBETWEEN(1,3))</f>
        <v>Transferencia</v>
      </c>
      <c r="K1839" t="str">
        <f t="shared" ca="1" si="173"/>
        <v>V-002</v>
      </c>
      <c r="L1839" t="str">
        <f ca="1">+VLOOKUP(K1839,'Tablas aux'!$A$23:$C$27,3,0)</f>
        <v>Callao</v>
      </c>
    </row>
    <row r="1840" spans="1:12" x14ac:dyDescent="0.25">
      <c r="A1840" t="str">
        <v>V-1839</v>
      </c>
      <c r="B1840">
        <f t="shared" ca="1" si="168"/>
        <v>45826</v>
      </c>
      <c r="C1840" t="str">
        <f t="shared" ca="1" si="169"/>
        <v>C-004</v>
      </c>
      <c r="D1840" t="str">
        <f t="shared" ca="1" si="170"/>
        <v>P-004</v>
      </c>
      <c r="E1840" t="str">
        <f ca="1">+_xlfn.XLOOKUP(D1840,'Tablas aux'!$A$3:$A$6,'Tablas aux'!$B$3:$B$6,0)</f>
        <v>Smart Phone</v>
      </c>
      <c r="F1840" t="str">
        <f ca="1">+_xlfn.XLOOKUP(E1840,'Tablas aux'!$B$3:$B$6,'Tablas aux'!$C$3:$C$6,0)</f>
        <v>Telefonía</v>
      </c>
      <c r="G1840">
        <f t="shared" ca="1" si="171"/>
        <v>11</v>
      </c>
      <c r="H1840">
        <f ca="1">+_xlfn.XLOOKUP(D1840,'Tablas aux'!$A$3:$A$6,'Tablas aux'!$D$3:$D$6)</f>
        <v>800</v>
      </c>
      <c r="I1840" s="3">
        <f t="shared" ca="1" si="172"/>
        <v>0.2</v>
      </c>
      <c r="J1840" t="str" cm="1">
        <f t="array" aca="1" ref="J1840" ca="1">+INDEX({"Tarjeta";"Efectivo";"Transferencia"},RANDBETWEEN(1,3))</f>
        <v>Efectivo</v>
      </c>
      <c r="K1840" t="str">
        <f t="shared" ca="1" si="173"/>
        <v>V-005</v>
      </c>
      <c r="L1840" t="str">
        <f ca="1">+VLOOKUP(K1840,'Tablas aux'!$A$23:$C$27,3,0)</f>
        <v>Ayacucho</v>
      </c>
    </row>
    <row r="1841" spans="1:12" x14ac:dyDescent="0.25">
      <c r="A1841" t="str">
        <v>V-1840</v>
      </c>
      <c r="B1841">
        <f t="shared" ca="1" si="168"/>
        <v>45954</v>
      </c>
      <c r="C1841" t="str">
        <f t="shared" ca="1" si="169"/>
        <v>C-001</v>
      </c>
      <c r="D1841" t="str">
        <f t="shared" ca="1" si="170"/>
        <v>P-004</v>
      </c>
      <c r="E1841" t="str">
        <f ca="1">+_xlfn.XLOOKUP(D1841,'Tablas aux'!$A$3:$A$6,'Tablas aux'!$B$3:$B$6,0)</f>
        <v>Smart Phone</v>
      </c>
      <c r="F1841" t="str">
        <f ca="1">+_xlfn.XLOOKUP(E1841,'Tablas aux'!$B$3:$B$6,'Tablas aux'!$C$3:$C$6,0)</f>
        <v>Telefonía</v>
      </c>
      <c r="G1841">
        <f t="shared" ca="1" si="171"/>
        <v>28</v>
      </c>
      <c r="H1841">
        <f ca="1">+_xlfn.XLOOKUP(D1841,'Tablas aux'!$A$3:$A$6,'Tablas aux'!$D$3:$D$6)</f>
        <v>800</v>
      </c>
      <c r="I1841" s="3">
        <f t="shared" ca="1" si="172"/>
        <v>0.2</v>
      </c>
      <c r="J1841" t="str" cm="1">
        <f t="array" aca="1" ref="J1841" ca="1">+INDEX({"Tarjeta";"Efectivo";"Transferencia"},RANDBETWEEN(1,3))</f>
        <v>Efectivo</v>
      </c>
      <c r="K1841" t="str">
        <f t="shared" ca="1" si="173"/>
        <v>V-004</v>
      </c>
      <c r="L1841" t="str">
        <f ca="1">+VLOOKUP(K1841,'Tablas aux'!$A$23:$C$27,3,0)</f>
        <v>Moquegua</v>
      </c>
    </row>
    <row r="1842" spans="1:12" x14ac:dyDescent="0.25">
      <c r="A1842" t="str">
        <v>V-1841</v>
      </c>
      <c r="B1842">
        <f t="shared" ca="1" si="168"/>
        <v>45934</v>
      </c>
      <c r="C1842" t="str">
        <f t="shared" ca="1" si="169"/>
        <v>C-001</v>
      </c>
      <c r="D1842" t="str">
        <f t="shared" ca="1" si="170"/>
        <v>P-004</v>
      </c>
      <c r="E1842" t="str">
        <f ca="1">+_xlfn.XLOOKUP(D1842,'Tablas aux'!$A$3:$A$6,'Tablas aux'!$B$3:$B$6,0)</f>
        <v>Smart Phone</v>
      </c>
      <c r="F1842" t="str">
        <f ca="1">+_xlfn.XLOOKUP(E1842,'Tablas aux'!$B$3:$B$6,'Tablas aux'!$C$3:$C$6,0)</f>
        <v>Telefonía</v>
      </c>
      <c r="G1842">
        <f t="shared" ca="1" si="171"/>
        <v>25</v>
      </c>
      <c r="H1842">
        <f ca="1">+_xlfn.XLOOKUP(D1842,'Tablas aux'!$A$3:$A$6,'Tablas aux'!$D$3:$D$6)</f>
        <v>800</v>
      </c>
      <c r="I1842" s="3">
        <f t="shared" ca="1" si="172"/>
        <v>0.2</v>
      </c>
      <c r="J1842" t="str" cm="1">
        <f t="array" aca="1" ref="J1842" ca="1">+INDEX({"Tarjeta";"Efectivo";"Transferencia"},RANDBETWEEN(1,3))</f>
        <v>Efectivo</v>
      </c>
      <c r="K1842" t="str">
        <f t="shared" ca="1" si="173"/>
        <v>V-004</v>
      </c>
      <c r="L1842" t="str">
        <f ca="1">+VLOOKUP(K1842,'Tablas aux'!$A$23:$C$27,3,0)</f>
        <v>Moquegua</v>
      </c>
    </row>
    <row r="1843" spans="1:12" x14ac:dyDescent="0.25">
      <c r="A1843" t="str">
        <v>V-1842</v>
      </c>
      <c r="B1843">
        <f t="shared" ca="1" si="168"/>
        <v>45963</v>
      </c>
      <c r="C1843" t="str">
        <f t="shared" ca="1" si="169"/>
        <v>C-003</v>
      </c>
      <c r="D1843" t="str">
        <f t="shared" ca="1" si="170"/>
        <v>P-003</v>
      </c>
      <c r="E1843" t="str">
        <f ca="1">+_xlfn.XLOOKUP(D1843,'Tablas aux'!$A$3:$A$6,'Tablas aux'!$B$3:$B$6,0)</f>
        <v>Smart Watch</v>
      </c>
      <c r="F1843" t="str">
        <f ca="1">+_xlfn.XLOOKUP(E1843,'Tablas aux'!$B$3:$B$6,'Tablas aux'!$C$3:$C$6,0)</f>
        <v>Electrónica</v>
      </c>
      <c r="G1843">
        <f t="shared" ca="1" si="171"/>
        <v>20</v>
      </c>
      <c r="H1843">
        <f ca="1">+_xlfn.XLOOKUP(D1843,'Tablas aux'!$A$3:$A$6,'Tablas aux'!$D$3:$D$6)</f>
        <v>200</v>
      </c>
      <c r="I1843" s="3">
        <f t="shared" ca="1" si="172"/>
        <v>0.1</v>
      </c>
      <c r="J1843" t="str" cm="1">
        <f t="array" aca="1" ref="J1843" ca="1">+INDEX({"Tarjeta";"Efectivo";"Transferencia"},RANDBETWEEN(1,3))</f>
        <v>Efectivo</v>
      </c>
      <c r="K1843" t="str">
        <f t="shared" ca="1" si="173"/>
        <v>V-003</v>
      </c>
      <c r="L1843" t="str">
        <f ca="1">+VLOOKUP(K1843,'Tablas aux'!$A$23:$C$27,3,0)</f>
        <v>Arequipa</v>
      </c>
    </row>
    <row r="1844" spans="1:12" x14ac:dyDescent="0.25">
      <c r="A1844" t="str">
        <v>V-1843</v>
      </c>
      <c r="B1844">
        <f t="shared" ca="1" si="168"/>
        <v>45807</v>
      </c>
      <c r="C1844" t="str">
        <f t="shared" ca="1" si="169"/>
        <v>C-001</v>
      </c>
      <c r="D1844" t="str">
        <f t="shared" ca="1" si="170"/>
        <v>P-004</v>
      </c>
      <c r="E1844" t="str">
        <f ca="1">+_xlfn.XLOOKUP(D1844,'Tablas aux'!$A$3:$A$6,'Tablas aux'!$B$3:$B$6,0)</f>
        <v>Smart Phone</v>
      </c>
      <c r="F1844" t="str">
        <f ca="1">+_xlfn.XLOOKUP(E1844,'Tablas aux'!$B$3:$B$6,'Tablas aux'!$C$3:$C$6,0)</f>
        <v>Telefonía</v>
      </c>
      <c r="G1844">
        <f t="shared" ca="1" si="171"/>
        <v>11</v>
      </c>
      <c r="H1844">
        <f ca="1">+_xlfn.XLOOKUP(D1844,'Tablas aux'!$A$3:$A$6,'Tablas aux'!$D$3:$D$6)</f>
        <v>800</v>
      </c>
      <c r="I1844" s="3">
        <f t="shared" ca="1" si="172"/>
        <v>0.2</v>
      </c>
      <c r="J1844" t="str" cm="1">
        <f t="array" aca="1" ref="J1844" ca="1">+INDEX({"Tarjeta";"Efectivo";"Transferencia"},RANDBETWEEN(1,3))</f>
        <v>Tarjeta</v>
      </c>
      <c r="K1844" t="str">
        <f t="shared" ca="1" si="173"/>
        <v>V-003</v>
      </c>
      <c r="L1844" t="str">
        <f ca="1">+VLOOKUP(K1844,'Tablas aux'!$A$23:$C$27,3,0)</f>
        <v>Arequipa</v>
      </c>
    </row>
    <row r="1845" spans="1:12" x14ac:dyDescent="0.25">
      <c r="A1845" t="str">
        <v>V-1844</v>
      </c>
      <c r="B1845">
        <f t="shared" ca="1" si="168"/>
        <v>45798</v>
      </c>
      <c r="C1845" t="str">
        <f t="shared" ca="1" si="169"/>
        <v>C-002</v>
      </c>
      <c r="D1845" t="str">
        <f t="shared" ca="1" si="170"/>
        <v>P-003</v>
      </c>
      <c r="E1845" t="str">
        <f ca="1">+_xlfn.XLOOKUP(D1845,'Tablas aux'!$A$3:$A$6,'Tablas aux'!$B$3:$B$6,0)</f>
        <v>Smart Watch</v>
      </c>
      <c r="F1845" t="str">
        <f ca="1">+_xlfn.XLOOKUP(E1845,'Tablas aux'!$B$3:$B$6,'Tablas aux'!$C$3:$C$6,0)</f>
        <v>Electrónica</v>
      </c>
      <c r="G1845">
        <f t="shared" ca="1" si="171"/>
        <v>15</v>
      </c>
      <c r="H1845">
        <f ca="1">+_xlfn.XLOOKUP(D1845,'Tablas aux'!$A$3:$A$6,'Tablas aux'!$D$3:$D$6)</f>
        <v>200</v>
      </c>
      <c r="I1845" s="3">
        <f t="shared" ca="1" si="172"/>
        <v>0.1</v>
      </c>
      <c r="J1845" t="str" cm="1">
        <f t="array" aca="1" ref="J1845" ca="1">+INDEX({"Tarjeta";"Efectivo";"Transferencia"},RANDBETWEEN(1,3))</f>
        <v>Tarjeta</v>
      </c>
      <c r="K1845" t="str">
        <f t="shared" ca="1" si="173"/>
        <v>V-002</v>
      </c>
      <c r="L1845" t="str">
        <f ca="1">+VLOOKUP(K1845,'Tablas aux'!$A$23:$C$27,3,0)</f>
        <v>Callao</v>
      </c>
    </row>
    <row r="1846" spans="1:12" x14ac:dyDescent="0.25">
      <c r="A1846" t="str">
        <v>V-1845</v>
      </c>
      <c r="B1846">
        <f t="shared" ca="1" si="168"/>
        <v>45977</v>
      </c>
      <c r="C1846" t="str">
        <f t="shared" ca="1" si="169"/>
        <v>C-003</v>
      </c>
      <c r="D1846" t="str">
        <f t="shared" ca="1" si="170"/>
        <v>P-003</v>
      </c>
      <c r="E1846" t="str">
        <f ca="1">+_xlfn.XLOOKUP(D1846,'Tablas aux'!$A$3:$A$6,'Tablas aux'!$B$3:$B$6,0)</f>
        <v>Smart Watch</v>
      </c>
      <c r="F1846" t="str">
        <f ca="1">+_xlfn.XLOOKUP(E1846,'Tablas aux'!$B$3:$B$6,'Tablas aux'!$C$3:$C$6,0)</f>
        <v>Electrónica</v>
      </c>
      <c r="G1846">
        <f t="shared" ca="1" si="171"/>
        <v>9</v>
      </c>
      <c r="H1846">
        <f ca="1">+_xlfn.XLOOKUP(D1846,'Tablas aux'!$A$3:$A$6,'Tablas aux'!$D$3:$D$6)</f>
        <v>200</v>
      </c>
      <c r="I1846" s="3">
        <f t="shared" ca="1" si="172"/>
        <v>0.1</v>
      </c>
      <c r="J1846" t="str" cm="1">
        <f t="array" aca="1" ref="J1846" ca="1">+INDEX({"Tarjeta";"Efectivo";"Transferencia"},RANDBETWEEN(1,3))</f>
        <v>Efectivo</v>
      </c>
      <c r="K1846" t="str">
        <f t="shared" ca="1" si="173"/>
        <v>V-004</v>
      </c>
      <c r="L1846" t="str">
        <f ca="1">+VLOOKUP(K1846,'Tablas aux'!$A$23:$C$27,3,0)</f>
        <v>Moquegua</v>
      </c>
    </row>
    <row r="1847" spans="1:12" x14ac:dyDescent="0.25">
      <c r="A1847" t="str">
        <v>V-1846</v>
      </c>
      <c r="B1847">
        <f t="shared" ca="1" si="168"/>
        <v>45793</v>
      </c>
      <c r="C1847" t="str">
        <f t="shared" ca="1" si="169"/>
        <v>C-003</v>
      </c>
      <c r="D1847" t="str">
        <f t="shared" ca="1" si="170"/>
        <v>P-001</v>
      </c>
      <c r="E1847" t="str">
        <f ca="1">+_xlfn.XLOOKUP(D1847,'Tablas aux'!$A$3:$A$6,'Tablas aux'!$B$3:$B$6,0)</f>
        <v>Audífonos</v>
      </c>
      <c r="F1847" t="str">
        <f ca="1">+_xlfn.XLOOKUP(E1847,'Tablas aux'!$B$3:$B$6,'Tablas aux'!$C$3:$C$6,0)</f>
        <v>Electrónica</v>
      </c>
      <c r="G1847">
        <f t="shared" ca="1" si="171"/>
        <v>25</v>
      </c>
      <c r="H1847">
        <f ca="1">+_xlfn.XLOOKUP(D1847,'Tablas aux'!$A$3:$A$6,'Tablas aux'!$D$3:$D$6)</f>
        <v>50</v>
      </c>
      <c r="I1847" s="3">
        <f t="shared" ca="1" si="172"/>
        <v>0.1</v>
      </c>
      <c r="J1847" t="str" cm="1">
        <f t="array" aca="1" ref="J1847" ca="1">+INDEX({"Tarjeta";"Efectivo";"Transferencia"},RANDBETWEEN(1,3))</f>
        <v>Efectivo</v>
      </c>
      <c r="K1847" t="str">
        <f t="shared" ca="1" si="173"/>
        <v>V-004</v>
      </c>
      <c r="L1847" t="str">
        <f ca="1">+VLOOKUP(K1847,'Tablas aux'!$A$23:$C$27,3,0)</f>
        <v>Moquegua</v>
      </c>
    </row>
    <row r="1848" spans="1:12" x14ac:dyDescent="0.25">
      <c r="A1848" t="str">
        <v>V-1847</v>
      </c>
      <c r="B1848">
        <f t="shared" ca="1" si="168"/>
        <v>45819</v>
      </c>
      <c r="C1848" t="str">
        <f t="shared" ca="1" si="169"/>
        <v>C-001</v>
      </c>
      <c r="D1848" t="str">
        <f t="shared" ca="1" si="170"/>
        <v>P-004</v>
      </c>
      <c r="E1848" t="str">
        <f ca="1">+_xlfn.XLOOKUP(D1848,'Tablas aux'!$A$3:$A$6,'Tablas aux'!$B$3:$B$6,0)</f>
        <v>Smart Phone</v>
      </c>
      <c r="F1848" t="str">
        <f ca="1">+_xlfn.XLOOKUP(E1848,'Tablas aux'!$B$3:$B$6,'Tablas aux'!$C$3:$C$6,0)</f>
        <v>Telefonía</v>
      </c>
      <c r="G1848">
        <f t="shared" ca="1" si="171"/>
        <v>26</v>
      </c>
      <c r="H1848">
        <f ca="1">+_xlfn.XLOOKUP(D1848,'Tablas aux'!$A$3:$A$6,'Tablas aux'!$D$3:$D$6)</f>
        <v>800</v>
      </c>
      <c r="I1848" s="3">
        <f t="shared" ca="1" si="172"/>
        <v>0.2</v>
      </c>
      <c r="J1848" t="str" cm="1">
        <f t="array" aca="1" ref="J1848" ca="1">+INDEX({"Tarjeta";"Efectivo";"Transferencia"},RANDBETWEEN(1,3))</f>
        <v>Transferencia</v>
      </c>
      <c r="K1848" t="str">
        <f t="shared" ca="1" si="173"/>
        <v>V-005</v>
      </c>
      <c r="L1848" t="str">
        <f ca="1">+VLOOKUP(K1848,'Tablas aux'!$A$23:$C$27,3,0)</f>
        <v>Ayacucho</v>
      </c>
    </row>
    <row r="1849" spans="1:12" x14ac:dyDescent="0.25">
      <c r="A1849" t="str">
        <v>V-1848</v>
      </c>
      <c r="B1849">
        <f t="shared" ca="1" si="168"/>
        <v>45985</v>
      </c>
      <c r="C1849" t="str">
        <f t="shared" ca="1" si="169"/>
        <v>C-003</v>
      </c>
      <c r="D1849" t="str">
        <f t="shared" ca="1" si="170"/>
        <v>P-003</v>
      </c>
      <c r="E1849" t="str">
        <f ca="1">+_xlfn.XLOOKUP(D1849,'Tablas aux'!$A$3:$A$6,'Tablas aux'!$B$3:$B$6,0)</f>
        <v>Smart Watch</v>
      </c>
      <c r="F1849" t="str">
        <f ca="1">+_xlfn.XLOOKUP(E1849,'Tablas aux'!$B$3:$B$6,'Tablas aux'!$C$3:$C$6,0)</f>
        <v>Electrónica</v>
      </c>
      <c r="G1849">
        <f t="shared" ca="1" si="171"/>
        <v>21</v>
      </c>
      <c r="H1849">
        <f ca="1">+_xlfn.XLOOKUP(D1849,'Tablas aux'!$A$3:$A$6,'Tablas aux'!$D$3:$D$6)</f>
        <v>200</v>
      </c>
      <c r="I1849" s="3">
        <f t="shared" ca="1" si="172"/>
        <v>0.1</v>
      </c>
      <c r="J1849" t="str" cm="1">
        <f t="array" aca="1" ref="J1849" ca="1">+INDEX({"Tarjeta";"Efectivo";"Transferencia"},RANDBETWEEN(1,3))</f>
        <v>Efectivo</v>
      </c>
      <c r="K1849" t="str">
        <f t="shared" ca="1" si="173"/>
        <v>V-002</v>
      </c>
      <c r="L1849" t="str">
        <f ca="1">+VLOOKUP(K1849,'Tablas aux'!$A$23:$C$27,3,0)</f>
        <v>Callao</v>
      </c>
    </row>
    <row r="1850" spans="1:12" x14ac:dyDescent="0.25">
      <c r="A1850" t="str">
        <v>V-1849</v>
      </c>
      <c r="B1850">
        <f t="shared" ca="1" si="168"/>
        <v>45727</v>
      </c>
      <c r="C1850" t="str">
        <f t="shared" ca="1" si="169"/>
        <v>C-004</v>
      </c>
      <c r="D1850" t="str">
        <f t="shared" ca="1" si="170"/>
        <v>P-003</v>
      </c>
      <c r="E1850" t="str">
        <f ca="1">+_xlfn.XLOOKUP(D1850,'Tablas aux'!$A$3:$A$6,'Tablas aux'!$B$3:$B$6,0)</f>
        <v>Smart Watch</v>
      </c>
      <c r="F1850" t="str">
        <f ca="1">+_xlfn.XLOOKUP(E1850,'Tablas aux'!$B$3:$B$6,'Tablas aux'!$C$3:$C$6,0)</f>
        <v>Electrónica</v>
      </c>
      <c r="G1850">
        <f t="shared" ca="1" si="171"/>
        <v>31</v>
      </c>
      <c r="H1850">
        <f ca="1">+_xlfn.XLOOKUP(D1850,'Tablas aux'!$A$3:$A$6,'Tablas aux'!$D$3:$D$6)</f>
        <v>200</v>
      </c>
      <c r="I1850" s="3">
        <f t="shared" ca="1" si="172"/>
        <v>0.1</v>
      </c>
      <c r="J1850" t="str" cm="1">
        <f t="array" aca="1" ref="J1850" ca="1">+INDEX({"Tarjeta";"Efectivo";"Transferencia"},RANDBETWEEN(1,3))</f>
        <v>Tarjeta</v>
      </c>
      <c r="K1850" t="str">
        <f t="shared" ca="1" si="173"/>
        <v>V-004</v>
      </c>
      <c r="L1850" t="str">
        <f ca="1">+VLOOKUP(K1850,'Tablas aux'!$A$23:$C$27,3,0)</f>
        <v>Moquegua</v>
      </c>
    </row>
    <row r="1851" spans="1:12" x14ac:dyDescent="0.25">
      <c r="A1851" t="str">
        <v>V-1850</v>
      </c>
      <c r="B1851">
        <f t="shared" ca="1" si="168"/>
        <v>45926</v>
      </c>
      <c r="C1851" t="str">
        <f t="shared" ca="1" si="169"/>
        <v>C-003</v>
      </c>
      <c r="D1851" t="str">
        <f t="shared" ca="1" si="170"/>
        <v>P-003</v>
      </c>
      <c r="E1851" t="str">
        <f ca="1">+_xlfn.XLOOKUP(D1851,'Tablas aux'!$A$3:$A$6,'Tablas aux'!$B$3:$B$6,0)</f>
        <v>Smart Watch</v>
      </c>
      <c r="F1851" t="str">
        <f ca="1">+_xlfn.XLOOKUP(E1851,'Tablas aux'!$B$3:$B$6,'Tablas aux'!$C$3:$C$6,0)</f>
        <v>Electrónica</v>
      </c>
      <c r="G1851">
        <f t="shared" ca="1" si="171"/>
        <v>45</v>
      </c>
      <c r="H1851">
        <f ca="1">+_xlfn.XLOOKUP(D1851,'Tablas aux'!$A$3:$A$6,'Tablas aux'!$D$3:$D$6)</f>
        <v>200</v>
      </c>
      <c r="I1851" s="3">
        <f t="shared" ca="1" si="172"/>
        <v>0.1</v>
      </c>
      <c r="J1851" t="str" cm="1">
        <f t="array" aca="1" ref="J1851" ca="1">+INDEX({"Tarjeta";"Efectivo";"Transferencia"},RANDBETWEEN(1,3))</f>
        <v>Tarjeta</v>
      </c>
      <c r="K1851" t="str">
        <f t="shared" ca="1" si="173"/>
        <v>V-004</v>
      </c>
      <c r="L1851" t="str">
        <f ca="1">+VLOOKUP(K1851,'Tablas aux'!$A$23:$C$27,3,0)</f>
        <v>Moquegua</v>
      </c>
    </row>
    <row r="1852" spans="1:12" x14ac:dyDescent="0.25">
      <c r="A1852" t="str">
        <v>V-1851</v>
      </c>
      <c r="B1852">
        <f t="shared" ca="1" si="168"/>
        <v>45687</v>
      </c>
      <c r="C1852" t="str">
        <f t="shared" ca="1" si="169"/>
        <v>C-001</v>
      </c>
      <c r="D1852" t="str">
        <f t="shared" ca="1" si="170"/>
        <v>P-003</v>
      </c>
      <c r="E1852" t="str">
        <f ca="1">+_xlfn.XLOOKUP(D1852,'Tablas aux'!$A$3:$A$6,'Tablas aux'!$B$3:$B$6,0)</f>
        <v>Smart Watch</v>
      </c>
      <c r="F1852" t="str">
        <f ca="1">+_xlfn.XLOOKUP(E1852,'Tablas aux'!$B$3:$B$6,'Tablas aux'!$C$3:$C$6,0)</f>
        <v>Electrónica</v>
      </c>
      <c r="G1852">
        <f t="shared" ca="1" si="171"/>
        <v>7</v>
      </c>
      <c r="H1852">
        <f ca="1">+_xlfn.XLOOKUP(D1852,'Tablas aux'!$A$3:$A$6,'Tablas aux'!$D$3:$D$6)</f>
        <v>200</v>
      </c>
      <c r="I1852" s="3">
        <f t="shared" ca="1" si="172"/>
        <v>0.1</v>
      </c>
      <c r="J1852" t="str" cm="1">
        <f t="array" aca="1" ref="J1852" ca="1">+INDEX({"Tarjeta";"Efectivo";"Transferencia"},RANDBETWEEN(1,3))</f>
        <v>Tarjeta</v>
      </c>
      <c r="K1852" t="str">
        <f t="shared" ca="1" si="173"/>
        <v>V-005</v>
      </c>
      <c r="L1852" t="str">
        <f ca="1">+VLOOKUP(K1852,'Tablas aux'!$A$23:$C$27,3,0)</f>
        <v>Ayacucho</v>
      </c>
    </row>
    <row r="1853" spans="1:12" x14ac:dyDescent="0.25">
      <c r="A1853" t="str">
        <v>V-1852</v>
      </c>
      <c r="B1853">
        <f t="shared" ca="1" si="168"/>
        <v>45929</v>
      </c>
      <c r="C1853" t="str">
        <f t="shared" ca="1" si="169"/>
        <v>C-002</v>
      </c>
      <c r="D1853" t="str">
        <f t="shared" ca="1" si="170"/>
        <v>P-003</v>
      </c>
      <c r="E1853" t="str">
        <f ca="1">+_xlfn.XLOOKUP(D1853,'Tablas aux'!$A$3:$A$6,'Tablas aux'!$B$3:$B$6,0)</f>
        <v>Smart Watch</v>
      </c>
      <c r="F1853" t="str">
        <f ca="1">+_xlfn.XLOOKUP(E1853,'Tablas aux'!$B$3:$B$6,'Tablas aux'!$C$3:$C$6,0)</f>
        <v>Electrónica</v>
      </c>
      <c r="G1853">
        <f t="shared" ca="1" si="171"/>
        <v>39</v>
      </c>
      <c r="H1853">
        <f ca="1">+_xlfn.XLOOKUP(D1853,'Tablas aux'!$A$3:$A$6,'Tablas aux'!$D$3:$D$6)</f>
        <v>200</v>
      </c>
      <c r="I1853" s="3">
        <f t="shared" ca="1" si="172"/>
        <v>0.1</v>
      </c>
      <c r="J1853" t="str" cm="1">
        <f t="array" aca="1" ref="J1853" ca="1">+INDEX({"Tarjeta";"Efectivo";"Transferencia"},RANDBETWEEN(1,3))</f>
        <v>Efectivo</v>
      </c>
      <c r="K1853" t="str">
        <f t="shared" ca="1" si="173"/>
        <v>V-003</v>
      </c>
      <c r="L1853" t="str">
        <f ca="1">+VLOOKUP(K1853,'Tablas aux'!$A$23:$C$27,3,0)</f>
        <v>Arequipa</v>
      </c>
    </row>
    <row r="1854" spans="1:12" x14ac:dyDescent="0.25">
      <c r="A1854" t="str">
        <v>V-1853</v>
      </c>
      <c r="B1854">
        <f t="shared" ca="1" si="168"/>
        <v>45824</v>
      </c>
      <c r="C1854" t="str">
        <f t="shared" ca="1" si="169"/>
        <v>C-004</v>
      </c>
      <c r="D1854" t="str">
        <f t="shared" ca="1" si="170"/>
        <v>P-004</v>
      </c>
      <c r="E1854" t="str">
        <f ca="1">+_xlfn.XLOOKUP(D1854,'Tablas aux'!$A$3:$A$6,'Tablas aux'!$B$3:$B$6,0)</f>
        <v>Smart Phone</v>
      </c>
      <c r="F1854" t="str">
        <f ca="1">+_xlfn.XLOOKUP(E1854,'Tablas aux'!$B$3:$B$6,'Tablas aux'!$C$3:$C$6,0)</f>
        <v>Telefonía</v>
      </c>
      <c r="G1854">
        <f t="shared" ca="1" si="171"/>
        <v>5</v>
      </c>
      <c r="H1854">
        <f ca="1">+_xlfn.XLOOKUP(D1854,'Tablas aux'!$A$3:$A$6,'Tablas aux'!$D$3:$D$6)</f>
        <v>800</v>
      </c>
      <c r="I1854" s="3">
        <f t="shared" ca="1" si="172"/>
        <v>0.2</v>
      </c>
      <c r="J1854" t="str" cm="1">
        <f t="array" aca="1" ref="J1854" ca="1">+INDEX({"Tarjeta";"Efectivo";"Transferencia"},RANDBETWEEN(1,3))</f>
        <v>Tarjeta</v>
      </c>
      <c r="K1854" t="str">
        <f t="shared" ca="1" si="173"/>
        <v>V-004</v>
      </c>
      <c r="L1854" t="str">
        <f ca="1">+VLOOKUP(K1854,'Tablas aux'!$A$23:$C$27,3,0)</f>
        <v>Moquegua</v>
      </c>
    </row>
    <row r="1855" spans="1:12" x14ac:dyDescent="0.25">
      <c r="A1855" t="str">
        <v>V-1854</v>
      </c>
      <c r="B1855">
        <f t="shared" ca="1" si="168"/>
        <v>45687</v>
      </c>
      <c r="C1855" t="str">
        <f t="shared" ca="1" si="169"/>
        <v>C-001</v>
      </c>
      <c r="D1855" t="str">
        <f t="shared" ca="1" si="170"/>
        <v>P-001</v>
      </c>
      <c r="E1855" t="str">
        <f ca="1">+_xlfn.XLOOKUP(D1855,'Tablas aux'!$A$3:$A$6,'Tablas aux'!$B$3:$B$6,0)</f>
        <v>Audífonos</v>
      </c>
      <c r="F1855" t="str">
        <f ca="1">+_xlfn.XLOOKUP(E1855,'Tablas aux'!$B$3:$B$6,'Tablas aux'!$C$3:$C$6,0)</f>
        <v>Electrónica</v>
      </c>
      <c r="G1855">
        <f t="shared" ca="1" si="171"/>
        <v>20</v>
      </c>
      <c r="H1855">
        <f ca="1">+_xlfn.XLOOKUP(D1855,'Tablas aux'!$A$3:$A$6,'Tablas aux'!$D$3:$D$6)</f>
        <v>50</v>
      </c>
      <c r="I1855" s="3">
        <f t="shared" ca="1" si="172"/>
        <v>0.1</v>
      </c>
      <c r="J1855" t="str" cm="1">
        <f t="array" aca="1" ref="J1855" ca="1">+INDEX({"Tarjeta";"Efectivo";"Transferencia"},RANDBETWEEN(1,3))</f>
        <v>Tarjeta</v>
      </c>
      <c r="K1855" t="str">
        <f t="shared" ca="1" si="173"/>
        <v>V-001</v>
      </c>
      <c r="L1855" t="str">
        <f ca="1">+VLOOKUP(K1855,'Tablas aux'!$A$23:$C$27,3,0)</f>
        <v>Lima</v>
      </c>
    </row>
    <row r="1856" spans="1:12" x14ac:dyDescent="0.25">
      <c r="A1856" t="str">
        <v>V-1855</v>
      </c>
      <c r="B1856">
        <f t="shared" ca="1" si="168"/>
        <v>45844</v>
      </c>
      <c r="C1856" t="str">
        <f t="shared" ca="1" si="169"/>
        <v>C-003</v>
      </c>
      <c r="D1856" t="str">
        <f t="shared" ca="1" si="170"/>
        <v>P-002</v>
      </c>
      <c r="E1856" t="str">
        <f ca="1">+_xlfn.XLOOKUP(D1856,'Tablas aux'!$A$3:$A$6,'Tablas aux'!$B$3:$B$6,0)</f>
        <v>Laptop</v>
      </c>
      <c r="F1856" t="str">
        <f ca="1">+_xlfn.XLOOKUP(E1856,'Tablas aux'!$B$3:$B$6,'Tablas aux'!$C$3:$C$6,0)</f>
        <v>Computo</v>
      </c>
      <c r="G1856">
        <f t="shared" ca="1" si="171"/>
        <v>18</v>
      </c>
      <c r="H1856">
        <f ca="1">+_xlfn.XLOOKUP(D1856,'Tablas aux'!$A$3:$A$6,'Tablas aux'!$D$3:$D$6)</f>
        <v>1200</v>
      </c>
      <c r="I1856" s="3">
        <f t="shared" ca="1" si="172"/>
        <v>0.3</v>
      </c>
      <c r="J1856" t="str" cm="1">
        <f t="array" aca="1" ref="J1856" ca="1">+INDEX({"Tarjeta";"Efectivo";"Transferencia"},RANDBETWEEN(1,3))</f>
        <v>Transferencia</v>
      </c>
      <c r="K1856" t="str">
        <f t="shared" ca="1" si="173"/>
        <v>V-003</v>
      </c>
      <c r="L1856" t="str">
        <f ca="1">+VLOOKUP(K1856,'Tablas aux'!$A$23:$C$27,3,0)</f>
        <v>Arequipa</v>
      </c>
    </row>
    <row r="1857" spans="1:12" x14ac:dyDescent="0.25">
      <c r="A1857" t="str">
        <v>V-1856</v>
      </c>
      <c r="B1857">
        <f t="shared" ca="1" si="168"/>
        <v>45728</v>
      </c>
      <c r="C1857" t="str">
        <f t="shared" ca="1" si="169"/>
        <v>C-003</v>
      </c>
      <c r="D1857" t="str">
        <f t="shared" ca="1" si="170"/>
        <v>P-003</v>
      </c>
      <c r="E1857" t="str">
        <f ca="1">+_xlfn.XLOOKUP(D1857,'Tablas aux'!$A$3:$A$6,'Tablas aux'!$B$3:$B$6,0)</f>
        <v>Smart Watch</v>
      </c>
      <c r="F1857" t="str">
        <f ca="1">+_xlfn.XLOOKUP(E1857,'Tablas aux'!$B$3:$B$6,'Tablas aux'!$C$3:$C$6,0)</f>
        <v>Electrónica</v>
      </c>
      <c r="G1857">
        <f t="shared" ca="1" si="171"/>
        <v>12</v>
      </c>
      <c r="H1857">
        <f ca="1">+_xlfn.XLOOKUP(D1857,'Tablas aux'!$A$3:$A$6,'Tablas aux'!$D$3:$D$6)</f>
        <v>200</v>
      </c>
      <c r="I1857" s="3">
        <f t="shared" ca="1" si="172"/>
        <v>0.1</v>
      </c>
      <c r="J1857" t="str" cm="1">
        <f t="array" aca="1" ref="J1857" ca="1">+INDEX({"Tarjeta";"Efectivo";"Transferencia"},RANDBETWEEN(1,3))</f>
        <v>Efectivo</v>
      </c>
      <c r="K1857" t="str">
        <f t="shared" ca="1" si="173"/>
        <v>V-002</v>
      </c>
      <c r="L1857" t="str">
        <f ca="1">+VLOOKUP(K1857,'Tablas aux'!$A$23:$C$27,3,0)</f>
        <v>Callao</v>
      </c>
    </row>
    <row r="1858" spans="1:12" x14ac:dyDescent="0.25">
      <c r="A1858" t="str">
        <v>V-1857</v>
      </c>
      <c r="B1858">
        <f t="shared" ca="1" si="168"/>
        <v>45930</v>
      </c>
      <c r="C1858" t="str">
        <f t="shared" ca="1" si="169"/>
        <v>C-001</v>
      </c>
      <c r="D1858" t="str">
        <f t="shared" ca="1" si="170"/>
        <v>P-004</v>
      </c>
      <c r="E1858" t="str">
        <f ca="1">+_xlfn.XLOOKUP(D1858,'Tablas aux'!$A$3:$A$6,'Tablas aux'!$B$3:$B$6,0)</f>
        <v>Smart Phone</v>
      </c>
      <c r="F1858" t="str">
        <f ca="1">+_xlfn.XLOOKUP(E1858,'Tablas aux'!$B$3:$B$6,'Tablas aux'!$C$3:$C$6,0)</f>
        <v>Telefonía</v>
      </c>
      <c r="G1858">
        <f t="shared" ca="1" si="171"/>
        <v>28</v>
      </c>
      <c r="H1858">
        <f ca="1">+_xlfn.XLOOKUP(D1858,'Tablas aux'!$A$3:$A$6,'Tablas aux'!$D$3:$D$6)</f>
        <v>800</v>
      </c>
      <c r="I1858" s="3">
        <f t="shared" ca="1" si="172"/>
        <v>0.2</v>
      </c>
      <c r="J1858" t="str" cm="1">
        <f t="array" aca="1" ref="J1858" ca="1">+INDEX({"Tarjeta";"Efectivo";"Transferencia"},RANDBETWEEN(1,3))</f>
        <v>Efectivo</v>
      </c>
      <c r="K1858" t="str">
        <f t="shared" ca="1" si="173"/>
        <v>V-004</v>
      </c>
      <c r="L1858" t="str">
        <f ca="1">+VLOOKUP(K1858,'Tablas aux'!$A$23:$C$27,3,0)</f>
        <v>Moquegua</v>
      </c>
    </row>
    <row r="1859" spans="1:12" x14ac:dyDescent="0.25">
      <c r="A1859" t="str">
        <v>V-1858</v>
      </c>
      <c r="B1859">
        <f t="shared" ref="B1859:B1922" ca="1" si="174">+RANDBETWEEN("01/01/2025","31/12/2025")</f>
        <v>45863</v>
      </c>
      <c r="C1859" t="str">
        <f t="shared" ref="C1859:C1922" ca="1" si="175">+"C"&amp;"-"&amp;TEXT(RANDBETWEEN(1,4),"000")</f>
        <v>C-001</v>
      </c>
      <c r="D1859" t="str">
        <f t="shared" ref="D1859:D1922" ca="1" si="176">+"P"&amp;"-"&amp;TEXT(RANDBETWEEN(1,4),"000")</f>
        <v>P-002</v>
      </c>
      <c r="E1859" t="str">
        <f ca="1">+_xlfn.XLOOKUP(D1859,'Tablas aux'!$A$3:$A$6,'Tablas aux'!$B$3:$B$6,0)</f>
        <v>Laptop</v>
      </c>
      <c r="F1859" t="str">
        <f ca="1">+_xlfn.XLOOKUP(E1859,'Tablas aux'!$B$3:$B$6,'Tablas aux'!$C$3:$C$6,0)</f>
        <v>Computo</v>
      </c>
      <c r="G1859">
        <f t="shared" ref="G1859:G1922" ca="1" si="177">+RANDBETWEEN(5,45)</f>
        <v>14</v>
      </c>
      <c r="H1859">
        <f ca="1">+_xlfn.XLOOKUP(D1859,'Tablas aux'!$A$3:$A$6,'Tablas aux'!$D$3:$D$6)</f>
        <v>1200</v>
      </c>
      <c r="I1859" s="3">
        <f t="shared" ref="I1859:I1922" ca="1" si="178">+IF(F1859="Electrónica",0.1,IF(F1859="Telefonía",0.2,0.3))</f>
        <v>0.3</v>
      </c>
      <c r="J1859" t="str" cm="1">
        <f t="array" aca="1" ref="J1859" ca="1">+INDEX({"Tarjeta";"Efectivo";"Transferencia"},RANDBETWEEN(1,3))</f>
        <v>Tarjeta</v>
      </c>
      <c r="K1859" t="str">
        <f t="shared" ref="K1859:K1922" ca="1" si="179">+"V"&amp;"-"&amp;TEXT(RANDBETWEEN(1,5),"000")</f>
        <v>V-004</v>
      </c>
      <c r="L1859" t="str">
        <f ca="1">+VLOOKUP(K1859,'Tablas aux'!$A$23:$C$27,3,0)</f>
        <v>Moquegua</v>
      </c>
    </row>
    <row r="1860" spans="1:12" x14ac:dyDescent="0.25">
      <c r="A1860" t="str">
        <v>V-1859</v>
      </c>
      <c r="B1860">
        <f t="shared" ca="1" si="174"/>
        <v>45805</v>
      </c>
      <c r="C1860" t="str">
        <f t="shared" ca="1" si="175"/>
        <v>C-001</v>
      </c>
      <c r="D1860" t="str">
        <f t="shared" ca="1" si="176"/>
        <v>P-004</v>
      </c>
      <c r="E1860" t="str">
        <f ca="1">+_xlfn.XLOOKUP(D1860,'Tablas aux'!$A$3:$A$6,'Tablas aux'!$B$3:$B$6,0)</f>
        <v>Smart Phone</v>
      </c>
      <c r="F1860" t="str">
        <f ca="1">+_xlfn.XLOOKUP(E1860,'Tablas aux'!$B$3:$B$6,'Tablas aux'!$C$3:$C$6,0)</f>
        <v>Telefonía</v>
      </c>
      <c r="G1860">
        <f t="shared" ca="1" si="177"/>
        <v>22</v>
      </c>
      <c r="H1860">
        <f ca="1">+_xlfn.XLOOKUP(D1860,'Tablas aux'!$A$3:$A$6,'Tablas aux'!$D$3:$D$6)</f>
        <v>800</v>
      </c>
      <c r="I1860" s="3">
        <f t="shared" ca="1" si="178"/>
        <v>0.2</v>
      </c>
      <c r="J1860" t="str" cm="1">
        <f t="array" aca="1" ref="J1860" ca="1">+INDEX({"Tarjeta";"Efectivo";"Transferencia"},RANDBETWEEN(1,3))</f>
        <v>Transferencia</v>
      </c>
      <c r="K1860" t="str">
        <f t="shared" ca="1" si="179"/>
        <v>V-001</v>
      </c>
      <c r="L1860" t="str">
        <f ca="1">+VLOOKUP(K1860,'Tablas aux'!$A$23:$C$27,3,0)</f>
        <v>Lima</v>
      </c>
    </row>
    <row r="1861" spans="1:12" x14ac:dyDescent="0.25">
      <c r="A1861" t="str">
        <v>V-1860</v>
      </c>
      <c r="B1861">
        <f t="shared" ca="1" si="174"/>
        <v>46001</v>
      </c>
      <c r="C1861" t="str">
        <f t="shared" ca="1" si="175"/>
        <v>C-001</v>
      </c>
      <c r="D1861" t="str">
        <f t="shared" ca="1" si="176"/>
        <v>P-003</v>
      </c>
      <c r="E1861" t="str">
        <f ca="1">+_xlfn.XLOOKUP(D1861,'Tablas aux'!$A$3:$A$6,'Tablas aux'!$B$3:$B$6,0)</f>
        <v>Smart Watch</v>
      </c>
      <c r="F1861" t="str">
        <f ca="1">+_xlfn.XLOOKUP(E1861,'Tablas aux'!$B$3:$B$6,'Tablas aux'!$C$3:$C$6,0)</f>
        <v>Electrónica</v>
      </c>
      <c r="G1861">
        <f t="shared" ca="1" si="177"/>
        <v>29</v>
      </c>
      <c r="H1861">
        <f ca="1">+_xlfn.XLOOKUP(D1861,'Tablas aux'!$A$3:$A$6,'Tablas aux'!$D$3:$D$6)</f>
        <v>200</v>
      </c>
      <c r="I1861" s="3">
        <f t="shared" ca="1" si="178"/>
        <v>0.1</v>
      </c>
      <c r="J1861" t="str" cm="1">
        <f t="array" aca="1" ref="J1861" ca="1">+INDEX({"Tarjeta";"Efectivo";"Transferencia"},RANDBETWEEN(1,3))</f>
        <v>Transferencia</v>
      </c>
      <c r="K1861" t="str">
        <f t="shared" ca="1" si="179"/>
        <v>V-002</v>
      </c>
      <c r="L1861" t="str">
        <f ca="1">+VLOOKUP(K1861,'Tablas aux'!$A$23:$C$27,3,0)</f>
        <v>Callao</v>
      </c>
    </row>
    <row r="1862" spans="1:12" x14ac:dyDescent="0.25">
      <c r="A1862" t="str">
        <v>V-1861</v>
      </c>
      <c r="B1862">
        <f t="shared" ca="1" si="174"/>
        <v>45996</v>
      </c>
      <c r="C1862" t="str">
        <f t="shared" ca="1" si="175"/>
        <v>C-002</v>
      </c>
      <c r="D1862" t="str">
        <f t="shared" ca="1" si="176"/>
        <v>P-004</v>
      </c>
      <c r="E1862" t="str">
        <f ca="1">+_xlfn.XLOOKUP(D1862,'Tablas aux'!$A$3:$A$6,'Tablas aux'!$B$3:$B$6,0)</f>
        <v>Smart Phone</v>
      </c>
      <c r="F1862" t="str">
        <f ca="1">+_xlfn.XLOOKUP(E1862,'Tablas aux'!$B$3:$B$6,'Tablas aux'!$C$3:$C$6,0)</f>
        <v>Telefonía</v>
      </c>
      <c r="G1862">
        <f t="shared" ca="1" si="177"/>
        <v>35</v>
      </c>
      <c r="H1862">
        <f ca="1">+_xlfn.XLOOKUP(D1862,'Tablas aux'!$A$3:$A$6,'Tablas aux'!$D$3:$D$6)</f>
        <v>800</v>
      </c>
      <c r="I1862" s="3">
        <f t="shared" ca="1" si="178"/>
        <v>0.2</v>
      </c>
      <c r="J1862" t="str" cm="1">
        <f t="array" aca="1" ref="J1862" ca="1">+INDEX({"Tarjeta";"Efectivo";"Transferencia"},RANDBETWEEN(1,3))</f>
        <v>Transferencia</v>
      </c>
      <c r="K1862" t="str">
        <f t="shared" ca="1" si="179"/>
        <v>V-004</v>
      </c>
      <c r="L1862" t="str">
        <f ca="1">+VLOOKUP(K1862,'Tablas aux'!$A$23:$C$27,3,0)</f>
        <v>Moquegua</v>
      </c>
    </row>
    <row r="1863" spans="1:12" x14ac:dyDescent="0.25">
      <c r="A1863" t="str">
        <v>V-1862</v>
      </c>
      <c r="B1863">
        <f t="shared" ca="1" si="174"/>
        <v>45954</v>
      </c>
      <c r="C1863" t="str">
        <f t="shared" ca="1" si="175"/>
        <v>C-001</v>
      </c>
      <c r="D1863" t="str">
        <f t="shared" ca="1" si="176"/>
        <v>P-002</v>
      </c>
      <c r="E1863" t="str">
        <f ca="1">+_xlfn.XLOOKUP(D1863,'Tablas aux'!$A$3:$A$6,'Tablas aux'!$B$3:$B$6,0)</f>
        <v>Laptop</v>
      </c>
      <c r="F1863" t="str">
        <f ca="1">+_xlfn.XLOOKUP(E1863,'Tablas aux'!$B$3:$B$6,'Tablas aux'!$C$3:$C$6,0)</f>
        <v>Computo</v>
      </c>
      <c r="G1863">
        <f t="shared" ca="1" si="177"/>
        <v>20</v>
      </c>
      <c r="H1863">
        <f ca="1">+_xlfn.XLOOKUP(D1863,'Tablas aux'!$A$3:$A$6,'Tablas aux'!$D$3:$D$6)</f>
        <v>1200</v>
      </c>
      <c r="I1863" s="3">
        <f t="shared" ca="1" si="178"/>
        <v>0.3</v>
      </c>
      <c r="J1863" t="str" cm="1">
        <f t="array" aca="1" ref="J1863" ca="1">+INDEX({"Tarjeta";"Efectivo";"Transferencia"},RANDBETWEEN(1,3))</f>
        <v>Efectivo</v>
      </c>
      <c r="K1863" t="str">
        <f t="shared" ca="1" si="179"/>
        <v>V-001</v>
      </c>
      <c r="L1863" t="str">
        <f ca="1">+VLOOKUP(K1863,'Tablas aux'!$A$23:$C$27,3,0)</f>
        <v>Lima</v>
      </c>
    </row>
    <row r="1864" spans="1:12" x14ac:dyDescent="0.25">
      <c r="A1864" t="str">
        <v>V-1863</v>
      </c>
      <c r="B1864">
        <f t="shared" ca="1" si="174"/>
        <v>45946</v>
      </c>
      <c r="C1864" t="str">
        <f t="shared" ca="1" si="175"/>
        <v>C-001</v>
      </c>
      <c r="D1864" t="str">
        <f t="shared" ca="1" si="176"/>
        <v>P-002</v>
      </c>
      <c r="E1864" t="str">
        <f ca="1">+_xlfn.XLOOKUP(D1864,'Tablas aux'!$A$3:$A$6,'Tablas aux'!$B$3:$B$6,0)</f>
        <v>Laptop</v>
      </c>
      <c r="F1864" t="str">
        <f ca="1">+_xlfn.XLOOKUP(E1864,'Tablas aux'!$B$3:$B$6,'Tablas aux'!$C$3:$C$6,0)</f>
        <v>Computo</v>
      </c>
      <c r="G1864">
        <f t="shared" ca="1" si="177"/>
        <v>7</v>
      </c>
      <c r="H1864">
        <f ca="1">+_xlfn.XLOOKUP(D1864,'Tablas aux'!$A$3:$A$6,'Tablas aux'!$D$3:$D$6)</f>
        <v>1200</v>
      </c>
      <c r="I1864" s="3">
        <f t="shared" ca="1" si="178"/>
        <v>0.3</v>
      </c>
      <c r="J1864" t="str" cm="1">
        <f t="array" aca="1" ref="J1864" ca="1">+INDEX({"Tarjeta";"Efectivo";"Transferencia"},RANDBETWEEN(1,3))</f>
        <v>Tarjeta</v>
      </c>
      <c r="K1864" t="str">
        <f t="shared" ca="1" si="179"/>
        <v>V-004</v>
      </c>
      <c r="L1864" t="str">
        <f ca="1">+VLOOKUP(K1864,'Tablas aux'!$A$23:$C$27,3,0)</f>
        <v>Moquegua</v>
      </c>
    </row>
    <row r="1865" spans="1:12" x14ac:dyDescent="0.25">
      <c r="A1865" t="str">
        <v>V-1864</v>
      </c>
      <c r="B1865">
        <f t="shared" ca="1" si="174"/>
        <v>45869</v>
      </c>
      <c r="C1865" t="str">
        <f t="shared" ca="1" si="175"/>
        <v>C-003</v>
      </c>
      <c r="D1865" t="str">
        <f t="shared" ca="1" si="176"/>
        <v>P-004</v>
      </c>
      <c r="E1865" t="str">
        <f ca="1">+_xlfn.XLOOKUP(D1865,'Tablas aux'!$A$3:$A$6,'Tablas aux'!$B$3:$B$6,0)</f>
        <v>Smart Phone</v>
      </c>
      <c r="F1865" t="str">
        <f ca="1">+_xlfn.XLOOKUP(E1865,'Tablas aux'!$B$3:$B$6,'Tablas aux'!$C$3:$C$6,0)</f>
        <v>Telefonía</v>
      </c>
      <c r="G1865">
        <f t="shared" ca="1" si="177"/>
        <v>37</v>
      </c>
      <c r="H1865">
        <f ca="1">+_xlfn.XLOOKUP(D1865,'Tablas aux'!$A$3:$A$6,'Tablas aux'!$D$3:$D$6)</f>
        <v>800</v>
      </c>
      <c r="I1865" s="3">
        <f t="shared" ca="1" si="178"/>
        <v>0.2</v>
      </c>
      <c r="J1865" t="str" cm="1">
        <f t="array" aca="1" ref="J1865" ca="1">+INDEX({"Tarjeta";"Efectivo";"Transferencia"},RANDBETWEEN(1,3))</f>
        <v>Tarjeta</v>
      </c>
      <c r="K1865" t="str">
        <f t="shared" ca="1" si="179"/>
        <v>V-004</v>
      </c>
      <c r="L1865" t="str">
        <f ca="1">+VLOOKUP(K1865,'Tablas aux'!$A$23:$C$27,3,0)</f>
        <v>Moquegua</v>
      </c>
    </row>
    <row r="1866" spans="1:12" x14ac:dyDescent="0.25">
      <c r="A1866" t="str">
        <v>V-1865</v>
      </c>
      <c r="B1866">
        <f t="shared" ca="1" si="174"/>
        <v>45750</v>
      </c>
      <c r="C1866" t="str">
        <f t="shared" ca="1" si="175"/>
        <v>C-003</v>
      </c>
      <c r="D1866" t="str">
        <f t="shared" ca="1" si="176"/>
        <v>P-004</v>
      </c>
      <c r="E1866" t="str">
        <f ca="1">+_xlfn.XLOOKUP(D1866,'Tablas aux'!$A$3:$A$6,'Tablas aux'!$B$3:$B$6,0)</f>
        <v>Smart Phone</v>
      </c>
      <c r="F1866" t="str">
        <f ca="1">+_xlfn.XLOOKUP(E1866,'Tablas aux'!$B$3:$B$6,'Tablas aux'!$C$3:$C$6,0)</f>
        <v>Telefonía</v>
      </c>
      <c r="G1866">
        <f t="shared" ca="1" si="177"/>
        <v>18</v>
      </c>
      <c r="H1866">
        <f ca="1">+_xlfn.XLOOKUP(D1866,'Tablas aux'!$A$3:$A$6,'Tablas aux'!$D$3:$D$6)</f>
        <v>800</v>
      </c>
      <c r="I1866" s="3">
        <f t="shared" ca="1" si="178"/>
        <v>0.2</v>
      </c>
      <c r="J1866" t="str" cm="1">
        <f t="array" aca="1" ref="J1866" ca="1">+INDEX({"Tarjeta";"Efectivo";"Transferencia"},RANDBETWEEN(1,3))</f>
        <v>Tarjeta</v>
      </c>
      <c r="K1866" t="str">
        <f t="shared" ca="1" si="179"/>
        <v>V-005</v>
      </c>
      <c r="L1866" t="str">
        <f ca="1">+VLOOKUP(K1866,'Tablas aux'!$A$23:$C$27,3,0)</f>
        <v>Ayacucho</v>
      </c>
    </row>
    <row r="1867" spans="1:12" x14ac:dyDescent="0.25">
      <c r="A1867" t="str">
        <v>V-1866</v>
      </c>
      <c r="B1867">
        <f t="shared" ca="1" si="174"/>
        <v>45886</v>
      </c>
      <c r="C1867" t="str">
        <f t="shared" ca="1" si="175"/>
        <v>C-004</v>
      </c>
      <c r="D1867" t="str">
        <f t="shared" ca="1" si="176"/>
        <v>P-002</v>
      </c>
      <c r="E1867" t="str">
        <f ca="1">+_xlfn.XLOOKUP(D1867,'Tablas aux'!$A$3:$A$6,'Tablas aux'!$B$3:$B$6,0)</f>
        <v>Laptop</v>
      </c>
      <c r="F1867" t="str">
        <f ca="1">+_xlfn.XLOOKUP(E1867,'Tablas aux'!$B$3:$B$6,'Tablas aux'!$C$3:$C$6,0)</f>
        <v>Computo</v>
      </c>
      <c r="G1867">
        <f t="shared" ca="1" si="177"/>
        <v>23</v>
      </c>
      <c r="H1867">
        <f ca="1">+_xlfn.XLOOKUP(D1867,'Tablas aux'!$A$3:$A$6,'Tablas aux'!$D$3:$D$6)</f>
        <v>1200</v>
      </c>
      <c r="I1867" s="3">
        <f t="shared" ca="1" si="178"/>
        <v>0.3</v>
      </c>
      <c r="J1867" t="str" cm="1">
        <f t="array" aca="1" ref="J1867" ca="1">+INDEX({"Tarjeta";"Efectivo";"Transferencia"},RANDBETWEEN(1,3))</f>
        <v>Efectivo</v>
      </c>
      <c r="K1867" t="str">
        <f t="shared" ca="1" si="179"/>
        <v>V-005</v>
      </c>
      <c r="L1867" t="str">
        <f ca="1">+VLOOKUP(K1867,'Tablas aux'!$A$23:$C$27,3,0)</f>
        <v>Ayacucho</v>
      </c>
    </row>
    <row r="1868" spans="1:12" x14ac:dyDescent="0.25">
      <c r="A1868" t="str">
        <v>V-1867</v>
      </c>
      <c r="B1868">
        <f t="shared" ca="1" si="174"/>
        <v>45891</v>
      </c>
      <c r="C1868" t="str">
        <f t="shared" ca="1" si="175"/>
        <v>C-004</v>
      </c>
      <c r="D1868" t="str">
        <f t="shared" ca="1" si="176"/>
        <v>P-004</v>
      </c>
      <c r="E1868" t="str">
        <f ca="1">+_xlfn.XLOOKUP(D1868,'Tablas aux'!$A$3:$A$6,'Tablas aux'!$B$3:$B$6,0)</f>
        <v>Smart Phone</v>
      </c>
      <c r="F1868" t="str">
        <f ca="1">+_xlfn.XLOOKUP(E1868,'Tablas aux'!$B$3:$B$6,'Tablas aux'!$C$3:$C$6,0)</f>
        <v>Telefonía</v>
      </c>
      <c r="G1868">
        <f t="shared" ca="1" si="177"/>
        <v>7</v>
      </c>
      <c r="H1868">
        <f ca="1">+_xlfn.XLOOKUP(D1868,'Tablas aux'!$A$3:$A$6,'Tablas aux'!$D$3:$D$6)</f>
        <v>800</v>
      </c>
      <c r="I1868" s="3">
        <f t="shared" ca="1" si="178"/>
        <v>0.2</v>
      </c>
      <c r="J1868" t="str" cm="1">
        <f t="array" aca="1" ref="J1868" ca="1">+INDEX({"Tarjeta";"Efectivo";"Transferencia"},RANDBETWEEN(1,3))</f>
        <v>Transferencia</v>
      </c>
      <c r="K1868" t="str">
        <f t="shared" ca="1" si="179"/>
        <v>V-005</v>
      </c>
      <c r="L1868" t="str">
        <f ca="1">+VLOOKUP(K1868,'Tablas aux'!$A$23:$C$27,3,0)</f>
        <v>Ayacucho</v>
      </c>
    </row>
    <row r="1869" spans="1:12" x14ac:dyDescent="0.25">
      <c r="A1869" t="str">
        <v>V-1868</v>
      </c>
      <c r="B1869">
        <f t="shared" ca="1" si="174"/>
        <v>45941</v>
      </c>
      <c r="C1869" t="str">
        <f t="shared" ca="1" si="175"/>
        <v>C-001</v>
      </c>
      <c r="D1869" t="str">
        <f t="shared" ca="1" si="176"/>
        <v>P-001</v>
      </c>
      <c r="E1869" t="str">
        <f ca="1">+_xlfn.XLOOKUP(D1869,'Tablas aux'!$A$3:$A$6,'Tablas aux'!$B$3:$B$6,0)</f>
        <v>Audífonos</v>
      </c>
      <c r="F1869" t="str">
        <f ca="1">+_xlfn.XLOOKUP(E1869,'Tablas aux'!$B$3:$B$6,'Tablas aux'!$C$3:$C$6,0)</f>
        <v>Electrónica</v>
      </c>
      <c r="G1869">
        <f t="shared" ca="1" si="177"/>
        <v>12</v>
      </c>
      <c r="H1869">
        <f ca="1">+_xlfn.XLOOKUP(D1869,'Tablas aux'!$A$3:$A$6,'Tablas aux'!$D$3:$D$6)</f>
        <v>50</v>
      </c>
      <c r="I1869" s="3">
        <f t="shared" ca="1" si="178"/>
        <v>0.1</v>
      </c>
      <c r="J1869" t="str" cm="1">
        <f t="array" aca="1" ref="J1869" ca="1">+INDEX({"Tarjeta";"Efectivo";"Transferencia"},RANDBETWEEN(1,3))</f>
        <v>Tarjeta</v>
      </c>
      <c r="K1869" t="str">
        <f t="shared" ca="1" si="179"/>
        <v>V-004</v>
      </c>
      <c r="L1869" t="str">
        <f ca="1">+VLOOKUP(K1869,'Tablas aux'!$A$23:$C$27,3,0)</f>
        <v>Moquegua</v>
      </c>
    </row>
    <row r="1870" spans="1:12" x14ac:dyDescent="0.25">
      <c r="A1870" t="str">
        <v>V-1869</v>
      </c>
      <c r="B1870">
        <f t="shared" ca="1" si="174"/>
        <v>45831</v>
      </c>
      <c r="C1870" t="str">
        <f t="shared" ca="1" si="175"/>
        <v>C-002</v>
      </c>
      <c r="D1870" t="str">
        <f t="shared" ca="1" si="176"/>
        <v>P-004</v>
      </c>
      <c r="E1870" t="str">
        <f ca="1">+_xlfn.XLOOKUP(D1870,'Tablas aux'!$A$3:$A$6,'Tablas aux'!$B$3:$B$6,0)</f>
        <v>Smart Phone</v>
      </c>
      <c r="F1870" t="str">
        <f ca="1">+_xlfn.XLOOKUP(E1870,'Tablas aux'!$B$3:$B$6,'Tablas aux'!$C$3:$C$6,0)</f>
        <v>Telefonía</v>
      </c>
      <c r="G1870">
        <f t="shared" ca="1" si="177"/>
        <v>28</v>
      </c>
      <c r="H1870">
        <f ca="1">+_xlfn.XLOOKUP(D1870,'Tablas aux'!$A$3:$A$6,'Tablas aux'!$D$3:$D$6)</f>
        <v>800</v>
      </c>
      <c r="I1870" s="3">
        <f t="shared" ca="1" si="178"/>
        <v>0.2</v>
      </c>
      <c r="J1870" t="str" cm="1">
        <f t="array" aca="1" ref="J1870" ca="1">+INDEX({"Tarjeta";"Efectivo";"Transferencia"},RANDBETWEEN(1,3))</f>
        <v>Transferencia</v>
      </c>
      <c r="K1870" t="str">
        <f t="shared" ca="1" si="179"/>
        <v>V-003</v>
      </c>
      <c r="L1870" t="str">
        <f ca="1">+VLOOKUP(K1870,'Tablas aux'!$A$23:$C$27,3,0)</f>
        <v>Arequipa</v>
      </c>
    </row>
    <row r="1871" spans="1:12" x14ac:dyDescent="0.25">
      <c r="A1871" t="str">
        <v>V-1870</v>
      </c>
      <c r="B1871">
        <f t="shared" ca="1" si="174"/>
        <v>46008</v>
      </c>
      <c r="C1871" t="str">
        <f t="shared" ca="1" si="175"/>
        <v>C-003</v>
      </c>
      <c r="D1871" t="str">
        <f t="shared" ca="1" si="176"/>
        <v>P-001</v>
      </c>
      <c r="E1871" t="str">
        <f ca="1">+_xlfn.XLOOKUP(D1871,'Tablas aux'!$A$3:$A$6,'Tablas aux'!$B$3:$B$6,0)</f>
        <v>Audífonos</v>
      </c>
      <c r="F1871" t="str">
        <f ca="1">+_xlfn.XLOOKUP(E1871,'Tablas aux'!$B$3:$B$6,'Tablas aux'!$C$3:$C$6,0)</f>
        <v>Electrónica</v>
      </c>
      <c r="G1871">
        <f t="shared" ca="1" si="177"/>
        <v>15</v>
      </c>
      <c r="H1871">
        <f ca="1">+_xlfn.XLOOKUP(D1871,'Tablas aux'!$A$3:$A$6,'Tablas aux'!$D$3:$D$6)</f>
        <v>50</v>
      </c>
      <c r="I1871" s="3">
        <f t="shared" ca="1" si="178"/>
        <v>0.1</v>
      </c>
      <c r="J1871" t="str" cm="1">
        <f t="array" aca="1" ref="J1871" ca="1">+INDEX({"Tarjeta";"Efectivo";"Transferencia"},RANDBETWEEN(1,3))</f>
        <v>Tarjeta</v>
      </c>
      <c r="K1871" t="str">
        <f t="shared" ca="1" si="179"/>
        <v>V-005</v>
      </c>
      <c r="L1871" t="str">
        <f ca="1">+VLOOKUP(K1871,'Tablas aux'!$A$23:$C$27,3,0)</f>
        <v>Ayacucho</v>
      </c>
    </row>
    <row r="1872" spans="1:12" x14ac:dyDescent="0.25">
      <c r="A1872" t="str">
        <v>V-1871</v>
      </c>
      <c r="B1872">
        <f t="shared" ca="1" si="174"/>
        <v>45968</v>
      </c>
      <c r="C1872" t="str">
        <f t="shared" ca="1" si="175"/>
        <v>C-004</v>
      </c>
      <c r="D1872" t="str">
        <f t="shared" ca="1" si="176"/>
        <v>P-003</v>
      </c>
      <c r="E1872" t="str">
        <f ca="1">+_xlfn.XLOOKUP(D1872,'Tablas aux'!$A$3:$A$6,'Tablas aux'!$B$3:$B$6,0)</f>
        <v>Smart Watch</v>
      </c>
      <c r="F1872" t="str">
        <f ca="1">+_xlfn.XLOOKUP(E1872,'Tablas aux'!$B$3:$B$6,'Tablas aux'!$C$3:$C$6,0)</f>
        <v>Electrónica</v>
      </c>
      <c r="G1872">
        <f t="shared" ca="1" si="177"/>
        <v>30</v>
      </c>
      <c r="H1872">
        <f ca="1">+_xlfn.XLOOKUP(D1872,'Tablas aux'!$A$3:$A$6,'Tablas aux'!$D$3:$D$6)</f>
        <v>200</v>
      </c>
      <c r="I1872" s="3">
        <f t="shared" ca="1" si="178"/>
        <v>0.1</v>
      </c>
      <c r="J1872" t="str" cm="1">
        <f t="array" aca="1" ref="J1872" ca="1">+INDEX({"Tarjeta";"Efectivo";"Transferencia"},RANDBETWEEN(1,3))</f>
        <v>Transferencia</v>
      </c>
      <c r="K1872" t="str">
        <f t="shared" ca="1" si="179"/>
        <v>V-002</v>
      </c>
      <c r="L1872" t="str">
        <f ca="1">+VLOOKUP(K1872,'Tablas aux'!$A$23:$C$27,3,0)</f>
        <v>Callao</v>
      </c>
    </row>
    <row r="1873" spans="1:12" x14ac:dyDescent="0.25">
      <c r="A1873" t="str">
        <v>V-1872</v>
      </c>
      <c r="B1873">
        <f t="shared" ca="1" si="174"/>
        <v>45835</v>
      </c>
      <c r="C1873" t="str">
        <f t="shared" ca="1" si="175"/>
        <v>C-004</v>
      </c>
      <c r="D1873" t="str">
        <f t="shared" ca="1" si="176"/>
        <v>P-004</v>
      </c>
      <c r="E1873" t="str">
        <f ca="1">+_xlfn.XLOOKUP(D1873,'Tablas aux'!$A$3:$A$6,'Tablas aux'!$B$3:$B$6,0)</f>
        <v>Smart Phone</v>
      </c>
      <c r="F1873" t="str">
        <f ca="1">+_xlfn.XLOOKUP(E1873,'Tablas aux'!$B$3:$B$6,'Tablas aux'!$C$3:$C$6,0)</f>
        <v>Telefonía</v>
      </c>
      <c r="G1873">
        <f t="shared" ca="1" si="177"/>
        <v>20</v>
      </c>
      <c r="H1873">
        <f ca="1">+_xlfn.XLOOKUP(D1873,'Tablas aux'!$A$3:$A$6,'Tablas aux'!$D$3:$D$6)</f>
        <v>800</v>
      </c>
      <c r="I1873" s="3">
        <f t="shared" ca="1" si="178"/>
        <v>0.2</v>
      </c>
      <c r="J1873" t="str" cm="1">
        <f t="array" aca="1" ref="J1873" ca="1">+INDEX({"Tarjeta";"Efectivo";"Transferencia"},RANDBETWEEN(1,3))</f>
        <v>Efectivo</v>
      </c>
      <c r="K1873" t="str">
        <f t="shared" ca="1" si="179"/>
        <v>V-005</v>
      </c>
      <c r="L1873" t="str">
        <f ca="1">+VLOOKUP(K1873,'Tablas aux'!$A$23:$C$27,3,0)</f>
        <v>Ayacucho</v>
      </c>
    </row>
    <row r="1874" spans="1:12" x14ac:dyDescent="0.25">
      <c r="A1874" t="str">
        <v>V-1873</v>
      </c>
      <c r="B1874">
        <f t="shared" ca="1" si="174"/>
        <v>45991</v>
      </c>
      <c r="C1874" t="str">
        <f t="shared" ca="1" si="175"/>
        <v>C-001</v>
      </c>
      <c r="D1874" t="str">
        <f t="shared" ca="1" si="176"/>
        <v>P-004</v>
      </c>
      <c r="E1874" t="str">
        <f ca="1">+_xlfn.XLOOKUP(D1874,'Tablas aux'!$A$3:$A$6,'Tablas aux'!$B$3:$B$6,0)</f>
        <v>Smart Phone</v>
      </c>
      <c r="F1874" t="str">
        <f ca="1">+_xlfn.XLOOKUP(E1874,'Tablas aux'!$B$3:$B$6,'Tablas aux'!$C$3:$C$6,0)</f>
        <v>Telefonía</v>
      </c>
      <c r="G1874">
        <f t="shared" ca="1" si="177"/>
        <v>6</v>
      </c>
      <c r="H1874">
        <f ca="1">+_xlfn.XLOOKUP(D1874,'Tablas aux'!$A$3:$A$6,'Tablas aux'!$D$3:$D$6)</f>
        <v>800</v>
      </c>
      <c r="I1874" s="3">
        <f t="shared" ca="1" si="178"/>
        <v>0.2</v>
      </c>
      <c r="J1874" t="str" cm="1">
        <f t="array" aca="1" ref="J1874" ca="1">+INDEX({"Tarjeta";"Efectivo";"Transferencia"},RANDBETWEEN(1,3))</f>
        <v>Efectivo</v>
      </c>
      <c r="K1874" t="str">
        <f t="shared" ca="1" si="179"/>
        <v>V-004</v>
      </c>
      <c r="L1874" t="str">
        <f ca="1">+VLOOKUP(K1874,'Tablas aux'!$A$23:$C$27,3,0)</f>
        <v>Moquegua</v>
      </c>
    </row>
    <row r="1875" spans="1:12" x14ac:dyDescent="0.25">
      <c r="A1875" t="str">
        <v>V-1874</v>
      </c>
      <c r="B1875">
        <f t="shared" ca="1" si="174"/>
        <v>45772</v>
      </c>
      <c r="C1875" t="str">
        <f t="shared" ca="1" si="175"/>
        <v>C-002</v>
      </c>
      <c r="D1875" t="str">
        <f t="shared" ca="1" si="176"/>
        <v>P-001</v>
      </c>
      <c r="E1875" t="str">
        <f ca="1">+_xlfn.XLOOKUP(D1875,'Tablas aux'!$A$3:$A$6,'Tablas aux'!$B$3:$B$6,0)</f>
        <v>Audífonos</v>
      </c>
      <c r="F1875" t="str">
        <f ca="1">+_xlfn.XLOOKUP(E1875,'Tablas aux'!$B$3:$B$6,'Tablas aux'!$C$3:$C$6,0)</f>
        <v>Electrónica</v>
      </c>
      <c r="G1875">
        <f t="shared" ca="1" si="177"/>
        <v>44</v>
      </c>
      <c r="H1875">
        <f ca="1">+_xlfn.XLOOKUP(D1875,'Tablas aux'!$A$3:$A$6,'Tablas aux'!$D$3:$D$6)</f>
        <v>50</v>
      </c>
      <c r="I1875" s="3">
        <f t="shared" ca="1" si="178"/>
        <v>0.1</v>
      </c>
      <c r="J1875" t="str" cm="1">
        <f t="array" aca="1" ref="J1875" ca="1">+INDEX({"Tarjeta";"Efectivo";"Transferencia"},RANDBETWEEN(1,3))</f>
        <v>Transferencia</v>
      </c>
      <c r="K1875" t="str">
        <f t="shared" ca="1" si="179"/>
        <v>V-004</v>
      </c>
      <c r="L1875" t="str">
        <f ca="1">+VLOOKUP(K1875,'Tablas aux'!$A$23:$C$27,3,0)</f>
        <v>Moquegua</v>
      </c>
    </row>
    <row r="1876" spans="1:12" x14ac:dyDescent="0.25">
      <c r="A1876" t="str">
        <v>V-1875</v>
      </c>
      <c r="B1876">
        <f t="shared" ca="1" si="174"/>
        <v>45746</v>
      </c>
      <c r="C1876" t="str">
        <f t="shared" ca="1" si="175"/>
        <v>C-003</v>
      </c>
      <c r="D1876" t="str">
        <f t="shared" ca="1" si="176"/>
        <v>P-002</v>
      </c>
      <c r="E1876" t="str">
        <f ca="1">+_xlfn.XLOOKUP(D1876,'Tablas aux'!$A$3:$A$6,'Tablas aux'!$B$3:$B$6,0)</f>
        <v>Laptop</v>
      </c>
      <c r="F1876" t="str">
        <f ca="1">+_xlfn.XLOOKUP(E1876,'Tablas aux'!$B$3:$B$6,'Tablas aux'!$C$3:$C$6,0)</f>
        <v>Computo</v>
      </c>
      <c r="G1876">
        <f t="shared" ca="1" si="177"/>
        <v>25</v>
      </c>
      <c r="H1876">
        <f ca="1">+_xlfn.XLOOKUP(D1876,'Tablas aux'!$A$3:$A$6,'Tablas aux'!$D$3:$D$6)</f>
        <v>1200</v>
      </c>
      <c r="I1876" s="3">
        <f t="shared" ca="1" si="178"/>
        <v>0.3</v>
      </c>
      <c r="J1876" t="str" cm="1">
        <f t="array" aca="1" ref="J1876" ca="1">+INDEX({"Tarjeta";"Efectivo";"Transferencia"},RANDBETWEEN(1,3))</f>
        <v>Transferencia</v>
      </c>
      <c r="K1876" t="str">
        <f t="shared" ca="1" si="179"/>
        <v>V-003</v>
      </c>
      <c r="L1876" t="str">
        <f ca="1">+VLOOKUP(K1876,'Tablas aux'!$A$23:$C$27,3,0)</f>
        <v>Arequipa</v>
      </c>
    </row>
    <row r="1877" spans="1:12" x14ac:dyDescent="0.25">
      <c r="A1877" t="str">
        <v>V-1876</v>
      </c>
      <c r="B1877">
        <f t="shared" ca="1" si="174"/>
        <v>45829</v>
      </c>
      <c r="C1877" t="str">
        <f t="shared" ca="1" si="175"/>
        <v>C-003</v>
      </c>
      <c r="D1877" t="str">
        <f t="shared" ca="1" si="176"/>
        <v>P-003</v>
      </c>
      <c r="E1877" t="str">
        <f ca="1">+_xlfn.XLOOKUP(D1877,'Tablas aux'!$A$3:$A$6,'Tablas aux'!$B$3:$B$6,0)</f>
        <v>Smart Watch</v>
      </c>
      <c r="F1877" t="str">
        <f ca="1">+_xlfn.XLOOKUP(E1877,'Tablas aux'!$B$3:$B$6,'Tablas aux'!$C$3:$C$6,0)</f>
        <v>Electrónica</v>
      </c>
      <c r="G1877">
        <f t="shared" ca="1" si="177"/>
        <v>41</v>
      </c>
      <c r="H1877">
        <f ca="1">+_xlfn.XLOOKUP(D1877,'Tablas aux'!$A$3:$A$6,'Tablas aux'!$D$3:$D$6)</f>
        <v>200</v>
      </c>
      <c r="I1877" s="3">
        <f t="shared" ca="1" si="178"/>
        <v>0.1</v>
      </c>
      <c r="J1877" t="str" cm="1">
        <f t="array" aca="1" ref="J1877" ca="1">+INDEX({"Tarjeta";"Efectivo";"Transferencia"},RANDBETWEEN(1,3))</f>
        <v>Tarjeta</v>
      </c>
      <c r="K1877" t="str">
        <f t="shared" ca="1" si="179"/>
        <v>V-002</v>
      </c>
      <c r="L1877" t="str">
        <f ca="1">+VLOOKUP(K1877,'Tablas aux'!$A$23:$C$27,3,0)</f>
        <v>Callao</v>
      </c>
    </row>
    <row r="1878" spans="1:12" x14ac:dyDescent="0.25">
      <c r="A1878" t="str">
        <v>V-1877</v>
      </c>
      <c r="B1878">
        <f t="shared" ca="1" si="174"/>
        <v>45730</v>
      </c>
      <c r="C1878" t="str">
        <f t="shared" ca="1" si="175"/>
        <v>C-004</v>
      </c>
      <c r="D1878" t="str">
        <f t="shared" ca="1" si="176"/>
        <v>P-001</v>
      </c>
      <c r="E1878" t="str">
        <f ca="1">+_xlfn.XLOOKUP(D1878,'Tablas aux'!$A$3:$A$6,'Tablas aux'!$B$3:$B$6,0)</f>
        <v>Audífonos</v>
      </c>
      <c r="F1878" t="str">
        <f ca="1">+_xlfn.XLOOKUP(E1878,'Tablas aux'!$B$3:$B$6,'Tablas aux'!$C$3:$C$6,0)</f>
        <v>Electrónica</v>
      </c>
      <c r="G1878">
        <f t="shared" ca="1" si="177"/>
        <v>18</v>
      </c>
      <c r="H1878">
        <f ca="1">+_xlfn.XLOOKUP(D1878,'Tablas aux'!$A$3:$A$6,'Tablas aux'!$D$3:$D$6)</f>
        <v>50</v>
      </c>
      <c r="I1878" s="3">
        <f t="shared" ca="1" si="178"/>
        <v>0.1</v>
      </c>
      <c r="J1878" t="str" cm="1">
        <f t="array" aca="1" ref="J1878" ca="1">+INDEX({"Tarjeta";"Efectivo";"Transferencia"},RANDBETWEEN(1,3))</f>
        <v>Tarjeta</v>
      </c>
      <c r="K1878" t="str">
        <f t="shared" ca="1" si="179"/>
        <v>V-005</v>
      </c>
      <c r="L1878" t="str">
        <f ca="1">+VLOOKUP(K1878,'Tablas aux'!$A$23:$C$27,3,0)</f>
        <v>Ayacucho</v>
      </c>
    </row>
    <row r="1879" spans="1:12" x14ac:dyDescent="0.25">
      <c r="A1879" t="str">
        <v>V-1878</v>
      </c>
      <c r="B1879">
        <f t="shared" ca="1" si="174"/>
        <v>45831</v>
      </c>
      <c r="C1879" t="str">
        <f t="shared" ca="1" si="175"/>
        <v>C-001</v>
      </c>
      <c r="D1879" t="str">
        <f t="shared" ca="1" si="176"/>
        <v>P-004</v>
      </c>
      <c r="E1879" t="str">
        <f ca="1">+_xlfn.XLOOKUP(D1879,'Tablas aux'!$A$3:$A$6,'Tablas aux'!$B$3:$B$6,0)</f>
        <v>Smart Phone</v>
      </c>
      <c r="F1879" t="str">
        <f ca="1">+_xlfn.XLOOKUP(E1879,'Tablas aux'!$B$3:$B$6,'Tablas aux'!$C$3:$C$6,0)</f>
        <v>Telefonía</v>
      </c>
      <c r="G1879">
        <f t="shared" ca="1" si="177"/>
        <v>29</v>
      </c>
      <c r="H1879">
        <f ca="1">+_xlfn.XLOOKUP(D1879,'Tablas aux'!$A$3:$A$6,'Tablas aux'!$D$3:$D$6)</f>
        <v>800</v>
      </c>
      <c r="I1879" s="3">
        <f t="shared" ca="1" si="178"/>
        <v>0.2</v>
      </c>
      <c r="J1879" t="str" cm="1">
        <f t="array" aca="1" ref="J1879" ca="1">+INDEX({"Tarjeta";"Efectivo";"Transferencia"},RANDBETWEEN(1,3))</f>
        <v>Efectivo</v>
      </c>
      <c r="K1879" t="str">
        <f t="shared" ca="1" si="179"/>
        <v>V-003</v>
      </c>
      <c r="L1879" t="str">
        <f ca="1">+VLOOKUP(K1879,'Tablas aux'!$A$23:$C$27,3,0)</f>
        <v>Arequipa</v>
      </c>
    </row>
    <row r="1880" spans="1:12" x14ac:dyDescent="0.25">
      <c r="A1880" t="str">
        <v>V-1879</v>
      </c>
      <c r="B1880">
        <f t="shared" ca="1" si="174"/>
        <v>45917</v>
      </c>
      <c r="C1880" t="str">
        <f t="shared" ca="1" si="175"/>
        <v>C-002</v>
      </c>
      <c r="D1880" t="str">
        <f t="shared" ca="1" si="176"/>
        <v>P-003</v>
      </c>
      <c r="E1880" t="str">
        <f ca="1">+_xlfn.XLOOKUP(D1880,'Tablas aux'!$A$3:$A$6,'Tablas aux'!$B$3:$B$6,0)</f>
        <v>Smart Watch</v>
      </c>
      <c r="F1880" t="str">
        <f ca="1">+_xlfn.XLOOKUP(E1880,'Tablas aux'!$B$3:$B$6,'Tablas aux'!$C$3:$C$6,0)</f>
        <v>Electrónica</v>
      </c>
      <c r="G1880">
        <f t="shared" ca="1" si="177"/>
        <v>11</v>
      </c>
      <c r="H1880">
        <f ca="1">+_xlfn.XLOOKUP(D1880,'Tablas aux'!$A$3:$A$6,'Tablas aux'!$D$3:$D$6)</f>
        <v>200</v>
      </c>
      <c r="I1880" s="3">
        <f t="shared" ca="1" si="178"/>
        <v>0.1</v>
      </c>
      <c r="J1880" t="str" cm="1">
        <f t="array" aca="1" ref="J1880" ca="1">+INDEX({"Tarjeta";"Efectivo";"Transferencia"},RANDBETWEEN(1,3))</f>
        <v>Efectivo</v>
      </c>
      <c r="K1880" t="str">
        <f t="shared" ca="1" si="179"/>
        <v>V-004</v>
      </c>
      <c r="L1880" t="str">
        <f ca="1">+VLOOKUP(K1880,'Tablas aux'!$A$23:$C$27,3,0)</f>
        <v>Moquegua</v>
      </c>
    </row>
    <row r="1881" spans="1:12" x14ac:dyDescent="0.25">
      <c r="A1881" t="str">
        <v>V-1880</v>
      </c>
      <c r="B1881">
        <f t="shared" ca="1" si="174"/>
        <v>45744</v>
      </c>
      <c r="C1881" t="str">
        <f t="shared" ca="1" si="175"/>
        <v>C-003</v>
      </c>
      <c r="D1881" t="str">
        <f t="shared" ca="1" si="176"/>
        <v>P-001</v>
      </c>
      <c r="E1881" t="str">
        <f ca="1">+_xlfn.XLOOKUP(D1881,'Tablas aux'!$A$3:$A$6,'Tablas aux'!$B$3:$B$6,0)</f>
        <v>Audífonos</v>
      </c>
      <c r="F1881" t="str">
        <f ca="1">+_xlfn.XLOOKUP(E1881,'Tablas aux'!$B$3:$B$6,'Tablas aux'!$C$3:$C$6,0)</f>
        <v>Electrónica</v>
      </c>
      <c r="G1881">
        <f t="shared" ca="1" si="177"/>
        <v>19</v>
      </c>
      <c r="H1881">
        <f ca="1">+_xlfn.XLOOKUP(D1881,'Tablas aux'!$A$3:$A$6,'Tablas aux'!$D$3:$D$6)</f>
        <v>50</v>
      </c>
      <c r="I1881" s="3">
        <f t="shared" ca="1" si="178"/>
        <v>0.1</v>
      </c>
      <c r="J1881" t="str" cm="1">
        <f t="array" aca="1" ref="J1881" ca="1">+INDEX({"Tarjeta";"Efectivo";"Transferencia"},RANDBETWEEN(1,3))</f>
        <v>Efectivo</v>
      </c>
      <c r="K1881" t="str">
        <f t="shared" ca="1" si="179"/>
        <v>V-001</v>
      </c>
      <c r="L1881" t="str">
        <f ca="1">+VLOOKUP(K1881,'Tablas aux'!$A$23:$C$27,3,0)</f>
        <v>Lima</v>
      </c>
    </row>
    <row r="1882" spans="1:12" x14ac:dyDescent="0.25">
      <c r="A1882" t="str">
        <v>V-1881</v>
      </c>
      <c r="B1882">
        <f t="shared" ca="1" si="174"/>
        <v>45660</v>
      </c>
      <c r="C1882" t="str">
        <f t="shared" ca="1" si="175"/>
        <v>C-002</v>
      </c>
      <c r="D1882" t="str">
        <f t="shared" ca="1" si="176"/>
        <v>P-003</v>
      </c>
      <c r="E1882" t="str">
        <f ca="1">+_xlfn.XLOOKUP(D1882,'Tablas aux'!$A$3:$A$6,'Tablas aux'!$B$3:$B$6,0)</f>
        <v>Smart Watch</v>
      </c>
      <c r="F1882" t="str">
        <f ca="1">+_xlfn.XLOOKUP(E1882,'Tablas aux'!$B$3:$B$6,'Tablas aux'!$C$3:$C$6,0)</f>
        <v>Electrónica</v>
      </c>
      <c r="G1882">
        <f t="shared" ca="1" si="177"/>
        <v>36</v>
      </c>
      <c r="H1882">
        <f ca="1">+_xlfn.XLOOKUP(D1882,'Tablas aux'!$A$3:$A$6,'Tablas aux'!$D$3:$D$6)</f>
        <v>200</v>
      </c>
      <c r="I1882" s="3">
        <f t="shared" ca="1" si="178"/>
        <v>0.1</v>
      </c>
      <c r="J1882" t="str" cm="1">
        <f t="array" aca="1" ref="J1882" ca="1">+INDEX({"Tarjeta";"Efectivo";"Transferencia"},RANDBETWEEN(1,3))</f>
        <v>Efectivo</v>
      </c>
      <c r="K1882" t="str">
        <f t="shared" ca="1" si="179"/>
        <v>V-005</v>
      </c>
      <c r="L1882" t="str">
        <f ca="1">+VLOOKUP(K1882,'Tablas aux'!$A$23:$C$27,3,0)</f>
        <v>Ayacucho</v>
      </c>
    </row>
    <row r="1883" spans="1:12" x14ac:dyDescent="0.25">
      <c r="A1883" t="str">
        <v>V-1882</v>
      </c>
      <c r="B1883">
        <f t="shared" ca="1" si="174"/>
        <v>45994</v>
      </c>
      <c r="C1883" t="str">
        <f t="shared" ca="1" si="175"/>
        <v>C-003</v>
      </c>
      <c r="D1883" t="str">
        <f t="shared" ca="1" si="176"/>
        <v>P-001</v>
      </c>
      <c r="E1883" t="str">
        <f ca="1">+_xlfn.XLOOKUP(D1883,'Tablas aux'!$A$3:$A$6,'Tablas aux'!$B$3:$B$6,0)</f>
        <v>Audífonos</v>
      </c>
      <c r="F1883" t="str">
        <f ca="1">+_xlfn.XLOOKUP(E1883,'Tablas aux'!$B$3:$B$6,'Tablas aux'!$C$3:$C$6,0)</f>
        <v>Electrónica</v>
      </c>
      <c r="G1883">
        <f t="shared" ca="1" si="177"/>
        <v>7</v>
      </c>
      <c r="H1883">
        <f ca="1">+_xlfn.XLOOKUP(D1883,'Tablas aux'!$A$3:$A$6,'Tablas aux'!$D$3:$D$6)</f>
        <v>50</v>
      </c>
      <c r="I1883" s="3">
        <f t="shared" ca="1" si="178"/>
        <v>0.1</v>
      </c>
      <c r="J1883" t="str" cm="1">
        <f t="array" aca="1" ref="J1883" ca="1">+INDEX({"Tarjeta";"Efectivo";"Transferencia"},RANDBETWEEN(1,3))</f>
        <v>Tarjeta</v>
      </c>
      <c r="K1883" t="str">
        <f t="shared" ca="1" si="179"/>
        <v>V-005</v>
      </c>
      <c r="L1883" t="str">
        <f ca="1">+VLOOKUP(K1883,'Tablas aux'!$A$23:$C$27,3,0)</f>
        <v>Ayacucho</v>
      </c>
    </row>
    <row r="1884" spans="1:12" x14ac:dyDescent="0.25">
      <c r="A1884" t="str">
        <v>V-1883</v>
      </c>
      <c r="B1884">
        <f t="shared" ca="1" si="174"/>
        <v>45872</v>
      </c>
      <c r="C1884" t="str">
        <f t="shared" ca="1" si="175"/>
        <v>C-002</v>
      </c>
      <c r="D1884" t="str">
        <f t="shared" ca="1" si="176"/>
        <v>P-004</v>
      </c>
      <c r="E1884" t="str">
        <f ca="1">+_xlfn.XLOOKUP(D1884,'Tablas aux'!$A$3:$A$6,'Tablas aux'!$B$3:$B$6,0)</f>
        <v>Smart Phone</v>
      </c>
      <c r="F1884" t="str">
        <f ca="1">+_xlfn.XLOOKUP(E1884,'Tablas aux'!$B$3:$B$6,'Tablas aux'!$C$3:$C$6,0)</f>
        <v>Telefonía</v>
      </c>
      <c r="G1884">
        <f t="shared" ca="1" si="177"/>
        <v>40</v>
      </c>
      <c r="H1884">
        <f ca="1">+_xlfn.XLOOKUP(D1884,'Tablas aux'!$A$3:$A$6,'Tablas aux'!$D$3:$D$6)</f>
        <v>800</v>
      </c>
      <c r="I1884" s="3">
        <f t="shared" ca="1" si="178"/>
        <v>0.2</v>
      </c>
      <c r="J1884" t="str" cm="1">
        <f t="array" aca="1" ref="J1884" ca="1">+INDEX({"Tarjeta";"Efectivo";"Transferencia"},RANDBETWEEN(1,3))</f>
        <v>Transferencia</v>
      </c>
      <c r="K1884" t="str">
        <f t="shared" ca="1" si="179"/>
        <v>V-001</v>
      </c>
      <c r="L1884" t="str">
        <f ca="1">+VLOOKUP(K1884,'Tablas aux'!$A$23:$C$27,3,0)</f>
        <v>Lima</v>
      </c>
    </row>
    <row r="1885" spans="1:12" x14ac:dyDescent="0.25">
      <c r="A1885" t="str">
        <v>V-1884</v>
      </c>
      <c r="B1885">
        <f t="shared" ca="1" si="174"/>
        <v>45880</v>
      </c>
      <c r="C1885" t="str">
        <f t="shared" ca="1" si="175"/>
        <v>C-001</v>
      </c>
      <c r="D1885" t="str">
        <f t="shared" ca="1" si="176"/>
        <v>P-002</v>
      </c>
      <c r="E1885" t="str">
        <f ca="1">+_xlfn.XLOOKUP(D1885,'Tablas aux'!$A$3:$A$6,'Tablas aux'!$B$3:$B$6,0)</f>
        <v>Laptop</v>
      </c>
      <c r="F1885" t="str">
        <f ca="1">+_xlfn.XLOOKUP(E1885,'Tablas aux'!$B$3:$B$6,'Tablas aux'!$C$3:$C$6,0)</f>
        <v>Computo</v>
      </c>
      <c r="G1885">
        <f t="shared" ca="1" si="177"/>
        <v>8</v>
      </c>
      <c r="H1885">
        <f ca="1">+_xlfn.XLOOKUP(D1885,'Tablas aux'!$A$3:$A$6,'Tablas aux'!$D$3:$D$6)</f>
        <v>1200</v>
      </c>
      <c r="I1885" s="3">
        <f t="shared" ca="1" si="178"/>
        <v>0.3</v>
      </c>
      <c r="J1885" t="str" cm="1">
        <f t="array" aca="1" ref="J1885" ca="1">+INDEX({"Tarjeta";"Efectivo";"Transferencia"},RANDBETWEEN(1,3))</f>
        <v>Efectivo</v>
      </c>
      <c r="K1885" t="str">
        <f t="shared" ca="1" si="179"/>
        <v>V-004</v>
      </c>
      <c r="L1885" t="str">
        <f ca="1">+VLOOKUP(K1885,'Tablas aux'!$A$23:$C$27,3,0)</f>
        <v>Moquegua</v>
      </c>
    </row>
    <row r="1886" spans="1:12" x14ac:dyDescent="0.25">
      <c r="A1886" t="str">
        <v>V-1885</v>
      </c>
      <c r="B1886">
        <f t="shared" ca="1" si="174"/>
        <v>45996</v>
      </c>
      <c r="C1886" t="str">
        <f t="shared" ca="1" si="175"/>
        <v>C-004</v>
      </c>
      <c r="D1886" t="str">
        <f t="shared" ca="1" si="176"/>
        <v>P-001</v>
      </c>
      <c r="E1886" t="str">
        <f ca="1">+_xlfn.XLOOKUP(D1886,'Tablas aux'!$A$3:$A$6,'Tablas aux'!$B$3:$B$6,0)</f>
        <v>Audífonos</v>
      </c>
      <c r="F1886" t="str">
        <f ca="1">+_xlfn.XLOOKUP(E1886,'Tablas aux'!$B$3:$B$6,'Tablas aux'!$C$3:$C$6,0)</f>
        <v>Electrónica</v>
      </c>
      <c r="G1886">
        <f t="shared" ca="1" si="177"/>
        <v>19</v>
      </c>
      <c r="H1886">
        <f ca="1">+_xlfn.XLOOKUP(D1886,'Tablas aux'!$A$3:$A$6,'Tablas aux'!$D$3:$D$6)</f>
        <v>50</v>
      </c>
      <c r="I1886" s="3">
        <f t="shared" ca="1" si="178"/>
        <v>0.1</v>
      </c>
      <c r="J1886" t="str" cm="1">
        <f t="array" aca="1" ref="J1886" ca="1">+INDEX({"Tarjeta";"Efectivo";"Transferencia"},RANDBETWEEN(1,3))</f>
        <v>Efectivo</v>
      </c>
      <c r="K1886" t="str">
        <f t="shared" ca="1" si="179"/>
        <v>V-002</v>
      </c>
      <c r="L1886" t="str">
        <f ca="1">+VLOOKUP(K1886,'Tablas aux'!$A$23:$C$27,3,0)</f>
        <v>Callao</v>
      </c>
    </row>
    <row r="1887" spans="1:12" x14ac:dyDescent="0.25">
      <c r="A1887" t="str">
        <v>V-1886</v>
      </c>
      <c r="B1887">
        <f t="shared" ca="1" si="174"/>
        <v>45783</v>
      </c>
      <c r="C1887" t="str">
        <f t="shared" ca="1" si="175"/>
        <v>C-001</v>
      </c>
      <c r="D1887" t="str">
        <f t="shared" ca="1" si="176"/>
        <v>P-002</v>
      </c>
      <c r="E1887" t="str">
        <f ca="1">+_xlfn.XLOOKUP(D1887,'Tablas aux'!$A$3:$A$6,'Tablas aux'!$B$3:$B$6,0)</f>
        <v>Laptop</v>
      </c>
      <c r="F1887" t="str">
        <f ca="1">+_xlfn.XLOOKUP(E1887,'Tablas aux'!$B$3:$B$6,'Tablas aux'!$C$3:$C$6,0)</f>
        <v>Computo</v>
      </c>
      <c r="G1887">
        <f t="shared" ca="1" si="177"/>
        <v>22</v>
      </c>
      <c r="H1887">
        <f ca="1">+_xlfn.XLOOKUP(D1887,'Tablas aux'!$A$3:$A$6,'Tablas aux'!$D$3:$D$6)</f>
        <v>1200</v>
      </c>
      <c r="I1887" s="3">
        <f t="shared" ca="1" si="178"/>
        <v>0.3</v>
      </c>
      <c r="J1887" t="str" cm="1">
        <f t="array" aca="1" ref="J1887" ca="1">+INDEX({"Tarjeta";"Efectivo";"Transferencia"},RANDBETWEEN(1,3))</f>
        <v>Tarjeta</v>
      </c>
      <c r="K1887" t="str">
        <f t="shared" ca="1" si="179"/>
        <v>V-003</v>
      </c>
      <c r="L1887" t="str">
        <f ca="1">+VLOOKUP(K1887,'Tablas aux'!$A$23:$C$27,3,0)</f>
        <v>Arequipa</v>
      </c>
    </row>
    <row r="1888" spans="1:12" x14ac:dyDescent="0.25">
      <c r="A1888" t="str">
        <v>V-1887</v>
      </c>
      <c r="B1888">
        <f t="shared" ca="1" si="174"/>
        <v>45995</v>
      </c>
      <c r="C1888" t="str">
        <f t="shared" ca="1" si="175"/>
        <v>C-004</v>
      </c>
      <c r="D1888" t="str">
        <f t="shared" ca="1" si="176"/>
        <v>P-003</v>
      </c>
      <c r="E1888" t="str">
        <f ca="1">+_xlfn.XLOOKUP(D1888,'Tablas aux'!$A$3:$A$6,'Tablas aux'!$B$3:$B$6,0)</f>
        <v>Smart Watch</v>
      </c>
      <c r="F1888" t="str">
        <f ca="1">+_xlfn.XLOOKUP(E1888,'Tablas aux'!$B$3:$B$6,'Tablas aux'!$C$3:$C$6,0)</f>
        <v>Electrónica</v>
      </c>
      <c r="G1888">
        <f t="shared" ca="1" si="177"/>
        <v>37</v>
      </c>
      <c r="H1888">
        <f ca="1">+_xlfn.XLOOKUP(D1888,'Tablas aux'!$A$3:$A$6,'Tablas aux'!$D$3:$D$6)</f>
        <v>200</v>
      </c>
      <c r="I1888" s="3">
        <f t="shared" ca="1" si="178"/>
        <v>0.1</v>
      </c>
      <c r="J1888" t="str" cm="1">
        <f t="array" aca="1" ref="J1888" ca="1">+INDEX({"Tarjeta";"Efectivo";"Transferencia"},RANDBETWEEN(1,3))</f>
        <v>Efectivo</v>
      </c>
      <c r="K1888" t="str">
        <f t="shared" ca="1" si="179"/>
        <v>V-005</v>
      </c>
      <c r="L1888" t="str">
        <f ca="1">+VLOOKUP(K1888,'Tablas aux'!$A$23:$C$27,3,0)</f>
        <v>Ayacucho</v>
      </c>
    </row>
    <row r="1889" spans="1:12" x14ac:dyDescent="0.25">
      <c r="A1889" t="str">
        <v>V-1888</v>
      </c>
      <c r="B1889">
        <f t="shared" ca="1" si="174"/>
        <v>45992</v>
      </c>
      <c r="C1889" t="str">
        <f t="shared" ca="1" si="175"/>
        <v>C-002</v>
      </c>
      <c r="D1889" t="str">
        <f t="shared" ca="1" si="176"/>
        <v>P-002</v>
      </c>
      <c r="E1889" t="str">
        <f ca="1">+_xlfn.XLOOKUP(D1889,'Tablas aux'!$A$3:$A$6,'Tablas aux'!$B$3:$B$6,0)</f>
        <v>Laptop</v>
      </c>
      <c r="F1889" t="str">
        <f ca="1">+_xlfn.XLOOKUP(E1889,'Tablas aux'!$B$3:$B$6,'Tablas aux'!$C$3:$C$6,0)</f>
        <v>Computo</v>
      </c>
      <c r="G1889">
        <f t="shared" ca="1" si="177"/>
        <v>29</v>
      </c>
      <c r="H1889">
        <f ca="1">+_xlfn.XLOOKUP(D1889,'Tablas aux'!$A$3:$A$6,'Tablas aux'!$D$3:$D$6)</f>
        <v>1200</v>
      </c>
      <c r="I1889" s="3">
        <f t="shared" ca="1" si="178"/>
        <v>0.3</v>
      </c>
      <c r="J1889" t="str" cm="1">
        <f t="array" aca="1" ref="J1889" ca="1">+INDEX({"Tarjeta";"Efectivo";"Transferencia"},RANDBETWEEN(1,3))</f>
        <v>Tarjeta</v>
      </c>
      <c r="K1889" t="str">
        <f t="shared" ca="1" si="179"/>
        <v>V-004</v>
      </c>
      <c r="L1889" t="str">
        <f ca="1">+VLOOKUP(K1889,'Tablas aux'!$A$23:$C$27,3,0)</f>
        <v>Moquegua</v>
      </c>
    </row>
    <row r="1890" spans="1:12" x14ac:dyDescent="0.25">
      <c r="A1890" t="str">
        <v>V-1889</v>
      </c>
      <c r="B1890">
        <f t="shared" ca="1" si="174"/>
        <v>45833</v>
      </c>
      <c r="C1890" t="str">
        <f t="shared" ca="1" si="175"/>
        <v>C-002</v>
      </c>
      <c r="D1890" t="str">
        <f t="shared" ca="1" si="176"/>
        <v>P-004</v>
      </c>
      <c r="E1890" t="str">
        <f ca="1">+_xlfn.XLOOKUP(D1890,'Tablas aux'!$A$3:$A$6,'Tablas aux'!$B$3:$B$6,0)</f>
        <v>Smart Phone</v>
      </c>
      <c r="F1890" t="str">
        <f ca="1">+_xlfn.XLOOKUP(E1890,'Tablas aux'!$B$3:$B$6,'Tablas aux'!$C$3:$C$6,0)</f>
        <v>Telefonía</v>
      </c>
      <c r="G1890">
        <f t="shared" ca="1" si="177"/>
        <v>38</v>
      </c>
      <c r="H1890">
        <f ca="1">+_xlfn.XLOOKUP(D1890,'Tablas aux'!$A$3:$A$6,'Tablas aux'!$D$3:$D$6)</f>
        <v>800</v>
      </c>
      <c r="I1890" s="3">
        <f t="shared" ca="1" si="178"/>
        <v>0.2</v>
      </c>
      <c r="J1890" t="str" cm="1">
        <f t="array" aca="1" ref="J1890" ca="1">+INDEX({"Tarjeta";"Efectivo";"Transferencia"},RANDBETWEEN(1,3))</f>
        <v>Efectivo</v>
      </c>
      <c r="K1890" t="str">
        <f t="shared" ca="1" si="179"/>
        <v>V-002</v>
      </c>
      <c r="L1890" t="str">
        <f ca="1">+VLOOKUP(K1890,'Tablas aux'!$A$23:$C$27,3,0)</f>
        <v>Callao</v>
      </c>
    </row>
    <row r="1891" spans="1:12" x14ac:dyDescent="0.25">
      <c r="A1891" t="str">
        <v>V-1890</v>
      </c>
      <c r="B1891">
        <f t="shared" ca="1" si="174"/>
        <v>46017</v>
      </c>
      <c r="C1891" t="str">
        <f t="shared" ca="1" si="175"/>
        <v>C-001</v>
      </c>
      <c r="D1891" t="str">
        <f t="shared" ca="1" si="176"/>
        <v>P-001</v>
      </c>
      <c r="E1891" t="str">
        <f ca="1">+_xlfn.XLOOKUP(D1891,'Tablas aux'!$A$3:$A$6,'Tablas aux'!$B$3:$B$6,0)</f>
        <v>Audífonos</v>
      </c>
      <c r="F1891" t="str">
        <f ca="1">+_xlfn.XLOOKUP(E1891,'Tablas aux'!$B$3:$B$6,'Tablas aux'!$C$3:$C$6,0)</f>
        <v>Electrónica</v>
      </c>
      <c r="G1891">
        <f t="shared" ca="1" si="177"/>
        <v>7</v>
      </c>
      <c r="H1891">
        <f ca="1">+_xlfn.XLOOKUP(D1891,'Tablas aux'!$A$3:$A$6,'Tablas aux'!$D$3:$D$6)</f>
        <v>50</v>
      </c>
      <c r="I1891" s="3">
        <f t="shared" ca="1" si="178"/>
        <v>0.1</v>
      </c>
      <c r="J1891" t="str" cm="1">
        <f t="array" aca="1" ref="J1891" ca="1">+INDEX({"Tarjeta";"Efectivo";"Transferencia"},RANDBETWEEN(1,3))</f>
        <v>Efectivo</v>
      </c>
      <c r="K1891" t="str">
        <f t="shared" ca="1" si="179"/>
        <v>V-005</v>
      </c>
      <c r="L1891" t="str">
        <f ca="1">+VLOOKUP(K1891,'Tablas aux'!$A$23:$C$27,3,0)</f>
        <v>Ayacucho</v>
      </c>
    </row>
    <row r="1892" spans="1:12" x14ac:dyDescent="0.25">
      <c r="A1892" t="str">
        <v>V-1891</v>
      </c>
      <c r="B1892">
        <f t="shared" ca="1" si="174"/>
        <v>45889</v>
      </c>
      <c r="C1892" t="str">
        <f t="shared" ca="1" si="175"/>
        <v>C-003</v>
      </c>
      <c r="D1892" t="str">
        <f t="shared" ca="1" si="176"/>
        <v>P-004</v>
      </c>
      <c r="E1892" t="str">
        <f ca="1">+_xlfn.XLOOKUP(D1892,'Tablas aux'!$A$3:$A$6,'Tablas aux'!$B$3:$B$6,0)</f>
        <v>Smart Phone</v>
      </c>
      <c r="F1892" t="str">
        <f ca="1">+_xlfn.XLOOKUP(E1892,'Tablas aux'!$B$3:$B$6,'Tablas aux'!$C$3:$C$6,0)</f>
        <v>Telefonía</v>
      </c>
      <c r="G1892">
        <f t="shared" ca="1" si="177"/>
        <v>20</v>
      </c>
      <c r="H1892">
        <f ca="1">+_xlfn.XLOOKUP(D1892,'Tablas aux'!$A$3:$A$6,'Tablas aux'!$D$3:$D$6)</f>
        <v>800</v>
      </c>
      <c r="I1892" s="3">
        <f t="shared" ca="1" si="178"/>
        <v>0.2</v>
      </c>
      <c r="J1892" t="str" cm="1">
        <f t="array" aca="1" ref="J1892" ca="1">+INDEX({"Tarjeta";"Efectivo";"Transferencia"},RANDBETWEEN(1,3))</f>
        <v>Tarjeta</v>
      </c>
      <c r="K1892" t="str">
        <f t="shared" ca="1" si="179"/>
        <v>V-004</v>
      </c>
      <c r="L1892" t="str">
        <f ca="1">+VLOOKUP(K1892,'Tablas aux'!$A$23:$C$27,3,0)</f>
        <v>Moquegua</v>
      </c>
    </row>
    <row r="1893" spans="1:12" x14ac:dyDescent="0.25">
      <c r="A1893" t="str">
        <v>V-1892</v>
      </c>
      <c r="B1893">
        <f t="shared" ca="1" si="174"/>
        <v>45760</v>
      </c>
      <c r="C1893" t="str">
        <f t="shared" ca="1" si="175"/>
        <v>C-003</v>
      </c>
      <c r="D1893" t="str">
        <f t="shared" ca="1" si="176"/>
        <v>P-003</v>
      </c>
      <c r="E1893" t="str">
        <f ca="1">+_xlfn.XLOOKUP(D1893,'Tablas aux'!$A$3:$A$6,'Tablas aux'!$B$3:$B$6,0)</f>
        <v>Smart Watch</v>
      </c>
      <c r="F1893" t="str">
        <f ca="1">+_xlfn.XLOOKUP(E1893,'Tablas aux'!$B$3:$B$6,'Tablas aux'!$C$3:$C$6,0)</f>
        <v>Electrónica</v>
      </c>
      <c r="G1893">
        <f t="shared" ca="1" si="177"/>
        <v>40</v>
      </c>
      <c r="H1893">
        <f ca="1">+_xlfn.XLOOKUP(D1893,'Tablas aux'!$A$3:$A$6,'Tablas aux'!$D$3:$D$6)</f>
        <v>200</v>
      </c>
      <c r="I1893" s="3">
        <f t="shared" ca="1" si="178"/>
        <v>0.1</v>
      </c>
      <c r="J1893" t="str" cm="1">
        <f t="array" aca="1" ref="J1893" ca="1">+INDEX({"Tarjeta";"Efectivo";"Transferencia"},RANDBETWEEN(1,3))</f>
        <v>Efectivo</v>
      </c>
      <c r="K1893" t="str">
        <f t="shared" ca="1" si="179"/>
        <v>V-003</v>
      </c>
      <c r="L1893" t="str">
        <f ca="1">+VLOOKUP(K1893,'Tablas aux'!$A$23:$C$27,3,0)</f>
        <v>Arequipa</v>
      </c>
    </row>
    <row r="1894" spans="1:12" x14ac:dyDescent="0.25">
      <c r="A1894" t="str">
        <v>V-1893</v>
      </c>
      <c r="B1894">
        <f t="shared" ca="1" si="174"/>
        <v>46001</v>
      </c>
      <c r="C1894" t="str">
        <f t="shared" ca="1" si="175"/>
        <v>C-002</v>
      </c>
      <c r="D1894" t="str">
        <f t="shared" ca="1" si="176"/>
        <v>P-004</v>
      </c>
      <c r="E1894" t="str">
        <f ca="1">+_xlfn.XLOOKUP(D1894,'Tablas aux'!$A$3:$A$6,'Tablas aux'!$B$3:$B$6,0)</f>
        <v>Smart Phone</v>
      </c>
      <c r="F1894" t="str">
        <f ca="1">+_xlfn.XLOOKUP(E1894,'Tablas aux'!$B$3:$B$6,'Tablas aux'!$C$3:$C$6,0)</f>
        <v>Telefonía</v>
      </c>
      <c r="G1894">
        <f t="shared" ca="1" si="177"/>
        <v>8</v>
      </c>
      <c r="H1894">
        <f ca="1">+_xlfn.XLOOKUP(D1894,'Tablas aux'!$A$3:$A$6,'Tablas aux'!$D$3:$D$6)</f>
        <v>800</v>
      </c>
      <c r="I1894" s="3">
        <f t="shared" ca="1" si="178"/>
        <v>0.2</v>
      </c>
      <c r="J1894" t="str" cm="1">
        <f t="array" aca="1" ref="J1894" ca="1">+INDEX({"Tarjeta";"Efectivo";"Transferencia"},RANDBETWEEN(1,3))</f>
        <v>Tarjeta</v>
      </c>
      <c r="K1894" t="str">
        <f t="shared" ca="1" si="179"/>
        <v>V-002</v>
      </c>
      <c r="L1894" t="str">
        <f ca="1">+VLOOKUP(K1894,'Tablas aux'!$A$23:$C$27,3,0)</f>
        <v>Callao</v>
      </c>
    </row>
    <row r="1895" spans="1:12" x14ac:dyDescent="0.25">
      <c r="A1895" t="str">
        <v>V-1894</v>
      </c>
      <c r="B1895">
        <f t="shared" ca="1" si="174"/>
        <v>45841</v>
      </c>
      <c r="C1895" t="str">
        <f t="shared" ca="1" si="175"/>
        <v>C-001</v>
      </c>
      <c r="D1895" t="str">
        <f t="shared" ca="1" si="176"/>
        <v>P-004</v>
      </c>
      <c r="E1895" t="str">
        <f ca="1">+_xlfn.XLOOKUP(D1895,'Tablas aux'!$A$3:$A$6,'Tablas aux'!$B$3:$B$6,0)</f>
        <v>Smart Phone</v>
      </c>
      <c r="F1895" t="str">
        <f ca="1">+_xlfn.XLOOKUP(E1895,'Tablas aux'!$B$3:$B$6,'Tablas aux'!$C$3:$C$6,0)</f>
        <v>Telefonía</v>
      </c>
      <c r="G1895">
        <f t="shared" ca="1" si="177"/>
        <v>36</v>
      </c>
      <c r="H1895">
        <f ca="1">+_xlfn.XLOOKUP(D1895,'Tablas aux'!$A$3:$A$6,'Tablas aux'!$D$3:$D$6)</f>
        <v>800</v>
      </c>
      <c r="I1895" s="3">
        <f t="shared" ca="1" si="178"/>
        <v>0.2</v>
      </c>
      <c r="J1895" t="str" cm="1">
        <f t="array" aca="1" ref="J1895" ca="1">+INDEX({"Tarjeta";"Efectivo";"Transferencia"},RANDBETWEEN(1,3))</f>
        <v>Tarjeta</v>
      </c>
      <c r="K1895" t="str">
        <f t="shared" ca="1" si="179"/>
        <v>V-001</v>
      </c>
      <c r="L1895" t="str">
        <f ca="1">+VLOOKUP(K1895,'Tablas aux'!$A$23:$C$27,3,0)</f>
        <v>Lima</v>
      </c>
    </row>
    <row r="1896" spans="1:12" x14ac:dyDescent="0.25">
      <c r="A1896" t="str">
        <v>V-1895</v>
      </c>
      <c r="B1896">
        <f t="shared" ca="1" si="174"/>
        <v>45952</v>
      </c>
      <c r="C1896" t="str">
        <f t="shared" ca="1" si="175"/>
        <v>C-001</v>
      </c>
      <c r="D1896" t="str">
        <f t="shared" ca="1" si="176"/>
        <v>P-004</v>
      </c>
      <c r="E1896" t="str">
        <f ca="1">+_xlfn.XLOOKUP(D1896,'Tablas aux'!$A$3:$A$6,'Tablas aux'!$B$3:$B$6,0)</f>
        <v>Smart Phone</v>
      </c>
      <c r="F1896" t="str">
        <f ca="1">+_xlfn.XLOOKUP(E1896,'Tablas aux'!$B$3:$B$6,'Tablas aux'!$C$3:$C$6,0)</f>
        <v>Telefonía</v>
      </c>
      <c r="G1896">
        <f t="shared" ca="1" si="177"/>
        <v>29</v>
      </c>
      <c r="H1896">
        <f ca="1">+_xlfn.XLOOKUP(D1896,'Tablas aux'!$A$3:$A$6,'Tablas aux'!$D$3:$D$6)</f>
        <v>800</v>
      </c>
      <c r="I1896" s="3">
        <f t="shared" ca="1" si="178"/>
        <v>0.2</v>
      </c>
      <c r="J1896" t="str" cm="1">
        <f t="array" aca="1" ref="J1896" ca="1">+INDEX({"Tarjeta";"Efectivo";"Transferencia"},RANDBETWEEN(1,3))</f>
        <v>Tarjeta</v>
      </c>
      <c r="K1896" t="str">
        <f t="shared" ca="1" si="179"/>
        <v>V-002</v>
      </c>
      <c r="L1896" t="str">
        <f ca="1">+VLOOKUP(K1896,'Tablas aux'!$A$23:$C$27,3,0)</f>
        <v>Callao</v>
      </c>
    </row>
    <row r="1897" spans="1:12" x14ac:dyDescent="0.25">
      <c r="A1897" t="str">
        <v>V-1896</v>
      </c>
      <c r="B1897">
        <f t="shared" ca="1" si="174"/>
        <v>45860</v>
      </c>
      <c r="C1897" t="str">
        <f t="shared" ca="1" si="175"/>
        <v>C-003</v>
      </c>
      <c r="D1897" t="str">
        <f t="shared" ca="1" si="176"/>
        <v>P-001</v>
      </c>
      <c r="E1897" t="str">
        <f ca="1">+_xlfn.XLOOKUP(D1897,'Tablas aux'!$A$3:$A$6,'Tablas aux'!$B$3:$B$6,0)</f>
        <v>Audífonos</v>
      </c>
      <c r="F1897" t="str">
        <f ca="1">+_xlfn.XLOOKUP(E1897,'Tablas aux'!$B$3:$B$6,'Tablas aux'!$C$3:$C$6,0)</f>
        <v>Electrónica</v>
      </c>
      <c r="G1897">
        <f t="shared" ca="1" si="177"/>
        <v>35</v>
      </c>
      <c r="H1897">
        <f ca="1">+_xlfn.XLOOKUP(D1897,'Tablas aux'!$A$3:$A$6,'Tablas aux'!$D$3:$D$6)</f>
        <v>50</v>
      </c>
      <c r="I1897" s="3">
        <f t="shared" ca="1" si="178"/>
        <v>0.1</v>
      </c>
      <c r="J1897" t="str" cm="1">
        <f t="array" aca="1" ref="J1897" ca="1">+INDEX({"Tarjeta";"Efectivo";"Transferencia"},RANDBETWEEN(1,3))</f>
        <v>Transferencia</v>
      </c>
      <c r="K1897" t="str">
        <f t="shared" ca="1" si="179"/>
        <v>V-005</v>
      </c>
      <c r="L1897" t="str">
        <f ca="1">+VLOOKUP(K1897,'Tablas aux'!$A$23:$C$27,3,0)</f>
        <v>Ayacucho</v>
      </c>
    </row>
    <row r="1898" spans="1:12" x14ac:dyDescent="0.25">
      <c r="A1898" t="str">
        <v>V-1897</v>
      </c>
      <c r="B1898">
        <f t="shared" ca="1" si="174"/>
        <v>45937</v>
      </c>
      <c r="C1898" t="str">
        <f t="shared" ca="1" si="175"/>
        <v>C-003</v>
      </c>
      <c r="D1898" t="str">
        <f t="shared" ca="1" si="176"/>
        <v>P-004</v>
      </c>
      <c r="E1898" t="str">
        <f ca="1">+_xlfn.XLOOKUP(D1898,'Tablas aux'!$A$3:$A$6,'Tablas aux'!$B$3:$B$6,0)</f>
        <v>Smart Phone</v>
      </c>
      <c r="F1898" t="str">
        <f ca="1">+_xlfn.XLOOKUP(E1898,'Tablas aux'!$B$3:$B$6,'Tablas aux'!$C$3:$C$6,0)</f>
        <v>Telefonía</v>
      </c>
      <c r="G1898">
        <f t="shared" ca="1" si="177"/>
        <v>34</v>
      </c>
      <c r="H1898">
        <f ca="1">+_xlfn.XLOOKUP(D1898,'Tablas aux'!$A$3:$A$6,'Tablas aux'!$D$3:$D$6)</f>
        <v>800</v>
      </c>
      <c r="I1898" s="3">
        <f t="shared" ca="1" si="178"/>
        <v>0.2</v>
      </c>
      <c r="J1898" t="str" cm="1">
        <f t="array" aca="1" ref="J1898" ca="1">+INDEX({"Tarjeta";"Efectivo";"Transferencia"},RANDBETWEEN(1,3))</f>
        <v>Tarjeta</v>
      </c>
      <c r="K1898" t="str">
        <f t="shared" ca="1" si="179"/>
        <v>V-003</v>
      </c>
      <c r="L1898" t="str">
        <f ca="1">+VLOOKUP(K1898,'Tablas aux'!$A$23:$C$27,3,0)</f>
        <v>Arequipa</v>
      </c>
    </row>
    <row r="1899" spans="1:12" x14ac:dyDescent="0.25">
      <c r="A1899" t="str">
        <v>V-1898</v>
      </c>
      <c r="B1899">
        <f t="shared" ca="1" si="174"/>
        <v>45960</v>
      </c>
      <c r="C1899" t="str">
        <f t="shared" ca="1" si="175"/>
        <v>C-002</v>
      </c>
      <c r="D1899" t="str">
        <f t="shared" ca="1" si="176"/>
        <v>P-004</v>
      </c>
      <c r="E1899" t="str">
        <f ca="1">+_xlfn.XLOOKUP(D1899,'Tablas aux'!$A$3:$A$6,'Tablas aux'!$B$3:$B$6,0)</f>
        <v>Smart Phone</v>
      </c>
      <c r="F1899" t="str">
        <f ca="1">+_xlfn.XLOOKUP(E1899,'Tablas aux'!$B$3:$B$6,'Tablas aux'!$C$3:$C$6,0)</f>
        <v>Telefonía</v>
      </c>
      <c r="G1899">
        <f t="shared" ca="1" si="177"/>
        <v>11</v>
      </c>
      <c r="H1899">
        <f ca="1">+_xlfn.XLOOKUP(D1899,'Tablas aux'!$A$3:$A$6,'Tablas aux'!$D$3:$D$6)</f>
        <v>800</v>
      </c>
      <c r="I1899" s="3">
        <f t="shared" ca="1" si="178"/>
        <v>0.2</v>
      </c>
      <c r="J1899" t="str" cm="1">
        <f t="array" aca="1" ref="J1899" ca="1">+INDEX({"Tarjeta";"Efectivo";"Transferencia"},RANDBETWEEN(1,3))</f>
        <v>Tarjeta</v>
      </c>
      <c r="K1899" t="str">
        <f t="shared" ca="1" si="179"/>
        <v>V-004</v>
      </c>
      <c r="L1899" t="str">
        <f ca="1">+VLOOKUP(K1899,'Tablas aux'!$A$23:$C$27,3,0)</f>
        <v>Moquegua</v>
      </c>
    </row>
    <row r="1900" spans="1:12" x14ac:dyDescent="0.25">
      <c r="A1900" t="str">
        <v>V-1899</v>
      </c>
      <c r="B1900">
        <f t="shared" ca="1" si="174"/>
        <v>45974</v>
      </c>
      <c r="C1900" t="str">
        <f t="shared" ca="1" si="175"/>
        <v>C-002</v>
      </c>
      <c r="D1900" t="str">
        <f t="shared" ca="1" si="176"/>
        <v>P-001</v>
      </c>
      <c r="E1900" t="str">
        <f ca="1">+_xlfn.XLOOKUP(D1900,'Tablas aux'!$A$3:$A$6,'Tablas aux'!$B$3:$B$6,0)</f>
        <v>Audífonos</v>
      </c>
      <c r="F1900" t="str">
        <f ca="1">+_xlfn.XLOOKUP(E1900,'Tablas aux'!$B$3:$B$6,'Tablas aux'!$C$3:$C$6,0)</f>
        <v>Electrónica</v>
      </c>
      <c r="G1900">
        <f t="shared" ca="1" si="177"/>
        <v>9</v>
      </c>
      <c r="H1900">
        <f ca="1">+_xlfn.XLOOKUP(D1900,'Tablas aux'!$A$3:$A$6,'Tablas aux'!$D$3:$D$6)</f>
        <v>50</v>
      </c>
      <c r="I1900" s="3">
        <f t="shared" ca="1" si="178"/>
        <v>0.1</v>
      </c>
      <c r="J1900" t="str" cm="1">
        <f t="array" aca="1" ref="J1900" ca="1">+INDEX({"Tarjeta";"Efectivo";"Transferencia"},RANDBETWEEN(1,3))</f>
        <v>Transferencia</v>
      </c>
      <c r="K1900" t="str">
        <f t="shared" ca="1" si="179"/>
        <v>V-004</v>
      </c>
      <c r="L1900" t="str">
        <f ca="1">+VLOOKUP(K1900,'Tablas aux'!$A$23:$C$27,3,0)</f>
        <v>Moquegua</v>
      </c>
    </row>
    <row r="1901" spans="1:12" x14ac:dyDescent="0.25">
      <c r="A1901" t="str">
        <v>V-1900</v>
      </c>
      <c r="B1901">
        <f t="shared" ca="1" si="174"/>
        <v>45729</v>
      </c>
      <c r="C1901" t="str">
        <f t="shared" ca="1" si="175"/>
        <v>C-002</v>
      </c>
      <c r="D1901" t="str">
        <f t="shared" ca="1" si="176"/>
        <v>P-002</v>
      </c>
      <c r="E1901" t="str">
        <f ca="1">+_xlfn.XLOOKUP(D1901,'Tablas aux'!$A$3:$A$6,'Tablas aux'!$B$3:$B$6,0)</f>
        <v>Laptop</v>
      </c>
      <c r="F1901" t="str">
        <f ca="1">+_xlfn.XLOOKUP(E1901,'Tablas aux'!$B$3:$B$6,'Tablas aux'!$C$3:$C$6,0)</f>
        <v>Computo</v>
      </c>
      <c r="G1901">
        <f t="shared" ca="1" si="177"/>
        <v>6</v>
      </c>
      <c r="H1901">
        <f ca="1">+_xlfn.XLOOKUP(D1901,'Tablas aux'!$A$3:$A$6,'Tablas aux'!$D$3:$D$6)</f>
        <v>1200</v>
      </c>
      <c r="I1901" s="3">
        <f t="shared" ca="1" si="178"/>
        <v>0.3</v>
      </c>
      <c r="J1901" t="str" cm="1">
        <f t="array" aca="1" ref="J1901" ca="1">+INDEX({"Tarjeta";"Efectivo";"Transferencia"},RANDBETWEEN(1,3))</f>
        <v>Efectivo</v>
      </c>
      <c r="K1901" t="str">
        <f t="shared" ca="1" si="179"/>
        <v>V-002</v>
      </c>
      <c r="L1901" t="str">
        <f ca="1">+VLOOKUP(K1901,'Tablas aux'!$A$23:$C$27,3,0)</f>
        <v>Callao</v>
      </c>
    </row>
    <row r="1902" spans="1:12" x14ac:dyDescent="0.25">
      <c r="A1902" t="str">
        <v>V-1901</v>
      </c>
      <c r="B1902">
        <f t="shared" ca="1" si="174"/>
        <v>45819</v>
      </c>
      <c r="C1902" t="str">
        <f t="shared" ca="1" si="175"/>
        <v>C-001</v>
      </c>
      <c r="D1902" t="str">
        <f t="shared" ca="1" si="176"/>
        <v>P-003</v>
      </c>
      <c r="E1902" t="str">
        <f ca="1">+_xlfn.XLOOKUP(D1902,'Tablas aux'!$A$3:$A$6,'Tablas aux'!$B$3:$B$6,0)</f>
        <v>Smart Watch</v>
      </c>
      <c r="F1902" t="str">
        <f ca="1">+_xlfn.XLOOKUP(E1902,'Tablas aux'!$B$3:$B$6,'Tablas aux'!$C$3:$C$6,0)</f>
        <v>Electrónica</v>
      </c>
      <c r="G1902">
        <f t="shared" ca="1" si="177"/>
        <v>40</v>
      </c>
      <c r="H1902">
        <f ca="1">+_xlfn.XLOOKUP(D1902,'Tablas aux'!$A$3:$A$6,'Tablas aux'!$D$3:$D$6)</f>
        <v>200</v>
      </c>
      <c r="I1902" s="3">
        <f t="shared" ca="1" si="178"/>
        <v>0.1</v>
      </c>
      <c r="J1902" t="str" cm="1">
        <f t="array" aca="1" ref="J1902" ca="1">+INDEX({"Tarjeta";"Efectivo";"Transferencia"},RANDBETWEEN(1,3))</f>
        <v>Efectivo</v>
      </c>
      <c r="K1902" t="str">
        <f t="shared" ca="1" si="179"/>
        <v>V-004</v>
      </c>
      <c r="L1902" t="str">
        <f ca="1">+VLOOKUP(K1902,'Tablas aux'!$A$23:$C$27,3,0)</f>
        <v>Moquegua</v>
      </c>
    </row>
    <row r="1903" spans="1:12" x14ac:dyDescent="0.25">
      <c r="A1903" t="str">
        <v>V-1902</v>
      </c>
      <c r="B1903">
        <f t="shared" ca="1" si="174"/>
        <v>45793</v>
      </c>
      <c r="C1903" t="str">
        <f t="shared" ca="1" si="175"/>
        <v>C-001</v>
      </c>
      <c r="D1903" t="str">
        <f t="shared" ca="1" si="176"/>
        <v>P-002</v>
      </c>
      <c r="E1903" t="str">
        <f ca="1">+_xlfn.XLOOKUP(D1903,'Tablas aux'!$A$3:$A$6,'Tablas aux'!$B$3:$B$6,0)</f>
        <v>Laptop</v>
      </c>
      <c r="F1903" t="str">
        <f ca="1">+_xlfn.XLOOKUP(E1903,'Tablas aux'!$B$3:$B$6,'Tablas aux'!$C$3:$C$6,0)</f>
        <v>Computo</v>
      </c>
      <c r="G1903">
        <f t="shared" ca="1" si="177"/>
        <v>44</v>
      </c>
      <c r="H1903">
        <f ca="1">+_xlfn.XLOOKUP(D1903,'Tablas aux'!$A$3:$A$6,'Tablas aux'!$D$3:$D$6)</f>
        <v>1200</v>
      </c>
      <c r="I1903" s="3">
        <f t="shared" ca="1" si="178"/>
        <v>0.3</v>
      </c>
      <c r="J1903" t="str" cm="1">
        <f t="array" aca="1" ref="J1903" ca="1">+INDEX({"Tarjeta";"Efectivo";"Transferencia"},RANDBETWEEN(1,3))</f>
        <v>Transferencia</v>
      </c>
      <c r="K1903" t="str">
        <f t="shared" ca="1" si="179"/>
        <v>V-003</v>
      </c>
      <c r="L1903" t="str">
        <f ca="1">+VLOOKUP(K1903,'Tablas aux'!$A$23:$C$27,3,0)</f>
        <v>Arequipa</v>
      </c>
    </row>
    <row r="1904" spans="1:12" x14ac:dyDescent="0.25">
      <c r="A1904" t="str">
        <v>V-1903</v>
      </c>
      <c r="B1904">
        <f t="shared" ca="1" si="174"/>
        <v>45789</v>
      </c>
      <c r="C1904" t="str">
        <f t="shared" ca="1" si="175"/>
        <v>C-004</v>
      </c>
      <c r="D1904" t="str">
        <f t="shared" ca="1" si="176"/>
        <v>P-001</v>
      </c>
      <c r="E1904" t="str">
        <f ca="1">+_xlfn.XLOOKUP(D1904,'Tablas aux'!$A$3:$A$6,'Tablas aux'!$B$3:$B$6,0)</f>
        <v>Audífonos</v>
      </c>
      <c r="F1904" t="str">
        <f ca="1">+_xlfn.XLOOKUP(E1904,'Tablas aux'!$B$3:$B$6,'Tablas aux'!$C$3:$C$6,0)</f>
        <v>Electrónica</v>
      </c>
      <c r="G1904">
        <f t="shared" ca="1" si="177"/>
        <v>41</v>
      </c>
      <c r="H1904">
        <f ca="1">+_xlfn.XLOOKUP(D1904,'Tablas aux'!$A$3:$A$6,'Tablas aux'!$D$3:$D$6)</f>
        <v>50</v>
      </c>
      <c r="I1904" s="3">
        <f t="shared" ca="1" si="178"/>
        <v>0.1</v>
      </c>
      <c r="J1904" t="str" cm="1">
        <f t="array" aca="1" ref="J1904" ca="1">+INDEX({"Tarjeta";"Efectivo";"Transferencia"},RANDBETWEEN(1,3))</f>
        <v>Efectivo</v>
      </c>
      <c r="K1904" t="str">
        <f t="shared" ca="1" si="179"/>
        <v>V-003</v>
      </c>
      <c r="L1904" t="str">
        <f ca="1">+VLOOKUP(K1904,'Tablas aux'!$A$23:$C$27,3,0)</f>
        <v>Arequipa</v>
      </c>
    </row>
    <row r="1905" spans="1:12" x14ac:dyDescent="0.25">
      <c r="A1905" t="str">
        <v>V-1904</v>
      </c>
      <c r="B1905">
        <f t="shared" ca="1" si="174"/>
        <v>45876</v>
      </c>
      <c r="C1905" t="str">
        <f t="shared" ca="1" si="175"/>
        <v>C-002</v>
      </c>
      <c r="D1905" t="str">
        <f t="shared" ca="1" si="176"/>
        <v>P-001</v>
      </c>
      <c r="E1905" t="str">
        <f ca="1">+_xlfn.XLOOKUP(D1905,'Tablas aux'!$A$3:$A$6,'Tablas aux'!$B$3:$B$6,0)</f>
        <v>Audífonos</v>
      </c>
      <c r="F1905" t="str">
        <f ca="1">+_xlfn.XLOOKUP(E1905,'Tablas aux'!$B$3:$B$6,'Tablas aux'!$C$3:$C$6,0)</f>
        <v>Electrónica</v>
      </c>
      <c r="G1905">
        <f t="shared" ca="1" si="177"/>
        <v>31</v>
      </c>
      <c r="H1905">
        <f ca="1">+_xlfn.XLOOKUP(D1905,'Tablas aux'!$A$3:$A$6,'Tablas aux'!$D$3:$D$6)</f>
        <v>50</v>
      </c>
      <c r="I1905" s="3">
        <f t="shared" ca="1" si="178"/>
        <v>0.1</v>
      </c>
      <c r="J1905" t="str" cm="1">
        <f t="array" aca="1" ref="J1905" ca="1">+INDEX({"Tarjeta";"Efectivo";"Transferencia"},RANDBETWEEN(1,3))</f>
        <v>Tarjeta</v>
      </c>
      <c r="K1905" t="str">
        <f t="shared" ca="1" si="179"/>
        <v>V-002</v>
      </c>
      <c r="L1905" t="str">
        <f ca="1">+VLOOKUP(K1905,'Tablas aux'!$A$23:$C$27,3,0)</f>
        <v>Callao</v>
      </c>
    </row>
    <row r="1906" spans="1:12" x14ac:dyDescent="0.25">
      <c r="A1906" t="str">
        <v>V-1905</v>
      </c>
      <c r="B1906">
        <f t="shared" ca="1" si="174"/>
        <v>45762</v>
      </c>
      <c r="C1906" t="str">
        <f t="shared" ca="1" si="175"/>
        <v>C-003</v>
      </c>
      <c r="D1906" t="str">
        <f t="shared" ca="1" si="176"/>
        <v>P-003</v>
      </c>
      <c r="E1906" t="str">
        <f ca="1">+_xlfn.XLOOKUP(D1906,'Tablas aux'!$A$3:$A$6,'Tablas aux'!$B$3:$B$6,0)</f>
        <v>Smart Watch</v>
      </c>
      <c r="F1906" t="str">
        <f ca="1">+_xlfn.XLOOKUP(E1906,'Tablas aux'!$B$3:$B$6,'Tablas aux'!$C$3:$C$6,0)</f>
        <v>Electrónica</v>
      </c>
      <c r="G1906">
        <f t="shared" ca="1" si="177"/>
        <v>23</v>
      </c>
      <c r="H1906">
        <f ca="1">+_xlfn.XLOOKUP(D1906,'Tablas aux'!$A$3:$A$6,'Tablas aux'!$D$3:$D$6)</f>
        <v>200</v>
      </c>
      <c r="I1906" s="3">
        <f t="shared" ca="1" si="178"/>
        <v>0.1</v>
      </c>
      <c r="J1906" t="str" cm="1">
        <f t="array" aca="1" ref="J1906" ca="1">+INDEX({"Tarjeta";"Efectivo";"Transferencia"},RANDBETWEEN(1,3))</f>
        <v>Tarjeta</v>
      </c>
      <c r="K1906" t="str">
        <f t="shared" ca="1" si="179"/>
        <v>V-001</v>
      </c>
      <c r="L1906" t="str">
        <f ca="1">+VLOOKUP(K1906,'Tablas aux'!$A$23:$C$27,3,0)</f>
        <v>Lima</v>
      </c>
    </row>
    <row r="1907" spans="1:12" x14ac:dyDescent="0.25">
      <c r="A1907" t="str">
        <v>V-1906</v>
      </c>
      <c r="B1907">
        <f t="shared" ca="1" si="174"/>
        <v>45691</v>
      </c>
      <c r="C1907" t="str">
        <f t="shared" ca="1" si="175"/>
        <v>C-004</v>
      </c>
      <c r="D1907" t="str">
        <f t="shared" ca="1" si="176"/>
        <v>P-002</v>
      </c>
      <c r="E1907" t="str">
        <f ca="1">+_xlfn.XLOOKUP(D1907,'Tablas aux'!$A$3:$A$6,'Tablas aux'!$B$3:$B$6,0)</f>
        <v>Laptop</v>
      </c>
      <c r="F1907" t="str">
        <f ca="1">+_xlfn.XLOOKUP(E1907,'Tablas aux'!$B$3:$B$6,'Tablas aux'!$C$3:$C$6,0)</f>
        <v>Computo</v>
      </c>
      <c r="G1907">
        <f t="shared" ca="1" si="177"/>
        <v>34</v>
      </c>
      <c r="H1907">
        <f ca="1">+_xlfn.XLOOKUP(D1907,'Tablas aux'!$A$3:$A$6,'Tablas aux'!$D$3:$D$6)</f>
        <v>1200</v>
      </c>
      <c r="I1907" s="3">
        <f t="shared" ca="1" si="178"/>
        <v>0.3</v>
      </c>
      <c r="J1907" t="str" cm="1">
        <f t="array" aca="1" ref="J1907" ca="1">+INDEX({"Tarjeta";"Efectivo";"Transferencia"},RANDBETWEEN(1,3))</f>
        <v>Transferencia</v>
      </c>
      <c r="K1907" t="str">
        <f t="shared" ca="1" si="179"/>
        <v>V-001</v>
      </c>
      <c r="L1907" t="str">
        <f ca="1">+VLOOKUP(K1907,'Tablas aux'!$A$23:$C$27,3,0)</f>
        <v>Lima</v>
      </c>
    </row>
    <row r="1908" spans="1:12" x14ac:dyDescent="0.25">
      <c r="A1908" t="str">
        <v>V-1907</v>
      </c>
      <c r="B1908">
        <f t="shared" ca="1" si="174"/>
        <v>45799</v>
      </c>
      <c r="C1908" t="str">
        <f t="shared" ca="1" si="175"/>
        <v>C-004</v>
      </c>
      <c r="D1908" t="str">
        <f t="shared" ca="1" si="176"/>
        <v>P-004</v>
      </c>
      <c r="E1908" t="str">
        <f ca="1">+_xlfn.XLOOKUP(D1908,'Tablas aux'!$A$3:$A$6,'Tablas aux'!$B$3:$B$6,0)</f>
        <v>Smart Phone</v>
      </c>
      <c r="F1908" t="str">
        <f ca="1">+_xlfn.XLOOKUP(E1908,'Tablas aux'!$B$3:$B$6,'Tablas aux'!$C$3:$C$6,0)</f>
        <v>Telefonía</v>
      </c>
      <c r="G1908">
        <f t="shared" ca="1" si="177"/>
        <v>41</v>
      </c>
      <c r="H1908">
        <f ca="1">+_xlfn.XLOOKUP(D1908,'Tablas aux'!$A$3:$A$6,'Tablas aux'!$D$3:$D$6)</f>
        <v>800</v>
      </c>
      <c r="I1908" s="3">
        <f t="shared" ca="1" si="178"/>
        <v>0.2</v>
      </c>
      <c r="J1908" t="str" cm="1">
        <f t="array" aca="1" ref="J1908" ca="1">+INDEX({"Tarjeta";"Efectivo";"Transferencia"},RANDBETWEEN(1,3))</f>
        <v>Tarjeta</v>
      </c>
      <c r="K1908" t="str">
        <f t="shared" ca="1" si="179"/>
        <v>V-002</v>
      </c>
      <c r="L1908" t="str">
        <f ca="1">+VLOOKUP(K1908,'Tablas aux'!$A$23:$C$27,3,0)</f>
        <v>Callao</v>
      </c>
    </row>
    <row r="1909" spans="1:12" x14ac:dyDescent="0.25">
      <c r="A1909" t="str">
        <v>V-1908</v>
      </c>
      <c r="B1909">
        <f t="shared" ca="1" si="174"/>
        <v>45813</v>
      </c>
      <c r="C1909" t="str">
        <f t="shared" ca="1" si="175"/>
        <v>C-003</v>
      </c>
      <c r="D1909" t="str">
        <f t="shared" ca="1" si="176"/>
        <v>P-001</v>
      </c>
      <c r="E1909" t="str">
        <f ca="1">+_xlfn.XLOOKUP(D1909,'Tablas aux'!$A$3:$A$6,'Tablas aux'!$B$3:$B$6,0)</f>
        <v>Audífonos</v>
      </c>
      <c r="F1909" t="str">
        <f ca="1">+_xlfn.XLOOKUP(E1909,'Tablas aux'!$B$3:$B$6,'Tablas aux'!$C$3:$C$6,0)</f>
        <v>Electrónica</v>
      </c>
      <c r="G1909">
        <f t="shared" ca="1" si="177"/>
        <v>12</v>
      </c>
      <c r="H1909">
        <f ca="1">+_xlfn.XLOOKUP(D1909,'Tablas aux'!$A$3:$A$6,'Tablas aux'!$D$3:$D$6)</f>
        <v>50</v>
      </c>
      <c r="I1909" s="3">
        <f t="shared" ca="1" si="178"/>
        <v>0.1</v>
      </c>
      <c r="J1909" t="str" cm="1">
        <f t="array" aca="1" ref="J1909" ca="1">+INDEX({"Tarjeta";"Efectivo";"Transferencia"},RANDBETWEEN(1,3))</f>
        <v>Tarjeta</v>
      </c>
      <c r="K1909" t="str">
        <f t="shared" ca="1" si="179"/>
        <v>V-005</v>
      </c>
      <c r="L1909" t="str">
        <f ca="1">+VLOOKUP(K1909,'Tablas aux'!$A$23:$C$27,3,0)</f>
        <v>Ayacucho</v>
      </c>
    </row>
    <row r="1910" spans="1:12" x14ac:dyDescent="0.25">
      <c r="A1910" t="str">
        <v>V-1909</v>
      </c>
      <c r="B1910">
        <f t="shared" ca="1" si="174"/>
        <v>45887</v>
      </c>
      <c r="C1910" t="str">
        <f t="shared" ca="1" si="175"/>
        <v>C-004</v>
      </c>
      <c r="D1910" t="str">
        <f t="shared" ca="1" si="176"/>
        <v>P-001</v>
      </c>
      <c r="E1910" t="str">
        <f ca="1">+_xlfn.XLOOKUP(D1910,'Tablas aux'!$A$3:$A$6,'Tablas aux'!$B$3:$B$6,0)</f>
        <v>Audífonos</v>
      </c>
      <c r="F1910" t="str">
        <f ca="1">+_xlfn.XLOOKUP(E1910,'Tablas aux'!$B$3:$B$6,'Tablas aux'!$C$3:$C$6,0)</f>
        <v>Electrónica</v>
      </c>
      <c r="G1910">
        <f t="shared" ca="1" si="177"/>
        <v>23</v>
      </c>
      <c r="H1910">
        <f ca="1">+_xlfn.XLOOKUP(D1910,'Tablas aux'!$A$3:$A$6,'Tablas aux'!$D$3:$D$6)</f>
        <v>50</v>
      </c>
      <c r="I1910" s="3">
        <f t="shared" ca="1" si="178"/>
        <v>0.1</v>
      </c>
      <c r="J1910" t="str" cm="1">
        <f t="array" aca="1" ref="J1910" ca="1">+INDEX({"Tarjeta";"Efectivo";"Transferencia"},RANDBETWEEN(1,3))</f>
        <v>Transferencia</v>
      </c>
      <c r="K1910" t="str">
        <f t="shared" ca="1" si="179"/>
        <v>V-002</v>
      </c>
      <c r="L1910" t="str">
        <f ca="1">+VLOOKUP(K1910,'Tablas aux'!$A$23:$C$27,3,0)</f>
        <v>Callao</v>
      </c>
    </row>
    <row r="1911" spans="1:12" x14ac:dyDescent="0.25">
      <c r="A1911" t="str">
        <v>V-1910</v>
      </c>
      <c r="B1911">
        <f t="shared" ca="1" si="174"/>
        <v>45801</v>
      </c>
      <c r="C1911" t="str">
        <f t="shared" ca="1" si="175"/>
        <v>C-002</v>
      </c>
      <c r="D1911" t="str">
        <f t="shared" ca="1" si="176"/>
        <v>P-001</v>
      </c>
      <c r="E1911" t="str">
        <f ca="1">+_xlfn.XLOOKUP(D1911,'Tablas aux'!$A$3:$A$6,'Tablas aux'!$B$3:$B$6,0)</f>
        <v>Audífonos</v>
      </c>
      <c r="F1911" t="str">
        <f ca="1">+_xlfn.XLOOKUP(E1911,'Tablas aux'!$B$3:$B$6,'Tablas aux'!$C$3:$C$6,0)</f>
        <v>Electrónica</v>
      </c>
      <c r="G1911">
        <f t="shared" ca="1" si="177"/>
        <v>21</v>
      </c>
      <c r="H1911">
        <f ca="1">+_xlfn.XLOOKUP(D1911,'Tablas aux'!$A$3:$A$6,'Tablas aux'!$D$3:$D$6)</f>
        <v>50</v>
      </c>
      <c r="I1911" s="3">
        <f t="shared" ca="1" si="178"/>
        <v>0.1</v>
      </c>
      <c r="J1911" t="str" cm="1">
        <f t="array" aca="1" ref="J1911" ca="1">+INDEX({"Tarjeta";"Efectivo";"Transferencia"},RANDBETWEEN(1,3))</f>
        <v>Transferencia</v>
      </c>
      <c r="K1911" t="str">
        <f t="shared" ca="1" si="179"/>
        <v>V-001</v>
      </c>
      <c r="L1911" t="str">
        <f ca="1">+VLOOKUP(K1911,'Tablas aux'!$A$23:$C$27,3,0)</f>
        <v>Lima</v>
      </c>
    </row>
    <row r="1912" spans="1:12" x14ac:dyDescent="0.25">
      <c r="A1912" t="str">
        <v>V-1911</v>
      </c>
      <c r="B1912">
        <f t="shared" ca="1" si="174"/>
        <v>45750</v>
      </c>
      <c r="C1912" t="str">
        <f t="shared" ca="1" si="175"/>
        <v>C-003</v>
      </c>
      <c r="D1912" t="str">
        <f t="shared" ca="1" si="176"/>
        <v>P-002</v>
      </c>
      <c r="E1912" t="str">
        <f ca="1">+_xlfn.XLOOKUP(D1912,'Tablas aux'!$A$3:$A$6,'Tablas aux'!$B$3:$B$6,0)</f>
        <v>Laptop</v>
      </c>
      <c r="F1912" t="str">
        <f ca="1">+_xlfn.XLOOKUP(E1912,'Tablas aux'!$B$3:$B$6,'Tablas aux'!$C$3:$C$6,0)</f>
        <v>Computo</v>
      </c>
      <c r="G1912">
        <f t="shared" ca="1" si="177"/>
        <v>18</v>
      </c>
      <c r="H1912">
        <f ca="1">+_xlfn.XLOOKUP(D1912,'Tablas aux'!$A$3:$A$6,'Tablas aux'!$D$3:$D$6)</f>
        <v>1200</v>
      </c>
      <c r="I1912" s="3">
        <f t="shared" ca="1" si="178"/>
        <v>0.3</v>
      </c>
      <c r="J1912" t="str" cm="1">
        <f t="array" aca="1" ref="J1912" ca="1">+INDEX({"Tarjeta";"Efectivo";"Transferencia"},RANDBETWEEN(1,3))</f>
        <v>Efectivo</v>
      </c>
      <c r="K1912" t="str">
        <f t="shared" ca="1" si="179"/>
        <v>V-004</v>
      </c>
      <c r="L1912" t="str">
        <f ca="1">+VLOOKUP(K1912,'Tablas aux'!$A$23:$C$27,3,0)</f>
        <v>Moquegua</v>
      </c>
    </row>
    <row r="1913" spans="1:12" x14ac:dyDescent="0.25">
      <c r="A1913" t="str">
        <v>V-1912</v>
      </c>
      <c r="B1913">
        <f t="shared" ca="1" si="174"/>
        <v>45717</v>
      </c>
      <c r="C1913" t="str">
        <f t="shared" ca="1" si="175"/>
        <v>C-002</v>
      </c>
      <c r="D1913" t="str">
        <f t="shared" ca="1" si="176"/>
        <v>P-001</v>
      </c>
      <c r="E1913" t="str">
        <f ca="1">+_xlfn.XLOOKUP(D1913,'Tablas aux'!$A$3:$A$6,'Tablas aux'!$B$3:$B$6,0)</f>
        <v>Audífonos</v>
      </c>
      <c r="F1913" t="str">
        <f ca="1">+_xlfn.XLOOKUP(E1913,'Tablas aux'!$B$3:$B$6,'Tablas aux'!$C$3:$C$6,0)</f>
        <v>Electrónica</v>
      </c>
      <c r="G1913">
        <f t="shared" ca="1" si="177"/>
        <v>29</v>
      </c>
      <c r="H1913">
        <f ca="1">+_xlfn.XLOOKUP(D1913,'Tablas aux'!$A$3:$A$6,'Tablas aux'!$D$3:$D$6)</f>
        <v>50</v>
      </c>
      <c r="I1913" s="3">
        <f t="shared" ca="1" si="178"/>
        <v>0.1</v>
      </c>
      <c r="J1913" t="str" cm="1">
        <f t="array" aca="1" ref="J1913" ca="1">+INDEX({"Tarjeta";"Efectivo";"Transferencia"},RANDBETWEEN(1,3))</f>
        <v>Tarjeta</v>
      </c>
      <c r="K1913" t="str">
        <f t="shared" ca="1" si="179"/>
        <v>V-001</v>
      </c>
      <c r="L1913" t="str">
        <f ca="1">+VLOOKUP(K1913,'Tablas aux'!$A$23:$C$27,3,0)</f>
        <v>Lima</v>
      </c>
    </row>
    <row r="1914" spans="1:12" x14ac:dyDescent="0.25">
      <c r="A1914" t="str">
        <v>V-1913</v>
      </c>
      <c r="B1914">
        <f t="shared" ca="1" si="174"/>
        <v>45690</v>
      </c>
      <c r="C1914" t="str">
        <f t="shared" ca="1" si="175"/>
        <v>C-004</v>
      </c>
      <c r="D1914" t="str">
        <f t="shared" ca="1" si="176"/>
        <v>P-003</v>
      </c>
      <c r="E1914" t="str">
        <f ca="1">+_xlfn.XLOOKUP(D1914,'Tablas aux'!$A$3:$A$6,'Tablas aux'!$B$3:$B$6,0)</f>
        <v>Smart Watch</v>
      </c>
      <c r="F1914" t="str">
        <f ca="1">+_xlfn.XLOOKUP(E1914,'Tablas aux'!$B$3:$B$6,'Tablas aux'!$C$3:$C$6,0)</f>
        <v>Electrónica</v>
      </c>
      <c r="G1914">
        <f t="shared" ca="1" si="177"/>
        <v>33</v>
      </c>
      <c r="H1914">
        <f ca="1">+_xlfn.XLOOKUP(D1914,'Tablas aux'!$A$3:$A$6,'Tablas aux'!$D$3:$D$6)</f>
        <v>200</v>
      </c>
      <c r="I1914" s="3">
        <f t="shared" ca="1" si="178"/>
        <v>0.1</v>
      </c>
      <c r="J1914" t="str" cm="1">
        <f t="array" aca="1" ref="J1914" ca="1">+INDEX({"Tarjeta";"Efectivo";"Transferencia"},RANDBETWEEN(1,3))</f>
        <v>Tarjeta</v>
      </c>
      <c r="K1914" t="str">
        <f t="shared" ca="1" si="179"/>
        <v>V-003</v>
      </c>
      <c r="L1914" t="str">
        <f ca="1">+VLOOKUP(K1914,'Tablas aux'!$A$23:$C$27,3,0)</f>
        <v>Arequipa</v>
      </c>
    </row>
    <row r="1915" spans="1:12" x14ac:dyDescent="0.25">
      <c r="A1915" t="str">
        <v>V-1914</v>
      </c>
      <c r="B1915">
        <f t="shared" ca="1" si="174"/>
        <v>45670</v>
      </c>
      <c r="C1915" t="str">
        <f t="shared" ca="1" si="175"/>
        <v>C-003</v>
      </c>
      <c r="D1915" t="str">
        <f t="shared" ca="1" si="176"/>
        <v>P-001</v>
      </c>
      <c r="E1915" t="str">
        <f ca="1">+_xlfn.XLOOKUP(D1915,'Tablas aux'!$A$3:$A$6,'Tablas aux'!$B$3:$B$6,0)</f>
        <v>Audífonos</v>
      </c>
      <c r="F1915" t="str">
        <f ca="1">+_xlfn.XLOOKUP(E1915,'Tablas aux'!$B$3:$B$6,'Tablas aux'!$C$3:$C$6,0)</f>
        <v>Electrónica</v>
      </c>
      <c r="G1915">
        <f t="shared" ca="1" si="177"/>
        <v>19</v>
      </c>
      <c r="H1915">
        <f ca="1">+_xlfn.XLOOKUP(D1915,'Tablas aux'!$A$3:$A$6,'Tablas aux'!$D$3:$D$6)</f>
        <v>50</v>
      </c>
      <c r="I1915" s="3">
        <f t="shared" ca="1" si="178"/>
        <v>0.1</v>
      </c>
      <c r="J1915" t="str" cm="1">
        <f t="array" aca="1" ref="J1915" ca="1">+INDEX({"Tarjeta";"Efectivo";"Transferencia"},RANDBETWEEN(1,3))</f>
        <v>Efectivo</v>
      </c>
      <c r="K1915" t="str">
        <f t="shared" ca="1" si="179"/>
        <v>V-001</v>
      </c>
      <c r="L1915" t="str">
        <f ca="1">+VLOOKUP(K1915,'Tablas aux'!$A$23:$C$27,3,0)</f>
        <v>Lima</v>
      </c>
    </row>
    <row r="1916" spans="1:12" x14ac:dyDescent="0.25">
      <c r="A1916" t="str">
        <v>V-1915</v>
      </c>
      <c r="B1916">
        <f t="shared" ca="1" si="174"/>
        <v>45894</v>
      </c>
      <c r="C1916" t="str">
        <f t="shared" ca="1" si="175"/>
        <v>C-002</v>
      </c>
      <c r="D1916" t="str">
        <f t="shared" ca="1" si="176"/>
        <v>P-002</v>
      </c>
      <c r="E1916" t="str">
        <f ca="1">+_xlfn.XLOOKUP(D1916,'Tablas aux'!$A$3:$A$6,'Tablas aux'!$B$3:$B$6,0)</f>
        <v>Laptop</v>
      </c>
      <c r="F1916" t="str">
        <f ca="1">+_xlfn.XLOOKUP(E1916,'Tablas aux'!$B$3:$B$6,'Tablas aux'!$C$3:$C$6,0)</f>
        <v>Computo</v>
      </c>
      <c r="G1916">
        <f t="shared" ca="1" si="177"/>
        <v>27</v>
      </c>
      <c r="H1916">
        <f ca="1">+_xlfn.XLOOKUP(D1916,'Tablas aux'!$A$3:$A$6,'Tablas aux'!$D$3:$D$6)</f>
        <v>1200</v>
      </c>
      <c r="I1916" s="3">
        <f t="shared" ca="1" si="178"/>
        <v>0.3</v>
      </c>
      <c r="J1916" t="str" cm="1">
        <f t="array" aca="1" ref="J1916" ca="1">+INDEX({"Tarjeta";"Efectivo";"Transferencia"},RANDBETWEEN(1,3))</f>
        <v>Efectivo</v>
      </c>
      <c r="K1916" t="str">
        <f t="shared" ca="1" si="179"/>
        <v>V-005</v>
      </c>
      <c r="L1916" t="str">
        <f ca="1">+VLOOKUP(K1916,'Tablas aux'!$A$23:$C$27,3,0)</f>
        <v>Ayacucho</v>
      </c>
    </row>
    <row r="1917" spans="1:12" x14ac:dyDescent="0.25">
      <c r="A1917" t="str">
        <v>V-1916</v>
      </c>
      <c r="B1917">
        <f t="shared" ca="1" si="174"/>
        <v>45922</v>
      </c>
      <c r="C1917" t="str">
        <f t="shared" ca="1" si="175"/>
        <v>C-001</v>
      </c>
      <c r="D1917" t="str">
        <f t="shared" ca="1" si="176"/>
        <v>P-001</v>
      </c>
      <c r="E1917" t="str">
        <f ca="1">+_xlfn.XLOOKUP(D1917,'Tablas aux'!$A$3:$A$6,'Tablas aux'!$B$3:$B$6,0)</f>
        <v>Audífonos</v>
      </c>
      <c r="F1917" t="str">
        <f ca="1">+_xlfn.XLOOKUP(E1917,'Tablas aux'!$B$3:$B$6,'Tablas aux'!$C$3:$C$6,0)</f>
        <v>Electrónica</v>
      </c>
      <c r="G1917">
        <f t="shared" ca="1" si="177"/>
        <v>10</v>
      </c>
      <c r="H1917">
        <f ca="1">+_xlfn.XLOOKUP(D1917,'Tablas aux'!$A$3:$A$6,'Tablas aux'!$D$3:$D$6)</f>
        <v>50</v>
      </c>
      <c r="I1917" s="3">
        <f t="shared" ca="1" si="178"/>
        <v>0.1</v>
      </c>
      <c r="J1917" t="str" cm="1">
        <f t="array" aca="1" ref="J1917" ca="1">+INDEX({"Tarjeta";"Efectivo";"Transferencia"},RANDBETWEEN(1,3))</f>
        <v>Transferencia</v>
      </c>
      <c r="K1917" t="str">
        <f t="shared" ca="1" si="179"/>
        <v>V-005</v>
      </c>
      <c r="L1917" t="str">
        <f ca="1">+VLOOKUP(K1917,'Tablas aux'!$A$23:$C$27,3,0)</f>
        <v>Ayacucho</v>
      </c>
    </row>
    <row r="1918" spans="1:12" x14ac:dyDescent="0.25">
      <c r="A1918" t="str">
        <v>V-1917</v>
      </c>
      <c r="B1918">
        <f t="shared" ca="1" si="174"/>
        <v>45914</v>
      </c>
      <c r="C1918" t="str">
        <f t="shared" ca="1" si="175"/>
        <v>C-002</v>
      </c>
      <c r="D1918" t="str">
        <f t="shared" ca="1" si="176"/>
        <v>P-004</v>
      </c>
      <c r="E1918" t="str">
        <f ca="1">+_xlfn.XLOOKUP(D1918,'Tablas aux'!$A$3:$A$6,'Tablas aux'!$B$3:$B$6,0)</f>
        <v>Smart Phone</v>
      </c>
      <c r="F1918" t="str">
        <f ca="1">+_xlfn.XLOOKUP(E1918,'Tablas aux'!$B$3:$B$6,'Tablas aux'!$C$3:$C$6,0)</f>
        <v>Telefonía</v>
      </c>
      <c r="G1918">
        <f t="shared" ca="1" si="177"/>
        <v>36</v>
      </c>
      <c r="H1918">
        <f ca="1">+_xlfn.XLOOKUP(D1918,'Tablas aux'!$A$3:$A$6,'Tablas aux'!$D$3:$D$6)</f>
        <v>800</v>
      </c>
      <c r="I1918" s="3">
        <f t="shared" ca="1" si="178"/>
        <v>0.2</v>
      </c>
      <c r="J1918" t="str" cm="1">
        <f t="array" aca="1" ref="J1918" ca="1">+INDEX({"Tarjeta";"Efectivo";"Transferencia"},RANDBETWEEN(1,3))</f>
        <v>Transferencia</v>
      </c>
      <c r="K1918" t="str">
        <f t="shared" ca="1" si="179"/>
        <v>V-001</v>
      </c>
      <c r="L1918" t="str">
        <f ca="1">+VLOOKUP(K1918,'Tablas aux'!$A$23:$C$27,3,0)</f>
        <v>Lima</v>
      </c>
    </row>
    <row r="1919" spans="1:12" x14ac:dyDescent="0.25">
      <c r="A1919" t="str">
        <v>V-1918</v>
      </c>
      <c r="B1919">
        <f t="shared" ca="1" si="174"/>
        <v>45733</v>
      </c>
      <c r="C1919" t="str">
        <f t="shared" ca="1" si="175"/>
        <v>C-003</v>
      </c>
      <c r="D1919" t="str">
        <f t="shared" ca="1" si="176"/>
        <v>P-004</v>
      </c>
      <c r="E1919" t="str">
        <f ca="1">+_xlfn.XLOOKUP(D1919,'Tablas aux'!$A$3:$A$6,'Tablas aux'!$B$3:$B$6,0)</f>
        <v>Smart Phone</v>
      </c>
      <c r="F1919" t="str">
        <f ca="1">+_xlfn.XLOOKUP(E1919,'Tablas aux'!$B$3:$B$6,'Tablas aux'!$C$3:$C$6,0)</f>
        <v>Telefonía</v>
      </c>
      <c r="G1919">
        <f t="shared" ca="1" si="177"/>
        <v>43</v>
      </c>
      <c r="H1919">
        <f ca="1">+_xlfn.XLOOKUP(D1919,'Tablas aux'!$A$3:$A$6,'Tablas aux'!$D$3:$D$6)</f>
        <v>800</v>
      </c>
      <c r="I1919" s="3">
        <f t="shared" ca="1" si="178"/>
        <v>0.2</v>
      </c>
      <c r="J1919" t="str" cm="1">
        <f t="array" aca="1" ref="J1919" ca="1">+INDEX({"Tarjeta";"Efectivo";"Transferencia"},RANDBETWEEN(1,3))</f>
        <v>Efectivo</v>
      </c>
      <c r="K1919" t="str">
        <f t="shared" ca="1" si="179"/>
        <v>V-004</v>
      </c>
      <c r="L1919" t="str">
        <f ca="1">+VLOOKUP(K1919,'Tablas aux'!$A$23:$C$27,3,0)</f>
        <v>Moquegua</v>
      </c>
    </row>
    <row r="1920" spans="1:12" x14ac:dyDescent="0.25">
      <c r="A1920" t="str">
        <v>V-1919</v>
      </c>
      <c r="B1920">
        <f t="shared" ca="1" si="174"/>
        <v>45942</v>
      </c>
      <c r="C1920" t="str">
        <f t="shared" ca="1" si="175"/>
        <v>C-003</v>
      </c>
      <c r="D1920" t="str">
        <f t="shared" ca="1" si="176"/>
        <v>P-002</v>
      </c>
      <c r="E1920" t="str">
        <f ca="1">+_xlfn.XLOOKUP(D1920,'Tablas aux'!$A$3:$A$6,'Tablas aux'!$B$3:$B$6,0)</f>
        <v>Laptop</v>
      </c>
      <c r="F1920" t="str">
        <f ca="1">+_xlfn.XLOOKUP(E1920,'Tablas aux'!$B$3:$B$6,'Tablas aux'!$C$3:$C$6,0)</f>
        <v>Computo</v>
      </c>
      <c r="G1920">
        <f t="shared" ca="1" si="177"/>
        <v>38</v>
      </c>
      <c r="H1920">
        <f ca="1">+_xlfn.XLOOKUP(D1920,'Tablas aux'!$A$3:$A$6,'Tablas aux'!$D$3:$D$6)</f>
        <v>1200</v>
      </c>
      <c r="I1920" s="3">
        <f t="shared" ca="1" si="178"/>
        <v>0.3</v>
      </c>
      <c r="J1920" t="str" cm="1">
        <f t="array" aca="1" ref="J1920" ca="1">+INDEX({"Tarjeta";"Efectivo";"Transferencia"},RANDBETWEEN(1,3))</f>
        <v>Tarjeta</v>
      </c>
      <c r="K1920" t="str">
        <f t="shared" ca="1" si="179"/>
        <v>V-004</v>
      </c>
      <c r="L1920" t="str">
        <f ca="1">+VLOOKUP(K1920,'Tablas aux'!$A$23:$C$27,3,0)</f>
        <v>Moquegua</v>
      </c>
    </row>
    <row r="1921" spans="1:12" x14ac:dyDescent="0.25">
      <c r="A1921" t="str">
        <v>V-1920</v>
      </c>
      <c r="B1921">
        <f t="shared" ca="1" si="174"/>
        <v>45881</v>
      </c>
      <c r="C1921" t="str">
        <f t="shared" ca="1" si="175"/>
        <v>C-002</v>
      </c>
      <c r="D1921" t="str">
        <f t="shared" ca="1" si="176"/>
        <v>P-001</v>
      </c>
      <c r="E1921" t="str">
        <f ca="1">+_xlfn.XLOOKUP(D1921,'Tablas aux'!$A$3:$A$6,'Tablas aux'!$B$3:$B$6,0)</f>
        <v>Audífonos</v>
      </c>
      <c r="F1921" t="str">
        <f ca="1">+_xlfn.XLOOKUP(E1921,'Tablas aux'!$B$3:$B$6,'Tablas aux'!$C$3:$C$6,0)</f>
        <v>Electrónica</v>
      </c>
      <c r="G1921">
        <f t="shared" ca="1" si="177"/>
        <v>8</v>
      </c>
      <c r="H1921">
        <f ca="1">+_xlfn.XLOOKUP(D1921,'Tablas aux'!$A$3:$A$6,'Tablas aux'!$D$3:$D$6)</f>
        <v>50</v>
      </c>
      <c r="I1921" s="3">
        <f t="shared" ca="1" si="178"/>
        <v>0.1</v>
      </c>
      <c r="J1921" t="str" cm="1">
        <f t="array" aca="1" ref="J1921" ca="1">+INDEX({"Tarjeta";"Efectivo";"Transferencia"},RANDBETWEEN(1,3))</f>
        <v>Transferencia</v>
      </c>
      <c r="K1921" t="str">
        <f t="shared" ca="1" si="179"/>
        <v>V-002</v>
      </c>
      <c r="L1921" t="str">
        <f ca="1">+VLOOKUP(K1921,'Tablas aux'!$A$23:$C$27,3,0)</f>
        <v>Callao</v>
      </c>
    </row>
    <row r="1922" spans="1:12" x14ac:dyDescent="0.25">
      <c r="A1922" t="str">
        <v>V-1921</v>
      </c>
      <c r="B1922">
        <f t="shared" ca="1" si="174"/>
        <v>45958</v>
      </c>
      <c r="C1922" t="str">
        <f t="shared" ca="1" si="175"/>
        <v>C-003</v>
      </c>
      <c r="D1922" t="str">
        <f t="shared" ca="1" si="176"/>
        <v>P-002</v>
      </c>
      <c r="E1922" t="str">
        <f ca="1">+_xlfn.XLOOKUP(D1922,'Tablas aux'!$A$3:$A$6,'Tablas aux'!$B$3:$B$6,0)</f>
        <v>Laptop</v>
      </c>
      <c r="F1922" t="str">
        <f ca="1">+_xlfn.XLOOKUP(E1922,'Tablas aux'!$B$3:$B$6,'Tablas aux'!$C$3:$C$6,0)</f>
        <v>Computo</v>
      </c>
      <c r="G1922">
        <f t="shared" ca="1" si="177"/>
        <v>26</v>
      </c>
      <c r="H1922">
        <f ca="1">+_xlfn.XLOOKUP(D1922,'Tablas aux'!$A$3:$A$6,'Tablas aux'!$D$3:$D$6)</f>
        <v>1200</v>
      </c>
      <c r="I1922" s="3">
        <f t="shared" ca="1" si="178"/>
        <v>0.3</v>
      </c>
      <c r="J1922" t="str" cm="1">
        <f t="array" aca="1" ref="J1922" ca="1">+INDEX({"Tarjeta";"Efectivo";"Transferencia"},RANDBETWEEN(1,3))</f>
        <v>Transferencia</v>
      </c>
      <c r="K1922" t="str">
        <f t="shared" ca="1" si="179"/>
        <v>V-004</v>
      </c>
      <c r="L1922" t="str">
        <f ca="1">+VLOOKUP(K1922,'Tablas aux'!$A$23:$C$27,3,0)</f>
        <v>Moquegua</v>
      </c>
    </row>
    <row r="1923" spans="1:12" x14ac:dyDescent="0.25">
      <c r="A1923" t="str">
        <v>V-1922</v>
      </c>
      <c r="B1923">
        <f t="shared" ref="B1923:B1986" ca="1" si="180">+RANDBETWEEN("01/01/2025","31/12/2025")</f>
        <v>45979</v>
      </c>
      <c r="C1923" t="str">
        <f t="shared" ref="C1923:C1986" ca="1" si="181">+"C"&amp;"-"&amp;TEXT(RANDBETWEEN(1,4),"000")</f>
        <v>C-002</v>
      </c>
      <c r="D1923" t="str">
        <f t="shared" ref="D1923:D1986" ca="1" si="182">+"P"&amp;"-"&amp;TEXT(RANDBETWEEN(1,4),"000")</f>
        <v>P-003</v>
      </c>
      <c r="E1923" t="str">
        <f ca="1">+_xlfn.XLOOKUP(D1923,'Tablas aux'!$A$3:$A$6,'Tablas aux'!$B$3:$B$6,0)</f>
        <v>Smart Watch</v>
      </c>
      <c r="F1923" t="str">
        <f ca="1">+_xlfn.XLOOKUP(E1923,'Tablas aux'!$B$3:$B$6,'Tablas aux'!$C$3:$C$6,0)</f>
        <v>Electrónica</v>
      </c>
      <c r="G1923">
        <f t="shared" ref="G1923:G1986" ca="1" si="183">+RANDBETWEEN(5,45)</f>
        <v>5</v>
      </c>
      <c r="H1923">
        <f ca="1">+_xlfn.XLOOKUP(D1923,'Tablas aux'!$A$3:$A$6,'Tablas aux'!$D$3:$D$6)</f>
        <v>200</v>
      </c>
      <c r="I1923" s="3">
        <f t="shared" ref="I1923:I1986" ca="1" si="184">+IF(F1923="Electrónica",0.1,IF(F1923="Telefonía",0.2,0.3))</f>
        <v>0.1</v>
      </c>
      <c r="J1923" t="str" cm="1">
        <f t="array" aca="1" ref="J1923" ca="1">+INDEX({"Tarjeta";"Efectivo";"Transferencia"},RANDBETWEEN(1,3))</f>
        <v>Tarjeta</v>
      </c>
      <c r="K1923" t="str">
        <f t="shared" ref="K1923:K1986" ca="1" si="185">+"V"&amp;"-"&amp;TEXT(RANDBETWEEN(1,5),"000")</f>
        <v>V-005</v>
      </c>
      <c r="L1923" t="str">
        <f ca="1">+VLOOKUP(K1923,'Tablas aux'!$A$23:$C$27,3,0)</f>
        <v>Ayacucho</v>
      </c>
    </row>
    <row r="1924" spans="1:12" x14ac:dyDescent="0.25">
      <c r="A1924" t="str">
        <v>V-1923</v>
      </c>
      <c r="B1924">
        <f t="shared" ca="1" si="180"/>
        <v>45924</v>
      </c>
      <c r="C1924" t="str">
        <f t="shared" ca="1" si="181"/>
        <v>C-004</v>
      </c>
      <c r="D1924" t="str">
        <f t="shared" ca="1" si="182"/>
        <v>P-001</v>
      </c>
      <c r="E1924" t="str">
        <f ca="1">+_xlfn.XLOOKUP(D1924,'Tablas aux'!$A$3:$A$6,'Tablas aux'!$B$3:$B$6,0)</f>
        <v>Audífonos</v>
      </c>
      <c r="F1924" t="str">
        <f ca="1">+_xlfn.XLOOKUP(E1924,'Tablas aux'!$B$3:$B$6,'Tablas aux'!$C$3:$C$6,0)</f>
        <v>Electrónica</v>
      </c>
      <c r="G1924">
        <f t="shared" ca="1" si="183"/>
        <v>11</v>
      </c>
      <c r="H1924">
        <f ca="1">+_xlfn.XLOOKUP(D1924,'Tablas aux'!$A$3:$A$6,'Tablas aux'!$D$3:$D$6)</f>
        <v>50</v>
      </c>
      <c r="I1924" s="3">
        <f t="shared" ca="1" si="184"/>
        <v>0.1</v>
      </c>
      <c r="J1924" t="str" cm="1">
        <f t="array" aca="1" ref="J1924" ca="1">+INDEX({"Tarjeta";"Efectivo";"Transferencia"},RANDBETWEEN(1,3))</f>
        <v>Transferencia</v>
      </c>
      <c r="K1924" t="str">
        <f t="shared" ca="1" si="185"/>
        <v>V-002</v>
      </c>
      <c r="L1924" t="str">
        <f ca="1">+VLOOKUP(K1924,'Tablas aux'!$A$23:$C$27,3,0)</f>
        <v>Callao</v>
      </c>
    </row>
    <row r="1925" spans="1:12" x14ac:dyDescent="0.25">
      <c r="A1925" t="str">
        <v>V-1924</v>
      </c>
      <c r="B1925">
        <f t="shared" ca="1" si="180"/>
        <v>45690</v>
      </c>
      <c r="C1925" t="str">
        <f t="shared" ca="1" si="181"/>
        <v>C-001</v>
      </c>
      <c r="D1925" t="str">
        <f t="shared" ca="1" si="182"/>
        <v>P-003</v>
      </c>
      <c r="E1925" t="str">
        <f ca="1">+_xlfn.XLOOKUP(D1925,'Tablas aux'!$A$3:$A$6,'Tablas aux'!$B$3:$B$6,0)</f>
        <v>Smart Watch</v>
      </c>
      <c r="F1925" t="str">
        <f ca="1">+_xlfn.XLOOKUP(E1925,'Tablas aux'!$B$3:$B$6,'Tablas aux'!$C$3:$C$6,0)</f>
        <v>Electrónica</v>
      </c>
      <c r="G1925">
        <f t="shared" ca="1" si="183"/>
        <v>42</v>
      </c>
      <c r="H1925">
        <f ca="1">+_xlfn.XLOOKUP(D1925,'Tablas aux'!$A$3:$A$6,'Tablas aux'!$D$3:$D$6)</f>
        <v>200</v>
      </c>
      <c r="I1925" s="3">
        <f t="shared" ca="1" si="184"/>
        <v>0.1</v>
      </c>
      <c r="J1925" t="str" cm="1">
        <f t="array" aca="1" ref="J1925" ca="1">+INDEX({"Tarjeta";"Efectivo";"Transferencia"},RANDBETWEEN(1,3))</f>
        <v>Tarjeta</v>
      </c>
      <c r="K1925" t="str">
        <f t="shared" ca="1" si="185"/>
        <v>V-001</v>
      </c>
      <c r="L1925" t="str">
        <f ca="1">+VLOOKUP(K1925,'Tablas aux'!$A$23:$C$27,3,0)</f>
        <v>Lima</v>
      </c>
    </row>
    <row r="1926" spans="1:12" x14ac:dyDescent="0.25">
      <c r="A1926" t="str">
        <v>V-1925</v>
      </c>
      <c r="B1926">
        <f t="shared" ca="1" si="180"/>
        <v>45973</v>
      </c>
      <c r="C1926" t="str">
        <f t="shared" ca="1" si="181"/>
        <v>C-004</v>
      </c>
      <c r="D1926" t="str">
        <f t="shared" ca="1" si="182"/>
        <v>P-001</v>
      </c>
      <c r="E1926" t="str">
        <f ca="1">+_xlfn.XLOOKUP(D1926,'Tablas aux'!$A$3:$A$6,'Tablas aux'!$B$3:$B$6,0)</f>
        <v>Audífonos</v>
      </c>
      <c r="F1926" t="str">
        <f ca="1">+_xlfn.XLOOKUP(E1926,'Tablas aux'!$B$3:$B$6,'Tablas aux'!$C$3:$C$6,0)</f>
        <v>Electrónica</v>
      </c>
      <c r="G1926">
        <f t="shared" ca="1" si="183"/>
        <v>13</v>
      </c>
      <c r="H1926">
        <f ca="1">+_xlfn.XLOOKUP(D1926,'Tablas aux'!$A$3:$A$6,'Tablas aux'!$D$3:$D$6)</f>
        <v>50</v>
      </c>
      <c r="I1926" s="3">
        <f t="shared" ca="1" si="184"/>
        <v>0.1</v>
      </c>
      <c r="J1926" t="str" cm="1">
        <f t="array" aca="1" ref="J1926" ca="1">+INDEX({"Tarjeta";"Efectivo";"Transferencia"},RANDBETWEEN(1,3))</f>
        <v>Efectivo</v>
      </c>
      <c r="K1926" t="str">
        <f t="shared" ca="1" si="185"/>
        <v>V-003</v>
      </c>
      <c r="L1926" t="str">
        <f ca="1">+VLOOKUP(K1926,'Tablas aux'!$A$23:$C$27,3,0)</f>
        <v>Arequipa</v>
      </c>
    </row>
    <row r="1927" spans="1:12" x14ac:dyDescent="0.25">
      <c r="A1927" t="str">
        <v>V-1926</v>
      </c>
      <c r="B1927">
        <f t="shared" ca="1" si="180"/>
        <v>45947</v>
      </c>
      <c r="C1927" t="str">
        <f t="shared" ca="1" si="181"/>
        <v>C-001</v>
      </c>
      <c r="D1927" t="str">
        <f t="shared" ca="1" si="182"/>
        <v>P-003</v>
      </c>
      <c r="E1927" t="str">
        <f ca="1">+_xlfn.XLOOKUP(D1927,'Tablas aux'!$A$3:$A$6,'Tablas aux'!$B$3:$B$6,0)</f>
        <v>Smart Watch</v>
      </c>
      <c r="F1927" t="str">
        <f ca="1">+_xlfn.XLOOKUP(E1927,'Tablas aux'!$B$3:$B$6,'Tablas aux'!$C$3:$C$6,0)</f>
        <v>Electrónica</v>
      </c>
      <c r="G1927">
        <f t="shared" ca="1" si="183"/>
        <v>32</v>
      </c>
      <c r="H1927">
        <f ca="1">+_xlfn.XLOOKUP(D1927,'Tablas aux'!$A$3:$A$6,'Tablas aux'!$D$3:$D$6)</f>
        <v>200</v>
      </c>
      <c r="I1927" s="3">
        <f t="shared" ca="1" si="184"/>
        <v>0.1</v>
      </c>
      <c r="J1927" t="str" cm="1">
        <f t="array" aca="1" ref="J1927" ca="1">+INDEX({"Tarjeta";"Efectivo";"Transferencia"},RANDBETWEEN(1,3))</f>
        <v>Transferencia</v>
      </c>
      <c r="K1927" t="str">
        <f t="shared" ca="1" si="185"/>
        <v>V-004</v>
      </c>
      <c r="L1927" t="str">
        <f ca="1">+VLOOKUP(K1927,'Tablas aux'!$A$23:$C$27,3,0)</f>
        <v>Moquegua</v>
      </c>
    </row>
    <row r="1928" spans="1:12" x14ac:dyDescent="0.25">
      <c r="A1928" t="str">
        <v>V-1927</v>
      </c>
      <c r="B1928">
        <f t="shared" ca="1" si="180"/>
        <v>45712</v>
      </c>
      <c r="C1928" t="str">
        <f t="shared" ca="1" si="181"/>
        <v>C-002</v>
      </c>
      <c r="D1928" t="str">
        <f t="shared" ca="1" si="182"/>
        <v>P-002</v>
      </c>
      <c r="E1928" t="str">
        <f ca="1">+_xlfn.XLOOKUP(D1928,'Tablas aux'!$A$3:$A$6,'Tablas aux'!$B$3:$B$6,0)</f>
        <v>Laptop</v>
      </c>
      <c r="F1928" t="str">
        <f ca="1">+_xlfn.XLOOKUP(E1928,'Tablas aux'!$B$3:$B$6,'Tablas aux'!$C$3:$C$6,0)</f>
        <v>Computo</v>
      </c>
      <c r="G1928">
        <f t="shared" ca="1" si="183"/>
        <v>26</v>
      </c>
      <c r="H1928">
        <f ca="1">+_xlfn.XLOOKUP(D1928,'Tablas aux'!$A$3:$A$6,'Tablas aux'!$D$3:$D$6)</f>
        <v>1200</v>
      </c>
      <c r="I1928" s="3">
        <f t="shared" ca="1" si="184"/>
        <v>0.3</v>
      </c>
      <c r="J1928" t="str" cm="1">
        <f t="array" aca="1" ref="J1928" ca="1">+INDEX({"Tarjeta";"Efectivo";"Transferencia"},RANDBETWEEN(1,3))</f>
        <v>Efectivo</v>
      </c>
      <c r="K1928" t="str">
        <f t="shared" ca="1" si="185"/>
        <v>V-002</v>
      </c>
      <c r="L1928" t="str">
        <f ca="1">+VLOOKUP(K1928,'Tablas aux'!$A$23:$C$27,3,0)</f>
        <v>Callao</v>
      </c>
    </row>
    <row r="1929" spans="1:12" x14ac:dyDescent="0.25">
      <c r="A1929" t="str">
        <v>V-1928</v>
      </c>
      <c r="B1929">
        <f t="shared" ca="1" si="180"/>
        <v>45658</v>
      </c>
      <c r="C1929" t="str">
        <f t="shared" ca="1" si="181"/>
        <v>C-002</v>
      </c>
      <c r="D1929" t="str">
        <f t="shared" ca="1" si="182"/>
        <v>P-001</v>
      </c>
      <c r="E1929" t="str">
        <f ca="1">+_xlfn.XLOOKUP(D1929,'Tablas aux'!$A$3:$A$6,'Tablas aux'!$B$3:$B$6,0)</f>
        <v>Audífonos</v>
      </c>
      <c r="F1929" t="str">
        <f ca="1">+_xlfn.XLOOKUP(E1929,'Tablas aux'!$B$3:$B$6,'Tablas aux'!$C$3:$C$6,0)</f>
        <v>Electrónica</v>
      </c>
      <c r="G1929">
        <f t="shared" ca="1" si="183"/>
        <v>32</v>
      </c>
      <c r="H1929">
        <f ca="1">+_xlfn.XLOOKUP(D1929,'Tablas aux'!$A$3:$A$6,'Tablas aux'!$D$3:$D$6)</f>
        <v>50</v>
      </c>
      <c r="I1929" s="3">
        <f t="shared" ca="1" si="184"/>
        <v>0.1</v>
      </c>
      <c r="J1929" t="str" cm="1">
        <f t="array" aca="1" ref="J1929" ca="1">+INDEX({"Tarjeta";"Efectivo";"Transferencia"},RANDBETWEEN(1,3))</f>
        <v>Transferencia</v>
      </c>
      <c r="K1929" t="str">
        <f t="shared" ca="1" si="185"/>
        <v>V-003</v>
      </c>
      <c r="L1929" t="str">
        <f ca="1">+VLOOKUP(K1929,'Tablas aux'!$A$23:$C$27,3,0)</f>
        <v>Arequipa</v>
      </c>
    </row>
    <row r="1930" spans="1:12" x14ac:dyDescent="0.25">
      <c r="A1930" t="str">
        <v>V-1929</v>
      </c>
      <c r="B1930">
        <f t="shared" ca="1" si="180"/>
        <v>46016</v>
      </c>
      <c r="C1930" t="str">
        <f t="shared" ca="1" si="181"/>
        <v>C-001</v>
      </c>
      <c r="D1930" t="str">
        <f t="shared" ca="1" si="182"/>
        <v>P-002</v>
      </c>
      <c r="E1930" t="str">
        <f ca="1">+_xlfn.XLOOKUP(D1930,'Tablas aux'!$A$3:$A$6,'Tablas aux'!$B$3:$B$6,0)</f>
        <v>Laptop</v>
      </c>
      <c r="F1930" t="str">
        <f ca="1">+_xlfn.XLOOKUP(E1930,'Tablas aux'!$B$3:$B$6,'Tablas aux'!$C$3:$C$6,0)</f>
        <v>Computo</v>
      </c>
      <c r="G1930">
        <f t="shared" ca="1" si="183"/>
        <v>6</v>
      </c>
      <c r="H1930">
        <f ca="1">+_xlfn.XLOOKUP(D1930,'Tablas aux'!$A$3:$A$6,'Tablas aux'!$D$3:$D$6)</f>
        <v>1200</v>
      </c>
      <c r="I1930" s="3">
        <f t="shared" ca="1" si="184"/>
        <v>0.3</v>
      </c>
      <c r="J1930" t="str" cm="1">
        <f t="array" aca="1" ref="J1930" ca="1">+INDEX({"Tarjeta";"Efectivo";"Transferencia"},RANDBETWEEN(1,3))</f>
        <v>Tarjeta</v>
      </c>
      <c r="K1930" t="str">
        <f t="shared" ca="1" si="185"/>
        <v>V-004</v>
      </c>
      <c r="L1930" t="str">
        <f ca="1">+VLOOKUP(K1930,'Tablas aux'!$A$23:$C$27,3,0)</f>
        <v>Moquegua</v>
      </c>
    </row>
    <row r="1931" spans="1:12" x14ac:dyDescent="0.25">
      <c r="A1931" t="str">
        <v>V-1930</v>
      </c>
      <c r="B1931">
        <f t="shared" ca="1" si="180"/>
        <v>45958</v>
      </c>
      <c r="C1931" t="str">
        <f t="shared" ca="1" si="181"/>
        <v>C-004</v>
      </c>
      <c r="D1931" t="str">
        <f t="shared" ca="1" si="182"/>
        <v>P-004</v>
      </c>
      <c r="E1931" t="str">
        <f ca="1">+_xlfn.XLOOKUP(D1931,'Tablas aux'!$A$3:$A$6,'Tablas aux'!$B$3:$B$6,0)</f>
        <v>Smart Phone</v>
      </c>
      <c r="F1931" t="str">
        <f ca="1">+_xlfn.XLOOKUP(E1931,'Tablas aux'!$B$3:$B$6,'Tablas aux'!$C$3:$C$6,0)</f>
        <v>Telefonía</v>
      </c>
      <c r="G1931">
        <f t="shared" ca="1" si="183"/>
        <v>34</v>
      </c>
      <c r="H1931">
        <f ca="1">+_xlfn.XLOOKUP(D1931,'Tablas aux'!$A$3:$A$6,'Tablas aux'!$D$3:$D$6)</f>
        <v>800</v>
      </c>
      <c r="I1931" s="3">
        <f t="shared" ca="1" si="184"/>
        <v>0.2</v>
      </c>
      <c r="J1931" t="str" cm="1">
        <f t="array" aca="1" ref="J1931" ca="1">+INDEX({"Tarjeta";"Efectivo";"Transferencia"},RANDBETWEEN(1,3))</f>
        <v>Transferencia</v>
      </c>
      <c r="K1931" t="str">
        <f t="shared" ca="1" si="185"/>
        <v>V-004</v>
      </c>
      <c r="L1931" t="str">
        <f ca="1">+VLOOKUP(K1931,'Tablas aux'!$A$23:$C$27,3,0)</f>
        <v>Moquegua</v>
      </c>
    </row>
    <row r="1932" spans="1:12" x14ac:dyDescent="0.25">
      <c r="A1932" t="str">
        <v>V-1931</v>
      </c>
      <c r="B1932">
        <f t="shared" ca="1" si="180"/>
        <v>45697</v>
      </c>
      <c r="C1932" t="str">
        <f t="shared" ca="1" si="181"/>
        <v>C-002</v>
      </c>
      <c r="D1932" t="str">
        <f t="shared" ca="1" si="182"/>
        <v>P-001</v>
      </c>
      <c r="E1932" t="str">
        <f ca="1">+_xlfn.XLOOKUP(D1932,'Tablas aux'!$A$3:$A$6,'Tablas aux'!$B$3:$B$6,0)</f>
        <v>Audífonos</v>
      </c>
      <c r="F1932" t="str">
        <f ca="1">+_xlfn.XLOOKUP(E1932,'Tablas aux'!$B$3:$B$6,'Tablas aux'!$C$3:$C$6,0)</f>
        <v>Electrónica</v>
      </c>
      <c r="G1932">
        <f t="shared" ca="1" si="183"/>
        <v>14</v>
      </c>
      <c r="H1932">
        <f ca="1">+_xlfn.XLOOKUP(D1932,'Tablas aux'!$A$3:$A$6,'Tablas aux'!$D$3:$D$6)</f>
        <v>50</v>
      </c>
      <c r="I1932" s="3">
        <f t="shared" ca="1" si="184"/>
        <v>0.1</v>
      </c>
      <c r="J1932" t="str" cm="1">
        <f t="array" aca="1" ref="J1932" ca="1">+INDEX({"Tarjeta";"Efectivo";"Transferencia"},RANDBETWEEN(1,3))</f>
        <v>Transferencia</v>
      </c>
      <c r="K1932" t="str">
        <f t="shared" ca="1" si="185"/>
        <v>V-003</v>
      </c>
      <c r="L1932" t="str">
        <f ca="1">+VLOOKUP(K1932,'Tablas aux'!$A$23:$C$27,3,0)</f>
        <v>Arequipa</v>
      </c>
    </row>
    <row r="1933" spans="1:12" x14ac:dyDescent="0.25">
      <c r="A1933" t="str">
        <v>V-1932</v>
      </c>
      <c r="B1933">
        <f t="shared" ca="1" si="180"/>
        <v>45695</v>
      </c>
      <c r="C1933" t="str">
        <f t="shared" ca="1" si="181"/>
        <v>C-004</v>
      </c>
      <c r="D1933" t="str">
        <f t="shared" ca="1" si="182"/>
        <v>P-001</v>
      </c>
      <c r="E1933" t="str">
        <f ca="1">+_xlfn.XLOOKUP(D1933,'Tablas aux'!$A$3:$A$6,'Tablas aux'!$B$3:$B$6,0)</f>
        <v>Audífonos</v>
      </c>
      <c r="F1933" t="str">
        <f ca="1">+_xlfn.XLOOKUP(E1933,'Tablas aux'!$B$3:$B$6,'Tablas aux'!$C$3:$C$6,0)</f>
        <v>Electrónica</v>
      </c>
      <c r="G1933">
        <f t="shared" ca="1" si="183"/>
        <v>37</v>
      </c>
      <c r="H1933">
        <f ca="1">+_xlfn.XLOOKUP(D1933,'Tablas aux'!$A$3:$A$6,'Tablas aux'!$D$3:$D$6)</f>
        <v>50</v>
      </c>
      <c r="I1933" s="3">
        <f t="shared" ca="1" si="184"/>
        <v>0.1</v>
      </c>
      <c r="J1933" t="str" cm="1">
        <f t="array" aca="1" ref="J1933" ca="1">+INDEX({"Tarjeta";"Efectivo";"Transferencia"},RANDBETWEEN(1,3))</f>
        <v>Transferencia</v>
      </c>
      <c r="K1933" t="str">
        <f t="shared" ca="1" si="185"/>
        <v>V-001</v>
      </c>
      <c r="L1933" t="str">
        <f ca="1">+VLOOKUP(K1933,'Tablas aux'!$A$23:$C$27,3,0)</f>
        <v>Lima</v>
      </c>
    </row>
    <row r="1934" spans="1:12" x14ac:dyDescent="0.25">
      <c r="A1934" t="str">
        <v>V-1933</v>
      </c>
      <c r="B1934">
        <f t="shared" ca="1" si="180"/>
        <v>45935</v>
      </c>
      <c r="C1934" t="str">
        <f t="shared" ca="1" si="181"/>
        <v>C-002</v>
      </c>
      <c r="D1934" t="str">
        <f t="shared" ca="1" si="182"/>
        <v>P-002</v>
      </c>
      <c r="E1934" t="str">
        <f ca="1">+_xlfn.XLOOKUP(D1934,'Tablas aux'!$A$3:$A$6,'Tablas aux'!$B$3:$B$6,0)</f>
        <v>Laptop</v>
      </c>
      <c r="F1934" t="str">
        <f ca="1">+_xlfn.XLOOKUP(E1934,'Tablas aux'!$B$3:$B$6,'Tablas aux'!$C$3:$C$6,0)</f>
        <v>Computo</v>
      </c>
      <c r="G1934">
        <f t="shared" ca="1" si="183"/>
        <v>40</v>
      </c>
      <c r="H1934">
        <f ca="1">+_xlfn.XLOOKUP(D1934,'Tablas aux'!$A$3:$A$6,'Tablas aux'!$D$3:$D$6)</f>
        <v>1200</v>
      </c>
      <c r="I1934" s="3">
        <f t="shared" ca="1" si="184"/>
        <v>0.3</v>
      </c>
      <c r="J1934" t="str" cm="1">
        <f t="array" aca="1" ref="J1934" ca="1">+INDEX({"Tarjeta";"Efectivo";"Transferencia"},RANDBETWEEN(1,3))</f>
        <v>Transferencia</v>
      </c>
      <c r="K1934" t="str">
        <f t="shared" ca="1" si="185"/>
        <v>V-003</v>
      </c>
      <c r="L1934" t="str">
        <f ca="1">+VLOOKUP(K1934,'Tablas aux'!$A$23:$C$27,3,0)</f>
        <v>Arequipa</v>
      </c>
    </row>
    <row r="1935" spans="1:12" x14ac:dyDescent="0.25">
      <c r="A1935" t="str">
        <v>V-1934</v>
      </c>
      <c r="B1935">
        <f t="shared" ca="1" si="180"/>
        <v>45994</v>
      </c>
      <c r="C1935" t="str">
        <f t="shared" ca="1" si="181"/>
        <v>C-001</v>
      </c>
      <c r="D1935" t="str">
        <f t="shared" ca="1" si="182"/>
        <v>P-004</v>
      </c>
      <c r="E1935" t="str">
        <f ca="1">+_xlfn.XLOOKUP(D1935,'Tablas aux'!$A$3:$A$6,'Tablas aux'!$B$3:$B$6,0)</f>
        <v>Smart Phone</v>
      </c>
      <c r="F1935" t="str">
        <f ca="1">+_xlfn.XLOOKUP(E1935,'Tablas aux'!$B$3:$B$6,'Tablas aux'!$C$3:$C$6,0)</f>
        <v>Telefonía</v>
      </c>
      <c r="G1935">
        <f t="shared" ca="1" si="183"/>
        <v>27</v>
      </c>
      <c r="H1935">
        <f ca="1">+_xlfn.XLOOKUP(D1935,'Tablas aux'!$A$3:$A$6,'Tablas aux'!$D$3:$D$6)</f>
        <v>800</v>
      </c>
      <c r="I1935" s="3">
        <f t="shared" ca="1" si="184"/>
        <v>0.2</v>
      </c>
      <c r="J1935" t="str" cm="1">
        <f t="array" aca="1" ref="J1935" ca="1">+INDEX({"Tarjeta";"Efectivo";"Transferencia"},RANDBETWEEN(1,3))</f>
        <v>Tarjeta</v>
      </c>
      <c r="K1935" t="str">
        <f t="shared" ca="1" si="185"/>
        <v>V-001</v>
      </c>
      <c r="L1935" t="str">
        <f ca="1">+VLOOKUP(K1935,'Tablas aux'!$A$23:$C$27,3,0)</f>
        <v>Lima</v>
      </c>
    </row>
    <row r="1936" spans="1:12" x14ac:dyDescent="0.25">
      <c r="A1936" t="str">
        <v>V-1935</v>
      </c>
      <c r="B1936">
        <f t="shared" ca="1" si="180"/>
        <v>45779</v>
      </c>
      <c r="C1936" t="str">
        <f t="shared" ca="1" si="181"/>
        <v>C-002</v>
      </c>
      <c r="D1936" t="str">
        <f t="shared" ca="1" si="182"/>
        <v>P-001</v>
      </c>
      <c r="E1936" t="str">
        <f ca="1">+_xlfn.XLOOKUP(D1936,'Tablas aux'!$A$3:$A$6,'Tablas aux'!$B$3:$B$6,0)</f>
        <v>Audífonos</v>
      </c>
      <c r="F1936" t="str">
        <f ca="1">+_xlfn.XLOOKUP(E1936,'Tablas aux'!$B$3:$B$6,'Tablas aux'!$C$3:$C$6,0)</f>
        <v>Electrónica</v>
      </c>
      <c r="G1936">
        <f t="shared" ca="1" si="183"/>
        <v>45</v>
      </c>
      <c r="H1936">
        <f ca="1">+_xlfn.XLOOKUP(D1936,'Tablas aux'!$A$3:$A$6,'Tablas aux'!$D$3:$D$6)</f>
        <v>50</v>
      </c>
      <c r="I1936" s="3">
        <f t="shared" ca="1" si="184"/>
        <v>0.1</v>
      </c>
      <c r="J1936" t="str" cm="1">
        <f t="array" aca="1" ref="J1936" ca="1">+INDEX({"Tarjeta";"Efectivo";"Transferencia"},RANDBETWEEN(1,3))</f>
        <v>Tarjeta</v>
      </c>
      <c r="K1936" t="str">
        <f t="shared" ca="1" si="185"/>
        <v>V-003</v>
      </c>
      <c r="L1936" t="str">
        <f ca="1">+VLOOKUP(K1936,'Tablas aux'!$A$23:$C$27,3,0)</f>
        <v>Arequipa</v>
      </c>
    </row>
    <row r="1937" spans="1:12" x14ac:dyDescent="0.25">
      <c r="A1937" t="str">
        <v>V-1936</v>
      </c>
      <c r="B1937">
        <f t="shared" ca="1" si="180"/>
        <v>45782</v>
      </c>
      <c r="C1937" t="str">
        <f t="shared" ca="1" si="181"/>
        <v>C-001</v>
      </c>
      <c r="D1937" t="str">
        <f t="shared" ca="1" si="182"/>
        <v>P-002</v>
      </c>
      <c r="E1937" t="str">
        <f ca="1">+_xlfn.XLOOKUP(D1937,'Tablas aux'!$A$3:$A$6,'Tablas aux'!$B$3:$B$6,0)</f>
        <v>Laptop</v>
      </c>
      <c r="F1937" t="str">
        <f ca="1">+_xlfn.XLOOKUP(E1937,'Tablas aux'!$B$3:$B$6,'Tablas aux'!$C$3:$C$6,0)</f>
        <v>Computo</v>
      </c>
      <c r="G1937">
        <f t="shared" ca="1" si="183"/>
        <v>43</v>
      </c>
      <c r="H1937">
        <f ca="1">+_xlfn.XLOOKUP(D1937,'Tablas aux'!$A$3:$A$6,'Tablas aux'!$D$3:$D$6)</f>
        <v>1200</v>
      </c>
      <c r="I1937" s="3">
        <f t="shared" ca="1" si="184"/>
        <v>0.3</v>
      </c>
      <c r="J1937" t="str" cm="1">
        <f t="array" aca="1" ref="J1937" ca="1">+INDEX({"Tarjeta";"Efectivo";"Transferencia"},RANDBETWEEN(1,3))</f>
        <v>Tarjeta</v>
      </c>
      <c r="K1937" t="str">
        <f t="shared" ca="1" si="185"/>
        <v>V-002</v>
      </c>
      <c r="L1937" t="str">
        <f ca="1">+VLOOKUP(K1937,'Tablas aux'!$A$23:$C$27,3,0)</f>
        <v>Callao</v>
      </c>
    </row>
    <row r="1938" spans="1:12" x14ac:dyDescent="0.25">
      <c r="A1938" t="str">
        <v>V-1937</v>
      </c>
      <c r="B1938">
        <f t="shared" ca="1" si="180"/>
        <v>45769</v>
      </c>
      <c r="C1938" t="str">
        <f t="shared" ca="1" si="181"/>
        <v>C-003</v>
      </c>
      <c r="D1938" t="str">
        <f t="shared" ca="1" si="182"/>
        <v>P-003</v>
      </c>
      <c r="E1938" t="str">
        <f ca="1">+_xlfn.XLOOKUP(D1938,'Tablas aux'!$A$3:$A$6,'Tablas aux'!$B$3:$B$6,0)</f>
        <v>Smart Watch</v>
      </c>
      <c r="F1938" t="str">
        <f ca="1">+_xlfn.XLOOKUP(E1938,'Tablas aux'!$B$3:$B$6,'Tablas aux'!$C$3:$C$6,0)</f>
        <v>Electrónica</v>
      </c>
      <c r="G1938">
        <f t="shared" ca="1" si="183"/>
        <v>38</v>
      </c>
      <c r="H1938">
        <f ca="1">+_xlfn.XLOOKUP(D1938,'Tablas aux'!$A$3:$A$6,'Tablas aux'!$D$3:$D$6)</f>
        <v>200</v>
      </c>
      <c r="I1938" s="3">
        <f t="shared" ca="1" si="184"/>
        <v>0.1</v>
      </c>
      <c r="J1938" t="str" cm="1">
        <f t="array" aca="1" ref="J1938" ca="1">+INDEX({"Tarjeta";"Efectivo";"Transferencia"},RANDBETWEEN(1,3))</f>
        <v>Transferencia</v>
      </c>
      <c r="K1938" t="str">
        <f t="shared" ca="1" si="185"/>
        <v>V-003</v>
      </c>
      <c r="L1938" t="str">
        <f ca="1">+VLOOKUP(K1938,'Tablas aux'!$A$23:$C$27,3,0)</f>
        <v>Arequipa</v>
      </c>
    </row>
    <row r="1939" spans="1:12" x14ac:dyDescent="0.25">
      <c r="A1939" t="str">
        <v>V-1938</v>
      </c>
      <c r="B1939">
        <f t="shared" ca="1" si="180"/>
        <v>45755</v>
      </c>
      <c r="C1939" t="str">
        <f t="shared" ca="1" si="181"/>
        <v>C-002</v>
      </c>
      <c r="D1939" t="str">
        <f t="shared" ca="1" si="182"/>
        <v>P-004</v>
      </c>
      <c r="E1939" t="str">
        <f ca="1">+_xlfn.XLOOKUP(D1939,'Tablas aux'!$A$3:$A$6,'Tablas aux'!$B$3:$B$6,0)</f>
        <v>Smart Phone</v>
      </c>
      <c r="F1939" t="str">
        <f ca="1">+_xlfn.XLOOKUP(E1939,'Tablas aux'!$B$3:$B$6,'Tablas aux'!$C$3:$C$6,0)</f>
        <v>Telefonía</v>
      </c>
      <c r="G1939">
        <f t="shared" ca="1" si="183"/>
        <v>10</v>
      </c>
      <c r="H1939">
        <f ca="1">+_xlfn.XLOOKUP(D1939,'Tablas aux'!$A$3:$A$6,'Tablas aux'!$D$3:$D$6)</f>
        <v>800</v>
      </c>
      <c r="I1939" s="3">
        <f t="shared" ca="1" si="184"/>
        <v>0.2</v>
      </c>
      <c r="J1939" t="str" cm="1">
        <f t="array" aca="1" ref="J1939" ca="1">+INDEX({"Tarjeta";"Efectivo";"Transferencia"},RANDBETWEEN(1,3))</f>
        <v>Efectivo</v>
      </c>
      <c r="K1939" t="str">
        <f t="shared" ca="1" si="185"/>
        <v>V-001</v>
      </c>
      <c r="L1939" t="str">
        <f ca="1">+VLOOKUP(K1939,'Tablas aux'!$A$23:$C$27,3,0)</f>
        <v>Lima</v>
      </c>
    </row>
    <row r="1940" spans="1:12" x14ac:dyDescent="0.25">
      <c r="A1940" t="str">
        <v>V-1939</v>
      </c>
      <c r="B1940">
        <f t="shared" ca="1" si="180"/>
        <v>45893</v>
      </c>
      <c r="C1940" t="str">
        <f t="shared" ca="1" si="181"/>
        <v>C-003</v>
      </c>
      <c r="D1940" t="str">
        <f t="shared" ca="1" si="182"/>
        <v>P-002</v>
      </c>
      <c r="E1940" t="str">
        <f ca="1">+_xlfn.XLOOKUP(D1940,'Tablas aux'!$A$3:$A$6,'Tablas aux'!$B$3:$B$6,0)</f>
        <v>Laptop</v>
      </c>
      <c r="F1940" t="str">
        <f ca="1">+_xlfn.XLOOKUP(E1940,'Tablas aux'!$B$3:$B$6,'Tablas aux'!$C$3:$C$6,0)</f>
        <v>Computo</v>
      </c>
      <c r="G1940">
        <f t="shared" ca="1" si="183"/>
        <v>17</v>
      </c>
      <c r="H1940">
        <f ca="1">+_xlfn.XLOOKUP(D1940,'Tablas aux'!$A$3:$A$6,'Tablas aux'!$D$3:$D$6)</f>
        <v>1200</v>
      </c>
      <c r="I1940" s="3">
        <f t="shared" ca="1" si="184"/>
        <v>0.3</v>
      </c>
      <c r="J1940" t="str" cm="1">
        <f t="array" aca="1" ref="J1940" ca="1">+INDEX({"Tarjeta";"Efectivo";"Transferencia"},RANDBETWEEN(1,3))</f>
        <v>Tarjeta</v>
      </c>
      <c r="K1940" t="str">
        <f t="shared" ca="1" si="185"/>
        <v>V-001</v>
      </c>
      <c r="L1940" t="str">
        <f ca="1">+VLOOKUP(K1940,'Tablas aux'!$A$23:$C$27,3,0)</f>
        <v>Lima</v>
      </c>
    </row>
    <row r="1941" spans="1:12" x14ac:dyDescent="0.25">
      <c r="A1941" t="str">
        <v>V-1940</v>
      </c>
      <c r="B1941">
        <f t="shared" ca="1" si="180"/>
        <v>45705</v>
      </c>
      <c r="C1941" t="str">
        <f t="shared" ca="1" si="181"/>
        <v>C-002</v>
      </c>
      <c r="D1941" t="str">
        <f t="shared" ca="1" si="182"/>
        <v>P-002</v>
      </c>
      <c r="E1941" t="str">
        <f ca="1">+_xlfn.XLOOKUP(D1941,'Tablas aux'!$A$3:$A$6,'Tablas aux'!$B$3:$B$6,0)</f>
        <v>Laptop</v>
      </c>
      <c r="F1941" t="str">
        <f ca="1">+_xlfn.XLOOKUP(E1941,'Tablas aux'!$B$3:$B$6,'Tablas aux'!$C$3:$C$6,0)</f>
        <v>Computo</v>
      </c>
      <c r="G1941">
        <f t="shared" ca="1" si="183"/>
        <v>17</v>
      </c>
      <c r="H1941">
        <f ca="1">+_xlfn.XLOOKUP(D1941,'Tablas aux'!$A$3:$A$6,'Tablas aux'!$D$3:$D$6)</f>
        <v>1200</v>
      </c>
      <c r="I1941" s="3">
        <f t="shared" ca="1" si="184"/>
        <v>0.3</v>
      </c>
      <c r="J1941" t="str" cm="1">
        <f t="array" aca="1" ref="J1941" ca="1">+INDEX({"Tarjeta";"Efectivo";"Transferencia"},RANDBETWEEN(1,3))</f>
        <v>Tarjeta</v>
      </c>
      <c r="K1941" t="str">
        <f t="shared" ca="1" si="185"/>
        <v>V-004</v>
      </c>
      <c r="L1941" t="str">
        <f ca="1">+VLOOKUP(K1941,'Tablas aux'!$A$23:$C$27,3,0)</f>
        <v>Moquegua</v>
      </c>
    </row>
    <row r="1942" spans="1:12" x14ac:dyDescent="0.25">
      <c r="A1942" t="str">
        <v>V-1941</v>
      </c>
      <c r="B1942">
        <f t="shared" ca="1" si="180"/>
        <v>45898</v>
      </c>
      <c r="C1942" t="str">
        <f t="shared" ca="1" si="181"/>
        <v>C-003</v>
      </c>
      <c r="D1942" t="str">
        <f t="shared" ca="1" si="182"/>
        <v>P-001</v>
      </c>
      <c r="E1942" t="str">
        <f ca="1">+_xlfn.XLOOKUP(D1942,'Tablas aux'!$A$3:$A$6,'Tablas aux'!$B$3:$B$6,0)</f>
        <v>Audífonos</v>
      </c>
      <c r="F1942" t="str">
        <f ca="1">+_xlfn.XLOOKUP(E1942,'Tablas aux'!$B$3:$B$6,'Tablas aux'!$C$3:$C$6,0)</f>
        <v>Electrónica</v>
      </c>
      <c r="G1942">
        <f t="shared" ca="1" si="183"/>
        <v>23</v>
      </c>
      <c r="H1942">
        <f ca="1">+_xlfn.XLOOKUP(D1942,'Tablas aux'!$A$3:$A$6,'Tablas aux'!$D$3:$D$6)</f>
        <v>50</v>
      </c>
      <c r="I1942" s="3">
        <f t="shared" ca="1" si="184"/>
        <v>0.1</v>
      </c>
      <c r="J1942" t="str" cm="1">
        <f t="array" aca="1" ref="J1942" ca="1">+INDEX({"Tarjeta";"Efectivo";"Transferencia"},RANDBETWEEN(1,3))</f>
        <v>Transferencia</v>
      </c>
      <c r="K1942" t="str">
        <f t="shared" ca="1" si="185"/>
        <v>V-005</v>
      </c>
      <c r="L1942" t="str">
        <f ca="1">+VLOOKUP(K1942,'Tablas aux'!$A$23:$C$27,3,0)</f>
        <v>Ayacucho</v>
      </c>
    </row>
    <row r="1943" spans="1:12" x14ac:dyDescent="0.25">
      <c r="A1943" t="str">
        <v>V-1942</v>
      </c>
      <c r="B1943">
        <f t="shared" ca="1" si="180"/>
        <v>45733</v>
      </c>
      <c r="C1943" t="str">
        <f t="shared" ca="1" si="181"/>
        <v>C-001</v>
      </c>
      <c r="D1943" t="str">
        <f t="shared" ca="1" si="182"/>
        <v>P-003</v>
      </c>
      <c r="E1943" t="str">
        <f ca="1">+_xlfn.XLOOKUP(D1943,'Tablas aux'!$A$3:$A$6,'Tablas aux'!$B$3:$B$6,0)</f>
        <v>Smart Watch</v>
      </c>
      <c r="F1943" t="str">
        <f ca="1">+_xlfn.XLOOKUP(E1943,'Tablas aux'!$B$3:$B$6,'Tablas aux'!$C$3:$C$6,0)</f>
        <v>Electrónica</v>
      </c>
      <c r="G1943">
        <f t="shared" ca="1" si="183"/>
        <v>5</v>
      </c>
      <c r="H1943">
        <f ca="1">+_xlfn.XLOOKUP(D1943,'Tablas aux'!$A$3:$A$6,'Tablas aux'!$D$3:$D$6)</f>
        <v>200</v>
      </c>
      <c r="I1943" s="3">
        <f t="shared" ca="1" si="184"/>
        <v>0.1</v>
      </c>
      <c r="J1943" t="str" cm="1">
        <f t="array" aca="1" ref="J1943" ca="1">+INDEX({"Tarjeta";"Efectivo";"Transferencia"},RANDBETWEEN(1,3))</f>
        <v>Transferencia</v>
      </c>
      <c r="K1943" t="str">
        <f t="shared" ca="1" si="185"/>
        <v>V-003</v>
      </c>
      <c r="L1943" t="str">
        <f ca="1">+VLOOKUP(K1943,'Tablas aux'!$A$23:$C$27,3,0)</f>
        <v>Arequipa</v>
      </c>
    </row>
    <row r="1944" spans="1:12" x14ac:dyDescent="0.25">
      <c r="A1944" t="str">
        <v>V-1943</v>
      </c>
      <c r="B1944">
        <f t="shared" ca="1" si="180"/>
        <v>45884</v>
      </c>
      <c r="C1944" t="str">
        <f t="shared" ca="1" si="181"/>
        <v>C-003</v>
      </c>
      <c r="D1944" t="str">
        <f t="shared" ca="1" si="182"/>
        <v>P-001</v>
      </c>
      <c r="E1944" t="str">
        <f ca="1">+_xlfn.XLOOKUP(D1944,'Tablas aux'!$A$3:$A$6,'Tablas aux'!$B$3:$B$6,0)</f>
        <v>Audífonos</v>
      </c>
      <c r="F1944" t="str">
        <f ca="1">+_xlfn.XLOOKUP(E1944,'Tablas aux'!$B$3:$B$6,'Tablas aux'!$C$3:$C$6,0)</f>
        <v>Electrónica</v>
      </c>
      <c r="G1944">
        <f t="shared" ca="1" si="183"/>
        <v>36</v>
      </c>
      <c r="H1944">
        <f ca="1">+_xlfn.XLOOKUP(D1944,'Tablas aux'!$A$3:$A$6,'Tablas aux'!$D$3:$D$6)</f>
        <v>50</v>
      </c>
      <c r="I1944" s="3">
        <f t="shared" ca="1" si="184"/>
        <v>0.1</v>
      </c>
      <c r="J1944" t="str" cm="1">
        <f t="array" aca="1" ref="J1944" ca="1">+INDEX({"Tarjeta";"Efectivo";"Transferencia"},RANDBETWEEN(1,3))</f>
        <v>Efectivo</v>
      </c>
      <c r="K1944" t="str">
        <f t="shared" ca="1" si="185"/>
        <v>V-004</v>
      </c>
      <c r="L1944" t="str">
        <f ca="1">+VLOOKUP(K1944,'Tablas aux'!$A$23:$C$27,3,0)</f>
        <v>Moquegua</v>
      </c>
    </row>
    <row r="1945" spans="1:12" x14ac:dyDescent="0.25">
      <c r="A1945" t="str">
        <v>V-1944</v>
      </c>
      <c r="B1945">
        <f t="shared" ca="1" si="180"/>
        <v>45965</v>
      </c>
      <c r="C1945" t="str">
        <f t="shared" ca="1" si="181"/>
        <v>C-002</v>
      </c>
      <c r="D1945" t="str">
        <f t="shared" ca="1" si="182"/>
        <v>P-003</v>
      </c>
      <c r="E1945" t="str">
        <f ca="1">+_xlfn.XLOOKUP(D1945,'Tablas aux'!$A$3:$A$6,'Tablas aux'!$B$3:$B$6,0)</f>
        <v>Smart Watch</v>
      </c>
      <c r="F1945" t="str">
        <f ca="1">+_xlfn.XLOOKUP(E1945,'Tablas aux'!$B$3:$B$6,'Tablas aux'!$C$3:$C$6,0)</f>
        <v>Electrónica</v>
      </c>
      <c r="G1945">
        <f t="shared" ca="1" si="183"/>
        <v>27</v>
      </c>
      <c r="H1945">
        <f ca="1">+_xlfn.XLOOKUP(D1945,'Tablas aux'!$A$3:$A$6,'Tablas aux'!$D$3:$D$6)</f>
        <v>200</v>
      </c>
      <c r="I1945" s="3">
        <f t="shared" ca="1" si="184"/>
        <v>0.1</v>
      </c>
      <c r="J1945" t="str" cm="1">
        <f t="array" aca="1" ref="J1945" ca="1">+INDEX({"Tarjeta";"Efectivo";"Transferencia"},RANDBETWEEN(1,3))</f>
        <v>Tarjeta</v>
      </c>
      <c r="K1945" t="str">
        <f t="shared" ca="1" si="185"/>
        <v>V-005</v>
      </c>
      <c r="L1945" t="str">
        <f ca="1">+VLOOKUP(K1945,'Tablas aux'!$A$23:$C$27,3,0)</f>
        <v>Ayacucho</v>
      </c>
    </row>
    <row r="1946" spans="1:12" x14ac:dyDescent="0.25">
      <c r="A1946" t="str">
        <v>V-1945</v>
      </c>
      <c r="B1946">
        <f t="shared" ca="1" si="180"/>
        <v>45688</v>
      </c>
      <c r="C1946" t="str">
        <f t="shared" ca="1" si="181"/>
        <v>C-002</v>
      </c>
      <c r="D1946" t="str">
        <f t="shared" ca="1" si="182"/>
        <v>P-003</v>
      </c>
      <c r="E1946" t="str">
        <f ca="1">+_xlfn.XLOOKUP(D1946,'Tablas aux'!$A$3:$A$6,'Tablas aux'!$B$3:$B$6,0)</f>
        <v>Smart Watch</v>
      </c>
      <c r="F1946" t="str">
        <f ca="1">+_xlfn.XLOOKUP(E1946,'Tablas aux'!$B$3:$B$6,'Tablas aux'!$C$3:$C$6,0)</f>
        <v>Electrónica</v>
      </c>
      <c r="G1946">
        <f t="shared" ca="1" si="183"/>
        <v>15</v>
      </c>
      <c r="H1946">
        <f ca="1">+_xlfn.XLOOKUP(D1946,'Tablas aux'!$A$3:$A$6,'Tablas aux'!$D$3:$D$6)</f>
        <v>200</v>
      </c>
      <c r="I1946" s="3">
        <f t="shared" ca="1" si="184"/>
        <v>0.1</v>
      </c>
      <c r="J1946" t="str" cm="1">
        <f t="array" aca="1" ref="J1946" ca="1">+INDEX({"Tarjeta";"Efectivo";"Transferencia"},RANDBETWEEN(1,3))</f>
        <v>Efectivo</v>
      </c>
      <c r="K1946" t="str">
        <f t="shared" ca="1" si="185"/>
        <v>V-002</v>
      </c>
      <c r="L1946" t="str">
        <f ca="1">+VLOOKUP(K1946,'Tablas aux'!$A$23:$C$27,3,0)</f>
        <v>Callao</v>
      </c>
    </row>
    <row r="1947" spans="1:12" x14ac:dyDescent="0.25">
      <c r="A1947" t="str">
        <v>V-1946</v>
      </c>
      <c r="B1947">
        <f t="shared" ca="1" si="180"/>
        <v>45922</v>
      </c>
      <c r="C1947" t="str">
        <f t="shared" ca="1" si="181"/>
        <v>C-002</v>
      </c>
      <c r="D1947" t="str">
        <f t="shared" ca="1" si="182"/>
        <v>P-003</v>
      </c>
      <c r="E1947" t="str">
        <f ca="1">+_xlfn.XLOOKUP(D1947,'Tablas aux'!$A$3:$A$6,'Tablas aux'!$B$3:$B$6,0)</f>
        <v>Smart Watch</v>
      </c>
      <c r="F1947" t="str">
        <f ca="1">+_xlfn.XLOOKUP(E1947,'Tablas aux'!$B$3:$B$6,'Tablas aux'!$C$3:$C$6,0)</f>
        <v>Electrónica</v>
      </c>
      <c r="G1947">
        <f t="shared" ca="1" si="183"/>
        <v>14</v>
      </c>
      <c r="H1947">
        <f ca="1">+_xlfn.XLOOKUP(D1947,'Tablas aux'!$A$3:$A$6,'Tablas aux'!$D$3:$D$6)</f>
        <v>200</v>
      </c>
      <c r="I1947" s="3">
        <f t="shared" ca="1" si="184"/>
        <v>0.1</v>
      </c>
      <c r="J1947" t="str" cm="1">
        <f t="array" aca="1" ref="J1947" ca="1">+INDEX({"Tarjeta";"Efectivo";"Transferencia"},RANDBETWEEN(1,3))</f>
        <v>Efectivo</v>
      </c>
      <c r="K1947" t="str">
        <f t="shared" ca="1" si="185"/>
        <v>V-005</v>
      </c>
      <c r="L1947" t="str">
        <f ca="1">+VLOOKUP(K1947,'Tablas aux'!$A$23:$C$27,3,0)</f>
        <v>Ayacucho</v>
      </c>
    </row>
    <row r="1948" spans="1:12" x14ac:dyDescent="0.25">
      <c r="A1948" t="str">
        <v>V-1947</v>
      </c>
      <c r="B1948">
        <f t="shared" ca="1" si="180"/>
        <v>45949</v>
      </c>
      <c r="C1948" t="str">
        <f t="shared" ca="1" si="181"/>
        <v>C-002</v>
      </c>
      <c r="D1948" t="str">
        <f t="shared" ca="1" si="182"/>
        <v>P-004</v>
      </c>
      <c r="E1948" t="str">
        <f ca="1">+_xlfn.XLOOKUP(D1948,'Tablas aux'!$A$3:$A$6,'Tablas aux'!$B$3:$B$6,0)</f>
        <v>Smart Phone</v>
      </c>
      <c r="F1948" t="str">
        <f ca="1">+_xlfn.XLOOKUP(E1948,'Tablas aux'!$B$3:$B$6,'Tablas aux'!$C$3:$C$6,0)</f>
        <v>Telefonía</v>
      </c>
      <c r="G1948">
        <f t="shared" ca="1" si="183"/>
        <v>43</v>
      </c>
      <c r="H1948">
        <f ca="1">+_xlfn.XLOOKUP(D1948,'Tablas aux'!$A$3:$A$6,'Tablas aux'!$D$3:$D$6)</f>
        <v>800</v>
      </c>
      <c r="I1948" s="3">
        <f t="shared" ca="1" si="184"/>
        <v>0.2</v>
      </c>
      <c r="J1948" t="str" cm="1">
        <f t="array" aca="1" ref="J1948" ca="1">+INDEX({"Tarjeta";"Efectivo";"Transferencia"},RANDBETWEEN(1,3))</f>
        <v>Efectivo</v>
      </c>
      <c r="K1948" t="str">
        <f t="shared" ca="1" si="185"/>
        <v>V-004</v>
      </c>
      <c r="L1948" t="str">
        <f ca="1">+VLOOKUP(K1948,'Tablas aux'!$A$23:$C$27,3,0)</f>
        <v>Moquegua</v>
      </c>
    </row>
    <row r="1949" spans="1:12" x14ac:dyDescent="0.25">
      <c r="A1949" t="str">
        <v>V-1948</v>
      </c>
      <c r="B1949">
        <f t="shared" ca="1" si="180"/>
        <v>45946</v>
      </c>
      <c r="C1949" t="str">
        <f t="shared" ca="1" si="181"/>
        <v>C-003</v>
      </c>
      <c r="D1949" t="str">
        <f t="shared" ca="1" si="182"/>
        <v>P-004</v>
      </c>
      <c r="E1949" t="str">
        <f ca="1">+_xlfn.XLOOKUP(D1949,'Tablas aux'!$A$3:$A$6,'Tablas aux'!$B$3:$B$6,0)</f>
        <v>Smart Phone</v>
      </c>
      <c r="F1949" t="str">
        <f ca="1">+_xlfn.XLOOKUP(E1949,'Tablas aux'!$B$3:$B$6,'Tablas aux'!$C$3:$C$6,0)</f>
        <v>Telefonía</v>
      </c>
      <c r="G1949">
        <f t="shared" ca="1" si="183"/>
        <v>15</v>
      </c>
      <c r="H1949">
        <f ca="1">+_xlfn.XLOOKUP(D1949,'Tablas aux'!$A$3:$A$6,'Tablas aux'!$D$3:$D$6)</f>
        <v>800</v>
      </c>
      <c r="I1949" s="3">
        <f t="shared" ca="1" si="184"/>
        <v>0.2</v>
      </c>
      <c r="J1949" t="str" cm="1">
        <f t="array" aca="1" ref="J1949" ca="1">+INDEX({"Tarjeta";"Efectivo";"Transferencia"},RANDBETWEEN(1,3))</f>
        <v>Efectivo</v>
      </c>
      <c r="K1949" t="str">
        <f t="shared" ca="1" si="185"/>
        <v>V-001</v>
      </c>
      <c r="L1949" t="str">
        <f ca="1">+VLOOKUP(K1949,'Tablas aux'!$A$23:$C$27,3,0)</f>
        <v>Lima</v>
      </c>
    </row>
    <row r="1950" spans="1:12" x14ac:dyDescent="0.25">
      <c r="A1950" t="str">
        <v>V-1949</v>
      </c>
      <c r="B1950">
        <f t="shared" ca="1" si="180"/>
        <v>45788</v>
      </c>
      <c r="C1950" t="str">
        <f t="shared" ca="1" si="181"/>
        <v>C-003</v>
      </c>
      <c r="D1950" t="str">
        <f t="shared" ca="1" si="182"/>
        <v>P-002</v>
      </c>
      <c r="E1950" t="str">
        <f ca="1">+_xlfn.XLOOKUP(D1950,'Tablas aux'!$A$3:$A$6,'Tablas aux'!$B$3:$B$6,0)</f>
        <v>Laptop</v>
      </c>
      <c r="F1950" t="str">
        <f ca="1">+_xlfn.XLOOKUP(E1950,'Tablas aux'!$B$3:$B$6,'Tablas aux'!$C$3:$C$6,0)</f>
        <v>Computo</v>
      </c>
      <c r="G1950">
        <f t="shared" ca="1" si="183"/>
        <v>5</v>
      </c>
      <c r="H1950">
        <f ca="1">+_xlfn.XLOOKUP(D1950,'Tablas aux'!$A$3:$A$6,'Tablas aux'!$D$3:$D$6)</f>
        <v>1200</v>
      </c>
      <c r="I1950" s="3">
        <f t="shared" ca="1" si="184"/>
        <v>0.3</v>
      </c>
      <c r="J1950" t="str" cm="1">
        <f t="array" aca="1" ref="J1950" ca="1">+INDEX({"Tarjeta";"Efectivo";"Transferencia"},RANDBETWEEN(1,3))</f>
        <v>Transferencia</v>
      </c>
      <c r="K1950" t="str">
        <f t="shared" ca="1" si="185"/>
        <v>V-003</v>
      </c>
      <c r="L1950" t="str">
        <f ca="1">+VLOOKUP(K1950,'Tablas aux'!$A$23:$C$27,3,0)</f>
        <v>Arequipa</v>
      </c>
    </row>
    <row r="1951" spans="1:12" x14ac:dyDescent="0.25">
      <c r="A1951" t="str">
        <v>V-1950</v>
      </c>
      <c r="B1951">
        <f t="shared" ca="1" si="180"/>
        <v>45797</v>
      </c>
      <c r="C1951" t="str">
        <f t="shared" ca="1" si="181"/>
        <v>C-001</v>
      </c>
      <c r="D1951" t="str">
        <f t="shared" ca="1" si="182"/>
        <v>P-002</v>
      </c>
      <c r="E1951" t="str">
        <f ca="1">+_xlfn.XLOOKUP(D1951,'Tablas aux'!$A$3:$A$6,'Tablas aux'!$B$3:$B$6,0)</f>
        <v>Laptop</v>
      </c>
      <c r="F1951" t="str">
        <f ca="1">+_xlfn.XLOOKUP(E1951,'Tablas aux'!$B$3:$B$6,'Tablas aux'!$C$3:$C$6,0)</f>
        <v>Computo</v>
      </c>
      <c r="G1951">
        <f t="shared" ca="1" si="183"/>
        <v>36</v>
      </c>
      <c r="H1951">
        <f ca="1">+_xlfn.XLOOKUP(D1951,'Tablas aux'!$A$3:$A$6,'Tablas aux'!$D$3:$D$6)</f>
        <v>1200</v>
      </c>
      <c r="I1951" s="3">
        <f t="shared" ca="1" si="184"/>
        <v>0.3</v>
      </c>
      <c r="J1951" t="str" cm="1">
        <f t="array" aca="1" ref="J1951" ca="1">+INDEX({"Tarjeta";"Efectivo";"Transferencia"},RANDBETWEEN(1,3))</f>
        <v>Tarjeta</v>
      </c>
      <c r="K1951" t="str">
        <f t="shared" ca="1" si="185"/>
        <v>V-002</v>
      </c>
      <c r="L1951" t="str">
        <f ca="1">+VLOOKUP(K1951,'Tablas aux'!$A$23:$C$27,3,0)</f>
        <v>Callao</v>
      </c>
    </row>
    <row r="1952" spans="1:12" x14ac:dyDescent="0.25">
      <c r="A1952" t="str">
        <v>V-1951</v>
      </c>
      <c r="B1952">
        <f t="shared" ca="1" si="180"/>
        <v>46019</v>
      </c>
      <c r="C1952" t="str">
        <f t="shared" ca="1" si="181"/>
        <v>C-001</v>
      </c>
      <c r="D1952" t="str">
        <f t="shared" ca="1" si="182"/>
        <v>P-002</v>
      </c>
      <c r="E1952" t="str">
        <f ca="1">+_xlfn.XLOOKUP(D1952,'Tablas aux'!$A$3:$A$6,'Tablas aux'!$B$3:$B$6,0)</f>
        <v>Laptop</v>
      </c>
      <c r="F1952" t="str">
        <f ca="1">+_xlfn.XLOOKUP(E1952,'Tablas aux'!$B$3:$B$6,'Tablas aux'!$C$3:$C$6,0)</f>
        <v>Computo</v>
      </c>
      <c r="G1952">
        <f t="shared" ca="1" si="183"/>
        <v>35</v>
      </c>
      <c r="H1952">
        <f ca="1">+_xlfn.XLOOKUP(D1952,'Tablas aux'!$A$3:$A$6,'Tablas aux'!$D$3:$D$6)</f>
        <v>1200</v>
      </c>
      <c r="I1952" s="3">
        <f t="shared" ca="1" si="184"/>
        <v>0.3</v>
      </c>
      <c r="J1952" t="str" cm="1">
        <f t="array" aca="1" ref="J1952" ca="1">+INDEX({"Tarjeta";"Efectivo";"Transferencia"},RANDBETWEEN(1,3))</f>
        <v>Tarjeta</v>
      </c>
      <c r="K1952" t="str">
        <f t="shared" ca="1" si="185"/>
        <v>V-003</v>
      </c>
      <c r="L1952" t="str">
        <f ca="1">+VLOOKUP(K1952,'Tablas aux'!$A$23:$C$27,3,0)</f>
        <v>Arequipa</v>
      </c>
    </row>
    <row r="1953" spans="1:12" x14ac:dyDescent="0.25">
      <c r="A1953" t="str">
        <v>V-1952</v>
      </c>
      <c r="B1953">
        <f t="shared" ca="1" si="180"/>
        <v>45685</v>
      </c>
      <c r="C1953" t="str">
        <f t="shared" ca="1" si="181"/>
        <v>C-001</v>
      </c>
      <c r="D1953" t="str">
        <f t="shared" ca="1" si="182"/>
        <v>P-002</v>
      </c>
      <c r="E1953" t="str">
        <f ca="1">+_xlfn.XLOOKUP(D1953,'Tablas aux'!$A$3:$A$6,'Tablas aux'!$B$3:$B$6,0)</f>
        <v>Laptop</v>
      </c>
      <c r="F1953" t="str">
        <f ca="1">+_xlfn.XLOOKUP(E1953,'Tablas aux'!$B$3:$B$6,'Tablas aux'!$C$3:$C$6,0)</f>
        <v>Computo</v>
      </c>
      <c r="G1953">
        <f t="shared" ca="1" si="183"/>
        <v>38</v>
      </c>
      <c r="H1953">
        <f ca="1">+_xlfn.XLOOKUP(D1953,'Tablas aux'!$A$3:$A$6,'Tablas aux'!$D$3:$D$6)</f>
        <v>1200</v>
      </c>
      <c r="I1953" s="3">
        <f t="shared" ca="1" si="184"/>
        <v>0.3</v>
      </c>
      <c r="J1953" t="str" cm="1">
        <f t="array" aca="1" ref="J1953" ca="1">+INDEX({"Tarjeta";"Efectivo";"Transferencia"},RANDBETWEEN(1,3))</f>
        <v>Transferencia</v>
      </c>
      <c r="K1953" t="str">
        <f t="shared" ca="1" si="185"/>
        <v>V-004</v>
      </c>
      <c r="L1953" t="str">
        <f ca="1">+VLOOKUP(K1953,'Tablas aux'!$A$23:$C$27,3,0)</f>
        <v>Moquegua</v>
      </c>
    </row>
    <row r="1954" spans="1:12" x14ac:dyDescent="0.25">
      <c r="A1954" t="str">
        <v>V-1953</v>
      </c>
      <c r="B1954">
        <f t="shared" ca="1" si="180"/>
        <v>45727</v>
      </c>
      <c r="C1954" t="str">
        <f t="shared" ca="1" si="181"/>
        <v>C-003</v>
      </c>
      <c r="D1954" t="str">
        <f t="shared" ca="1" si="182"/>
        <v>P-003</v>
      </c>
      <c r="E1954" t="str">
        <f ca="1">+_xlfn.XLOOKUP(D1954,'Tablas aux'!$A$3:$A$6,'Tablas aux'!$B$3:$B$6,0)</f>
        <v>Smart Watch</v>
      </c>
      <c r="F1954" t="str">
        <f ca="1">+_xlfn.XLOOKUP(E1954,'Tablas aux'!$B$3:$B$6,'Tablas aux'!$C$3:$C$6,0)</f>
        <v>Electrónica</v>
      </c>
      <c r="G1954">
        <f t="shared" ca="1" si="183"/>
        <v>27</v>
      </c>
      <c r="H1954">
        <f ca="1">+_xlfn.XLOOKUP(D1954,'Tablas aux'!$A$3:$A$6,'Tablas aux'!$D$3:$D$6)</f>
        <v>200</v>
      </c>
      <c r="I1954" s="3">
        <f t="shared" ca="1" si="184"/>
        <v>0.1</v>
      </c>
      <c r="J1954" t="str" cm="1">
        <f t="array" aca="1" ref="J1954" ca="1">+INDEX({"Tarjeta";"Efectivo";"Transferencia"},RANDBETWEEN(1,3))</f>
        <v>Efectivo</v>
      </c>
      <c r="K1954" t="str">
        <f t="shared" ca="1" si="185"/>
        <v>V-002</v>
      </c>
      <c r="L1954" t="str">
        <f ca="1">+VLOOKUP(K1954,'Tablas aux'!$A$23:$C$27,3,0)</f>
        <v>Callao</v>
      </c>
    </row>
    <row r="1955" spans="1:12" x14ac:dyDescent="0.25">
      <c r="A1955" t="str">
        <v>V-1954</v>
      </c>
      <c r="B1955">
        <f t="shared" ca="1" si="180"/>
        <v>45784</v>
      </c>
      <c r="C1955" t="str">
        <f t="shared" ca="1" si="181"/>
        <v>C-004</v>
      </c>
      <c r="D1955" t="str">
        <f t="shared" ca="1" si="182"/>
        <v>P-002</v>
      </c>
      <c r="E1955" t="str">
        <f ca="1">+_xlfn.XLOOKUP(D1955,'Tablas aux'!$A$3:$A$6,'Tablas aux'!$B$3:$B$6,0)</f>
        <v>Laptop</v>
      </c>
      <c r="F1955" t="str">
        <f ca="1">+_xlfn.XLOOKUP(E1955,'Tablas aux'!$B$3:$B$6,'Tablas aux'!$C$3:$C$6,0)</f>
        <v>Computo</v>
      </c>
      <c r="G1955">
        <f t="shared" ca="1" si="183"/>
        <v>17</v>
      </c>
      <c r="H1955">
        <f ca="1">+_xlfn.XLOOKUP(D1955,'Tablas aux'!$A$3:$A$6,'Tablas aux'!$D$3:$D$6)</f>
        <v>1200</v>
      </c>
      <c r="I1955" s="3">
        <f t="shared" ca="1" si="184"/>
        <v>0.3</v>
      </c>
      <c r="J1955" t="str" cm="1">
        <f t="array" aca="1" ref="J1955" ca="1">+INDEX({"Tarjeta";"Efectivo";"Transferencia"},RANDBETWEEN(1,3))</f>
        <v>Tarjeta</v>
      </c>
      <c r="K1955" t="str">
        <f t="shared" ca="1" si="185"/>
        <v>V-004</v>
      </c>
      <c r="L1955" t="str">
        <f ca="1">+VLOOKUP(K1955,'Tablas aux'!$A$23:$C$27,3,0)</f>
        <v>Moquegua</v>
      </c>
    </row>
    <row r="1956" spans="1:12" x14ac:dyDescent="0.25">
      <c r="A1956" t="str">
        <v>V-1955</v>
      </c>
      <c r="B1956">
        <f t="shared" ca="1" si="180"/>
        <v>45910</v>
      </c>
      <c r="C1956" t="str">
        <f t="shared" ca="1" si="181"/>
        <v>C-002</v>
      </c>
      <c r="D1956" t="str">
        <f t="shared" ca="1" si="182"/>
        <v>P-002</v>
      </c>
      <c r="E1956" t="str">
        <f ca="1">+_xlfn.XLOOKUP(D1956,'Tablas aux'!$A$3:$A$6,'Tablas aux'!$B$3:$B$6,0)</f>
        <v>Laptop</v>
      </c>
      <c r="F1956" t="str">
        <f ca="1">+_xlfn.XLOOKUP(E1956,'Tablas aux'!$B$3:$B$6,'Tablas aux'!$C$3:$C$6,0)</f>
        <v>Computo</v>
      </c>
      <c r="G1956">
        <f t="shared" ca="1" si="183"/>
        <v>17</v>
      </c>
      <c r="H1956">
        <f ca="1">+_xlfn.XLOOKUP(D1956,'Tablas aux'!$A$3:$A$6,'Tablas aux'!$D$3:$D$6)</f>
        <v>1200</v>
      </c>
      <c r="I1956" s="3">
        <f t="shared" ca="1" si="184"/>
        <v>0.3</v>
      </c>
      <c r="J1956" t="str" cm="1">
        <f t="array" aca="1" ref="J1956" ca="1">+INDEX({"Tarjeta";"Efectivo";"Transferencia"},RANDBETWEEN(1,3))</f>
        <v>Efectivo</v>
      </c>
      <c r="K1956" t="str">
        <f t="shared" ca="1" si="185"/>
        <v>V-002</v>
      </c>
      <c r="L1956" t="str">
        <f ca="1">+VLOOKUP(K1956,'Tablas aux'!$A$23:$C$27,3,0)</f>
        <v>Callao</v>
      </c>
    </row>
    <row r="1957" spans="1:12" x14ac:dyDescent="0.25">
      <c r="A1957" t="str">
        <v>V-1956</v>
      </c>
      <c r="B1957">
        <f t="shared" ca="1" si="180"/>
        <v>45716</v>
      </c>
      <c r="C1957" t="str">
        <f t="shared" ca="1" si="181"/>
        <v>C-003</v>
      </c>
      <c r="D1957" t="str">
        <f t="shared" ca="1" si="182"/>
        <v>P-003</v>
      </c>
      <c r="E1957" t="str">
        <f ca="1">+_xlfn.XLOOKUP(D1957,'Tablas aux'!$A$3:$A$6,'Tablas aux'!$B$3:$B$6,0)</f>
        <v>Smart Watch</v>
      </c>
      <c r="F1957" t="str">
        <f ca="1">+_xlfn.XLOOKUP(E1957,'Tablas aux'!$B$3:$B$6,'Tablas aux'!$C$3:$C$6,0)</f>
        <v>Electrónica</v>
      </c>
      <c r="G1957">
        <f t="shared" ca="1" si="183"/>
        <v>16</v>
      </c>
      <c r="H1957">
        <f ca="1">+_xlfn.XLOOKUP(D1957,'Tablas aux'!$A$3:$A$6,'Tablas aux'!$D$3:$D$6)</f>
        <v>200</v>
      </c>
      <c r="I1957" s="3">
        <f t="shared" ca="1" si="184"/>
        <v>0.1</v>
      </c>
      <c r="J1957" t="str" cm="1">
        <f t="array" aca="1" ref="J1957" ca="1">+INDEX({"Tarjeta";"Efectivo";"Transferencia"},RANDBETWEEN(1,3))</f>
        <v>Efectivo</v>
      </c>
      <c r="K1957" t="str">
        <f t="shared" ca="1" si="185"/>
        <v>V-003</v>
      </c>
      <c r="L1957" t="str">
        <f ca="1">+VLOOKUP(K1957,'Tablas aux'!$A$23:$C$27,3,0)</f>
        <v>Arequipa</v>
      </c>
    </row>
    <row r="1958" spans="1:12" x14ac:dyDescent="0.25">
      <c r="A1958" t="str">
        <v>V-1957</v>
      </c>
      <c r="B1958">
        <f t="shared" ca="1" si="180"/>
        <v>45697</v>
      </c>
      <c r="C1958" t="str">
        <f t="shared" ca="1" si="181"/>
        <v>C-004</v>
      </c>
      <c r="D1958" t="str">
        <f t="shared" ca="1" si="182"/>
        <v>P-003</v>
      </c>
      <c r="E1958" t="str">
        <f ca="1">+_xlfn.XLOOKUP(D1958,'Tablas aux'!$A$3:$A$6,'Tablas aux'!$B$3:$B$6,0)</f>
        <v>Smart Watch</v>
      </c>
      <c r="F1958" t="str">
        <f ca="1">+_xlfn.XLOOKUP(E1958,'Tablas aux'!$B$3:$B$6,'Tablas aux'!$C$3:$C$6,0)</f>
        <v>Electrónica</v>
      </c>
      <c r="G1958">
        <f t="shared" ca="1" si="183"/>
        <v>18</v>
      </c>
      <c r="H1958">
        <f ca="1">+_xlfn.XLOOKUP(D1958,'Tablas aux'!$A$3:$A$6,'Tablas aux'!$D$3:$D$6)</f>
        <v>200</v>
      </c>
      <c r="I1958" s="3">
        <f t="shared" ca="1" si="184"/>
        <v>0.1</v>
      </c>
      <c r="J1958" t="str" cm="1">
        <f t="array" aca="1" ref="J1958" ca="1">+INDEX({"Tarjeta";"Efectivo";"Transferencia"},RANDBETWEEN(1,3))</f>
        <v>Transferencia</v>
      </c>
      <c r="K1958" t="str">
        <f t="shared" ca="1" si="185"/>
        <v>V-003</v>
      </c>
      <c r="L1958" t="str">
        <f ca="1">+VLOOKUP(K1958,'Tablas aux'!$A$23:$C$27,3,0)</f>
        <v>Arequipa</v>
      </c>
    </row>
    <row r="1959" spans="1:12" x14ac:dyDescent="0.25">
      <c r="A1959" t="str">
        <v>V-1958</v>
      </c>
      <c r="B1959">
        <f t="shared" ca="1" si="180"/>
        <v>45711</v>
      </c>
      <c r="C1959" t="str">
        <f t="shared" ca="1" si="181"/>
        <v>C-004</v>
      </c>
      <c r="D1959" t="str">
        <f t="shared" ca="1" si="182"/>
        <v>P-002</v>
      </c>
      <c r="E1959" t="str">
        <f ca="1">+_xlfn.XLOOKUP(D1959,'Tablas aux'!$A$3:$A$6,'Tablas aux'!$B$3:$B$6,0)</f>
        <v>Laptop</v>
      </c>
      <c r="F1959" t="str">
        <f ca="1">+_xlfn.XLOOKUP(E1959,'Tablas aux'!$B$3:$B$6,'Tablas aux'!$C$3:$C$6,0)</f>
        <v>Computo</v>
      </c>
      <c r="G1959">
        <f t="shared" ca="1" si="183"/>
        <v>5</v>
      </c>
      <c r="H1959">
        <f ca="1">+_xlfn.XLOOKUP(D1959,'Tablas aux'!$A$3:$A$6,'Tablas aux'!$D$3:$D$6)</f>
        <v>1200</v>
      </c>
      <c r="I1959" s="3">
        <f t="shared" ca="1" si="184"/>
        <v>0.3</v>
      </c>
      <c r="J1959" t="str" cm="1">
        <f t="array" aca="1" ref="J1959" ca="1">+INDEX({"Tarjeta";"Efectivo";"Transferencia"},RANDBETWEEN(1,3))</f>
        <v>Tarjeta</v>
      </c>
      <c r="K1959" t="str">
        <f t="shared" ca="1" si="185"/>
        <v>V-002</v>
      </c>
      <c r="L1959" t="str">
        <f ca="1">+VLOOKUP(K1959,'Tablas aux'!$A$23:$C$27,3,0)</f>
        <v>Callao</v>
      </c>
    </row>
    <row r="1960" spans="1:12" x14ac:dyDescent="0.25">
      <c r="A1960" t="str">
        <v>V-1959</v>
      </c>
      <c r="B1960">
        <f t="shared" ca="1" si="180"/>
        <v>45771</v>
      </c>
      <c r="C1960" t="str">
        <f t="shared" ca="1" si="181"/>
        <v>C-001</v>
      </c>
      <c r="D1960" t="str">
        <f t="shared" ca="1" si="182"/>
        <v>P-003</v>
      </c>
      <c r="E1960" t="str">
        <f ca="1">+_xlfn.XLOOKUP(D1960,'Tablas aux'!$A$3:$A$6,'Tablas aux'!$B$3:$B$6,0)</f>
        <v>Smart Watch</v>
      </c>
      <c r="F1960" t="str">
        <f ca="1">+_xlfn.XLOOKUP(E1960,'Tablas aux'!$B$3:$B$6,'Tablas aux'!$C$3:$C$6,0)</f>
        <v>Electrónica</v>
      </c>
      <c r="G1960">
        <f t="shared" ca="1" si="183"/>
        <v>12</v>
      </c>
      <c r="H1960">
        <f ca="1">+_xlfn.XLOOKUP(D1960,'Tablas aux'!$A$3:$A$6,'Tablas aux'!$D$3:$D$6)</f>
        <v>200</v>
      </c>
      <c r="I1960" s="3">
        <f t="shared" ca="1" si="184"/>
        <v>0.1</v>
      </c>
      <c r="J1960" t="str" cm="1">
        <f t="array" aca="1" ref="J1960" ca="1">+INDEX({"Tarjeta";"Efectivo";"Transferencia"},RANDBETWEEN(1,3))</f>
        <v>Tarjeta</v>
      </c>
      <c r="K1960" t="str">
        <f t="shared" ca="1" si="185"/>
        <v>V-002</v>
      </c>
      <c r="L1960" t="str">
        <f ca="1">+VLOOKUP(K1960,'Tablas aux'!$A$23:$C$27,3,0)</f>
        <v>Callao</v>
      </c>
    </row>
    <row r="1961" spans="1:12" x14ac:dyDescent="0.25">
      <c r="A1961" t="str">
        <v>V-1960</v>
      </c>
      <c r="B1961">
        <f t="shared" ca="1" si="180"/>
        <v>45779</v>
      </c>
      <c r="C1961" t="str">
        <f t="shared" ca="1" si="181"/>
        <v>C-002</v>
      </c>
      <c r="D1961" t="str">
        <f t="shared" ca="1" si="182"/>
        <v>P-001</v>
      </c>
      <c r="E1961" t="str">
        <f ca="1">+_xlfn.XLOOKUP(D1961,'Tablas aux'!$A$3:$A$6,'Tablas aux'!$B$3:$B$6,0)</f>
        <v>Audífonos</v>
      </c>
      <c r="F1961" t="str">
        <f ca="1">+_xlfn.XLOOKUP(E1961,'Tablas aux'!$B$3:$B$6,'Tablas aux'!$C$3:$C$6,0)</f>
        <v>Electrónica</v>
      </c>
      <c r="G1961">
        <f t="shared" ca="1" si="183"/>
        <v>43</v>
      </c>
      <c r="H1961">
        <f ca="1">+_xlfn.XLOOKUP(D1961,'Tablas aux'!$A$3:$A$6,'Tablas aux'!$D$3:$D$6)</f>
        <v>50</v>
      </c>
      <c r="I1961" s="3">
        <f t="shared" ca="1" si="184"/>
        <v>0.1</v>
      </c>
      <c r="J1961" t="str" cm="1">
        <f t="array" aca="1" ref="J1961" ca="1">+INDEX({"Tarjeta";"Efectivo";"Transferencia"},RANDBETWEEN(1,3))</f>
        <v>Efectivo</v>
      </c>
      <c r="K1961" t="str">
        <f t="shared" ca="1" si="185"/>
        <v>V-002</v>
      </c>
      <c r="L1961" t="str">
        <f ca="1">+VLOOKUP(K1961,'Tablas aux'!$A$23:$C$27,3,0)</f>
        <v>Callao</v>
      </c>
    </row>
    <row r="1962" spans="1:12" x14ac:dyDescent="0.25">
      <c r="A1962" t="str">
        <v>V-1961</v>
      </c>
      <c r="B1962">
        <f t="shared" ca="1" si="180"/>
        <v>45792</v>
      </c>
      <c r="C1962" t="str">
        <f t="shared" ca="1" si="181"/>
        <v>C-003</v>
      </c>
      <c r="D1962" t="str">
        <f t="shared" ca="1" si="182"/>
        <v>P-003</v>
      </c>
      <c r="E1962" t="str">
        <f ca="1">+_xlfn.XLOOKUP(D1962,'Tablas aux'!$A$3:$A$6,'Tablas aux'!$B$3:$B$6,0)</f>
        <v>Smart Watch</v>
      </c>
      <c r="F1962" t="str">
        <f ca="1">+_xlfn.XLOOKUP(E1962,'Tablas aux'!$B$3:$B$6,'Tablas aux'!$C$3:$C$6,0)</f>
        <v>Electrónica</v>
      </c>
      <c r="G1962">
        <f t="shared" ca="1" si="183"/>
        <v>28</v>
      </c>
      <c r="H1962">
        <f ca="1">+_xlfn.XLOOKUP(D1962,'Tablas aux'!$A$3:$A$6,'Tablas aux'!$D$3:$D$6)</f>
        <v>200</v>
      </c>
      <c r="I1962" s="3">
        <f t="shared" ca="1" si="184"/>
        <v>0.1</v>
      </c>
      <c r="J1962" t="str" cm="1">
        <f t="array" aca="1" ref="J1962" ca="1">+INDEX({"Tarjeta";"Efectivo";"Transferencia"},RANDBETWEEN(1,3))</f>
        <v>Tarjeta</v>
      </c>
      <c r="K1962" t="str">
        <f t="shared" ca="1" si="185"/>
        <v>V-005</v>
      </c>
      <c r="L1962" t="str">
        <f ca="1">+VLOOKUP(K1962,'Tablas aux'!$A$23:$C$27,3,0)</f>
        <v>Ayacucho</v>
      </c>
    </row>
    <row r="1963" spans="1:12" x14ac:dyDescent="0.25">
      <c r="A1963" t="str">
        <v>V-1962</v>
      </c>
      <c r="B1963">
        <f t="shared" ca="1" si="180"/>
        <v>45886</v>
      </c>
      <c r="C1963" t="str">
        <f t="shared" ca="1" si="181"/>
        <v>C-004</v>
      </c>
      <c r="D1963" t="str">
        <f t="shared" ca="1" si="182"/>
        <v>P-001</v>
      </c>
      <c r="E1963" t="str">
        <f ca="1">+_xlfn.XLOOKUP(D1963,'Tablas aux'!$A$3:$A$6,'Tablas aux'!$B$3:$B$6,0)</f>
        <v>Audífonos</v>
      </c>
      <c r="F1963" t="str">
        <f ca="1">+_xlfn.XLOOKUP(E1963,'Tablas aux'!$B$3:$B$6,'Tablas aux'!$C$3:$C$6,0)</f>
        <v>Electrónica</v>
      </c>
      <c r="G1963">
        <f t="shared" ca="1" si="183"/>
        <v>29</v>
      </c>
      <c r="H1963">
        <f ca="1">+_xlfn.XLOOKUP(D1963,'Tablas aux'!$A$3:$A$6,'Tablas aux'!$D$3:$D$6)</f>
        <v>50</v>
      </c>
      <c r="I1963" s="3">
        <f t="shared" ca="1" si="184"/>
        <v>0.1</v>
      </c>
      <c r="J1963" t="str" cm="1">
        <f t="array" aca="1" ref="J1963" ca="1">+INDEX({"Tarjeta";"Efectivo";"Transferencia"},RANDBETWEEN(1,3))</f>
        <v>Transferencia</v>
      </c>
      <c r="K1963" t="str">
        <f t="shared" ca="1" si="185"/>
        <v>V-004</v>
      </c>
      <c r="L1963" t="str">
        <f ca="1">+VLOOKUP(K1963,'Tablas aux'!$A$23:$C$27,3,0)</f>
        <v>Moquegua</v>
      </c>
    </row>
    <row r="1964" spans="1:12" x14ac:dyDescent="0.25">
      <c r="A1964" t="str">
        <v>V-1963</v>
      </c>
      <c r="B1964">
        <f t="shared" ca="1" si="180"/>
        <v>45993</v>
      </c>
      <c r="C1964" t="str">
        <f t="shared" ca="1" si="181"/>
        <v>C-003</v>
      </c>
      <c r="D1964" t="str">
        <f t="shared" ca="1" si="182"/>
        <v>P-003</v>
      </c>
      <c r="E1964" t="str">
        <f ca="1">+_xlfn.XLOOKUP(D1964,'Tablas aux'!$A$3:$A$6,'Tablas aux'!$B$3:$B$6,0)</f>
        <v>Smart Watch</v>
      </c>
      <c r="F1964" t="str">
        <f ca="1">+_xlfn.XLOOKUP(E1964,'Tablas aux'!$B$3:$B$6,'Tablas aux'!$C$3:$C$6,0)</f>
        <v>Electrónica</v>
      </c>
      <c r="G1964">
        <f t="shared" ca="1" si="183"/>
        <v>12</v>
      </c>
      <c r="H1964">
        <f ca="1">+_xlfn.XLOOKUP(D1964,'Tablas aux'!$A$3:$A$6,'Tablas aux'!$D$3:$D$6)</f>
        <v>200</v>
      </c>
      <c r="I1964" s="3">
        <f t="shared" ca="1" si="184"/>
        <v>0.1</v>
      </c>
      <c r="J1964" t="str" cm="1">
        <f t="array" aca="1" ref="J1964" ca="1">+INDEX({"Tarjeta";"Efectivo";"Transferencia"},RANDBETWEEN(1,3))</f>
        <v>Tarjeta</v>
      </c>
      <c r="K1964" t="str">
        <f t="shared" ca="1" si="185"/>
        <v>V-005</v>
      </c>
      <c r="L1964" t="str">
        <f ca="1">+VLOOKUP(K1964,'Tablas aux'!$A$23:$C$27,3,0)</f>
        <v>Ayacucho</v>
      </c>
    </row>
    <row r="1965" spans="1:12" x14ac:dyDescent="0.25">
      <c r="A1965" t="str">
        <v>V-1964</v>
      </c>
      <c r="B1965">
        <f t="shared" ca="1" si="180"/>
        <v>45997</v>
      </c>
      <c r="C1965" t="str">
        <f t="shared" ca="1" si="181"/>
        <v>C-003</v>
      </c>
      <c r="D1965" t="str">
        <f t="shared" ca="1" si="182"/>
        <v>P-001</v>
      </c>
      <c r="E1965" t="str">
        <f ca="1">+_xlfn.XLOOKUP(D1965,'Tablas aux'!$A$3:$A$6,'Tablas aux'!$B$3:$B$6,0)</f>
        <v>Audífonos</v>
      </c>
      <c r="F1965" t="str">
        <f ca="1">+_xlfn.XLOOKUP(E1965,'Tablas aux'!$B$3:$B$6,'Tablas aux'!$C$3:$C$6,0)</f>
        <v>Electrónica</v>
      </c>
      <c r="G1965">
        <f t="shared" ca="1" si="183"/>
        <v>14</v>
      </c>
      <c r="H1965">
        <f ca="1">+_xlfn.XLOOKUP(D1965,'Tablas aux'!$A$3:$A$6,'Tablas aux'!$D$3:$D$6)</f>
        <v>50</v>
      </c>
      <c r="I1965" s="3">
        <f t="shared" ca="1" si="184"/>
        <v>0.1</v>
      </c>
      <c r="J1965" t="str" cm="1">
        <f t="array" aca="1" ref="J1965" ca="1">+INDEX({"Tarjeta";"Efectivo";"Transferencia"},RANDBETWEEN(1,3))</f>
        <v>Transferencia</v>
      </c>
      <c r="K1965" t="str">
        <f t="shared" ca="1" si="185"/>
        <v>V-002</v>
      </c>
      <c r="L1965" t="str">
        <f ca="1">+VLOOKUP(K1965,'Tablas aux'!$A$23:$C$27,3,0)</f>
        <v>Callao</v>
      </c>
    </row>
    <row r="1966" spans="1:12" x14ac:dyDescent="0.25">
      <c r="A1966" t="str">
        <v>V-1965</v>
      </c>
      <c r="B1966">
        <f t="shared" ca="1" si="180"/>
        <v>45659</v>
      </c>
      <c r="C1966" t="str">
        <f t="shared" ca="1" si="181"/>
        <v>C-001</v>
      </c>
      <c r="D1966" t="str">
        <f t="shared" ca="1" si="182"/>
        <v>P-004</v>
      </c>
      <c r="E1966" t="str">
        <f ca="1">+_xlfn.XLOOKUP(D1966,'Tablas aux'!$A$3:$A$6,'Tablas aux'!$B$3:$B$6,0)</f>
        <v>Smart Phone</v>
      </c>
      <c r="F1966" t="str">
        <f ca="1">+_xlfn.XLOOKUP(E1966,'Tablas aux'!$B$3:$B$6,'Tablas aux'!$C$3:$C$6,0)</f>
        <v>Telefonía</v>
      </c>
      <c r="G1966">
        <f t="shared" ca="1" si="183"/>
        <v>28</v>
      </c>
      <c r="H1966">
        <f ca="1">+_xlfn.XLOOKUP(D1966,'Tablas aux'!$A$3:$A$6,'Tablas aux'!$D$3:$D$6)</f>
        <v>800</v>
      </c>
      <c r="I1966" s="3">
        <f t="shared" ca="1" si="184"/>
        <v>0.2</v>
      </c>
      <c r="J1966" t="str" cm="1">
        <f t="array" aca="1" ref="J1966" ca="1">+INDEX({"Tarjeta";"Efectivo";"Transferencia"},RANDBETWEEN(1,3))</f>
        <v>Transferencia</v>
      </c>
      <c r="K1966" t="str">
        <f t="shared" ca="1" si="185"/>
        <v>V-004</v>
      </c>
      <c r="L1966" t="str">
        <f ca="1">+VLOOKUP(K1966,'Tablas aux'!$A$23:$C$27,3,0)</f>
        <v>Moquegua</v>
      </c>
    </row>
    <row r="1967" spans="1:12" x14ac:dyDescent="0.25">
      <c r="A1967" t="str">
        <v>V-1966</v>
      </c>
      <c r="B1967">
        <f t="shared" ca="1" si="180"/>
        <v>46005</v>
      </c>
      <c r="C1967" t="str">
        <f t="shared" ca="1" si="181"/>
        <v>C-004</v>
      </c>
      <c r="D1967" t="str">
        <f t="shared" ca="1" si="182"/>
        <v>P-001</v>
      </c>
      <c r="E1967" t="str">
        <f ca="1">+_xlfn.XLOOKUP(D1967,'Tablas aux'!$A$3:$A$6,'Tablas aux'!$B$3:$B$6,0)</f>
        <v>Audífonos</v>
      </c>
      <c r="F1967" t="str">
        <f ca="1">+_xlfn.XLOOKUP(E1967,'Tablas aux'!$B$3:$B$6,'Tablas aux'!$C$3:$C$6,0)</f>
        <v>Electrónica</v>
      </c>
      <c r="G1967">
        <f t="shared" ca="1" si="183"/>
        <v>33</v>
      </c>
      <c r="H1967">
        <f ca="1">+_xlfn.XLOOKUP(D1967,'Tablas aux'!$A$3:$A$6,'Tablas aux'!$D$3:$D$6)</f>
        <v>50</v>
      </c>
      <c r="I1967" s="3">
        <f t="shared" ca="1" si="184"/>
        <v>0.1</v>
      </c>
      <c r="J1967" t="str" cm="1">
        <f t="array" aca="1" ref="J1967" ca="1">+INDEX({"Tarjeta";"Efectivo";"Transferencia"},RANDBETWEEN(1,3))</f>
        <v>Efectivo</v>
      </c>
      <c r="K1967" t="str">
        <f t="shared" ca="1" si="185"/>
        <v>V-001</v>
      </c>
      <c r="L1967" t="str">
        <f ca="1">+VLOOKUP(K1967,'Tablas aux'!$A$23:$C$27,3,0)</f>
        <v>Lima</v>
      </c>
    </row>
    <row r="1968" spans="1:12" x14ac:dyDescent="0.25">
      <c r="A1968" t="str">
        <v>V-1967</v>
      </c>
      <c r="B1968">
        <f t="shared" ca="1" si="180"/>
        <v>45960</v>
      </c>
      <c r="C1968" t="str">
        <f t="shared" ca="1" si="181"/>
        <v>C-002</v>
      </c>
      <c r="D1968" t="str">
        <f t="shared" ca="1" si="182"/>
        <v>P-003</v>
      </c>
      <c r="E1968" t="str">
        <f ca="1">+_xlfn.XLOOKUP(D1968,'Tablas aux'!$A$3:$A$6,'Tablas aux'!$B$3:$B$6,0)</f>
        <v>Smart Watch</v>
      </c>
      <c r="F1968" t="str">
        <f ca="1">+_xlfn.XLOOKUP(E1968,'Tablas aux'!$B$3:$B$6,'Tablas aux'!$C$3:$C$6,0)</f>
        <v>Electrónica</v>
      </c>
      <c r="G1968">
        <f t="shared" ca="1" si="183"/>
        <v>17</v>
      </c>
      <c r="H1968">
        <f ca="1">+_xlfn.XLOOKUP(D1968,'Tablas aux'!$A$3:$A$6,'Tablas aux'!$D$3:$D$6)</f>
        <v>200</v>
      </c>
      <c r="I1968" s="3">
        <f t="shared" ca="1" si="184"/>
        <v>0.1</v>
      </c>
      <c r="J1968" t="str" cm="1">
        <f t="array" aca="1" ref="J1968" ca="1">+INDEX({"Tarjeta";"Efectivo";"Transferencia"},RANDBETWEEN(1,3))</f>
        <v>Efectivo</v>
      </c>
      <c r="K1968" t="str">
        <f t="shared" ca="1" si="185"/>
        <v>V-005</v>
      </c>
      <c r="L1968" t="str">
        <f ca="1">+VLOOKUP(K1968,'Tablas aux'!$A$23:$C$27,3,0)</f>
        <v>Ayacucho</v>
      </c>
    </row>
    <row r="1969" spans="1:12" x14ac:dyDescent="0.25">
      <c r="A1969" t="str">
        <v>V-1968</v>
      </c>
      <c r="B1969">
        <f t="shared" ca="1" si="180"/>
        <v>45947</v>
      </c>
      <c r="C1969" t="str">
        <f t="shared" ca="1" si="181"/>
        <v>C-001</v>
      </c>
      <c r="D1969" t="str">
        <f t="shared" ca="1" si="182"/>
        <v>P-002</v>
      </c>
      <c r="E1969" t="str">
        <f ca="1">+_xlfn.XLOOKUP(D1969,'Tablas aux'!$A$3:$A$6,'Tablas aux'!$B$3:$B$6,0)</f>
        <v>Laptop</v>
      </c>
      <c r="F1969" t="str">
        <f ca="1">+_xlfn.XLOOKUP(E1969,'Tablas aux'!$B$3:$B$6,'Tablas aux'!$C$3:$C$6,0)</f>
        <v>Computo</v>
      </c>
      <c r="G1969">
        <f t="shared" ca="1" si="183"/>
        <v>21</v>
      </c>
      <c r="H1969">
        <f ca="1">+_xlfn.XLOOKUP(D1969,'Tablas aux'!$A$3:$A$6,'Tablas aux'!$D$3:$D$6)</f>
        <v>1200</v>
      </c>
      <c r="I1969" s="3">
        <f t="shared" ca="1" si="184"/>
        <v>0.3</v>
      </c>
      <c r="J1969" t="str" cm="1">
        <f t="array" aca="1" ref="J1969" ca="1">+INDEX({"Tarjeta";"Efectivo";"Transferencia"},RANDBETWEEN(1,3))</f>
        <v>Tarjeta</v>
      </c>
      <c r="K1969" t="str">
        <f t="shared" ca="1" si="185"/>
        <v>V-004</v>
      </c>
      <c r="L1969" t="str">
        <f ca="1">+VLOOKUP(K1969,'Tablas aux'!$A$23:$C$27,3,0)</f>
        <v>Moquegua</v>
      </c>
    </row>
    <row r="1970" spans="1:12" x14ac:dyDescent="0.25">
      <c r="A1970" t="str">
        <v>V-1969</v>
      </c>
      <c r="B1970">
        <f t="shared" ca="1" si="180"/>
        <v>45670</v>
      </c>
      <c r="C1970" t="str">
        <f t="shared" ca="1" si="181"/>
        <v>C-002</v>
      </c>
      <c r="D1970" t="str">
        <f t="shared" ca="1" si="182"/>
        <v>P-001</v>
      </c>
      <c r="E1970" t="str">
        <f ca="1">+_xlfn.XLOOKUP(D1970,'Tablas aux'!$A$3:$A$6,'Tablas aux'!$B$3:$B$6,0)</f>
        <v>Audífonos</v>
      </c>
      <c r="F1970" t="str">
        <f ca="1">+_xlfn.XLOOKUP(E1970,'Tablas aux'!$B$3:$B$6,'Tablas aux'!$C$3:$C$6,0)</f>
        <v>Electrónica</v>
      </c>
      <c r="G1970">
        <f t="shared" ca="1" si="183"/>
        <v>26</v>
      </c>
      <c r="H1970">
        <f ca="1">+_xlfn.XLOOKUP(D1970,'Tablas aux'!$A$3:$A$6,'Tablas aux'!$D$3:$D$6)</f>
        <v>50</v>
      </c>
      <c r="I1970" s="3">
        <f t="shared" ca="1" si="184"/>
        <v>0.1</v>
      </c>
      <c r="J1970" t="str" cm="1">
        <f t="array" aca="1" ref="J1970" ca="1">+INDEX({"Tarjeta";"Efectivo";"Transferencia"},RANDBETWEEN(1,3))</f>
        <v>Tarjeta</v>
      </c>
      <c r="K1970" t="str">
        <f t="shared" ca="1" si="185"/>
        <v>V-004</v>
      </c>
      <c r="L1970" t="str">
        <f ca="1">+VLOOKUP(K1970,'Tablas aux'!$A$23:$C$27,3,0)</f>
        <v>Moquegua</v>
      </c>
    </row>
    <row r="1971" spans="1:12" x14ac:dyDescent="0.25">
      <c r="A1971" t="str">
        <v>V-1970</v>
      </c>
      <c r="B1971">
        <f t="shared" ca="1" si="180"/>
        <v>45744</v>
      </c>
      <c r="C1971" t="str">
        <f t="shared" ca="1" si="181"/>
        <v>C-002</v>
      </c>
      <c r="D1971" t="str">
        <f t="shared" ca="1" si="182"/>
        <v>P-002</v>
      </c>
      <c r="E1971" t="str">
        <f ca="1">+_xlfn.XLOOKUP(D1971,'Tablas aux'!$A$3:$A$6,'Tablas aux'!$B$3:$B$6,0)</f>
        <v>Laptop</v>
      </c>
      <c r="F1971" t="str">
        <f ca="1">+_xlfn.XLOOKUP(E1971,'Tablas aux'!$B$3:$B$6,'Tablas aux'!$C$3:$C$6,0)</f>
        <v>Computo</v>
      </c>
      <c r="G1971">
        <f t="shared" ca="1" si="183"/>
        <v>24</v>
      </c>
      <c r="H1971">
        <f ca="1">+_xlfn.XLOOKUP(D1971,'Tablas aux'!$A$3:$A$6,'Tablas aux'!$D$3:$D$6)</f>
        <v>1200</v>
      </c>
      <c r="I1971" s="3">
        <f t="shared" ca="1" si="184"/>
        <v>0.3</v>
      </c>
      <c r="J1971" t="str" cm="1">
        <f t="array" aca="1" ref="J1971" ca="1">+INDEX({"Tarjeta";"Efectivo";"Transferencia"},RANDBETWEEN(1,3))</f>
        <v>Tarjeta</v>
      </c>
      <c r="K1971" t="str">
        <f t="shared" ca="1" si="185"/>
        <v>V-003</v>
      </c>
      <c r="L1971" t="str">
        <f ca="1">+VLOOKUP(K1971,'Tablas aux'!$A$23:$C$27,3,0)</f>
        <v>Arequipa</v>
      </c>
    </row>
    <row r="1972" spans="1:12" x14ac:dyDescent="0.25">
      <c r="A1972" t="str">
        <v>V-1971</v>
      </c>
      <c r="B1972">
        <f t="shared" ca="1" si="180"/>
        <v>45728</v>
      </c>
      <c r="C1972" t="str">
        <f t="shared" ca="1" si="181"/>
        <v>C-004</v>
      </c>
      <c r="D1972" t="str">
        <f t="shared" ca="1" si="182"/>
        <v>P-003</v>
      </c>
      <c r="E1972" t="str">
        <f ca="1">+_xlfn.XLOOKUP(D1972,'Tablas aux'!$A$3:$A$6,'Tablas aux'!$B$3:$B$6,0)</f>
        <v>Smart Watch</v>
      </c>
      <c r="F1972" t="str">
        <f ca="1">+_xlfn.XLOOKUP(E1972,'Tablas aux'!$B$3:$B$6,'Tablas aux'!$C$3:$C$6,0)</f>
        <v>Electrónica</v>
      </c>
      <c r="G1972">
        <f t="shared" ca="1" si="183"/>
        <v>31</v>
      </c>
      <c r="H1972">
        <f ca="1">+_xlfn.XLOOKUP(D1972,'Tablas aux'!$A$3:$A$6,'Tablas aux'!$D$3:$D$6)</f>
        <v>200</v>
      </c>
      <c r="I1972" s="3">
        <f t="shared" ca="1" si="184"/>
        <v>0.1</v>
      </c>
      <c r="J1972" t="str" cm="1">
        <f t="array" aca="1" ref="J1972" ca="1">+INDEX({"Tarjeta";"Efectivo";"Transferencia"},RANDBETWEEN(1,3))</f>
        <v>Efectivo</v>
      </c>
      <c r="K1972" t="str">
        <f t="shared" ca="1" si="185"/>
        <v>V-005</v>
      </c>
      <c r="L1972" t="str">
        <f ca="1">+VLOOKUP(K1972,'Tablas aux'!$A$23:$C$27,3,0)</f>
        <v>Ayacucho</v>
      </c>
    </row>
    <row r="1973" spans="1:12" x14ac:dyDescent="0.25">
      <c r="A1973" t="str">
        <v>V-1972</v>
      </c>
      <c r="B1973">
        <f t="shared" ca="1" si="180"/>
        <v>45828</v>
      </c>
      <c r="C1973" t="str">
        <f t="shared" ca="1" si="181"/>
        <v>C-003</v>
      </c>
      <c r="D1973" t="str">
        <f t="shared" ca="1" si="182"/>
        <v>P-004</v>
      </c>
      <c r="E1973" t="str">
        <f ca="1">+_xlfn.XLOOKUP(D1973,'Tablas aux'!$A$3:$A$6,'Tablas aux'!$B$3:$B$6,0)</f>
        <v>Smart Phone</v>
      </c>
      <c r="F1973" t="str">
        <f ca="1">+_xlfn.XLOOKUP(E1973,'Tablas aux'!$B$3:$B$6,'Tablas aux'!$C$3:$C$6,0)</f>
        <v>Telefonía</v>
      </c>
      <c r="G1973">
        <f t="shared" ca="1" si="183"/>
        <v>23</v>
      </c>
      <c r="H1973">
        <f ca="1">+_xlfn.XLOOKUP(D1973,'Tablas aux'!$A$3:$A$6,'Tablas aux'!$D$3:$D$6)</f>
        <v>800</v>
      </c>
      <c r="I1973" s="3">
        <f t="shared" ca="1" si="184"/>
        <v>0.2</v>
      </c>
      <c r="J1973" t="str" cm="1">
        <f t="array" aca="1" ref="J1973" ca="1">+INDEX({"Tarjeta";"Efectivo";"Transferencia"},RANDBETWEEN(1,3))</f>
        <v>Tarjeta</v>
      </c>
      <c r="K1973" t="str">
        <f t="shared" ca="1" si="185"/>
        <v>V-003</v>
      </c>
      <c r="L1973" t="str">
        <f ca="1">+VLOOKUP(K1973,'Tablas aux'!$A$23:$C$27,3,0)</f>
        <v>Arequipa</v>
      </c>
    </row>
    <row r="1974" spans="1:12" x14ac:dyDescent="0.25">
      <c r="A1974" t="str">
        <v>V-1973</v>
      </c>
      <c r="B1974">
        <f t="shared" ca="1" si="180"/>
        <v>45685</v>
      </c>
      <c r="C1974" t="str">
        <f t="shared" ca="1" si="181"/>
        <v>C-004</v>
      </c>
      <c r="D1974" t="str">
        <f t="shared" ca="1" si="182"/>
        <v>P-001</v>
      </c>
      <c r="E1974" t="str">
        <f ca="1">+_xlfn.XLOOKUP(D1974,'Tablas aux'!$A$3:$A$6,'Tablas aux'!$B$3:$B$6,0)</f>
        <v>Audífonos</v>
      </c>
      <c r="F1974" t="str">
        <f ca="1">+_xlfn.XLOOKUP(E1974,'Tablas aux'!$B$3:$B$6,'Tablas aux'!$C$3:$C$6,0)</f>
        <v>Electrónica</v>
      </c>
      <c r="G1974">
        <f t="shared" ca="1" si="183"/>
        <v>41</v>
      </c>
      <c r="H1974">
        <f ca="1">+_xlfn.XLOOKUP(D1974,'Tablas aux'!$A$3:$A$6,'Tablas aux'!$D$3:$D$6)</f>
        <v>50</v>
      </c>
      <c r="I1974" s="3">
        <f t="shared" ca="1" si="184"/>
        <v>0.1</v>
      </c>
      <c r="J1974" t="str" cm="1">
        <f t="array" aca="1" ref="J1974" ca="1">+INDEX({"Tarjeta";"Efectivo";"Transferencia"},RANDBETWEEN(1,3))</f>
        <v>Efectivo</v>
      </c>
      <c r="K1974" t="str">
        <f t="shared" ca="1" si="185"/>
        <v>V-003</v>
      </c>
      <c r="L1974" t="str">
        <f ca="1">+VLOOKUP(K1974,'Tablas aux'!$A$23:$C$27,3,0)</f>
        <v>Arequipa</v>
      </c>
    </row>
    <row r="1975" spans="1:12" x14ac:dyDescent="0.25">
      <c r="A1975" t="str">
        <v>V-1974</v>
      </c>
      <c r="B1975">
        <f t="shared" ca="1" si="180"/>
        <v>45921</v>
      </c>
      <c r="C1975" t="str">
        <f t="shared" ca="1" si="181"/>
        <v>C-001</v>
      </c>
      <c r="D1975" t="str">
        <f t="shared" ca="1" si="182"/>
        <v>P-003</v>
      </c>
      <c r="E1975" t="str">
        <f ca="1">+_xlfn.XLOOKUP(D1975,'Tablas aux'!$A$3:$A$6,'Tablas aux'!$B$3:$B$6,0)</f>
        <v>Smart Watch</v>
      </c>
      <c r="F1975" t="str">
        <f ca="1">+_xlfn.XLOOKUP(E1975,'Tablas aux'!$B$3:$B$6,'Tablas aux'!$C$3:$C$6,0)</f>
        <v>Electrónica</v>
      </c>
      <c r="G1975">
        <f t="shared" ca="1" si="183"/>
        <v>6</v>
      </c>
      <c r="H1975">
        <f ca="1">+_xlfn.XLOOKUP(D1975,'Tablas aux'!$A$3:$A$6,'Tablas aux'!$D$3:$D$6)</f>
        <v>200</v>
      </c>
      <c r="I1975" s="3">
        <f t="shared" ca="1" si="184"/>
        <v>0.1</v>
      </c>
      <c r="J1975" t="str" cm="1">
        <f t="array" aca="1" ref="J1975" ca="1">+INDEX({"Tarjeta";"Efectivo";"Transferencia"},RANDBETWEEN(1,3))</f>
        <v>Tarjeta</v>
      </c>
      <c r="K1975" t="str">
        <f t="shared" ca="1" si="185"/>
        <v>V-004</v>
      </c>
      <c r="L1975" t="str">
        <f ca="1">+VLOOKUP(K1975,'Tablas aux'!$A$23:$C$27,3,0)</f>
        <v>Moquegua</v>
      </c>
    </row>
    <row r="1976" spans="1:12" x14ac:dyDescent="0.25">
      <c r="A1976" t="str">
        <v>V-1975</v>
      </c>
      <c r="B1976">
        <f t="shared" ca="1" si="180"/>
        <v>45852</v>
      </c>
      <c r="C1976" t="str">
        <f t="shared" ca="1" si="181"/>
        <v>C-003</v>
      </c>
      <c r="D1976" t="str">
        <f t="shared" ca="1" si="182"/>
        <v>P-001</v>
      </c>
      <c r="E1976" t="str">
        <f ca="1">+_xlfn.XLOOKUP(D1976,'Tablas aux'!$A$3:$A$6,'Tablas aux'!$B$3:$B$6,0)</f>
        <v>Audífonos</v>
      </c>
      <c r="F1976" t="str">
        <f ca="1">+_xlfn.XLOOKUP(E1976,'Tablas aux'!$B$3:$B$6,'Tablas aux'!$C$3:$C$6,0)</f>
        <v>Electrónica</v>
      </c>
      <c r="G1976">
        <f t="shared" ca="1" si="183"/>
        <v>11</v>
      </c>
      <c r="H1976">
        <f ca="1">+_xlfn.XLOOKUP(D1976,'Tablas aux'!$A$3:$A$6,'Tablas aux'!$D$3:$D$6)</f>
        <v>50</v>
      </c>
      <c r="I1976" s="3">
        <f t="shared" ca="1" si="184"/>
        <v>0.1</v>
      </c>
      <c r="J1976" t="str" cm="1">
        <f t="array" aca="1" ref="J1976" ca="1">+INDEX({"Tarjeta";"Efectivo";"Transferencia"},RANDBETWEEN(1,3))</f>
        <v>Transferencia</v>
      </c>
      <c r="K1976" t="str">
        <f t="shared" ca="1" si="185"/>
        <v>V-004</v>
      </c>
      <c r="L1976" t="str">
        <f ca="1">+VLOOKUP(K1976,'Tablas aux'!$A$23:$C$27,3,0)</f>
        <v>Moquegua</v>
      </c>
    </row>
    <row r="1977" spans="1:12" x14ac:dyDescent="0.25">
      <c r="A1977" t="str">
        <v>V-1976</v>
      </c>
      <c r="B1977">
        <f t="shared" ca="1" si="180"/>
        <v>45867</v>
      </c>
      <c r="C1977" t="str">
        <f t="shared" ca="1" si="181"/>
        <v>C-001</v>
      </c>
      <c r="D1977" t="str">
        <f t="shared" ca="1" si="182"/>
        <v>P-002</v>
      </c>
      <c r="E1977" t="str">
        <f ca="1">+_xlfn.XLOOKUP(D1977,'Tablas aux'!$A$3:$A$6,'Tablas aux'!$B$3:$B$6,0)</f>
        <v>Laptop</v>
      </c>
      <c r="F1977" t="str">
        <f ca="1">+_xlfn.XLOOKUP(E1977,'Tablas aux'!$B$3:$B$6,'Tablas aux'!$C$3:$C$6,0)</f>
        <v>Computo</v>
      </c>
      <c r="G1977">
        <f t="shared" ca="1" si="183"/>
        <v>22</v>
      </c>
      <c r="H1977">
        <f ca="1">+_xlfn.XLOOKUP(D1977,'Tablas aux'!$A$3:$A$6,'Tablas aux'!$D$3:$D$6)</f>
        <v>1200</v>
      </c>
      <c r="I1977" s="3">
        <f t="shared" ca="1" si="184"/>
        <v>0.3</v>
      </c>
      <c r="J1977" t="str" cm="1">
        <f t="array" aca="1" ref="J1977" ca="1">+INDEX({"Tarjeta";"Efectivo";"Transferencia"},RANDBETWEEN(1,3))</f>
        <v>Transferencia</v>
      </c>
      <c r="K1977" t="str">
        <f t="shared" ca="1" si="185"/>
        <v>V-003</v>
      </c>
      <c r="L1977" t="str">
        <f ca="1">+VLOOKUP(K1977,'Tablas aux'!$A$23:$C$27,3,0)</f>
        <v>Arequipa</v>
      </c>
    </row>
    <row r="1978" spans="1:12" x14ac:dyDescent="0.25">
      <c r="A1978" t="str">
        <v>V-1977</v>
      </c>
      <c r="B1978">
        <f t="shared" ca="1" si="180"/>
        <v>45867</v>
      </c>
      <c r="C1978" t="str">
        <f t="shared" ca="1" si="181"/>
        <v>C-004</v>
      </c>
      <c r="D1978" t="str">
        <f t="shared" ca="1" si="182"/>
        <v>P-004</v>
      </c>
      <c r="E1978" t="str">
        <f ca="1">+_xlfn.XLOOKUP(D1978,'Tablas aux'!$A$3:$A$6,'Tablas aux'!$B$3:$B$6,0)</f>
        <v>Smart Phone</v>
      </c>
      <c r="F1978" t="str">
        <f ca="1">+_xlfn.XLOOKUP(E1978,'Tablas aux'!$B$3:$B$6,'Tablas aux'!$C$3:$C$6,0)</f>
        <v>Telefonía</v>
      </c>
      <c r="G1978">
        <f t="shared" ca="1" si="183"/>
        <v>25</v>
      </c>
      <c r="H1978">
        <f ca="1">+_xlfn.XLOOKUP(D1978,'Tablas aux'!$A$3:$A$6,'Tablas aux'!$D$3:$D$6)</f>
        <v>800</v>
      </c>
      <c r="I1978" s="3">
        <f t="shared" ca="1" si="184"/>
        <v>0.2</v>
      </c>
      <c r="J1978" t="str" cm="1">
        <f t="array" aca="1" ref="J1978" ca="1">+INDEX({"Tarjeta";"Efectivo";"Transferencia"},RANDBETWEEN(1,3))</f>
        <v>Efectivo</v>
      </c>
      <c r="K1978" t="str">
        <f t="shared" ca="1" si="185"/>
        <v>V-003</v>
      </c>
      <c r="L1978" t="str">
        <f ca="1">+VLOOKUP(K1978,'Tablas aux'!$A$23:$C$27,3,0)</f>
        <v>Arequipa</v>
      </c>
    </row>
    <row r="1979" spans="1:12" x14ac:dyDescent="0.25">
      <c r="A1979" t="str">
        <v>V-1978</v>
      </c>
      <c r="B1979">
        <f t="shared" ca="1" si="180"/>
        <v>45894</v>
      </c>
      <c r="C1979" t="str">
        <f t="shared" ca="1" si="181"/>
        <v>C-002</v>
      </c>
      <c r="D1979" t="str">
        <f t="shared" ca="1" si="182"/>
        <v>P-004</v>
      </c>
      <c r="E1979" t="str">
        <f ca="1">+_xlfn.XLOOKUP(D1979,'Tablas aux'!$A$3:$A$6,'Tablas aux'!$B$3:$B$6,0)</f>
        <v>Smart Phone</v>
      </c>
      <c r="F1979" t="str">
        <f ca="1">+_xlfn.XLOOKUP(E1979,'Tablas aux'!$B$3:$B$6,'Tablas aux'!$C$3:$C$6,0)</f>
        <v>Telefonía</v>
      </c>
      <c r="G1979">
        <f t="shared" ca="1" si="183"/>
        <v>42</v>
      </c>
      <c r="H1979">
        <f ca="1">+_xlfn.XLOOKUP(D1979,'Tablas aux'!$A$3:$A$6,'Tablas aux'!$D$3:$D$6)</f>
        <v>800</v>
      </c>
      <c r="I1979" s="3">
        <f t="shared" ca="1" si="184"/>
        <v>0.2</v>
      </c>
      <c r="J1979" t="str" cm="1">
        <f t="array" aca="1" ref="J1979" ca="1">+INDEX({"Tarjeta";"Efectivo";"Transferencia"},RANDBETWEEN(1,3))</f>
        <v>Efectivo</v>
      </c>
      <c r="K1979" t="str">
        <f t="shared" ca="1" si="185"/>
        <v>V-003</v>
      </c>
      <c r="L1979" t="str">
        <f ca="1">+VLOOKUP(K1979,'Tablas aux'!$A$23:$C$27,3,0)</f>
        <v>Arequipa</v>
      </c>
    </row>
    <row r="1980" spans="1:12" x14ac:dyDescent="0.25">
      <c r="A1980" t="str">
        <v>V-1979</v>
      </c>
      <c r="B1980">
        <f t="shared" ca="1" si="180"/>
        <v>45846</v>
      </c>
      <c r="C1980" t="str">
        <f t="shared" ca="1" si="181"/>
        <v>C-003</v>
      </c>
      <c r="D1980" t="str">
        <f t="shared" ca="1" si="182"/>
        <v>P-002</v>
      </c>
      <c r="E1980" t="str">
        <f ca="1">+_xlfn.XLOOKUP(D1980,'Tablas aux'!$A$3:$A$6,'Tablas aux'!$B$3:$B$6,0)</f>
        <v>Laptop</v>
      </c>
      <c r="F1980" t="str">
        <f ca="1">+_xlfn.XLOOKUP(E1980,'Tablas aux'!$B$3:$B$6,'Tablas aux'!$C$3:$C$6,0)</f>
        <v>Computo</v>
      </c>
      <c r="G1980">
        <f t="shared" ca="1" si="183"/>
        <v>33</v>
      </c>
      <c r="H1980">
        <f ca="1">+_xlfn.XLOOKUP(D1980,'Tablas aux'!$A$3:$A$6,'Tablas aux'!$D$3:$D$6)</f>
        <v>1200</v>
      </c>
      <c r="I1980" s="3">
        <f t="shared" ca="1" si="184"/>
        <v>0.3</v>
      </c>
      <c r="J1980" t="str" cm="1">
        <f t="array" aca="1" ref="J1980" ca="1">+INDEX({"Tarjeta";"Efectivo";"Transferencia"},RANDBETWEEN(1,3))</f>
        <v>Efectivo</v>
      </c>
      <c r="K1980" t="str">
        <f t="shared" ca="1" si="185"/>
        <v>V-002</v>
      </c>
      <c r="L1980" t="str">
        <f ca="1">+VLOOKUP(K1980,'Tablas aux'!$A$23:$C$27,3,0)</f>
        <v>Callao</v>
      </c>
    </row>
    <row r="1981" spans="1:12" x14ac:dyDescent="0.25">
      <c r="A1981" t="str">
        <v>V-1980</v>
      </c>
      <c r="B1981">
        <f t="shared" ca="1" si="180"/>
        <v>45984</v>
      </c>
      <c r="C1981" t="str">
        <f t="shared" ca="1" si="181"/>
        <v>C-002</v>
      </c>
      <c r="D1981" t="str">
        <f t="shared" ca="1" si="182"/>
        <v>P-003</v>
      </c>
      <c r="E1981" t="str">
        <f ca="1">+_xlfn.XLOOKUP(D1981,'Tablas aux'!$A$3:$A$6,'Tablas aux'!$B$3:$B$6,0)</f>
        <v>Smart Watch</v>
      </c>
      <c r="F1981" t="str">
        <f ca="1">+_xlfn.XLOOKUP(E1981,'Tablas aux'!$B$3:$B$6,'Tablas aux'!$C$3:$C$6,0)</f>
        <v>Electrónica</v>
      </c>
      <c r="G1981">
        <f t="shared" ca="1" si="183"/>
        <v>24</v>
      </c>
      <c r="H1981">
        <f ca="1">+_xlfn.XLOOKUP(D1981,'Tablas aux'!$A$3:$A$6,'Tablas aux'!$D$3:$D$6)</f>
        <v>200</v>
      </c>
      <c r="I1981" s="3">
        <f t="shared" ca="1" si="184"/>
        <v>0.1</v>
      </c>
      <c r="J1981" t="str" cm="1">
        <f t="array" aca="1" ref="J1981" ca="1">+INDEX({"Tarjeta";"Efectivo";"Transferencia"},RANDBETWEEN(1,3))</f>
        <v>Efectivo</v>
      </c>
      <c r="K1981" t="str">
        <f t="shared" ca="1" si="185"/>
        <v>V-004</v>
      </c>
      <c r="L1981" t="str">
        <f ca="1">+VLOOKUP(K1981,'Tablas aux'!$A$23:$C$27,3,0)</f>
        <v>Moquegua</v>
      </c>
    </row>
    <row r="1982" spans="1:12" x14ac:dyDescent="0.25">
      <c r="A1982" t="str">
        <v>V-1981</v>
      </c>
      <c r="B1982">
        <f t="shared" ca="1" si="180"/>
        <v>45895</v>
      </c>
      <c r="C1982" t="str">
        <f t="shared" ca="1" si="181"/>
        <v>C-003</v>
      </c>
      <c r="D1982" t="str">
        <f t="shared" ca="1" si="182"/>
        <v>P-001</v>
      </c>
      <c r="E1982" t="str">
        <f ca="1">+_xlfn.XLOOKUP(D1982,'Tablas aux'!$A$3:$A$6,'Tablas aux'!$B$3:$B$6,0)</f>
        <v>Audífonos</v>
      </c>
      <c r="F1982" t="str">
        <f ca="1">+_xlfn.XLOOKUP(E1982,'Tablas aux'!$B$3:$B$6,'Tablas aux'!$C$3:$C$6,0)</f>
        <v>Electrónica</v>
      </c>
      <c r="G1982">
        <f t="shared" ca="1" si="183"/>
        <v>18</v>
      </c>
      <c r="H1982">
        <f ca="1">+_xlfn.XLOOKUP(D1982,'Tablas aux'!$A$3:$A$6,'Tablas aux'!$D$3:$D$6)</f>
        <v>50</v>
      </c>
      <c r="I1982" s="3">
        <f t="shared" ca="1" si="184"/>
        <v>0.1</v>
      </c>
      <c r="J1982" t="str" cm="1">
        <f t="array" aca="1" ref="J1982" ca="1">+INDEX({"Tarjeta";"Efectivo";"Transferencia"},RANDBETWEEN(1,3))</f>
        <v>Tarjeta</v>
      </c>
      <c r="K1982" t="str">
        <f t="shared" ca="1" si="185"/>
        <v>V-003</v>
      </c>
      <c r="L1982" t="str">
        <f ca="1">+VLOOKUP(K1982,'Tablas aux'!$A$23:$C$27,3,0)</f>
        <v>Arequipa</v>
      </c>
    </row>
    <row r="1983" spans="1:12" x14ac:dyDescent="0.25">
      <c r="A1983" t="str">
        <v>V-1982</v>
      </c>
      <c r="B1983">
        <f t="shared" ca="1" si="180"/>
        <v>45834</v>
      </c>
      <c r="C1983" t="str">
        <f t="shared" ca="1" si="181"/>
        <v>C-004</v>
      </c>
      <c r="D1983" t="str">
        <f t="shared" ca="1" si="182"/>
        <v>P-004</v>
      </c>
      <c r="E1983" t="str">
        <f ca="1">+_xlfn.XLOOKUP(D1983,'Tablas aux'!$A$3:$A$6,'Tablas aux'!$B$3:$B$6,0)</f>
        <v>Smart Phone</v>
      </c>
      <c r="F1983" t="str">
        <f ca="1">+_xlfn.XLOOKUP(E1983,'Tablas aux'!$B$3:$B$6,'Tablas aux'!$C$3:$C$6,0)</f>
        <v>Telefonía</v>
      </c>
      <c r="G1983">
        <f t="shared" ca="1" si="183"/>
        <v>29</v>
      </c>
      <c r="H1983">
        <f ca="1">+_xlfn.XLOOKUP(D1983,'Tablas aux'!$A$3:$A$6,'Tablas aux'!$D$3:$D$6)</f>
        <v>800</v>
      </c>
      <c r="I1983" s="3">
        <f t="shared" ca="1" si="184"/>
        <v>0.2</v>
      </c>
      <c r="J1983" t="str" cm="1">
        <f t="array" aca="1" ref="J1983" ca="1">+INDEX({"Tarjeta";"Efectivo";"Transferencia"},RANDBETWEEN(1,3))</f>
        <v>Transferencia</v>
      </c>
      <c r="K1983" t="str">
        <f t="shared" ca="1" si="185"/>
        <v>V-001</v>
      </c>
      <c r="L1983" t="str">
        <f ca="1">+VLOOKUP(K1983,'Tablas aux'!$A$23:$C$27,3,0)</f>
        <v>Lima</v>
      </c>
    </row>
    <row r="1984" spans="1:12" x14ac:dyDescent="0.25">
      <c r="A1984" t="str">
        <v>V-1983</v>
      </c>
      <c r="B1984">
        <f t="shared" ca="1" si="180"/>
        <v>45893</v>
      </c>
      <c r="C1984" t="str">
        <f t="shared" ca="1" si="181"/>
        <v>C-003</v>
      </c>
      <c r="D1984" t="str">
        <f t="shared" ca="1" si="182"/>
        <v>P-001</v>
      </c>
      <c r="E1984" t="str">
        <f ca="1">+_xlfn.XLOOKUP(D1984,'Tablas aux'!$A$3:$A$6,'Tablas aux'!$B$3:$B$6,0)</f>
        <v>Audífonos</v>
      </c>
      <c r="F1984" t="str">
        <f ca="1">+_xlfn.XLOOKUP(E1984,'Tablas aux'!$B$3:$B$6,'Tablas aux'!$C$3:$C$6,0)</f>
        <v>Electrónica</v>
      </c>
      <c r="G1984">
        <f t="shared" ca="1" si="183"/>
        <v>37</v>
      </c>
      <c r="H1984">
        <f ca="1">+_xlfn.XLOOKUP(D1984,'Tablas aux'!$A$3:$A$6,'Tablas aux'!$D$3:$D$6)</f>
        <v>50</v>
      </c>
      <c r="I1984" s="3">
        <f t="shared" ca="1" si="184"/>
        <v>0.1</v>
      </c>
      <c r="J1984" t="str" cm="1">
        <f t="array" aca="1" ref="J1984" ca="1">+INDEX({"Tarjeta";"Efectivo";"Transferencia"},RANDBETWEEN(1,3))</f>
        <v>Transferencia</v>
      </c>
      <c r="K1984" t="str">
        <f t="shared" ca="1" si="185"/>
        <v>V-002</v>
      </c>
      <c r="L1984" t="str">
        <f ca="1">+VLOOKUP(K1984,'Tablas aux'!$A$23:$C$27,3,0)</f>
        <v>Callao</v>
      </c>
    </row>
    <row r="1985" spans="1:12" x14ac:dyDescent="0.25">
      <c r="A1985" t="str">
        <v>V-1984</v>
      </c>
      <c r="B1985">
        <f t="shared" ca="1" si="180"/>
        <v>45919</v>
      </c>
      <c r="C1985" t="str">
        <f t="shared" ca="1" si="181"/>
        <v>C-001</v>
      </c>
      <c r="D1985" t="str">
        <f t="shared" ca="1" si="182"/>
        <v>P-002</v>
      </c>
      <c r="E1985" t="str">
        <f ca="1">+_xlfn.XLOOKUP(D1985,'Tablas aux'!$A$3:$A$6,'Tablas aux'!$B$3:$B$6,0)</f>
        <v>Laptop</v>
      </c>
      <c r="F1985" t="str">
        <f ca="1">+_xlfn.XLOOKUP(E1985,'Tablas aux'!$B$3:$B$6,'Tablas aux'!$C$3:$C$6,0)</f>
        <v>Computo</v>
      </c>
      <c r="G1985">
        <f t="shared" ca="1" si="183"/>
        <v>31</v>
      </c>
      <c r="H1985">
        <f ca="1">+_xlfn.XLOOKUP(D1985,'Tablas aux'!$A$3:$A$6,'Tablas aux'!$D$3:$D$6)</f>
        <v>1200</v>
      </c>
      <c r="I1985" s="3">
        <f t="shared" ca="1" si="184"/>
        <v>0.3</v>
      </c>
      <c r="J1985" t="str" cm="1">
        <f t="array" aca="1" ref="J1985" ca="1">+INDEX({"Tarjeta";"Efectivo";"Transferencia"},RANDBETWEEN(1,3))</f>
        <v>Efectivo</v>
      </c>
      <c r="K1985" t="str">
        <f t="shared" ca="1" si="185"/>
        <v>V-002</v>
      </c>
      <c r="L1985" t="str">
        <f ca="1">+VLOOKUP(K1985,'Tablas aux'!$A$23:$C$27,3,0)</f>
        <v>Callao</v>
      </c>
    </row>
    <row r="1986" spans="1:12" x14ac:dyDescent="0.25">
      <c r="A1986" t="str">
        <v>V-1985</v>
      </c>
      <c r="B1986">
        <f t="shared" ca="1" si="180"/>
        <v>45738</v>
      </c>
      <c r="C1986" t="str">
        <f t="shared" ca="1" si="181"/>
        <v>C-002</v>
      </c>
      <c r="D1986" t="str">
        <f t="shared" ca="1" si="182"/>
        <v>P-001</v>
      </c>
      <c r="E1986" t="str">
        <f ca="1">+_xlfn.XLOOKUP(D1986,'Tablas aux'!$A$3:$A$6,'Tablas aux'!$B$3:$B$6,0)</f>
        <v>Audífonos</v>
      </c>
      <c r="F1986" t="str">
        <f ca="1">+_xlfn.XLOOKUP(E1986,'Tablas aux'!$B$3:$B$6,'Tablas aux'!$C$3:$C$6,0)</f>
        <v>Electrónica</v>
      </c>
      <c r="G1986">
        <f t="shared" ca="1" si="183"/>
        <v>30</v>
      </c>
      <c r="H1986">
        <f ca="1">+_xlfn.XLOOKUP(D1986,'Tablas aux'!$A$3:$A$6,'Tablas aux'!$D$3:$D$6)</f>
        <v>50</v>
      </c>
      <c r="I1986" s="3">
        <f t="shared" ca="1" si="184"/>
        <v>0.1</v>
      </c>
      <c r="J1986" t="str" cm="1">
        <f t="array" aca="1" ref="J1986" ca="1">+INDEX({"Tarjeta";"Efectivo";"Transferencia"},RANDBETWEEN(1,3))</f>
        <v>Tarjeta</v>
      </c>
      <c r="K1986" t="str">
        <f t="shared" ca="1" si="185"/>
        <v>V-002</v>
      </c>
      <c r="L1986" t="str">
        <f ca="1">+VLOOKUP(K1986,'Tablas aux'!$A$23:$C$27,3,0)</f>
        <v>Callao</v>
      </c>
    </row>
    <row r="1987" spans="1:12" x14ac:dyDescent="0.25">
      <c r="A1987" t="str">
        <v>V-1986</v>
      </c>
      <c r="B1987">
        <f t="shared" ref="B1987:B2050" ca="1" si="186">+RANDBETWEEN("01/01/2025","31/12/2025")</f>
        <v>45704</v>
      </c>
      <c r="C1987" t="str">
        <f t="shared" ref="C1987:C2050" ca="1" si="187">+"C"&amp;"-"&amp;TEXT(RANDBETWEEN(1,4),"000")</f>
        <v>C-002</v>
      </c>
      <c r="D1987" t="str">
        <f t="shared" ref="D1987:D2050" ca="1" si="188">+"P"&amp;"-"&amp;TEXT(RANDBETWEEN(1,4),"000")</f>
        <v>P-002</v>
      </c>
      <c r="E1987" t="str">
        <f ca="1">+_xlfn.XLOOKUP(D1987,'Tablas aux'!$A$3:$A$6,'Tablas aux'!$B$3:$B$6,0)</f>
        <v>Laptop</v>
      </c>
      <c r="F1987" t="str">
        <f ca="1">+_xlfn.XLOOKUP(E1987,'Tablas aux'!$B$3:$B$6,'Tablas aux'!$C$3:$C$6,0)</f>
        <v>Computo</v>
      </c>
      <c r="G1987">
        <f t="shared" ref="G1987:G2050" ca="1" si="189">+RANDBETWEEN(5,45)</f>
        <v>37</v>
      </c>
      <c r="H1987">
        <f ca="1">+_xlfn.XLOOKUP(D1987,'Tablas aux'!$A$3:$A$6,'Tablas aux'!$D$3:$D$6)</f>
        <v>1200</v>
      </c>
      <c r="I1987" s="3">
        <f t="shared" ref="I1987:I2050" ca="1" si="190">+IF(F1987="Electrónica",0.1,IF(F1987="Telefonía",0.2,0.3))</f>
        <v>0.3</v>
      </c>
      <c r="J1987" t="str" cm="1">
        <f t="array" aca="1" ref="J1987" ca="1">+INDEX({"Tarjeta";"Efectivo";"Transferencia"},RANDBETWEEN(1,3))</f>
        <v>Tarjeta</v>
      </c>
      <c r="K1987" t="str">
        <f t="shared" ref="K1987:K2050" ca="1" si="191">+"V"&amp;"-"&amp;TEXT(RANDBETWEEN(1,5),"000")</f>
        <v>V-001</v>
      </c>
      <c r="L1987" t="str">
        <f ca="1">+VLOOKUP(K1987,'Tablas aux'!$A$23:$C$27,3,0)</f>
        <v>Lima</v>
      </c>
    </row>
    <row r="1988" spans="1:12" x14ac:dyDescent="0.25">
      <c r="A1988" t="str">
        <v>V-1987</v>
      </c>
      <c r="B1988">
        <f t="shared" ca="1" si="186"/>
        <v>45871</v>
      </c>
      <c r="C1988" t="str">
        <f t="shared" ca="1" si="187"/>
        <v>C-004</v>
      </c>
      <c r="D1988" t="str">
        <f t="shared" ca="1" si="188"/>
        <v>P-004</v>
      </c>
      <c r="E1988" t="str">
        <f ca="1">+_xlfn.XLOOKUP(D1988,'Tablas aux'!$A$3:$A$6,'Tablas aux'!$B$3:$B$6,0)</f>
        <v>Smart Phone</v>
      </c>
      <c r="F1988" t="str">
        <f ca="1">+_xlfn.XLOOKUP(E1988,'Tablas aux'!$B$3:$B$6,'Tablas aux'!$C$3:$C$6,0)</f>
        <v>Telefonía</v>
      </c>
      <c r="G1988">
        <f t="shared" ca="1" si="189"/>
        <v>13</v>
      </c>
      <c r="H1988">
        <f ca="1">+_xlfn.XLOOKUP(D1988,'Tablas aux'!$A$3:$A$6,'Tablas aux'!$D$3:$D$6)</f>
        <v>800</v>
      </c>
      <c r="I1988" s="3">
        <f t="shared" ca="1" si="190"/>
        <v>0.2</v>
      </c>
      <c r="J1988" t="str" cm="1">
        <f t="array" aca="1" ref="J1988" ca="1">+INDEX({"Tarjeta";"Efectivo";"Transferencia"},RANDBETWEEN(1,3))</f>
        <v>Transferencia</v>
      </c>
      <c r="K1988" t="str">
        <f t="shared" ca="1" si="191"/>
        <v>V-001</v>
      </c>
      <c r="L1988" t="str">
        <f ca="1">+VLOOKUP(K1988,'Tablas aux'!$A$23:$C$27,3,0)</f>
        <v>Lima</v>
      </c>
    </row>
    <row r="1989" spans="1:12" x14ac:dyDescent="0.25">
      <c r="A1989" t="str">
        <v>V-1988</v>
      </c>
      <c r="B1989">
        <f t="shared" ca="1" si="186"/>
        <v>45691</v>
      </c>
      <c r="C1989" t="str">
        <f t="shared" ca="1" si="187"/>
        <v>C-003</v>
      </c>
      <c r="D1989" t="str">
        <f t="shared" ca="1" si="188"/>
        <v>P-003</v>
      </c>
      <c r="E1989" t="str">
        <f ca="1">+_xlfn.XLOOKUP(D1989,'Tablas aux'!$A$3:$A$6,'Tablas aux'!$B$3:$B$6,0)</f>
        <v>Smart Watch</v>
      </c>
      <c r="F1989" t="str">
        <f ca="1">+_xlfn.XLOOKUP(E1989,'Tablas aux'!$B$3:$B$6,'Tablas aux'!$C$3:$C$6,0)</f>
        <v>Electrónica</v>
      </c>
      <c r="G1989">
        <f t="shared" ca="1" si="189"/>
        <v>13</v>
      </c>
      <c r="H1989">
        <f ca="1">+_xlfn.XLOOKUP(D1989,'Tablas aux'!$A$3:$A$6,'Tablas aux'!$D$3:$D$6)</f>
        <v>200</v>
      </c>
      <c r="I1989" s="3">
        <f t="shared" ca="1" si="190"/>
        <v>0.1</v>
      </c>
      <c r="J1989" t="str" cm="1">
        <f t="array" aca="1" ref="J1989" ca="1">+INDEX({"Tarjeta";"Efectivo";"Transferencia"},RANDBETWEEN(1,3))</f>
        <v>Tarjeta</v>
      </c>
      <c r="K1989" t="str">
        <f t="shared" ca="1" si="191"/>
        <v>V-003</v>
      </c>
      <c r="L1989" t="str">
        <f ca="1">+VLOOKUP(K1989,'Tablas aux'!$A$23:$C$27,3,0)</f>
        <v>Arequipa</v>
      </c>
    </row>
    <row r="1990" spans="1:12" x14ac:dyDescent="0.25">
      <c r="A1990" t="str">
        <v>V-1989</v>
      </c>
      <c r="B1990">
        <f t="shared" ca="1" si="186"/>
        <v>45894</v>
      </c>
      <c r="C1990" t="str">
        <f t="shared" ca="1" si="187"/>
        <v>C-003</v>
      </c>
      <c r="D1990" t="str">
        <f t="shared" ca="1" si="188"/>
        <v>P-001</v>
      </c>
      <c r="E1990" t="str">
        <f ca="1">+_xlfn.XLOOKUP(D1990,'Tablas aux'!$A$3:$A$6,'Tablas aux'!$B$3:$B$6,0)</f>
        <v>Audífonos</v>
      </c>
      <c r="F1990" t="str">
        <f ca="1">+_xlfn.XLOOKUP(E1990,'Tablas aux'!$B$3:$B$6,'Tablas aux'!$C$3:$C$6,0)</f>
        <v>Electrónica</v>
      </c>
      <c r="G1990">
        <f t="shared" ca="1" si="189"/>
        <v>25</v>
      </c>
      <c r="H1990">
        <f ca="1">+_xlfn.XLOOKUP(D1990,'Tablas aux'!$A$3:$A$6,'Tablas aux'!$D$3:$D$6)</f>
        <v>50</v>
      </c>
      <c r="I1990" s="3">
        <f t="shared" ca="1" si="190"/>
        <v>0.1</v>
      </c>
      <c r="J1990" t="str" cm="1">
        <f t="array" aca="1" ref="J1990" ca="1">+INDEX({"Tarjeta";"Efectivo";"Transferencia"},RANDBETWEEN(1,3))</f>
        <v>Transferencia</v>
      </c>
      <c r="K1990" t="str">
        <f t="shared" ca="1" si="191"/>
        <v>V-002</v>
      </c>
      <c r="L1990" t="str">
        <f ca="1">+VLOOKUP(K1990,'Tablas aux'!$A$23:$C$27,3,0)</f>
        <v>Callao</v>
      </c>
    </row>
    <row r="1991" spans="1:12" x14ac:dyDescent="0.25">
      <c r="A1991" t="str">
        <v>V-1990</v>
      </c>
      <c r="B1991">
        <f t="shared" ca="1" si="186"/>
        <v>45681</v>
      </c>
      <c r="C1991" t="str">
        <f t="shared" ca="1" si="187"/>
        <v>C-003</v>
      </c>
      <c r="D1991" t="str">
        <f t="shared" ca="1" si="188"/>
        <v>P-003</v>
      </c>
      <c r="E1991" t="str">
        <f ca="1">+_xlfn.XLOOKUP(D1991,'Tablas aux'!$A$3:$A$6,'Tablas aux'!$B$3:$B$6,0)</f>
        <v>Smart Watch</v>
      </c>
      <c r="F1991" t="str">
        <f ca="1">+_xlfn.XLOOKUP(E1991,'Tablas aux'!$B$3:$B$6,'Tablas aux'!$C$3:$C$6,0)</f>
        <v>Electrónica</v>
      </c>
      <c r="G1991">
        <f t="shared" ca="1" si="189"/>
        <v>18</v>
      </c>
      <c r="H1991">
        <f ca="1">+_xlfn.XLOOKUP(D1991,'Tablas aux'!$A$3:$A$6,'Tablas aux'!$D$3:$D$6)</f>
        <v>200</v>
      </c>
      <c r="I1991" s="3">
        <f t="shared" ca="1" si="190"/>
        <v>0.1</v>
      </c>
      <c r="J1991" t="str" cm="1">
        <f t="array" aca="1" ref="J1991" ca="1">+INDEX({"Tarjeta";"Efectivo";"Transferencia"},RANDBETWEEN(1,3))</f>
        <v>Tarjeta</v>
      </c>
      <c r="K1991" t="str">
        <f t="shared" ca="1" si="191"/>
        <v>V-004</v>
      </c>
      <c r="L1991" t="str">
        <f ca="1">+VLOOKUP(K1991,'Tablas aux'!$A$23:$C$27,3,0)</f>
        <v>Moquegua</v>
      </c>
    </row>
    <row r="1992" spans="1:12" x14ac:dyDescent="0.25">
      <c r="A1992" t="str">
        <v>V-1991</v>
      </c>
      <c r="B1992">
        <f t="shared" ca="1" si="186"/>
        <v>45676</v>
      </c>
      <c r="C1992" t="str">
        <f t="shared" ca="1" si="187"/>
        <v>C-001</v>
      </c>
      <c r="D1992" t="str">
        <f t="shared" ca="1" si="188"/>
        <v>P-001</v>
      </c>
      <c r="E1992" t="str">
        <f ca="1">+_xlfn.XLOOKUP(D1992,'Tablas aux'!$A$3:$A$6,'Tablas aux'!$B$3:$B$6,0)</f>
        <v>Audífonos</v>
      </c>
      <c r="F1992" t="str">
        <f ca="1">+_xlfn.XLOOKUP(E1992,'Tablas aux'!$B$3:$B$6,'Tablas aux'!$C$3:$C$6,0)</f>
        <v>Electrónica</v>
      </c>
      <c r="G1992">
        <f t="shared" ca="1" si="189"/>
        <v>17</v>
      </c>
      <c r="H1992">
        <f ca="1">+_xlfn.XLOOKUP(D1992,'Tablas aux'!$A$3:$A$6,'Tablas aux'!$D$3:$D$6)</f>
        <v>50</v>
      </c>
      <c r="I1992" s="3">
        <f t="shared" ca="1" si="190"/>
        <v>0.1</v>
      </c>
      <c r="J1992" t="str" cm="1">
        <f t="array" aca="1" ref="J1992" ca="1">+INDEX({"Tarjeta";"Efectivo";"Transferencia"},RANDBETWEEN(1,3))</f>
        <v>Transferencia</v>
      </c>
      <c r="K1992" t="str">
        <f t="shared" ca="1" si="191"/>
        <v>V-003</v>
      </c>
      <c r="L1992" t="str">
        <f ca="1">+VLOOKUP(K1992,'Tablas aux'!$A$23:$C$27,3,0)</f>
        <v>Arequipa</v>
      </c>
    </row>
    <row r="1993" spans="1:12" x14ac:dyDescent="0.25">
      <c r="A1993" t="str">
        <v>V-1992</v>
      </c>
      <c r="B1993">
        <f t="shared" ca="1" si="186"/>
        <v>45810</v>
      </c>
      <c r="C1993" t="str">
        <f t="shared" ca="1" si="187"/>
        <v>C-003</v>
      </c>
      <c r="D1993" t="str">
        <f t="shared" ca="1" si="188"/>
        <v>P-003</v>
      </c>
      <c r="E1993" t="str">
        <f ca="1">+_xlfn.XLOOKUP(D1993,'Tablas aux'!$A$3:$A$6,'Tablas aux'!$B$3:$B$6,0)</f>
        <v>Smart Watch</v>
      </c>
      <c r="F1993" t="str">
        <f ca="1">+_xlfn.XLOOKUP(E1993,'Tablas aux'!$B$3:$B$6,'Tablas aux'!$C$3:$C$6,0)</f>
        <v>Electrónica</v>
      </c>
      <c r="G1993">
        <f t="shared" ca="1" si="189"/>
        <v>36</v>
      </c>
      <c r="H1993">
        <f ca="1">+_xlfn.XLOOKUP(D1993,'Tablas aux'!$A$3:$A$6,'Tablas aux'!$D$3:$D$6)</f>
        <v>200</v>
      </c>
      <c r="I1993" s="3">
        <f t="shared" ca="1" si="190"/>
        <v>0.1</v>
      </c>
      <c r="J1993" t="str" cm="1">
        <f t="array" aca="1" ref="J1993" ca="1">+INDEX({"Tarjeta";"Efectivo";"Transferencia"},RANDBETWEEN(1,3))</f>
        <v>Efectivo</v>
      </c>
      <c r="K1993" t="str">
        <f t="shared" ca="1" si="191"/>
        <v>V-003</v>
      </c>
      <c r="L1993" t="str">
        <f ca="1">+VLOOKUP(K1993,'Tablas aux'!$A$23:$C$27,3,0)</f>
        <v>Arequipa</v>
      </c>
    </row>
    <row r="1994" spans="1:12" x14ac:dyDescent="0.25">
      <c r="A1994" t="str">
        <v>V-1993</v>
      </c>
      <c r="B1994">
        <f t="shared" ca="1" si="186"/>
        <v>45976</v>
      </c>
      <c r="C1994" t="str">
        <f t="shared" ca="1" si="187"/>
        <v>C-004</v>
      </c>
      <c r="D1994" t="str">
        <f t="shared" ca="1" si="188"/>
        <v>P-002</v>
      </c>
      <c r="E1994" t="str">
        <f ca="1">+_xlfn.XLOOKUP(D1994,'Tablas aux'!$A$3:$A$6,'Tablas aux'!$B$3:$B$6,0)</f>
        <v>Laptop</v>
      </c>
      <c r="F1994" t="str">
        <f ca="1">+_xlfn.XLOOKUP(E1994,'Tablas aux'!$B$3:$B$6,'Tablas aux'!$C$3:$C$6,0)</f>
        <v>Computo</v>
      </c>
      <c r="G1994">
        <f t="shared" ca="1" si="189"/>
        <v>14</v>
      </c>
      <c r="H1994">
        <f ca="1">+_xlfn.XLOOKUP(D1994,'Tablas aux'!$A$3:$A$6,'Tablas aux'!$D$3:$D$6)</f>
        <v>1200</v>
      </c>
      <c r="I1994" s="3">
        <f t="shared" ca="1" si="190"/>
        <v>0.3</v>
      </c>
      <c r="J1994" t="str" cm="1">
        <f t="array" aca="1" ref="J1994" ca="1">+INDEX({"Tarjeta";"Efectivo";"Transferencia"},RANDBETWEEN(1,3))</f>
        <v>Efectivo</v>
      </c>
      <c r="K1994" t="str">
        <f t="shared" ca="1" si="191"/>
        <v>V-002</v>
      </c>
      <c r="L1994" t="str">
        <f ca="1">+VLOOKUP(K1994,'Tablas aux'!$A$23:$C$27,3,0)</f>
        <v>Callao</v>
      </c>
    </row>
    <row r="1995" spans="1:12" x14ac:dyDescent="0.25">
      <c r="A1995" t="str">
        <v>V-1994</v>
      </c>
      <c r="B1995">
        <f t="shared" ca="1" si="186"/>
        <v>45795</v>
      </c>
      <c r="C1995" t="str">
        <f t="shared" ca="1" si="187"/>
        <v>C-004</v>
      </c>
      <c r="D1995" t="str">
        <f t="shared" ca="1" si="188"/>
        <v>P-002</v>
      </c>
      <c r="E1995" t="str">
        <f ca="1">+_xlfn.XLOOKUP(D1995,'Tablas aux'!$A$3:$A$6,'Tablas aux'!$B$3:$B$6,0)</f>
        <v>Laptop</v>
      </c>
      <c r="F1995" t="str">
        <f ca="1">+_xlfn.XLOOKUP(E1995,'Tablas aux'!$B$3:$B$6,'Tablas aux'!$C$3:$C$6,0)</f>
        <v>Computo</v>
      </c>
      <c r="G1995">
        <f t="shared" ca="1" si="189"/>
        <v>11</v>
      </c>
      <c r="H1995">
        <f ca="1">+_xlfn.XLOOKUP(D1995,'Tablas aux'!$A$3:$A$6,'Tablas aux'!$D$3:$D$6)</f>
        <v>1200</v>
      </c>
      <c r="I1995" s="3">
        <f t="shared" ca="1" si="190"/>
        <v>0.3</v>
      </c>
      <c r="J1995" t="str" cm="1">
        <f t="array" aca="1" ref="J1995" ca="1">+INDEX({"Tarjeta";"Efectivo";"Transferencia"},RANDBETWEEN(1,3))</f>
        <v>Transferencia</v>
      </c>
      <c r="K1995" t="str">
        <f t="shared" ca="1" si="191"/>
        <v>V-002</v>
      </c>
      <c r="L1995" t="str">
        <f ca="1">+VLOOKUP(K1995,'Tablas aux'!$A$23:$C$27,3,0)</f>
        <v>Callao</v>
      </c>
    </row>
    <row r="1996" spans="1:12" x14ac:dyDescent="0.25">
      <c r="A1996" t="str">
        <v>V-1995</v>
      </c>
      <c r="B1996">
        <f t="shared" ca="1" si="186"/>
        <v>45790</v>
      </c>
      <c r="C1996" t="str">
        <f t="shared" ca="1" si="187"/>
        <v>C-003</v>
      </c>
      <c r="D1996" t="str">
        <f t="shared" ca="1" si="188"/>
        <v>P-001</v>
      </c>
      <c r="E1996" t="str">
        <f ca="1">+_xlfn.XLOOKUP(D1996,'Tablas aux'!$A$3:$A$6,'Tablas aux'!$B$3:$B$6,0)</f>
        <v>Audífonos</v>
      </c>
      <c r="F1996" t="str">
        <f ca="1">+_xlfn.XLOOKUP(E1996,'Tablas aux'!$B$3:$B$6,'Tablas aux'!$C$3:$C$6,0)</f>
        <v>Electrónica</v>
      </c>
      <c r="G1996">
        <f t="shared" ca="1" si="189"/>
        <v>35</v>
      </c>
      <c r="H1996">
        <f ca="1">+_xlfn.XLOOKUP(D1996,'Tablas aux'!$A$3:$A$6,'Tablas aux'!$D$3:$D$6)</f>
        <v>50</v>
      </c>
      <c r="I1996" s="3">
        <f t="shared" ca="1" si="190"/>
        <v>0.1</v>
      </c>
      <c r="J1996" t="str" cm="1">
        <f t="array" aca="1" ref="J1996" ca="1">+INDEX({"Tarjeta";"Efectivo";"Transferencia"},RANDBETWEEN(1,3))</f>
        <v>Transferencia</v>
      </c>
      <c r="K1996" t="str">
        <f t="shared" ca="1" si="191"/>
        <v>V-003</v>
      </c>
      <c r="L1996" t="str">
        <f ca="1">+VLOOKUP(K1996,'Tablas aux'!$A$23:$C$27,3,0)</f>
        <v>Arequipa</v>
      </c>
    </row>
    <row r="1997" spans="1:12" x14ac:dyDescent="0.25">
      <c r="A1997" t="str">
        <v>V-1996</v>
      </c>
      <c r="B1997">
        <f t="shared" ca="1" si="186"/>
        <v>45689</v>
      </c>
      <c r="C1997" t="str">
        <f t="shared" ca="1" si="187"/>
        <v>C-004</v>
      </c>
      <c r="D1997" t="str">
        <f t="shared" ca="1" si="188"/>
        <v>P-001</v>
      </c>
      <c r="E1997" t="str">
        <f ca="1">+_xlfn.XLOOKUP(D1997,'Tablas aux'!$A$3:$A$6,'Tablas aux'!$B$3:$B$6,0)</f>
        <v>Audífonos</v>
      </c>
      <c r="F1997" t="str">
        <f ca="1">+_xlfn.XLOOKUP(E1997,'Tablas aux'!$B$3:$B$6,'Tablas aux'!$C$3:$C$6,0)</f>
        <v>Electrónica</v>
      </c>
      <c r="G1997">
        <f t="shared" ca="1" si="189"/>
        <v>25</v>
      </c>
      <c r="H1997">
        <f ca="1">+_xlfn.XLOOKUP(D1997,'Tablas aux'!$A$3:$A$6,'Tablas aux'!$D$3:$D$6)</f>
        <v>50</v>
      </c>
      <c r="I1997" s="3">
        <f t="shared" ca="1" si="190"/>
        <v>0.1</v>
      </c>
      <c r="J1997" t="str" cm="1">
        <f t="array" aca="1" ref="J1997" ca="1">+INDEX({"Tarjeta";"Efectivo";"Transferencia"},RANDBETWEEN(1,3))</f>
        <v>Tarjeta</v>
      </c>
      <c r="K1997" t="str">
        <f t="shared" ca="1" si="191"/>
        <v>V-002</v>
      </c>
      <c r="L1997" t="str">
        <f ca="1">+VLOOKUP(K1997,'Tablas aux'!$A$23:$C$27,3,0)</f>
        <v>Callao</v>
      </c>
    </row>
    <row r="1998" spans="1:12" x14ac:dyDescent="0.25">
      <c r="A1998" t="str">
        <v>V-1997</v>
      </c>
      <c r="B1998">
        <f t="shared" ca="1" si="186"/>
        <v>45948</v>
      </c>
      <c r="C1998" t="str">
        <f t="shared" ca="1" si="187"/>
        <v>C-001</v>
      </c>
      <c r="D1998" t="str">
        <f t="shared" ca="1" si="188"/>
        <v>P-004</v>
      </c>
      <c r="E1998" t="str">
        <f ca="1">+_xlfn.XLOOKUP(D1998,'Tablas aux'!$A$3:$A$6,'Tablas aux'!$B$3:$B$6,0)</f>
        <v>Smart Phone</v>
      </c>
      <c r="F1998" t="str">
        <f ca="1">+_xlfn.XLOOKUP(E1998,'Tablas aux'!$B$3:$B$6,'Tablas aux'!$C$3:$C$6,0)</f>
        <v>Telefonía</v>
      </c>
      <c r="G1998">
        <f t="shared" ca="1" si="189"/>
        <v>9</v>
      </c>
      <c r="H1998">
        <f ca="1">+_xlfn.XLOOKUP(D1998,'Tablas aux'!$A$3:$A$6,'Tablas aux'!$D$3:$D$6)</f>
        <v>800</v>
      </c>
      <c r="I1998" s="3">
        <f t="shared" ca="1" si="190"/>
        <v>0.2</v>
      </c>
      <c r="J1998" t="str" cm="1">
        <f t="array" aca="1" ref="J1998" ca="1">+INDEX({"Tarjeta";"Efectivo";"Transferencia"},RANDBETWEEN(1,3))</f>
        <v>Efectivo</v>
      </c>
      <c r="K1998" t="str">
        <f t="shared" ca="1" si="191"/>
        <v>V-002</v>
      </c>
      <c r="L1998" t="str">
        <f ca="1">+VLOOKUP(K1998,'Tablas aux'!$A$23:$C$27,3,0)</f>
        <v>Callao</v>
      </c>
    </row>
    <row r="1999" spans="1:12" x14ac:dyDescent="0.25">
      <c r="A1999" t="str">
        <v>V-1998</v>
      </c>
      <c r="B1999">
        <f t="shared" ca="1" si="186"/>
        <v>45711</v>
      </c>
      <c r="C1999" t="str">
        <f t="shared" ca="1" si="187"/>
        <v>C-003</v>
      </c>
      <c r="D1999" t="str">
        <f t="shared" ca="1" si="188"/>
        <v>P-003</v>
      </c>
      <c r="E1999" t="str">
        <f ca="1">+_xlfn.XLOOKUP(D1999,'Tablas aux'!$A$3:$A$6,'Tablas aux'!$B$3:$B$6,0)</f>
        <v>Smart Watch</v>
      </c>
      <c r="F1999" t="str">
        <f ca="1">+_xlfn.XLOOKUP(E1999,'Tablas aux'!$B$3:$B$6,'Tablas aux'!$C$3:$C$6,0)</f>
        <v>Electrónica</v>
      </c>
      <c r="G1999">
        <f t="shared" ca="1" si="189"/>
        <v>36</v>
      </c>
      <c r="H1999">
        <f ca="1">+_xlfn.XLOOKUP(D1999,'Tablas aux'!$A$3:$A$6,'Tablas aux'!$D$3:$D$6)</f>
        <v>200</v>
      </c>
      <c r="I1999" s="3">
        <f t="shared" ca="1" si="190"/>
        <v>0.1</v>
      </c>
      <c r="J1999" t="str" cm="1">
        <f t="array" aca="1" ref="J1999" ca="1">+INDEX({"Tarjeta";"Efectivo";"Transferencia"},RANDBETWEEN(1,3))</f>
        <v>Transferencia</v>
      </c>
      <c r="K1999" t="str">
        <f t="shared" ca="1" si="191"/>
        <v>V-004</v>
      </c>
      <c r="L1999" t="str">
        <f ca="1">+VLOOKUP(K1999,'Tablas aux'!$A$23:$C$27,3,0)</f>
        <v>Moquegua</v>
      </c>
    </row>
    <row r="2000" spans="1:12" x14ac:dyDescent="0.25">
      <c r="A2000" t="str">
        <v>V-1999</v>
      </c>
      <c r="B2000">
        <f t="shared" ca="1" si="186"/>
        <v>45756</v>
      </c>
      <c r="C2000" t="str">
        <f t="shared" ca="1" si="187"/>
        <v>C-003</v>
      </c>
      <c r="D2000" t="str">
        <f t="shared" ca="1" si="188"/>
        <v>P-003</v>
      </c>
      <c r="E2000" t="str">
        <f ca="1">+_xlfn.XLOOKUP(D2000,'Tablas aux'!$A$3:$A$6,'Tablas aux'!$B$3:$B$6,0)</f>
        <v>Smart Watch</v>
      </c>
      <c r="F2000" t="str">
        <f ca="1">+_xlfn.XLOOKUP(E2000,'Tablas aux'!$B$3:$B$6,'Tablas aux'!$C$3:$C$6,0)</f>
        <v>Electrónica</v>
      </c>
      <c r="G2000">
        <f t="shared" ca="1" si="189"/>
        <v>29</v>
      </c>
      <c r="H2000">
        <f ca="1">+_xlfn.XLOOKUP(D2000,'Tablas aux'!$A$3:$A$6,'Tablas aux'!$D$3:$D$6)</f>
        <v>200</v>
      </c>
      <c r="I2000" s="3">
        <f t="shared" ca="1" si="190"/>
        <v>0.1</v>
      </c>
      <c r="J2000" t="str" cm="1">
        <f t="array" aca="1" ref="J2000" ca="1">+INDEX({"Tarjeta";"Efectivo";"Transferencia"},RANDBETWEEN(1,3))</f>
        <v>Transferencia</v>
      </c>
      <c r="K2000" t="str">
        <f t="shared" ca="1" si="191"/>
        <v>V-002</v>
      </c>
      <c r="L2000" t="str">
        <f ca="1">+VLOOKUP(K2000,'Tablas aux'!$A$23:$C$27,3,0)</f>
        <v>Callao</v>
      </c>
    </row>
    <row r="2001" spans="1:12" x14ac:dyDescent="0.25">
      <c r="A2001" t="str">
        <v>V-2000</v>
      </c>
      <c r="B2001">
        <f t="shared" ca="1" si="186"/>
        <v>46002</v>
      </c>
      <c r="C2001" t="str">
        <f t="shared" ca="1" si="187"/>
        <v>C-004</v>
      </c>
      <c r="D2001" t="str">
        <f t="shared" ca="1" si="188"/>
        <v>P-002</v>
      </c>
      <c r="E2001" t="str">
        <f ca="1">+_xlfn.XLOOKUP(D2001,'Tablas aux'!$A$3:$A$6,'Tablas aux'!$B$3:$B$6,0)</f>
        <v>Laptop</v>
      </c>
      <c r="F2001" t="str">
        <f ca="1">+_xlfn.XLOOKUP(E2001,'Tablas aux'!$B$3:$B$6,'Tablas aux'!$C$3:$C$6,0)</f>
        <v>Computo</v>
      </c>
      <c r="G2001">
        <f t="shared" ca="1" si="189"/>
        <v>21</v>
      </c>
      <c r="H2001">
        <f ca="1">+_xlfn.XLOOKUP(D2001,'Tablas aux'!$A$3:$A$6,'Tablas aux'!$D$3:$D$6)</f>
        <v>1200</v>
      </c>
      <c r="I2001" s="3">
        <f t="shared" ca="1" si="190"/>
        <v>0.3</v>
      </c>
      <c r="J2001" t="str" cm="1">
        <f t="array" aca="1" ref="J2001" ca="1">+INDEX({"Tarjeta";"Efectivo";"Transferencia"},RANDBETWEEN(1,3))</f>
        <v>Efectivo</v>
      </c>
      <c r="K2001" t="str">
        <f t="shared" ca="1" si="191"/>
        <v>V-002</v>
      </c>
      <c r="L2001" t="str">
        <f ca="1">+VLOOKUP(K2001,'Tablas aux'!$A$23:$C$27,3,0)</f>
        <v>Callao</v>
      </c>
    </row>
    <row r="2002" spans="1:12" x14ac:dyDescent="0.25">
      <c r="A2002" t="str">
        <v>V-2001</v>
      </c>
      <c r="B2002">
        <f t="shared" ca="1" si="186"/>
        <v>45987</v>
      </c>
      <c r="C2002" t="str">
        <f t="shared" ca="1" si="187"/>
        <v>C-001</v>
      </c>
      <c r="D2002" t="str">
        <f t="shared" ca="1" si="188"/>
        <v>P-002</v>
      </c>
      <c r="E2002" t="str">
        <f ca="1">+_xlfn.XLOOKUP(D2002,'Tablas aux'!$A$3:$A$6,'Tablas aux'!$B$3:$B$6,0)</f>
        <v>Laptop</v>
      </c>
      <c r="F2002" t="str">
        <f ca="1">+_xlfn.XLOOKUP(E2002,'Tablas aux'!$B$3:$B$6,'Tablas aux'!$C$3:$C$6,0)</f>
        <v>Computo</v>
      </c>
      <c r="G2002">
        <f t="shared" ca="1" si="189"/>
        <v>42</v>
      </c>
      <c r="H2002">
        <f ca="1">+_xlfn.XLOOKUP(D2002,'Tablas aux'!$A$3:$A$6,'Tablas aux'!$D$3:$D$6)</f>
        <v>1200</v>
      </c>
      <c r="I2002" s="3">
        <f t="shared" ca="1" si="190"/>
        <v>0.3</v>
      </c>
      <c r="J2002" t="str" cm="1">
        <f t="array" aca="1" ref="J2002" ca="1">+INDEX({"Tarjeta";"Efectivo";"Transferencia"},RANDBETWEEN(1,3))</f>
        <v>Transferencia</v>
      </c>
      <c r="K2002" t="str">
        <f t="shared" ca="1" si="191"/>
        <v>V-005</v>
      </c>
      <c r="L2002" t="str">
        <f ca="1">+VLOOKUP(K2002,'Tablas aux'!$A$23:$C$27,3,0)</f>
        <v>Ayacucho</v>
      </c>
    </row>
    <row r="2003" spans="1:12" x14ac:dyDescent="0.25">
      <c r="A2003" t="str">
        <v>V-2002</v>
      </c>
      <c r="B2003">
        <f t="shared" ca="1" si="186"/>
        <v>45862</v>
      </c>
      <c r="C2003" t="str">
        <f t="shared" ca="1" si="187"/>
        <v>C-002</v>
      </c>
      <c r="D2003" t="str">
        <f t="shared" ca="1" si="188"/>
        <v>P-003</v>
      </c>
      <c r="E2003" t="str">
        <f ca="1">+_xlfn.XLOOKUP(D2003,'Tablas aux'!$A$3:$A$6,'Tablas aux'!$B$3:$B$6,0)</f>
        <v>Smart Watch</v>
      </c>
      <c r="F2003" t="str">
        <f ca="1">+_xlfn.XLOOKUP(E2003,'Tablas aux'!$B$3:$B$6,'Tablas aux'!$C$3:$C$6,0)</f>
        <v>Electrónica</v>
      </c>
      <c r="G2003">
        <f t="shared" ca="1" si="189"/>
        <v>22</v>
      </c>
      <c r="H2003">
        <f ca="1">+_xlfn.XLOOKUP(D2003,'Tablas aux'!$A$3:$A$6,'Tablas aux'!$D$3:$D$6)</f>
        <v>200</v>
      </c>
      <c r="I2003" s="3">
        <f t="shared" ca="1" si="190"/>
        <v>0.1</v>
      </c>
      <c r="J2003" t="str" cm="1">
        <f t="array" aca="1" ref="J2003" ca="1">+INDEX({"Tarjeta";"Efectivo";"Transferencia"},RANDBETWEEN(1,3))</f>
        <v>Tarjeta</v>
      </c>
      <c r="K2003" t="str">
        <f t="shared" ca="1" si="191"/>
        <v>V-003</v>
      </c>
      <c r="L2003" t="str">
        <f ca="1">+VLOOKUP(K2003,'Tablas aux'!$A$23:$C$27,3,0)</f>
        <v>Arequipa</v>
      </c>
    </row>
    <row r="2004" spans="1:12" x14ac:dyDescent="0.25">
      <c r="A2004" t="str">
        <v>V-2003</v>
      </c>
      <c r="B2004">
        <f t="shared" ca="1" si="186"/>
        <v>45700</v>
      </c>
      <c r="C2004" t="str">
        <f t="shared" ca="1" si="187"/>
        <v>C-002</v>
      </c>
      <c r="D2004" t="str">
        <f t="shared" ca="1" si="188"/>
        <v>P-004</v>
      </c>
      <c r="E2004" t="str">
        <f ca="1">+_xlfn.XLOOKUP(D2004,'Tablas aux'!$A$3:$A$6,'Tablas aux'!$B$3:$B$6,0)</f>
        <v>Smart Phone</v>
      </c>
      <c r="F2004" t="str">
        <f ca="1">+_xlfn.XLOOKUP(E2004,'Tablas aux'!$B$3:$B$6,'Tablas aux'!$C$3:$C$6,0)</f>
        <v>Telefonía</v>
      </c>
      <c r="G2004">
        <f t="shared" ca="1" si="189"/>
        <v>31</v>
      </c>
      <c r="H2004">
        <f ca="1">+_xlfn.XLOOKUP(D2004,'Tablas aux'!$A$3:$A$6,'Tablas aux'!$D$3:$D$6)</f>
        <v>800</v>
      </c>
      <c r="I2004" s="3">
        <f t="shared" ca="1" si="190"/>
        <v>0.2</v>
      </c>
      <c r="J2004" t="str" cm="1">
        <f t="array" aca="1" ref="J2004" ca="1">+INDEX({"Tarjeta";"Efectivo";"Transferencia"},RANDBETWEEN(1,3))</f>
        <v>Efectivo</v>
      </c>
      <c r="K2004" t="str">
        <f t="shared" ca="1" si="191"/>
        <v>V-003</v>
      </c>
      <c r="L2004" t="str">
        <f ca="1">+VLOOKUP(K2004,'Tablas aux'!$A$23:$C$27,3,0)</f>
        <v>Arequipa</v>
      </c>
    </row>
    <row r="2005" spans="1:12" x14ac:dyDescent="0.25">
      <c r="A2005" t="str">
        <v>V-2004</v>
      </c>
      <c r="B2005">
        <f t="shared" ca="1" si="186"/>
        <v>45766</v>
      </c>
      <c r="C2005" t="str">
        <f t="shared" ca="1" si="187"/>
        <v>C-004</v>
      </c>
      <c r="D2005" t="str">
        <f t="shared" ca="1" si="188"/>
        <v>P-004</v>
      </c>
      <c r="E2005" t="str">
        <f ca="1">+_xlfn.XLOOKUP(D2005,'Tablas aux'!$A$3:$A$6,'Tablas aux'!$B$3:$B$6,0)</f>
        <v>Smart Phone</v>
      </c>
      <c r="F2005" t="str">
        <f ca="1">+_xlfn.XLOOKUP(E2005,'Tablas aux'!$B$3:$B$6,'Tablas aux'!$C$3:$C$6,0)</f>
        <v>Telefonía</v>
      </c>
      <c r="G2005">
        <f t="shared" ca="1" si="189"/>
        <v>41</v>
      </c>
      <c r="H2005">
        <f ca="1">+_xlfn.XLOOKUP(D2005,'Tablas aux'!$A$3:$A$6,'Tablas aux'!$D$3:$D$6)</f>
        <v>800</v>
      </c>
      <c r="I2005" s="3">
        <f t="shared" ca="1" si="190"/>
        <v>0.2</v>
      </c>
      <c r="J2005" t="str" cm="1">
        <f t="array" aca="1" ref="J2005" ca="1">+INDEX({"Tarjeta";"Efectivo";"Transferencia"},RANDBETWEEN(1,3))</f>
        <v>Transferencia</v>
      </c>
      <c r="K2005" t="str">
        <f t="shared" ca="1" si="191"/>
        <v>V-003</v>
      </c>
      <c r="L2005" t="str">
        <f ca="1">+VLOOKUP(K2005,'Tablas aux'!$A$23:$C$27,3,0)</f>
        <v>Arequipa</v>
      </c>
    </row>
    <row r="2006" spans="1:12" x14ac:dyDescent="0.25">
      <c r="A2006" t="str">
        <v>V-2005</v>
      </c>
      <c r="B2006">
        <f t="shared" ca="1" si="186"/>
        <v>45713</v>
      </c>
      <c r="C2006" t="str">
        <f t="shared" ca="1" si="187"/>
        <v>C-002</v>
      </c>
      <c r="D2006" t="str">
        <f t="shared" ca="1" si="188"/>
        <v>P-003</v>
      </c>
      <c r="E2006" t="str">
        <f ca="1">+_xlfn.XLOOKUP(D2006,'Tablas aux'!$A$3:$A$6,'Tablas aux'!$B$3:$B$6,0)</f>
        <v>Smart Watch</v>
      </c>
      <c r="F2006" t="str">
        <f ca="1">+_xlfn.XLOOKUP(E2006,'Tablas aux'!$B$3:$B$6,'Tablas aux'!$C$3:$C$6,0)</f>
        <v>Electrónica</v>
      </c>
      <c r="G2006">
        <f t="shared" ca="1" si="189"/>
        <v>14</v>
      </c>
      <c r="H2006">
        <f ca="1">+_xlfn.XLOOKUP(D2006,'Tablas aux'!$A$3:$A$6,'Tablas aux'!$D$3:$D$6)</f>
        <v>200</v>
      </c>
      <c r="I2006" s="3">
        <f t="shared" ca="1" si="190"/>
        <v>0.1</v>
      </c>
      <c r="J2006" t="str" cm="1">
        <f t="array" aca="1" ref="J2006" ca="1">+INDEX({"Tarjeta";"Efectivo";"Transferencia"},RANDBETWEEN(1,3))</f>
        <v>Transferencia</v>
      </c>
      <c r="K2006" t="str">
        <f t="shared" ca="1" si="191"/>
        <v>V-003</v>
      </c>
      <c r="L2006" t="str">
        <f ca="1">+VLOOKUP(K2006,'Tablas aux'!$A$23:$C$27,3,0)</f>
        <v>Arequipa</v>
      </c>
    </row>
    <row r="2007" spans="1:12" x14ac:dyDescent="0.25">
      <c r="A2007" t="str">
        <v>V-2006</v>
      </c>
      <c r="B2007">
        <f t="shared" ca="1" si="186"/>
        <v>45830</v>
      </c>
      <c r="C2007" t="str">
        <f t="shared" ca="1" si="187"/>
        <v>C-003</v>
      </c>
      <c r="D2007" t="str">
        <f t="shared" ca="1" si="188"/>
        <v>P-001</v>
      </c>
      <c r="E2007" t="str">
        <f ca="1">+_xlfn.XLOOKUP(D2007,'Tablas aux'!$A$3:$A$6,'Tablas aux'!$B$3:$B$6,0)</f>
        <v>Audífonos</v>
      </c>
      <c r="F2007" t="str">
        <f ca="1">+_xlfn.XLOOKUP(E2007,'Tablas aux'!$B$3:$B$6,'Tablas aux'!$C$3:$C$6,0)</f>
        <v>Electrónica</v>
      </c>
      <c r="G2007">
        <f t="shared" ca="1" si="189"/>
        <v>15</v>
      </c>
      <c r="H2007">
        <f ca="1">+_xlfn.XLOOKUP(D2007,'Tablas aux'!$A$3:$A$6,'Tablas aux'!$D$3:$D$6)</f>
        <v>50</v>
      </c>
      <c r="I2007" s="3">
        <f t="shared" ca="1" si="190"/>
        <v>0.1</v>
      </c>
      <c r="J2007" t="str" cm="1">
        <f t="array" aca="1" ref="J2007" ca="1">+INDEX({"Tarjeta";"Efectivo";"Transferencia"},RANDBETWEEN(1,3))</f>
        <v>Tarjeta</v>
      </c>
      <c r="K2007" t="str">
        <f t="shared" ca="1" si="191"/>
        <v>V-001</v>
      </c>
      <c r="L2007" t="str">
        <f ca="1">+VLOOKUP(K2007,'Tablas aux'!$A$23:$C$27,3,0)</f>
        <v>Lima</v>
      </c>
    </row>
    <row r="2008" spans="1:12" x14ac:dyDescent="0.25">
      <c r="A2008" t="str">
        <v>V-2007</v>
      </c>
      <c r="B2008">
        <f t="shared" ca="1" si="186"/>
        <v>45973</v>
      </c>
      <c r="C2008" t="str">
        <f t="shared" ca="1" si="187"/>
        <v>C-003</v>
      </c>
      <c r="D2008" t="str">
        <f t="shared" ca="1" si="188"/>
        <v>P-003</v>
      </c>
      <c r="E2008" t="str">
        <f ca="1">+_xlfn.XLOOKUP(D2008,'Tablas aux'!$A$3:$A$6,'Tablas aux'!$B$3:$B$6,0)</f>
        <v>Smart Watch</v>
      </c>
      <c r="F2008" t="str">
        <f ca="1">+_xlfn.XLOOKUP(E2008,'Tablas aux'!$B$3:$B$6,'Tablas aux'!$C$3:$C$6,0)</f>
        <v>Electrónica</v>
      </c>
      <c r="G2008">
        <f t="shared" ca="1" si="189"/>
        <v>5</v>
      </c>
      <c r="H2008">
        <f ca="1">+_xlfn.XLOOKUP(D2008,'Tablas aux'!$A$3:$A$6,'Tablas aux'!$D$3:$D$6)</f>
        <v>200</v>
      </c>
      <c r="I2008" s="3">
        <f t="shared" ca="1" si="190"/>
        <v>0.1</v>
      </c>
      <c r="J2008" t="str" cm="1">
        <f t="array" aca="1" ref="J2008" ca="1">+INDEX({"Tarjeta";"Efectivo";"Transferencia"},RANDBETWEEN(1,3))</f>
        <v>Efectivo</v>
      </c>
      <c r="K2008" t="str">
        <f t="shared" ca="1" si="191"/>
        <v>V-001</v>
      </c>
      <c r="L2008" t="str">
        <f ca="1">+VLOOKUP(K2008,'Tablas aux'!$A$23:$C$27,3,0)</f>
        <v>Lima</v>
      </c>
    </row>
    <row r="2009" spans="1:12" x14ac:dyDescent="0.25">
      <c r="A2009" t="str">
        <v>V-2008</v>
      </c>
      <c r="B2009">
        <f t="shared" ca="1" si="186"/>
        <v>45860</v>
      </c>
      <c r="C2009" t="str">
        <f t="shared" ca="1" si="187"/>
        <v>C-004</v>
      </c>
      <c r="D2009" t="str">
        <f t="shared" ca="1" si="188"/>
        <v>P-002</v>
      </c>
      <c r="E2009" t="str">
        <f ca="1">+_xlfn.XLOOKUP(D2009,'Tablas aux'!$A$3:$A$6,'Tablas aux'!$B$3:$B$6,0)</f>
        <v>Laptop</v>
      </c>
      <c r="F2009" t="str">
        <f ca="1">+_xlfn.XLOOKUP(E2009,'Tablas aux'!$B$3:$B$6,'Tablas aux'!$C$3:$C$6,0)</f>
        <v>Computo</v>
      </c>
      <c r="G2009">
        <f t="shared" ca="1" si="189"/>
        <v>22</v>
      </c>
      <c r="H2009">
        <f ca="1">+_xlfn.XLOOKUP(D2009,'Tablas aux'!$A$3:$A$6,'Tablas aux'!$D$3:$D$6)</f>
        <v>1200</v>
      </c>
      <c r="I2009" s="3">
        <f t="shared" ca="1" si="190"/>
        <v>0.3</v>
      </c>
      <c r="J2009" t="str" cm="1">
        <f t="array" aca="1" ref="J2009" ca="1">+INDEX({"Tarjeta";"Efectivo";"Transferencia"},RANDBETWEEN(1,3))</f>
        <v>Efectivo</v>
      </c>
      <c r="K2009" t="str">
        <f t="shared" ca="1" si="191"/>
        <v>V-001</v>
      </c>
      <c r="L2009" t="str">
        <f ca="1">+VLOOKUP(K2009,'Tablas aux'!$A$23:$C$27,3,0)</f>
        <v>Lima</v>
      </c>
    </row>
    <row r="2010" spans="1:12" x14ac:dyDescent="0.25">
      <c r="A2010" t="str">
        <v>V-2009</v>
      </c>
      <c r="B2010">
        <f t="shared" ca="1" si="186"/>
        <v>45813</v>
      </c>
      <c r="C2010" t="str">
        <f t="shared" ca="1" si="187"/>
        <v>C-003</v>
      </c>
      <c r="D2010" t="str">
        <f t="shared" ca="1" si="188"/>
        <v>P-001</v>
      </c>
      <c r="E2010" t="str">
        <f ca="1">+_xlfn.XLOOKUP(D2010,'Tablas aux'!$A$3:$A$6,'Tablas aux'!$B$3:$B$6,0)</f>
        <v>Audífonos</v>
      </c>
      <c r="F2010" t="str">
        <f ca="1">+_xlfn.XLOOKUP(E2010,'Tablas aux'!$B$3:$B$6,'Tablas aux'!$C$3:$C$6,0)</f>
        <v>Electrónica</v>
      </c>
      <c r="G2010">
        <f t="shared" ca="1" si="189"/>
        <v>24</v>
      </c>
      <c r="H2010">
        <f ca="1">+_xlfn.XLOOKUP(D2010,'Tablas aux'!$A$3:$A$6,'Tablas aux'!$D$3:$D$6)</f>
        <v>50</v>
      </c>
      <c r="I2010" s="3">
        <f t="shared" ca="1" si="190"/>
        <v>0.1</v>
      </c>
      <c r="J2010" t="str" cm="1">
        <f t="array" aca="1" ref="J2010" ca="1">+INDEX({"Tarjeta";"Efectivo";"Transferencia"},RANDBETWEEN(1,3))</f>
        <v>Tarjeta</v>
      </c>
      <c r="K2010" t="str">
        <f t="shared" ca="1" si="191"/>
        <v>V-001</v>
      </c>
      <c r="L2010" t="str">
        <f ca="1">+VLOOKUP(K2010,'Tablas aux'!$A$23:$C$27,3,0)</f>
        <v>Lima</v>
      </c>
    </row>
    <row r="2011" spans="1:12" x14ac:dyDescent="0.25">
      <c r="A2011" t="str">
        <v>V-2010</v>
      </c>
      <c r="B2011">
        <f t="shared" ca="1" si="186"/>
        <v>45980</v>
      </c>
      <c r="C2011" t="str">
        <f t="shared" ca="1" si="187"/>
        <v>C-002</v>
      </c>
      <c r="D2011" t="str">
        <f t="shared" ca="1" si="188"/>
        <v>P-001</v>
      </c>
      <c r="E2011" t="str">
        <f ca="1">+_xlfn.XLOOKUP(D2011,'Tablas aux'!$A$3:$A$6,'Tablas aux'!$B$3:$B$6,0)</f>
        <v>Audífonos</v>
      </c>
      <c r="F2011" t="str">
        <f ca="1">+_xlfn.XLOOKUP(E2011,'Tablas aux'!$B$3:$B$6,'Tablas aux'!$C$3:$C$6,0)</f>
        <v>Electrónica</v>
      </c>
      <c r="G2011">
        <f t="shared" ca="1" si="189"/>
        <v>36</v>
      </c>
      <c r="H2011">
        <f ca="1">+_xlfn.XLOOKUP(D2011,'Tablas aux'!$A$3:$A$6,'Tablas aux'!$D$3:$D$6)</f>
        <v>50</v>
      </c>
      <c r="I2011" s="3">
        <f t="shared" ca="1" si="190"/>
        <v>0.1</v>
      </c>
      <c r="J2011" t="str" cm="1">
        <f t="array" aca="1" ref="J2011" ca="1">+INDEX({"Tarjeta";"Efectivo";"Transferencia"},RANDBETWEEN(1,3))</f>
        <v>Tarjeta</v>
      </c>
      <c r="K2011" t="str">
        <f t="shared" ca="1" si="191"/>
        <v>V-002</v>
      </c>
      <c r="L2011" t="str">
        <f ca="1">+VLOOKUP(K2011,'Tablas aux'!$A$23:$C$27,3,0)</f>
        <v>Callao</v>
      </c>
    </row>
    <row r="2012" spans="1:12" x14ac:dyDescent="0.25">
      <c r="A2012" t="str">
        <v>V-2011</v>
      </c>
      <c r="B2012">
        <f t="shared" ca="1" si="186"/>
        <v>45868</v>
      </c>
      <c r="C2012" t="str">
        <f t="shared" ca="1" si="187"/>
        <v>C-001</v>
      </c>
      <c r="D2012" t="str">
        <f t="shared" ca="1" si="188"/>
        <v>P-001</v>
      </c>
      <c r="E2012" t="str">
        <f ca="1">+_xlfn.XLOOKUP(D2012,'Tablas aux'!$A$3:$A$6,'Tablas aux'!$B$3:$B$6,0)</f>
        <v>Audífonos</v>
      </c>
      <c r="F2012" t="str">
        <f ca="1">+_xlfn.XLOOKUP(E2012,'Tablas aux'!$B$3:$B$6,'Tablas aux'!$C$3:$C$6,0)</f>
        <v>Electrónica</v>
      </c>
      <c r="G2012">
        <f t="shared" ca="1" si="189"/>
        <v>12</v>
      </c>
      <c r="H2012">
        <f ca="1">+_xlfn.XLOOKUP(D2012,'Tablas aux'!$A$3:$A$6,'Tablas aux'!$D$3:$D$6)</f>
        <v>50</v>
      </c>
      <c r="I2012" s="3">
        <f t="shared" ca="1" si="190"/>
        <v>0.1</v>
      </c>
      <c r="J2012" t="str" cm="1">
        <f t="array" aca="1" ref="J2012" ca="1">+INDEX({"Tarjeta";"Efectivo";"Transferencia"},RANDBETWEEN(1,3))</f>
        <v>Efectivo</v>
      </c>
      <c r="K2012" t="str">
        <f t="shared" ca="1" si="191"/>
        <v>V-005</v>
      </c>
      <c r="L2012" t="str">
        <f ca="1">+VLOOKUP(K2012,'Tablas aux'!$A$23:$C$27,3,0)</f>
        <v>Ayacucho</v>
      </c>
    </row>
    <row r="2013" spans="1:12" x14ac:dyDescent="0.25">
      <c r="A2013" t="str">
        <v>V-2012</v>
      </c>
      <c r="B2013">
        <f t="shared" ca="1" si="186"/>
        <v>45939</v>
      </c>
      <c r="C2013" t="str">
        <f t="shared" ca="1" si="187"/>
        <v>C-004</v>
      </c>
      <c r="D2013" t="str">
        <f t="shared" ca="1" si="188"/>
        <v>P-001</v>
      </c>
      <c r="E2013" t="str">
        <f ca="1">+_xlfn.XLOOKUP(D2013,'Tablas aux'!$A$3:$A$6,'Tablas aux'!$B$3:$B$6,0)</f>
        <v>Audífonos</v>
      </c>
      <c r="F2013" t="str">
        <f ca="1">+_xlfn.XLOOKUP(E2013,'Tablas aux'!$B$3:$B$6,'Tablas aux'!$C$3:$C$6,0)</f>
        <v>Electrónica</v>
      </c>
      <c r="G2013">
        <f t="shared" ca="1" si="189"/>
        <v>32</v>
      </c>
      <c r="H2013">
        <f ca="1">+_xlfn.XLOOKUP(D2013,'Tablas aux'!$A$3:$A$6,'Tablas aux'!$D$3:$D$6)</f>
        <v>50</v>
      </c>
      <c r="I2013" s="3">
        <f t="shared" ca="1" si="190"/>
        <v>0.1</v>
      </c>
      <c r="J2013" t="str" cm="1">
        <f t="array" aca="1" ref="J2013" ca="1">+INDEX({"Tarjeta";"Efectivo";"Transferencia"},RANDBETWEEN(1,3))</f>
        <v>Tarjeta</v>
      </c>
      <c r="K2013" t="str">
        <f t="shared" ca="1" si="191"/>
        <v>V-003</v>
      </c>
      <c r="L2013" t="str">
        <f ca="1">+VLOOKUP(K2013,'Tablas aux'!$A$23:$C$27,3,0)</f>
        <v>Arequipa</v>
      </c>
    </row>
    <row r="2014" spans="1:12" x14ac:dyDescent="0.25">
      <c r="A2014" t="str">
        <v>V-2013</v>
      </c>
      <c r="B2014">
        <f t="shared" ca="1" si="186"/>
        <v>45745</v>
      </c>
      <c r="C2014" t="str">
        <f t="shared" ca="1" si="187"/>
        <v>C-004</v>
      </c>
      <c r="D2014" t="str">
        <f t="shared" ca="1" si="188"/>
        <v>P-001</v>
      </c>
      <c r="E2014" t="str">
        <f ca="1">+_xlfn.XLOOKUP(D2014,'Tablas aux'!$A$3:$A$6,'Tablas aux'!$B$3:$B$6,0)</f>
        <v>Audífonos</v>
      </c>
      <c r="F2014" t="str">
        <f ca="1">+_xlfn.XLOOKUP(E2014,'Tablas aux'!$B$3:$B$6,'Tablas aux'!$C$3:$C$6,0)</f>
        <v>Electrónica</v>
      </c>
      <c r="G2014">
        <f t="shared" ca="1" si="189"/>
        <v>36</v>
      </c>
      <c r="H2014">
        <f ca="1">+_xlfn.XLOOKUP(D2014,'Tablas aux'!$A$3:$A$6,'Tablas aux'!$D$3:$D$6)</f>
        <v>50</v>
      </c>
      <c r="I2014" s="3">
        <f t="shared" ca="1" si="190"/>
        <v>0.1</v>
      </c>
      <c r="J2014" t="str" cm="1">
        <f t="array" aca="1" ref="J2014" ca="1">+INDEX({"Tarjeta";"Efectivo";"Transferencia"},RANDBETWEEN(1,3))</f>
        <v>Tarjeta</v>
      </c>
      <c r="K2014" t="str">
        <f t="shared" ca="1" si="191"/>
        <v>V-004</v>
      </c>
      <c r="L2014" t="str">
        <f ca="1">+VLOOKUP(K2014,'Tablas aux'!$A$23:$C$27,3,0)</f>
        <v>Moquegua</v>
      </c>
    </row>
    <row r="2015" spans="1:12" x14ac:dyDescent="0.25">
      <c r="A2015" t="str">
        <v>V-2014</v>
      </c>
      <c r="B2015">
        <f t="shared" ca="1" si="186"/>
        <v>45708</v>
      </c>
      <c r="C2015" t="str">
        <f t="shared" ca="1" si="187"/>
        <v>C-002</v>
      </c>
      <c r="D2015" t="str">
        <f t="shared" ca="1" si="188"/>
        <v>P-004</v>
      </c>
      <c r="E2015" t="str">
        <f ca="1">+_xlfn.XLOOKUP(D2015,'Tablas aux'!$A$3:$A$6,'Tablas aux'!$B$3:$B$6,0)</f>
        <v>Smart Phone</v>
      </c>
      <c r="F2015" t="str">
        <f ca="1">+_xlfn.XLOOKUP(E2015,'Tablas aux'!$B$3:$B$6,'Tablas aux'!$C$3:$C$6,0)</f>
        <v>Telefonía</v>
      </c>
      <c r="G2015">
        <f t="shared" ca="1" si="189"/>
        <v>5</v>
      </c>
      <c r="H2015">
        <f ca="1">+_xlfn.XLOOKUP(D2015,'Tablas aux'!$A$3:$A$6,'Tablas aux'!$D$3:$D$6)</f>
        <v>800</v>
      </c>
      <c r="I2015" s="3">
        <f t="shared" ca="1" si="190"/>
        <v>0.2</v>
      </c>
      <c r="J2015" t="str" cm="1">
        <f t="array" aca="1" ref="J2015" ca="1">+INDEX({"Tarjeta";"Efectivo";"Transferencia"},RANDBETWEEN(1,3))</f>
        <v>Transferencia</v>
      </c>
      <c r="K2015" t="str">
        <f t="shared" ca="1" si="191"/>
        <v>V-003</v>
      </c>
      <c r="L2015" t="str">
        <f ca="1">+VLOOKUP(K2015,'Tablas aux'!$A$23:$C$27,3,0)</f>
        <v>Arequipa</v>
      </c>
    </row>
    <row r="2016" spans="1:12" x14ac:dyDescent="0.25">
      <c r="A2016" t="str">
        <v>V-2015</v>
      </c>
      <c r="B2016">
        <f t="shared" ca="1" si="186"/>
        <v>45951</v>
      </c>
      <c r="C2016" t="str">
        <f t="shared" ca="1" si="187"/>
        <v>C-003</v>
      </c>
      <c r="D2016" t="str">
        <f t="shared" ca="1" si="188"/>
        <v>P-003</v>
      </c>
      <c r="E2016" t="str">
        <f ca="1">+_xlfn.XLOOKUP(D2016,'Tablas aux'!$A$3:$A$6,'Tablas aux'!$B$3:$B$6,0)</f>
        <v>Smart Watch</v>
      </c>
      <c r="F2016" t="str">
        <f ca="1">+_xlfn.XLOOKUP(E2016,'Tablas aux'!$B$3:$B$6,'Tablas aux'!$C$3:$C$6,0)</f>
        <v>Electrónica</v>
      </c>
      <c r="G2016">
        <f t="shared" ca="1" si="189"/>
        <v>32</v>
      </c>
      <c r="H2016">
        <f ca="1">+_xlfn.XLOOKUP(D2016,'Tablas aux'!$A$3:$A$6,'Tablas aux'!$D$3:$D$6)</f>
        <v>200</v>
      </c>
      <c r="I2016" s="3">
        <f t="shared" ca="1" si="190"/>
        <v>0.1</v>
      </c>
      <c r="J2016" t="str" cm="1">
        <f t="array" aca="1" ref="J2016" ca="1">+INDEX({"Tarjeta";"Efectivo";"Transferencia"},RANDBETWEEN(1,3))</f>
        <v>Transferencia</v>
      </c>
      <c r="K2016" t="str">
        <f t="shared" ca="1" si="191"/>
        <v>V-001</v>
      </c>
      <c r="L2016" t="str">
        <f ca="1">+VLOOKUP(K2016,'Tablas aux'!$A$23:$C$27,3,0)</f>
        <v>Lima</v>
      </c>
    </row>
    <row r="2017" spans="1:12" x14ac:dyDescent="0.25">
      <c r="A2017" t="str">
        <v>V-2016</v>
      </c>
      <c r="B2017">
        <f t="shared" ca="1" si="186"/>
        <v>45895</v>
      </c>
      <c r="C2017" t="str">
        <f t="shared" ca="1" si="187"/>
        <v>C-003</v>
      </c>
      <c r="D2017" t="str">
        <f t="shared" ca="1" si="188"/>
        <v>P-004</v>
      </c>
      <c r="E2017" t="str">
        <f ca="1">+_xlfn.XLOOKUP(D2017,'Tablas aux'!$A$3:$A$6,'Tablas aux'!$B$3:$B$6,0)</f>
        <v>Smart Phone</v>
      </c>
      <c r="F2017" t="str">
        <f ca="1">+_xlfn.XLOOKUP(E2017,'Tablas aux'!$B$3:$B$6,'Tablas aux'!$C$3:$C$6,0)</f>
        <v>Telefonía</v>
      </c>
      <c r="G2017">
        <f t="shared" ca="1" si="189"/>
        <v>8</v>
      </c>
      <c r="H2017">
        <f ca="1">+_xlfn.XLOOKUP(D2017,'Tablas aux'!$A$3:$A$6,'Tablas aux'!$D$3:$D$6)</f>
        <v>800</v>
      </c>
      <c r="I2017" s="3">
        <f t="shared" ca="1" si="190"/>
        <v>0.2</v>
      </c>
      <c r="J2017" t="str" cm="1">
        <f t="array" aca="1" ref="J2017" ca="1">+INDEX({"Tarjeta";"Efectivo";"Transferencia"},RANDBETWEEN(1,3))</f>
        <v>Transferencia</v>
      </c>
      <c r="K2017" t="str">
        <f t="shared" ca="1" si="191"/>
        <v>V-003</v>
      </c>
      <c r="L2017" t="str">
        <f ca="1">+VLOOKUP(K2017,'Tablas aux'!$A$23:$C$27,3,0)</f>
        <v>Arequipa</v>
      </c>
    </row>
    <row r="2018" spans="1:12" x14ac:dyDescent="0.25">
      <c r="A2018" t="str">
        <v>V-2017</v>
      </c>
      <c r="B2018">
        <f t="shared" ca="1" si="186"/>
        <v>45702</v>
      </c>
      <c r="C2018" t="str">
        <f t="shared" ca="1" si="187"/>
        <v>C-004</v>
      </c>
      <c r="D2018" t="str">
        <f t="shared" ca="1" si="188"/>
        <v>P-003</v>
      </c>
      <c r="E2018" t="str">
        <f ca="1">+_xlfn.XLOOKUP(D2018,'Tablas aux'!$A$3:$A$6,'Tablas aux'!$B$3:$B$6,0)</f>
        <v>Smart Watch</v>
      </c>
      <c r="F2018" t="str">
        <f ca="1">+_xlfn.XLOOKUP(E2018,'Tablas aux'!$B$3:$B$6,'Tablas aux'!$C$3:$C$6,0)</f>
        <v>Electrónica</v>
      </c>
      <c r="G2018">
        <f t="shared" ca="1" si="189"/>
        <v>27</v>
      </c>
      <c r="H2018">
        <f ca="1">+_xlfn.XLOOKUP(D2018,'Tablas aux'!$A$3:$A$6,'Tablas aux'!$D$3:$D$6)</f>
        <v>200</v>
      </c>
      <c r="I2018" s="3">
        <f t="shared" ca="1" si="190"/>
        <v>0.1</v>
      </c>
      <c r="J2018" t="str" cm="1">
        <f t="array" aca="1" ref="J2018" ca="1">+INDEX({"Tarjeta";"Efectivo";"Transferencia"},RANDBETWEEN(1,3))</f>
        <v>Tarjeta</v>
      </c>
      <c r="K2018" t="str">
        <f t="shared" ca="1" si="191"/>
        <v>V-004</v>
      </c>
      <c r="L2018" t="str">
        <f ca="1">+VLOOKUP(K2018,'Tablas aux'!$A$23:$C$27,3,0)</f>
        <v>Moquegua</v>
      </c>
    </row>
    <row r="2019" spans="1:12" x14ac:dyDescent="0.25">
      <c r="A2019" t="str">
        <v>V-2018</v>
      </c>
      <c r="B2019">
        <f t="shared" ca="1" si="186"/>
        <v>45752</v>
      </c>
      <c r="C2019" t="str">
        <f t="shared" ca="1" si="187"/>
        <v>C-002</v>
      </c>
      <c r="D2019" t="str">
        <f t="shared" ca="1" si="188"/>
        <v>P-003</v>
      </c>
      <c r="E2019" t="str">
        <f ca="1">+_xlfn.XLOOKUP(D2019,'Tablas aux'!$A$3:$A$6,'Tablas aux'!$B$3:$B$6,0)</f>
        <v>Smart Watch</v>
      </c>
      <c r="F2019" t="str">
        <f ca="1">+_xlfn.XLOOKUP(E2019,'Tablas aux'!$B$3:$B$6,'Tablas aux'!$C$3:$C$6,0)</f>
        <v>Electrónica</v>
      </c>
      <c r="G2019">
        <f t="shared" ca="1" si="189"/>
        <v>24</v>
      </c>
      <c r="H2019">
        <f ca="1">+_xlfn.XLOOKUP(D2019,'Tablas aux'!$A$3:$A$6,'Tablas aux'!$D$3:$D$6)</f>
        <v>200</v>
      </c>
      <c r="I2019" s="3">
        <f t="shared" ca="1" si="190"/>
        <v>0.1</v>
      </c>
      <c r="J2019" t="str" cm="1">
        <f t="array" aca="1" ref="J2019" ca="1">+INDEX({"Tarjeta";"Efectivo";"Transferencia"},RANDBETWEEN(1,3))</f>
        <v>Tarjeta</v>
      </c>
      <c r="K2019" t="str">
        <f t="shared" ca="1" si="191"/>
        <v>V-002</v>
      </c>
      <c r="L2019" t="str">
        <f ca="1">+VLOOKUP(K2019,'Tablas aux'!$A$23:$C$27,3,0)</f>
        <v>Callao</v>
      </c>
    </row>
    <row r="2020" spans="1:12" x14ac:dyDescent="0.25">
      <c r="A2020" t="str">
        <v>V-2019</v>
      </c>
      <c r="B2020">
        <f t="shared" ca="1" si="186"/>
        <v>45808</v>
      </c>
      <c r="C2020" t="str">
        <f t="shared" ca="1" si="187"/>
        <v>C-003</v>
      </c>
      <c r="D2020" t="str">
        <f t="shared" ca="1" si="188"/>
        <v>P-004</v>
      </c>
      <c r="E2020" t="str">
        <f ca="1">+_xlfn.XLOOKUP(D2020,'Tablas aux'!$A$3:$A$6,'Tablas aux'!$B$3:$B$6,0)</f>
        <v>Smart Phone</v>
      </c>
      <c r="F2020" t="str">
        <f ca="1">+_xlfn.XLOOKUP(E2020,'Tablas aux'!$B$3:$B$6,'Tablas aux'!$C$3:$C$6,0)</f>
        <v>Telefonía</v>
      </c>
      <c r="G2020">
        <f t="shared" ca="1" si="189"/>
        <v>5</v>
      </c>
      <c r="H2020">
        <f ca="1">+_xlfn.XLOOKUP(D2020,'Tablas aux'!$A$3:$A$6,'Tablas aux'!$D$3:$D$6)</f>
        <v>800</v>
      </c>
      <c r="I2020" s="3">
        <f t="shared" ca="1" si="190"/>
        <v>0.2</v>
      </c>
      <c r="J2020" t="str" cm="1">
        <f t="array" aca="1" ref="J2020" ca="1">+INDEX({"Tarjeta";"Efectivo";"Transferencia"},RANDBETWEEN(1,3))</f>
        <v>Transferencia</v>
      </c>
      <c r="K2020" t="str">
        <f t="shared" ca="1" si="191"/>
        <v>V-004</v>
      </c>
      <c r="L2020" t="str">
        <f ca="1">+VLOOKUP(K2020,'Tablas aux'!$A$23:$C$27,3,0)</f>
        <v>Moquegua</v>
      </c>
    </row>
    <row r="2021" spans="1:12" x14ac:dyDescent="0.25">
      <c r="A2021" t="str">
        <v>V-2020</v>
      </c>
      <c r="B2021">
        <f t="shared" ca="1" si="186"/>
        <v>45758</v>
      </c>
      <c r="C2021" t="str">
        <f t="shared" ca="1" si="187"/>
        <v>C-002</v>
      </c>
      <c r="D2021" t="str">
        <f t="shared" ca="1" si="188"/>
        <v>P-002</v>
      </c>
      <c r="E2021" t="str">
        <f ca="1">+_xlfn.XLOOKUP(D2021,'Tablas aux'!$A$3:$A$6,'Tablas aux'!$B$3:$B$6,0)</f>
        <v>Laptop</v>
      </c>
      <c r="F2021" t="str">
        <f ca="1">+_xlfn.XLOOKUP(E2021,'Tablas aux'!$B$3:$B$6,'Tablas aux'!$C$3:$C$6,0)</f>
        <v>Computo</v>
      </c>
      <c r="G2021">
        <f t="shared" ca="1" si="189"/>
        <v>21</v>
      </c>
      <c r="H2021">
        <f ca="1">+_xlfn.XLOOKUP(D2021,'Tablas aux'!$A$3:$A$6,'Tablas aux'!$D$3:$D$6)</f>
        <v>1200</v>
      </c>
      <c r="I2021" s="3">
        <f t="shared" ca="1" si="190"/>
        <v>0.3</v>
      </c>
      <c r="J2021" t="str" cm="1">
        <f t="array" aca="1" ref="J2021" ca="1">+INDEX({"Tarjeta";"Efectivo";"Transferencia"},RANDBETWEEN(1,3))</f>
        <v>Efectivo</v>
      </c>
      <c r="K2021" t="str">
        <f t="shared" ca="1" si="191"/>
        <v>V-001</v>
      </c>
      <c r="L2021" t="str">
        <f ca="1">+VLOOKUP(K2021,'Tablas aux'!$A$23:$C$27,3,0)</f>
        <v>Lima</v>
      </c>
    </row>
    <row r="2022" spans="1:12" x14ac:dyDescent="0.25">
      <c r="A2022" t="str">
        <v>V-2021</v>
      </c>
      <c r="B2022">
        <f t="shared" ca="1" si="186"/>
        <v>46001</v>
      </c>
      <c r="C2022" t="str">
        <f t="shared" ca="1" si="187"/>
        <v>C-003</v>
      </c>
      <c r="D2022" t="str">
        <f t="shared" ca="1" si="188"/>
        <v>P-004</v>
      </c>
      <c r="E2022" t="str">
        <f ca="1">+_xlfn.XLOOKUP(D2022,'Tablas aux'!$A$3:$A$6,'Tablas aux'!$B$3:$B$6,0)</f>
        <v>Smart Phone</v>
      </c>
      <c r="F2022" t="str">
        <f ca="1">+_xlfn.XLOOKUP(E2022,'Tablas aux'!$B$3:$B$6,'Tablas aux'!$C$3:$C$6,0)</f>
        <v>Telefonía</v>
      </c>
      <c r="G2022">
        <f t="shared" ca="1" si="189"/>
        <v>30</v>
      </c>
      <c r="H2022">
        <f ca="1">+_xlfn.XLOOKUP(D2022,'Tablas aux'!$A$3:$A$6,'Tablas aux'!$D$3:$D$6)</f>
        <v>800</v>
      </c>
      <c r="I2022" s="3">
        <f t="shared" ca="1" si="190"/>
        <v>0.2</v>
      </c>
      <c r="J2022" t="str" cm="1">
        <f t="array" aca="1" ref="J2022" ca="1">+INDEX({"Tarjeta";"Efectivo";"Transferencia"},RANDBETWEEN(1,3))</f>
        <v>Tarjeta</v>
      </c>
      <c r="K2022" t="str">
        <f t="shared" ca="1" si="191"/>
        <v>V-005</v>
      </c>
      <c r="L2022" t="str">
        <f ca="1">+VLOOKUP(K2022,'Tablas aux'!$A$23:$C$27,3,0)</f>
        <v>Ayacucho</v>
      </c>
    </row>
    <row r="2023" spans="1:12" x14ac:dyDescent="0.25">
      <c r="A2023" t="str">
        <v>V-2022</v>
      </c>
      <c r="B2023">
        <f t="shared" ca="1" si="186"/>
        <v>45905</v>
      </c>
      <c r="C2023" t="str">
        <f t="shared" ca="1" si="187"/>
        <v>C-002</v>
      </c>
      <c r="D2023" t="str">
        <f t="shared" ca="1" si="188"/>
        <v>P-003</v>
      </c>
      <c r="E2023" t="str">
        <f ca="1">+_xlfn.XLOOKUP(D2023,'Tablas aux'!$A$3:$A$6,'Tablas aux'!$B$3:$B$6,0)</f>
        <v>Smart Watch</v>
      </c>
      <c r="F2023" t="str">
        <f ca="1">+_xlfn.XLOOKUP(E2023,'Tablas aux'!$B$3:$B$6,'Tablas aux'!$C$3:$C$6,0)</f>
        <v>Electrónica</v>
      </c>
      <c r="G2023">
        <f t="shared" ca="1" si="189"/>
        <v>29</v>
      </c>
      <c r="H2023">
        <f ca="1">+_xlfn.XLOOKUP(D2023,'Tablas aux'!$A$3:$A$6,'Tablas aux'!$D$3:$D$6)</f>
        <v>200</v>
      </c>
      <c r="I2023" s="3">
        <f t="shared" ca="1" si="190"/>
        <v>0.1</v>
      </c>
      <c r="J2023" t="str" cm="1">
        <f t="array" aca="1" ref="J2023" ca="1">+INDEX({"Tarjeta";"Efectivo";"Transferencia"},RANDBETWEEN(1,3))</f>
        <v>Efectivo</v>
      </c>
      <c r="K2023" t="str">
        <f t="shared" ca="1" si="191"/>
        <v>V-003</v>
      </c>
      <c r="L2023" t="str">
        <f ca="1">+VLOOKUP(K2023,'Tablas aux'!$A$23:$C$27,3,0)</f>
        <v>Arequipa</v>
      </c>
    </row>
    <row r="2024" spans="1:12" x14ac:dyDescent="0.25">
      <c r="A2024" t="str">
        <v>V-2023</v>
      </c>
      <c r="B2024">
        <f t="shared" ca="1" si="186"/>
        <v>45848</v>
      </c>
      <c r="C2024" t="str">
        <f t="shared" ca="1" si="187"/>
        <v>C-003</v>
      </c>
      <c r="D2024" t="str">
        <f t="shared" ca="1" si="188"/>
        <v>P-001</v>
      </c>
      <c r="E2024" t="str">
        <f ca="1">+_xlfn.XLOOKUP(D2024,'Tablas aux'!$A$3:$A$6,'Tablas aux'!$B$3:$B$6,0)</f>
        <v>Audífonos</v>
      </c>
      <c r="F2024" t="str">
        <f ca="1">+_xlfn.XLOOKUP(E2024,'Tablas aux'!$B$3:$B$6,'Tablas aux'!$C$3:$C$6,0)</f>
        <v>Electrónica</v>
      </c>
      <c r="G2024">
        <f t="shared" ca="1" si="189"/>
        <v>29</v>
      </c>
      <c r="H2024">
        <f ca="1">+_xlfn.XLOOKUP(D2024,'Tablas aux'!$A$3:$A$6,'Tablas aux'!$D$3:$D$6)</f>
        <v>50</v>
      </c>
      <c r="I2024" s="3">
        <f t="shared" ca="1" si="190"/>
        <v>0.1</v>
      </c>
      <c r="J2024" t="str" cm="1">
        <f t="array" aca="1" ref="J2024" ca="1">+INDEX({"Tarjeta";"Efectivo";"Transferencia"},RANDBETWEEN(1,3))</f>
        <v>Tarjeta</v>
      </c>
      <c r="K2024" t="str">
        <f t="shared" ca="1" si="191"/>
        <v>V-004</v>
      </c>
      <c r="L2024" t="str">
        <f ca="1">+VLOOKUP(K2024,'Tablas aux'!$A$23:$C$27,3,0)</f>
        <v>Moquegua</v>
      </c>
    </row>
    <row r="2025" spans="1:12" x14ac:dyDescent="0.25">
      <c r="A2025" t="str">
        <v>V-2024</v>
      </c>
      <c r="B2025">
        <f t="shared" ca="1" si="186"/>
        <v>45959</v>
      </c>
      <c r="C2025" t="str">
        <f t="shared" ca="1" si="187"/>
        <v>C-002</v>
      </c>
      <c r="D2025" t="str">
        <f t="shared" ca="1" si="188"/>
        <v>P-002</v>
      </c>
      <c r="E2025" t="str">
        <f ca="1">+_xlfn.XLOOKUP(D2025,'Tablas aux'!$A$3:$A$6,'Tablas aux'!$B$3:$B$6,0)</f>
        <v>Laptop</v>
      </c>
      <c r="F2025" t="str">
        <f ca="1">+_xlfn.XLOOKUP(E2025,'Tablas aux'!$B$3:$B$6,'Tablas aux'!$C$3:$C$6,0)</f>
        <v>Computo</v>
      </c>
      <c r="G2025">
        <f t="shared" ca="1" si="189"/>
        <v>21</v>
      </c>
      <c r="H2025">
        <f ca="1">+_xlfn.XLOOKUP(D2025,'Tablas aux'!$A$3:$A$6,'Tablas aux'!$D$3:$D$6)</f>
        <v>1200</v>
      </c>
      <c r="I2025" s="3">
        <f t="shared" ca="1" si="190"/>
        <v>0.3</v>
      </c>
      <c r="J2025" t="str" cm="1">
        <f t="array" aca="1" ref="J2025" ca="1">+INDEX({"Tarjeta";"Efectivo";"Transferencia"},RANDBETWEEN(1,3))</f>
        <v>Tarjeta</v>
      </c>
      <c r="K2025" t="str">
        <f t="shared" ca="1" si="191"/>
        <v>V-003</v>
      </c>
      <c r="L2025" t="str">
        <f ca="1">+VLOOKUP(K2025,'Tablas aux'!$A$23:$C$27,3,0)</f>
        <v>Arequipa</v>
      </c>
    </row>
    <row r="2026" spans="1:12" x14ac:dyDescent="0.25">
      <c r="A2026" t="str">
        <v>V-2025</v>
      </c>
      <c r="B2026">
        <f t="shared" ca="1" si="186"/>
        <v>45945</v>
      </c>
      <c r="C2026" t="str">
        <f t="shared" ca="1" si="187"/>
        <v>C-004</v>
      </c>
      <c r="D2026" t="str">
        <f t="shared" ca="1" si="188"/>
        <v>P-002</v>
      </c>
      <c r="E2026" t="str">
        <f ca="1">+_xlfn.XLOOKUP(D2026,'Tablas aux'!$A$3:$A$6,'Tablas aux'!$B$3:$B$6,0)</f>
        <v>Laptop</v>
      </c>
      <c r="F2026" t="str">
        <f ca="1">+_xlfn.XLOOKUP(E2026,'Tablas aux'!$B$3:$B$6,'Tablas aux'!$C$3:$C$6,0)</f>
        <v>Computo</v>
      </c>
      <c r="G2026">
        <f t="shared" ca="1" si="189"/>
        <v>6</v>
      </c>
      <c r="H2026">
        <f ca="1">+_xlfn.XLOOKUP(D2026,'Tablas aux'!$A$3:$A$6,'Tablas aux'!$D$3:$D$6)</f>
        <v>1200</v>
      </c>
      <c r="I2026" s="3">
        <f t="shared" ca="1" si="190"/>
        <v>0.3</v>
      </c>
      <c r="J2026" t="str" cm="1">
        <f t="array" aca="1" ref="J2026" ca="1">+INDEX({"Tarjeta";"Efectivo";"Transferencia"},RANDBETWEEN(1,3))</f>
        <v>Transferencia</v>
      </c>
      <c r="K2026" t="str">
        <f t="shared" ca="1" si="191"/>
        <v>V-001</v>
      </c>
      <c r="L2026" t="str">
        <f ca="1">+VLOOKUP(K2026,'Tablas aux'!$A$23:$C$27,3,0)</f>
        <v>Lima</v>
      </c>
    </row>
    <row r="2027" spans="1:12" x14ac:dyDescent="0.25">
      <c r="A2027" t="str">
        <v>V-2026</v>
      </c>
      <c r="B2027">
        <f t="shared" ca="1" si="186"/>
        <v>45864</v>
      </c>
      <c r="C2027" t="str">
        <f t="shared" ca="1" si="187"/>
        <v>C-002</v>
      </c>
      <c r="D2027" t="str">
        <f t="shared" ca="1" si="188"/>
        <v>P-002</v>
      </c>
      <c r="E2027" t="str">
        <f ca="1">+_xlfn.XLOOKUP(D2027,'Tablas aux'!$A$3:$A$6,'Tablas aux'!$B$3:$B$6,0)</f>
        <v>Laptop</v>
      </c>
      <c r="F2027" t="str">
        <f ca="1">+_xlfn.XLOOKUP(E2027,'Tablas aux'!$B$3:$B$6,'Tablas aux'!$C$3:$C$6,0)</f>
        <v>Computo</v>
      </c>
      <c r="G2027">
        <f t="shared" ca="1" si="189"/>
        <v>29</v>
      </c>
      <c r="H2027">
        <f ca="1">+_xlfn.XLOOKUP(D2027,'Tablas aux'!$A$3:$A$6,'Tablas aux'!$D$3:$D$6)</f>
        <v>1200</v>
      </c>
      <c r="I2027" s="3">
        <f t="shared" ca="1" si="190"/>
        <v>0.3</v>
      </c>
      <c r="J2027" t="str" cm="1">
        <f t="array" aca="1" ref="J2027" ca="1">+INDEX({"Tarjeta";"Efectivo";"Transferencia"},RANDBETWEEN(1,3))</f>
        <v>Transferencia</v>
      </c>
      <c r="K2027" t="str">
        <f t="shared" ca="1" si="191"/>
        <v>V-001</v>
      </c>
      <c r="L2027" t="str">
        <f ca="1">+VLOOKUP(K2027,'Tablas aux'!$A$23:$C$27,3,0)</f>
        <v>Lima</v>
      </c>
    </row>
    <row r="2028" spans="1:12" x14ac:dyDescent="0.25">
      <c r="A2028" t="str">
        <v>V-2027</v>
      </c>
      <c r="B2028">
        <f t="shared" ca="1" si="186"/>
        <v>45840</v>
      </c>
      <c r="C2028" t="str">
        <f t="shared" ca="1" si="187"/>
        <v>C-001</v>
      </c>
      <c r="D2028" t="str">
        <f t="shared" ca="1" si="188"/>
        <v>P-003</v>
      </c>
      <c r="E2028" t="str">
        <f ca="1">+_xlfn.XLOOKUP(D2028,'Tablas aux'!$A$3:$A$6,'Tablas aux'!$B$3:$B$6,0)</f>
        <v>Smart Watch</v>
      </c>
      <c r="F2028" t="str">
        <f ca="1">+_xlfn.XLOOKUP(E2028,'Tablas aux'!$B$3:$B$6,'Tablas aux'!$C$3:$C$6,0)</f>
        <v>Electrónica</v>
      </c>
      <c r="G2028">
        <f t="shared" ca="1" si="189"/>
        <v>29</v>
      </c>
      <c r="H2028">
        <f ca="1">+_xlfn.XLOOKUP(D2028,'Tablas aux'!$A$3:$A$6,'Tablas aux'!$D$3:$D$6)</f>
        <v>200</v>
      </c>
      <c r="I2028" s="3">
        <f t="shared" ca="1" si="190"/>
        <v>0.1</v>
      </c>
      <c r="J2028" t="str" cm="1">
        <f t="array" aca="1" ref="J2028" ca="1">+INDEX({"Tarjeta";"Efectivo";"Transferencia"},RANDBETWEEN(1,3))</f>
        <v>Efectivo</v>
      </c>
      <c r="K2028" t="str">
        <f t="shared" ca="1" si="191"/>
        <v>V-001</v>
      </c>
      <c r="L2028" t="str">
        <f ca="1">+VLOOKUP(K2028,'Tablas aux'!$A$23:$C$27,3,0)</f>
        <v>Lima</v>
      </c>
    </row>
    <row r="2029" spans="1:12" x14ac:dyDescent="0.25">
      <c r="A2029" t="str">
        <v>V-2028</v>
      </c>
      <c r="B2029">
        <f t="shared" ca="1" si="186"/>
        <v>45787</v>
      </c>
      <c r="C2029" t="str">
        <f t="shared" ca="1" si="187"/>
        <v>C-003</v>
      </c>
      <c r="D2029" t="str">
        <f t="shared" ca="1" si="188"/>
        <v>P-001</v>
      </c>
      <c r="E2029" t="str">
        <f ca="1">+_xlfn.XLOOKUP(D2029,'Tablas aux'!$A$3:$A$6,'Tablas aux'!$B$3:$B$6,0)</f>
        <v>Audífonos</v>
      </c>
      <c r="F2029" t="str">
        <f ca="1">+_xlfn.XLOOKUP(E2029,'Tablas aux'!$B$3:$B$6,'Tablas aux'!$C$3:$C$6,0)</f>
        <v>Electrónica</v>
      </c>
      <c r="G2029">
        <f t="shared" ca="1" si="189"/>
        <v>15</v>
      </c>
      <c r="H2029">
        <f ca="1">+_xlfn.XLOOKUP(D2029,'Tablas aux'!$A$3:$A$6,'Tablas aux'!$D$3:$D$6)</f>
        <v>50</v>
      </c>
      <c r="I2029" s="3">
        <f t="shared" ca="1" si="190"/>
        <v>0.1</v>
      </c>
      <c r="J2029" t="str" cm="1">
        <f t="array" aca="1" ref="J2029" ca="1">+INDEX({"Tarjeta";"Efectivo";"Transferencia"},RANDBETWEEN(1,3))</f>
        <v>Efectivo</v>
      </c>
      <c r="K2029" t="str">
        <f t="shared" ca="1" si="191"/>
        <v>V-002</v>
      </c>
      <c r="L2029" t="str">
        <f ca="1">+VLOOKUP(K2029,'Tablas aux'!$A$23:$C$27,3,0)</f>
        <v>Callao</v>
      </c>
    </row>
    <row r="2030" spans="1:12" x14ac:dyDescent="0.25">
      <c r="A2030" t="str">
        <v>V-2029</v>
      </c>
      <c r="B2030">
        <f t="shared" ca="1" si="186"/>
        <v>45837</v>
      </c>
      <c r="C2030" t="str">
        <f t="shared" ca="1" si="187"/>
        <v>C-004</v>
      </c>
      <c r="D2030" t="str">
        <f t="shared" ca="1" si="188"/>
        <v>P-004</v>
      </c>
      <c r="E2030" t="str">
        <f ca="1">+_xlfn.XLOOKUP(D2030,'Tablas aux'!$A$3:$A$6,'Tablas aux'!$B$3:$B$6,0)</f>
        <v>Smart Phone</v>
      </c>
      <c r="F2030" t="str">
        <f ca="1">+_xlfn.XLOOKUP(E2030,'Tablas aux'!$B$3:$B$6,'Tablas aux'!$C$3:$C$6,0)</f>
        <v>Telefonía</v>
      </c>
      <c r="G2030">
        <f t="shared" ca="1" si="189"/>
        <v>16</v>
      </c>
      <c r="H2030">
        <f ca="1">+_xlfn.XLOOKUP(D2030,'Tablas aux'!$A$3:$A$6,'Tablas aux'!$D$3:$D$6)</f>
        <v>800</v>
      </c>
      <c r="I2030" s="3">
        <f t="shared" ca="1" si="190"/>
        <v>0.2</v>
      </c>
      <c r="J2030" t="str" cm="1">
        <f t="array" aca="1" ref="J2030" ca="1">+INDEX({"Tarjeta";"Efectivo";"Transferencia"},RANDBETWEEN(1,3))</f>
        <v>Tarjeta</v>
      </c>
      <c r="K2030" t="str">
        <f t="shared" ca="1" si="191"/>
        <v>V-005</v>
      </c>
      <c r="L2030" t="str">
        <f ca="1">+VLOOKUP(K2030,'Tablas aux'!$A$23:$C$27,3,0)</f>
        <v>Ayacucho</v>
      </c>
    </row>
    <row r="2031" spans="1:12" x14ac:dyDescent="0.25">
      <c r="A2031" t="str">
        <v>V-2030</v>
      </c>
      <c r="B2031">
        <f t="shared" ca="1" si="186"/>
        <v>45672</v>
      </c>
      <c r="C2031" t="str">
        <f t="shared" ca="1" si="187"/>
        <v>C-001</v>
      </c>
      <c r="D2031" t="str">
        <f t="shared" ca="1" si="188"/>
        <v>P-002</v>
      </c>
      <c r="E2031" t="str">
        <f ca="1">+_xlfn.XLOOKUP(D2031,'Tablas aux'!$A$3:$A$6,'Tablas aux'!$B$3:$B$6,0)</f>
        <v>Laptop</v>
      </c>
      <c r="F2031" t="str">
        <f ca="1">+_xlfn.XLOOKUP(E2031,'Tablas aux'!$B$3:$B$6,'Tablas aux'!$C$3:$C$6,0)</f>
        <v>Computo</v>
      </c>
      <c r="G2031">
        <f t="shared" ca="1" si="189"/>
        <v>40</v>
      </c>
      <c r="H2031">
        <f ca="1">+_xlfn.XLOOKUP(D2031,'Tablas aux'!$A$3:$A$6,'Tablas aux'!$D$3:$D$6)</f>
        <v>1200</v>
      </c>
      <c r="I2031" s="3">
        <f t="shared" ca="1" si="190"/>
        <v>0.3</v>
      </c>
      <c r="J2031" t="str" cm="1">
        <f t="array" aca="1" ref="J2031" ca="1">+INDEX({"Tarjeta";"Efectivo";"Transferencia"},RANDBETWEEN(1,3))</f>
        <v>Tarjeta</v>
      </c>
      <c r="K2031" t="str">
        <f t="shared" ca="1" si="191"/>
        <v>V-003</v>
      </c>
      <c r="L2031" t="str">
        <f ca="1">+VLOOKUP(K2031,'Tablas aux'!$A$23:$C$27,3,0)</f>
        <v>Arequipa</v>
      </c>
    </row>
    <row r="2032" spans="1:12" x14ac:dyDescent="0.25">
      <c r="A2032" t="str">
        <v>V-2031</v>
      </c>
      <c r="B2032">
        <f t="shared" ca="1" si="186"/>
        <v>45996</v>
      </c>
      <c r="C2032" t="str">
        <f t="shared" ca="1" si="187"/>
        <v>C-004</v>
      </c>
      <c r="D2032" t="str">
        <f t="shared" ca="1" si="188"/>
        <v>P-003</v>
      </c>
      <c r="E2032" t="str">
        <f ca="1">+_xlfn.XLOOKUP(D2032,'Tablas aux'!$A$3:$A$6,'Tablas aux'!$B$3:$B$6,0)</f>
        <v>Smart Watch</v>
      </c>
      <c r="F2032" t="str">
        <f ca="1">+_xlfn.XLOOKUP(E2032,'Tablas aux'!$B$3:$B$6,'Tablas aux'!$C$3:$C$6,0)</f>
        <v>Electrónica</v>
      </c>
      <c r="G2032">
        <f t="shared" ca="1" si="189"/>
        <v>41</v>
      </c>
      <c r="H2032">
        <f ca="1">+_xlfn.XLOOKUP(D2032,'Tablas aux'!$A$3:$A$6,'Tablas aux'!$D$3:$D$6)</f>
        <v>200</v>
      </c>
      <c r="I2032" s="3">
        <f t="shared" ca="1" si="190"/>
        <v>0.1</v>
      </c>
      <c r="J2032" t="str" cm="1">
        <f t="array" aca="1" ref="J2032" ca="1">+INDEX({"Tarjeta";"Efectivo";"Transferencia"},RANDBETWEEN(1,3))</f>
        <v>Tarjeta</v>
      </c>
      <c r="K2032" t="str">
        <f t="shared" ca="1" si="191"/>
        <v>V-001</v>
      </c>
      <c r="L2032" t="str">
        <f ca="1">+VLOOKUP(K2032,'Tablas aux'!$A$23:$C$27,3,0)</f>
        <v>Lima</v>
      </c>
    </row>
    <row r="2033" spans="1:12" x14ac:dyDescent="0.25">
      <c r="A2033" t="str">
        <v>V-2032</v>
      </c>
      <c r="B2033">
        <f t="shared" ca="1" si="186"/>
        <v>45659</v>
      </c>
      <c r="C2033" t="str">
        <f t="shared" ca="1" si="187"/>
        <v>C-004</v>
      </c>
      <c r="D2033" t="str">
        <f t="shared" ca="1" si="188"/>
        <v>P-004</v>
      </c>
      <c r="E2033" t="str">
        <f ca="1">+_xlfn.XLOOKUP(D2033,'Tablas aux'!$A$3:$A$6,'Tablas aux'!$B$3:$B$6,0)</f>
        <v>Smart Phone</v>
      </c>
      <c r="F2033" t="str">
        <f ca="1">+_xlfn.XLOOKUP(E2033,'Tablas aux'!$B$3:$B$6,'Tablas aux'!$C$3:$C$6,0)</f>
        <v>Telefonía</v>
      </c>
      <c r="G2033">
        <f t="shared" ca="1" si="189"/>
        <v>19</v>
      </c>
      <c r="H2033">
        <f ca="1">+_xlfn.XLOOKUP(D2033,'Tablas aux'!$A$3:$A$6,'Tablas aux'!$D$3:$D$6)</f>
        <v>800</v>
      </c>
      <c r="I2033" s="3">
        <f t="shared" ca="1" si="190"/>
        <v>0.2</v>
      </c>
      <c r="J2033" t="str" cm="1">
        <f t="array" aca="1" ref="J2033" ca="1">+INDEX({"Tarjeta";"Efectivo";"Transferencia"},RANDBETWEEN(1,3))</f>
        <v>Tarjeta</v>
      </c>
      <c r="K2033" t="str">
        <f t="shared" ca="1" si="191"/>
        <v>V-004</v>
      </c>
      <c r="L2033" t="str">
        <f ca="1">+VLOOKUP(K2033,'Tablas aux'!$A$23:$C$27,3,0)</f>
        <v>Moquegua</v>
      </c>
    </row>
    <row r="2034" spans="1:12" x14ac:dyDescent="0.25">
      <c r="A2034" t="str">
        <v>V-2033</v>
      </c>
      <c r="B2034">
        <f t="shared" ca="1" si="186"/>
        <v>45672</v>
      </c>
      <c r="C2034" t="str">
        <f t="shared" ca="1" si="187"/>
        <v>C-004</v>
      </c>
      <c r="D2034" t="str">
        <f t="shared" ca="1" si="188"/>
        <v>P-004</v>
      </c>
      <c r="E2034" t="str">
        <f ca="1">+_xlfn.XLOOKUP(D2034,'Tablas aux'!$A$3:$A$6,'Tablas aux'!$B$3:$B$6,0)</f>
        <v>Smart Phone</v>
      </c>
      <c r="F2034" t="str">
        <f ca="1">+_xlfn.XLOOKUP(E2034,'Tablas aux'!$B$3:$B$6,'Tablas aux'!$C$3:$C$6,0)</f>
        <v>Telefonía</v>
      </c>
      <c r="G2034">
        <f t="shared" ca="1" si="189"/>
        <v>35</v>
      </c>
      <c r="H2034">
        <f ca="1">+_xlfn.XLOOKUP(D2034,'Tablas aux'!$A$3:$A$6,'Tablas aux'!$D$3:$D$6)</f>
        <v>800</v>
      </c>
      <c r="I2034" s="3">
        <f t="shared" ca="1" si="190"/>
        <v>0.2</v>
      </c>
      <c r="J2034" t="str" cm="1">
        <f t="array" aca="1" ref="J2034" ca="1">+INDEX({"Tarjeta";"Efectivo";"Transferencia"},RANDBETWEEN(1,3))</f>
        <v>Tarjeta</v>
      </c>
      <c r="K2034" t="str">
        <f t="shared" ca="1" si="191"/>
        <v>V-004</v>
      </c>
      <c r="L2034" t="str">
        <f ca="1">+VLOOKUP(K2034,'Tablas aux'!$A$23:$C$27,3,0)</f>
        <v>Moquegua</v>
      </c>
    </row>
    <row r="2035" spans="1:12" x14ac:dyDescent="0.25">
      <c r="A2035" t="str">
        <v>V-2034</v>
      </c>
      <c r="B2035">
        <f t="shared" ca="1" si="186"/>
        <v>45987</v>
      </c>
      <c r="C2035" t="str">
        <f t="shared" ca="1" si="187"/>
        <v>C-004</v>
      </c>
      <c r="D2035" t="str">
        <f t="shared" ca="1" si="188"/>
        <v>P-001</v>
      </c>
      <c r="E2035" t="str">
        <f ca="1">+_xlfn.XLOOKUP(D2035,'Tablas aux'!$A$3:$A$6,'Tablas aux'!$B$3:$B$6,0)</f>
        <v>Audífonos</v>
      </c>
      <c r="F2035" t="str">
        <f ca="1">+_xlfn.XLOOKUP(E2035,'Tablas aux'!$B$3:$B$6,'Tablas aux'!$C$3:$C$6,0)</f>
        <v>Electrónica</v>
      </c>
      <c r="G2035">
        <f t="shared" ca="1" si="189"/>
        <v>24</v>
      </c>
      <c r="H2035">
        <f ca="1">+_xlfn.XLOOKUP(D2035,'Tablas aux'!$A$3:$A$6,'Tablas aux'!$D$3:$D$6)</f>
        <v>50</v>
      </c>
      <c r="I2035" s="3">
        <f t="shared" ca="1" si="190"/>
        <v>0.1</v>
      </c>
      <c r="J2035" t="str" cm="1">
        <f t="array" aca="1" ref="J2035" ca="1">+INDEX({"Tarjeta";"Efectivo";"Transferencia"},RANDBETWEEN(1,3))</f>
        <v>Transferencia</v>
      </c>
      <c r="K2035" t="str">
        <f t="shared" ca="1" si="191"/>
        <v>V-005</v>
      </c>
      <c r="L2035" t="str">
        <f ca="1">+VLOOKUP(K2035,'Tablas aux'!$A$23:$C$27,3,0)</f>
        <v>Ayacucho</v>
      </c>
    </row>
    <row r="2036" spans="1:12" x14ac:dyDescent="0.25">
      <c r="A2036" t="str">
        <v>V-2035</v>
      </c>
      <c r="B2036">
        <f t="shared" ca="1" si="186"/>
        <v>45673</v>
      </c>
      <c r="C2036" t="str">
        <f t="shared" ca="1" si="187"/>
        <v>C-003</v>
      </c>
      <c r="D2036" t="str">
        <f t="shared" ca="1" si="188"/>
        <v>P-002</v>
      </c>
      <c r="E2036" t="str">
        <f ca="1">+_xlfn.XLOOKUP(D2036,'Tablas aux'!$A$3:$A$6,'Tablas aux'!$B$3:$B$6,0)</f>
        <v>Laptop</v>
      </c>
      <c r="F2036" t="str">
        <f ca="1">+_xlfn.XLOOKUP(E2036,'Tablas aux'!$B$3:$B$6,'Tablas aux'!$C$3:$C$6,0)</f>
        <v>Computo</v>
      </c>
      <c r="G2036">
        <f t="shared" ca="1" si="189"/>
        <v>32</v>
      </c>
      <c r="H2036">
        <f ca="1">+_xlfn.XLOOKUP(D2036,'Tablas aux'!$A$3:$A$6,'Tablas aux'!$D$3:$D$6)</f>
        <v>1200</v>
      </c>
      <c r="I2036" s="3">
        <f t="shared" ca="1" si="190"/>
        <v>0.3</v>
      </c>
      <c r="J2036" t="str" cm="1">
        <f t="array" aca="1" ref="J2036" ca="1">+INDEX({"Tarjeta";"Efectivo";"Transferencia"},RANDBETWEEN(1,3))</f>
        <v>Efectivo</v>
      </c>
      <c r="K2036" t="str">
        <f t="shared" ca="1" si="191"/>
        <v>V-002</v>
      </c>
      <c r="L2036" t="str">
        <f ca="1">+VLOOKUP(K2036,'Tablas aux'!$A$23:$C$27,3,0)</f>
        <v>Callao</v>
      </c>
    </row>
    <row r="2037" spans="1:12" x14ac:dyDescent="0.25">
      <c r="A2037" t="str">
        <v>V-2036</v>
      </c>
      <c r="B2037">
        <f t="shared" ca="1" si="186"/>
        <v>45809</v>
      </c>
      <c r="C2037" t="str">
        <f t="shared" ca="1" si="187"/>
        <v>C-003</v>
      </c>
      <c r="D2037" t="str">
        <f t="shared" ca="1" si="188"/>
        <v>P-002</v>
      </c>
      <c r="E2037" t="str">
        <f ca="1">+_xlfn.XLOOKUP(D2037,'Tablas aux'!$A$3:$A$6,'Tablas aux'!$B$3:$B$6,0)</f>
        <v>Laptop</v>
      </c>
      <c r="F2037" t="str">
        <f ca="1">+_xlfn.XLOOKUP(E2037,'Tablas aux'!$B$3:$B$6,'Tablas aux'!$C$3:$C$6,0)</f>
        <v>Computo</v>
      </c>
      <c r="G2037">
        <f t="shared" ca="1" si="189"/>
        <v>14</v>
      </c>
      <c r="H2037">
        <f ca="1">+_xlfn.XLOOKUP(D2037,'Tablas aux'!$A$3:$A$6,'Tablas aux'!$D$3:$D$6)</f>
        <v>1200</v>
      </c>
      <c r="I2037" s="3">
        <f t="shared" ca="1" si="190"/>
        <v>0.3</v>
      </c>
      <c r="J2037" t="str" cm="1">
        <f t="array" aca="1" ref="J2037" ca="1">+INDEX({"Tarjeta";"Efectivo";"Transferencia"},RANDBETWEEN(1,3))</f>
        <v>Transferencia</v>
      </c>
      <c r="K2037" t="str">
        <f t="shared" ca="1" si="191"/>
        <v>V-005</v>
      </c>
      <c r="L2037" t="str">
        <f ca="1">+VLOOKUP(K2037,'Tablas aux'!$A$23:$C$27,3,0)</f>
        <v>Ayacucho</v>
      </c>
    </row>
    <row r="2038" spans="1:12" x14ac:dyDescent="0.25">
      <c r="A2038" t="str">
        <v>V-2037</v>
      </c>
      <c r="B2038">
        <f t="shared" ca="1" si="186"/>
        <v>46000</v>
      </c>
      <c r="C2038" t="str">
        <f t="shared" ca="1" si="187"/>
        <v>C-002</v>
      </c>
      <c r="D2038" t="str">
        <f t="shared" ca="1" si="188"/>
        <v>P-001</v>
      </c>
      <c r="E2038" t="str">
        <f ca="1">+_xlfn.XLOOKUP(D2038,'Tablas aux'!$A$3:$A$6,'Tablas aux'!$B$3:$B$6,0)</f>
        <v>Audífonos</v>
      </c>
      <c r="F2038" t="str">
        <f ca="1">+_xlfn.XLOOKUP(E2038,'Tablas aux'!$B$3:$B$6,'Tablas aux'!$C$3:$C$6,0)</f>
        <v>Electrónica</v>
      </c>
      <c r="G2038">
        <f t="shared" ca="1" si="189"/>
        <v>32</v>
      </c>
      <c r="H2038">
        <f ca="1">+_xlfn.XLOOKUP(D2038,'Tablas aux'!$A$3:$A$6,'Tablas aux'!$D$3:$D$6)</f>
        <v>50</v>
      </c>
      <c r="I2038" s="3">
        <f t="shared" ca="1" si="190"/>
        <v>0.1</v>
      </c>
      <c r="J2038" t="str" cm="1">
        <f t="array" aca="1" ref="J2038" ca="1">+INDEX({"Tarjeta";"Efectivo";"Transferencia"},RANDBETWEEN(1,3))</f>
        <v>Efectivo</v>
      </c>
      <c r="K2038" t="str">
        <f t="shared" ca="1" si="191"/>
        <v>V-001</v>
      </c>
      <c r="L2038" t="str">
        <f ca="1">+VLOOKUP(K2038,'Tablas aux'!$A$23:$C$27,3,0)</f>
        <v>Lima</v>
      </c>
    </row>
    <row r="2039" spans="1:12" x14ac:dyDescent="0.25">
      <c r="A2039" t="str">
        <v>V-2038</v>
      </c>
      <c r="B2039">
        <f t="shared" ca="1" si="186"/>
        <v>46011</v>
      </c>
      <c r="C2039" t="str">
        <f t="shared" ca="1" si="187"/>
        <v>C-001</v>
      </c>
      <c r="D2039" t="str">
        <f t="shared" ca="1" si="188"/>
        <v>P-004</v>
      </c>
      <c r="E2039" t="str">
        <f ca="1">+_xlfn.XLOOKUP(D2039,'Tablas aux'!$A$3:$A$6,'Tablas aux'!$B$3:$B$6,0)</f>
        <v>Smart Phone</v>
      </c>
      <c r="F2039" t="str">
        <f ca="1">+_xlfn.XLOOKUP(E2039,'Tablas aux'!$B$3:$B$6,'Tablas aux'!$C$3:$C$6,0)</f>
        <v>Telefonía</v>
      </c>
      <c r="G2039">
        <f t="shared" ca="1" si="189"/>
        <v>12</v>
      </c>
      <c r="H2039">
        <f ca="1">+_xlfn.XLOOKUP(D2039,'Tablas aux'!$A$3:$A$6,'Tablas aux'!$D$3:$D$6)</f>
        <v>800</v>
      </c>
      <c r="I2039" s="3">
        <f t="shared" ca="1" si="190"/>
        <v>0.2</v>
      </c>
      <c r="J2039" t="str" cm="1">
        <f t="array" aca="1" ref="J2039" ca="1">+INDEX({"Tarjeta";"Efectivo";"Transferencia"},RANDBETWEEN(1,3))</f>
        <v>Tarjeta</v>
      </c>
      <c r="K2039" t="str">
        <f t="shared" ca="1" si="191"/>
        <v>V-005</v>
      </c>
      <c r="L2039" t="str">
        <f ca="1">+VLOOKUP(K2039,'Tablas aux'!$A$23:$C$27,3,0)</f>
        <v>Ayacucho</v>
      </c>
    </row>
    <row r="2040" spans="1:12" x14ac:dyDescent="0.25">
      <c r="A2040" t="str">
        <v>V-2039</v>
      </c>
      <c r="B2040">
        <f t="shared" ca="1" si="186"/>
        <v>45941</v>
      </c>
      <c r="C2040" t="str">
        <f t="shared" ca="1" si="187"/>
        <v>C-001</v>
      </c>
      <c r="D2040" t="str">
        <f t="shared" ca="1" si="188"/>
        <v>P-001</v>
      </c>
      <c r="E2040" t="str">
        <f ca="1">+_xlfn.XLOOKUP(D2040,'Tablas aux'!$A$3:$A$6,'Tablas aux'!$B$3:$B$6,0)</f>
        <v>Audífonos</v>
      </c>
      <c r="F2040" t="str">
        <f ca="1">+_xlfn.XLOOKUP(E2040,'Tablas aux'!$B$3:$B$6,'Tablas aux'!$C$3:$C$6,0)</f>
        <v>Electrónica</v>
      </c>
      <c r="G2040">
        <f t="shared" ca="1" si="189"/>
        <v>40</v>
      </c>
      <c r="H2040">
        <f ca="1">+_xlfn.XLOOKUP(D2040,'Tablas aux'!$A$3:$A$6,'Tablas aux'!$D$3:$D$6)</f>
        <v>50</v>
      </c>
      <c r="I2040" s="3">
        <f t="shared" ca="1" si="190"/>
        <v>0.1</v>
      </c>
      <c r="J2040" t="str" cm="1">
        <f t="array" aca="1" ref="J2040" ca="1">+INDEX({"Tarjeta";"Efectivo";"Transferencia"},RANDBETWEEN(1,3))</f>
        <v>Transferencia</v>
      </c>
      <c r="K2040" t="str">
        <f t="shared" ca="1" si="191"/>
        <v>V-005</v>
      </c>
      <c r="L2040" t="str">
        <f ca="1">+VLOOKUP(K2040,'Tablas aux'!$A$23:$C$27,3,0)</f>
        <v>Ayacucho</v>
      </c>
    </row>
    <row r="2041" spans="1:12" x14ac:dyDescent="0.25">
      <c r="A2041" t="str">
        <v>V-2040</v>
      </c>
      <c r="B2041">
        <f t="shared" ca="1" si="186"/>
        <v>45783</v>
      </c>
      <c r="C2041" t="str">
        <f t="shared" ca="1" si="187"/>
        <v>C-004</v>
      </c>
      <c r="D2041" t="str">
        <f t="shared" ca="1" si="188"/>
        <v>P-004</v>
      </c>
      <c r="E2041" t="str">
        <f ca="1">+_xlfn.XLOOKUP(D2041,'Tablas aux'!$A$3:$A$6,'Tablas aux'!$B$3:$B$6,0)</f>
        <v>Smart Phone</v>
      </c>
      <c r="F2041" t="str">
        <f ca="1">+_xlfn.XLOOKUP(E2041,'Tablas aux'!$B$3:$B$6,'Tablas aux'!$C$3:$C$6,0)</f>
        <v>Telefonía</v>
      </c>
      <c r="G2041">
        <f t="shared" ca="1" si="189"/>
        <v>30</v>
      </c>
      <c r="H2041">
        <f ca="1">+_xlfn.XLOOKUP(D2041,'Tablas aux'!$A$3:$A$6,'Tablas aux'!$D$3:$D$6)</f>
        <v>800</v>
      </c>
      <c r="I2041" s="3">
        <f t="shared" ca="1" si="190"/>
        <v>0.2</v>
      </c>
      <c r="J2041" t="str" cm="1">
        <f t="array" aca="1" ref="J2041" ca="1">+INDEX({"Tarjeta";"Efectivo";"Transferencia"},RANDBETWEEN(1,3))</f>
        <v>Efectivo</v>
      </c>
      <c r="K2041" t="str">
        <f t="shared" ca="1" si="191"/>
        <v>V-003</v>
      </c>
      <c r="L2041" t="str">
        <f ca="1">+VLOOKUP(K2041,'Tablas aux'!$A$23:$C$27,3,0)</f>
        <v>Arequipa</v>
      </c>
    </row>
    <row r="2042" spans="1:12" x14ac:dyDescent="0.25">
      <c r="A2042" t="str">
        <v>V-2041</v>
      </c>
      <c r="B2042">
        <f t="shared" ca="1" si="186"/>
        <v>45990</v>
      </c>
      <c r="C2042" t="str">
        <f t="shared" ca="1" si="187"/>
        <v>C-004</v>
      </c>
      <c r="D2042" t="str">
        <f t="shared" ca="1" si="188"/>
        <v>P-002</v>
      </c>
      <c r="E2042" t="str">
        <f ca="1">+_xlfn.XLOOKUP(D2042,'Tablas aux'!$A$3:$A$6,'Tablas aux'!$B$3:$B$6,0)</f>
        <v>Laptop</v>
      </c>
      <c r="F2042" t="str">
        <f ca="1">+_xlfn.XLOOKUP(E2042,'Tablas aux'!$B$3:$B$6,'Tablas aux'!$C$3:$C$6,0)</f>
        <v>Computo</v>
      </c>
      <c r="G2042">
        <f t="shared" ca="1" si="189"/>
        <v>37</v>
      </c>
      <c r="H2042">
        <f ca="1">+_xlfn.XLOOKUP(D2042,'Tablas aux'!$A$3:$A$6,'Tablas aux'!$D$3:$D$6)</f>
        <v>1200</v>
      </c>
      <c r="I2042" s="3">
        <f t="shared" ca="1" si="190"/>
        <v>0.3</v>
      </c>
      <c r="J2042" t="str" cm="1">
        <f t="array" aca="1" ref="J2042" ca="1">+INDEX({"Tarjeta";"Efectivo";"Transferencia"},RANDBETWEEN(1,3))</f>
        <v>Tarjeta</v>
      </c>
      <c r="K2042" t="str">
        <f t="shared" ca="1" si="191"/>
        <v>V-001</v>
      </c>
      <c r="L2042" t="str">
        <f ca="1">+VLOOKUP(K2042,'Tablas aux'!$A$23:$C$27,3,0)</f>
        <v>Lima</v>
      </c>
    </row>
    <row r="2043" spans="1:12" x14ac:dyDescent="0.25">
      <c r="A2043" t="str">
        <v>V-2042</v>
      </c>
      <c r="B2043">
        <f t="shared" ca="1" si="186"/>
        <v>45742</v>
      </c>
      <c r="C2043" t="str">
        <f t="shared" ca="1" si="187"/>
        <v>C-004</v>
      </c>
      <c r="D2043" t="str">
        <f t="shared" ca="1" si="188"/>
        <v>P-001</v>
      </c>
      <c r="E2043" t="str">
        <f ca="1">+_xlfn.XLOOKUP(D2043,'Tablas aux'!$A$3:$A$6,'Tablas aux'!$B$3:$B$6,0)</f>
        <v>Audífonos</v>
      </c>
      <c r="F2043" t="str">
        <f ca="1">+_xlfn.XLOOKUP(E2043,'Tablas aux'!$B$3:$B$6,'Tablas aux'!$C$3:$C$6,0)</f>
        <v>Electrónica</v>
      </c>
      <c r="G2043">
        <f t="shared" ca="1" si="189"/>
        <v>9</v>
      </c>
      <c r="H2043">
        <f ca="1">+_xlfn.XLOOKUP(D2043,'Tablas aux'!$A$3:$A$6,'Tablas aux'!$D$3:$D$6)</f>
        <v>50</v>
      </c>
      <c r="I2043" s="3">
        <f t="shared" ca="1" si="190"/>
        <v>0.1</v>
      </c>
      <c r="J2043" t="str" cm="1">
        <f t="array" aca="1" ref="J2043" ca="1">+INDEX({"Tarjeta";"Efectivo";"Transferencia"},RANDBETWEEN(1,3))</f>
        <v>Efectivo</v>
      </c>
      <c r="K2043" t="str">
        <f t="shared" ca="1" si="191"/>
        <v>V-002</v>
      </c>
      <c r="L2043" t="str">
        <f ca="1">+VLOOKUP(K2043,'Tablas aux'!$A$23:$C$27,3,0)</f>
        <v>Callao</v>
      </c>
    </row>
    <row r="2044" spans="1:12" x14ac:dyDescent="0.25">
      <c r="A2044" t="str">
        <v>V-2043</v>
      </c>
      <c r="B2044">
        <f t="shared" ca="1" si="186"/>
        <v>45909</v>
      </c>
      <c r="C2044" t="str">
        <f t="shared" ca="1" si="187"/>
        <v>C-001</v>
      </c>
      <c r="D2044" t="str">
        <f t="shared" ca="1" si="188"/>
        <v>P-003</v>
      </c>
      <c r="E2044" t="str">
        <f ca="1">+_xlfn.XLOOKUP(D2044,'Tablas aux'!$A$3:$A$6,'Tablas aux'!$B$3:$B$6,0)</f>
        <v>Smart Watch</v>
      </c>
      <c r="F2044" t="str">
        <f ca="1">+_xlfn.XLOOKUP(E2044,'Tablas aux'!$B$3:$B$6,'Tablas aux'!$C$3:$C$6,0)</f>
        <v>Electrónica</v>
      </c>
      <c r="G2044">
        <f t="shared" ca="1" si="189"/>
        <v>27</v>
      </c>
      <c r="H2044">
        <f ca="1">+_xlfn.XLOOKUP(D2044,'Tablas aux'!$A$3:$A$6,'Tablas aux'!$D$3:$D$6)</f>
        <v>200</v>
      </c>
      <c r="I2044" s="3">
        <f t="shared" ca="1" si="190"/>
        <v>0.1</v>
      </c>
      <c r="J2044" t="str" cm="1">
        <f t="array" aca="1" ref="J2044" ca="1">+INDEX({"Tarjeta";"Efectivo";"Transferencia"},RANDBETWEEN(1,3))</f>
        <v>Transferencia</v>
      </c>
      <c r="K2044" t="str">
        <f t="shared" ca="1" si="191"/>
        <v>V-005</v>
      </c>
      <c r="L2044" t="str">
        <f ca="1">+VLOOKUP(K2044,'Tablas aux'!$A$23:$C$27,3,0)</f>
        <v>Ayacucho</v>
      </c>
    </row>
    <row r="2045" spans="1:12" x14ac:dyDescent="0.25">
      <c r="A2045" t="str">
        <v>V-2044</v>
      </c>
      <c r="B2045">
        <f t="shared" ca="1" si="186"/>
        <v>45871</v>
      </c>
      <c r="C2045" t="str">
        <f t="shared" ca="1" si="187"/>
        <v>C-001</v>
      </c>
      <c r="D2045" t="str">
        <f t="shared" ca="1" si="188"/>
        <v>P-004</v>
      </c>
      <c r="E2045" t="str">
        <f ca="1">+_xlfn.XLOOKUP(D2045,'Tablas aux'!$A$3:$A$6,'Tablas aux'!$B$3:$B$6,0)</f>
        <v>Smart Phone</v>
      </c>
      <c r="F2045" t="str">
        <f ca="1">+_xlfn.XLOOKUP(E2045,'Tablas aux'!$B$3:$B$6,'Tablas aux'!$C$3:$C$6,0)</f>
        <v>Telefonía</v>
      </c>
      <c r="G2045">
        <f t="shared" ca="1" si="189"/>
        <v>30</v>
      </c>
      <c r="H2045">
        <f ca="1">+_xlfn.XLOOKUP(D2045,'Tablas aux'!$A$3:$A$6,'Tablas aux'!$D$3:$D$6)</f>
        <v>800</v>
      </c>
      <c r="I2045" s="3">
        <f t="shared" ca="1" si="190"/>
        <v>0.2</v>
      </c>
      <c r="J2045" t="str" cm="1">
        <f t="array" aca="1" ref="J2045" ca="1">+INDEX({"Tarjeta";"Efectivo";"Transferencia"},RANDBETWEEN(1,3))</f>
        <v>Efectivo</v>
      </c>
      <c r="K2045" t="str">
        <f t="shared" ca="1" si="191"/>
        <v>V-002</v>
      </c>
      <c r="L2045" t="str">
        <f ca="1">+VLOOKUP(K2045,'Tablas aux'!$A$23:$C$27,3,0)</f>
        <v>Callao</v>
      </c>
    </row>
    <row r="2046" spans="1:12" x14ac:dyDescent="0.25">
      <c r="A2046" t="str">
        <v>V-2045</v>
      </c>
      <c r="B2046">
        <f t="shared" ca="1" si="186"/>
        <v>45779</v>
      </c>
      <c r="C2046" t="str">
        <f t="shared" ca="1" si="187"/>
        <v>C-004</v>
      </c>
      <c r="D2046" t="str">
        <f t="shared" ca="1" si="188"/>
        <v>P-002</v>
      </c>
      <c r="E2046" t="str">
        <f ca="1">+_xlfn.XLOOKUP(D2046,'Tablas aux'!$A$3:$A$6,'Tablas aux'!$B$3:$B$6,0)</f>
        <v>Laptop</v>
      </c>
      <c r="F2046" t="str">
        <f ca="1">+_xlfn.XLOOKUP(E2046,'Tablas aux'!$B$3:$B$6,'Tablas aux'!$C$3:$C$6,0)</f>
        <v>Computo</v>
      </c>
      <c r="G2046">
        <f t="shared" ca="1" si="189"/>
        <v>41</v>
      </c>
      <c r="H2046">
        <f ca="1">+_xlfn.XLOOKUP(D2046,'Tablas aux'!$A$3:$A$6,'Tablas aux'!$D$3:$D$6)</f>
        <v>1200</v>
      </c>
      <c r="I2046" s="3">
        <f t="shared" ca="1" si="190"/>
        <v>0.3</v>
      </c>
      <c r="J2046" t="str" cm="1">
        <f t="array" aca="1" ref="J2046" ca="1">+INDEX({"Tarjeta";"Efectivo";"Transferencia"},RANDBETWEEN(1,3))</f>
        <v>Transferencia</v>
      </c>
      <c r="K2046" t="str">
        <f t="shared" ca="1" si="191"/>
        <v>V-005</v>
      </c>
      <c r="L2046" t="str">
        <f ca="1">+VLOOKUP(K2046,'Tablas aux'!$A$23:$C$27,3,0)</f>
        <v>Ayacucho</v>
      </c>
    </row>
    <row r="2047" spans="1:12" x14ac:dyDescent="0.25">
      <c r="A2047" t="str">
        <v>V-2046</v>
      </c>
      <c r="B2047">
        <f t="shared" ca="1" si="186"/>
        <v>45734</v>
      </c>
      <c r="C2047" t="str">
        <f t="shared" ca="1" si="187"/>
        <v>C-003</v>
      </c>
      <c r="D2047" t="str">
        <f t="shared" ca="1" si="188"/>
        <v>P-001</v>
      </c>
      <c r="E2047" t="str">
        <f ca="1">+_xlfn.XLOOKUP(D2047,'Tablas aux'!$A$3:$A$6,'Tablas aux'!$B$3:$B$6,0)</f>
        <v>Audífonos</v>
      </c>
      <c r="F2047" t="str">
        <f ca="1">+_xlfn.XLOOKUP(E2047,'Tablas aux'!$B$3:$B$6,'Tablas aux'!$C$3:$C$6,0)</f>
        <v>Electrónica</v>
      </c>
      <c r="G2047">
        <f t="shared" ca="1" si="189"/>
        <v>41</v>
      </c>
      <c r="H2047">
        <f ca="1">+_xlfn.XLOOKUP(D2047,'Tablas aux'!$A$3:$A$6,'Tablas aux'!$D$3:$D$6)</f>
        <v>50</v>
      </c>
      <c r="I2047" s="3">
        <f t="shared" ca="1" si="190"/>
        <v>0.1</v>
      </c>
      <c r="J2047" t="str" cm="1">
        <f t="array" aca="1" ref="J2047" ca="1">+INDEX({"Tarjeta";"Efectivo";"Transferencia"},RANDBETWEEN(1,3))</f>
        <v>Transferencia</v>
      </c>
      <c r="K2047" t="str">
        <f t="shared" ca="1" si="191"/>
        <v>V-004</v>
      </c>
      <c r="L2047" t="str">
        <f ca="1">+VLOOKUP(K2047,'Tablas aux'!$A$23:$C$27,3,0)</f>
        <v>Moquegua</v>
      </c>
    </row>
    <row r="2048" spans="1:12" x14ac:dyDescent="0.25">
      <c r="A2048" t="str">
        <v>V-2047</v>
      </c>
      <c r="B2048">
        <f t="shared" ca="1" si="186"/>
        <v>45689</v>
      </c>
      <c r="C2048" t="str">
        <f t="shared" ca="1" si="187"/>
        <v>C-001</v>
      </c>
      <c r="D2048" t="str">
        <f t="shared" ca="1" si="188"/>
        <v>P-001</v>
      </c>
      <c r="E2048" t="str">
        <f ca="1">+_xlfn.XLOOKUP(D2048,'Tablas aux'!$A$3:$A$6,'Tablas aux'!$B$3:$B$6,0)</f>
        <v>Audífonos</v>
      </c>
      <c r="F2048" t="str">
        <f ca="1">+_xlfn.XLOOKUP(E2048,'Tablas aux'!$B$3:$B$6,'Tablas aux'!$C$3:$C$6,0)</f>
        <v>Electrónica</v>
      </c>
      <c r="G2048">
        <f t="shared" ca="1" si="189"/>
        <v>14</v>
      </c>
      <c r="H2048">
        <f ca="1">+_xlfn.XLOOKUP(D2048,'Tablas aux'!$A$3:$A$6,'Tablas aux'!$D$3:$D$6)</f>
        <v>50</v>
      </c>
      <c r="I2048" s="3">
        <f t="shared" ca="1" si="190"/>
        <v>0.1</v>
      </c>
      <c r="J2048" t="str" cm="1">
        <f t="array" aca="1" ref="J2048" ca="1">+INDEX({"Tarjeta";"Efectivo";"Transferencia"},RANDBETWEEN(1,3))</f>
        <v>Efectivo</v>
      </c>
      <c r="K2048" t="str">
        <f t="shared" ca="1" si="191"/>
        <v>V-004</v>
      </c>
      <c r="L2048" t="str">
        <f ca="1">+VLOOKUP(K2048,'Tablas aux'!$A$23:$C$27,3,0)</f>
        <v>Moquegua</v>
      </c>
    </row>
    <row r="2049" spans="1:12" x14ac:dyDescent="0.25">
      <c r="A2049" t="str">
        <v>V-2048</v>
      </c>
      <c r="B2049">
        <f t="shared" ca="1" si="186"/>
        <v>46017</v>
      </c>
      <c r="C2049" t="str">
        <f t="shared" ca="1" si="187"/>
        <v>C-002</v>
      </c>
      <c r="D2049" t="str">
        <f t="shared" ca="1" si="188"/>
        <v>P-002</v>
      </c>
      <c r="E2049" t="str">
        <f ca="1">+_xlfn.XLOOKUP(D2049,'Tablas aux'!$A$3:$A$6,'Tablas aux'!$B$3:$B$6,0)</f>
        <v>Laptop</v>
      </c>
      <c r="F2049" t="str">
        <f ca="1">+_xlfn.XLOOKUP(E2049,'Tablas aux'!$B$3:$B$6,'Tablas aux'!$C$3:$C$6,0)</f>
        <v>Computo</v>
      </c>
      <c r="G2049">
        <f t="shared" ca="1" si="189"/>
        <v>16</v>
      </c>
      <c r="H2049">
        <f ca="1">+_xlfn.XLOOKUP(D2049,'Tablas aux'!$A$3:$A$6,'Tablas aux'!$D$3:$D$6)</f>
        <v>1200</v>
      </c>
      <c r="I2049" s="3">
        <f t="shared" ca="1" si="190"/>
        <v>0.3</v>
      </c>
      <c r="J2049" t="str" cm="1">
        <f t="array" aca="1" ref="J2049" ca="1">+INDEX({"Tarjeta";"Efectivo";"Transferencia"},RANDBETWEEN(1,3))</f>
        <v>Efectivo</v>
      </c>
      <c r="K2049" t="str">
        <f t="shared" ca="1" si="191"/>
        <v>V-002</v>
      </c>
      <c r="L2049" t="str">
        <f ca="1">+VLOOKUP(K2049,'Tablas aux'!$A$23:$C$27,3,0)</f>
        <v>Callao</v>
      </c>
    </row>
    <row r="2050" spans="1:12" x14ac:dyDescent="0.25">
      <c r="A2050" t="str">
        <v>V-2049</v>
      </c>
      <c r="B2050">
        <f t="shared" ca="1" si="186"/>
        <v>45874</v>
      </c>
      <c r="C2050" t="str">
        <f t="shared" ca="1" si="187"/>
        <v>C-001</v>
      </c>
      <c r="D2050" t="str">
        <f t="shared" ca="1" si="188"/>
        <v>P-004</v>
      </c>
      <c r="E2050" t="str">
        <f ca="1">+_xlfn.XLOOKUP(D2050,'Tablas aux'!$A$3:$A$6,'Tablas aux'!$B$3:$B$6,0)</f>
        <v>Smart Phone</v>
      </c>
      <c r="F2050" t="str">
        <f ca="1">+_xlfn.XLOOKUP(E2050,'Tablas aux'!$B$3:$B$6,'Tablas aux'!$C$3:$C$6,0)</f>
        <v>Telefonía</v>
      </c>
      <c r="G2050">
        <f t="shared" ca="1" si="189"/>
        <v>27</v>
      </c>
      <c r="H2050">
        <f ca="1">+_xlfn.XLOOKUP(D2050,'Tablas aux'!$A$3:$A$6,'Tablas aux'!$D$3:$D$6)</f>
        <v>800</v>
      </c>
      <c r="I2050" s="3">
        <f t="shared" ca="1" si="190"/>
        <v>0.2</v>
      </c>
      <c r="J2050" t="str" cm="1">
        <f t="array" aca="1" ref="J2050" ca="1">+INDEX({"Tarjeta";"Efectivo";"Transferencia"},RANDBETWEEN(1,3))</f>
        <v>Transferencia</v>
      </c>
      <c r="K2050" t="str">
        <f t="shared" ca="1" si="191"/>
        <v>V-002</v>
      </c>
      <c r="L2050" t="str">
        <f ca="1">+VLOOKUP(K2050,'Tablas aux'!$A$23:$C$27,3,0)</f>
        <v>Callao</v>
      </c>
    </row>
    <row r="2051" spans="1:12" x14ac:dyDescent="0.25">
      <c r="A2051" t="str">
        <v>V-2050</v>
      </c>
      <c r="B2051">
        <f t="shared" ref="B2051:B2114" ca="1" si="192">+RANDBETWEEN("01/01/2025","31/12/2025")</f>
        <v>45679</v>
      </c>
      <c r="C2051" t="str">
        <f t="shared" ref="C2051:C2114" ca="1" si="193">+"C"&amp;"-"&amp;TEXT(RANDBETWEEN(1,4),"000")</f>
        <v>C-003</v>
      </c>
      <c r="D2051" t="str">
        <f t="shared" ref="D2051:D2114" ca="1" si="194">+"P"&amp;"-"&amp;TEXT(RANDBETWEEN(1,4),"000")</f>
        <v>P-001</v>
      </c>
      <c r="E2051" t="str">
        <f ca="1">+_xlfn.XLOOKUP(D2051,'Tablas aux'!$A$3:$A$6,'Tablas aux'!$B$3:$B$6,0)</f>
        <v>Audífonos</v>
      </c>
      <c r="F2051" t="str">
        <f ca="1">+_xlfn.XLOOKUP(E2051,'Tablas aux'!$B$3:$B$6,'Tablas aux'!$C$3:$C$6,0)</f>
        <v>Electrónica</v>
      </c>
      <c r="G2051">
        <f t="shared" ref="G2051:G2114" ca="1" si="195">+RANDBETWEEN(5,45)</f>
        <v>37</v>
      </c>
      <c r="H2051">
        <f ca="1">+_xlfn.XLOOKUP(D2051,'Tablas aux'!$A$3:$A$6,'Tablas aux'!$D$3:$D$6)</f>
        <v>50</v>
      </c>
      <c r="I2051" s="3">
        <f t="shared" ref="I2051:I2114" ca="1" si="196">+IF(F2051="Electrónica",0.1,IF(F2051="Telefonía",0.2,0.3))</f>
        <v>0.1</v>
      </c>
      <c r="J2051" t="str" cm="1">
        <f t="array" aca="1" ref="J2051" ca="1">+INDEX({"Tarjeta";"Efectivo";"Transferencia"},RANDBETWEEN(1,3))</f>
        <v>Efectivo</v>
      </c>
      <c r="K2051" t="str">
        <f t="shared" ref="K2051:K2114" ca="1" si="197">+"V"&amp;"-"&amp;TEXT(RANDBETWEEN(1,5),"000")</f>
        <v>V-003</v>
      </c>
      <c r="L2051" t="str">
        <f ca="1">+VLOOKUP(K2051,'Tablas aux'!$A$23:$C$27,3,0)</f>
        <v>Arequipa</v>
      </c>
    </row>
    <row r="2052" spans="1:12" x14ac:dyDescent="0.25">
      <c r="A2052" t="str">
        <v>V-2051</v>
      </c>
      <c r="B2052">
        <f t="shared" ca="1" si="192"/>
        <v>45874</v>
      </c>
      <c r="C2052" t="str">
        <f t="shared" ca="1" si="193"/>
        <v>C-003</v>
      </c>
      <c r="D2052" t="str">
        <f t="shared" ca="1" si="194"/>
        <v>P-002</v>
      </c>
      <c r="E2052" t="str">
        <f ca="1">+_xlfn.XLOOKUP(D2052,'Tablas aux'!$A$3:$A$6,'Tablas aux'!$B$3:$B$6,0)</f>
        <v>Laptop</v>
      </c>
      <c r="F2052" t="str">
        <f ca="1">+_xlfn.XLOOKUP(E2052,'Tablas aux'!$B$3:$B$6,'Tablas aux'!$C$3:$C$6,0)</f>
        <v>Computo</v>
      </c>
      <c r="G2052">
        <f t="shared" ca="1" si="195"/>
        <v>14</v>
      </c>
      <c r="H2052">
        <f ca="1">+_xlfn.XLOOKUP(D2052,'Tablas aux'!$A$3:$A$6,'Tablas aux'!$D$3:$D$6)</f>
        <v>1200</v>
      </c>
      <c r="I2052" s="3">
        <f t="shared" ca="1" si="196"/>
        <v>0.3</v>
      </c>
      <c r="J2052" t="str" cm="1">
        <f t="array" aca="1" ref="J2052" ca="1">+INDEX({"Tarjeta";"Efectivo";"Transferencia"},RANDBETWEEN(1,3))</f>
        <v>Tarjeta</v>
      </c>
      <c r="K2052" t="str">
        <f t="shared" ca="1" si="197"/>
        <v>V-004</v>
      </c>
      <c r="L2052" t="str">
        <f ca="1">+VLOOKUP(K2052,'Tablas aux'!$A$23:$C$27,3,0)</f>
        <v>Moquegua</v>
      </c>
    </row>
    <row r="2053" spans="1:12" x14ac:dyDescent="0.25">
      <c r="A2053" t="str">
        <v>V-2052</v>
      </c>
      <c r="B2053">
        <f t="shared" ca="1" si="192"/>
        <v>45862</v>
      </c>
      <c r="C2053" t="str">
        <f t="shared" ca="1" si="193"/>
        <v>C-003</v>
      </c>
      <c r="D2053" t="str">
        <f t="shared" ca="1" si="194"/>
        <v>P-002</v>
      </c>
      <c r="E2053" t="str">
        <f ca="1">+_xlfn.XLOOKUP(D2053,'Tablas aux'!$A$3:$A$6,'Tablas aux'!$B$3:$B$6,0)</f>
        <v>Laptop</v>
      </c>
      <c r="F2053" t="str">
        <f ca="1">+_xlfn.XLOOKUP(E2053,'Tablas aux'!$B$3:$B$6,'Tablas aux'!$C$3:$C$6,0)</f>
        <v>Computo</v>
      </c>
      <c r="G2053">
        <f t="shared" ca="1" si="195"/>
        <v>12</v>
      </c>
      <c r="H2053">
        <f ca="1">+_xlfn.XLOOKUP(D2053,'Tablas aux'!$A$3:$A$6,'Tablas aux'!$D$3:$D$6)</f>
        <v>1200</v>
      </c>
      <c r="I2053" s="3">
        <f t="shared" ca="1" si="196"/>
        <v>0.3</v>
      </c>
      <c r="J2053" t="str" cm="1">
        <f t="array" aca="1" ref="J2053" ca="1">+INDEX({"Tarjeta";"Efectivo";"Transferencia"},RANDBETWEEN(1,3))</f>
        <v>Transferencia</v>
      </c>
      <c r="K2053" t="str">
        <f t="shared" ca="1" si="197"/>
        <v>V-002</v>
      </c>
      <c r="L2053" t="str">
        <f ca="1">+VLOOKUP(K2053,'Tablas aux'!$A$23:$C$27,3,0)</f>
        <v>Callao</v>
      </c>
    </row>
    <row r="2054" spans="1:12" x14ac:dyDescent="0.25">
      <c r="A2054" t="str">
        <v>V-2053</v>
      </c>
      <c r="B2054">
        <f t="shared" ca="1" si="192"/>
        <v>45867</v>
      </c>
      <c r="C2054" t="str">
        <f t="shared" ca="1" si="193"/>
        <v>C-002</v>
      </c>
      <c r="D2054" t="str">
        <f t="shared" ca="1" si="194"/>
        <v>P-004</v>
      </c>
      <c r="E2054" t="str">
        <f ca="1">+_xlfn.XLOOKUP(D2054,'Tablas aux'!$A$3:$A$6,'Tablas aux'!$B$3:$B$6,0)</f>
        <v>Smart Phone</v>
      </c>
      <c r="F2054" t="str">
        <f ca="1">+_xlfn.XLOOKUP(E2054,'Tablas aux'!$B$3:$B$6,'Tablas aux'!$C$3:$C$6,0)</f>
        <v>Telefonía</v>
      </c>
      <c r="G2054">
        <f t="shared" ca="1" si="195"/>
        <v>38</v>
      </c>
      <c r="H2054">
        <f ca="1">+_xlfn.XLOOKUP(D2054,'Tablas aux'!$A$3:$A$6,'Tablas aux'!$D$3:$D$6)</f>
        <v>800</v>
      </c>
      <c r="I2054" s="3">
        <f t="shared" ca="1" si="196"/>
        <v>0.2</v>
      </c>
      <c r="J2054" t="str" cm="1">
        <f t="array" aca="1" ref="J2054" ca="1">+INDEX({"Tarjeta";"Efectivo";"Transferencia"},RANDBETWEEN(1,3))</f>
        <v>Tarjeta</v>
      </c>
      <c r="K2054" t="str">
        <f t="shared" ca="1" si="197"/>
        <v>V-004</v>
      </c>
      <c r="L2054" t="str">
        <f ca="1">+VLOOKUP(K2054,'Tablas aux'!$A$23:$C$27,3,0)</f>
        <v>Moquegua</v>
      </c>
    </row>
    <row r="2055" spans="1:12" x14ac:dyDescent="0.25">
      <c r="A2055" t="str">
        <v>V-2054</v>
      </c>
      <c r="B2055">
        <f t="shared" ca="1" si="192"/>
        <v>45840</v>
      </c>
      <c r="C2055" t="str">
        <f t="shared" ca="1" si="193"/>
        <v>C-004</v>
      </c>
      <c r="D2055" t="str">
        <f t="shared" ca="1" si="194"/>
        <v>P-003</v>
      </c>
      <c r="E2055" t="str">
        <f ca="1">+_xlfn.XLOOKUP(D2055,'Tablas aux'!$A$3:$A$6,'Tablas aux'!$B$3:$B$6,0)</f>
        <v>Smart Watch</v>
      </c>
      <c r="F2055" t="str">
        <f ca="1">+_xlfn.XLOOKUP(E2055,'Tablas aux'!$B$3:$B$6,'Tablas aux'!$C$3:$C$6,0)</f>
        <v>Electrónica</v>
      </c>
      <c r="G2055">
        <f t="shared" ca="1" si="195"/>
        <v>6</v>
      </c>
      <c r="H2055">
        <f ca="1">+_xlfn.XLOOKUP(D2055,'Tablas aux'!$A$3:$A$6,'Tablas aux'!$D$3:$D$6)</f>
        <v>200</v>
      </c>
      <c r="I2055" s="3">
        <f t="shared" ca="1" si="196"/>
        <v>0.1</v>
      </c>
      <c r="J2055" t="str" cm="1">
        <f t="array" aca="1" ref="J2055" ca="1">+INDEX({"Tarjeta";"Efectivo";"Transferencia"},RANDBETWEEN(1,3))</f>
        <v>Efectivo</v>
      </c>
      <c r="K2055" t="str">
        <f t="shared" ca="1" si="197"/>
        <v>V-002</v>
      </c>
      <c r="L2055" t="str">
        <f ca="1">+VLOOKUP(K2055,'Tablas aux'!$A$23:$C$27,3,0)</f>
        <v>Callao</v>
      </c>
    </row>
    <row r="2056" spans="1:12" x14ac:dyDescent="0.25">
      <c r="A2056" t="str">
        <v>V-2055</v>
      </c>
      <c r="B2056">
        <f t="shared" ca="1" si="192"/>
        <v>45701</v>
      </c>
      <c r="C2056" t="str">
        <f t="shared" ca="1" si="193"/>
        <v>C-004</v>
      </c>
      <c r="D2056" t="str">
        <f t="shared" ca="1" si="194"/>
        <v>P-003</v>
      </c>
      <c r="E2056" t="str">
        <f ca="1">+_xlfn.XLOOKUP(D2056,'Tablas aux'!$A$3:$A$6,'Tablas aux'!$B$3:$B$6,0)</f>
        <v>Smart Watch</v>
      </c>
      <c r="F2056" t="str">
        <f ca="1">+_xlfn.XLOOKUP(E2056,'Tablas aux'!$B$3:$B$6,'Tablas aux'!$C$3:$C$6,0)</f>
        <v>Electrónica</v>
      </c>
      <c r="G2056">
        <f t="shared" ca="1" si="195"/>
        <v>44</v>
      </c>
      <c r="H2056">
        <f ca="1">+_xlfn.XLOOKUP(D2056,'Tablas aux'!$A$3:$A$6,'Tablas aux'!$D$3:$D$6)</f>
        <v>200</v>
      </c>
      <c r="I2056" s="3">
        <f t="shared" ca="1" si="196"/>
        <v>0.1</v>
      </c>
      <c r="J2056" t="str" cm="1">
        <f t="array" aca="1" ref="J2056" ca="1">+INDEX({"Tarjeta";"Efectivo";"Transferencia"},RANDBETWEEN(1,3))</f>
        <v>Tarjeta</v>
      </c>
      <c r="K2056" t="str">
        <f t="shared" ca="1" si="197"/>
        <v>V-005</v>
      </c>
      <c r="L2056" t="str">
        <f ca="1">+VLOOKUP(K2056,'Tablas aux'!$A$23:$C$27,3,0)</f>
        <v>Ayacucho</v>
      </c>
    </row>
    <row r="2057" spans="1:12" x14ac:dyDescent="0.25">
      <c r="A2057" t="str">
        <v>V-2056</v>
      </c>
      <c r="B2057">
        <f t="shared" ca="1" si="192"/>
        <v>45681</v>
      </c>
      <c r="C2057" t="str">
        <f t="shared" ca="1" si="193"/>
        <v>C-004</v>
      </c>
      <c r="D2057" t="str">
        <f t="shared" ca="1" si="194"/>
        <v>P-004</v>
      </c>
      <c r="E2057" t="str">
        <f ca="1">+_xlfn.XLOOKUP(D2057,'Tablas aux'!$A$3:$A$6,'Tablas aux'!$B$3:$B$6,0)</f>
        <v>Smart Phone</v>
      </c>
      <c r="F2057" t="str">
        <f ca="1">+_xlfn.XLOOKUP(E2057,'Tablas aux'!$B$3:$B$6,'Tablas aux'!$C$3:$C$6,0)</f>
        <v>Telefonía</v>
      </c>
      <c r="G2057">
        <f t="shared" ca="1" si="195"/>
        <v>15</v>
      </c>
      <c r="H2057">
        <f ca="1">+_xlfn.XLOOKUP(D2057,'Tablas aux'!$A$3:$A$6,'Tablas aux'!$D$3:$D$6)</f>
        <v>800</v>
      </c>
      <c r="I2057" s="3">
        <f t="shared" ca="1" si="196"/>
        <v>0.2</v>
      </c>
      <c r="J2057" t="str" cm="1">
        <f t="array" aca="1" ref="J2057" ca="1">+INDEX({"Tarjeta";"Efectivo";"Transferencia"},RANDBETWEEN(1,3))</f>
        <v>Tarjeta</v>
      </c>
      <c r="K2057" t="str">
        <f t="shared" ca="1" si="197"/>
        <v>V-003</v>
      </c>
      <c r="L2057" t="str">
        <f ca="1">+VLOOKUP(K2057,'Tablas aux'!$A$23:$C$27,3,0)</f>
        <v>Arequipa</v>
      </c>
    </row>
    <row r="2058" spans="1:12" x14ac:dyDescent="0.25">
      <c r="A2058" t="str">
        <v>V-2057</v>
      </c>
      <c r="B2058">
        <f t="shared" ca="1" si="192"/>
        <v>45884</v>
      </c>
      <c r="C2058" t="str">
        <f t="shared" ca="1" si="193"/>
        <v>C-004</v>
      </c>
      <c r="D2058" t="str">
        <f t="shared" ca="1" si="194"/>
        <v>P-004</v>
      </c>
      <c r="E2058" t="str">
        <f ca="1">+_xlfn.XLOOKUP(D2058,'Tablas aux'!$A$3:$A$6,'Tablas aux'!$B$3:$B$6,0)</f>
        <v>Smart Phone</v>
      </c>
      <c r="F2058" t="str">
        <f ca="1">+_xlfn.XLOOKUP(E2058,'Tablas aux'!$B$3:$B$6,'Tablas aux'!$C$3:$C$6,0)</f>
        <v>Telefonía</v>
      </c>
      <c r="G2058">
        <f t="shared" ca="1" si="195"/>
        <v>5</v>
      </c>
      <c r="H2058">
        <f ca="1">+_xlfn.XLOOKUP(D2058,'Tablas aux'!$A$3:$A$6,'Tablas aux'!$D$3:$D$6)</f>
        <v>800</v>
      </c>
      <c r="I2058" s="3">
        <f t="shared" ca="1" si="196"/>
        <v>0.2</v>
      </c>
      <c r="J2058" t="str" cm="1">
        <f t="array" aca="1" ref="J2058" ca="1">+INDEX({"Tarjeta";"Efectivo";"Transferencia"},RANDBETWEEN(1,3))</f>
        <v>Tarjeta</v>
      </c>
      <c r="K2058" t="str">
        <f t="shared" ca="1" si="197"/>
        <v>V-004</v>
      </c>
      <c r="L2058" t="str">
        <f ca="1">+VLOOKUP(K2058,'Tablas aux'!$A$23:$C$27,3,0)</f>
        <v>Moquegua</v>
      </c>
    </row>
    <row r="2059" spans="1:12" x14ac:dyDescent="0.25">
      <c r="A2059" t="str">
        <v>V-2058</v>
      </c>
      <c r="B2059">
        <f t="shared" ca="1" si="192"/>
        <v>45764</v>
      </c>
      <c r="C2059" t="str">
        <f t="shared" ca="1" si="193"/>
        <v>C-003</v>
      </c>
      <c r="D2059" t="str">
        <f t="shared" ca="1" si="194"/>
        <v>P-004</v>
      </c>
      <c r="E2059" t="str">
        <f ca="1">+_xlfn.XLOOKUP(D2059,'Tablas aux'!$A$3:$A$6,'Tablas aux'!$B$3:$B$6,0)</f>
        <v>Smart Phone</v>
      </c>
      <c r="F2059" t="str">
        <f ca="1">+_xlfn.XLOOKUP(E2059,'Tablas aux'!$B$3:$B$6,'Tablas aux'!$C$3:$C$6,0)</f>
        <v>Telefonía</v>
      </c>
      <c r="G2059">
        <f t="shared" ca="1" si="195"/>
        <v>20</v>
      </c>
      <c r="H2059">
        <f ca="1">+_xlfn.XLOOKUP(D2059,'Tablas aux'!$A$3:$A$6,'Tablas aux'!$D$3:$D$6)</f>
        <v>800</v>
      </c>
      <c r="I2059" s="3">
        <f t="shared" ca="1" si="196"/>
        <v>0.2</v>
      </c>
      <c r="J2059" t="str" cm="1">
        <f t="array" aca="1" ref="J2059" ca="1">+INDEX({"Tarjeta";"Efectivo";"Transferencia"},RANDBETWEEN(1,3))</f>
        <v>Tarjeta</v>
      </c>
      <c r="K2059" t="str">
        <f t="shared" ca="1" si="197"/>
        <v>V-002</v>
      </c>
      <c r="L2059" t="str">
        <f ca="1">+VLOOKUP(K2059,'Tablas aux'!$A$23:$C$27,3,0)</f>
        <v>Callao</v>
      </c>
    </row>
    <row r="2060" spans="1:12" x14ac:dyDescent="0.25">
      <c r="A2060" t="str">
        <v>V-2059</v>
      </c>
      <c r="B2060">
        <f t="shared" ca="1" si="192"/>
        <v>45666</v>
      </c>
      <c r="C2060" t="str">
        <f t="shared" ca="1" si="193"/>
        <v>C-002</v>
      </c>
      <c r="D2060" t="str">
        <f t="shared" ca="1" si="194"/>
        <v>P-002</v>
      </c>
      <c r="E2060" t="str">
        <f ca="1">+_xlfn.XLOOKUP(D2060,'Tablas aux'!$A$3:$A$6,'Tablas aux'!$B$3:$B$6,0)</f>
        <v>Laptop</v>
      </c>
      <c r="F2060" t="str">
        <f ca="1">+_xlfn.XLOOKUP(E2060,'Tablas aux'!$B$3:$B$6,'Tablas aux'!$C$3:$C$6,0)</f>
        <v>Computo</v>
      </c>
      <c r="G2060">
        <f t="shared" ca="1" si="195"/>
        <v>40</v>
      </c>
      <c r="H2060">
        <f ca="1">+_xlfn.XLOOKUP(D2060,'Tablas aux'!$A$3:$A$6,'Tablas aux'!$D$3:$D$6)</f>
        <v>1200</v>
      </c>
      <c r="I2060" s="3">
        <f t="shared" ca="1" si="196"/>
        <v>0.3</v>
      </c>
      <c r="J2060" t="str" cm="1">
        <f t="array" aca="1" ref="J2060" ca="1">+INDEX({"Tarjeta";"Efectivo";"Transferencia"},RANDBETWEEN(1,3))</f>
        <v>Efectivo</v>
      </c>
      <c r="K2060" t="str">
        <f t="shared" ca="1" si="197"/>
        <v>V-002</v>
      </c>
      <c r="L2060" t="str">
        <f ca="1">+VLOOKUP(K2060,'Tablas aux'!$A$23:$C$27,3,0)</f>
        <v>Callao</v>
      </c>
    </row>
    <row r="2061" spans="1:12" x14ac:dyDescent="0.25">
      <c r="A2061" t="str">
        <v>V-2060</v>
      </c>
      <c r="B2061">
        <f t="shared" ca="1" si="192"/>
        <v>45854</v>
      </c>
      <c r="C2061" t="str">
        <f t="shared" ca="1" si="193"/>
        <v>C-002</v>
      </c>
      <c r="D2061" t="str">
        <f t="shared" ca="1" si="194"/>
        <v>P-004</v>
      </c>
      <c r="E2061" t="str">
        <f ca="1">+_xlfn.XLOOKUP(D2061,'Tablas aux'!$A$3:$A$6,'Tablas aux'!$B$3:$B$6,0)</f>
        <v>Smart Phone</v>
      </c>
      <c r="F2061" t="str">
        <f ca="1">+_xlfn.XLOOKUP(E2061,'Tablas aux'!$B$3:$B$6,'Tablas aux'!$C$3:$C$6,0)</f>
        <v>Telefonía</v>
      </c>
      <c r="G2061">
        <f t="shared" ca="1" si="195"/>
        <v>44</v>
      </c>
      <c r="H2061">
        <f ca="1">+_xlfn.XLOOKUP(D2061,'Tablas aux'!$A$3:$A$6,'Tablas aux'!$D$3:$D$6)</f>
        <v>800</v>
      </c>
      <c r="I2061" s="3">
        <f t="shared" ca="1" si="196"/>
        <v>0.2</v>
      </c>
      <c r="J2061" t="str" cm="1">
        <f t="array" aca="1" ref="J2061" ca="1">+INDEX({"Tarjeta";"Efectivo";"Transferencia"},RANDBETWEEN(1,3))</f>
        <v>Efectivo</v>
      </c>
      <c r="K2061" t="str">
        <f t="shared" ca="1" si="197"/>
        <v>V-003</v>
      </c>
      <c r="L2061" t="str">
        <f ca="1">+VLOOKUP(K2061,'Tablas aux'!$A$23:$C$27,3,0)</f>
        <v>Arequipa</v>
      </c>
    </row>
    <row r="2062" spans="1:12" x14ac:dyDescent="0.25">
      <c r="A2062" t="str">
        <v>V-2061</v>
      </c>
      <c r="B2062">
        <f t="shared" ca="1" si="192"/>
        <v>46004</v>
      </c>
      <c r="C2062" t="str">
        <f t="shared" ca="1" si="193"/>
        <v>C-004</v>
      </c>
      <c r="D2062" t="str">
        <f t="shared" ca="1" si="194"/>
        <v>P-004</v>
      </c>
      <c r="E2062" t="str">
        <f ca="1">+_xlfn.XLOOKUP(D2062,'Tablas aux'!$A$3:$A$6,'Tablas aux'!$B$3:$B$6,0)</f>
        <v>Smart Phone</v>
      </c>
      <c r="F2062" t="str">
        <f ca="1">+_xlfn.XLOOKUP(E2062,'Tablas aux'!$B$3:$B$6,'Tablas aux'!$C$3:$C$6,0)</f>
        <v>Telefonía</v>
      </c>
      <c r="G2062">
        <f t="shared" ca="1" si="195"/>
        <v>33</v>
      </c>
      <c r="H2062">
        <f ca="1">+_xlfn.XLOOKUP(D2062,'Tablas aux'!$A$3:$A$6,'Tablas aux'!$D$3:$D$6)</f>
        <v>800</v>
      </c>
      <c r="I2062" s="3">
        <f t="shared" ca="1" si="196"/>
        <v>0.2</v>
      </c>
      <c r="J2062" t="str" cm="1">
        <f t="array" aca="1" ref="J2062" ca="1">+INDEX({"Tarjeta";"Efectivo";"Transferencia"},RANDBETWEEN(1,3))</f>
        <v>Efectivo</v>
      </c>
      <c r="K2062" t="str">
        <f t="shared" ca="1" si="197"/>
        <v>V-005</v>
      </c>
      <c r="L2062" t="str">
        <f ca="1">+VLOOKUP(K2062,'Tablas aux'!$A$23:$C$27,3,0)</f>
        <v>Ayacucho</v>
      </c>
    </row>
    <row r="2063" spans="1:12" x14ac:dyDescent="0.25">
      <c r="A2063" t="str">
        <v>V-2062</v>
      </c>
      <c r="B2063">
        <f t="shared" ca="1" si="192"/>
        <v>45916</v>
      </c>
      <c r="C2063" t="str">
        <f t="shared" ca="1" si="193"/>
        <v>C-002</v>
      </c>
      <c r="D2063" t="str">
        <f t="shared" ca="1" si="194"/>
        <v>P-004</v>
      </c>
      <c r="E2063" t="str">
        <f ca="1">+_xlfn.XLOOKUP(D2063,'Tablas aux'!$A$3:$A$6,'Tablas aux'!$B$3:$B$6,0)</f>
        <v>Smart Phone</v>
      </c>
      <c r="F2063" t="str">
        <f ca="1">+_xlfn.XLOOKUP(E2063,'Tablas aux'!$B$3:$B$6,'Tablas aux'!$C$3:$C$6,0)</f>
        <v>Telefonía</v>
      </c>
      <c r="G2063">
        <f t="shared" ca="1" si="195"/>
        <v>41</v>
      </c>
      <c r="H2063">
        <f ca="1">+_xlfn.XLOOKUP(D2063,'Tablas aux'!$A$3:$A$6,'Tablas aux'!$D$3:$D$6)</f>
        <v>800</v>
      </c>
      <c r="I2063" s="3">
        <f t="shared" ca="1" si="196"/>
        <v>0.2</v>
      </c>
      <c r="J2063" t="str" cm="1">
        <f t="array" aca="1" ref="J2063" ca="1">+INDEX({"Tarjeta";"Efectivo";"Transferencia"},RANDBETWEEN(1,3))</f>
        <v>Tarjeta</v>
      </c>
      <c r="K2063" t="str">
        <f t="shared" ca="1" si="197"/>
        <v>V-004</v>
      </c>
      <c r="L2063" t="str">
        <f ca="1">+VLOOKUP(K2063,'Tablas aux'!$A$23:$C$27,3,0)</f>
        <v>Moquegua</v>
      </c>
    </row>
    <row r="2064" spans="1:12" x14ac:dyDescent="0.25">
      <c r="A2064" t="str">
        <v>V-2063</v>
      </c>
      <c r="B2064">
        <f t="shared" ca="1" si="192"/>
        <v>45880</v>
      </c>
      <c r="C2064" t="str">
        <f t="shared" ca="1" si="193"/>
        <v>C-004</v>
      </c>
      <c r="D2064" t="str">
        <f t="shared" ca="1" si="194"/>
        <v>P-004</v>
      </c>
      <c r="E2064" t="str">
        <f ca="1">+_xlfn.XLOOKUP(D2064,'Tablas aux'!$A$3:$A$6,'Tablas aux'!$B$3:$B$6,0)</f>
        <v>Smart Phone</v>
      </c>
      <c r="F2064" t="str">
        <f ca="1">+_xlfn.XLOOKUP(E2064,'Tablas aux'!$B$3:$B$6,'Tablas aux'!$C$3:$C$6,0)</f>
        <v>Telefonía</v>
      </c>
      <c r="G2064">
        <f t="shared" ca="1" si="195"/>
        <v>34</v>
      </c>
      <c r="H2064">
        <f ca="1">+_xlfn.XLOOKUP(D2064,'Tablas aux'!$A$3:$A$6,'Tablas aux'!$D$3:$D$6)</f>
        <v>800</v>
      </c>
      <c r="I2064" s="3">
        <f t="shared" ca="1" si="196"/>
        <v>0.2</v>
      </c>
      <c r="J2064" t="str" cm="1">
        <f t="array" aca="1" ref="J2064" ca="1">+INDEX({"Tarjeta";"Efectivo";"Transferencia"},RANDBETWEEN(1,3))</f>
        <v>Efectivo</v>
      </c>
      <c r="K2064" t="str">
        <f t="shared" ca="1" si="197"/>
        <v>V-002</v>
      </c>
      <c r="L2064" t="str">
        <f ca="1">+VLOOKUP(K2064,'Tablas aux'!$A$23:$C$27,3,0)</f>
        <v>Callao</v>
      </c>
    </row>
    <row r="2065" spans="1:12" x14ac:dyDescent="0.25">
      <c r="A2065" t="str">
        <v>V-2064</v>
      </c>
      <c r="B2065">
        <f t="shared" ca="1" si="192"/>
        <v>45835</v>
      </c>
      <c r="C2065" t="str">
        <f t="shared" ca="1" si="193"/>
        <v>C-001</v>
      </c>
      <c r="D2065" t="str">
        <f t="shared" ca="1" si="194"/>
        <v>P-002</v>
      </c>
      <c r="E2065" t="str">
        <f ca="1">+_xlfn.XLOOKUP(D2065,'Tablas aux'!$A$3:$A$6,'Tablas aux'!$B$3:$B$6,0)</f>
        <v>Laptop</v>
      </c>
      <c r="F2065" t="str">
        <f ca="1">+_xlfn.XLOOKUP(E2065,'Tablas aux'!$B$3:$B$6,'Tablas aux'!$C$3:$C$6,0)</f>
        <v>Computo</v>
      </c>
      <c r="G2065">
        <f t="shared" ca="1" si="195"/>
        <v>40</v>
      </c>
      <c r="H2065">
        <f ca="1">+_xlfn.XLOOKUP(D2065,'Tablas aux'!$A$3:$A$6,'Tablas aux'!$D$3:$D$6)</f>
        <v>1200</v>
      </c>
      <c r="I2065" s="3">
        <f t="shared" ca="1" si="196"/>
        <v>0.3</v>
      </c>
      <c r="J2065" t="str" cm="1">
        <f t="array" aca="1" ref="J2065" ca="1">+INDEX({"Tarjeta";"Efectivo";"Transferencia"},RANDBETWEEN(1,3))</f>
        <v>Efectivo</v>
      </c>
      <c r="K2065" t="str">
        <f t="shared" ca="1" si="197"/>
        <v>V-005</v>
      </c>
      <c r="L2065" t="str">
        <f ca="1">+VLOOKUP(K2065,'Tablas aux'!$A$23:$C$27,3,0)</f>
        <v>Ayacucho</v>
      </c>
    </row>
    <row r="2066" spans="1:12" x14ac:dyDescent="0.25">
      <c r="A2066" t="str">
        <v>V-2065</v>
      </c>
      <c r="B2066">
        <f t="shared" ca="1" si="192"/>
        <v>45730</v>
      </c>
      <c r="C2066" t="str">
        <f t="shared" ca="1" si="193"/>
        <v>C-003</v>
      </c>
      <c r="D2066" t="str">
        <f t="shared" ca="1" si="194"/>
        <v>P-003</v>
      </c>
      <c r="E2066" t="str">
        <f ca="1">+_xlfn.XLOOKUP(D2066,'Tablas aux'!$A$3:$A$6,'Tablas aux'!$B$3:$B$6,0)</f>
        <v>Smart Watch</v>
      </c>
      <c r="F2066" t="str">
        <f ca="1">+_xlfn.XLOOKUP(E2066,'Tablas aux'!$B$3:$B$6,'Tablas aux'!$C$3:$C$6,0)</f>
        <v>Electrónica</v>
      </c>
      <c r="G2066">
        <f t="shared" ca="1" si="195"/>
        <v>34</v>
      </c>
      <c r="H2066">
        <f ca="1">+_xlfn.XLOOKUP(D2066,'Tablas aux'!$A$3:$A$6,'Tablas aux'!$D$3:$D$6)</f>
        <v>200</v>
      </c>
      <c r="I2066" s="3">
        <f t="shared" ca="1" si="196"/>
        <v>0.1</v>
      </c>
      <c r="J2066" t="str" cm="1">
        <f t="array" aca="1" ref="J2066" ca="1">+INDEX({"Tarjeta";"Efectivo";"Transferencia"},RANDBETWEEN(1,3))</f>
        <v>Efectivo</v>
      </c>
      <c r="K2066" t="str">
        <f t="shared" ca="1" si="197"/>
        <v>V-005</v>
      </c>
      <c r="L2066" t="str">
        <f ca="1">+VLOOKUP(K2066,'Tablas aux'!$A$23:$C$27,3,0)</f>
        <v>Ayacucho</v>
      </c>
    </row>
    <row r="2067" spans="1:12" x14ac:dyDescent="0.25">
      <c r="A2067" t="str">
        <v>V-2066</v>
      </c>
      <c r="B2067">
        <f t="shared" ca="1" si="192"/>
        <v>45932</v>
      </c>
      <c r="C2067" t="str">
        <f t="shared" ca="1" si="193"/>
        <v>C-003</v>
      </c>
      <c r="D2067" t="str">
        <f t="shared" ca="1" si="194"/>
        <v>P-002</v>
      </c>
      <c r="E2067" t="str">
        <f ca="1">+_xlfn.XLOOKUP(D2067,'Tablas aux'!$A$3:$A$6,'Tablas aux'!$B$3:$B$6,0)</f>
        <v>Laptop</v>
      </c>
      <c r="F2067" t="str">
        <f ca="1">+_xlfn.XLOOKUP(E2067,'Tablas aux'!$B$3:$B$6,'Tablas aux'!$C$3:$C$6,0)</f>
        <v>Computo</v>
      </c>
      <c r="G2067">
        <f t="shared" ca="1" si="195"/>
        <v>34</v>
      </c>
      <c r="H2067">
        <f ca="1">+_xlfn.XLOOKUP(D2067,'Tablas aux'!$A$3:$A$6,'Tablas aux'!$D$3:$D$6)</f>
        <v>1200</v>
      </c>
      <c r="I2067" s="3">
        <f t="shared" ca="1" si="196"/>
        <v>0.3</v>
      </c>
      <c r="J2067" t="str" cm="1">
        <f t="array" aca="1" ref="J2067" ca="1">+INDEX({"Tarjeta";"Efectivo";"Transferencia"},RANDBETWEEN(1,3))</f>
        <v>Transferencia</v>
      </c>
      <c r="K2067" t="str">
        <f t="shared" ca="1" si="197"/>
        <v>V-003</v>
      </c>
      <c r="L2067" t="str">
        <f ca="1">+VLOOKUP(K2067,'Tablas aux'!$A$23:$C$27,3,0)</f>
        <v>Arequipa</v>
      </c>
    </row>
    <row r="2068" spans="1:12" x14ac:dyDescent="0.25">
      <c r="A2068" t="str">
        <v>V-2067</v>
      </c>
      <c r="B2068">
        <f t="shared" ca="1" si="192"/>
        <v>45824</v>
      </c>
      <c r="C2068" t="str">
        <f t="shared" ca="1" si="193"/>
        <v>C-002</v>
      </c>
      <c r="D2068" t="str">
        <f t="shared" ca="1" si="194"/>
        <v>P-003</v>
      </c>
      <c r="E2068" t="str">
        <f ca="1">+_xlfn.XLOOKUP(D2068,'Tablas aux'!$A$3:$A$6,'Tablas aux'!$B$3:$B$6,0)</f>
        <v>Smart Watch</v>
      </c>
      <c r="F2068" t="str">
        <f ca="1">+_xlfn.XLOOKUP(E2068,'Tablas aux'!$B$3:$B$6,'Tablas aux'!$C$3:$C$6,0)</f>
        <v>Electrónica</v>
      </c>
      <c r="G2068">
        <f t="shared" ca="1" si="195"/>
        <v>10</v>
      </c>
      <c r="H2068">
        <f ca="1">+_xlfn.XLOOKUP(D2068,'Tablas aux'!$A$3:$A$6,'Tablas aux'!$D$3:$D$6)</f>
        <v>200</v>
      </c>
      <c r="I2068" s="3">
        <f t="shared" ca="1" si="196"/>
        <v>0.1</v>
      </c>
      <c r="J2068" t="str" cm="1">
        <f t="array" aca="1" ref="J2068" ca="1">+INDEX({"Tarjeta";"Efectivo";"Transferencia"},RANDBETWEEN(1,3))</f>
        <v>Transferencia</v>
      </c>
      <c r="K2068" t="str">
        <f t="shared" ca="1" si="197"/>
        <v>V-003</v>
      </c>
      <c r="L2068" t="str">
        <f ca="1">+VLOOKUP(K2068,'Tablas aux'!$A$23:$C$27,3,0)</f>
        <v>Arequipa</v>
      </c>
    </row>
    <row r="2069" spans="1:12" x14ac:dyDescent="0.25">
      <c r="A2069" t="str">
        <v>V-2068</v>
      </c>
      <c r="B2069">
        <f t="shared" ca="1" si="192"/>
        <v>45958</v>
      </c>
      <c r="C2069" t="str">
        <f t="shared" ca="1" si="193"/>
        <v>C-004</v>
      </c>
      <c r="D2069" t="str">
        <f t="shared" ca="1" si="194"/>
        <v>P-004</v>
      </c>
      <c r="E2069" t="str">
        <f ca="1">+_xlfn.XLOOKUP(D2069,'Tablas aux'!$A$3:$A$6,'Tablas aux'!$B$3:$B$6,0)</f>
        <v>Smart Phone</v>
      </c>
      <c r="F2069" t="str">
        <f ca="1">+_xlfn.XLOOKUP(E2069,'Tablas aux'!$B$3:$B$6,'Tablas aux'!$C$3:$C$6,0)</f>
        <v>Telefonía</v>
      </c>
      <c r="G2069">
        <f t="shared" ca="1" si="195"/>
        <v>29</v>
      </c>
      <c r="H2069">
        <f ca="1">+_xlfn.XLOOKUP(D2069,'Tablas aux'!$A$3:$A$6,'Tablas aux'!$D$3:$D$6)</f>
        <v>800</v>
      </c>
      <c r="I2069" s="3">
        <f t="shared" ca="1" si="196"/>
        <v>0.2</v>
      </c>
      <c r="J2069" t="str" cm="1">
        <f t="array" aca="1" ref="J2069" ca="1">+INDEX({"Tarjeta";"Efectivo";"Transferencia"},RANDBETWEEN(1,3))</f>
        <v>Tarjeta</v>
      </c>
      <c r="K2069" t="str">
        <f t="shared" ca="1" si="197"/>
        <v>V-001</v>
      </c>
      <c r="L2069" t="str">
        <f ca="1">+VLOOKUP(K2069,'Tablas aux'!$A$23:$C$27,3,0)</f>
        <v>Lima</v>
      </c>
    </row>
    <row r="2070" spans="1:12" x14ac:dyDescent="0.25">
      <c r="A2070" t="str">
        <v>V-2069</v>
      </c>
      <c r="B2070">
        <f t="shared" ca="1" si="192"/>
        <v>45968</v>
      </c>
      <c r="C2070" t="str">
        <f t="shared" ca="1" si="193"/>
        <v>C-003</v>
      </c>
      <c r="D2070" t="str">
        <f t="shared" ca="1" si="194"/>
        <v>P-002</v>
      </c>
      <c r="E2070" t="str">
        <f ca="1">+_xlfn.XLOOKUP(D2070,'Tablas aux'!$A$3:$A$6,'Tablas aux'!$B$3:$B$6,0)</f>
        <v>Laptop</v>
      </c>
      <c r="F2070" t="str">
        <f ca="1">+_xlfn.XLOOKUP(E2070,'Tablas aux'!$B$3:$B$6,'Tablas aux'!$C$3:$C$6,0)</f>
        <v>Computo</v>
      </c>
      <c r="G2070">
        <f t="shared" ca="1" si="195"/>
        <v>11</v>
      </c>
      <c r="H2070">
        <f ca="1">+_xlfn.XLOOKUP(D2070,'Tablas aux'!$A$3:$A$6,'Tablas aux'!$D$3:$D$6)</f>
        <v>1200</v>
      </c>
      <c r="I2070" s="3">
        <f t="shared" ca="1" si="196"/>
        <v>0.3</v>
      </c>
      <c r="J2070" t="str" cm="1">
        <f t="array" aca="1" ref="J2070" ca="1">+INDEX({"Tarjeta";"Efectivo";"Transferencia"},RANDBETWEEN(1,3))</f>
        <v>Efectivo</v>
      </c>
      <c r="K2070" t="str">
        <f t="shared" ca="1" si="197"/>
        <v>V-002</v>
      </c>
      <c r="L2070" t="str">
        <f ca="1">+VLOOKUP(K2070,'Tablas aux'!$A$23:$C$27,3,0)</f>
        <v>Callao</v>
      </c>
    </row>
    <row r="2071" spans="1:12" x14ac:dyDescent="0.25">
      <c r="A2071" t="str">
        <v>V-2070</v>
      </c>
      <c r="B2071">
        <f t="shared" ca="1" si="192"/>
        <v>45701</v>
      </c>
      <c r="C2071" t="str">
        <f t="shared" ca="1" si="193"/>
        <v>C-002</v>
      </c>
      <c r="D2071" t="str">
        <f t="shared" ca="1" si="194"/>
        <v>P-002</v>
      </c>
      <c r="E2071" t="str">
        <f ca="1">+_xlfn.XLOOKUP(D2071,'Tablas aux'!$A$3:$A$6,'Tablas aux'!$B$3:$B$6,0)</f>
        <v>Laptop</v>
      </c>
      <c r="F2071" t="str">
        <f ca="1">+_xlfn.XLOOKUP(E2071,'Tablas aux'!$B$3:$B$6,'Tablas aux'!$C$3:$C$6,0)</f>
        <v>Computo</v>
      </c>
      <c r="G2071">
        <f t="shared" ca="1" si="195"/>
        <v>14</v>
      </c>
      <c r="H2071">
        <f ca="1">+_xlfn.XLOOKUP(D2071,'Tablas aux'!$A$3:$A$6,'Tablas aux'!$D$3:$D$6)</f>
        <v>1200</v>
      </c>
      <c r="I2071" s="3">
        <f t="shared" ca="1" si="196"/>
        <v>0.3</v>
      </c>
      <c r="J2071" t="str" cm="1">
        <f t="array" aca="1" ref="J2071" ca="1">+INDEX({"Tarjeta";"Efectivo";"Transferencia"},RANDBETWEEN(1,3))</f>
        <v>Efectivo</v>
      </c>
      <c r="K2071" t="str">
        <f t="shared" ca="1" si="197"/>
        <v>V-005</v>
      </c>
      <c r="L2071" t="str">
        <f ca="1">+VLOOKUP(K2071,'Tablas aux'!$A$23:$C$27,3,0)</f>
        <v>Ayacucho</v>
      </c>
    </row>
    <row r="2072" spans="1:12" x14ac:dyDescent="0.25">
      <c r="A2072" t="str">
        <v>V-2071</v>
      </c>
      <c r="B2072">
        <f t="shared" ca="1" si="192"/>
        <v>45886</v>
      </c>
      <c r="C2072" t="str">
        <f t="shared" ca="1" si="193"/>
        <v>C-002</v>
      </c>
      <c r="D2072" t="str">
        <f t="shared" ca="1" si="194"/>
        <v>P-002</v>
      </c>
      <c r="E2072" t="str">
        <f ca="1">+_xlfn.XLOOKUP(D2072,'Tablas aux'!$A$3:$A$6,'Tablas aux'!$B$3:$B$6,0)</f>
        <v>Laptop</v>
      </c>
      <c r="F2072" t="str">
        <f ca="1">+_xlfn.XLOOKUP(E2072,'Tablas aux'!$B$3:$B$6,'Tablas aux'!$C$3:$C$6,0)</f>
        <v>Computo</v>
      </c>
      <c r="G2072">
        <f t="shared" ca="1" si="195"/>
        <v>20</v>
      </c>
      <c r="H2072">
        <f ca="1">+_xlfn.XLOOKUP(D2072,'Tablas aux'!$A$3:$A$6,'Tablas aux'!$D$3:$D$6)</f>
        <v>1200</v>
      </c>
      <c r="I2072" s="3">
        <f t="shared" ca="1" si="196"/>
        <v>0.3</v>
      </c>
      <c r="J2072" t="str" cm="1">
        <f t="array" aca="1" ref="J2072" ca="1">+INDEX({"Tarjeta";"Efectivo";"Transferencia"},RANDBETWEEN(1,3))</f>
        <v>Transferencia</v>
      </c>
      <c r="K2072" t="str">
        <f t="shared" ca="1" si="197"/>
        <v>V-001</v>
      </c>
      <c r="L2072" t="str">
        <f ca="1">+VLOOKUP(K2072,'Tablas aux'!$A$23:$C$27,3,0)</f>
        <v>Lima</v>
      </c>
    </row>
    <row r="2073" spans="1:12" x14ac:dyDescent="0.25">
      <c r="A2073" t="str">
        <v>V-2072</v>
      </c>
      <c r="B2073">
        <f t="shared" ca="1" si="192"/>
        <v>45678</v>
      </c>
      <c r="C2073" t="str">
        <f t="shared" ca="1" si="193"/>
        <v>C-004</v>
      </c>
      <c r="D2073" t="str">
        <f t="shared" ca="1" si="194"/>
        <v>P-004</v>
      </c>
      <c r="E2073" t="str">
        <f ca="1">+_xlfn.XLOOKUP(D2073,'Tablas aux'!$A$3:$A$6,'Tablas aux'!$B$3:$B$6,0)</f>
        <v>Smart Phone</v>
      </c>
      <c r="F2073" t="str">
        <f ca="1">+_xlfn.XLOOKUP(E2073,'Tablas aux'!$B$3:$B$6,'Tablas aux'!$C$3:$C$6,0)</f>
        <v>Telefonía</v>
      </c>
      <c r="G2073">
        <f t="shared" ca="1" si="195"/>
        <v>30</v>
      </c>
      <c r="H2073">
        <f ca="1">+_xlfn.XLOOKUP(D2073,'Tablas aux'!$A$3:$A$6,'Tablas aux'!$D$3:$D$6)</f>
        <v>800</v>
      </c>
      <c r="I2073" s="3">
        <f t="shared" ca="1" si="196"/>
        <v>0.2</v>
      </c>
      <c r="J2073" t="str" cm="1">
        <f t="array" aca="1" ref="J2073" ca="1">+INDEX({"Tarjeta";"Efectivo";"Transferencia"},RANDBETWEEN(1,3))</f>
        <v>Efectivo</v>
      </c>
      <c r="K2073" t="str">
        <f t="shared" ca="1" si="197"/>
        <v>V-003</v>
      </c>
      <c r="L2073" t="str">
        <f ca="1">+VLOOKUP(K2073,'Tablas aux'!$A$23:$C$27,3,0)</f>
        <v>Arequipa</v>
      </c>
    </row>
    <row r="2074" spans="1:12" x14ac:dyDescent="0.25">
      <c r="A2074" t="str">
        <v>V-2073</v>
      </c>
      <c r="B2074">
        <f t="shared" ca="1" si="192"/>
        <v>45690</v>
      </c>
      <c r="C2074" t="str">
        <f t="shared" ca="1" si="193"/>
        <v>C-004</v>
      </c>
      <c r="D2074" t="str">
        <f t="shared" ca="1" si="194"/>
        <v>P-003</v>
      </c>
      <c r="E2074" t="str">
        <f ca="1">+_xlfn.XLOOKUP(D2074,'Tablas aux'!$A$3:$A$6,'Tablas aux'!$B$3:$B$6,0)</f>
        <v>Smart Watch</v>
      </c>
      <c r="F2074" t="str">
        <f ca="1">+_xlfn.XLOOKUP(E2074,'Tablas aux'!$B$3:$B$6,'Tablas aux'!$C$3:$C$6,0)</f>
        <v>Electrónica</v>
      </c>
      <c r="G2074">
        <f t="shared" ca="1" si="195"/>
        <v>40</v>
      </c>
      <c r="H2074">
        <f ca="1">+_xlfn.XLOOKUP(D2074,'Tablas aux'!$A$3:$A$6,'Tablas aux'!$D$3:$D$6)</f>
        <v>200</v>
      </c>
      <c r="I2074" s="3">
        <f t="shared" ca="1" si="196"/>
        <v>0.1</v>
      </c>
      <c r="J2074" t="str" cm="1">
        <f t="array" aca="1" ref="J2074" ca="1">+INDEX({"Tarjeta";"Efectivo";"Transferencia"},RANDBETWEEN(1,3))</f>
        <v>Transferencia</v>
      </c>
      <c r="K2074" t="str">
        <f t="shared" ca="1" si="197"/>
        <v>V-001</v>
      </c>
      <c r="L2074" t="str">
        <f ca="1">+VLOOKUP(K2074,'Tablas aux'!$A$23:$C$27,3,0)</f>
        <v>Lima</v>
      </c>
    </row>
    <row r="2075" spans="1:12" x14ac:dyDescent="0.25">
      <c r="A2075" t="str">
        <v>V-2074</v>
      </c>
      <c r="B2075">
        <f t="shared" ca="1" si="192"/>
        <v>45885</v>
      </c>
      <c r="C2075" t="str">
        <f t="shared" ca="1" si="193"/>
        <v>C-003</v>
      </c>
      <c r="D2075" t="str">
        <f t="shared" ca="1" si="194"/>
        <v>P-001</v>
      </c>
      <c r="E2075" t="str">
        <f ca="1">+_xlfn.XLOOKUP(D2075,'Tablas aux'!$A$3:$A$6,'Tablas aux'!$B$3:$B$6,0)</f>
        <v>Audífonos</v>
      </c>
      <c r="F2075" t="str">
        <f ca="1">+_xlfn.XLOOKUP(E2075,'Tablas aux'!$B$3:$B$6,'Tablas aux'!$C$3:$C$6,0)</f>
        <v>Electrónica</v>
      </c>
      <c r="G2075">
        <f t="shared" ca="1" si="195"/>
        <v>45</v>
      </c>
      <c r="H2075">
        <f ca="1">+_xlfn.XLOOKUP(D2075,'Tablas aux'!$A$3:$A$6,'Tablas aux'!$D$3:$D$6)</f>
        <v>50</v>
      </c>
      <c r="I2075" s="3">
        <f t="shared" ca="1" si="196"/>
        <v>0.1</v>
      </c>
      <c r="J2075" t="str" cm="1">
        <f t="array" aca="1" ref="J2075" ca="1">+INDEX({"Tarjeta";"Efectivo";"Transferencia"},RANDBETWEEN(1,3))</f>
        <v>Efectivo</v>
      </c>
      <c r="K2075" t="str">
        <f t="shared" ca="1" si="197"/>
        <v>V-002</v>
      </c>
      <c r="L2075" t="str">
        <f ca="1">+VLOOKUP(K2075,'Tablas aux'!$A$23:$C$27,3,0)</f>
        <v>Callao</v>
      </c>
    </row>
    <row r="2076" spans="1:12" x14ac:dyDescent="0.25">
      <c r="A2076" t="str">
        <v>V-2075</v>
      </c>
      <c r="B2076">
        <f t="shared" ca="1" si="192"/>
        <v>45936</v>
      </c>
      <c r="C2076" t="str">
        <f t="shared" ca="1" si="193"/>
        <v>C-004</v>
      </c>
      <c r="D2076" t="str">
        <f t="shared" ca="1" si="194"/>
        <v>P-003</v>
      </c>
      <c r="E2076" t="str">
        <f ca="1">+_xlfn.XLOOKUP(D2076,'Tablas aux'!$A$3:$A$6,'Tablas aux'!$B$3:$B$6,0)</f>
        <v>Smart Watch</v>
      </c>
      <c r="F2076" t="str">
        <f ca="1">+_xlfn.XLOOKUP(E2076,'Tablas aux'!$B$3:$B$6,'Tablas aux'!$C$3:$C$6,0)</f>
        <v>Electrónica</v>
      </c>
      <c r="G2076">
        <f t="shared" ca="1" si="195"/>
        <v>26</v>
      </c>
      <c r="H2076">
        <f ca="1">+_xlfn.XLOOKUP(D2076,'Tablas aux'!$A$3:$A$6,'Tablas aux'!$D$3:$D$6)</f>
        <v>200</v>
      </c>
      <c r="I2076" s="3">
        <f t="shared" ca="1" si="196"/>
        <v>0.1</v>
      </c>
      <c r="J2076" t="str" cm="1">
        <f t="array" aca="1" ref="J2076" ca="1">+INDEX({"Tarjeta";"Efectivo";"Transferencia"},RANDBETWEEN(1,3))</f>
        <v>Transferencia</v>
      </c>
      <c r="K2076" t="str">
        <f t="shared" ca="1" si="197"/>
        <v>V-002</v>
      </c>
      <c r="L2076" t="str">
        <f ca="1">+VLOOKUP(K2076,'Tablas aux'!$A$23:$C$27,3,0)</f>
        <v>Callao</v>
      </c>
    </row>
    <row r="2077" spans="1:12" x14ac:dyDescent="0.25">
      <c r="A2077" t="str">
        <v>V-2076</v>
      </c>
      <c r="B2077">
        <f t="shared" ca="1" si="192"/>
        <v>45805</v>
      </c>
      <c r="C2077" t="str">
        <f t="shared" ca="1" si="193"/>
        <v>C-004</v>
      </c>
      <c r="D2077" t="str">
        <f t="shared" ca="1" si="194"/>
        <v>P-003</v>
      </c>
      <c r="E2077" t="str">
        <f ca="1">+_xlfn.XLOOKUP(D2077,'Tablas aux'!$A$3:$A$6,'Tablas aux'!$B$3:$B$6,0)</f>
        <v>Smart Watch</v>
      </c>
      <c r="F2077" t="str">
        <f ca="1">+_xlfn.XLOOKUP(E2077,'Tablas aux'!$B$3:$B$6,'Tablas aux'!$C$3:$C$6,0)</f>
        <v>Electrónica</v>
      </c>
      <c r="G2077">
        <f t="shared" ca="1" si="195"/>
        <v>41</v>
      </c>
      <c r="H2077">
        <f ca="1">+_xlfn.XLOOKUP(D2077,'Tablas aux'!$A$3:$A$6,'Tablas aux'!$D$3:$D$6)</f>
        <v>200</v>
      </c>
      <c r="I2077" s="3">
        <f t="shared" ca="1" si="196"/>
        <v>0.1</v>
      </c>
      <c r="J2077" t="str" cm="1">
        <f t="array" aca="1" ref="J2077" ca="1">+INDEX({"Tarjeta";"Efectivo";"Transferencia"},RANDBETWEEN(1,3))</f>
        <v>Transferencia</v>
      </c>
      <c r="K2077" t="str">
        <f t="shared" ca="1" si="197"/>
        <v>V-001</v>
      </c>
      <c r="L2077" t="str">
        <f ca="1">+VLOOKUP(K2077,'Tablas aux'!$A$23:$C$27,3,0)</f>
        <v>Lima</v>
      </c>
    </row>
    <row r="2078" spans="1:12" x14ac:dyDescent="0.25">
      <c r="A2078" t="str">
        <v>V-2077</v>
      </c>
      <c r="B2078">
        <f t="shared" ca="1" si="192"/>
        <v>45689</v>
      </c>
      <c r="C2078" t="str">
        <f t="shared" ca="1" si="193"/>
        <v>C-004</v>
      </c>
      <c r="D2078" t="str">
        <f t="shared" ca="1" si="194"/>
        <v>P-001</v>
      </c>
      <c r="E2078" t="str">
        <f ca="1">+_xlfn.XLOOKUP(D2078,'Tablas aux'!$A$3:$A$6,'Tablas aux'!$B$3:$B$6,0)</f>
        <v>Audífonos</v>
      </c>
      <c r="F2078" t="str">
        <f ca="1">+_xlfn.XLOOKUP(E2078,'Tablas aux'!$B$3:$B$6,'Tablas aux'!$C$3:$C$6,0)</f>
        <v>Electrónica</v>
      </c>
      <c r="G2078">
        <f t="shared" ca="1" si="195"/>
        <v>17</v>
      </c>
      <c r="H2078">
        <f ca="1">+_xlfn.XLOOKUP(D2078,'Tablas aux'!$A$3:$A$6,'Tablas aux'!$D$3:$D$6)</f>
        <v>50</v>
      </c>
      <c r="I2078" s="3">
        <f t="shared" ca="1" si="196"/>
        <v>0.1</v>
      </c>
      <c r="J2078" t="str" cm="1">
        <f t="array" aca="1" ref="J2078" ca="1">+INDEX({"Tarjeta";"Efectivo";"Transferencia"},RANDBETWEEN(1,3))</f>
        <v>Transferencia</v>
      </c>
      <c r="K2078" t="str">
        <f t="shared" ca="1" si="197"/>
        <v>V-004</v>
      </c>
      <c r="L2078" t="str">
        <f ca="1">+VLOOKUP(K2078,'Tablas aux'!$A$23:$C$27,3,0)</f>
        <v>Moquegua</v>
      </c>
    </row>
    <row r="2079" spans="1:12" x14ac:dyDescent="0.25">
      <c r="A2079" t="str">
        <v>V-2078</v>
      </c>
      <c r="B2079">
        <f t="shared" ca="1" si="192"/>
        <v>45960</v>
      </c>
      <c r="C2079" t="str">
        <f t="shared" ca="1" si="193"/>
        <v>C-001</v>
      </c>
      <c r="D2079" t="str">
        <f t="shared" ca="1" si="194"/>
        <v>P-001</v>
      </c>
      <c r="E2079" t="str">
        <f ca="1">+_xlfn.XLOOKUP(D2079,'Tablas aux'!$A$3:$A$6,'Tablas aux'!$B$3:$B$6,0)</f>
        <v>Audífonos</v>
      </c>
      <c r="F2079" t="str">
        <f ca="1">+_xlfn.XLOOKUP(E2079,'Tablas aux'!$B$3:$B$6,'Tablas aux'!$C$3:$C$6,0)</f>
        <v>Electrónica</v>
      </c>
      <c r="G2079">
        <f t="shared" ca="1" si="195"/>
        <v>7</v>
      </c>
      <c r="H2079">
        <f ca="1">+_xlfn.XLOOKUP(D2079,'Tablas aux'!$A$3:$A$6,'Tablas aux'!$D$3:$D$6)</f>
        <v>50</v>
      </c>
      <c r="I2079" s="3">
        <f t="shared" ca="1" si="196"/>
        <v>0.1</v>
      </c>
      <c r="J2079" t="str" cm="1">
        <f t="array" aca="1" ref="J2079" ca="1">+INDEX({"Tarjeta";"Efectivo";"Transferencia"},RANDBETWEEN(1,3))</f>
        <v>Tarjeta</v>
      </c>
      <c r="K2079" t="str">
        <f t="shared" ca="1" si="197"/>
        <v>V-004</v>
      </c>
      <c r="L2079" t="str">
        <f ca="1">+VLOOKUP(K2079,'Tablas aux'!$A$23:$C$27,3,0)</f>
        <v>Moquegua</v>
      </c>
    </row>
    <row r="2080" spans="1:12" x14ac:dyDescent="0.25">
      <c r="A2080" t="str">
        <v>V-2079</v>
      </c>
      <c r="B2080">
        <f t="shared" ca="1" si="192"/>
        <v>45959</v>
      </c>
      <c r="C2080" t="str">
        <f t="shared" ca="1" si="193"/>
        <v>C-001</v>
      </c>
      <c r="D2080" t="str">
        <f t="shared" ca="1" si="194"/>
        <v>P-002</v>
      </c>
      <c r="E2080" t="str">
        <f ca="1">+_xlfn.XLOOKUP(D2080,'Tablas aux'!$A$3:$A$6,'Tablas aux'!$B$3:$B$6,0)</f>
        <v>Laptop</v>
      </c>
      <c r="F2080" t="str">
        <f ca="1">+_xlfn.XLOOKUP(E2080,'Tablas aux'!$B$3:$B$6,'Tablas aux'!$C$3:$C$6,0)</f>
        <v>Computo</v>
      </c>
      <c r="G2080">
        <f t="shared" ca="1" si="195"/>
        <v>10</v>
      </c>
      <c r="H2080">
        <f ca="1">+_xlfn.XLOOKUP(D2080,'Tablas aux'!$A$3:$A$6,'Tablas aux'!$D$3:$D$6)</f>
        <v>1200</v>
      </c>
      <c r="I2080" s="3">
        <f t="shared" ca="1" si="196"/>
        <v>0.3</v>
      </c>
      <c r="J2080" t="str" cm="1">
        <f t="array" aca="1" ref="J2080" ca="1">+INDEX({"Tarjeta";"Efectivo";"Transferencia"},RANDBETWEEN(1,3))</f>
        <v>Transferencia</v>
      </c>
      <c r="K2080" t="str">
        <f t="shared" ca="1" si="197"/>
        <v>V-004</v>
      </c>
      <c r="L2080" t="str">
        <f ca="1">+VLOOKUP(K2080,'Tablas aux'!$A$23:$C$27,3,0)</f>
        <v>Moquegua</v>
      </c>
    </row>
    <row r="2081" spans="1:12" x14ac:dyDescent="0.25">
      <c r="A2081" t="str">
        <v>V-2080</v>
      </c>
      <c r="B2081">
        <f t="shared" ca="1" si="192"/>
        <v>45782</v>
      </c>
      <c r="C2081" t="str">
        <f t="shared" ca="1" si="193"/>
        <v>C-002</v>
      </c>
      <c r="D2081" t="str">
        <f t="shared" ca="1" si="194"/>
        <v>P-004</v>
      </c>
      <c r="E2081" t="str">
        <f ca="1">+_xlfn.XLOOKUP(D2081,'Tablas aux'!$A$3:$A$6,'Tablas aux'!$B$3:$B$6,0)</f>
        <v>Smart Phone</v>
      </c>
      <c r="F2081" t="str">
        <f ca="1">+_xlfn.XLOOKUP(E2081,'Tablas aux'!$B$3:$B$6,'Tablas aux'!$C$3:$C$6,0)</f>
        <v>Telefonía</v>
      </c>
      <c r="G2081">
        <f t="shared" ca="1" si="195"/>
        <v>8</v>
      </c>
      <c r="H2081">
        <f ca="1">+_xlfn.XLOOKUP(D2081,'Tablas aux'!$A$3:$A$6,'Tablas aux'!$D$3:$D$6)</f>
        <v>800</v>
      </c>
      <c r="I2081" s="3">
        <f t="shared" ca="1" si="196"/>
        <v>0.2</v>
      </c>
      <c r="J2081" t="str" cm="1">
        <f t="array" aca="1" ref="J2081" ca="1">+INDEX({"Tarjeta";"Efectivo";"Transferencia"},RANDBETWEEN(1,3))</f>
        <v>Tarjeta</v>
      </c>
      <c r="K2081" t="str">
        <f t="shared" ca="1" si="197"/>
        <v>V-002</v>
      </c>
      <c r="L2081" t="str">
        <f ca="1">+VLOOKUP(K2081,'Tablas aux'!$A$23:$C$27,3,0)</f>
        <v>Callao</v>
      </c>
    </row>
    <row r="2082" spans="1:12" x14ac:dyDescent="0.25">
      <c r="A2082" t="str">
        <v>V-2081</v>
      </c>
      <c r="B2082">
        <f t="shared" ca="1" si="192"/>
        <v>45797</v>
      </c>
      <c r="C2082" t="str">
        <f t="shared" ca="1" si="193"/>
        <v>C-001</v>
      </c>
      <c r="D2082" t="str">
        <f t="shared" ca="1" si="194"/>
        <v>P-004</v>
      </c>
      <c r="E2082" t="str">
        <f ca="1">+_xlfn.XLOOKUP(D2082,'Tablas aux'!$A$3:$A$6,'Tablas aux'!$B$3:$B$6,0)</f>
        <v>Smart Phone</v>
      </c>
      <c r="F2082" t="str">
        <f ca="1">+_xlfn.XLOOKUP(E2082,'Tablas aux'!$B$3:$B$6,'Tablas aux'!$C$3:$C$6,0)</f>
        <v>Telefonía</v>
      </c>
      <c r="G2082">
        <f t="shared" ca="1" si="195"/>
        <v>41</v>
      </c>
      <c r="H2082">
        <f ca="1">+_xlfn.XLOOKUP(D2082,'Tablas aux'!$A$3:$A$6,'Tablas aux'!$D$3:$D$6)</f>
        <v>800</v>
      </c>
      <c r="I2082" s="3">
        <f t="shared" ca="1" si="196"/>
        <v>0.2</v>
      </c>
      <c r="J2082" t="str" cm="1">
        <f t="array" aca="1" ref="J2082" ca="1">+INDEX({"Tarjeta";"Efectivo";"Transferencia"},RANDBETWEEN(1,3))</f>
        <v>Transferencia</v>
      </c>
      <c r="K2082" t="str">
        <f t="shared" ca="1" si="197"/>
        <v>V-002</v>
      </c>
      <c r="L2082" t="str">
        <f ca="1">+VLOOKUP(K2082,'Tablas aux'!$A$23:$C$27,3,0)</f>
        <v>Callao</v>
      </c>
    </row>
    <row r="2083" spans="1:12" x14ac:dyDescent="0.25">
      <c r="A2083" t="str">
        <v>V-2082</v>
      </c>
      <c r="B2083">
        <f t="shared" ca="1" si="192"/>
        <v>45870</v>
      </c>
      <c r="C2083" t="str">
        <f t="shared" ca="1" si="193"/>
        <v>C-001</v>
      </c>
      <c r="D2083" t="str">
        <f t="shared" ca="1" si="194"/>
        <v>P-003</v>
      </c>
      <c r="E2083" t="str">
        <f ca="1">+_xlfn.XLOOKUP(D2083,'Tablas aux'!$A$3:$A$6,'Tablas aux'!$B$3:$B$6,0)</f>
        <v>Smart Watch</v>
      </c>
      <c r="F2083" t="str">
        <f ca="1">+_xlfn.XLOOKUP(E2083,'Tablas aux'!$B$3:$B$6,'Tablas aux'!$C$3:$C$6,0)</f>
        <v>Electrónica</v>
      </c>
      <c r="G2083">
        <f t="shared" ca="1" si="195"/>
        <v>23</v>
      </c>
      <c r="H2083">
        <f ca="1">+_xlfn.XLOOKUP(D2083,'Tablas aux'!$A$3:$A$6,'Tablas aux'!$D$3:$D$6)</f>
        <v>200</v>
      </c>
      <c r="I2083" s="3">
        <f t="shared" ca="1" si="196"/>
        <v>0.1</v>
      </c>
      <c r="J2083" t="str" cm="1">
        <f t="array" aca="1" ref="J2083" ca="1">+INDEX({"Tarjeta";"Efectivo";"Transferencia"},RANDBETWEEN(1,3))</f>
        <v>Tarjeta</v>
      </c>
      <c r="K2083" t="str">
        <f t="shared" ca="1" si="197"/>
        <v>V-003</v>
      </c>
      <c r="L2083" t="str">
        <f ca="1">+VLOOKUP(K2083,'Tablas aux'!$A$23:$C$27,3,0)</f>
        <v>Arequipa</v>
      </c>
    </row>
    <row r="2084" spans="1:12" x14ac:dyDescent="0.25">
      <c r="A2084" t="str">
        <v>V-2083</v>
      </c>
      <c r="B2084">
        <f t="shared" ca="1" si="192"/>
        <v>45821</v>
      </c>
      <c r="C2084" t="str">
        <f t="shared" ca="1" si="193"/>
        <v>C-002</v>
      </c>
      <c r="D2084" t="str">
        <f t="shared" ca="1" si="194"/>
        <v>P-002</v>
      </c>
      <c r="E2084" t="str">
        <f ca="1">+_xlfn.XLOOKUP(D2084,'Tablas aux'!$A$3:$A$6,'Tablas aux'!$B$3:$B$6,0)</f>
        <v>Laptop</v>
      </c>
      <c r="F2084" t="str">
        <f ca="1">+_xlfn.XLOOKUP(E2084,'Tablas aux'!$B$3:$B$6,'Tablas aux'!$C$3:$C$6,0)</f>
        <v>Computo</v>
      </c>
      <c r="G2084">
        <f t="shared" ca="1" si="195"/>
        <v>41</v>
      </c>
      <c r="H2084">
        <f ca="1">+_xlfn.XLOOKUP(D2084,'Tablas aux'!$A$3:$A$6,'Tablas aux'!$D$3:$D$6)</f>
        <v>1200</v>
      </c>
      <c r="I2084" s="3">
        <f t="shared" ca="1" si="196"/>
        <v>0.3</v>
      </c>
      <c r="J2084" t="str" cm="1">
        <f t="array" aca="1" ref="J2084" ca="1">+INDEX({"Tarjeta";"Efectivo";"Transferencia"},RANDBETWEEN(1,3))</f>
        <v>Efectivo</v>
      </c>
      <c r="K2084" t="str">
        <f t="shared" ca="1" si="197"/>
        <v>V-003</v>
      </c>
      <c r="L2084" t="str">
        <f ca="1">+VLOOKUP(K2084,'Tablas aux'!$A$23:$C$27,3,0)</f>
        <v>Arequipa</v>
      </c>
    </row>
    <row r="2085" spans="1:12" x14ac:dyDescent="0.25">
      <c r="A2085" t="str">
        <v>V-2084</v>
      </c>
      <c r="B2085">
        <f t="shared" ca="1" si="192"/>
        <v>45916</v>
      </c>
      <c r="C2085" t="str">
        <f t="shared" ca="1" si="193"/>
        <v>C-004</v>
      </c>
      <c r="D2085" t="str">
        <f t="shared" ca="1" si="194"/>
        <v>P-001</v>
      </c>
      <c r="E2085" t="str">
        <f ca="1">+_xlfn.XLOOKUP(D2085,'Tablas aux'!$A$3:$A$6,'Tablas aux'!$B$3:$B$6,0)</f>
        <v>Audífonos</v>
      </c>
      <c r="F2085" t="str">
        <f ca="1">+_xlfn.XLOOKUP(E2085,'Tablas aux'!$B$3:$B$6,'Tablas aux'!$C$3:$C$6,0)</f>
        <v>Electrónica</v>
      </c>
      <c r="G2085">
        <f t="shared" ca="1" si="195"/>
        <v>27</v>
      </c>
      <c r="H2085">
        <f ca="1">+_xlfn.XLOOKUP(D2085,'Tablas aux'!$A$3:$A$6,'Tablas aux'!$D$3:$D$6)</f>
        <v>50</v>
      </c>
      <c r="I2085" s="3">
        <f t="shared" ca="1" si="196"/>
        <v>0.1</v>
      </c>
      <c r="J2085" t="str" cm="1">
        <f t="array" aca="1" ref="J2085" ca="1">+INDEX({"Tarjeta";"Efectivo";"Transferencia"},RANDBETWEEN(1,3))</f>
        <v>Efectivo</v>
      </c>
      <c r="K2085" t="str">
        <f t="shared" ca="1" si="197"/>
        <v>V-004</v>
      </c>
      <c r="L2085" t="str">
        <f ca="1">+VLOOKUP(K2085,'Tablas aux'!$A$23:$C$27,3,0)</f>
        <v>Moquegua</v>
      </c>
    </row>
    <row r="2086" spans="1:12" x14ac:dyDescent="0.25">
      <c r="A2086" t="str">
        <v>V-2085</v>
      </c>
      <c r="B2086">
        <f t="shared" ca="1" si="192"/>
        <v>45841</v>
      </c>
      <c r="C2086" t="str">
        <f t="shared" ca="1" si="193"/>
        <v>C-001</v>
      </c>
      <c r="D2086" t="str">
        <f t="shared" ca="1" si="194"/>
        <v>P-001</v>
      </c>
      <c r="E2086" t="str">
        <f ca="1">+_xlfn.XLOOKUP(D2086,'Tablas aux'!$A$3:$A$6,'Tablas aux'!$B$3:$B$6,0)</f>
        <v>Audífonos</v>
      </c>
      <c r="F2086" t="str">
        <f ca="1">+_xlfn.XLOOKUP(E2086,'Tablas aux'!$B$3:$B$6,'Tablas aux'!$C$3:$C$6,0)</f>
        <v>Electrónica</v>
      </c>
      <c r="G2086">
        <f t="shared" ca="1" si="195"/>
        <v>17</v>
      </c>
      <c r="H2086">
        <f ca="1">+_xlfn.XLOOKUP(D2086,'Tablas aux'!$A$3:$A$6,'Tablas aux'!$D$3:$D$6)</f>
        <v>50</v>
      </c>
      <c r="I2086" s="3">
        <f t="shared" ca="1" si="196"/>
        <v>0.1</v>
      </c>
      <c r="J2086" t="str" cm="1">
        <f t="array" aca="1" ref="J2086" ca="1">+INDEX({"Tarjeta";"Efectivo";"Transferencia"},RANDBETWEEN(1,3))</f>
        <v>Tarjeta</v>
      </c>
      <c r="K2086" t="str">
        <f t="shared" ca="1" si="197"/>
        <v>V-004</v>
      </c>
      <c r="L2086" t="str">
        <f ca="1">+VLOOKUP(K2086,'Tablas aux'!$A$23:$C$27,3,0)</f>
        <v>Moquegua</v>
      </c>
    </row>
    <row r="2087" spans="1:12" x14ac:dyDescent="0.25">
      <c r="A2087" t="str">
        <v>V-2086</v>
      </c>
      <c r="B2087">
        <f t="shared" ca="1" si="192"/>
        <v>45786</v>
      </c>
      <c r="C2087" t="str">
        <f t="shared" ca="1" si="193"/>
        <v>C-004</v>
      </c>
      <c r="D2087" t="str">
        <f t="shared" ca="1" si="194"/>
        <v>P-001</v>
      </c>
      <c r="E2087" t="str">
        <f ca="1">+_xlfn.XLOOKUP(D2087,'Tablas aux'!$A$3:$A$6,'Tablas aux'!$B$3:$B$6,0)</f>
        <v>Audífonos</v>
      </c>
      <c r="F2087" t="str">
        <f ca="1">+_xlfn.XLOOKUP(E2087,'Tablas aux'!$B$3:$B$6,'Tablas aux'!$C$3:$C$6,0)</f>
        <v>Electrónica</v>
      </c>
      <c r="G2087">
        <f t="shared" ca="1" si="195"/>
        <v>20</v>
      </c>
      <c r="H2087">
        <f ca="1">+_xlfn.XLOOKUP(D2087,'Tablas aux'!$A$3:$A$6,'Tablas aux'!$D$3:$D$6)</f>
        <v>50</v>
      </c>
      <c r="I2087" s="3">
        <f t="shared" ca="1" si="196"/>
        <v>0.1</v>
      </c>
      <c r="J2087" t="str" cm="1">
        <f t="array" aca="1" ref="J2087" ca="1">+INDEX({"Tarjeta";"Efectivo";"Transferencia"},RANDBETWEEN(1,3))</f>
        <v>Tarjeta</v>
      </c>
      <c r="K2087" t="str">
        <f t="shared" ca="1" si="197"/>
        <v>V-004</v>
      </c>
      <c r="L2087" t="str">
        <f ca="1">+VLOOKUP(K2087,'Tablas aux'!$A$23:$C$27,3,0)</f>
        <v>Moquegua</v>
      </c>
    </row>
    <row r="2088" spans="1:12" x14ac:dyDescent="0.25">
      <c r="A2088" t="str">
        <v>V-2087</v>
      </c>
      <c r="B2088">
        <f t="shared" ca="1" si="192"/>
        <v>45920</v>
      </c>
      <c r="C2088" t="str">
        <f t="shared" ca="1" si="193"/>
        <v>C-002</v>
      </c>
      <c r="D2088" t="str">
        <f t="shared" ca="1" si="194"/>
        <v>P-001</v>
      </c>
      <c r="E2088" t="str">
        <f ca="1">+_xlfn.XLOOKUP(D2088,'Tablas aux'!$A$3:$A$6,'Tablas aux'!$B$3:$B$6,0)</f>
        <v>Audífonos</v>
      </c>
      <c r="F2088" t="str">
        <f ca="1">+_xlfn.XLOOKUP(E2088,'Tablas aux'!$B$3:$B$6,'Tablas aux'!$C$3:$C$6,0)</f>
        <v>Electrónica</v>
      </c>
      <c r="G2088">
        <f t="shared" ca="1" si="195"/>
        <v>40</v>
      </c>
      <c r="H2088">
        <f ca="1">+_xlfn.XLOOKUP(D2088,'Tablas aux'!$A$3:$A$6,'Tablas aux'!$D$3:$D$6)</f>
        <v>50</v>
      </c>
      <c r="I2088" s="3">
        <f t="shared" ca="1" si="196"/>
        <v>0.1</v>
      </c>
      <c r="J2088" t="str" cm="1">
        <f t="array" aca="1" ref="J2088" ca="1">+INDEX({"Tarjeta";"Efectivo";"Transferencia"},RANDBETWEEN(1,3))</f>
        <v>Tarjeta</v>
      </c>
      <c r="K2088" t="str">
        <f t="shared" ca="1" si="197"/>
        <v>V-003</v>
      </c>
      <c r="L2088" t="str">
        <f ca="1">+VLOOKUP(K2088,'Tablas aux'!$A$23:$C$27,3,0)</f>
        <v>Arequipa</v>
      </c>
    </row>
    <row r="2089" spans="1:12" x14ac:dyDescent="0.25">
      <c r="A2089" t="str">
        <v>V-2088</v>
      </c>
      <c r="B2089">
        <f t="shared" ca="1" si="192"/>
        <v>45870</v>
      </c>
      <c r="C2089" t="str">
        <f t="shared" ca="1" si="193"/>
        <v>C-002</v>
      </c>
      <c r="D2089" t="str">
        <f t="shared" ca="1" si="194"/>
        <v>P-003</v>
      </c>
      <c r="E2089" t="str">
        <f ca="1">+_xlfn.XLOOKUP(D2089,'Tablas aux'!$A$3:$A$6,'Tablas aux'!$B$3:$B$6,0)</f>
        <v>Smart Watch</v>
      </c>
      <c r="F2089" t="str">
        <f ca="1">+_xlfn.XLOOKUP(E2089,'Tablas aux'!$B$3:$B$6,'Tablas aux'!$C$3:$C$6,0)</f>
        <v>Electrónica</v>
      </c>
      <c r="G2089">
        <f t="shared" ca="1" si="195"/>
        <v>24</v>
      </c>
      <c r="H2089">
        <f ca="1">+_xlfn.XLOOKUP(D2089,'Tablas aux'!$A$3:$A$6,'Tablas aux'!$D$3:$D$6)</f>
        <v>200</v>
      </c>
      <c r="I2089" s="3">
        <f t="shared" ca="1" si="196"/>
        <v>0.1</v>
      </c>
      <c r="J2089" t="str" cm="1">
        <f t="array" aca="1" ref="J2089" ca="1">+INDEX({"Tarjeta";"Efectivo";"Transferencia"},RANDBETWEEN(1,3))</f>
        <v>Tarjeta</v>
      </c>
      <c r="K2089" t="str">
        <f t="shared" ca="1" si="197"/>
        <v>V-002</v>
      </c>
      <c r="L2089" t="str">
        <f ca="1">+VLOOKUP(K2089,'Tablas aux'!$A$23:$C$27,3,0)</f>
        <v>Callao</v>
      </c>
    </row>
    <row r="2090" spans="1:12" x14ac:dyDescent="0.25">
      <c r="A2090" t="str">
        <v>V-2089</v>
      </c>
      <c r="B2090">
        <f t="shared" ca="1" si="192"/>
        <v>45731</v>
      </c>
      <c r="C2090" t="str">
        <f t="shared" ca="1" si="193"/>
        <v>C-003</v>
      </c>
      <c r="D2090" t="str">
        <f t="shared" ca="1" si="194"/>
        <v>P-002</v>
      </c>
      <c r="E2090" t="str">
        <f ca="1">+_xlfn.XLOOKUP(D2090,'Tablas aux'!$A$3:$A$6,'Tablas aux'!$B$3:$B$6,0)</f>
        <v>Laptop</v>
      </c>
      <c r="F2090" t="str">
        <f ca="1">+_xlfn.XLOOKUP(E2090,'Tablas aux'!$B$3:$B$6,'Tablas aux'!$C$3:$C$6,0)</f>
        <v>Computo</v>
      </c>
      <c r="G2090">
        <f t="shared" ca="1" si="195"/>
        <v>19</v>
      </c>
      <c r="H2090">
        <f ca="1">+_xlfn.XLOOKUP(D2090,'Tablas aux'!$A$3:$A$6,'Tablas aux'!$D$3:$D$6)</f>
        <v>1200</v>
      </c>
      <c r="I2090" s="3">
        <f t="shared" ca="1" si="196"/>
        <v>0.3</v>
      </c>
      <c r="J2090" t="str" cm="1">
        <f t="array" aca="1" ref="J2090" ca="1">+INDEX({"Tarjeta";"Efectivo";"Transferencia"},RANDBETWEEN(1,3))</f>
        <v>Transferencia</v>
      </c>
      <c r="K2090" t="str">
        <f t="shared" ca="1" si="197"/>
        <v>V-005</v>
      </c>
      <c r="L2090" t="str">
        <f ca="1">+VLOOKUP(K2090,'Tablas aux'!$A$23:$C$27,3,0)</f>
        <v>Ayacucho</v>
      </c>
    </row>
    <row r="2091" spans="1:12" x14ac:dyDescent="0.25">
      <c r="A2091" t="str">
        <v>V-2090</v>
      </c>
      <c r="B2091">
        <f t="shared" ca="1" si="192"/>
        <v>45776</v>
      </c>
      <c r="C2091" t="str">
        <f t="shared" ca="1" si="193"/>
        <v>C-001</v>
      </c>
      <c r="D2091" t="str">
        <f t="shared" ca="1" si="194"/>
        <v>P-003</v>
      </c>
      <c r="E2091" t="str">
        <f ca="1">+_xlfn.XLOOKUP(D2091,'Tablas aux'!$A$3:$A$6,'Tablas aux'!$B$3:$B$6,0)</f>
        <v>Smart Watch</v>
      </c>
      <c r="F2091" t="str">
        <f ca="1">+_xlfn.XLOOKUP(E2091,'Tablas aux'!$B$3:$B$6,'Tablas aux'!$C$3:$C$6,0)</f>
        <v>Electrónica</v>
      </c>
      <c r="G2091">
        <f t="shared" ca="1" si="195"/>
        <v>32</v>
      </c>
      <c r="H2091">
        <f ca="1">+_xlfn.XLOOKUP(D2091,'Tablas aux'!$A$3:$A$6,'Tablas aux'!$D$3:$D$6)</f>
        <v>200</v>
      </c>
      <c r="I2091" s="3">
        <f t="shared" ca="1" si="196"/>
        <v>0.1</v>
      </c>
      <c r="J2091" t="str" cm="1">
        <f t="array" aca="1" ref="J2091" ca="1">+INDEX({"Tarjeta";"Efectivo";"Transferencia"},RANDBETWEEN(1,3))</f>
        <v>Tarjeta</v>
      </c>
      <c r="K2091" t="str">
        <f t="shared" ca="1" si="197"/>
        <v>V-003</v>
      </c>
      <c r="L2091" t="str">
        <f ca="1">+VLOOKUP(K2091,'Tablas aux'!$A$23:$C$27,3,0)</f>
        <v>Arequipa</v>
      </c>
    </row>
    <row r="2092" spans="1:12" x14ac:dyDescent="0.25">
      <c r="A2092" t="str">
        <v>V-2091</v>
      </c>
      <c r="B2092">
        <f t="shared" ca="1" si="192"/>
        <v>45707</v>
      </c>
      <c r="C2092" t="str">
        <f t="shared" ca="1" si="193"/>
        <v>C-003</v>
      </c>
      <c r="D2092" t="str">
        <f t="shared" ca="1" si="194"/>
        <v>P-003</v>
      </c>
      <c r="E2092" t="str">
        <f ca="1">+_xlfn.XLOOKUP(D2092,'Tablas aux'!$A$3:$A$6,'Tablas aux'!$B$3:$B$6,0)</f>
        <v>Smart Watch</v>
      </c>
      <c r="F2092" t="str">
        <f ca="1">+_xlfn.XLOOKUP(E2092,'Tablas aux'!$B$3:$B$6,'Tablas aux'!$C$3:$C$6,0)</f>
        <v>Electrónica</v>
      </c>
      <c r="G2092">
        <f t="shared" ca="1" si="195"/>
        <v>15</v>
      </c>
      <c r="H2092">
        <f ca="1">+_xlfn.XLOOKUP(D2092,'Tablas aux'!$A$3:$A$6,'Tablas aux'!$D$3:$D$6)</f>
        <v>200</v>
      </c>
      <c r="I2092" s="3">
        <f t="shared" ca="1" si="196"/>
        <v>0.1</v>
      </c>
      <c r="J2092" t="str" cm="1">
        <f t="array" aca="1" ref="J2092" ca="1">+INDEX({"Tarjeta";"Efectivo";"Transferencia"},RANDBETWEEN(1,3))</f>
        <v>Tarjeta</v>
      </c>
      <c r="K2092" t="str">
        <f t="shared" ca="1" si="197"/>
        <v>V-005</v>
      </c>
      <c r="L2092" t="str">
        <f ca="1">+VLOOKUP(K2092,'Tablas aux'!$A$23:$C$27,3,0)</f>
        <v>Ayacucho</v>
      </c>
    </row>
    <row r="2093" spans="1:12" x14ac:dyDescent="0.25">
      <c r="A2093" t="str">
        <v>V-2092</v>
      </c>
      <c r="B2093">
        <f t="shared" ca="1" si="192"/>
        <v>45945</v>
      </c>
      <c r="C2093" t="str">
        <f t="shared" ca="1" si="193"/>
        <v>C-001</v>
      </c>
      <c r="D2093" t="str">
        <f t="shared" ca="1" si="194"/>
        <v>P-004</v>
      </c>
      <c r="E2093" t="str">
        <f ca="1">+_xlfn.XLOOKUP(D2093,'Tablas aux'!$A$3:$A$6,'Tablas aux'!$B$3:$B$6,0)</f>
        <v>Smart Phone</v>
      </c>
      <c r="F2093" t="str">
        <f ca="1">+_xlfn.XLOOKUP(E2093,'Tablas aux'!$B$3:$B$6,'Tablas aux'!$C$3:$C$6,0)</f>
        <v>Telefonía</v>
      </c>
      <c r="G2093">
        <f t="shared" ca="1" si="195"/>
        <v>19</v>
      </c>
      <c r="H2093">
        <f ca="1">+_xlfn.XLOOKUP(D2093,'Tablas aux'!$A$3:$A$6,'Tablas aux'!$D$3:$D$6)</f>
        <v>800</v>
      </c>
      <c r="I2093" s="3">
        <f t="shared" ca="1" si="196"/>
        <v>0.2</v>
      </c>
      <c r="J2093" t="str" cm="1">
        <f t="array" aca="1" ref="J2093" ca="1">+INDEX({"Tarjeta";"Efectivo";"Transferencia"},RANDBETWEEN(1,3))</f>
        <v>Tarjeta</v>
      </c>
      <c r="K2093" t="str">
        <f t="shared" ca="1" si="197"/>
        <v>V-002</v>
      </c>
      <c r="L2093" t="str">
        <f ca="1">+VLOOKUP(K2093,'Tablas aux'!$A$23:$C$27,3,0)</f>
        <v>Callao</v>
      </c>
    </row>
    <row r="2094" spans="1:12" x14ac:dyDescent="0.25">
      <c r="A2094" t="str">
        <v>V-2093</v>
      </c>
      <c r="B2094">
        <f t="shared" ca="1" si="192"/>
        <v>45880</v>
      </c>
      <c r="C2094" t="str">
        <f t="shared" ca="1" si="193"/>
        <v>C-003</v>
      </c>
      <c r="D2094" t="str">
        <f t="shared" ca="1" si="194"/>
        <v>P-003</v>
      </c>
      <c r="E2094" t="str">
        <f ca="1">+_xlfn.XLOOKUP(D2094,'Tablas aux'!$A$3:$A$6,'Tablas aux'!$B$3:$B$6,0)</f>
        <v>Smart Watch</v>
      </c>
      <c r="F2094" t="str">
        <f ca="1">+_xlfn.XLOOKUP(E2094,'Tablas aux'!$B$3:$B$6,'Tablas aux'!$C$3:$C$6,0)</f>
        <v>Electrónica</v>
      </c>
      <c r="G2094">
        <f t="shared" ca="1" si="195"/>
        <v>35</v>
      </c>
      <c r="H2094">
        <f ca="1">+_xlfn.XLOOKUP(D2094,'Tablas aux'!$A$3:$A$6,'Tablas aux'!$D$3:$D$6)</f>
        <v>200</v>
      </c>
      <c r="I2094" s="3">
        <f t="shared" ca="1" si="196"/>
        <v>0.1</v>
      </c>
      <c r="J2094" t="str" cm="1">
        <f t="array" aca="1" ref="J2094" ca="1">+INDEX({"Tarjeta";"Efectivo";"Transferencia"},RANDBETWEEN(1,3))</f>
        <v>Efectivo</v>
      </c>
      <c r="K2094" t="str">
        <f t="shared" ca="1" si="197"/>
        <v>V-002</v>
      </c>
      <c r="L2094" t="str">
        <f ca="1">+VLOOKUP(K2094,'Tablas aux'!$A$23:$C$27,3,0)</f>
        <v>Callao</v>
      </c>
    </row>
    <row r="2095" spans="1:12" x14ac:dyDescent="0.25">
      <c r="A2095" t="str">
        <v>V-2094</v>
      </c>
      <c r="B2095">
        <f t="shared" ca="1" si="192"/>
        <v>45965</v>
      </c>
      <c r="C2095" t="str">
        <f t="shared" ca="1" si="193"/>
        <v>C-003</v>
      </c>
      <c r="D2095" t="str">
        <f t="shared" ca="1" si="194"/>
        <v>P-001</v>
      </c>
      <c r="E2095" t="str">
        <f ca="1">+_xlfn.XLOOKUP(D2095,'Tablas aux'!$A$3:$A$6,'Tablas aux'!$B$3:$B$6,0)</f>
        <v>Audífonos</v>
      </c>
      <c r="F2095" t="str">
        <f ca="1">+_xlfn.XLOOKUP(E2095,'Tablas aux'!$B$3:$B$6,'Tablas aux'!$C$3:$C$6,0)</f>
        <v>Electrónica</v>
      </c>
      <c r="G2095">
        <f t="shared" ca="1" si="195"/>
        <v>30</v>
      </c>
      <c r="H2095">
        <f ca="1">+_xlfn.XLOOKUP(D2095,'Tablas aux'!$A$3:$A$6,'Tablas aux'!$D$3:$D$6)</f>
        <v>50</v>
      </c>
      <c r="I2095" s="3">
        <f t="shared" ca="1" si="196"/>
        <v>0.1</v>
      </c>
      <c r="J2095" t="str" cm="1">
        <f t="array" aca="1" ref="J2095" ca="1">+INDEX({"Tarjeta";"Efectivo";"Transferencia"},RANDBETWEEN(1,3))</f>
        <v>Tarjeta</v>
      </c>
      <c r="K2095" t="str">
        <f t="shared" ca="1" si="197"/>
        <v>V-004</v>
      </c>
      <c r="L2095" t="str">
        <f ca="1">+VLOOKUP(K2095,'Tablas aux'!$A$23:$C$27,3,0)</f>
        <v>Moquegua</v>
      </c>
    </row>
    <row r="2096" spans="1:12" x14ac:dyDescent="0.25">
      <c r="A2096" t="str">
        <v>V-2095</v>
      </c>
      <c r="B2096">
        <f t="shared" ca="1" si="192"/>
        <v>45809</v>
      </c>
      <c r="C2096" t="str">
        <f t="shared" ca="1" si="193"/>
        <v>C-001</v>
      </c>
      <c r="D2096" t="str">
        <f t="shared" ca="1" si="194"/>
        <v>P-004</v>
      </c>
      <c r="E2096" t="str">
        <f ca="1">+_xlfn.XLOOKUP(D2096,'Tablas aux'!$A$3:$A$6,'Tablas aux'!$B$3:$B$6,0)</f>
        <v>Smart Phone</v>
      </c>
      <c r="F2096" t="str">
        <f ca="1">+_xlfn.XLOOKUP(E2096,'Tablas aux'!$B$3:$B$6,'Tablas aux'!$C$3:$C$6,0)</f>
        <v>Telefonía</v>
      </c>
      <c r="G2096">
        <f t="shared" ca="1" si="195"/>
        <v>8</v>
      </c>
      <c r="H2096">
        <f ca="1">+_xlfn.XLOOKUP(D2096,'Tablas aux'!$A$3:$A$6,'Tablas aux'!$D$3:$D$6)</f>
        <v>800</v>
      </c>
      <c r="I2096" s="3">
        <f t="shared" ca="1" si="196"/>
        <v>0.2</v>
      </c>
      <c r="J2096" t="str" cm="1">
        <f t="array" aca="1" ref="J2096" ca="1">+INDEX({"Tarjeta";"Efectivo";"Transferencia"},RANDBETWEEN(1,3))</f>
        <v>Transferencia</v>
      </c>
      <c r="K2096" t="str">
        <f t="shared" ca="1" si="197"/>
        <v>V-004</v>
      </c>
      <c r="L2096" t="str">
        <f ca="1">+VLOOKUP(K2096,'Tablas aux'!$A$23:$C$27,3,0)</f>
        <v>Moquegua</v>
      </c>
    </row>
    <row r="2097" spans="1:12" x14ac:dyDescent="0.25">
      <c r="A2097" t="str">
        <v>V-2096</v>
      </c>
      <c r="B2097">
        <f t="shared" ca="1" si="192"/>
        <v>45966</v>
      </c>
      <c r="C2097" t="str">
        <f t="shared" ca="1" si="193"/>
        <v>C-002</v>
      </c>
      <c r="D2097" t="str">
        <f t="shared" ca="1" si="194"/>
        <v>P-003</v>
      </c>
      <c r="E2097" t="str">
        <f ca="1">+_xlfn.XLOOKUP(D2097,'Tablas aux'!$A$3:$A$6,'Tablas aux'!$B$3:$B$6,0)</f>
        <v>Smart Watch</v>
      </c>
      <c r="F2097" t="str">
        <f ca="1">+_xlfn.XLOOKUP(E2097,'Tablas aux'!$B$3:$B$6,'Tablas aux'!$C$3:$C$6,0)</f>
        <v>Electrónica</v>
      </c>
      <c r="G2097">
        <f t="shared" ca="1" si="195"/>
        <v>26</v>
      </c>
      <c r="H2097">
        <f ca="1">+_xlfn.XLOOKUP(D2097,'Tablas aux'!$A$3:$A$6,'Tablas aux'!$D$3:$D$6)</f>
        <v>200</v>
      </c>
      <c r="I2097" s="3">
        <f t="shared" ca="1" si="196"/>
        <v>0.1</v>
      </c>
      <c r="J2097" t="str" cm="1">
        <f t="array" aca="1" ref="J2097" ca="1">+INDEX({"Tarjeta";"Efectivo";"Transferencia"},RANDBETWEEN(1,3))</f>
        <v>Tarjeta</v>
      </c>
      <c r="K2097" t="str">
        <f t="shared" ca="1" si="197"/>
        <v>V-004</v>
      </c>
      <c r="L2097" t="str">
        <f ca="1">+VLOOKUP(K2097,'Tablas aux'!$A$23:$C$27,3,0)</f>
        <v>Moquegua</v>
      </c>
    </row>
    <row r="2098" spans="1:12" x14ac:dyDescent="0.25">
      <c r="A2098" t="str">
        <v>V-2097</v>
      </c>
      <c r="B2098">
        <f t="shared" ca="1" si="192"/>
        <v>45975</v>
      </c>
      <c r="C2098" t="str">
        <f t="shared" ca="1" si="193"/>
        <v>C-003</v>
      </c>
      <c r="D2098" t="str">
        <f t="shared" ca="1" si="194"/>
        <v>P-004</v>
      </c>
      <c r="E2098" t="str">
        <f ca="1">+_xlfn.XLOOKUP(D2098,'Tablas aux'!$A$3:$A$6,'Tablas aux'!$B$3:$B$6,0)</f>
        <v>Smart Phone</v>
      </c>
      <c r="F2098" t="str">
        <f ca="1">+_xlfn.XLOOKUP(E2098,'Tablas aux'!$B$3:$B$6,'Tablas aux'!$C$3:$C$6,0)</f>
        <v>Telefonía</v>
      </c>
      <c r="G2098">
        <f t="shared" ca="1" si="195"/>
        <v>9</v>
      </c>
      <c r="H2098">
        <f ca="1">+_xlfn.XLOOKUP(D2098,'Tablas aux'!$A$3:$A$6,'Tablas aux'!$D$3:$D$6)</f>
        <v>800</v>
      </c>
      <c r="I2098" s="3">
        <f t="shared" ca="1" si="196"/>
        <v>0.2</v>
      </c>
      <c r="J2098" t="str" cm="1">
        <f t="array" aca="1" ref="J2098" ca="1">+INDEX({"Tarjeta";"Efectivo";"Transferencia"},RANDBETWEEN(1,3))</f>
        <v>Efectivo</v>
      </c>
      <c r="K2098" t="str">
        <f t="shared" ca="1" si="197"/>
        <v>V-003</v>
      </c>
      <c r="L2098" t="str">
        <f ca="1">+VLOOKUP(K2098,'Tablas aux'!$A$23:$C$27,3,0)</f>
        <v>Arequipa</v>
      </c>
    </row>
    <row r="2099" spans="1:12" x14ac:dyDescent="0.25">
      <c r="A2099" t="str">
        <v>V-2098</v>
      </c>
      <c r="B2099">
        <f t="shared" ca="1" si="192"/>
        <v>45699</v>
      </c>
      <c r="C2099" t="str">
        <f t="shared" ca="1" si="193"/>
        <v>C-003</v>
      </c>
      <c r="D2099" t="str">
        <f t="shared" ca="1" si="194"/>
        <v>P-003</v>
      </c>
      <c r="E2099" t="str">
        <f ca="1">+_xlfn.XLOOKUP(D2099,'Tablas aux'!$A$3:$A$6,'Tablas aux'!$B$3:$B$6,0)</f>
        <v>Smart Watch</v>
      </c>
      <c r="F2099" t="str">
        <f ca="1">+_xlfn.XLOOKUP(E2099,'Tablas aux'!$B$3:$B$6,'Tablas aux'!$C$3:$C$6,0)</f>
        <v>Electrónica</v>
      </c>
      <c r="G2099">
        <f t="shared" ca="1" si="195"/>
        <v>45</v>
      </c>
      <c r="H2099">
        <f ca="1">+_xlfn.XLOOKUP(D2099,'Tablas aux'!$A$3:$A$6,'Tablas aux'!$D$3:$D$6)</f>
        <v>200</v>
      </c>
      <c r="I2099" s="3">
        <f t="shared" ca="1" si="196"/>
        <v>0.1</v>
      </c>
      <c r="J2099" t="str" cm="1">
        <f t="array" aca="1" ref="J2099" ca="1">+INDEX({"Tarjeta";"Efectivo";"Transferencia"},RANDBETWEEN(1,3))</f>
        <v>Tarjeta</v>
      </c>
      <c r="K2099" t="str">
        <f t="shared" ca="1" si="197"/>
        <v>V-004</v>
      </c>
      <c r="L2099" t="str">
        <f ca="1">+VLOOKUP(K2099,'Tablas aux'!$A$23:$C$27,3,0)</f>
        <v>Moquegua</v>
      </c>
    </row>
    <row r="2100" spans="1:12" x14ac:dyDescent="0.25">
      <c r="A2100" t="str">
        <v>V-2099</v>
      </c>
      <c r="B2100">
        <f t="shared" ca="1" si="192"/>
        <v>45870</v>
      </c>
      <c r="C2100" t="str">
        <f t="shared" ca="1" si="193"/>
        <v>C-001</v>
      </c>
      <c r="D2100" t="str">
        <f t="shared" ca="1" si="194"/>
        <v>P-004</v>
      </c>
      <c r="E2100" t="str">
        <f ca="1">+_xlfn.XLOOKUP(D2100,'Tablas aux'!$A$3:$A$6,'Tablas aux'!$B$3:$B$6,0)</f>
        <v>Smart Phone</v>
      </c>
      <c r="F2100" t="str">
        <f ca="1">+_xlfn.XLOOKUP(E2100,'Tablas aux'!$B$3:$B$6,'Tablas aux'!$C$3:$C$6,0)</f>
        <v>Telefonía</v>
      </c>
      <c r="G2100">
        <f t="shared" ca="1" si="195"/>
        <v>32</v>
      </c>
      <c r="H2100">
        <f ca="1">+_xlfn.XLOOKUP(D2100,'Tablas aux'!$A$3:$A$6,'Tablas aux'!$D$3:$D$6)</f>
        <v>800</v>
      </c>
      <c r="I2100" s="3">
        <f t="shared" ca="1" si="196"/>
        <v>0.2</v>
      </c>
      <c r="J2100" t="str" cm="1">
        <f t="array" aca="1" ref="J2100" ca="1">+INDEX({"Tarjeta";"Efectivo";"Transferencia"},RANDBETWEEN(1,3))</f>
        <v>Transferencia</v>
      </c>
      <c r="K2100" t="str">
        <f t="shared" ca="1" si="197"/>
        <v>V-004</v>
      </c>
      <c r="L2100" t="str">
        <f ca="1">+VLOOKUP(K2100,'Tablas aux'!$A$23:$C$27,3,0)</f>
        <v>Moquegua</v>
      </c>
    </row>
    <row r="2101" spans="1:12" x14ac:dyDescent="0.25">
      <c r="A2101" t="str">
        <v>V-2100</v>
      </c>
      <c r="B2101">
        <f t="shared" ca="1" si="192"/>
        <v>45743</v>
      </c>
      <c r="C2101" t="str">
        <f t="shared" ca="1" si="193"/>
        <v>C-002</v>
      </c>
      <c r="D2101" t="str">
        <f t="shared" ca="1" si="194"/>
        <v>P-001</v>
      </c>
      <c r="E2101" t="str">
        <f ca="1">+_xlfn.XLOOKUP(D2101,'Tablas aux'!$A$3:$A$6,'Tablas aux'!$B$3:$B$6,0)</f>
        <v>Audífonos</v>
      </c>
      <c r="F2101" t="str">
        <f ca="1">+_xlfn.XLOOKUP(E2101,'Tablas aux'!$B$3:$B$6,'Tablas aux'!$C$3:$C$6,0)</f>
        <v>Electrónica</v>
      </c>
      <c r="G2101">
        <f t="shared" ca="1" si="195"/>
        <v>38</v>
      </c>
      <c r="H2101">
        <f ca="1">+_xlfn.XLOOKUP(D2101,'Tablas aux'!$A$3:$A$6,'Tablas aux'!$D$3:$D$6)</f>
        <v>50</v>
      </c>
      <c r="I2101" s="3">
        <f t="shared" ca="1" si="196"/>
        <v>0.1</v>
      </c>
      <c r="J2101" t="str" cm="1">
        <f t="array" aca="1" ref="J2101" ca="1">+INDEX({"Tarjeta";"Efectivo";"Transferencia"},RANDBETWEEN(1,3))</f>
        <v>Transferencia</v>
      </c>
      <c r="K2101" t="str">
        <f t="shared" ca="1" si="197"/>
        <v>V-002</v>
      </c>
      <c r="L2101" t="str">
        <f ca="1">+VLOOKUP(K2101,'Tablas aux'!$A$23:$C$27,3,0)</f>
        <v>Callao</v>
      </c>
    </row>
    <row r="2102" spans="1:12" x14ac:dyDescent="0.25">
      <c r="A2102" t="str">
        <v>V-2101</v>
      </c>
      <c r="B2102">
        <f t="shared" ca="1" si="192"/>
        <v>45854</v>
      </c>
      <c r="C2102" t="str">
        <f t="shared" ca="1" si="193"/>
        <v>C-004</v>
      </c>
      <c r="D2102" t="str">
        <f t="shared" ca="1" si="194"/>
        <v>P-001</v>
      </c>
      <c r="E2102" t="str">
        <f ca="1">+_xlfn.XLOOKUP(D2102,'Tablas aux'!$A$3:$A$6,'Tablas aux'!$B$3:$B$6,0)</f>
        <v>Audífonos</v>
      </c>
      <c r="F2102" t="str">
        <f ca="1">+_xlfn.XLOOKUP(E2102,'Tablas aux'!$B$3:$B$6,'Tablas aux'!$C$3:$C$6,0)</f>
        <v>Electrónica</v>
      </c>
      <c r="G2102">
        <f t="shared" ca="1" si="195"/>
        <v>20</v>
      </c>
      <c r="H2102">
        <f ca="1">+_xlfn.XLOOKUP(D2102,'Tablas aux'!$A$3:$A$6,'Tablas aux'!$D$3:$D$6)</f>
        <v>50</v>
      </c>
      <c r="I2102" s="3">
        <f t="shared" ca="1" si="196"/>
        <v>0.1</v>
      </c>
      <c r="J2102" t="str" cm="1">
        <f t="array" aca="1" ref="J2102" ca="1">+INDEX({"Tarjeta";"Efectivo";"Transferencia"},RANDBETWEEN(1,3))</f>
        <v>Transferencia</v>
      </c>
      <c r="K2102" t="str">
        <f t="shared" ca="1" si="197"/>
        <v>V-003</v>
      </c>
      <c r="L2102" t="str">
        <f ca="1">+VLOOKUP(K2102,'Tablas aux'!$A$23:$C$27,3,0)</f>
        <v>Arequipa</v>
      </c>
    </row>
    <row r="2103" spans="1:12" x14ac:dyDescent="0.25">
      <c r="A2103" t="str">
        <v>V-2102</v>
      </c>
      <c r="B2103">
        <f t="shared" ca="1" si="192"/>
        <v>45663</v>
      </c>
      <c r="C2103" t="str">
        <f t="shared" ca="1" si="193"/>
        <v>C-003</v>
      </c>
      <c r="D2103" t="str">
        <f t="shared" ca="1" si="194"/>
        <v>P-002</v>
      </c>
      <c r="E2103" t="str">
        <f ca="1">+_xlfn.XLOOKUP(D2103,'Tablas aux'!$A$3:$A$6,'Tablas aux'!$B$3:$B$6,0)</f>
        <v>Laptop</v>
      </c>
      <c r="F2103" t="str">
        <f ca="1">+_xlfn.XLOOKUP(E2103,'Tablas aux'!$B$3:$B$6,'Tablas aux'!$C$3:$C$6,0)</f>
        <v>Computo</v>
      </c>
      <c r="G2103">
        <f t="shared" ca="1" si="195"/>
        <v>16</v>
      </c>
      <c r="H2103">
        <f ca="1">+_xlfn.XLOOKUP(D2103,'Tablas aux'!$A$3:$A$6,'Tablas aux'!$D$3:$D$6)</f>
        <v>1200</v>
      </c>
      <c r="I2103" s="3">
        <f t="shared" ca="1" si="196"/>
        <v>0.3</v>
      </c>
      <c r="J2103" t="str" cm="1">
        <f t="array" aca="1" ref="J2103" ca="1">+INDEX({"Tarjeta";"Efectivo";"Transferencia"},RANDBETWEEN(1,3))</f>
        <v>Efectivo</v>
      </c>
      <c r="K2103" t="str">
        <f t="shared" ca="1" si="197"/>
        <v>V-002</v>
      </c>
      <c r="L2103" t="str">
        <f ca="1">+VLOOKUP(K2103,'Tablas aux'!$A$23:$C$27,3,0)</f>
        <v>Callao</v>
      </c>
    </row>
    <row r="2104" spans="1:12" x14ac:dyDescent="0.25">
      <c r="A2104" t="str">
        <v>V-2103</v>
      </c>
      <c r="B2104">
        <f t="shared" ca="1" si="192"/>
        <v>45844</v>
      </c>
      <c r="C2104" t="str">
        <f t="shared" ca="1" si="193"/>
        <v>C-002</v>
      </c>
      <c r="D2104" t="str">
        <f t="shared" ca="1" si="194"/>
        <v>P-004</v>
      </c>
      <c r="E2104" t="str">
        <f ca="1">+_xlfn.XLOOKUP(D2104,'Tablas aux'!$A$3:$A$6,'Tablas aux'!$B$3:$B$6,0)</f>
        <v>Smart Phone</v>
      </c>
      <c r="F2104" t="str">
        <f ca="1">+_xlfn.XLOOKUP(E2104,'Tablas aux'!$B$3:$B$6,'Tablas aux'!$C$3:$C$6,0)</f>
        <v>Telefonía</v>
      </c>
      <c r="G2104">
        <f t="shared" ca="1" si="195"/>
        <v>19</v>
      </c>
      <c r="H2104">
        <f ca="1">+_xlfn.XLOOKUP(D2104,'Tablas aux'!$A$3:$A$6,'Tablas aux'!$D$3:$D$6)</f>
        <v>800</v>
      </c>
      <c r="I2104" s="3">
        <f t="shared" ca="1" si="196"/>
        <v>0.2</v>
      </c>
      <c r="J2104" t="str" cm="1">
        <f t="array" aca="1" ref="J2104" ca="1">+INDEX({"Tarjeta";"Efectivo";"Transferencia"},RANDBETWEEN(1,3))</f>
        <v>Efectivo</v>
      </c>
      <c r="K2104" t="str">
        <f t="shared" ca="1" si="197"/>
        <v>V-003</v>
      </c>
      <c r="L2104" t="str">
        <f ca="1">+VLOOKUP(K2104,'Tablas aux'!$A$23:$C$27,3,0)</f>
        <v>Arequipa</v>
      </c>
    </row>
    <row r="2105" spans="1:12" x14ac:dyDescent="0.25">
      <c r="A2105" t="str">
        <v>V-2104</v>
      </c>
      <c r="B2105">
        <f t="shared" ca="1" si="192"/>
        <v>45742</v>
      </c>
      <c r="C2105" t="str">
        <f t="shared" ca="1" si="193"/>
        <v>C-003</v>
      </c>
      <c r="D2105" t="str">
        <f t="shared" ca="1" si="194"/>
        <v>P-004</v>
      </c>
      <c r="E2105" t="str">
        <f ca="1">+_xlfn.XLOOKUP(D2105,'Tablas aux'!$A$3:$A$6,'Tablas aux'!$B$3:$B$6,0)</f>
        <v>Smart Phone</v>
      </c>
      <c r="F2105" t="str">
        <f ca="1">+_xlfn.XLOOKUP(E2105,'Tablas aux'!$B$3:$B$6,'Tablas aux'!$C$3:$C$6,0)</f>
        <v>Telefonía</v>
      </c>
      <c r="G2105">
        <f t="shared" ca="1" si="195"/>
        <v>39</v>
      </c>
      <c r="H2105">
        <f ca="1">+_xlfn.XLOOKUP(D2105,'Tablas aux'!$A$3:$A$6,'Tablas aux'!$D$3:$D$6)</f>
        <v>800</v>
      </c>
      <c r="I2105" s="3">
        <f t="shared" ca="1" si="196"/>
        <v>0.2</v>
      </c>
      <c r="J2105" t="str" cm="1">
        <f t="array" aca="1" ref="J2105" ca="1">+INDEX({"Tarjeta";"Efectivo";"Transferencia"},RANDBETWEEN(1,3))</f>
        <v>Efectivo</v>
      </c>
      <c r="K2105" t="str">
        <f t="shared" ca="1" si="197"/>
        <v>V-004</v>
      </c>
      <c r="L2105" t="str">
        <f ca="1">+VLOOKUP(K2105,'Tablas aux'!$A$23:$C$27,3,0)</f>
        <v>Moquegua</v>
      </c>
    </row>
    <row r="2106" spans="1:12" x14ac:dyDescent="0.25">
      <c r="A2106" t="str">
        <v>V-2105</v>
      </c>
      <c r="B2106">
        <f t="shared" ca="1" si="192"/>
        <v>45876</v>
      </c>
      <c r="C2106" t="str">
        <f t="shared" ca="1" si="193"/>
        <v>C-004</v>
      </c>
      <c r="D2106" t="str">
        <f t="shared" ca="1" si="194"/>
        <v>P-003</v>
      </c>
      <c r="E2106" t="str">
        <f ca="1">+_xlfn.XLOOKUP(D2106,'Tablas aux'!$A$3:$A$6,'Tablas aux'!$B$3:$B$6,0)</f>
        <v>Smart Watch</v>
      </c>
      <c r="F2106" t="str">
        <f ca="1">+_xlfn.XLOOKUP(E2106,'Tablas aux'!$B$3:$B$6,'Tablas aux'!$C$3:$C$6,0)</f>
        <v>Electrónica</v>
      </c>
      <c r="G2106">
        <f t="shared" ca="1" si="195"/>
        <v>14</v>
      </c>
      <c r="H2106">
        <f ca="1">+_xlfn.XLOOKUP(D2106,'Tablas aux'!$A$3:$A$6,'Tablas aux'!$D$3:$D$6)</f>
        <v>200</v>
      </c>
      <c r="I2106" s="3">
        <f t="shared" ca="1" si="196"/>
        <v>0.1</v>
      </c>
      <c r="J2106" t="str" cm="1">
        <f t="array" aca="1" ref="J2106" ca="1">+INDEX({"Tarjeta";"Efectivo";"Transferencia"},RANDBETWEEN(1,3))</f>
        <v>Efectivo</v>
      </c>
      <c r="K2106" t="str">
        <f t="shared" ca="1" si="197"/>
        <v>V-004</v>
      </c>
      <c r="L2106" t="str">
        <f ca="1">+VLOOKUP(K2106,'Tablas aux'!$A$23:$C$27,3,0)</f>
        <v>Moquegua</v>
      </c>
    </row>
    <row r="2107" spans="1:12" x14ac:dyDescent="0.25">
      <c r="A2107" t="str">
        <v>V-2106</v>
      </c>
      <c r="B2107">
        <f t="shared" ca="1" si="192"/>
        <v>45860</v>
      </c>
      <c r="C2107" t="str">
        <f t="shared" ca="1" si="193"/>
        <v>C-001</v>
      </c>
      <c r="D2107" t="str">
        <f t="shared" ca="1" si="194"/>
        <v>P-003</v>
      </c>
      <c r="E2107" t="str">
        <f ca="1">+_xlfn.XLOOKUP(D2107,'Tablas aux'!$A$3:$A$6,'Tablas aux'!$B$3:$B$6,0)</f>
        <v>Smart Watch</v>
      </c>
      <c r="F2107" t="str">
        <f ca="1">+_xlfn.XLOOKUP(E2107,'Tablas aux'!$B$3:$B$6,'Tablas aux'!$C$3:$C$6,0)</f>
        <v>Electrónica</v>
      </c>
      <c r="G2107">
        <f t="shared" ca="1" si="195"/>
        <v>9</v>
      </c>
      <c r="H2107">
        <f ca="1">+_xlfn.XLOOKUP(D2107,'Tablas aux'!$A$3:$A$6,'Tablas aux'!$D$3:$D$6)</f>
        <v>200</v>
      </c>
      <c r="I2107" s="3">
        <f t="shared" ca="1" si="196"/>
        <v>0.1</v>
      </c>
      <c r="J2107" t="str" cm="1">
        <f t="array" aca="1" ref="J2107" ca="1">+INDEX({"Tarjeta";"Efectivo";"Transferencia"},RANDBETWEEN(1,3))</f>
        <v>Transferencia</v>
      </c>
      <c r="K2107" t="str">
        <f t="shared" ca="1" si="197"/>
        <v>V-003</v>
      </c>
      <c r="L2107" t="str">
        <f ca="1">+VLOOKUP(K2107,'Tablas aux'!$A$23:$C$27,3,0)</f>
        <v>Arequipa</v>
      </c>
    </row>
    <row r="2108" spans="1:12" x14ac:dyDescent="0.25">
      <c r="A2108" t="str">
        <v>V-2107</v>
      </c>
      <c r="B2108">
        <f t="shared" ca="1" si="192"/>
        <v>45682</v>
      </c>
      <c r="C2108" t="str">
        <f t="shared" ca="1" si="193"/>
        <v>C-001</v>
      </c>
      <c r="D2108" t="str">
        <f t="shared" ca="1" si="194"/>
        <v>P-002</v>
      </c>
      <c r="E2108" t="str">
        <f ca="1">+_xlfn.XLOOKUP(D2108,'Tablas aux'!$A$3:$A$6,'Tablas aux'!$B$3:$B$6,0)</f>
        <v>Laptop</v>
      </c>
      <c r="F2108" t="str">
        <f ca="1">+_xlfn.XLOOKUP(E2108,'Tablas aux'!$B$3:$B$6,'Tablas aux'!$C$3:$C$6,0)</f>
        <v>Computo</v>
      </c>
      <c r="G2108">
        <f t="shared" ca="1" si="195"/>
        <v>38</v>
      </c>
      <c r="H2108">
        <f ca="1">+_xlfn.XLOOKUP(D2108,'Tablas aux'!$A$3:$A$6,'Tablas aux'!$D$3:$D$6)</f>
        <v>1200</v>
      </c>
      <c r="I2108" s="3">
        <f t="shared" ca="1" si="196"/>
        <v>0.3</v>
      </c>
      <c r="J2108" t="str" cm="1">
        <f t="array" aca="1" ref="J2108" ca="1">+INDEX({"Tarjeta";"Efectivo";"Transferencia"},RANDBETWEEN(1,3))</f>
        <v>Transferencia</v>
      </c>
      <c r="K2108" t="str">
        <f t="shared" ca="1" si="197"/>
        <v>V-005</v>
      </c>
      <c r="L2108" t="str">
        <f ca="1">+VLOOKUP(K2108,'Tablas aux'!$A$23:$C$27,3,0)</f>
        <v>Ayacucho</v>
      </c>
    </row>
    <row r="2109" spans="1:12" x14ac:dyDescent="0.25">
      <c r="A2109" t="str">
        <v>V-2108</v>
      </c>
      <c r="B2109">
        <f t="shared" ca="1" si="192"/>
        <v>45771</v>
      </c>
      <c r="C2109" t="str">
        <f t="shared" ca="1" si="193"/>
        <v>C-001</v>
      </c>
      <c r="D2109" t="str">
        <f t="shared" ca="1" si="194"/>
        <v>P-003</v>
      </c>
      <c r="E2109" t="str">
        <f ca="1">+_xlfn.XLOOKUP(D2109,'Tablas aux'!$A$3:$A$6,'Tablas aux'!$B$3:$B$6,0)</f>
        <v>Smart Watch</v>
      </c>
      <c r="F2109" t="str">
        <f ca="1">+_xlfn.XLOOKUP(E2109,'Tablas aux'!$B$3:$B$6,'Tablas aux'!$C$3:$C$6,0)</f>
        <v>Electrónica</v>
      </c>
      <c r="G2109">
        <f t="shared" ca="1" si="195"/>
        <v>12</v>
      </c>
      <c r="H2109">
        <f ca="1">+_xlfn.XLOOKUP(D2109,'Tablas aux'!$A$3:$A$6,'Tablas aux'!$D$3:$D$6)</f>
        <v>200</v>
      </c>
      <c r="I2109" s="3">
        <f t="shared" ca="1" si="196"/>
        <v>0.1</v>
      </c>
      <c r="J2109" t="str" cm="1">
        <f t="array" aca="1" ref="J2109" ca="1">+INDEX({"Tarjeta";"Efectivo";"Transferencia"},RANDBETWEEN(1,3))</f>
        <v>Efectivo</v>
      </c>
      <c r="K2109" t="str">
        <f t="shared" ca="1" si="197"/>
        <v>V-002</v>
      </c>
      <c r="L2109" t="str">
        <f ca="1">+VLOOKUP(K2109,'Tablas aux'!$A$23:$C$27,3,0)</f>
        <v>Callao</v>
      </c>
    </row>
    <row r="2110" spans="1:12" x14ac:dyDescent="0.25">
      <c r="A2110" t="str">
        <v>V-2109</v>
      </c>
      <c r="B2110">
        <f t="shared" ca="1" si="192"/>
        <v>45920</v>
      </c>
      <c r="C2110" t="str">
        <f t="shared" ca="1" si="193"/>
        <v>C-004</v>
      </c>
      <c r="D2110" t="str">
        <f t="shared" ca="1" si="194"/>
        <v>P-001</v>
      </c>
      <c r="E2110" t="str">
        <f ca="1">+_xlfn.XLOOKUP(D2110,'Tablas aux'!$A$3:$A$6,'Tablas aux'!$B$3:$B$6,0)</f>
        <v>Audífonos</v>
      </c>
      <c r="F2110" t="str">
        <f ca="1">+_xlfn.XLOOKUP(E2110,'Tablas aux'!$B$3:$B$6,'Tablas aux'!$C$3:$C$6,0)</f>
        <v>Electrónica</v>
      </c>
      <c r="G2110">
        <f t="shared" ca="1" si="195"/>
        <v>8</v>
      </c>
      <c r="H2110">
        <f ca="1">+_xlfn.XLOOKUP(D2110,'Tablas aux'!$A$3:$A$6,'Tablas aux'!$D$3:$D$6)</f>
        <v>50</v>
      </c>
      <c r="I2110" s="3">
        <f t="shared" ca="1" si="196"/>
        <v>0.1</v>
      </c>
      <c r="J2110" t="str" cm="1">
        <f t="array" aca="1" ref="J2110" ca="1">+INDEX({"Tarjeta";"Efectivo";"Transferencia"},RANDBETWEEN(1,3))</f>
        <v>Transferencia</v>
      </c>
      <c r="K2110" t="str">
        <f t="shared" ca="1" si="197"/>
        <v>V-003</v>
      </c>
      <c r="L2110" t="str">
        <f ca="1">+VLOOKUP(K2110,'Tablas aux'!$A$23:$C$27,3,0)</f>
        <v>Arequipa</v>
      </c>
    </row>
    <row r="2111" spans="1:12" x14ac:dyDescent="0.25">
      <c r="A2111" t="str">
        <v>V-2110</v>
      </c>
      <c r="B2111">
        <f t="shared" ca="1" si="192"/>
        <v>45684</v>
      </c>
      <c r="C2111" t="str">
        <f t="shared" ca="1" si="193"/>
        <v>C-002</v>
      </c>
      <c r="D2111" t="str">
        <f t="shared" ca="1" si="194"/>
        <v>P-001</v>
      </c>
      <c r="E2111" t="str">
        <f ca="1">+_xlfn.XLOOKUP(D2111,'Tablas aux'!$A$3:$A$6,'Tablas aux'!$B$3:$B$6,0)</f>
        <v>Audífonos</v>
      </c>
      <c r="F2111" t="str">
        <f ca="1">+_xlfn.XLOOKUP(E2111,'Tablas aux'!$B$3:$B$6,'Tablas aux'!$C$3:$C$6,0)</f>
        <v>Electrónica</v>
      </c>
      <c r="G2111">
        <f t="shared" ca="1" si="195"/>
        <v>7</v>
      </c>
      <c r="H2111">
        <f ca="1">+_xlfn.XLOOKUP(D2111,'Tablas aux'!$A$3:$A$6,'Tablas aux'!$D$3:$D$6)</f>
        <v>50</v>
      </c>
      <c r="I2111" s="3">
        <f t="shared" ca="1" si="196"/>
        <v>0.1</v>
      </c>
      <c r="J2111" t="str" cm="1">
        <f t="array" aca="1" ref="J2111" ca="1">+INDEX({"Tarjeta";"Efectivo";"Transferencia"},RANDBETWEEN(1,3))</f>
        <v>Tarjeta</v>
      </c>
      <c r="K2111" t="str">
        <f t="shared" ca="1" si="197"/>
        <v>V-003</v>
      </c>
      <c r="L2111" t="str">
        <f ca="1">+VLOOKUP(K2111,'Tablas aux'!$A$23:$C$27,3,0)</f>
        <v>Arequipa</v>
      </c>
    </row>
    <row r="2112" spans="1:12" x14ac:dyDescent="0.25">
      <c r="A2112" t="str">
        <v>V-2111</v>
      </c>
      <c r="B2112">
        <f t="shared" ca="1" si="192"/>
        <v>45835</v>
      </c>
      <c r="C2112" t="str">
        <f t="shared" ca="1" si="193"/>
        <v>C-002</v>
      </c>
      <c r="D2112" t="str">
        <f t="shared" ca="1" si="194"/>
        <v>P-001</v>
      </c>
      <c r="E2112" t="str">
        <f ca="1">+_xlfn.XLOOKUP(D2112,'Tablas aux'!$A$3:$A$6,'Tablas aux'!$B$3:$B$6,0)</f>
        <v>Audífonos</v>
      </c>
      <c r="F2112" t="str">
        <f ca="1">+_xlfn.XLOOKUP(E2112,'Tablas aux'!$B$3:$B$6,'Tablas aux'!$C$3:$C$6,0)</f>
        <v>Electrónica</v>
      </c>
      <c r="G2112">
        <f t="shared" ca="1" si="195"/>
        <v>20</v>
      </c>
      <c r="H2112">
        <f ca="1">+_xlfn.XLOOKUP(D2112,'Tablas aux'!$A$3:$A$6,'Tablas aux'!$D$3:$D$6)</f>
        <v>50</v>
      </c>
      <c r="I2112" s="3">
        <f t="shared" ca="1" si="196"/>
        <v>0.1</v>
      </c>
      <c r="J2112" t="str" cm="1">
        <f t="array" aca="1" ref="J2112" ca="1">+INDEX({"Tarjeta";"Efectivo";"Transferencia"},RANDBETWEEN(1,3))</f>
        <v>Transferencia</v>
      </c>
      <c r="K2112" t="str">
        <f t="shared" ca="1" si="197"/>
        <v>V-004</v>
      </c>
      <c r="L2112" t="str">
        <f ca="1">+VLOOKUP(K2112,'Tablas aux'!$A$23:$C$27,3,0)</f>
        <v>Moquegua</v>
      </c>
    </row>
    <row r="2113" spans="1:12" x14ac:dyDescent="0.25">
      <c r="A2113" t="str">
        <v>V-2112</v>
      </c>
      <c r="B2113">
        <f t="shared" ca="1" si="192"/>
        <v>45699</v>
      </c>
      <c r="C2113" t="str">
        <f t="shared" ca="1" si="193"/>
        <v>C-004</v>
      </c>
      <c r="D2113" t="str">
        <f t="shared" ca="1" si="194"/>
        <v>P-004</v>
      </c>
      <c r="E2113" t="str">
        <f ca="1">+_xlfn.XLOOKUP(D2113,'Tablas aux'!$A$3:$A$6,'Tablas aux'!$B$3:$B$6,0)</f>
        <v>Smart Phone</v>
      </c>
      <c r="F2113" t="str">
        <f ca="1">+_xlfn.XLOOKUP(E2113,'Tablas aux'!$B$3:$B$6,'Tablas aux'!$C$3:$C$6,0)</f>
        <v>Telefonía</v>
      </c>
      <c r="G2113">
        <f t="shared" ca="1" si="195"/>
        <v>34</v>
      </c>
      <c r="H2113">
        <f ca="1">+_xlfn.XLOOKUP(D2113,'Tablas aux'!$A$3:$A$6,'Tablas aux'!$D$3:$D$6)</f>
        <v>800</v>
      </c>
      <c r="I2113" s="3">
        <f t="shared" ca="1" si="196"/>
        <v>0.2</v>
      </c>
      <c r="J2113" t="str" cm="1">
        <f t="array" aca="1" ref="J2113" ca="1">+INDEX({"Tarjeta";"Efectivo";"Transferencia"},RANDBETWEEN(1,3))</f>
        <v>Tarjeta</v>
      </c>
      <c r="K2113" t="str">
        <f t="shared" ca="1" si="197"/>
        <v>V-005</v>
      </c>
      <c r="L2113" t="str">
        <f ca="1">+VLOOKUP(K2113,'Tablas aux'!$A$23:$C$27,3,0)</f>
        <v>Ayacucho</v>
      </c>
    </row>
    <row r="2114" spans="1:12" x14ac:dyDescent="0.25">
      <c r="A2114" t="str">
        <v>V-2113</v>
      </c>
      <c r="B2114">
        <f t="shared" ca="1" si="192"/>
        <v>45967</v>
      </c>
      <c r="C2114" t="str">
        <f t="shared" ca="1" si="193"/>
        <v>C-003</v>
      </c>
      <c r="D2114" t="str">
        <f t="shared" ca="1" si="194"/>
        <v>P-004</v>
      </c>
      <c r="E2114" t="str">
        <f ca="1">+_xlfn.XLOOKUP(D2114,'Tablas aux'!$A$3:$A$6,'Tablas aux'!$B$3:$B$6,0)</f>
        <v>Smart Phone</v>
      </c>
      <c r="F2114" t="str">
        <f ca="1">+_xlfn.XLOOKUP(E2114,'Tablas aux'!$B$3:$B$6,'Tablas aux'!$C$3:$C$6,0)</f>
        <v>Telefonía</v>
      </c>
      <c r="G2114">
        <f t="shared" ca="1" si="195"/>
        <v>28</v>
      </c>
      <c r="H2114">
        <f ca="1">+_xlfn.XLOOKUP(D2114,'Tablas aux'!$A$3:$A$6,'Tablas aux'!$D$3:$D$6)</f>
        <v>800</v>
      </c>
      <c r="I2114" s="3">
        <f t="shared" ca="1" si="196"/>
        <v>0.2</v>
      </c>
      <c r="J2114" t="str" cm="1">
        <f t="array" aca="1" ref="J2114" ca="1">+INDEX({"Tarjeta";"Efectivo";"Transferencia"},RANDBETWEEN(1,3))</f>
        <v>Tarjeta</v>
      </c>
      <c r="K2114" t="str">
        <f t="shared" ca="1" si="197"/>
        <v>V-005</v>
      </c>
      <c r="L2114" t="str">
        <f ca="1">+VLOOKUP(K2114,'Tablas aux'!$A$23:$C$27,3,0)</f>
        <v>Ayacucho</v>
      </c>
    </row>
    <row r="2115" spans="1:12" x14ac:dyDescent="0.25">
      <c r="A2115" t="str">
        <v>V-2114</v>
      </c>
      <c r="B2115">
        <f t="shared" ref="B2115:B2178" ca="1" si="198">+RANDBETWEEN("01/01/2025","31/12/2025")</f>
        <v>45912</v>
      </c>
      <c r="C2115" t="str">
        <f t="shared" ref="C2115:C2178" ca="1" si="199">+"C"&amp;"-"&amp;TEXT(RANDBETWEEN(1,4),"000")</f>
        <v>C-003</v>
      </c>
      <c r="D2115" t="str">
        <f t="shared" ref="D2115:D2178" ca="1" si="200">+"P"&amp;"-"&amp;TEXT(RANDBETWEEN(1,4),"000")</f>
        <v>P-003</v>
      </c>
      <c r="E2115" t="str">
        <f ca="1">+_xlfn.XLOOKUP(D2115,'Tablas aux'!$A$3:$A$6,'Tablas aux'!$B$3:$B$6,0)</f>
        <v>Smart Watch</v>
      </c>
      <c r="F2115" t="str">
        <f ca="1">+_xlfn.XLOOKUP(E2115,'Tablas aux'!$B$3:$B$6,'Tablas aux'!$C$3:$C$6,0)</f>
        <v>Electrónica</v>
      </c>
      <c r="G2115">
        <f t="shared" ref="G2115:G2178" ca="1" si="201">+RANDBETWEEN(5,45)</f>
        <v>7</v>
      </c>
      <c r="H2115">
        <f ca="1">+_xlfn.XLOOKUP(D2115,'Tablas aux'!$A$3:$A$6,'Tablas aux'!$D$3:$D$6)</f>
        <v>200</v>
      </c>
      <c r="I2115" s="3">
        <f t="shared" ref="I2115:I2178" ca="1" si="202">+IF(F2115="Electrónica",0.1,IF(F2115="Telefonía",0.2,0.3))</f>
        <v>0.1</v>
      </c>
      <c r="J2115" t="str" cm="1">
        <f t="array" aca="1" ref="J2115" ca="1">+INDEX({"Tarjeta";"Efectivo";"Transferencia"},RANDBETWEEN(1,3))</f>
        <v>Transferencia</v>
      </c>
      <c r="K2115" t="str">
        <f t="shared" ref="K2115:K2178" ca="1" si="203">+"V"&amp;"-"&amp;TEXT(RANDBETWEEN(1,5),"000")</f>
        <v>V-003</v>
      </c>
      <c r="L2115" t="str">
        <f ca="1">+VLOOKUP(K2115,'Tablas aux'!$A$23:$C$27,3,0)</f>
        <v>Arequipa</v>
      </c>
    </row>
    <row r="2116" spans="1:12" x14ac:dyDescent="0.25">
      <c r="A2116" t="str">
        <v>V-2115</v>
      </c>
      <c r="B2116">
        <f t="shared" ca="1" si="198"/>
        <v>45972</v>
      </c>
      <c r="C2116" t="str">
        <f t="shared" ca="1" si="199"/>
        <v>C-004</v>
      </c>
      <c r="D2116" t="str">
        <f t="shared" ca="1" si="200"/>
        <v>P-001</v>
      </c>
      <c r="E2116" t="str">
        <f ca="1">+_xlfn.XLOOKUP(D2116,'Tablas aux'!$A$3:$A$6,'Tablas aux'!$B$3:$B$6,0)</f>
        <v>Audífonos</v>
      </c>
      <c r="F2116" t="str">
        <f ca="1">+_xlfn.XLOOKUP(E2116,'Tablas aux'!$B$3:$B$6,'Tablas aux'!$C$3:$C$6,0)</f>
        <v>Electrónica</v>
      </c>
      <c r="G2116">
        <f t="shared" ca="1" si="201"/>
        <v>45</v>
      </c>
      <c r="H2116">
        <f ca="1">+_xlfn.XLOOKUP(D2116,'Tablas aux'!$A$3:$A$6,'Tablas aux'!$D$3:$D$6)</f>
        <v>50</v>
      </c>
      <c r="I2116" s="3">
        <f t="shared" ca="1" si="202"/>
        <v>0.1</v>
      </c>
      <c r="J2116" t="str" cm="1">
        <f t="array" aca="1" ref="J2116" ca="1">+INDEX({"Tarjeta";"Efectivo";"Transferencia"},RANDBETWEEN(1,3))</f>
        <v>Tarjeta</v>
      </c>
      <c r="K2116" t="str">
        <f t="shared" ca="1" si="203"/>
        <v>V-005</v>
      </c>
      <c r="L2116" t="str">
        <f ca="1">+VLOOKUP(K2116,'Tablas aux'!$A$23:$C$27,3,0)</f>
        <v>Ayacucho</v>
      </c>
    </row>
    <row r="2117" spans="1:12" x14ac:dyDescent="0.25">
      <c r="A2117" t="str">
        <v>V-2116</v>
      </c>
      <c r="B2117">
        <f t="shared" ca="1" si="198"/>
        <v>45747</v>
      </c>
      <c r="C2117" t="str">
        <f t="shared" ca="1" si="199"/>
        <v>C-002</v>
      </c>
      <c r="D2117" t="str">
        <f t="shared" ca="1" si="200"/>
        <v>P-002</v>
      </c>
      <c r="E2117" t="str">
        <f ca="1">+_xlfn.XLOOKUP(D2117,'Tablas aux'!$A$3:$A$6,'Tablas aux'!$B$3:$B$6,0)</f>
        <v>Laptop</v>
      </c>
      <c r="F2117" t="str">
        <f ca="1">+_xlfn.XLOOKUP(E2117,'Tablas aux'!$B$3:$B$6,'Tablas aux'!$C$3:$C$6,0)</f>
        <v>Computo</v>
      </c>
      <c r="G2117">
        <f t="shared" ca="1" si="201"/>
        <v>36</v>
      </c>
      <c r="H2117">
        <f ca="1">+_xlfn.XLOOKUP(D2117,'Tablas aux'!$A$3:$A$6,'Tablas aux'!$D$3:$D$6)</f>
        <v>1200</v>
      </c>
      <c r="I2117" s="3">
        <f t="shared" ca="1" si="202"/>
        <v>0.3</v>
      </c>
      <c r="J2117" t="str" cm="1">
        <f t="array" aca="1" ref="J2117" ca="1">+INDEX({"Tarjeta";"Efectivo";"Transferencia"},RANDBETWEEN(1,3))</f>
        <v>Efectivo</v>
      </c>
      <c r="K2117" t="str">
        <f t="shared" ca="1" si="203"/>
        <v>V-004</v>
      </c>
      <c r="L2117" t="str">
        <f ca="1">+VLOOKUP(K2117,'Tablas aux'!$A$23:$C$27,3,0)</f>
        <v>Moquegua</v>
      </c>
    </row>
    <row r="2118" spans="1:12" x14ac:dyDescent="0.25">
      <c r="A2118" t="str">
        <v>V-2117</v>
      </c>
      <c r="B2118">
        <f t="shared" ca="1" si="198"/>
        <v>45911</v>
      </c>
      <c r="C2118" t="str">
        <f t="shared" ca="1" si="199"/>
        <v>C-003</v>
      </c>
      <c r="D2118" t="str">
        <f t="shared" ca="1" si="200"/>
        <v>P-001</v>
      </c>
      <c r="E2118" t="str">
        <f ca="1">+_xlfn.XLOOKUP(D2118,'Tablas aux'!$A$3:$A$6,'Tablas aux'!$B$3:$B$6,0)</f>
        <v>Audífonos</v>
      </c>
      <c r="F2118" t="str">
        <f ca="1">+_xlfn.XLOOKUP(E2118,'Tablas aux'!$B$3:$B$6,'Tablas aux'!$C$3:$C$6,0)</f>
        <v>Electrónica</v>
      </c>
      <c r="G2118">
        <f t="shared" ca="1" si="201"/>
        <v>19</v>
      </c>
      <c r="H2118">
        <f ca="1">+_xlfn.XLOOKUP(D2118,'Tablas aux'!$A$3:$A$6,'Tablas aux'!$D$3:$D$6)</f>
        <v>50</v>
      </c>
      <c r="I2118" s="3">
        <f t="shared" ca="1" si="202"/>
        <v>0.1</v>
      </c>
      <c r="J2118" t="str" cm="1">
        <f t="array" aca="1" ref="J2118" ca="1">+INDEX({"Tarjeta";"Efectivo";"Transferencia"},RANDBETWEEN(1,3))</f>
        <v>Transferencia</v>
      </c>
      <c r="K2118" t="str">
        <f t="shared" ca="1" si="203"/>
        <v>V-004</v>
      </c>
      <c r="L2118" t="str">
        <f ca="1">+VLOOKUP(K2118,'Tablas aux'!$A$23:$C$27,3,0)</f>
        <v>Moquegua</v>
      </c>
    </row>
    <row r="2119" spans="1:12" x14ac:dyDescent="0.25">
      <c r="A2119" t="str">
        <v>V-2118</v>
      </c>
      <c r="B2119">
        <f t="shared" ca="1" si="198"/>
        <v>45904</v>
      </c>
      <c r="C2119" t="str">
        <f t="shared" ca="1" si="199"/>
        <v>C-004</v>
      </c>
      <c r="D2119" t="str">
        <f t="shared" ca="1" si="200"/>
        <v>P-003</v>
      </c>
      <c r="E2119" t="str">
        <f ca="1">+_xlfn.XLOOKUP(D2119,'Tablas aux'!$A$3:$A$6,'Tablas aux'!$B$3:$B$6,0)</f>
        <v>Smart Watch</v>
      </c>
      <c r="F2119" t="str">
        <f ca="1">+_xlfn.XLOOKUP(E2119,'Tablas aux'!$B$3:$B$6,'Tablas aux'!$C$3:$C$6,0)</f>
        <v>Electrónica</v>
      </c>
      <c r="G2119">
        <f t="shared" ca="1" si="201"/>
        <v>31</v>
      </c>
      <c r="H2119">
        <f ca="1">+_xlfn.XLOOKUP(D2119,'Tablas aux'!$A$3:$A$6,'Tablas aux'!$D$3:$D$6)</f>
        <v>200</v>
      </c>
      <c r="I2119" s="3">
        <f t="shared" ca="1" si="202"/>
        <v>0.1</v>
      </c>
      <c r="J2119" t="str" cm="1">
        <f t="array" aca="1" ref="J2119" ca="1">+INDEX({"Tarjeta";"Efectivo";"Transferencia"},RANDBETWEEN(1,3))</f>
        <v>Transferencia</v>
      </c>
      <c r="K2119" t="str">
        <f t="shared" ca="1" si="203"/>
        <v>V-004</v>
      </c>
      <c r="L2119" t="str">
        <f ca="1">+VLOOKUP(K2119,'Tablas aux'!$A$23:$C$27,3,0)</f>
        <v>Moquegua</v>
      </c>
    </row>
    <row r="2120" spans="1:12" x14ac:dyDescent="0.25">
      <c r="A2120" t="str">
        <v>V-2119</v>
      </c>
      <c r="B2120">
        <f t="shared" ca="1" si="198"/>
        <v>45915</v>
      </c>
      <c r="C2120" t="str">
        <f t="shared" ca="1" si="199"/>
        <v>C-003</v>
      </c>
      <c r="D2120" t="str">
        <f t="shared" ca="1" si="200"/>
        <v>P-001</v>
      </c>
      <c r="E2120" t="str">
        <f ca="1">+_xlfn.XLOOKUP(D2120,'Tablas aux'!$A$3:$A$6,'Tablas aux'!$B$3:$B$6,0)</f>
        <v>Audífonos</v>
      </c>
      <c r="F2120" t="str">
        <f ca="1">+_xlfn.XLOOKUP(E2120,'Tablas aux'!$B$3:$B$6,'Tablas aux'!$C$3:$C$6,0)</f>
        <v>Electrónica</v>
      </c>
      <c r="G2120">
        <f t="shared" ca="1" si="201"/>
        <v>28</v>
      </c>
      <c r="H2120">
        <f ca="1">+_xlfn.XLOOKUP(D2120,'Tablas aux'!$A$3:$A$6,'Tablas aux'!$D$3:$D$6)</f>
        <v>50</v>
      </c>
      <c r="I2120" s="3">
        <f t="shared" ca="1" si="202"/>
        <v>0.1</v>
      </c>
      <c r="J2120" t="str" cm="1">
        <f t="array" aca="1" ref="J2120" ca="1">+INDEX({"Tarjeta";"Efectivo";"Transferencia"},RANDBETWEEN(1,3))</f>
        <v>Efectivo</v>
      </c>
      <c r="K2120" t="str">
        <f t="shared" ca="1" si="203"/>
        <v>V-004</v>
      </c>
      <c r="L2120" t="str">
        <f ca="1">+VLOOKUP(K2120,'Tablas aux'!$A$23:$C$27,3,0)</f>
        <v>Moquegua</v>
      </c>
    </row>
    <row r="2121" spans="1:12" x14ac:dyDescent="0.25">
      <c r="A2121" t="str">
        <v>V-2120</v>
      </c>
      <c r="B2121">
        <f t="shared" ca="1" si="198"/>
        <v>45693</v>
      </c>
      <c r="C2121" t="str">
        <f t="shared" ca="1" si="199"/>
        <v>C-004</v>
      </c>
      <c r="D2121" t="str">
        <f t="shared" ca="1" si="200"/>
        <v>P-004</v>
      </c>
      <c r="E2121" t="str">
        <f ca="1">+_xlfn.XLOOKUP(D2121,'Tablas aux'!$A$3:$A$6,'Tablas aux'!$B$3:$B$6,0)</f>
        <v>Smart Phone</v>
      </c>
      <c r="F2121" t="str">
        <f ca="1">+_xlfn.XLOOKUP(E2121,'Tablas aux'!$B$3:$B$6,'Tablas aux'!$C$3:$C$6,0)</f>
        <v>Telefonía</v>
      </c>
      <c r="G2121">
        <f t="shared" ca="1" si="201"/>
        <v>43</v>
      </c>
      <c r="H2121">
        <f ca="1">+_xlfn.XLOOKUP(D2121,'Tablas aux'!$A$3:$A$6,'Tablas aux'!$D$3:$D$6)</f>
        <v>800</v>
      </c>
      <c r="I2121" s="3">
        <f t="shared" ca="1" si="202"/>
        <v>0.2</v>
      </c>
      <c r="J2121" t="str" cm="1">
        <f t="array" aca="1" ref="J2121" ca="1">+INDEX({"Tarjeta";"Efectivo";"Transferencia"},RANDBETWEEN(1,3))</f>
        <v>Transferencia</v>
      </c>
      <c r="K2121" t="str">
        <f t="shared" ca="1" si="203"/>
        <v>V-005</v>
      </c>
      <c r="L2121" t="str">
        <f ca="1">+VLOOKUP(K2121,'Tablas aux'!$A$23:$C$27,3,0)</f>
        <v>Ayacucho</v>
      </c>
    </row>
    <row r="2122" spans="1:12" x14ac:dyDescent="0.25">
      <c r="A2122" t="str">
        <v>V-2121</v>
      </c>
      <c r="B2122">
        <f t="shared" ca="1" si="198"/>
        <v>45975</v>
      </c>
      <c r="C2122" t="str">
        <f t="shared" ca="1" si="199"/>
        <v>C-003</v>
      </c>
      <c r="D2122" t="str">
        <f t="shared" ca="1" si="200"/>
        <v>P-003</v>
      </c>
      <c r="E2122" t="str">
        <f ca="1">+_xlfn.XLOOKUP(D2122,'Tablas aux'!$A$3:$A$6,'Tablas aux'!$B$3:$B$6,0)</f>
        <v>Smart Watch</v>
      </c>
      <c r="F2122" t="str">
        <f ca="1">+_xlfn.XLOOKUP(E2122,'Tablas aux'!$B$3:$B$6,'Tablas aux'!$C$3:$C$6,0)</f>
        <v>Electrónica</v>
      </c>
      <c r="G2122">
        <f t="shared" ca="1" si="201"/>
        <v>10</v>
      </c>
      <c r="H2122">
        <f ca="1">+_xlfn.XLOOKUP(D2122,'Tablas aux'!$A$3:$A$6,'Tablas aux'!$D$3:$D$6)</f>
        <v>200</v>
      </c>
      <c r="I2122" s="3">
        <f t="shared" ca="1" si="202"/>
        <v>0.1</v>
      </c>
      <c r="J2122" t="str" cm="1">
        <f t="array" aca="1" ref="J2122" ca="1">+INDEX({"Tarjeta";"Efectivo";"Transferencia"},RANDBETWEEN(1,3))</f>
        <v>Efectivo</v>
      </c>
      <c r="K2122" t="str">
        <f t="shared" ca="1" si="203"/>
        <v>V-003</v>
      </c>
      <c r="L2122" t="str">
        <f ca="1">+VLOOKUP(K2122,'Tablas aux'!$A$23:$C$27,3,0)</f>
        <v>Arequipa</v>
      </c>
    </row>
    <row r="2123" spans="1:12" x14ac:dyDescent="0.25">
      <c r="A2123" t="str">
        <v>V-2122</v>
      </c>
      <c r="B2123">
        <f t="shared" ca="1" si="198"/>
        <v>45859</v>
      </c>
      <c r="C2123" t="str">
        <f t="shared" ca="1" si="199"/>
        <v>C-001</v>
      </c>
      <c r="D2123" t="str">
        <f t="shared" ca="1" si="200"/>
        <v>P-002</v>
      </c>
      <c r="E2123" t="str">
        <f ca="1">+_xlfn.XLOOKUP(D2123,'Tablas aux'!$A$3:$A$6,'Tablas aux'!$B$3:$B$6,0)</f>
        <v>Laptop</v>
      </c>
      <c r="F2123" t="str">
        <f ca="1">+_xlfn.XLOOKUP(E2123,'Tablas aux'!$B$3:$B$6,'Tablas aux'!$C$3:$C$6,0)</f>
        <v>Computo</v>
      </c>
      <c r="G2123">
        <f t="shared" ca="1" si="201"/>
        <v>21</v>
      </c>
      <c r="H2123">
        <f ca="1">+_xlfn.XLOOKUP(D2123,'Tablas aux'!$A$3:$A$6,'Tablas aux'!$D$3:$D$6)</f>
        <v>1200</v>
      </c>
      <c r="I2123" s="3">
        <f t="shared" ca="1" si="202"/>
        <v>0.3</v>
      </c>
      <c r="J2123" t="str" cm="1">
        <f t="array" aca="1" ref="J2123" ca="1">+INDEX({"Tarjeta";"Efectivo";"Transferencia"},RANDBETWEEN(1,3))</f>
        <v>Tarjeta</v>
      </c>
      <c r="K2123" t="str">
        <f t="shared" ca="1" si="203"/>
        <v>V-002</v>
      </c>
      <c r="L2123" t="str">
        <f ca="1">+VLOOKUP(K2123,'Tablas aux'!$A$23:$C$27,3,0)</f>
        <v>Callao</v>
      </c>
    </row>
    <row r="2124" spans="1:12" x14ac:dyDescent="0.25">
      <c r="A2124" t="str">
        <v>V-2123</v>
      </c>
      <c r="B2124">
        <f t="shared" ca="1" si="198"/>
        <v>45985</v>
      </c>
      <c r="C2124" t="str">
        <f t="shared" ca="1" si="199"/>
        <v>C-004</v>
      </c>
      <c r="D2124" t="str">
        <f t="shared" ca="1" si="200"/>
        <v>P-004</v>
      </c>
      <c r="E2124" t="str">
        <f ca="1">+_xlfn.XLOOKUP(D2124,'Tablas aux'!$A$3:$A$6,'Tablas aux'!$B$3:$B$6,0)</f>
        <v>Smart Phone</v>
      </c>
      <c r="F2124" t="str">
        <f ca="1">+_xlfn.XLOOKUP(E2124,'Tablas aux'!$B$3:$B$6,'Tablas aux'!$C$3:$C$6,0)</f>
        <v>Telefonía</v>
      </c>
      <c r="G2124">
        <f t="shared" ca="1" si="201"/>
        <v>12</v>
      </c>
      <c r="H2124">
        <f ca="1">+_xlfn.XLOOKUP(D2124,'Tablas aux'!$A$3:$A$6,'Tablas aux'!$D$3:$D$6)</f>
        <v>800</v>
      </c>
      <c r="I2124" s="3">
        <f t="shared" ca="1" si="202"/>
        <v>0.2</v>
      </c>
      <c r="J2124" t="str" cm="1">
        <f t="array" aca="1" ref="J2124" ca="1">+INDEX({"Tarjeta";"Efectivo";"Transferencia"},RANDBETWEEN(1,3))</f>
        <v>Efectivo</v>
      </c>
      <c r="K2124" t="str">
        <f t="shared" ca="1" si="203"/>
        <v>V-001</v>
      </c>
      <c r="L2124" t="str">
        <f ca="1">+VLOOKUP(K2124,'Tablas aux'!$A$23:$C$27,3,0)</f>
        <v>Lima</v>
      </c>
    </row>
    <row r="2125" spans="1:12" x14ac:dyDescent="0.25">
      <c r="A2125" t="str">
        <v>V-2124</v>
      </c>
      <c r="B2125">
        <f t="shared" ca="1" si="198"/>
        <v>45896</v>
      </c>
      <c r="C2125" t="str">
        <f t="shared" ca="1" si="199"/>
        <v>C-002</v>
      </c>
      <c r="D2125" t="str">
        <f t="shared" ca="1" si="200"/>
        <v>P-002</v>
      </c>
      <c r="E2125" t="str">
        <f ca="1">+_xlfn.XLOOKUP(D2125,'Tablas aux'!$A$3:$A$6,'Tablas aux'!$B$3:$B$6,0)</f>
        <v>Laptop</v>
      </c>
      <c r="F2125" t="str">
        <f ca="1">+_xlfn.XLOOKUP(E2125,'Tablas aux'!$B$3:$B$6,'Tablas aux'!$C$3:$C$6,0)</f>
        <v>Computo</v>
      </c>
      <c r="G2125">
        <f t="shared" ca="1" si="201"/>
        <v>19</v>
      </c>
      <c r="H2125">
        <f ca="1">+_xlfn.XLOOKUP(D2125,'Tablas aux'!$A$3:$A$6,'Tablas aux'!$D$3:$D$6)</f>
        <v>1200</v>
      </c>
      <c r="I2125" s="3">
        <f t="shared" ca="1" si="202"/>
        <v>0.3</v>
      </c>
      <c r="J2125" t="str" cm="1">
        <f t="array" aca="1" ref="J2125" ca="1">+INDEX({"Tarjeta";"Efectivo";"Transferencia"},RANDBETWEEN(1,3))</f>
        <v>Efectivo</v>
      </c>
      <c r="K2125" t="str">
        <f t="shared" ca="1" si="203"/>
        <v>V-004</v>
      </c>
      <c r="L2125" t="str">
        <f ca="1">+VLOOKUP(K2125,'Tablas aux'!$A$23:$C$27,3,0)</f>
        <v>Moquegua</v>
      </c>
    </row>
    <row r="2126" spans="1:12" x14ac:dyDescent="0.25">
      <c r="A2126" t="str">
        <v>V-2125</v>
      </c>
      <c r="B2126">
        <f t="shared" ca="1" si="198"/>
        <v>45876</v>
      </c>
      <c r="C2126" t="str">
        <f t="shared" ca="1" si="199"/>
        <v>C-002</v>
      </c>
      <c r="D2126" t="str">
        <f t="shared" ca="1" si="200"/>
        <v>P-001</v>
      </c>
      <c r="E2126" t="str">
        <f ca="1">+_xlfn.XLOOKUP(D2126,'Tablas aux'!$A$3:$A$6,'Tablas aux'!$B$3:$B$6,0)</f>
        <v>Audífonos</v>
      </c>
      <c r="F2126" t="str">
        <f ca="1">+_xlfn.XLOOKUP(E2126,'Tablas aux'!$B$3:$B$6,'Tablas aux'!$C$3:$C$6,0)</f>
        <v>Electrónica</v>
      </c>
      <c r="G2126">
        <f t="shared" ca="1" si="201"/>
        <v>27</v>
      </c>
      <c r="H2126">
        <f ca="1">+_xlfn.XLOOKUP(D2126,'Tablas aux'!$A$3:$A$6,'Tablas aux'!$D$3:$D$6)</f>
        <v>50</v>
      </c>
      <c r="I2126" s="3">
        <f t="shared" ca="1" si="202"/>
        <v>0.1</v>
      </c>
      <c r="J2126" t="str" cm="1">
        <f t="array" aca="1" ref="J2126" ca="1">+INDEX({"Tarjeta";"Efectivo";"Transferencia"},RANDBETWEEN(1,3))</f>
        <v>Tarjeta</v>
      </c>
      <c r="K2126" t="str">
        <f t="shared" ca="1" si="203"/>
        <v>V-003</v>
      </c>
      <c r="L2126" t="str">
        <f ca="1">+VLOOKUP(K2126,'Tablas aux'!$A$23:$C$27,3,0)</f>
        <v>Arequipa</v>
      </c>
    </row>
    <row r="2127" spans="1:12" x14ac:dyDescent="0.25">
      <c r="A2127" t="str">
        <v>V-2126</v>
      </c>
      <c r="B2127">
        <f t="shared" ca="1" si="198"/>
        <v>45813</v>
      </c>
      <c r="C2127" t="str">
        <f t="shared" ca="1" si="199"/>
        <v>C-002</v>
      </c>
      <c r="D2127" t="str">
        <f t="shared" ca="1" si="200"/>
        <v>P-004</v>
      </c>
      <c r="E2127" t="str">
        <f ca="1">+_xlfn.XLOOKUP(D2127,'Tablas aux'!$A$3:$A$6,'Tablas aux'!$B$3:$B$6,0)</f>
        <v>Smart Phone</v>
      </c>
      <c r="F2127" t="str">
        <f ca="1">+_xlfn.XLOOKUP(E2127,'Tablas aux'!$B$3:$B$6,'Tablas aux'!$C$3:$C$6,0)</f>
        <v>Telefonía</v>
      </c>
      <c r="G2127">
        <f t="shared" ca="1" si="201"/>
        <v>18</v>
      </c>
      <c r="H2127">
        <f ca="1">+_xlfn.XLOOKUP(D2127,'Tablas aux'!$A$3:$A$6,'Tablas aux'!$D$3:$D$6)</f>
        <v>800</v>
      </c>
      <c r="I2127" s="3">
        <f t="shared" ca="1" si="202"/>
        <v>0.2</v>
      </c>
      <c r="J2127" t="str" cm="1">
        <f t="array" aca="1" ref="J2127" ca="1">+INDEX({"Tarjeta";"Efectivo";"Transferencia"},RANDBETWEEN(1,3))</f>
        <v>Efectivo</v>
      </c>
      <c r="K2127" t="str">
        <f t="shared" ca="1" si="203"/>
        <v>V-004</v>
      </c>
      <c r="L2127" t="str">
        <f ca="1">+VLOOKUP(K2127,'Tablas aux'!$A$23:$C$27,3,0)</f>
        <v>Moquegua</v>
      </c>
    </row>
    <row r="2128" spans="1:12" x14ac:dyDescent="0.25">
      <c r="A2128" t="str">
        <v>V-2127</v>
      </c>
      <c r="B2128">
        <f t="shared" ca="1" si="198"/>
        <v>45960</v>
      </c>
      <c r="C2128" t="str">
        <f t="shared" ca="1" si="199"/>
        <v>C-003</v>
      </c>
      <c r="D2128" t="str">
        <f t="shared" ca="1" si="200"/>
        <v>P-001</v>
      </c>
      <c r="E2128" t="str">
        <f ca="1">+_xlfn.XLOOKUP(D2128,'Tablas aux'!$A$3:$A$6,'Tablas aux'!$B$3:$B$6,0)</f>
        <v>Audífonos</v>
      </c>
      <c r="F2128" t="str">
        <f ca="1">+_xlfn.XLOOKUP(E2128,'Tablas aux'!$B$3:$B$6,'Tablas aux'!$C$3:$C$6,0)</f>
        <v>Electrónica</v>
      </c>
      <c r="G2128">
        <f t="shared" ca="1" si="201"/>
        <v>8</v>
      </c>
      <c r="H2128">
        <f ca="1">+_xlfn.XLOOKUP(D2128,'Tablas aux'!$A$3:$A$6,'Tablas aux'!$D$3:$D$6)</f>
        <v>50</v>
      </c>
      <c r="I2128" s="3">
        <f t="shared" ca="1" si="202"/>
        <v>0.1</v>
      </c>
      <c r="J2128" t="str" cm="1">
        <f t="array" aca="1" ref="J2128" ca="1">+INDEX({"Tarjeta";"Efectivo";"Transferencia"},RANDBETWEEN(1,3))</f>
        <v>Efectivo</v>
      </c>
      <c r="K2128" t="str">
        <f t="shared" ca="1" si="203"/>
        <v>V-003</v>
      </c>
      <c r="L2128" t="str">
        <f ca="1">+VLOOKUP(K2128,'Tablas aux'!$A$23:$C$27,3,0)</f>
        <v>Arequipa</v>
      </c>
    </row>
    <row r="2129" spans="1:12" x14ac:dyDescent="0.25">
      <c r="A2129" t="str">
        <v>V-2128</v>
      </c>
      <c r="B2129">
        <f t="shared" ca="1" si="198"/>
        <v>45867</v>
      </c>
      <c r="C2129" t="str">
        <f t="shared" ca="1" si="199"/>
        <v>C-001</v>
      </c>
      <c r="D2129" t="str">
        <f t="shared" ca="1" si="200"/>
        <v>P-003</v>
      </c>
      <c r="E2129" t="str">
        <f ca="1">+_xlfn.XLOOKUP(D2129,'Tablas aux'!$A$3:$A$6,'Tablas aux'!$B$3:$B$6,0)</f>
        <v>Smart Watch</v>
      </c>
      <c r="F2129" t="str">
        <f ca="1">+_xlfn.XLOOKUP(E2129,'Tablas aux'!$B$3:$B$6,'Tablas aux'!$C$3:$C$6,0)</f>
        <v>Electrónica</v>
      </c>
      <c r="G2129">
        <f t="shared" ca="1" si="201"/>
        <v>33</v>
      </c>
      <c r="H2129">
        <f ca="1">+_xlfn.XLOOKUP(D2129,'Tablas aux'!$A$3:$A$6,'Tablas aux'!$D$3:$D$6)</f>
        <v>200</v>
      </c>
      <c r="I2129" s="3">
        <f t="shared" ca="1" si="202"/>
        <v>0.1</v>
      </c>
      <c r="J2129" t="str" cm="1">
        <f t="array" aca="1" ref="J2129" ca="1">+INDEX({"Tarjeta";"Efectivo";"Transferencia"},RANDBETWEEN(1,3))</f>
        <v>Efectivo</v>
      </c>
      <c r="K2129" t="str">
        <f t="shared" ca="1" si="203"/>
        <v>V-004</v>
      </c>
      <c r="L2129" t="str">
        <f ca="1">+VLOOKUP(K2129,'Tablas aux'!$A$23:$C$27,3,0)</f>
        <v>Moquegua</v>
      </c>
    </row>
    <row r="2130" spans="1:12" x14ac:dyDescent="0.25">
      <c r="A2130" t="str">
        <v>V-2129</v>
      </c>
      <c r="B2130">
        <f t="shared" ca="1" si="198"/>
        <v>45724</v>
      </c>
      <c r="C2130" t="str">
        <f t="shared" ca="1" si="199"/>
        <v>C-002</v>
      </c>
      <c r="D2130" t="str">
        <f t="shared" ca="1" si="200"/>
        <v>P-003</v>
      </c>
      <c r="E2130" t="str">
        <f ca="1">+_xlfn.XLOOKUP(D2130,'Tablas aux'!$A$3:$A$6,'Tablas aux'!$B$3:$B$6,0)</f>
        <v>Smart Watch</v>
      </c>
      <c r="F2130" t="str">
        <f ca="1">+_xlfn.XLOOKUP(E2130,'Tablas aux'!$B$3:$B$6,'Tablas aux'!$C$3:$C$6,0)</f>
        <v>Electrónica</v>
      </c>
      <c r="G2130">
        <f t="shared" ca="1" si="201"/>
        <v>11</v>
      </c>
      <c r="H2130">
        <f ca="1">+_xlfn.XLOOKUP(D2130,'Tablas aux'!$A$3:$A$6,'Tablas aux'!$D$3:$D$6)</f>
        <v>200</v>
      </c>
      <c r="I2130" s="3">
        <f t="shared" ca="1" si="202"/>
        <v>0.1</v>
      </c>
      <c r="J2130" t="str" cm="1">
        <f t="array" aca="1" ref="J2130" ca="1">+INDEX({"Tarjeta";"Efectivo";"Transferencia"},RANDBETWEEN(1,3))</f>
        <v>Tarjeta</v>
      </c>
      <c r="K2130" t="str">
        <f t="shared" ca="1" si="203"/>
        <v>V-005</v>
      </c>
      <c r="L2130" t="str">
        <f ca="1">+VLOOKUP(K2130,'Tablas aux'!$A$23:$C$27,3,0)</f>
        <v>Ayacucho</v>
      </c>
    </row>
    <row r="2131" spans="1:12" x14ac:dyDescent="0.25">
      <c r="A2131" t="str">
        <v>V-2130</v>
      </c>
      <c r="B2131">
        <f t="shared" ca="1" si="198"/>
        <v>45889</v>
      </c>
      <c r="C2131" t="str">
        <f t="shared" ca="1" si="199"/>
        <v>C-004</v>
      </c>
      <c r="D2131" t="str">
        <f t="shared" ca="1" si="200"/>
        <v>P-002</v>
      </c>
      <c r="E2131" t="str">
        <f ca="1">+_xlfn.XLOOKUP(D2131,'Tablas aux'!$A$3:$A$6,'Tablas aux'!$B$3:$B$6,0)</f>
        <v>Laptop</v>
      </c>
      <c r="F2131" t="str">
        <f ca="1">+_xlfn.XLOOKUP(E2131,'Tablas aux'!$B$3:$B$6,'Tablas aux'!$C$3:$C$6,0)</f>
        <v>Computo</v>
      </c>
      <c r="G2131">
        <f t="shared" ca="1" si="201"/>
        <v>6</v>
      </c>
      <c r="H2131">
        <f ca="1">+_xlfn.XLOOKUP(D2131,'Tablas aux'!$A$3:$A$6,'Tablas aux'!$D$3:$D$6)</f>
        <v>1200</v>
      </c>
      <c r="I2131" s="3">
        <f t="shared" ca="1" si="202"/>
        <v>0.3</v>
      </c>
      <c r="J2131" t="str" cm="1">
        <f t="array" aca="1" ref="J2131" ca="1">+INDEX({"Tarjeta";"Efectivo";"Transferencia"},RANDBETWEEN(1,3))</f>
        <v>Efectivo</v>
      </c>
      <c r="K2131" t="str">
        <f t="shared" ca="1" si="203"/>
        <v>V-002</v>
      </c>
      <c r="L2131" t="str">
        <f ca="1">+VLOOKUP(K2131,'Tablas aux'!$A$23:$C$27,3,0)</f>
        <v>Callao</v>
      </c>
    </row>
    <row r="2132" spans="1:12" x14ac:dyDescent="0.25">
      <c r="A2132" t="str">
        <v>V-2131</v>
      </c>
      <c r="B2132">
        <f t="shared" ca="1" si="198"/>
        <v>45739</v>
      </c>
      <c r="C2132" t="str">
        <f t="shared" ca="1" si="199"/>
        <v>C-002</v>
      </c>
      <c r="D2132" t="str">
        <f t="shared" ca="1" si="200"/>
        <v>P-002</v>
      </c>
      <c r="E2132" t="str">
        <f ca="1">+_xlfn.XLOOKUP(D2132,'Tablas aux'!$A$3:$A$6,'Tablas aux'!$B$3:$B$6,0)</f>
        <v>Laptop</v>
      </c>
      <c r="F2132" t="str">
        <f ca="1">+_xlfn.XLOOKUP(E2132,'Tablas aux'!$B$3:$B$6,'Tablas aux'!$C$3:$C$6,0)</f>
        <v>Computo</v>
      </c>
      <c r="G2132">
        <f t="shared" ca="1" si="201"/>
        <v>12</v>
      </c>
      <c r="H2132">
        <f ca="1">+_xlfn.XLOOKUP(D2132,'Tablas aux'!$A$3:$A$6,'Tablas aux'!$D$3:$D$6)</f>
        <v>1200</v>
      </c>
      <c r="I2132" s="3">
        <f t="shared" ca="1" si="202"/>
        <v>0.3</v>
      </c>
      <c r="J2132" t="str" cm="1">
        <f t="array" aca="1" ref="J2132" ca="1">+INDEX({"Tarjeta";"Efectivo";"Transferencia"},RANDBETWEEN(1,3))</f>
        <v>Transferencia</v>
      </c>
      <c r="K2132" t="str">
        <f t="shared" ca="1" si="203"/>
        <v>V-002</v>
      </c>
      <c r="L2132" t="str">
        <f ca="1">+VLOOKUP(K2132,'Tablas aux'!$A$23:$C$27,3,0)</f>
        <v>Callao</v>
      </c>
    </row>
    <row r="2133" spans="1:12" x14ac:dyDescent="0.25">
      <c r="A2133" t="str">
        <v>V-2132</v>
      </c>
      <c r="B2133">
        <f t="shared" ca="1" si="198"/>
        <v>45977</v>
      </c>
      <c r="C2133" t="str">
        <f t="shared" ca="1" si="199"/>
        <v>C-002</v>
      </c>
      <c r="D2133" t="str">
        <f t="shared" ca="1" si="200"/>
        <v>P-004</v>
      </c>
      <c r="E2133" t="str">
        <f ca="1">+_xlfn.XLOOKUP(D2133,'Tablas aux'!$A$3:$A$6,'Tablas aux'!$B$3:$B$6,0)</f>
        <v>Smart Phone</v>
      </c>
      <c r="F2133" t="str">
        <f ca="1">+_xlfn.XLOOKUP(E2133,'Tablas aux'!$B$3:$B$6,'Tablas aux'!$C$3:$C$6,0)</f>
        <v>Telefonía</v>
      </c>
      <c r="G2133">
        <f t="shared" ca="1" si="201"/>
        <v>34</v>
      </c>
      <c r="H2133">
        <f ca="1">+_xlfn.XLOOKUP(D2133,'Tablas aux'!$A$3:$A$6,'Tablas aux'!$D$3:$D$6)</f>
        <v>800</v>
      </c>
      <c r="I2133" s="3">
        <f t="shared" ca="1" si="202"/>
        <v>0.2</v>
      </c>
      <c r="J2133" t="str" cm="1">
        <f t="array" aca="1" ref="J2133" ca="1">+INDEX({"Tarjeta";"Efectivo";"Transferencia"},RANDBETWEEN(1,3))</f>
        <v>Efectivo</v>
      </c>
      <c r="K2133" t="str">
        <f t="shared" ca="1" si="203"/>
        <v>V-001</v>
      </c>
      <c r="L2133" t="str">
        <f ca="1">+VLOOKUP(K2133,'Tablas aux'!$A$23:$C$27,3,0)</f>
        <v>Lima</v>
      </c>
    </row>
    <row r="2134" spans="1:12" x14ac:dyDescent="0.25">
      <c r="A2134" t="str">
        <v>V-2133</v>
      </c>
      <c r="B2134">
        <f t="shared" ca="1" si="198"/>
        <v>45977</v>
      </c>
      <c r="C2134" t="str">
        <f t="shared" ca="1" si="199"/>
        <v>C-004</v>
      </c>
      <c r="D2134" t="str">
        <f t="shared" ca="1" si="200"/>
        <v>P-003</v>
      </c>
      <c r="E2134" t="str">
        <f ca="1">+_xlfn.XLOOKUP(D2134,'Tablas aux'!$A$3:$A$6,'Tablas aux'!$B$3:$B$6,0)</f>
        <v>Smart Watch</v>
      </c>
      <c r="F2134" t="str">
        <f ca="1">+_xlfn.XLOOKUP(E2134,'Tablas aux'!$B$3:$B$6,'Tablas aux'!$C$3:$C$6,0)</f>
        <v>Electrónica</v>
      </c>
      <c r="G2134">
        <f t="shared" ca="1" si="201"/>
        <v>31</v>
      </c>
      <c r="H2134">
        <f ca="1">+_xlfn.XLOOKUP(D2134,'Tablas aux'!$A$3:$A$6,'Tablas aux'!$D$3:$D$6)</f>
        <v>200</v>
      </c>
      <c r="I2134" s="3">
        <f t="shared" ca="1" si="202"/>
        <v>0.1</v>
      </c>
      <c r="J2134" t="str" cm="1">
        <f t="array" aca="1" ref="J2134" ca="1">+INDEX({"Tarjeta";"Efectivo";"Transferencia"},RANDBETWEEN(1,3))</f>
        <v>Tarjeta</v>
      </c>
      <c r="K2134" t="str">
        <f t="shared" ca="1" si="203"/>
        <v>V-003</v>
      </c>
      <c r="L2134" t="str">
        <f ca="1">+VLOOKUP(K2134,'Tablas aux'!$A$23:$C$27,3,0)</f>
        <v>Arequipa</v>
      </c>
    </row>
    <row r="2135" spans="1:12" x14ac:dyDescent="0.25">
      <c r="A2135" t="str">
        <v>V-2134</v>
      </c>
      <c r="B2135">
        <f t="shared" ca="1" si="198"/>
        <v>45665</v>
      </c>
      <c r="C2135" t="str">
        <f t="shared" ca="1" si="199"/>
        <v>C-002</v>
      </c>
      <c r="D2135" t="str">
        <f t="shared" ca="1" si="200"/>
        <v>P-001</v>
      </c>
      <c r="E2135" t="str">
        <f ca="1">+_xlfn.XLOOKUP(D2135,'Tablas aux'!$A$3:$A$6,'Tablas aux'!$B$3:$B$6,0)</f>
        <v>Audífonos</v>
      </c>
      <c r="F2135" t="str">
        <f ca="1">+_xlfn.XLOOKUP(E2135,'Tablas aux'!$B$3:$B$6,'Tablas aux'!$C$3:$C$6,0)</f>
        <v>Electrónica</v>
      </c>
      <c r="G2135">
        <f t="shared" ca="1" si="201"/>
        <v>42</v>
      </c>
      <c r="H2135">
        <f ca="1">+_xlfn.XLOOKUP(D2135,'Tablas aux'!$A$3:$A$6,'Tablas aux'!$D$3:$D$6)</f>
        <v>50</v>
      </c>
      <c r="I2135" s="3">
        <f t="shared" ca="1" si="202"/>
        <v>0.1</v>
      </c>
      <c r="J2135" t="str" cm="1">
        <f t="array" aca="1" ref="J2135" ca="1">+INDEX({"Tarjeta";"Efectivo";"Transferencia"},RANDBETWEEN(1,3))</f>
        <v>Tarjeta</v>
      </c>
      <c r="K2135" t="str">
        <f t="shared" ca="1" si="203"/>
        <v>V-001</v>
      </c>
      <c r="L2135" t="str">
        <f ca="1">+VLOOKUP(K2135,'Tablas aux'!$A$23:$C$27,3,0)</f>
        <v>Lima</v>
      </c>
    </row>
    <row r="2136" spans="1:12" x14ac:dyDescent="0.25">
      <c r="A2136" t="str">
        <v>V-2135</v>
      </c>
      <c r="B2136">
        <f t="shared" ca="1" si="198"/>
        <v>45715</v>
      </c>
      <c r="C2136" t="str">
        <f t="shared" ca="1" si="199"/>
        <v>C-003</v>
      </c>
      <c r="D2136" t="str">
        <f t="shared" ca="1" si="200"/>
        <v>P-003</v>
      </c>
      <c r="E2136" t="str">
        <f ca="1">+_xlfn.XLOOKUP(D2136,'Tablas aux'!$A$3:$A$6,'Tablas aux'!$B$3:$B$6,0)</f>
        <v>Smart Watch</v>
      </c>
      <c r="F2136" t="str">
        <f ca="1">+_xlfn.XLOOKUP(E2136,'Tablas aux'!$B$3:$B$6,'Tablas aux'!$C$3:$C$6,0)</f>
        <v>Electrónica</v>
      </c>
      <c r="G2136">
        <f t="shared" ca="1" si="201"/>
        <v>13</v>
      </c>
      <c r="H2136">
        <f ca="1">+_xlfn.XLOOKUP(D2136,'Tablas aux'!$A$3:$A$6,'Tablas aux'!$D$3:$D$6)</f>
        <v>200</v>
      </c>
      <c r="I2136" s="3">
        <f t="shared" ca="1" si="202"/>
        <v>0.1</v>
      </c>
      <c r="J2136" t="str" cm="1">
        <f t="array" aca="1" ref="J2136" ca="1">+INDEX({"Tarjeta";"Efectivo";"Transferencia"},RANDBETWEEN(1,3))</f>
        <v>Tarjeta</v>
      </c>
      <c r="K2136" t="str">
        <f t="shared" ca="1" si="203"/>
        <v>V-004</v>
      </c>
      <c r="L2136" t="str">
        <f ca="1">+VLOOKUP(K2136,'Tablas aux'!$A$23:$C$27,3,0)</f>
        <v>Moquegua</v>
      </c>
    </row>
    <row r="2137" spans="1:12" x14ac:dyDescent="0.25">
      <c r="A2137" t="str">
        <v>V-2136</v>
      </c>
      <c r="B2137">
        <f t="shared" ca="1" si="198"/>
        <v>45769</v>
      </c>
      <c r="C2137" t="str">
        <f t="shared" ca="1" si="199"/>
        <v>C-004</v>
      </c>
      <c r="D2137" t="str">
        <f t="shared" ca="1" si="200"/>
        <v>P-002</v>
      </c>
      <c r="E2137" t="str">
        <f ca="1">+_xlfn.XLOOKUP(D2137,'Tablas aux'!$A$3:$A$6,'Tablas aux'!$B$3:$B$6,0)</f>
        <v>Laptop</v>
      </c>
      <c r="F2137" t="str">
        <f ca="1">+_xlfn.XLOOKUP(E2137,'Tablas aux'!$B$3:$B$6,'Tablas aux'!$C$3:$C$6,0)</f>
        <v>Computo</v>
      </c>
      <c r="G2137">
        <f t="shared" ca="1" si="201"/>
        <v>18</v>
      </c>
      <c r="H2137">
        <f ca="1">+_xlfn.XLOOKUP(D2137,'Tablas aux'!$A$3:$A$6,'Tablas aux'!$D$3:$D$6)</f>
        <v>1200</v>
      </c>
      <c r="I2137" s="3">
        <f t="shared" ca="1" si="202"/>
        <v>0.3</v>
      </c>
      <c r="J2137" t="str" cm="1">
        <f t="array" aca="1" ref="J2137" ca="1">+INDEX({"Tarjeta";"Efectivo";"Transferencia"},RANDBETWEEN(1,3))</f>
        <v>Efectivo</v>
      </c>
      <c r="K2137" t="str">
        <f t="shared" ca="1" si="203"/>
        <v>V-001</v>
      </c>
      <c r="L2137" t="str">
        <f ca="1">+VLOOKUP(K2137,'Tablas aux'!$A$23:$C$27,3,0)</f>
        <v>Lima</v>
      </c>
    </row>
    <row r="2138" spans="1:12" x14ac:dyDescent="0.25">
      <c r="A2138" t="str">
        <v>V-2137</v>
      </c>
      <c r="B2138">
        <f t="shared" ca="1" si="198"/>
        <v>45792</v>
      </c>
      <c r="C2138" t="str">
        <f t="shared" ca="1" si="199"/>
        <v>C-001</v>
      </c>
      <c r="D2138" t="str">
        <f t="shared" ca="1" si="200"/>
        <v>P-003</v>
      </c>
      <c r="E2138" t="str">
        <f ca="1">+_xlfn.XLOOKUP(D2138,'Tablas aux'!$A$3:$A$6,'Tablas aux'!$B$3:$B$6,0)</f>
        <v>Smart Watch</v>
      </c>
      <c r="F2138" t="str">
        <f ca="1">+_xlfn.XLOOKUP(E2138,'Tablas aux'!$B$3:$B$6,'Tablas aux'!$C$3:$C$6,0)</f>
        <v>Electrónica</v>
      </c>
      <c r="G2138">
        <f t="shared" ca="1" si="201"/>
        <v>23</v>
      </c>
      <c r="H2138">
        <f ca="1">+_xlfn.XLOOKUP(D2138,'Tablas aux'!$A$3:$A$6,'Tablas aux'!$D$3:$D$6)</f>
        <v>200</v>
      </c>
      <c r="I2138" s="3">
        <f t="shared" ca="1" si="202"/>
        <v>0.1</v>
      </c>
      <c r="J2138" t="str" cm="1">
        <f t="array" aca="1" ref="J2138" ca="1">+INDEX({"Tarjeta";"Efectivo";"Transferencia"},RANDBETWEEN(1,3))</f>
        <v>Transferencia</v>
      </c>
      <c r="K2138" t="str">
        <f t="shared" ca="1" si="203"/>
        <v>V-002</v>
      </c>
      <c r="L2138" t="str">
        <f ca="1">+VLOOKUP(K2138,'Tablas aux'!$A$23:$C$27,3,0)</f>
        <v>Callao</v>
      </c>
    </row>
    <row r="2139" spans="1:12" x14ac:dyDescent="0.25">
      <c r="A2139" t="str">
        <v>V-2138</v>
      </c>
      <c r="B2139">
        <f t="shared" ca="1" si="198"/>
        <v>45679</v>
      </c>
      <c r="C2139" t="str">
        <f t="shared" ca="1" si="199"/>
        <v>C-001</v>
      </c>
      <c r="D2139" t="str">
        <f t="shared" ca="1" si="200"/>
        <v>P-002</v>
      </c>
      <c r="E2139" t="str">
        <f ca="1">+_xlfn.XLOOKUP(D2139,'Tablas aux'!$A$3:$A$6,'Tablas aux'!$B$3:$B$6,0)</f>
        <v>Laptop</v>
      </c>
      <c r="F2139" t="str">
        <f ca="1">+_xlfn.XLOOKUP(E2139,'Tablas aux'!$B$3:$B$6,'Tablas aux'!$C$3:$C$6,0)</f>
        <v>Computo</v>
      </c>
      <c r="G2139">
        <f t="shared" ca="1" si="201"/>
        <v>31</v>
      </c>
      <c r="H2139">
        <f ca="1">+_xlfn.XLOOKUP(D2139,'Tablas aux'!$A$3:$A$6,'Tablas aux'!$D$3:$D$6)</f>
        <v>1200</v>
      </c>
      <c r="I2139" s="3">
        <f t="shared" ca="1" si="202"/>
        <v>0.3</v>
      </c>
      <c r="J2139" t="str" cm="1">
        <f t="array" aca="1" ref="J2139" ca="1">+INDEX({"Tarjeta";"Efectivo";"Transferencia"},RANDBETWEEN(1,3))</f>
        <v>Transferencia</v>
      </c>
      <c r="K2139" t="str">
        <f t="shared" ca="1" si="203"/>
        <v>V-003</v>
      </c>
      <c r="L2139" t="str">
        <f ca="1">+VLOOKUP(K2139,'Tablas aux'!$A$23:$C$27,3,0)</f>
        <v>Arequipa</v>
      </c>
    </row>
    <row r="2140" spans="1:12" x14ac:dyDescent="0.25">
      <c r="A2140" t="str">
        <v>V-2139</v>
      </c>
      <c r="B2140">
        <f t="shared" ca="1" si="198"/>
        <v>45674</v>
      </c>
      <c r="C2140" t="str">
        <f t="shared" ca="1" si="199"/>
        <v>C-002</v>
      </c>
      <c r="D2140" t="str">
        <f t="shared" ca="1" si="200"/>
        <v>P-001</v>
      </c>
      <c r="E2140" t="str">
        <f ca="1">+_xlfn.XLOOKUP(D2140,'Tablas aux'!$A$3:$A$6,'Tablas aux'!$B$3:$B$6,0)</f>
        <v>Audífonos</v>
      </c>
      <c r="F2140" t="str">
        <f ca="1">+_xlfn.XLOOKUP(E2140,'Tablas aux'!$B$3:$B$6,'Tablas aux'!$C$3:$C$6,0)</f>
        <v>Electrónica</v>
      </c>
      <c r="G2140">
        <f t="shared" ca="1" si="201"/>
        <v>13</v>
      </c>
      <c r="H2140">
        <f ca="1">+_xlfn.XLOOKUP(D2140,'Tablas aux'!$A$3:$A$6,'Tablas aux'!$D$3:$D$6)</f>
        <v>50</v>
      </c>
      <c r="I2140" s="3">
        <f t="shared" ca="1" si="202"/>
        <v>0.1</v>
      </c>
      <c r="J2140" t="str" cm="1">
        <f t="array" aca="1" ref="J2140" ca="1">+INDEX({"Tarjeta";"Efectivo";"Transferencia"},RANDBETWEEN(1,3))</f>
        <v>Efectivo</v>
      </c>
      <c r="K2140" t="str">
        <f t="shared" ca="1" si="203"/>
        <v>V-003</v>
      </c>
      <c r="L2140" t="str">
        <f ca="1">+VLOOKUP(K2140,'Tablas aux'!$A$23:$C$27,3,0)</f>
        <v>Arequipa</v>
      </c>
    </row>
    <row r="2141" spans="1:12" x14ac:dyDescent="0.25">
      <c r="A2141" t="str">
        <v>V-2140</v>
      </c>
      <c r="B2141">
        <f t="shared" ca="1" si="198"/>
        <v>45892</v>
      </c>
      <c r="C2141" t="str">
        <f t="shared" ca="1" si="199"/>
        <v>C-002</v>
      </c>
      <c r="D2141" t="str">
        <f t="shared" ca="1" si="200"/>
        <v>P-003</v>
      </c>
      <c r="E2141" t="str">
        <f ca="1">+_xlfn.XLOOKUP(D2141,'Tablas aux'!$A$3:$A$6,'Tablas aux'!$B$3:$B$6,0)</f>
        <v>Smart Watch</v>
      </c>
      <c r="F2141" t="str">
        <f ca="1">+_xlfn.XLOOKUP(E2141,'Tablas aux'!$B$3:$B$6,'Tablas aux'!$C$3:$C$6,0)</f>
        <v>Electrónica</v>
      </c>
      <c r="G2141">
        <f t="shared" ca="1" si="201"/>
        <v>29</v>
      </c>
      <c r="H2141">
        <f ca="1">+_xlfn.XLOOKUP(D2141,'Tablas aux'!$A$3:$A$6,'Tablas aux'!$D$3:$D$6)</f>
        <v>200</v>
      </c>
      <c r="I2141" s="3">
        <f t="shared" ca="1" si="202"/>
        <v>0.1</v>
      </c>
      <c r="J2141" t="str" cm="1">
        <f t="array" aca="1" ref="J2141" ca="1">+INDEX({"Tarjeta";"Efectivo";"Transferencia"},RANDBETWEEN(1,3))</f>
        <v>Transferencia</v>
      </c>
      <c r="K2141" t="str">
        <f t="shared" ca="1" si="203"/>
        <v>V-001</v>
      </c>
      <c r="L2141" t="str">
        <f ca="1">+VLOOKUP(K2141,'Tablas aux'!$A$23:$C$27,3,0)</f>
        <v>Lima</v>
      </c>
    </row>
    <row r="2142" spans="1:12" x14ac:dyDescent="0.25">
      <c r="A2142" t="str">
        <v>V-2141</v>
      </c>
      <c r="B2142">
        <f t="shared" ca="1" si="198"/>
        <v>45843</v>
      </c>
      <c r="C2142" t="str">
        <f t="shared" ca="1" si="199"/>
        <v>C-002</v>
      </c>
      <c r="D2142" t="str">
        <f t="shared" ca="1" si="200"/>
        <v>P-001</v>
      </c>
      <c r="E2142" t="str">
        <f ca="1">+_xlfn.XLOOKUP(D2142,'Tablas aux'!$A$3:$A$6,'Tablas aux'!$B$3:$B$6,0)</f>
        <v>Audífonos</v>
      </c>
      <c r="F2142" t="str">
        <f ca="1">+_xlfn.XLOOKUP(E2142,'Tablas aux'!$B$3:$B$6,'Tablas aux'!$C$3:$C$6,0)</f>
        <v>Electrónica</v>
      </c>
      <c r="G2142">
        <f t="shared" ca="1" si="201"/>
        <v>36</v>
      </c>
      <c r="H2142">
        <f ca="1">+_xlfn.XLOOKUP(D2142,'Tablas aux'!$A$3:$A$6,'Tablas aux'!$D$3:$D$6)</f>
        <v>50</v>
      </c>
      <c r="I2142" s="3">
        <f t="shared" ca="1" si="202"/>
        <v>0.1</v>
      </c>
      <c r="J2142" t="str" cm="1">
        <f t="array" aca="1" ref="J2142" ca="1">+INDEX({"Tarjeta";"Efectivo";"Transferencia"},RANDBETWEEN(1,3))</f>
        <v>Transferencia</v>
      </c>
      <c r="K2142" t="str">
        <f t="shared" ca="1" si="203"/>
        <v>V-005</v>
      </c>
      <c r="L2142" t="str">
        <f ca="1">+VLOOKUP(K2142,'Tablas aux'!$A$23:$C$27,3,0)</f>
        <v>Ayacucho</v>
      </c>
    </row>
    <row r="2143" spans="1:12" x14ac:dyDescent="0.25">
      <c r="A2143" t="str">
        <v>V-2142</v>
      </c>
      <c r="B2143">
        <f t="shared" ca="1" si="198"/>
        <v>45846</v>
      </c>
      <c r="C2143" t="str">
        <f t="shared" ca="1" si="199"/>
        <v>C-001</v>
      </c>
      <c r="D2143" t="str">
        <f t="shared" ca="1" si="200"/>
        <v>P-001</v>
      </c>
      <c r="E2143" t="str">
        <f ca="1">+_xlfn.XLOOKUP(D2143,'Tablas aux'!$A$3:$A$6,'Tablas aux'!$B$3:$B$6,0)</f>
        <v>Audífonos</v>
      </c>
      <c r="F2143" t="str">
        <f ca="1">+_xlfn.XLOOKUP(E2143,'Tablas aux'!$B$3:$B$6,'Tablas aux'!$C$3:$C$6,0)</f>
        <v>Electrónica</v>
      </c>
      <c r="G2143">
        <f t="shared" ca="1" si="201"/>
        <v>11</v>
      </c>
      <c r="H2143">
        <f ca="1">+_xlfn.XLOOKUP(D2143,'Tablas aux'!$A$3:$A$6,'Tablas aux'!$D$3:$D$6)</f>
        <v>50</v>
      </c>
      <c r="I2143" s="3">
        <f t="shared" ca="1" si="202"/>
        <v>0.1</v>
      </c>
      <c r="J2143" t="str" cm="1">
        <f t="array" aca="1" ref="J2143" ca="1">+INDEX({"Tarjeta";"Efectivo";"Transferencia"},RANDBETWEEN(1,3))</f>
        <v>Efectivo</v>
      </c>
      <c r="K2143" t="str">
        <f t="shared" ca="1" si="203"/>
        <v>V-001</v>
      </c>
      <c r="L2143" t="str">
        <f ca="1">+VLOOKUP(K2143,'Tablas aux'!$A$23:$C$27,3,0)</f>
        <v>Lima</v>
      </c>
    </row>
    <row r="2144" spans="1:12" x14ac:dyDescent="0.25">
      <c r="A2144" t="str">
        <v>V-2143</v>
      </c>
      <c r="B2144">
        <f t="shared" ca="1" si="198"/>
        <v>45830</v>
      </c>
      <c r="C2144" t="str">
        <f t="shared" ca="1" si="199"/>
        <v>C-003</v>
      </c>
      <c r="D2144" t="str">
        <f t="shared" ca="1" si="200"/>
        <v>P-002</v>
      </c>
      <c r="E2144" t="str">
        <f ca="1">+_xlfn.XLOOKUP(D2144,'Tablas aux'!$A$3:$A$6,'Tablas aux'!$B$3:$B$6,0)</f>
        <v>Laptop</v>
      </c>
      <c r="F2144" t="str">
        <f ca="1">+_xlfn.XLOOKUP(E2144,'Tablas aux'!$B$3:$B$6,'Tablas aux'!$C$3:$C$6,0)</f>
        <v>Computo</v>
      </c>
      <c r="G2144">
        <f t="shared" ca="1" si="201"/>
        <v>22</v>
      </c>
      <c r="H2144">
        <f ca="1">+_xlfn.XLOOKUP(D2144,'Tablas aux'!$A$3:$A$6,'Tablas aux'!$D$3:$D$6)</f>
        <v>1200</v>
      </c>
      <c r="I2144" s="3">
        <f t="shared" ca="1" si="202"/>
        <v>0.3</v>
      </c>
      <c r="J2144" t="str" cm="1">
        <f t="array" aca="1" ref="J2144" ca="1">+INDEX({"Tarjeta";"Efectivo";"Transferencia"},RANDBETWEEN(1,3))</f>
        <v>Tarjeta</v>
      </c>
      <c r="K2144" t="str">
        <f t="shared" ca="1" si="203"/>
        <v>V-005</v>
      </c>
      <c r="L2144" t="str">
        <f ca="1">+VLOOKUP(K2144,'Tablas aux'!$A$23:$C$27,3,0)</f>
        <v>Ayacucho</v>
      </c>
    </row>
    <row r="2145" spans="1:12" x14ac:dyDescent="0.25">
      <c r="A2145" t="str">
        <v>V-2144</v>
      </c>
      <c r="B2145">
        <f t="shared" ca="1" si="198"/>
        <v>45937</v>
      </c>
      <c r="C2145" t="str">
        <f t="shared" ca="1" si="199"/>
        <v>C-002</v>
      </c>
      <c r="D2145" t="str">
        <f t="shared" ca="1" si="200"/>
        <v>P-004</v>
      </c>
      <c r="E2145" t="str">
        <f ca="1">+_xlfn.XLOOKUP(D2145,'Tablas aux'!$A$3:$A$6,'Tablas aux'!$B$3:$B$6,0)</f>
        <v>Smart Phone</v>
      </c>
      <c r="F2145" t="str">
        <f ca="1">+_xlfn.XLOOKUP(E2145,'Tablas aux'!$B$3:$B$6,'Tablas aux'!$C$3:$C$6,0)</f>
        <v>Telefonía</v>
      </c>
      <c r="G2145">
        <f t="shared" ca="1" si="201"/>
        <v>29</v>
      </c>
      <c r="H2145">
        <f ca="1">+_xlfn.XLOOKUP(D2145,'Tablas aux'!$A$3:$A$6,'Tablas aux'!$D$3:$D$6)</f>
        <v>800</v>
      </c>
      <c r="I2145" s="3">
        <f t="shared" ca="1" si="202"/>
        <v>0.2</v>
      </c>
      <c r="J2145" t="str" cm="1">
        <f t="array" aca="1" ref="J2145" ca="1">+INDEX({"Tarjeta";"Efectivo";"Transferencia"},RANDBETWEEN(1,3))</f>
        <v>Tarjeta</v>
      </c>
      <c r="K2145" t="str">
        <f t="shared" ca="1" si="203"/>
        <v>V-005</v>
      </c>
      <c r="L2145" t="str">
        <f ca="1">+VLOOKUP(K2145,'Tablas aux'!$A$23:$C$27,3,0)</f>
        <v>Ayacucho</v>
      </c>
    </row>
    <row r="2146" spans="1:12" x14ac:dyDescent="0.25">
      <c r="A2146" t="str">
        <v>V-2145</v>
      </c>
      <c r="B2146">
        <f t="shared" ca="1" si="198"/>
        <v>45789</v>
      </c>
      <c r="C2146" t="str">
        <f t="shared" ca="1" si="199"/>
        <v>C-003</v>
      </c>
      <c r="D2146" t="str">
        <f t="shared" ca="1" si="200"/>
        <v>P-001</v>
      </c>
      <c r="E2146" t="str">
        <f ca="1">+_xlfn.XLOOKUP(D2146,'Tablas aux'!$A$3:$A$6,'Tablas aux'!$B$3:$B$6,0)</f>
        <v>Audífonos</v>
      </c>
      <c r="F2146" t="str">
        <f ca="1">+_xlfn.XLOOKUP(E2146,'Tablas aux'!$B$3:$B$6,'Tablas aux'!$C$3:$C$6,0)</f>
        <v>Electrónica</v>
      </c>
      <c r="G2146">
        <f t="shared" ca="1" si="201"/>
        <v>34</v>
      </c>
      <c r="H2146">
        <f ca="1">+_xlfn.XLOOKUP(D2146,'Tablas aux'!$A$3:$A$6,'Tablas aux'!$D$3:$D$6)</f>
        <v>50</v>
      </c>
      <c r="I2146" s="3">
        <f t="shared" ca="1" si="202"/>
        <v>0.1</v>
      </c>
      <c r="J2146" t="str" cm="1">
        <f t="array" aca="1" ref="J2146" ca="1">+INDEX({"Tarjeta";"Efectivo";"Transferencia"},RANDBETWEEN(1,3))</f>
        <v>Efectivo</v>
      </c>
      <c r="K2146" t="str">
        <f t="shared" ca="1" si="203"/>
        <v>V-002</v>
      </c>
      <c r="L2146" t="str">
        <f ca="1">+VLOOKUP(K2146,'Tablas aux'!$A$23:$C$27,3,0)</f>
        <v>Callao</v>
      </c>
    </row>
    <row r="2147" spans="1:12" x14ac:dyDescent="0.25">
      <c r="A2147" t="str">
        <v>V-2146</v>
      </c>
      <c r="B2147">
        <f t="shared" ca="1" si="198"/>
        <v>45776</v>
      </c>
      <c r="C2147" t="str">
        <f t="shared" ca="1" si="199"/>
        <v>C-004</v>
      </c>
      <c r="D2147" t="str">
        <f t="shared" ca="1" si="200"/>
        <v>P-003</v>
      </c>
      <c r="E2147" t="str">
        <f ca="1">+_xlfn.XLOOKUP(D2147,'Tablas aux'!$A$3:$A$6,'Tablas aux'!$B$3:$B$6,0)</f>
        <v>Smart Watch</v>
      </c>
      <c r="F2147" t="str">
        <f ca="1">+_xlfn.XLOOKUP(E2147,'Tablas aux'!$B$3:$B$6,'Tablas aux'!$C$3:$C$6,0)</f>
        <v>Electrónica</v>
      </c>
      <c r="G2147">
        <f t="shared" ca="1" si="201"/>
        <v>27</v>
      </c>
      <c r="H2147">
        <f ca="1">+_xlfn.XLOOKUP(D2147,'Tablas aux'!$A$3:$A$6,'Tablas aux'!$D$3:$D$6)</f>
        <v>200</v>
      </c>
      <c r="I2147" s="3">
        <f t="shared" ca="1" si="202"/>
        <v>0.1</v>
      </c>
      <c r="J2147" t="str" cm="1">
        <f t="array" aca="1" ref="J2147" ca="1">+INDEX({"Tarjeta";"Efectivo";"Transferencia"},RANDBETWEEN(1,3))</f>
        <v>Efectivo</v>
      </c>
      <c r="K2147" t="str">
        <f t="shared" ca="1" si="203"/>
        <v>V-001</v>
      </c>
      <c r="L2147" t="str">
        <f ca="1">+VLOOKUP(K2147,'Tablas aux'!$A$23:$C$27,3,0)</f>
        <v>Lima</v>
      </c>
    </row>
    <row r="2148" spans="1:12" x14ac:dyDescent="0.25">
      <c r="A2148" t="str">
        <v>V-2147</v>
      </c>
      <c r="B2148">
        <f t="shared" ca="1" si="198"/>
        <v>45831</v>
      </c>
      <c r="C2148" t="str">
        <f t="shared" ca="1" si="199"/>
        <v>C-004</v>
      </c>
      <c r="D2148" t="str">
        <f t="shared" ca="1" si="200"/>
        <v>P-001</v>
      </c>
      <c r="E2148" t="str">
        <f ca="1">+_xlfn.XLOOKUP(D2148,'Tablas aux'!$A$3:$A$6,'Tablas aux'!$B$3:$B$6,0)</f>
        <v>Audífonos</v>
      </c>
      <c r="F2148" t="str">
        <f ca="1">+_xlfn.XLOOKUP(E2148,'Tablas aux'!$B$3:$B$6,'Tablas aux'!$C$3:$C$6,0)</f>
        <v>Electrónica</v>
      </c>
      <c r="G2148">
        <f t="shared" ca="1" si="201"/>
        <v>38</v>
      </c>
      <c r="H2148">
        <f ca="1">+_xlfn.XLOOKUP(D2148,'Tablas aux'!$A$3:$A$6,'Tablas aux'!$D$3:$D$6)</f>
        <v>50</v>
      </c>
      <c r="I2148" s="3">
        <f t="shared" ca="1" si="202"/>
        <v>0.1</v>
      </c>
      <c r="J2148" t="str" cm="1">
        <f t="array" aca="1" ref="J2148" ca="1">+INDEX({"Tarjeta";"Efectivo";"Transferencia"},RANDBETWEEN(1,3))</f>
        <v>Transferencia</v>
      </c>
      <c r="K2148" t="str">
        <f t="shared" ca="1" si="203"/>
        <v>V-002</v>
      </c>
      <c r="L2148" t="str">
        <f ca="1">+VLOOKUP(K2148,'Tablas aux'!$A$23:$C$27,3,0)</f>
        <v>Callao</v>
      </c>
    </row>
    <row r="2149" spans="1:12" x14ac:dyDescent="0.25">
      <c r="A2149" t="str">
        <v>V-2148</v>
      </c>
      <c r="B2149">
        <f t="shared" ca="1" si="198"/>
        <v>45931</v>
      </c>
      <c r="C2149" t="str">
        <f t="shared" ca="1" si="199"/>
        <v>C-001</v>
      </c>
      <c r="D2149" t="str">
        <f t="shared" ca="1" si="200"/>
        <v>P-002</v>
      </c>
      <c r="E2149" t="str">
        <f ca="1">+_xlfn.XLOOKUP(D2149,'Tablas aux'!$A$3:$A$6,'Tablas aux'!$B$3:$B$6,0)</f>
        <v>Laptop</v>
      </c>
      <c r="F2149" t="str">
        <f ca="1">+_xlfn.XLOOKUP(E2149,'Tablas aux'!$B$3:$B$6,'Tablas aux'!$C$3:$C$6,0)</f>
        <v>Computo</v>
      </c>
      <c r="G2149">
        <f t="shared" ca="1" si="201"/>
        <v>22</v>
      </c>
      <c r="H2149">
        <f ca="1">+_xlfn.XLOOKUP(D2149,'Tablas aux'!$A$3:$A$6,'Tablas aux'!$D$3:$D$6)</f>
        <v>1200</v>
      </c>
      <c r="I2149" s="3">
        <f t="shared" ca="1" si="202"/>
        <v>0.3</v>
      </c>
      <c r="J2149" t="str" cm="1">
        <f t="array" aca="1" ref="J2149" ca="1">+INDEX({"Tarjeta";"Efectivo";"Transferencia"},RANDBETWEEN(1,3))</f>
        <v>Efectivo</v>
      </c>
      <c r="K2149" t="str">
        <f t="shared" ca="1" si="203"/>
        <v>V-003</v>
      </c>
      <c r="L2149" t="str">
        <f ca="1">+VLOOKUP(K2149,'Tablas aux'!$A$23:$C$27,3,0)</f>
        <v>Arequipa</v>
      </c>
    </row>
    <row r="2150" spans="1:12" x14ac:dyDescent="0.25">
      <c r="A2150" t="str">
        <v>V-2149</v>
      </c>
      <c r="B2150">
        <f t="shared" ca="1" si="198"/>
        <v>45692</v>
      </c>
      <c r="C2150" t="str">
        <f t="shared" ca="1" si="199"/>
        <v>C-003</v>
      </c>
      <c r="D2150" t="str">
        <f t="shared" ca="1" si="200"/>
        <v>P-003</v>
      </c>
      <c r="E2150" t="str">
        <f ca="1">+_xlfn.XLOOKUP(D2150,'Tablas aux'!$A$3:$A$6,'Tablas aux'!$B$3:$B$6,0)</f>
        <v>Smart Watch</v>
      </c>
      <c r="F2150" t="str">
        <f ca="1">+_xlfn.XLOOKUP(E2150,'Tablas aux'!$B$3:$B$6,'Tablas aux'!$C$3:$C$6,0)</f>
        <v>Electrónica</v>
      </c>
      <c r="G2150">
        <f t="shared" ca="1" si="201"/>
        <v>27</v>
      </c>
      <c r="H2150">
        <f ca="1">+_xlfn.XLOOKUP(D2150,'Tablas aux'!$A$3:$A$6,'Tablas aux'!$D$3:$D$6)</f>
        <v>200</v>
      </c>
      <c r="I2150" s="3">
        <f t="shared" ca="1" si="202"/>
        <v>0.1</v>
      </c>
      <c r="J2150" t="str" cm="1">
        <f t="array" aca="1" ref="J2150" ca="1">+INDEX({"Tarjeta";"Efectivo";"Transferencia"},RANDBETWEEN(1,3))</f>
        <v>Efectivo</v>
      </c>
      <c r="K2150" t="str">
        <f t="shared" ca="1" si="203"/>
        <v>V-003</v>
      </c>
      <c r="L2150" t="str">
        <f ca="1">+VLOOKUP(K2150,'Tablas aux'!$A$23:$C$27,3,0)</f>
        <v>Arequipa</v>
      </c>
    </row>
    <row r="2151" spans="1:12" x14ac:dyDescent="0.25">
      <c r="A2151" t="str">
        <v>V-2150</v>
      </c>
      <c r="B2151">
        <f t="shared" ca="1" si="198"/>
        <v>45839</v>
      </c>
      <c r="C2151" t="str">
        <f t="shared" ca="1" si="199"/>
        <v>C-003</v>
      </c>
      <c r="D2151" t="str">
        <f t="shared" ca="1" si="200"/>
        <v>P-003</v>
      </c>
      <c r="E2151" t="str">
        <f ca="1">+_xlfn.XLOOKUP(D2151,'Tablas aux'!$A$3:$A$6,'Tablas aux'!$B$3:$B$6,0)</f>
        <v>Smart Watch</v>
      </c>
      <c r="F2151" t="str">
        <f ca="1">+_xlfn.XLOOKUP(E2151,'Tablas aux'!$B$3:$B$6,'Tablas aux'!$C$3:$C$6,0)</f>
        <v>Electrónica</v>
      </c>
      <c r="G2151">
        <f t="shared" ca="1" si="201"/>
        <v>43</v>
      </c>
      <c r="H2151">
        <f ca="1">+_xlfn.XLOOKUP(D2151,'Tablas aux'!$A$3:$A$6,'Tablas aux'!$D$3:$D$6)</f>
        <v>200</v>
      </c>
      <c r="I2151" s="3">
        <f t="shared" ca="1" si="202"/>
        <v>0.1</v>
      </c>
      <c r="J2151" t="str" cm="1">
        <f t="array" aca="1" ref="J2151" ca="1">+INDEX({"Tarjeta";"Efectivo";"Transferencia"},RANDBETWEEN(1,3))</f>
        <v>Tarjeta</v>
      </c>
      <c r="K2151" t="str">
        <f t="shared" ca="1" si="203"/>
        <v>V-003</v>
      </c>
      <c r="L2151" t="str">
        <f ca="1">+VLOOKUP(K2151,'Tablas aux'!$A$23:$C$27,3,0)</f>
        <v>Arequipa</v>
      </c>
    </row>
    <row r="2152" spans="1:12" x14ac:dyDescent="0.25">
      <c r="A2152" t="str">
        <v>V-2151</v>
      </c>
      <c r="B2152">
        <f t="shared" ca="1" si="198"/>
        <v>45921</v>
      </c>
      <c r="C2152" t="str">
        <f t="shared" ca="1" si="199"/>
        <v>C-001</v>
      </c>
      <c r="D2152" t="str">
        <f t="shared" ca="1" si="200"/>
        <v>P-001</v>
      </c>
      <c r="E2152" t="str">
        <f ca="1">+_xlfn.XLOOKUP(D2152,'Tablas aux'!$A$3:$A$6,'Tablas aux'!$B$3:$B$6,0)</f>
        <v>Audífonos</v>
      </c>
      <c r="F2152" t="str">
        <f ca="1">+_xlfn.XLOOKUP(E2152,'Tablas aux'!$B$3:$B$6,'Tablas aux'!$C$3:$C$6,0)</f>
        <v>Electrónica</v>
      </c>
      <c r="G2152">
        <f t="shared" ca="1" si="201"/>
        <v>28</v>
      </c>
      <c r="H2152">
        <f ca="1">+_xlfn.XLOOKUP(D2152,'Tablas aux'!$A$3:$A$6,'Tablas aux'!$D$3:$D$6)</f>
        <v>50</v>
      </c>
      <c r="I2152" s="3">
        <f t="shared" ca="1" si="202"/>
        <v>0.1</v>
      </c>
      <c r="J2152" t="str" cm="1">
        <f t="array" aca="1" ref="J2152" ca="1">+INDEX({"Tarjeta";"Efectivo";"Transferencia"},RANDBETWEEN(1,3))</f>
        <v>Efectivo</v>
      </c>
      <c r="K2152" t="str">
        <f t="shared" ca="1" si="203"/>
        <v>V-001</v>
      </c>
      <c r="L2152" t="str">
        <f ca="1">+VLOOKUP(K2152,'Tablas aux'!$A$23:$C$27,3,0)</f>
        <v>Lima</v>
      </c>
    </row>
    <row r="2153" spans="1:12" x14ac:dyDescent="0.25">
      <c r="A2153" t="str">
        <v>V-2152</v>
      </c>
      <c r="B2153">
        <f t="shared" ca="1" si="198"/>
        <v>45805</v>
      </c>
      <c r="C2153" t="str">
        <f t="shared" ca="1" si="199"/>
        <v>C-001</v>
      </c>
      <c r="D2153" t="str">
        <f t="shared" ca="1" si="200"/>
        <v>P-004</v>
      </c>
      <c r="E2153" t="str">
        <f ca="1">+_xlfn.XLOOKUP(D2153,'Tablas aux'!$A$3:$A$6,'Tablas aux'!$B$3:$B$6,0)</f>
        <v>Smart Phone</v>
      </c>
      <c r="F2153" t="str">
        <f ca="1">+_xlfn.XLOOKUP(E2153,'Tablas aux'!$B$3:$B$6,'Tablas aux'!$C$3:$C$6,0)</f>
        <v>Telefonía</v>
      </c>
      <c r="G2153">
        <f t="shared" ca="1" si="201"/>
        <v>8</v>
      </c>
      <c r="H2153">
        <f ca="1">+_xlfn.XLOOKUP(D2153,'Tablas aux'!$A$3:$A$6,'Tablas aux'!$D$3:$D$6)</f>
        <v>800</v>
      </c>
      <c r="I2153" s="3">
        <f t="shared" ca="1" si="202"/>
        <v>0.2</v>
      </c>
      <c r="J2153" t="str" cm="1">
        <f t="array" aca="1" ref="J2153" ca="1">+INDEX({"Tarjeta";"Efectivo";"Transferencia"},RANDBETWEEN(1,3))</f>
        <v>Transferencia</v>
      </c>
      <c r="K2153" t="str">
        <f t="shared" ca="1" si="203"/>
        <v>V-001</v>
      </c>
      <c r="L2153" t="str">
        <f ca="1">+VLOOKUP(K2153,'Tablas aux'!$A$23:$C$27,3,0)</f>
        <v>Lima</v>
      </c>
    </row>
    <row r="2154" spans="1:12" x14ac:dyDescent="0.25">
      <c r="A2154" t="str">
        <v>V-2153</v>
      </c>
      <c r="B2154">
        <f t="shared" ca="1" si="198"/>
        <v>45916</v>
      </c>
      <c r="C2154" t="str">
        <f t="shared" ca="1" si="199"/>
        <v>C-004</v>
      </c>
      <c r="D2154" t="str">
        <f t="shared" ca="1" si="200"/>
        <v>P-001</v>
      </c>
      <c r="E2154" t="str">
        <f ca="1">+_xlfn.XLOOKUP(D2154,'Tablas aux'!$A$3:$A$6,'Tablas aux'!$B$3:$B$6,0)</f>
        <v>Audífonos</v>
      </c>
      <c r="F2154" t="str">
        <f ca="1">+_xlfn.XLOOKUP(E2154,'Tablas aux'!$B$3:$B$6,'Tablas aux'!$C$3:$C$6,0)</f>
        <v>Electrónica</v>
      </c>
      <c r="G2154">
        <f t="shared" ca="1" si="201"/>
        <v>11</v>
      </c>
      <c r="H2154">
        <f ca="1">+_xlfn.XLOOKUP(D2154,'Tablas aux'!$A$3:$A$6,'Tablas aux'!$D$3:$D$6)</f>
        <v>50</v>
      </c>
      <c r="I2154" s="3">
        <f t="shared" ca="1" si="202"/>
        <v>0.1</v>
      </c>
      <c r="J2154" t="str" cm="1">
        <f t="array" aca="1" ref="J2154" ca="1">+INDEX({"Tarjeta";"Efectivo";"Transferencia"},RANDBETWEEN(1,3))</f>
        <v>Transferencia</v>
      </c>
      <c r="K2154" t="str">
        <f t="shared" ca="1" si="203"/>
        <v>V-004</v>
      </c>
      <c r="L2154" t="str">
        <f ca="1">+VLOOKUP(K2154,'Tablas aux'!$A$23:$C$27,3,0)</f>
        <v>Moquegua</v>
      </c>
    </row>
    <row r="2155" spans="1:12" x14ac:dyDescent="0.25">
      <c r="A2155" t="str">
        <v>V-2154</v>
      </c>
      <c r="B2155">
        <f t="shared" ca="1" si="198"/>
        <v>45896</v>
      </c>
      <c r="C2155" t="str">
        <f t="shared" ca="1" si="199"/>
        <v>C-001</v>
      </c>
      <c r="D2155" t="str">
        <f t="shared" ca="1" si="200"/>
        <v>P-002</v>
      </c>
      <c r="E2155" t="str">
        <f ca="1">+_xlfn.XLOOKUP(D2155,'Tablas aux'!$A$3:$A$6,'Tablas aux'!$B$3:$B$6,0)</f>
        <v>Laptop</v>
      </c>
      <c r="F2155" t="str">
        <f ca="1">+_xlfn.XLOOKUP(E2155,'Tablas aux'!$B$3:$B$6,'Tablas aux'!$C$3:$C$6,0)</f>
        <v>Computo</v>
      </c>
      <c r="G2155">
        <f t="shared" ca="1" si="201"/>
        <v>31</v>
      </c>
      <c r="H2155">
        <f ca="1">+_xlfn.XLOOKUP(D2155,'Tablas aux'!$A$3:$A$6,'Tablas aux'!$D$3:$D$6)</f>
        <v>1200</v>
      </c>
      <c r="I2155" s="3">
        <f t="shared" ca="1" si="202"/>
        <v>0.3</v>
      </c>
      <c r="J2155" t="str" cm="1">
        <f t="array" aca="1" ref="J2155" ca="1">+INDEX({"Tarjeta";"Efectivo";"Transferencia"},RANDBETWEEN(1,3))</f>
        <v>Transferencia</v>
      </c>
      <c r="K2155" t="str">
        <f t="shared" ca="1" si="203"/>
        <v>V-003</v>
      </c>
      <c r="L2155" t="str">
        <f ca="1">+VLOOKUP(K2155,'Tablas aux'!$A$23:$C$27,3,0)</f>
        <v>Arequipa</v>
      </c>
    </row>
    <row r="2156" spans="1:12" x14ac:dyDescent="0.25">
      <c r="A2156" t="str">
        <v>V-2155</v>
      </c>
      <c r="B2156">
        <f t="shared" ca="1" si="198"/>
        <v>45896</v>
      </c>
      <c r="C2156" t="str">
        <f t="shared" ca="1" si="199"/>
        <v>C-004</v>
      </c>
      <c r="D2156" t="str">
        <f t="shared" ca="1" si="200"/>
        <v>P-003</v>
      </c>
      <c r="E2156" t="str">
        <f ca="1">+_xlfn.XLOOKUP(D2156,'Tablas aux'!$A$3:$A$6,'Tablas aux'!$B$3:$B$6,0)</f>
        <v>Smart Watch</v>
      </c>
      <c r="F2156" t="str">
        <f ca="1">+_xlfn.XLOOKUP(E2156,'Tablas aux'!$B$3:$B$6,'Tablas aux'!$C$3:$C$6,0)</f>
        <v>Electrónica</v>
      </c>
      <c r="G2156">
        <f t="shared" ca="1" si="201"/>
        <v>32</v>
      </c>
      <c r="H2156">
        <f ca="1">+_xlfn.XLOOKUP(D2156,'Tablas aux'!$A$3:$A$6,'Tablas aux'!$D$3:$D$6)</f>
        <v>200</v>
      </c>
      <c r="I2156" s="3">
        <f t="shared" ca="1" si="202"/>
        <v>0.1</v>
      </c>
      <c r="J2156" t="str" cm="1">
        <f t="array" aca="1" ref="J2156" ca="1">+INDEX({"Tarjeta";"Efectivo";"Transferencia"},RANDBETWEEN(1,3))</f>
        <v>Efectivo</v>
      </c>
      <c r="K2156" t="str">
        <f t="shared" ca="1" si="203"/>
        <v>V-003</v>
      </c>
      <c r="L2156" t="str">
        <f ca="1">+VLOOKUP(K2156,'Tablas aux'!$A$23:$C$27,3,0)</f>
        <v>Arequipa</v>
      </c>
    </row>
    <row r="2157" spans="1:12" x14ac:dyDescent="0.25">
      <c r="A2157" t="str">
        <v>V-2156</v>
      </c>
      <c r="B2157">
        <f t="shared" ca="1" si="198"/>
        <v>45913</v>
      </c>
      <c r="C2157" t="str">
        <f t="shared" ca="1" si="199"/>
        <v>C-004</v>
      </c>
      <c r="D2157" t="str">
        <f t="shared" ca="1" si="200"/>
        <v>P-001</v>
      </c>
      <c r="E2157" t="str">
        <f ca="1">+_xlfn.XLOOKUP(D2157,'Tablas aux'!$A$3:$A$6,'Tablas aux'!$B$3:$B$6,0)</f>
        <v>Audífonos</v>
      </c>
      <c r="F2157" t="str">
        <f ca="1">+_xlfn.XLOOKUP(E2157,'Tablas aux'!$B$3:$B$6,'Tablas aux'!$C$3:$C$6,0)</f>
        <v>Electrónica</v>
      </c>
      <c r="G2157">
        <f t="shared" ca="1" si="201"/>
        <v>25</v>
      </c>
      <c r="H2157">
        <f ca="1">+_xlfn.XLOOKUP(D2157,'Tablas aux'!$A$3:$A$6,'Tablas aux'!$D$3:$D$6)</f>
        <v>50</v>
      </c>
      <c r="I2157" s="3">
        <f t="shared" ca="1" si="202"/>
        <v>0.1</v>
      </c>
      <c r="J2157" t="str" cm="1">
        <f t="array" aca="1" ref="J2157" ca="1">+INDEX({"Tarjeta";"Efectivo";"Transferencia"},RANDBETWEEN(1,3))</f>
        <v>Tarjeta</v>
      </c>
      <c r="K2157" t="str">
        <f t="shared" ca="1" si="203"/>
        <v>V-002</v>
      </c>
      <c r="L2157" t="str">
        <f ca="1">+VLOOKUP(K2157,'Tablas aux'!$A$23:$C$27,3,0)</f>
        <v>Callao</v>
      </c>
    </row>
    <row r="2158" spans="1:12" x14ac:dyDescent="0.25">
      <c r="A2158" t="str">
        <v>V-2157</v>
      </c>
      <c r="B2158">
        <f t="shared" ca="1" si="198"/>
        <v>45748</v>
      </c>
      <c r="C2158" t="str">
        <f t="shared" ca="1" si="199"/>
        <v>C-001</v>
      </c>
      <c r="D2158" t="str">
        <f t="shared" ca="1" si="200"/>
        <v>P-004</v>
      </c>
      <c r="E2158" t="str">
        <f ca="1">+_xlfn.XLOOKUP(D2158,'Tablas aux'!$A$3:$A$6,'Tablas aux'!$B$3:$B$6,0)</f>
        <v>Smart Phone</v>
      </c>
      <c r="F2158" t="str">
        <f ca="1">+_xlfn.XLOOKUP(E2158,'Tablas aux'!$B$3:$B$6,'Tablas aux'!$C$3:$C$6,0)</f>
        <v>Telefonía</v>
      </c>
      <c r="G2158">
        <f t="shared" ca="1" si="201"/>
        <v>5</v>
      </c>
      <c r="H2158">
        <f ca="1">+_xlfn.XLOOKUP(D2158,'Tablas aux'!$A$3:$A$6,'Tablas aux'!$D$3:$D$6)</f>
        <v>800</v>
      </c>
      <c r="I2158" s="3">
        <f t="shared" ca="1" si="202"/>
        <v>0.2</v>
      </c>
      <c r="J2158" t="str" cm="1">
        <f t="array" aca="1" ref="J2158" ca="1">+INDEX({"Tarjeta";"Efectivo";"Transferencia"},RANDBETWEEN(1,3))</f>
        <v>Efectivo</v>
      </c>
      <c r="K2158" t="str">
        <f t="shared" ca="1" si="203"/>
        <v>V-002</v>
      </c>
      <c r="L2158" t="str">
        <f ca="1">+VLOOKUP(K2158,'Tablas aux'!$A$23:$C$27,3,0)</f>
        <v>Callao</v>
      </c>
    </row>
    <row r="2159" spans="1:12" x14ac:dyDescent="0.25">
      <c r="A2159" t="str">
        <v>V-2158</v>
      </c>
      <c r="B2159">
        <f t="shared" ca="1" si="198"/>
        <v>45815</v>
      </c>
      <c r="C2159" t="str">
        <f t="shared" ca="1" si="199"/>
        <v>C-004</v>
      </c>
      <c r="D2159" t="str">
        <f t="shared" ca="1" si="200"/>
        <v>P-003</v>
      </c>
      <c r="E2159" t="str">
        <f ca="1">+_xlfn.XLOOKUP(D2159,'Tablas aux'!$A$3:$A$6,'Tablas aux'!$B$3:$B$6,0)</f>
        <v>Smart Watch</v>
      </c>
      <c r="F2159" t="str">
        <f ca="1">+_xlfn.XLOOKUP(E2159,'Tablas aux'!$B$3:$B$6,'Tablas aux'!$C$3:$C$6,0)</f>
        <v>Electrónica</v>
      </c>
      <c r="G2159">
        <f t="shared" ca="1" si="201"/>
        <v>38</v>
      </c>
      <c r="H2159">
        <f ca="1">+_xlfn.XLOOKUP(D2159,'Tablas aux'!$A$3:$A$6,'Tablas aux'!$D$3:$D$6)</f>
        <v>200</v>
      </c>
      <c r="I2159" s="3">
        <f t="shared" ca="1" si="202"/>
        <v>0.1</v>
      </c>
      <c r="J2159" t="str" cm="1">
        <f t="array" aca="1" ref="J2159" ca="1">+INDEX({"Tarjeta";"Efectivo";"Transferencia"},RANDBETWEEN(1,3))</f>
        <v>Transferencia</v>
      </c>
      <c r="K2159" t="str">
        <f t="shared" ca="1" si="203"/>
        <v>V-005</v>
      </c>
      <c r="L2159" t="str">
        <f ca="1">+VLOOKUP(K2159,'Tablas aux'!$A$23:$C$27,3,0)</f>
        <v>Ayacucho</v>
      </c>
    </row>
    <row r="2160" spans="1:12" x14ac:dyDescent="0.25">
      <c r="A2160" t="str">
        <v>V-2159</v>
      </c>
      <c r="B2160">
        <f t="shared" ca="1" si="198"/>
        <v>45784</v>
      </c>
      <c r="C2160" t="str">
        <f t="shared" ca="1" si="199"/>
        <v>C-001</v>
      </c>
      <c r="D2160" t="str">
        <f t="shared" ca="1" si="200"/>
        <v>P-004</v>
      </c>
      <c r="E2160" t="str">
        <f ca="1">+_xlfn.XLOOKUP(D2160,'Tablas aux'!$A$3:$A$6,'Tablas aux'!$B$3:$B$6,0)</f>
        <v>Smart Phone</v>
      </c>
      <c r="F2160" t="str">
        <f ca="1">+_xlfn.XLOOKUP(E2160,'Tablas aux'!$B$3:$B$6,'Tablas aux'!$C$3:$C$6,0)</f>
        <v>Telefonía</v>
      </c>
      <c r="G2160">
        <f t="shared" ca="1" si="201"/>
        <v>23</v>
      </c>
      <c r="H2160">
        <f ca="1">+_xlfn.XLOOKUP(D2160,'Tablas aux'!$A$3:$A$6,'Tablas aux'!$D$3:$D$6)</f>
        <v>800</v>
      </c>
      <c r="I2160" s="3">
        <f t="shared" ca="1" si="202"/>
        <v>0.2</v>
      </c>
      <c r="J2160" t="str" cm="1">
        <f t="array" aca="1" ref="J2160" ca="1">+INDEX({"Tarjeta";"Efectivo";"Transferencia"},RANDBETWEEN(1,3))</f>
        <v>Tarjeta</v>
      </c>
      <c r="K2160" t="str">
        <f t="shared" ca="1" si="203"/>
        <v>V-004</v>
      </c>
      <c r="L2160" t="str">
        <f ca="1">+VLOOKUP(K2160,'Tablas aux'!$A$23:$C$27,3,0)</f>
        <v>Moquegua</v>
      </c>
    </row>
    <row r="2161" spans="1:12" x14ac:dyDescent="0.25">
      <c r="A2161" t="str">
        <v>V-2160</v>
      </c>
      <c r="B2161">
        <f t="shared" ca="1" si="198"/>
        <v>45839</v>
      </c>
      <c r="C2161" t="str">
        <f t="shared" ca="1" si="199"/>
        <v>C-003</v>
      </c>
      <c r="D2161" t="str">
        <f t="shared" ca="1" si="200"/>
        <v>P-002</v>
      </c>
      <c r="E2161" t="str">
        <f ca="1">+_xlfn.XLOOKUP(D2161,'Tablas aux'!$A$3:$A$6,'Tablas aux'!$B$3:$B$6,0)</f>
        <v>Laptop</v>
      </c>
      <c r="F2161" t="str">
        <f ca="1">+_xlfn.XLOOKUP(E2161,'Tablas aux'!$B$3:$B$6,'Tablas aux'!$C$3:$C$6,0)</f>
        <v>Computo</v>
      </c>
      <c r="G2161">
        <f t="shared" ca="1" si="201"/>
        <v>22</v>
      </c>
      <c r="H2161">
        <f ca="1">+_xlfn.XLOOKUP(D2161,'Tablas aux'!$A$3:$A$6,'Tablas aux'!$D$3:$D$6)</f>
        <v>1200</v>
      </c>
      <c r="I2161" s="3">
        <f t="shared" ca="1" si="202"/>
        <v>0.3</v>
      </c>
      <c r="J2161" t="str" cm="1">
        <f t="array" aca="1" ref="J2161" ca="1">+INDEX({"Tarjeta";"Efectivo";"Transferencia"},RANDBETWEEN(1,3))</f>
        <v>Transferencia</v>
      </c>
      <c r="K2161" t="str">
        <f t="shared" ca="1" si="203"/>
        <v>V-002</v>
      </c>
      <c r="L2161" t="str">
        <f ca="1">+VLOOKUP(K2161,'Tablas aux'!$A$23:$C$27,3,0)</f>
        <v>Callao</v>
      </c>
    </row>
    <row r="2162" spans="1:12" x14ac:dyDescent="0.25">
      <c r="A2162" t="str">
        <v>V-2161</v>
      </c>
      <c r="B2162">
        <f t="shared" ca="1" si="198"/>
        <v>45675</v>
      </c>
      <c r="C2162" t="str">
        <f t="shared" ca="1" si="199"/>
        <v>C-002</v>
      </c>
      <c r="D2162" t="str">
        <f t="shared" ca="1" si="200"/>
        <v>P-001</v>
      </c>
      <c r="E2162" t="str">
        <f ca="1">+_xlfn.XLOOKUP(D2162,'Tablas aux'!$A$3:$A$6,'Tablas aux'!$B$3:$B$6,0)</f>
        <v>Audífonos</v>
      </c>
      <c r="F2162" t="str">
        <f ca="1">+_xlfn.XLOOKUP(E2162,'Tablas aux'!$B$3:$B$6,'Tablas aux'!$C$3:$C$6,0)</f>
        <v>Electrónica</v>
      </c>
      <c r="G2162">
        <f t="shared" ca="1" si="201"/>
        <v>14</v>
      </c>
      <c r="H2162">
        <f ca="1">+_xlfn.XLOOKUP(D2162,'Tablas aux'!$A$3:$A$6,'Tablas aux'!$D$3:$D$6)</f>
        <v>50</v>
      </c>
      <c r="I2162" s="3">
        <f t="shared" ca="1" si="202"/>
        <v>0.1</v>
      </c>
      <c r="J2162" t="str" cm="1">
        <f t="array" aca="1" ref="J2162" ca="1">+INDEX({"Tarjeta";"Efectivo";"Transferencia"},RANDBETWEEN(1,3))</f>
        <v>Efectivo</v>
      </c>
      <c r="K2162" t="str">
        <f t="shared" ca="1" si="203"/>
        <v>V-004</v>
      </c>
      <c r="L2162" t="str">
        <f ca="1">+VLOOKUP(K2162,'Tablas aux'!$A$23:$C$27,3,0)</f>
        <v>Moquegua</v>
      </c>
    </row>
    <row r="2163" spans="1:12" x14ac:dyDescent="0.25">
      <c r="A2163" t="str">
        <v>V-2162</v>
      </c>
      <c r="B2163">
        <f t="shared" ca="1" si="198"/>
        <v>45963</v>
      </c>
      <c r="C2163" t="str">
        <f t="shared" ca="1" si="199"/>
        <v>C-002</v>
      </c>
      <c r="D2163" t="str">
        <f t="shared" ca="1" si="200"/>
        <v>P-001</v>
      </c>
      <c r="E2163" t="str">
        <f ca="1">+_xlfn.XLOOKUP(D2163,'Tablas aux'!$A$3:$A$6,'Tablas aux'!$B$3:$B$6,0)</f>
        <v>Audífonos</v>
      </c>
      <c r="F2163" t="str">
        <f ca="1">+_xlfn.XLOOKUP(E2163,'Tablas aux'!$B$3:$B$6,'Tablas aux'!$C$3:$C$6,0)</f>
        <v>Electrónica</v>
      </c>
      <c r="G2163">
        <f t="shared" ca="1" si="201"/>
        <v>27</v>
      </c>
      <c r="H2163">
        <f ca="1">+_xlfn.XLOOKUP(D2163,'Tablas aux'!$A$3:$A$6,'Tablas aux'!$D$3:$D$6)</f>
        <v>50</v>
      </c>
      <c r="I2163" s="3">
        <f t="shared" ca="1" si="202"/>
        <v>0.1</v>
      </c>
      <c r="J2163" t="str" cm="1">
        <f t="array" aca="1" ref="J2163" ca="1">+INDEX({"Tarjeta";"Efectivo";"Transferencia"},RANDBETWEEN(1,3))</f>
        <v>Tarjeta</v>
      </c>
      <c r="K2163" t="str">
        <f t="shared" ca="1" si="203"/>
        <v>V-004</v>
      </c>
      <c r="L2163" t="str">
        <f ca="1">+VLOOKUP(K2163,'Tablas aux'!$A$23:$C$27,3,0)</f>
        <v>Moquegua</v>
      </c>
    </row>
    <row r="2164" spans="1:12" x14ac:dyDescent="0.25">
      <c r="A2164" t="str">
        <v>V-2163</v>
      </c>
      <c r="B2164">
        <f t="shared" ca="1" si="198"/>
        <v>45861</v>
      </c>
      <c r="C2164" t="str">
        <f t="shared" ca="1" si="199"/>
        <v>C-002</v>
      </c>
      <c r="D2164" t="str">
        <f t="shared" ca="1" si="200"/>
        <v>P-002</v>
      </c>
      <c r="E2164" t="str">
        <f ca="1">+_xlfn.XLOOKUP(D2164,'Tablas aux'!$A$3:$A$6,'Tablas aux'!$B$3:$B$6,0)</f>
        <v>Laptop</v>
      </c>
      <c r="F2164" t="str">
        <f ca="1">+_xlfn.XLOOKUP(E2164,'Tablas aux'!$B$3:$B$6,'Tablas aux'!$C$3:$C$6,0)</f>
        <v>Computo</v>
      </c>
      <c r="G2164">
        <f t="shared" ca="1" si="201"/>
        <v>13</v>
      </c>
      <c r="H2164">
        <f ca="1">+_xlfn.XLOOKUP(D2164,'Tablas aux'!$A$3:$A$6,'Tablas aux'!$D$3:$D$6)</f>
        <v>1200</v>
      </c>
      <c r="I2164" s="3">
        <f t="shared" ca="1" si="202"/>
        <v>0.3</v>
      </c>
      <c r="J2164" t="str" cm="1">
        <f t="array" aca="1" ref="J2164" ca="1">+INDEX({"Tarjeta";"Efectivo";"Transferencia"},RANDBETWEEN(1,3))</f>
        <v>Tarjeta</v>
      </c>
      <c r="K2164" t="str">
        <f t="shared" ca="1" si="203"/>
        <v>V-001</v>
      </c>
      <c r="L2164" t="str">
        <f ca="1">+VLOOKUP(K2164,'Tablas aux'!$A$23:$C$27,3,0)</f>
        <v>Lima</v>
      </c>
    </row>
    <row r="2165" spans="1:12" x14ac:dyDescent="0.25">
      <c r="A2165" t="str">
        <v>V-2164</v>
      </c>
      <c r="B2165">
        <f t="shared" ca="1" si="198"/>
        <v>45944</v>
      </c>
      <c r="C2165" t="str">
        <f t="shared" ca="1" si="199"/>
        <v>C-002</v>
      </c>
      <c r="D2165" t="str">
        <f t="shared" ca="1" si="200"/>
        <v>P-004</v>
      </c>
      <c r="E2165" t="str">
        <f ca="1">+_xlfn.XLOOKUP(D2165,'Tablas aux'!$A$3:$A$6,'Tablas aux'!$B$3:$B$6,0)</f>
        <v>Smart Phone</v>
      </c>
      <c r="F2165" t="str">
        <f ca="1">+_xlfn.XLOOKUP(E2165,'Tablas aux'!$B$3:$B$6,'Tablas aux'!$C$3:$C$6,0)</f>
        <v>Telefonía</v>
      </c>
      <c r="G2165">
        <f t="shared" ca="1" si="201"/>
        <v>9</v>
      </c>
      <c r="H2165">
        <f ca="1">+_xlfn.XLOOKUP(D2165,'Tablas aux'!$A$3:$A$6,'Tablas aux'!$D$3:$D$6)</f>
        <v>800</v>
      </c>
      <c r="I2165" s="3">
        <f t="shared" ca="1" si="202"/>
        <v>0.2</v>
      </c>
      <c r="J2165" t="str" cm="1">
        <f t="array" aca="1" ref="J2165" ca="1">+INDEX({"Tarjeta";"Efectivo";"Transferencia"},RANDBETWEEN(1,3))</f>
        <v>Efectivo</v>
      </c>
      <c r="K2165" t="str">
        <f t="shared" ca="1" si="203"/>
        <v>V-005</v>
      </c>
      <c r="L2165" t="str">
        <f ca="1">+VLOOKUP(K2165,'Tablas aux'!$A$23:$C$27,3,0)</f>
        <v>Ayacucho</v>
      </c>
    </row>
    <row r="2166" spans="1:12" x14ac:dyDescent="0.25">
      <c r="A2166" t="str">
        <v>V-2165</v>
      </c>
      <c r="B2166">
        <f t="shared" ca="1" si="198"/>
        <v>45693</v>
      </c>
      <c r="C2166" t="str">
        <f t="shared" ca="1" si="199"/>
        <v>C-003</v>
      </c>
      <c r="D2166" t="str">
        <f t="shared" ca="1" si="200"/>
        <v>P-002</v>
      </c>
      <c r="E2166" t="str">
        <f ca="1">+_xlfn.XLOOKUP(D2166,'Tablas aux'!$A$3:$A$6,'Tablas aux'!$B$3:$B$6,0)</f>
        <v>Laptop</v>
      </c>
      <c r="F2166" t="str">
        <f ca="1">+_xlfn.XLOOKUP(E2166,'Tablas aux'!$B$3:$B$6,'Tablas aux'!$C$3:$C$6,0)</f>
        <v>Computo</v>
      </c>
      <c r="G2166">
        <f t="shared" ca="1" si="201"/>
        <v>24</v>
      </c>
      <c r="H2166">
        <f ca="1">+_xlfn.XLOOKUP(D2166,'Tablas aux'!$A$3:$A$6,'Tablas aux'!$D$3:$D$6)</f>
        <v>1200</v>
      </c>
      <c r="I2166" s="3">
        <f t="shared" ca="1" si="202"/>
        <v>0.3</v>
      </c>
      <c r="J2166" t="str" cm="1">
        <f t="array" aca="1" ref="J2166" ca="1">+INDEX({"Tarjeta";"Efectivo";"Transferencia"},RANDBETWEEN(1,3))</f>
        <v>Efectivo</v>
      </c>
      <c r="K2166" t="str">
        <f t="shared" ca="1" si="203"/>
        <v>V-001</v>
      </c>
      <c r="L2166" t="str">
        <f ca="1">+VLOOKUP(K2166,'Tablas aux'!$A$23:$C$27,3,0)</f>
        <v>Lima</v>
      </c>
    </row>
    <row r="2167" spans="1:12" x14ac:dyDescent="0.25">
      <c r="A2167" t="str">
        <v>V-2166</v>
      </c>
      <c r="B2167">
        <f t="shared" ca="1" si="198"/>
        <v>45762</v>
      </c>
      <c r="C2167" t="str">
        <f t="shared" ca="1" si="199"/>
        <v>C-002</v>
      </c>
      <c r="D2167" t="str">
        <f t="shared" ca="1" si="200"/>
        <v>P-004</v>
      </c>
      <c r="E2167" t="str">
        <f ca="1">+_xlfn.XLOOKUP(D2167,'Tablas aux'!$A$3:$A$6,'Tablas aux'!$B$3:$B$6,0)</f>
        <v>Smart Phone</v>
      </c>
      <c r="F2167" t="str">
        <f ca="1">+_xlfn.XLOOKUP(E2167,'Tablas aux'!$B$3:$B$6,'Tablas aux'!$C$3:$C$6,0)</f>
        <v>Telefonía</v>
      </c>
      <c r="G2167">
        <f t="shared" ca="1" si="201"/>
        <v>38</v>
      </c>
      <c r="H2167">
        <f ca="1">+_xlfn.XLOOKUP(D2167,'Tablas aux'!$A$3:$A$6,'Tablas aux'!$D$3:$D$6)</f>
        <v>800</v>
      </c>
      <c r="I2167" s="3">
        <f t="shared" ca="1" si="202"/>
        <v>0.2</v>
      </c>
      <c r="J2167" t="str" cm="1">
        <f t="array" aca="1" ref="J2167" ca="1">+INDEX({"Tarjeta";"Efectivo";"Transferencia"},RANDBETWEEN(1,3))</f>
        <v>Tarjeta</v>
      </c>
      <c r="K2167" t="str">
        <f t="shared" ca="1" si="203"/>
        <v>V-003</v>
      </c>
      <c r="L2167" t="str">
        <f ca="1">+VLOOKUP(K2167,'Tablas aux'!$A$23:$C$27,3,0)</f>
        <v>Arequipa</v>
      </c>
    </row>
    <row r="2168" spans="1:12" x14ac:dyDescent="0.25">
      <c r="A2168" t="str">
        <v>V-2167</v>
      </c>
      <c r="B2168">
        <f t="shared" ca="1" si="198"/>
        <v>45781</v>
      </c>
      <c r="C2168" t="str">
        <f t="shared" ca="1" si="199"/>
        <v>C-004</v>
      </c>
      <c r="D2168" t="str">
        <f t="shared" ca="1" si="200"/>
        <v>P-004</v>
      </c>
      <c r="E2168" t="str">
        <f ca="1">+_xlfn.XLOOKUP(D2168,'Tablas aux'!$A$3:$A$6,'Tablas aux'!$B$3:$B$6,0)</f>
        <v>Smart Phone</v>
      </c>
      <c r="F2168" t="str">
        <f ca="1">+_xlfn.XLOOKUP(E2168,'Tablas aux'!$B$3:$B$6,'Tablas aux'!$C$3:$C$6,0)</f>
        <v>Telefonía</v>
      </c>
      <c r="G2168">
        <f t="shared" ca="1" si="201"/>
        <v>15</v>
      </c>
      <c r="H2168">
        <f ca="1">+_xlfn.XLOOKUP(D2168,'Tablas aux'!$A$3:$A$6,'Tablas aux'!$D$3:$D$6)</f>
        <v>800</v>
      </c>
      <c r="I2168" s="3">
        <f t="shared" ca="1" si="202"/>
        <v>0.2</v>
      </c>
      <c r="J2168" t="str" cm="1">
        <f t="array" aca="1" ref="J2168" ca="1">+INDEX({"Tarjeta";"Efectivo";"Transferencia"},RANDBETWEEN(1,3))</f>
        <v>Efectivo</v>
      </c>
      <c r="K2168" t="str">
        <f t="shared" ca="1" si="203"/>
        <v>V-003</v>
      </c>
      <c r="L2168" t="str">
        <f ca="1">+VLOOKUP(K2168,'Tablas aux'!$A$23:$C$27,3,0)</f>
        <v>Arequipa</v>
      </c>
    </row>
    <row r="2169" spans="1:12" x14ac:dyDescent="0.25">
      <c r="A2169" t="str">
        <v>V-2168</v>
      </c>
      <c r="B2169">
        <f t="shared" ca="1" si="198"/>
        <v>45998</v>
      </c>
      <c r="C2169" t="str">
        <f t="shared" ca="1" si="199"/>
        <v>C-004</v>
      </c>
      <c r="D2169" t="str">
        <f t="shared" ca="1" si="200"/>
        <v>P-003</v>
      </c>
      <c r="E2169" t="str">
        <f ca="1">+_xlfn.XLOOKUP(D2169,'Tablas aux'!$A$3:$A$6,'Tablas aux'!$B$3:$B$6,0)</f>
        <v>Smart Watch</v>
      </c>
      <c r="F2169" t="str">
        <f ca="1">+_xlfn.XLOOKUP(E2169,'Tablas aux'!$B$3:$B$6,'Tablas aux'!$C$3:$C$6,0)</f>
        <v>Electrónica</v>
      </c>
      <c r="G2169">
        <f t="shared" ca="1" si="201"/>
        <v>21</v>
      </c>
      <c r="H2169">
        <f ca="1">+_xlfn.XLOOKUP(D2169,'Tablas aux'!$A$3:$A$6,'Tablas aux'!$D$3:$D$6)</f>
        <v>200</v>
      </c>
      <c r="I2169" s="3">
        <f t="shared" ca="1" si="202"/>
        <v>0.1</v>
      </c>
      <c r="J2169" t="str" cm="1">
        <f t="array" aca="1" ref="J2169" ca="1">+INDEX({"Tarjeta";"Efectivo";"Transferencia"},RANDBETWEEN(1,3))</f>
        <v>Tarjeta</v>
      </c>
      <c r="K2169" t="str">
        <f t="shared" ca="1" si="203"/>
        <v>V-004</v>
      </c>
      <c r="L2169" t="str">
        <f ca="1">+VLOOKUP(K2169,'Tablas aux'!$A$23:$C$27,3,0)</f>
        <v>Moquegua</v>
      </c>
    </row>
    <row r="2170" spans="1:12" x14ac:dyDescent="0.25">
      <c r="A2170" t="str">
        <v>V-2169</v>
      </c>
      <c r="B2170">
        <f t="shared" ca="1" si="198"/>
        <v>45854</v>
      </c>
      <c r="C2170" t="str">
        <f t="shared" ca="1" si="199"/>
        <v>C-002</v>
      </c>
      <c r="D2170" t="str">
        <f t="shared" ca="1" si="200"/>
        <v>P-003</v>
      </c>
      <c r="E2170" t="str">
        <f ca="1">+_xlfn.XLOOKUP(D2170,'Tablas aux'!$A$3:$A$6,'Tablas aux'!$B$3:$B$6,0)</f>
        <v>Smart Watch</v>
      </c>
      <c r="F2170" t="str">
        <f ca="1">+_xlfn.XLOOKUP(E2170,'Tablas aux'!$B$3:$B$6,'Tablas aux'!$C$3:$C$6,0)</f>
        <v>Electrónica</v>
      </c>
      <c r="G2170">
        <f t="shared" ca="1" si="201"/>
        <v>43</v>
      </c>
      <c r="H2170">
        <f ca="1">+_xlfn.XLOOKUP(D2170,'Tablas aux'!$A$3:$A$6,'Tablas aux'!$D$3:$D$6)</f>
        <v>200</v>
      </c>
      <c r="I2170" s="3">
        <f t="shared" ca="1" si="202"/>
        <v>0.1</v>
      </c>
      <c r="J2170" t="str" cm="1">
        <f t="array" aca="1" ref="J2170" ca="1">+INDEX({"Tarjeta";"Efectivo";"Transferencia"},RANDBETWEEN(1,3))</f>
        <v>Transferencia</v>
      </c>
      <c r="K2170" t="str">
        <f t="shared" ca="1" si="203"/>
        <v>V-005</v>
      </c>
      <c r="L2170" t="str">
        <f ca="1">+VLOOKUP(K2170,'Tablas aux'!$A$23:$C$27,3,0)</f>
        <v>Ayacucho</v>
      </c>
    </row>
    <row r="2171" spans="1:12" x14ac:dyDescent="0.25">
      <c r="A2171" t="str">
        <v>V-2170</v>
      </c>
      <c r="B2171">
        <f t="shared" ca="1" si="198"/>
        <v>45901</v>
      </c>
      <c r="C2171" t="str">
        <f t="shared" ca="1" si="199"/>
        <v>C-003</v>
      </c>
      <c r="D2171" t="str">
        <f t="shared" ca="1" si="200"/>
        <v>P-002</v>
      </c>
      <c r="E2171" t="str">
        <f ca="1">+_xlfn.XLOOKUP(D2171,'Tablas aux'!$A$3:$A$6,'Tablas aux'!$B$3:$B$6,0)</f>
        <v>Laptop</v>
      </c>
      <c r="F2171" t="str">
        <f ca="1">+_xlfn.XLOOKUP(E2171,'Tablas aux'!$B$3:$B$6,'Tablas aux'!$C$3:$C$6,0)</f>
        <v>Computo</v>
      </c>
      <c r="G2171">
        <f t="shared" ca="1" si="201"/>
        <v>45</v>
      </c>
      <c r="H2171">
        <f ca="1">+_xlfn.XLOOKUP(D2171,'Tablas aux'!$A$3:$A$6,'Tablas aux'!$D$3:$D$6)</f>
        <v>1200</v>
      </c>
      <c r="I2171" s="3">
        <f t="shared" ca="1" si="202"/>
        <v>0.3</v>
      </c>
      <c r="J2171" t="str" cm="1">
        <f t="array" aca="1" ref="J2171" ca="1">+INDEX({"Tarjeta";"Efectivo";"Transferencia"},RANDBETWEEN(1,3))</f>
        <v>Tarjeta</v>
      </c>
      <c r="K2171" t="str">
        <f t="shared" ca="1" si="203"/>
        <v>V-004</v>
      </c>
      <c r="L2171" t="str">
        <f ca="1">+VLOOKUP(K2171,'Tablas aux'!$A$23:$C$27,3,0)</f>
        <v>Moquegua</v>
      </c>
    </row>
    <row r="2172" spans="1:12" x14ac:dyDescent="0.25">
      <c r="A2172" t="str">
        <v>V-2171</v>
      </c>
      <c r="B2172">
        <f t="shared" ca="1" si="198"/>
        <v>45902</v>
      </c>
      <c r="C2172" t="str">
        <f t="shared" ca="1" si="199"/>
        <v>C-002</v>
      </c>
      <c r="D2172" t="str">
        <f t="shared" ca="1" si="200"/>
        <v>P-004</v>
      </c>
      <c r="E2172" t="str">
        <f ca="1">+_xlfn.XLOOKUP(D2172,'Tablas aux'!$A$3:$A$6,'Tablas aux'!$B$3:$B$6,0)</f>
        <v>Smart Phone</v>
      </c>
      <c r="F2172" t="str">
        <f ca="1">+_xlfn.XLOOKUP(E2172,'Tablas aux'!$B$3:$B$6,'Tablas aux'!$C$3:$C$6,0)</f>
        <v>Telefonía</v>
      </c>
      <c r="G2172">
        <f t="shared" ca="1" si="201"/>
        <v>29</v>
      </c>
      <c r="H2172">
        <f ca="1">+_xlfn.XLOOKUP(D2172,'Tablas aux'!$A$3:$A$6,'Tablas aux'!$D$3:$D$6)</f>
        <v>800</v>
      </c>
      <c r="I2172" s="3">
        <f t="shared" ca="1" si="202"/>
        <v>0.2</v>
      </c>
      <c r="J2172" t="str" cm="1">
        <f t="array" aca="1" ref="J2172" ca="1">+INDEX({"Tarjeta";"Efectivo";"Transferencia"},RANDBETWEEN(1,3))</f>
        <v>Tarjeta</v>
      </c>
      <c r="K2172" t="str">
        <f t="shared" ca="1" si="203"/>
        <v>V-005</v>
      </c>
      <c r="L2172" t="str">
        <f ca="1">+VLOOKUP(K2172,'Tablas aux'!$A$23:$C$27,3,0)</f>
        <v>Ayacucho</v>
      </c>
    </row>
    <row r="2173" spans="1:12" x14ac:dyDescent="0.25">
      <c r="A2173" t="str">
        <v>V-2172</v>
      </c>
      <c r="B2173">
        <f t="shared" ca="1" si="198"/>
        <v>45684</v>
      </c>
      <c r="C2173" t="str">
        <f t="shared" ca="1" si="199"/>
        <v>C-001</v>
      </c>
      <c r="D2173" t="str">
        <f t="shared" ca="1" si="200"/>
        <v>P-001</v>
      </c>
      <c r="E2173" t="str">
        <f ca="1">+_xlfn.XLOOKUP(D2173,'Tablas aux'!$A$3:$A$6,'Tablas aux'!$B$3:$B$6,0)</f>
        <v>Audífonos</v>
      </c>
      <c r="F2173" t="str">
        <f ca="1">+_xlfn.XLOOKUP(E2173,'Tablas aux'!$B$3:$B$6,'Tablas aux'!$C$3:$C$6,0)</f>
        <v>Electrónica</v>
      </c>
      <c r="G2173">
        <f t="shared" ca="1" si="201"/>
        <v>30</v>
      </c>
      <c r="H2173">
        <f ca="1">+_xlfn.XLOOKUP(D2173,'Tablas aux'!$A$3:$A$6,'Tablas aux'!$D$3:$D$6)</f>
        <v>50</v>
      </c>
      <c r="I2173" s="3">
        <f t="shared" ca="1" si="202"/>
        <v>0.1</v>
      </c>
      <c r="J2173" t="str" cm="1">
        <f t="array" aca="1" ref="J2173" ca="1">+INDEX({"Tarjeta";"Efectivo";"Transferencia"},RANDBETWEEN(1,3))</f>
        <v>Efectivo</v>
      </c>
      <c r="K2173" t="str">
        <f t="shared" ca="1" si="203"/>
        <v>V-002</v>
      </c>
      <c r="L2173" t="str">
        <f ca="1">+VLOOKUP(K2173,'Tablas aux'!$A$23:$C$27,3,0)</f>
        <v>Callao</v>
      </c>
    </row>
    <row r="2174" spans="1:12" x14ac:dyDescent="0.25">
      <c r="A2174" t="str">
        <v>V-2173</v>
      </c>
      <c r="B2174">
        <f t="shared" ca="1" si="198"/>
        <v>45975</v>
      </c>
      <c r="C2174" t="str">
        <f t="shared" ca="1" si="199"/>
        <v>C-004</v>
      </c>
      <c r="D2174" t="str">
        <f t="shared" ca="1" si="200"/>
        <v>P-002</v>
      </c>
      <c r="E2174" t="str">
        <f ca="1">+_xlfn.XLOOKUP(D2174,'Tablas aux'!$A$3:$A$6,'Tablas aux'!$B$3:$B$6,0)</f>
        <v>Laptop</v>
      </c>
      <c r="F2174" t="str">
        <f ca="1">+_xlfn.XLOOKUP(E2174,'Tablas aux'!$B$3:$B$6,'Tablas aux'!$C$3:$C$6,0)</f>
        <v>Computo</v>
      </c>
      <c r="G2174">
        <f t="shared" ca="1" si="201"/>
        <v>42</v>
      </c>
      <c r="H2174">
        <f ca="1">+_xlfn.XLOOKUP(D2174,'Tablas aux'!$A$3:$A$6,'Tablas aux'!$D$3:$D$6)</f>
        <v>1200</v>
      </c>
      <c r="I2174" s="3">
        <f t="shared" ca="1" si="202"/>
        <v>0.3</v>
      </c>
      <c r="J2174" t="str" cm="1">
        <f t="array" aca="1" ref="J2174" ca="1">+INDEX({"Tarjeta";"Efectivo";"Transferencia"},RANDBETWEEN(1,3))</f>
        <v>Efectivo</v>
      </c>
      <c r="K2174" t="str">
        <f t="shared" ca="1" si="203"/>
        <v>V-003</v>
      </c>
      <c r="L2174" t="str">
        <f ca="1">+VLOOKUP(K2174,'Tablas aux'!$A$23:$C$27,3,0)</f>
        <v>Arequipa</v>
      </c>
    </row>
    <row r="2175" spans="1:12" x14ac:dyDescent="0.25">
      <c r="A2175" t="str">
        <v>V-2174</v>
      </c>
      <c r="B2175">
        <f t="shared" ca="1" si="198"/>
        <v>45840</v>
      </c>
      <c r="C2175" t="str">
        <f t="shared" ca="1" si="199"/>
        <v>C-001</v>
      </c>
      <c r="D2175" t="str">
        <f t="shared" ca="1" si="200"/>
        <v>P-001</v>
      </c>
      <c r="E2175" t="str">
        <f ca="1">+_xlfn.XLOOKUP(D2175,'Tablas aux'!$A$3:$A$6,'Tablas aux'!$B$3:$B$6,0)</f>
        <v>Audífonos</v>
      </c>
      <c r="F2175" t="str">
        <f ca="1">+_xlfn.XLOOKUP(E2175,'Tablas aux'!$B$3:$B$6,'Tablas aux'!$C$3:$C$6,0)</f>
        <v>Electrónica</v>
      </c>
      <c r="G2175">
        <f t="shared" ca="1" si="201"/>
        <v>21</v>
      </c>
      <c r="H2175">
        <f ca="1">+_xlfn.XLOOKUP(D2175,'Tablas aux'!$A$3:$A$6,'Tablas aux'!$D$3:$D$6)</f>
        <v>50</v>
      </c>
      <c r="I2175" s="3">
        <f t="shared" ca="1" si="202"/>
        <v>0.1</v>
      </c>
      <c r="J2175" t="str" cm="1">
        <f t="array" aca="1" ref="J2175" ca="1">+INDEX({"Tarjeta";"Efectivo";"Transferencia"},RANDBETWEEN(1,3))</f>
        <v>Efectivo</v>
      </c>
      <c r="K2175" t="str">
        <f t="shared" ca="1" si="203"/>
        <v>V-003</v>
      </c>
      <c r="L2175" t="str">
        <f ca="1">+VLOOKUP(K2175,'Tablas aux'!$A$23:$C$27,3,0)</f>
        <v>Arequipa</v>
      </c>
    </row>
    <row r="2176" spans="1:12" x14ac:dyDescent="0.25">
      <c r="A2176" t="str">
        <v>V-2175</v>
      </c>
      <c r="B2176">
        <f t="shared" ca="1" si="198"/>
        <v>46011</v>
      </c>
      <c r="C2176" t="str">
        <f t="shared" ca="1" si="199"/>
        <v>C-001</v>
      </c>
      <c r="D2176" t="str">
        <f t="shared" ca="1" si="200"/>
        <v>P-004</v>
      </c>
      <c r="E2176" t="str">
        <f ca="1">+_xlfn.XLOOKUP(D2176,'Tablas aux'!$A$3:$A$6,'Tablas aux'!$B$3:$B$6,0)</f>
        <v>Smart Phone</v>
      </c>
      <c r="F2176" t="str">
        <f ca="1">+_xlfn.XLOOKUP(E2176,'Tablas aux'!$B$3:$B$6,'Tablas aux'!$C$3:$C$6,0)</f>
        <v>Telefonía</v>
      </c>
      <c r="G2176">
        <f t="shared" ca="1" si="201"/>
        <v>39</v>
      </c>
      <c r="H2176">
        <f ca="1">+_xlfn.XLOOKUP(D2176,'Tablas aux'!$A$3:$A$6,'Tablas aux'!$D$3:$D$6)</f>
        <v>800</v>
      </c>
      <c r="I2176" s="3">
        <f t="shared" ca="1" si="202"/>
        <v>0.2</v>
      </c>
      <c r="J2176" t="str" cm="1">
        <f t="array" aca="1" ref="J2176" ca="1">+INDEX({"Tarjeta";"Efectivo";"Transferencia"},RANDBETWEEN(1,3))</f>
        <v>Tarjeta</v>
      </c>
      <c r="K2176" t="str">
        <f t="shared" ca="1" si="203"/>
        <v>V-004</v>
      </c>
      <c r="L2176" t="str">
        <f ca="1">+VLOOKUP(K2176,'Tablas aux'!$A$23:$C$27,3,0)</f>
        <v>Moquegua</v>
      </c>
    </row>
    <row r="2177" spans="1:12" x14ac:dyDescent="0.25">
      <c r="A2177" t="str">
        <v>V-2176</v>
      </c>
      <c r="B2177">
        <f t="shared" ca="1" si="198"/>
        <v>45802</v>
      </c>
      <c r="C2177" t="str">
        <f t="shared" ca="1" si="199"/>
        <v>C-001</v>
      </c>
      <c r="D2177" t="str">
        <f t="shared" ca="1" si="200"/>
        <v>P-002</v>
      </c>
      <c r="E2177" t="str">
        <f ca="1">+_xlfn.XLOOKUP(D2177,'Tablas aux'!$A$3:$A$6,'Tablas aux'!$B$3:$B$6,0)</f>
        <v>Laptop</v>
      </c>
      <c r="F2177" t="str">
        <f ca="1">+_xlfn.XLOOKUP(E2177,'Tablas aux'!$B$3:$B$6,'Tablas aux'!$C$3:$C$6,0)</f>
        <v>Computo</v>
      </c>
      <c r="G2177">
        <f t="shared" ca="1" si="201"/>
        <v>10</v>
      </c>
      <c r="H2177">
        <f ca="1">+_xlfn.XLOOKUP(D2177,'Tablas aux'!$A$3:$A$6,'Tablas aux'!$D$3:$D$6)</f>
        <v>1200</v>
      </c>
      <c r="I2177" s="3">
        <f t="shared" ca="1" si="202"/>
        <v>0.3</v>
      </c>
      <c r="J2177" t="str" cm="1">
        <f t="array" aca="1" ref="J2177" ca="1">+INDEX({"Tarjeta";"Efectivo";"Transferencia"},RANDBETWEEN(1,3))</f>
        <v>Transferencia</v>
      </c>
      <c r="K2177" t="str">
        <f t="shared" ca="1" si="203"/>
        <v>V-004</v>
      </c>
      <c r="L2177" t="str">
        <f ca="1">+VLOOKUP(K2177,'Tablas aux'!$A$23:$C$27,3,0)</f>
        <v>Moquegua</v>
      </c>
    </row>
    <row r="2178" spans="1:12" x14ac:dyDescent="0.25">
      <c r="A2178" t="str">
        <v>V-2177</v>
      </c>
      <c r="B2178">
        <f t="shared" ca="1" si="198"/>
        <v>45768</v>
      </c>
      <c r="C2178" t="str">
        <f t="shared" ca="1" si="199"/>
        <v>C-003</v>
      </c>
      <c r="D2178" t="str">
        <f t="shared" ca="1" si="200"/>
        <v>P-002</v>
      </c>
      <c r="E2178" t="str">
        <f ca="1">+_xlfn.XLOOKUP(D2178,'Tablas aux'!$A$3:$A$6,'Tablas aux'!$B$3:$B$6,0)</f>
        <v>Laptop</v>
      </c>
      <c r="F2178" t="str">
        <f ca="1">+_xlfn.XLOOKUP(E2178,'Tablas aux'!$B$3:$B$6,'Tablas aux'!$C$3:$C$6,0)</f>
        <v>Computo</v>
      </c>
      <c r="G2178">
        <f t="shared" ca="1" si="201"/>
        <v>23</v>
      </c>
      <c r="H2178">
        <f ca="1">+_xlfn.XLOOKUP(D2178,'Tablas aux'!$A$3:$A$6,'Tablas aux'!$D$3:$D$6)</f>
        <v>1200</v>
      </c>
      <c r="I2178" s="3">
        <f t="shared" ca="1" si="202"/>
        <v>0.3</v>
      </c>
      <c r="J2178" t="str" cm="1">
        <f t="array" aca="1" ref="J2178" ca="1">+INDEX({"Tarjeta";"Efectivo";"Transferencia"},RANDBETWEEN(1,3))</f>
        <v>Transferencia</v>
      </c>
      <c r="K2178" t="str">
        <f t="shared" ca="1" si="203"/>
        <v>V-001</v>
      </c>
      <c r="L2178" t="str">
        <f ca="1">+VLOOKUP(K2178,'Tablas aux'!$A$23:$C$27,3,0)</f>
        <v>Lima</v>
      </c>
    </row>
    <row r="2179" spans="1:12" x14ac:dyDescent="0.25">
      <c r="A2179" t="str">
        <v>V-2178</v>
      </c>
      <c r="B2179">
        <f t="shared" ref="B2179:B2242" ca="1" si="204">+RANDBETWEEN("01/01/2025","31/12/2025")</f>
        <v>45984</v>
      </c>
      <c r="C2179" t="str">
        <f t="shared" ref="C2179:C2242" ca="1" si="205">+"C"&amp;"-"&amp;TEXT(RANDBETWEEN(1,4),"000")</f>
        <v>C-003</v>
      </c>
      <c r="D2179" t="str">
        <f t="shared" ref="D2179:D2242" ca="1" si="206">+"P"&amp;"-"&amp;TEXT(RANDBETWEEN(1,4),"000")</f>
        <v>P-003</v>
      </c>
      <c r="E2179" t="str">
        <f ca="1">+_xlfn.XLOOKUP(D2179,'Tablas aux'!$A$3:$A$6,'Tablas aux'!$B$3:$B$6,0)</f>
        <v>Smart Watch</v>
      </c>
      <c r="F2179" t="str">
        <f ca="1">+_xlfn.XLOOKUP(E2179,'Tablas aux'!$B$3:$B$6,'Tablas aux'!$C$3:$C$6,0)</f>
        <v>Electrónica</v>
      </c>
      <c r="G2179">
        <f t="shared" ref="G2179:G2242" ca="1" si="207">+RANDBETWEEN(5,45)</f>
        <v>12</v>
      </c>
      <c r="H2179">
        <f ca="1">+_xlfn.XLOOKUP(D2179,'Tablas aux'!$A$3:$A$6,'Tablas aux'!$D$3:$D$6)</f>
        <v>200</v>
      </c>
      <c r="I2179" s="3">
        <f t="shared" ref="I2179:I2242" ca="1" si="208">+IF(F2179="Electrónica",0.1,IF(F2179="Telefonía",0.2,0.3))</f>
        <v>0.1</v>
      </c>
      <c r="J2179" t="str" cm="1">
        <f t="array" aca="1" ref="J2179" ca="1">+INDEX({"Tarjeta";"Efectivo";"Transferencia"},RANDBETWEEN(1,3))</f>
        <v>Transferencia</v>
      </c>
      <c r="K2179" t="str">
        <f t="shared" ref="K2179:K2242" ca="1" si="209">+"V"&amp;"-"&amp;TEXT(RANDBETWEEN(1,5),"000")</f>
        <v>V-001</v>
      </c>
      <c r="L2179" t="str">
        <f ca="1">+VLOOKUP(K2179,'Tablas aux'!$A$23:$C$27,3,0)</f>
        <v>Lima</v>
      </c>
    </row>
    <row r="2180" spans="1:12" x14ac:dyDescent="0.25">
      <c r="A2180" t="str">
        <v>V-2179</v>
      </c>
      <c r="B2180">
        <f t="shared" ca="1" si="204"/>
        <v>45939</v>
      </c>
      <c r="C2180" t="str">
        <f t="shared" ca="1" si="205"/>
        <v>C-004</v>
      </c>
      <c r="D2180" t="str">
        <f t="shared" ca="1" si="206"/>
        <v>P-003</v>
      </c>
      <c r="E2180" t="str">
        <f ca="1">+_xlfn.XLOOKUP(D2180,'Tablas aux'!$A$3:$A$6,'Tablas aux'!$B$3:$B$6,0)</f>
        <v>Smart Watch</v>
      </c>
      <c r="F2180" t="str">
        <f ca="1">+_xlfn.XLOOKUP(E2180,'Tablas aux'!$B$3:$B$6,'Tablas aux'!$C$3:$C$6,0)</f>
        <v>Electrónica</v>
      </c>
      <c r="G2180">
        <f t="shared" ca="1" si="207"/>
        <v>19</v>
      </c>
      <c r="H2180">
        <f ca="1">+_xlfn.XLOOKUP(D2180,'Tablas aux'!$A$3:$A$6,'Tablas aux'!$D$3:$D$6)</f>
        <v>200</v>
      </c>
      <c r="I2180" s="3">
        <f t="shared" ca="1" si="208"/>
        <v>0.1</v>
      </c>
      <c r="J2180" t="str" cm="1">
        <f t="array" aca="1" ref="J2180" ca="1">+INDEX({"Tarjeta";"Efectivo";"Transferencia"},RANDBETWEEN(1,3))</f>
        <v>Transferencia</v>
      </c>
      <c r="K2180" t="str">
        <f t="shared" ca="1" si="209"/>
        <v>V-003</v>
      </c>
      <c r="L2180" t="str">
        <f ca="1">+VLOOKUP(K2180,'Tablas aux'!$A$23:$C$27,3,0)</f>
        <v>Arequipa</v>
      </c>
    </row>
    <row r="2181" spans="1:12" x14ac:dyDescent="0.25">
      <c r="A2181" t="str">
        <v>V-2180</v>
      </c>
      <c r="B2181">
        <f t="shared" ca="1" si="204"/>
        <v>45752</v>
      </c>
      <c r="C2181" t="str">
        <f t="shared" ca="1" si="205"/>
        <v>C-001</v>
      </c>
      <c r="D2181" t="str">
        <f t="shared" ca="1" si="206"/>
        <v>P-002</v>
      </c>
      <c r="E2181" t="str">
        <f ca="1">+_xlfn.XLOOKUP(D2181,'Tablas aux'!$A$3:$A$6,'Tablas aux'!$B$3:$B$6,0)</f>
        <v>Laptop</v>
      </c>
      <c r="F2181" t="str">
        <f ca="1">+_xlfn.XLOOKUP(E2181,'Tablas aux'!$B$3:$B$6,'Tablas aux'!$C$3:$C$6,0)</f>
        <v>Computo</v>
      </c>
      <c r="G2181">
        <f t="shared" ca="1" si="207"/>
        <v>43</v>
      </c>
      <c r="H2181">
        <f ca="1">+_xlfn.XLOOKUP(D2181,'Tablas aux'!$A$3:$A$6,'Tablas aux'!$D$3:$D$6)</f>
        <v>1200</v>
      </c>
      <c r="I2181" s="3">
        <f t="shared" ca="1" si="208"/>
        <v>0.3</v>
      </c>
      <c r="J2181" t="str" cm="1">
        <f t="array" aca="1" ref="J2181" ca="1">+INDEX({"Tarjeta";"Efectivo";"Transferencia"},RANDBETWEEN(1,3))</f>
        <v>Tarjeta</v>
      </c>
      <c r="K2181" t="str">
        <f t="shared" ca="1" si="209"/>
        <v>V-002</v>
      </c>
      <c r="L2181" t="str">
        <f ca="1">+VLOOKUP(K2181,'Tablas aux'!$A$23:$C$27,3,0)</f>
        <v>Callao</v>
      </c>
    </row>
    <row r="2182" spans="1:12" x14ac:dyDescent="0.25">
      <c r="A2182" t="str">
        <v>V-2181</v>
      </c>
      <c r="B2182">
        <f t="shared" ca="1" si="204"/>
        <v>45987</v>
      </c>
      <c r="C2182" t="str">
        <f t="shared" ca="1" si="205"/>
        <v>C-002</v>
      </c>
      <c r="D2182" t="str">
        <f t="shared" ca="1" si="206"/>
        <v>P-004</v>
      </c>
      <c r="E2182" t="str">
        <f ca="1">+_xlfn.XLOOKUP(D2182,'Tablas aux'!$A$3:$A$6,'Tablas aux'!$B$3:$B$6,0)</f>
        <v>Smart Phone</v>
      </c>
      <c r="F2182" t="str">
        <f ca="1">+_xlfn.XLOOKUP(E2182,'Tablas aux'!$B$3:$B$6,'Tablas aux'!$C$3:$C$6,0)</f>
        <v>Telefonía</v>
      </c>
      <c r="G2182">
        <f t="shared" ca="1" si="207"/>
        <v>20</v>
      </c>
      <c r="H2182">
        <f ca="1">+_xlfn.XLOOKUP(D2182,'Tablas aux'!$A$3:$A$6,'Tablas aux'!$D$3:$D$6)</f>
        <v>800</v>
      </c>
      <c r="I2182" s="3">
        <f t="shared" ca="1" si="208"/>
        <v>0.2</v>
      </c>
      <c r="J2182" t="str" cm="1">
        <f t="array" aca="1" ref="J2182" ca="1">+INDEX({"Tarjeta";"Efectivo";"Transferencia"},RANDBETWEEN(1,3))</f>
        <v>Transferencia</v>
      </c>
      <c r="K2182" t="str">
        <f t="shared" ca="1" si="209"/>
        <v>V-002</v>
      </c>
      <c r="L2182" t="str">
        <f ca="1">+VLOOKUP(K2182,'Tablas aux'!$A$23:$C$27,3,0)</f>
        <v>Callao</v>
      </c>
    </row>
    <row r="2183" spans="1:12" x14ac:dyDescent="0.25">
      <c r="A2183" t="str">
        <v>V-2182</v>
      </c>
      <c r="B2183">
        <f t="shared" ca="1" si="204"/>
        <v>45722</v>
      </c>
      <c r="C2183" t="str">
        <f t="shared" ca="1" si="205"/>
        <v>C-004</v>
      </c>
      <c r="D2183" t="str">
        <f t="shared" ca="1" si="206"/>
        <v>P-003</v>
      </c>
      <c r="E2183" t="str">
        <f ca="1">+_xlfn.XLOOKUP(D2183,'Tablas aux'!$A$3:$A$6,'Tablas aux'!$B$3:$B$6,0)</f>
        <v>Smart Watch</v>
      </c>
      <c r="F2183" t="str">
        <f ca="1">+_xlfn.XLOOKUP(E2183,'Tablas aux'!$B$3:$B$6,'Tablas aux'!$C$3:$C$6,0)</f>
        <v>Electrónica</v>
      </c>
      <c r="G2183">
        <f t="shared" ca="1" si="207"/>
        <v>20</v>
      </c>
      <c r="H2183">
        <f ca="1">+_xlfn.XLOOKUP(D2183,'Tablas aux'!$A$3:$A$6,'Tablas aux'!$D$3:$D$6)</f>
        <v>200</v>
      </c>
      <c r="I2183" s="3">
        <f t="shared" ca="1" si="208"/>
        <v>0.1</v>
      </c>
      <c r="J2183" t="str" cm="1">
        <f t="array" aca="1" ref="J2183" ca="1">+INDEX({"Tarjeta";"Efectivo";"Transferencia"},RANDBETWEEN(1,3))</f>
        <v>Tarjeta</v>
      </c>
      <c r="K2183" t="str">
        <f t="shared" ca="1" si="209"/>
        <v>V-003</v>
      </c>
      <c r="L2183" t="str">
        <f ca="1">+VLOOKUP(K2183,'Tablas aux'!$A$23:$C$27,3,0)</f>
        <v>Arequipa</v>
      </c>
    </row>
    <row r="2184" spans="1:12" x14ac:dyDescent="0.25">
      <c r="A2184" t="str">
        <v>V-2183</v>
      </c>
      <c r="B2184">
        <f t="shared" ca="1" si="204"/>
        <v>45870</v>
      </c>
      <c r="C2184" t="str">
        <f t="shared" ca="1" si="205"/>
        <v>C-004</v>
      </c>
      <c r="D2184" t="str">
        <f t="shared" ca="1" si="206"/>
        <v>P-001</v>
      </c>
      <c r="E2184" t="str">
        <f ca="1">+_xlfn.XLOOKUP(D2184,'Tablas aux'!$A$3:$A$6,'Tablas aux'!$B$3:$B$6,0)</f>
        <v>Audífonos</v>
      </c>
      <c r="F2184" t="str">
        <f ca="1">+_xlfn.XLOOKUP(E2184,'Tablas aux'!$B$3:$B$6,'Tablas aux'!$C$3:$C$6,0)</f>
        <v>Electrónica</v>
      </c>
      <c r="G2184">
        <f t="shared" ca="1" si="207"/>
        <v>14</v>
      </c>
      <c r="H2184">
        <f ca="1">+_xlfn.XLOOKUP(D2184,'Tablas aux'!$A$3:$A$6,'Tablas aux'!$D$3:$D$6)</f>
        <v>50</v>
      </c>
      <c r="I2184" s="3">
        <f t="shared" ca="1" si="208"/>
        <v>0.1</v>
      </c>
      <c r="J2184" t="str" cm="1">
        <f t="array" aca="1" ref="J2184" ca="1">+INDEX({"Tarjeta";"Efectivo";"Transferencia"},RANDBETWEEN(1,3))</f>
        <v>Efectivo</v>
      </c>
      <c r="K2184" t="str">
        <f t="shared" ca="1" si="209"/>
        <v>V-003</v>
      </c>
      <c r="L2184" t="str">
        <f ca="1">+VLOOKUP(K2184,'Tablas aux'!$A$23:$C$27,3,0)</f>
        <v>Arequipa</v>
      </c>
    </row>
    <row r="2185" spans="1:12" x14ac:dyDescent="0.25">
      <c r="A2185" t="str">
        <v>V-2184</v>
      </c>
      <c r="B2185">
        <f t="shared" ca="1" si="204"/>
        <v>45719</v>
      </c>
      <c r="C2185" t="str">
        <f t="shared" ca="1" si="205"/>
        <v>C-002</v>
      </c>
      <c r="D2185" t="str">
        <f t="shared" ca="1" si="206"/>
        <v>P-002</v>
      </c>
      <c r="E2185" t="str">
        <f ca="1">+_xlfn.XLOOKUP(D2185,'Tablas aux'!$A$3:$A$6,'Tablas aux'!$B$3:$B$6,0)</f>
        <v>Laptop</v>
      </c>
      <c r="F2185" t="str">
        <f ca="1">+_xlfn.XLOOKUP(E2185,'Tablas aux'!$B$3:$B$6,'Tablas aux'!$C$3:$C$6,0)</f>
        <v>Computo</v>
      </c>
      <c r="G2185">
        <f t="shared" ca="1" si="207"/>
        <v>20</v>
      </c>
      <c r="H2185">
        <f ca="1">+_xlfn.XLOOKUP(D2185,'Tablas aux'!$A$3:$A$6,'Tablas aux'!$D$3:$D$6)</f>
        <v>1200</v>
      </c>
      <c r="I2185" s="3">
        <f t="shared" ca="1" si="208"/>
        <v>0.3</v>
      </c>
      <c r="J2185" t="str" cm="1">
        <f t="array" aca="1" ref="J2185" ca="1">+INDEX({"Tarjeta";"Efectivo";"Transferencia"},RANDBETWEEN(1,3))</f>
        <v>Transferencia</v>
      </c>
      <c r="K2185" t="str">
        <f t="shared" ca="1" si="209"/>
        <v>V-003</v>
      </c>
      <c r="L2185" t="str">
        <f ca="1">+VLOOKUP(K2185,'Tablas aux'!$A$23:$C$27,3,0)</f>
        <v>Arequipa</v>
      </c>
    </row>
    <row r="2186" spans="1:12" x14ac:dyDescent="0.25">
      <c r="A2186" t="str">
        <v>V-2185</v>
      </c>
      <c r="B2186">
        <f t="shared" ca="1" si="204"/>
        <v>45668</v>
      </c>
      <c r="C2186" t="str">
        <f t="shared" ca="1" si="205"/>
        <v>C-004</v>
      </c>
      <c r="D2186" t="str">
        <f t="shared" ca="1" si="206"/>
        <v>P-004</v>
      </c>
      <c r="E2186" t="str">
        <f ca="1">+_xlfn.XLOOKUP(D2186,'Tablas aux'!$A$3:$A$6,'Tablas aux'!$B$3:$B$6,0)</f>
        <v>Smart Phone</v>
      </c>
      <c r="F2186" t="str">
        <f ca="1">+_xlfn.XLOOKUP(E2186,'Tablas aux'!$B$3:$B$6,'Tablas aux'!$C$3:$C$6,0)</f>
        <v>Telefonía</v>
      </c>
      <c r="G2186">
        <f t="shared" ca="1" si="207"/>
        <v>14</v>
      </c>
      <c r="H2186">
        <f ca="1">+_xlfn.XLOOKUP(D2186,'Tablas aux'!$A$3:$A$6,'Tablas aux'!$D$3:$D$6)</f>
        <v>800</v>
      </c>
      <c r="I2186" s="3">
        <f t="shared" ca="1" si="208"/>
        <v>0.2</v>
      </c>
      <c r="J2186" t="str" cm="1">
        <f t="array" aca="1" ref="J2186" ca="1">+INDEX({"Tarjeta";"Efectivo";"Transferencia"},RANDBETWEEN(1,3))</f>
        <v>Efectivo</v>
      </c>
      <c r="K2186" t="str">
        <f t="shared" ca="1" si="209"/>
        <v>V-001</v>
      </c>
      <c r="L2186" t="str">
        <f ca="1">+VLOOKUP(K2186,'Tablas aux'!$A$23:$C$27,3,0)</f>
        <v>Lima</v>
      </c>
    </row>
    <row r="2187" spans="1:12" x14ac:dyDescent="0.25">
      <c r="A2187" t="str">
        <v>V-2186</v>
      </c>
      <c r="B2187">
        <f t="shared" ca="1" si="204"/>
        <v>45682</v>
      </c>
      <c r="C2187" t="str">
        <f t="shared" ca="1" si="205"/>
        <v>C-001</v>
      </c>
      <c r="D2187" t="str">
        <f t="shared" ca="1" si="206"/>
        <v>P-002</v>
      </c>
      <c r="E2187" t="str">
        <f ca="1">+_xlfn.XLOOKUP(D2187,'Tablas aux'!$A$3:$A$6,'Tablas aux'!$B$3:$B$6,0)</f>
        <v>Laptop</v>
      </c>
      <c r="F2187" t="str">
        <f ca="1">+_xlfn.XLOOKUP(E2187,'Tablas aux'!$B$3:$B$6,'Tablas aux'!$C$3:$C$6,0)</f>
        <v>Computo</v>
      </c>
      <c r="G2187">
        <f t="shared" ca="1" si="207"/>
        <v>30</v>
      </c>
      <c r="H2187">
        <f ca="1">+_xlfn.XLOOKUP(D2187,'Tablas aux'!$A$3:$A$6,'Tablas aux'!$D$3:$D$6)</f>
        <v>1200</v>
      </c>
      <c r="I2187" s="3">
        <f t="shared" ca="1" si="208"/>
        <v>0.3</v>
      </c>
      <c r="J2187" t="str" cm="1">
        <f t="array" aca="1" ref="J2187" ca="1">+INDEX({"Tarjeta";"Efectivo";"Transferencia"},RANDBETWEEN(1,3))</f>
        <v>Efectivo</v>
      </c>
      <c r="K2187" t="str">
        <f t="shared" ca="1" si="209"/>
        <v>V-004</v>
      </c>
      <c r="L2187" t="str">
        <f ca="1">+VLOOKUP(K2187,'Tablas aux'!$A$23:$C$27,3,0)</f>
        <v>Moquegua</v>
      </c>
    </row>
    <row r="2188" spans="1:12" x14ac:dyDescent="0.25">
      <c r="A2188" t="str">
        <v>V-2187</v>
      </c>
      <c r="B2188">
        <f t="shared" ca="1" si="204"/>
        <v>45804</v>
      </c>
      <c r="C2188" t="str">
        <f t="shared" ca="1" si="205"/>
        <v>C-001</v>
      </c>
      <c r="D2188" t="str">
        <f t="shared" ca="1" si="206"/>
        <v>P-002</v>
      </c>
      <c r="E2188" t="str">
        <f ca="1">+_xlfn.XLOOKUP(D2188,'Tablas aux'!$A$3:$A$6,'Tablas aux'!$B$3:$B$6,0)</f>
        <v>Laptop</v>
      </c>
      <c r="F2188" t="str">
        <f ca="1">+_xlfn.XLOOKUP(E2188,'Tablas aux'!$B$3:$B$6,'Tablas aux'!$C$3:$C$6,0)</f>
        <v>Computo</v>
      </c>
      <c r="G2188">
        <f t="shared" ca="1" si="207"/>
        <v>32</v>
      </c>
      <c r="H2188">
        <f ca="1">+_xlfn.XLOOKUP(D2188,'Tablas aux'!$A$3:$A$6,'Tablas aux'!$D$3:$D$6)</f>
        <v>1200</v>
      </c>
      <c r="I2188" s="3">
        <f t="shared" ca="1" si="208"/>
        <v>0.3</v>
      </c>
      <c r="J2188" t="str" cm="1">
        <f t="array" aca="1" ref="J2188" ca="1">+INDEX({"Tarjeta";"Efectivo";"Transferencia"},RANDBETWEEN(1,3))</f>
        <v>Efectivo</v>
      </c>
      <c r="K2188" t="str">
        <f t="shared" ca="1" si="209"/>
        <v>V-005</v>
      </c>
      <c r="L2188" t="str">
        <f ca="1">+VLOOKUP(K2188,'Tablas aux'!$A$23:$C$27,3,0)</f>
        <v>Ayacucho</v>
      </c>
    </row>
    <row r="2189" spans="1:12" x14ac:dyDescent="0.25">
      <c r="A2189" t="str">
        <v>V-2188</v>
      </c>
      <c r="B2189">
        <f t="shared" ca="1" si="204"/>
        <v>45715</v>
      </c>
      <c r="C2189" t="str">
        <f t="shared" ca="1" si="205"/>
        <v>C-002</v>
      </c>
      <c r="D2189" t="str">
        <f t="shared" ca="1" si="206"/>
        <v>P-003</v>
      </c>
      <c r="E2189" t="str">
        <f ca="1">+_xlfn.XLOOKUP(D2189,'Tablas aux'!$A$3:$A$6,'Tablas aux'!$B$3:$B$6,0)</f>
        <v>Smart Watch</v>
      </c>
      <c r="F2189" t="str">
        <f ca="1">+_xlfn.XLOOKUP(E2189,'Tablas aux'!$B$3:$B$6,'Tablas aux'!$C$3:$C$6,0)</f>
        <v>Electrónica</v>
      </c>
      <c r="G2189">
        <f t="shared" ca="1" si="207"/>
        <v>44</v>
      </c>
      <c r="H2189">
        <f ca="1">+_xlfn.XLOOKUP(D2189,'Tablas aux'!$A$3:$A$6,'Tablas aux'!$D$3:$D$6)</f>
        <v>200</v>
      </c>
      <c r="I2189" s="3">
        <f t="shared" ca="1" si="208"/>
        <v>0.1</v>
      </c>
      <c r="J2189" t="str" cm="1">
        <f t="array" aca="1" ref="J2189" ca="1">+INDEX({"Tarjeta";"Efectivo";"Transferencia"},RANDBETWEEN(1,3))</f>
        <v>Tarjeta</v>
      </c>
      <c r="K2189" t="str">
        <f t="shared" ca="1" si="209"/>
        <v>V-003</v>
      </c>
      <c r="L2189" t="str">
        <f ca="1">+VLOOKUP(K2189,'Tablas aux'!$A$23:$C$27,3,0)</f>
        <v>Arequipa</v>
      </c>
    </row>
    <row r="2190" spans="1:12" x14ac:dyDescent="0.25">
      <c r="A2190" t="str">
        <v>V-2189</v>
      </c>
      <c r="B2190">
        <f t="shared" ca="1" si="204"/>
        <v>45780</v>
      </c>
      <c r="C2190" t="str">
        <f t="shared" ca="1" si="205"/>
        <v>C-002</v>
      </c>
      <c r="D2190" t="str">
        <f t="shared" ca="1" si="206"/>
        <v>P-004</v>
      </c>
      <c r="E2190" t="str">
        <f ca="1">+_xlfn.XLOOKUP(D2190,'Tablas aux'!$A$3:$A$6,'Tablas aux'!$B$3:$B$6,0)</f>
        <v>Smart Phone</v>
      </c>
      <c r="F2190" t="str">
        <f ca="1">+_xlfn.XLOOKUP(E2190,'Tablas aux'!$B$3:$B$6,'Tablas aux'!$C$3:$C$6,0)</f>
        <v>Telefonía</v>
      </c>
      <c r="G2190">
        <f t="shared" ca="1" si="207"/>
        <v>32</v>
      </c>
      <c r="H2190">
        <f ca="1">+_xlfn.XLOOKUP(D2190,'Tablas aux'!$A$3:$A$6,'Tablas aux'!$D$3:$D$6)</f>
        <v>800</v>
      </c>
      <c r="I2190" s="3">
        <f t="shared" ca="1" si="208"/>
        <v>0.2</v>
      </c>
      <c r="J2190" t="str" cm="1">
        <f t="array" aca="1" ref="J2190" ca="1">+INDEX({"Tarjeta";"Efectivo";"Transferencia"},RANDBETWEEN(1,3))</f>
        <v>Tarjeta</v>
      </c>
      <c r="K2190" t="str">
        <f t="shared" ca="1" si="209"/>
        <v>V-001</v>
      </c>
      <c r="L2190" t="str">
        <f ca="1">+VLOOKUP(K2190,'Tablas aux'!$A$23:$C$27,3,0)</f>
        <v>Lima</v>
      </c>
    </row>
    <row r="2191" spans="1:12" x14ac:dyDescent="0.25">
      <c r="A2191" t="str">
        <v>V-2190</v>
      </c>
      <c r="B2191">
        <f t="shared" ca="1" si="204"/>
        <v>45712</v>
      </c>
      <c r="C2191" t="str">
        <f t="shared" ca="1" si="205"/>
        <v>C-004</v>
      </c>
      <c r="D2191" t="str">
        <f t="shared" ca="1" si="206"/>
        <v>P-001</v>
      </c>
      <c r="E2191" t="str">
        <f ca="1">+_xlfn.XLOOKUP(D2191,'Tablas aux'!$A$3:$A$6,'Tablas aux'!$B$3:$B$6,0)</f>
        <v>Audífonos</v>
      </c>
      <c r="F2191" t="str">
        <f ca="1">+_xlfn.XLOOKUP(E2191,'Tablas aux'!$B$3:$B$6,'Tablas aux'!$C$3:$C$6,0)</f>
        <v>Electrónica</v>
      </c>
      <c r="G2191">
        <f t="shared" ca="1" si="207"/>
        <v>34</v>
      </c>
      <c r="H2191">
        <f ca="1">+_xlfn.XLOOKUP(D2191,'Tablas aux'!$A$3:$A$6,'Tablas aux'!$D$3:$D$6)</f>
        <v>50</v>
      </c>
      <c r="I2191" s="3">
        <f t="shared" ca="1" si="208"/>
        <v>0.1</v>
      </c>
      <c r="J2191" t="str" cm="1">
        <f t="array" aca="1" ref="J2191" ca="1">+INDEX({"Tarjeta";"Efectivo";"Transferencia"},RANDBETWEEN(1,3))</f>
        <v>Transferencia</v>
      </c>
      <c r="K2191" t="str">
        <f t="shared" ca="1" si="209"/>
        <v>V-001</v>
      </c>
      <c r="L2191" t="str">
        <f ca="1">+VLOOKUP(K2191,'Tablas aux'!$A$23:$C$27,3,0)</f>
        <v>Lima</v>
      </c>
    </row>
    <row r="2192" spans="1:12" x14ac:dyDescent="0.25">
      <c r="A2192" t="str">
        <v>V-2191</v>
      </c>
      <c r="B2192">
        <f t="shared" ca="1" si="204"/>
        <v>45938</v>
      </c>
      <c r="C2192" t="str">
        <f t="shared" ca="1" si="205"/>
        <v>C-003</v>
      </c>
      <c r="D2192" t="str">
        <f t="shared" ca="1" si="206"/>
        <v>P-003</v>
      </c>
      <c r="E2192" t="str">
        <f ca="1">+_xlfn.XLOOKUP(D2192,'Tablas aux'!$A$3:$A$6,'Tablas aux'!$B$3:$B$6,0)</f>
        <v>Smart Watch</v>
      </c>
      <c r="F2192" t="str">
        <f ca="1">+_xlfn.XLOOKUP(E2192,'Tablas aux'!$B$3:$B$6,'Tablas aux'!$C$3:$C$6,0)</f>
        <v>Electrónica</v>
      </c>
      <c r="G2192">
        <f t="shared" ca="1" si="207"/>
        <v>19</v>
      </c>
      <c r="H2192">
        <f ca="1">+_xlfn.XLOOKUP(D2192,'Tablas aux'!$A$3:$A$6,'Tablas aux'!$D$3:$D$6)</f>
        <v>200</v>
      </c>
      <c r="I2192" s="3">
        <f t="shared" ca="1" si="208"/>
        <v>0.1</v>
      </c>
      <c r="J2192" t="str" cm="1">
        <f t="array" aca="1" ref="J2192" ca="1">+INDEX({"Tarjeta";"Efectivo";"Transferencia"},RANDBETWEEN(1,3))</f>
        <v>Efectivo</v>
      </c>
      <c r="K2192" t="str">
        <f t="shared" ca="1" si="209"/>
        <v>V-001</v>
      </c>
      <c r="L2192" t="str">
        <f ca="1">+VLOOKUP(K2192,'Tablas aux'!$A$23:$C$27,3,0)</f>
        <v>Lima</v>
      </c>
    </row>
    <row r="2193" spans="1:12" x14ac:dyDescent="0.25">
      <c r="A2193" t="str">
        <v>V-2192</v>
      </c>
      <c r="B2193">
        <f t="shared" ca="1" si="204"/>
        <v>45790</v>
      </c>
      <c r="C2193" t="str">
        <f t="shared" ca="1" si="205"/>
        <v>C-001</v>
      </c>
      <c r="D2193" t="str">
        <f t="shared" ca="1" si="206"/>
        <v>P-001</v>
      </c>
      <c r="E2193" t="str">
        <f ca="1">+_xlfn.XLOOKUP(D2193,'Tablas aux'!$A$3:$A$6,'Tablas aux'!$B$3:$B$6,0)</f>
        <v>Audífonos</v>
      </c>
      <c r="F2193" t="str">
        <f ca="1">+_xlfn.XLOOKUP(E2193,'Tablas aux'!$B$3:$B$6,'Tablas aux'!$C$3:$C$6,0)</f>
        <v>Electrónica</v>
      </c>
      <c r="G2193">
        <f t="shared" ca="1" si="207"/>
        <v>23</v>
      </c>
      <c r="H2193">
        <f ca="1">+_xlfn.XLOOKUP(D2193,'Tablas aux'!$A$3:$A$6,'Tablas aux'!$D$3:$D$6)</f>
        <v>50</v>
      </c>
      <c r="I2193" s="3">
        <f t="shared" ca="1" si="208"/>
        <v>0.1</v>
      </c>
      <c r="J2193" t="str" cm="1">
        <f t="array" aca="1" ref="J2193" ca="1">+INDEX({"Tarjeta";"Efectivo";"Transferencia"},RANDBETWEEN(1,3))</f>
        <v>Tarjeta</v>
      </c>
      <c r="K2193" t="str">
        <f t="shared" ca="1" si="209"/>
        <v>V-001</v>
      </c>
      <c r="L2193" t="str">
        <f ca="1">+VLOOKUP(K2193,'Tablas aux'!$A$23:$C$27,3,0)</f>
        <v>Lima</v>
      </c>
    </row>
    <row r="2194" spans="1:12" x14ac:dyDescent="0.25">
      <c r="A2194" t="str">
        <v>V-2193</v>
      </c>
      <c r="B2194">
        <f t="shared" ca="1" si="204"/>
        <v>45782</v>
      </c>
      <c r="C2194" t="str">
        <f t="shared" ca="1" si="205"/>
        <v>C-004</v>
      </c>
      <c r="D2194" t="str">
        <f t="shared" ca="1" si="206"/>
        <v>P-002</v>
      </c>
      <c r="E2194" t="str">
        <f ca="1">+_xlfn.XLOOKUP(D2194,'Tablas aux'!$A$3:$A$6,'Tablas aux'!$B$3:$B$6,0)</f>
        <v>Laptop</v>
      </c>
      <c r="F2194" t="str">
        <f ca="1">+_xlfn.XLOOKUP(E2194,'Tablas aux'!$B$3:$B$6,'Tablas aux'!$C$3:$C$6,0)</f>
        <v>Computo</v>
      </c>
      <c r="G2194">
        <f t="shared" ca="1" si="207"/>
        <v>10</v>
      </c>
      <c r="H2194">
        <f ca="1">+_xlfn.XLOOKUP(D2194,'Tablas aux'!$A$3:$A$6,'Tablas aux'!$D$3:$D$6)</f>
        <v>1200</v>
      </c>
      <c r="I2194" s="3">
        <f t="shared" ca="1" si="208"/>
        <v>0.3</v>
      </c>
      <c r="J2194" t="str" cm="1">
        <f t="array" aca="1" ref="J2194" ca="1">+INDEX({"Tarjeta";"Efectivo";"Transferencia"},RANDBETWEEN(1,3))</f>
        <v>Efectivo</v>
      </c>
      <c r="K2194" t="str">
        <f t="shared" ca="1" si="209"/>
        <v>V-001</v>
      </c>
      <c r="L2194" t="str">
        <f ca="1">+VLOOKUP(K2194,'Tablas aux'!$A$23:$C$27,3,0)</f>
        <v>Lima</v>
      </c>
    </row>
    <row r="2195" spans="1:12" x14ac:dyDescent="0.25">
      <c r="A2195" t="str">
        <v>V-2194</v>
      </c>
      <c r="B2195">
        <f t="shared" ca="1" si="204"/>
        <v>45866</v>
      </c>
      <c r="C2195" t="str">
        <f t="shared" ca="1" si="205"/>
        <v>C-003</v>
      </c>
      <c r="D2195" t="str">
        <f t="shared" ca="1" si="206"/>
        <v>P-002</v>
      </c>
      <c r="E2195" t="str">
        <f ca="1">+_xlfn.XLOOKUP(D2195,'Tablas aux'!$A$3:$A$6,'Tablas aux'!$B$3:$B$6,0)</f>
        <v>Laptop</v>
      </c>
      <c r="F2195" t="str">
        <f ca="1">+_xlfn.XLOOKUP(E2195,'Tablas aux'!$B$3:$B$6,'Tablas aux'!$C$3:$C$6,0)</f>
        <v>Computo</v>
      </c>
      <c r="G2195">
        <f t="shared" ca="1" si="207"/>
        <v>45</v>
      </c>
      <c r="H2195">
        <f ca="1">+_xlfn.XLOOKUP(D2195,'Tablas aux'!$A$3:$A$6,'Tablas aux'!$D$3:$D$6)</f>
        <v>1200</v>
      </c>
      <c r="I2195" s="3">
        <f t="shared" ca="1" si="208"/>
        <v>0.3</v>
      </c>
      <c r="J2195" t="str" cm="1">
        <f t="array" aca="1" ref="J2195" ca="1">+INDEX({"Tarjeta";"Efectivo";"Transferencia"},RANDBETWEEN(1,3))</f>
        <v>Tarjeta</v>
      </c>
      <c r="K2195" t="str">
        <f t="shared" ca="1" si="209"/>
        <v>V-003</v>
      </c>
      <c r="L2195" t="str">
        <f ca="1">+VLOOKUP(K2195,'Tablas aux'!$A$23:$C$27,3,0)</f>
        <v>Arequipa</v>
      </c>
    </row>
    <row r="2196" spans="1:12" x14ac:dyDescent="0.25">
      <c r="A2196" t="str">
        <v>V-2195</v>
      </c>
      <c r="B2196">
        <f t="shared" ca="1" si="204"/>
        <v>45724</v>
      </c>
      <c r="C2196" t="str">
        <f t="shared" ca="1" si="205"/>
        <v>C-004</v>
      </c>
      <c r="D2196" t="str">
        <f t="shared" ca="1" si="206"/>
        <v>P-001</v>
      </c>
      <c r="E2196" t="str">
        <f ca="1">+_xlfn.XLOOKUP(D2196,'Tablas aux'!$A$3:$A$6,'Tablas aux'!$B$3:$B$6,0)</f>
        <v>Audífonos</v>
      </c>
      <c r="F2196" t="str">
        <f ca="1">+_xlfn.XLOOKUP(E2196,'Tablas aux'!$B$3:$B$6,'Tablas aux'!$C$3:$C$6,0)</f>
        <v>Electrónica</v>
      </c>
      <c r="G2196">
        <f t="shared" ca="1" si="207"/>
        <v>20</v>
      </c>
      <c r="H2196">
        <f ca="1">+_xlfn.XLOOKUP(D2196,'Tablas aux'!$A$3:$A$6,'Tablas aux'!$D$3:$D$6)</f>
        <v>50</v>
      </c>
      <c r="I2196" s="3">
        <f t="shared" ca="1" si="208"/>
        <v>0.1</v>
      </c>
      <c r="J2196" t="str" cm="1">
        <f t="array" aca="1" ref="J2196" ca="1">+INDEX({"Tarjeta";"Efectivo";"Transferencia"},RANDBETWEEN(1,3))</f>
        <v>Efectivo</v>
      </c>
      <c r="K2196" t="str">
        <f t="shared" ca="1" si="209"/>
        <v>V-002</v>
      </c>
      <c r="L2196" t="str">
        <f ca="1">+VLOOKUP(K2196,'Tablas aux'!$A$23:$C$27,3,0)</f>
        <v>Callao</v>
      </c>
    </row>
    <row r="2197" spans="1:12" x14ac:dyDescent="0.25">
      <c r="A2197" t="str">
        <v>V-2196</v>
      </c>
      <c r="B2197">
        <f t="shared" ca="1" si="204"/>
        <v>45797</v>
      </c>
      <c r="C2197" t="str">
        <f t="shared" ca="1" si="205"/>
        <v>C-002</v>
      </c>
      <c r="D2197" t="str">
        <f t="shared" ca="1" si="206"/>
        <v>P-003</v>
      </c>
      <c r="E2197" t="str">
        <f ca="1">+_xlfn.XLOOKUP(D2197,'Tablas aux'!$A$3:$A$6,'Tablas aux'!$B$3:$B$6,0)</f>
        <v>Smart Watch</v>
      </c>
      <c r="F2197" t="str">
        <f ca="1">+_xlfn.XLOOKUP(E2197,'Tablas aux'!$B$3:$B$6,'Tablas aux'!$C$3:$C$6,0)</f>
        <v>Electrónica</v>
      </c>
      <c r="G2197">
        <f t="shared" ca="1" si="207"/>
        <v>30</v>
      </c>
      <c r="H2197">
        <f ca="1">+_xlfn.XLOOKUP(D2197,'Tablas aux'!$A$3:$A$6,'Tablas aux'!$D$3:$D$6)</f>
        <v>200</v>
      </c>
      <c r="I2197" s="3">
        <f t="shared" ca="1" si="208"/>
        <v>0.1</v>
      </c>
      <c r="J2197" t="str" cm="1">
        <f t="array" aca="1" ref="J2197" ca="1">+INDEX({"Tarjeta";"Efectivo";"Transferencia"},RANDBETWEEN(1,3))</f>
        <v>Tarjeta</v>
      </c>
      <c r="K2197" t="str">
        <f t="shared" ca="1" si="209"/>
        <v>V-002</v>
      </c>
      <c r="L2197" t="str">
        <f ca="1">+VLOOKUP(K2197,'Tablas aux'!$A$23:$C$27,3,0)</f>
        <v>Callao</v>
      </c>
    </row>
    <row r="2198" spans="1:12" x14ac:dyDescent="0.25">
      <c r="A2198" t="str">
        <v>V-2197</v>
      </c>
      <c r="B2198">
        <f t="shared" ca="1" si="204"/>
        <v>45860</v>
      </c>
      <c r="C2198" t="str">
        <f t="shared" ca="1" si="205"/>
        <v>C-003</v>
      </c>
      <c r="D2198" t="str">
        <f t="shared" ca="1" si="206"/>
        <v>P-002</v>
      </c>
      <c r="E2198" t="str">
        <f ca="1">+_xlfn.XLOOKUP(D2198,'Tablas aux'!$A$3:$A$6,'Tablas aux'!$B$3:$B$6,0)</f>
        <v>Laptop</v>
      </c>
      <c r="F2198" t="str">
        <f ca="1">+_xlfn.XLOOKUP(E2198,'Tablas aux'!$B$3:$B$6,'Tablas aux'!$C$3:$C$6,0)</f>
        <v>Computo</v>
      </c>
      <c r="G2198">
        <f t="shared" ca="1" si="207"/>
        <v>8</v>
      </c>
      <c r="H2198">
        <f ca="1">+_xlfn.XLOOKUP(D2198,'Tablas aux'!$A$3:$A$6,'Tablas aux'!$D$3:$D$6)</f>
        <v>1200</v>
      </c>
      <c r="I2198" s="3">
        <f t="shared" ca="1" si="208"/>
        <v>0.3</v>
      </c>
      <c r="J2198" t="str" cm="1">
        <f t="array" aca="1" ref="J2198" ca="1">+INDEX({"Tarjeta";"Efectivo";"Transferencia"},RANDBETWEEN(1,3))</f>
        <v>Transferencia</v>
      </c>
      <c r="K2198" t="str">
        <f t="shared" ca="1" si="209"/>
        <v>V-001</v>
      </c>
      <c r="L2198" t="str">
        <f ca="1">+VLOOKUP(K2198,'Tablas aux'!$A$23:$C$27,3,0)</f>
        <v>Lima</v>
      </c>
    </row>
    <row r="2199" spans="1:12" x14ac:dyDescent="0.25">
      <c r="A2199" t="str">
        <v>V-2198</v>
      </c>
      <c r="B2199">
        <f t="shared" ca="1" si="204"/>
        <v>46012</v>
      </c>
      <c r="C2199" t="str">
        <f t="shared" ca="1" si="205"/>
        <v>C-002</v>
      </c>
      <c r="D2199" t="str">
        <f t="shared" ca="1" si="206"/>
        <v>P-003</v>
      </c>
      <c r="E2199" t="str">
        <f ca="1">+_xlfn.XLOOKUP(D2199,'Tablas aux'!$A$3:$A$6,'Tablas aux'!$B$3:$B$6,0)</f>
        <v>Smart Watch</v>
      </c>
      <c r="F2199" t="str">
        <f ca="1">+_xlfn.XLOOKUP(E2199,'Tablas aux'!$B$3:$B$6,'Tablas aux'!$C$3:$C$6,0)</f>
        <v>Electrónica</v>
      </c>
      <c r="G2199">
        <f t="shared" ca="1" si="207"/>
        <v>16</v>
      </c>
      <c r="H2199">
        <f ca="1">+_xlfn.XLOOKUP(D2199,'Tablas aux'!$A$3:$A$6,'Tablas aux'!$D$3:$D$6)</f>
        <v>200</v>
      </c>
      <c r="I2199" s="3">
        <f t="shared" ca="1" si="208"/>
        <v>0.1</v>
      </c>
      <c r="J2199" t="str" cm="1">
        <f t="array" aca="1" ref="J2199" ca="1">+INDEX({"Tarjeta";"Efectivo";"Transferencia"},RANDBETWEEN(1,3))</f>
        <v>Efectivo</v>
      </c>
      <c r="K2199" t="str">
        <f t="shared" ca="1" si="209"/>
        <v>V-005</v>
      </c>
      <c r="L2199" t="str">
        <f ca="1">+VLOOKUP(K2199,'Tablas aux'!$A$23:$C$27,3,0)</f>
        <v>Ayacucho</v>
      </c>
    </row>
    <row r="2200" spans="1:12" x14ac:dyDescent="0.25">
      <c r="A2200" t="str">
        <v>V-2199</v>
      </c>
      <c r="B2200">
        <f t="shared" ca="1" si="204"/>
        <v>45915</v>
      </c>
      <c r="C2200" t="str">
        <f t="shared" ca="1" si="205"/>
        <v>C-003</v>
      </c>
      <c r="D2200" t="str">
        <f t="shared" ca="1" si="206"/>
        <v>P-004</v>
      </c>
      <c r="E2200" t="str">
        <f ca="1">+_xlfn.XLOOKUP(D2200,'Tablas aux'!$A$3:$A$6,'Tablas aux'!$B$3:$B$6,0)</f>
        <v>Smart Phone</v>
      </c>
      <c r="F2200" t="str">
        <f ca="1">+_xlfn.XLOOKUP(E2200,'Tablas aux'!$B$3:$B$6,'Tablas aux'!$C$3:$C$6,0)</f>
        <v>Telefonía</v>
      </c>
      <c r="G2200">
        <f t="shared" ca="1" si="207"/>
        <v>20</v>
      </c>
      <c r="H2200">
        <f ca="1">+_xlfn.XLOOKUP(D2200,'Tablas aux'!$A$3:$A$6,'Tablas aux'!$D$3:$D$6)</f>
        <v>800</v>
      </c>
      <c r="I2200" s="3">
        <f t="shared" ca="1" si="208"/>
        <v>0.2</v>
      </c>
      <c r="J2200" t="str" cm="1">
        <f t="array" aca="1" ref="J2200" ca="1">+INDEX({"Tarjeta";"Efectivo";"Transferencia"},RANDBETWEEN(1,3))</f>
        <v>Transferencia</v>
      </c>
      <c r="K2200" t="str">
        <f t="shared" ca="1" si="209"/>
        <v>V-004</v>
      </c>
      <c r="L2200" t="str">
        <f ca="1">+VLOOKUP(K2200,'Tablas aux'!$A$23:$C$27,3,0)</f>
        <v>Moquegua</v>
      </c>
    </row>
    <row r="2201" spans="1:12" x14ac:dyDescent="0.25">
      <c r="A2201" t="str">
        <v>V-2200</v>
      </c>
      <c r="B2201">
        <f t="shared" ca="1" si="204"/>
        <v>45849</v>
      </c>
      <c r="C2201" t="str">
        <f t="shared" ca="1" si="205"/>
        <v>C-003</v>
      </c>
      <c r="D2201" t="str">
        <f t="shared" ca="1" si="206"/>
        <v>P-004</v>
      </c>
      <c r="E2201" t="str">
        <f ca="1">+_xlfn.XLOOKUP(D2201,'Tablas aux'!$A$3:$A$6,'Tablas aux'!$B$3:$B$6,0)</f>
        <v>Smart Phone</v>
      </c>
      <c r="F2201" t="str">
        <f ca="1">+_xlfn.XLOOKUP(E2201,'Tablas aux'!$B$3:$B$6,'Tablas aux'!$C$3:$C$6,0)</f>
        <v>Telefonía</v>
      </c>
      <c r="G2201">
        <f t="shared" ca="1" si="207"/>
        <v>26</v>
      </c>
      <c r="H2201">
        <f ca="1">+_xlfn.XLOOKUP(D2201,'Tablas aux'!$A$3:$A$6,'Tablas aux'!$D$3:$D$6)</f>
        <v>800</v>
      </c>
      <c r="I2201" s="3">
        <f t="shared" ca="1" si="208"/>
        <v>0.2</v>
      </c>
      <c r="J2201" t="str" cm="1">
        <f t="array" aca="1" ref="J2201" ca="1">+INDEX({"Tarjeta";"Efectivo";"Transferencia"},RANDBETWEEN(1,3))</f>
        <v>Tarjeta</v>
      </c>
      <c r="K2201" t="str">
        <f t="shared" ca="1" si="209"/>
        <v>V-003</v>
      </c>
      <c r="L2201" t="str">
        <f ca="1">+VLOOKUP(K2201,'Tablas aux'!$A$23:$C$27,3,0)</f>
        <v>Arequipa</v>
      </c>
    </row>
    <row r="2202" spans="1:12" x14ac:dyDescent="0.25">
      <c r="A2202" t="str">
        <v>V-2201</v>
      </c>
      <c r="B2202">
        <f t="shared" ca="1" si="204"/>
        <v>45803</v>
      </c>
      <c r="C2202" t="str">
        <f t="shared" ca="1" si="205"/>
        <v>C-001</v>
      </c>
      <c r="D2202" t="str">
        <f t="shared" ca="1" si="206"/>
        <v>P-004</v>
      </c>
      <c r="E2202" t="str">
        <f ca="1">+_xlfn.XLOOKUP(D2202,'Tablas aux'!$A$3:$A$6,'Tablas aux'!$B$3:$B$6,0)</f>
        <v>Smart Phone</v>
      </c>
      <c r="F2202" t="str">
        <f ca="1">+_xlfn.XLOOKUP(E2202,'Tablas aux'!$B$3:$B$6,'Tablas aux'!$C$3:$C$6,0)</f>
        <v>Telefonía</v>
      </c>
      <c r="G2202">
        <f t="shared" ca="1" si="207"/>
        <v>43</v>
      </c>
      <c r="H2202">
        <f ca="1">+_xlfn.XLOOKUP(D2202,'Tablas aux'!$A$3:$A$6,'Tablas aux'!$D$3:$D$6)</f>
        <v>800</v>
      </c>
      <c r="I2202" s="3">
        <f t="shared" ca="1" si="208"/>
        <v>0.2</v>
      </c>
      <c r="J2202" t="str" cm="1">
        <f t="array" aca="1" ref="J2202" ca="1">+INDEX({"Tarjeta";"Efectivo";"Transferencia"},RANDBETWEEN(1,3))</f>
        <v>Transferencia</v>
      </c>
      <c r="K2202" t="str">
        <f t="shared" ca="1" si="209"/>
        <v>V-005</v>
      </c>
      <c r="L2202" t="str">
        <f ca="1">+VLOOKUP(K2202,'Tablas aux'!$A$23:$C$27,3,0)</f>
        <v>Ayacucho</v>
      </c>
    </row>
    <row r="2203" spans="1:12" x14ac:dyDescent="0.25">
      <c r="A2203" t="str">
        <v>V-2202</v>
      </c>
      <c r="B2203">
        <f t="shared" ca="1" si="204"/>
        <v>45697</v>
      </c>
      <c r="C2203" t="str">
        <f t="shared" ca="1" si="205"/>
        <v>C-001</v>
      </c>
      <c r="D2203" t="str">
        <f t="shared" ca="1" si="206"/>
        <v>P-001</v>
      </c>
      <c r="E2203" t="str">
        <f ca="1">+_xlfn.XLOOKUP(D2203,'Tablas aux'!$A$3:$A$6,'Tablas aux'!$B$3:$B$6,0)</f>
        <v>Audífonos</v>
      </c>
      <c r="F2203" t="str">
        <f ca="1">+_xlfn.XLOOKUP(E2203,'Tablas aux'!$B$3:$B$6,'Tablas aux'!$C$3:$C$6,0)</f>
        <v>Electrónica</v>
      </c>
      <c r="G2203">
        <f t="shared" ca="1" si="207"/>
        <v>10</v>
      </c>
      <c r="H2203">
        <f ca="1">+_xlfn.XLOOKUP(D2203,'Tablas aux'!$A$3:$A$6,'Tablas aux'!$D$3:$D$6)</f>
        <v>50</v>
      </c>
      <c r="I2203" s="3">
        <f t="shared" ca="1" si="208"/>
        <v>0.1</v>
      </c>
      <c r="J2203" t="str" cm="1">
        <f t="array" aca="1" ref="J2203" ca="1">+INDEX({"Tarjeta";"Efectivo";"Transferencia"},RANDBETWEEN(1,3))</f>
        <v>Efectivo</v>
      </c>
      <c r="K2203" t="str">
        <f t="shared" ca="1" si="209"/>
        <v>V-002</v>
      </c>
      <c r="L2203" t="str">
        <f ca="1">+VLOOKUP(K2203,'Tablas aux'!$A$23:$C$27,3,0)</f>
        <v>Callao</v>
      </c>
    </row>
    <row r="2204" spans="1:12" x14ac:dyDescent="0.25">
      <c r="A2204" t="str">
        <v>V-2203</v>
      </c>
      <c r="B2204">
        <f t="shared" ca="1" si="204"/>
        <v>45710</v>
      </c>
      <c r="C2204" t="str">
        <f t="shared" ca="1" si="205"/>
        <v>C-002</v>
      </c>
      <c r="D2204" t="str">
        <f t="shared" ca="1" si="206"/>
        <v>P-003</v>
      </c>
      <c r="E2204" t="str">
        <f ca="1">+_xlfn.XLOOKUP(D2204,'Tablas aux'!$A$3:$A$6,'Tablas aux'!$B$3:$B$6,0)</f>
        <v>Smart Watch</v>
      </c>
      <c r="F2204" t="str">
        <f ca="1">+_xlfn.XLOOKUP(E2204,'Tablas aux'!$B$3:$B$6,'Tablas aux'!$C$3:$C$6,0)</f>
        <v>Electrónica</v>
      </c>
      <c r="G2204">
        <f t="shared" ca="1" si="207"/>
        <v>45</v>
      </c>
      <c r="H2204">
        <f ca="1">+_xlfn.XLOOKUP(D2204,'Tablas aux'!$A$3:$A$6,'Tablas aux'!$D$3:$D$6)</f>
        <v>200</v>
      </c>
      <c r="I2204" s="3">
        <f t="shared" ca="1" si="208"/>
        <v>0.1</v>
      </c>
      <c r="J2204" t="str" cm="1">
        <f t="array" aca="1" ref="J2204" ca="1">+INDEX({"Tarjeta";"Efectivo";"Transferencia"},RANDBETWEEN(1,3))</f>
        <v>Tarjeta</v>
      </c>
      <c r="K2204" t="str">
        <f t="shared" ca="1" si="209"/>
        <v>V-003</v>
      </c>
      <c r="L2204" t="str">
        <f ca="1">+VLOOKUP(K2204,'Tablas aux'!$A$23:$C$27,3,0)</f>
        <v>Arequipa</v>
      </c>
    </row>
    <row r="2205" spans="1:12" x14ac:dyDescent="0.25">
      <c r="A2205" t="str">
        <v>V-2204</v>
      </c>
      <c r="B2205">
        <f t="shared" ca="1" si="204"/>
        <v>45814</v>
      </c>
      <c r="C2205" t="str">
        <f t="shared" ca="1" si="205"/>
        <v>C-001</v>
      </c>
      <c r="D2205" t="str">
        <f t="shared" ca="1" si="206"/>
        <v>P-003</v>
      </c>
      <c r="E2205" t="str">
        <f ca="1">+_xlfn.XLOOKUP(D2205,'Tablas aux'!$A$3:$A$6,'Tablas aux'!$B$3:$B$6,0)</f>
        <v>Smart Watch</v>
      </c>
      <c r="F2205" t="str">
        <f ca="1">+_xlfn.XLOOKUP(E2205,'Tablas aux'!$B$3:$B$6,'Tablas aux'!$C$3:$C$6,0)</f>
        <v>Electrónica</v>
      </c>
      <c r="G2205">
        <f t="shared" ca="1" si="207"/>
        <v>23</v>
      </c>
      <c r="H2205">
        <f ca="1">+_xlfn.XLOOKUP(D2205,'Tablas aux'!$A$3:$A$6,'Tablas aux'!$D$3:$D$6)</f>
        <v>200</v>
      </c>
      <c r="I2205" s="3">
        <f t="shared" ca="1" si="208"/>
        <v>0.1</v>
      </c>
      <c r="J2205" t="str" cm="1">
        <f t="array" aca="1" ref="J2205" ca="1">+INDEX({"Tarjeta";"Efectivo";"Transferencia"},RANDBETWEEN(1,3))</f>
        <v>Efectivo</v>
      </c>
      <c r="K2205" t="str">
        <f t="shared" ca="1" si="209"/>
        <v>V-005</v>
      </c>
      <c r="L2205" t="str">
        <f ca="1">+VLOOKUP(K2205,'Tablas aux'!$A$23:$C$27,3,0)</f>
        <v>Ayacucho</v>
      </c>
    </row>
    <row r="2206" spans="1:12" x14ac:dyDescent="0.25">
      <c r="A2206" t="str">
        <v>V-2205</v>
      </c>
      <c r="B2206">
        <f t="shared" ca="1" si="204"/>
        <v>45806</v>
      </c>
      <c r="C2206" t="str">
        <f t="shared" ca="1" si="205"/>
        <v>C-002</v>
      </c>
      <c r="D2206" t="str">
        <f t="shared" ca="1" si="206"/>
        <v>P-003</v>
      </c>
      <c r="E2206" t="str">
        <f ca="1">+_xlfn.XLOOKUP(D2206,'Tablas aux'!$A$3:$A$6,'Tablas aux'!$B$3:$B$6,0)</f>
        <v>Smart Watch</v>
      </c>
      <c r="F2206" t="str">
        <f ca="1">+_xlfn.XLOOKUP(E2206,'Tablas aux'!$B$3:$B$6,'Tablas aux'!$C$3:$C$6,0)</f>
        <v>Electrónica</v>
      </c>
      <c r="G2206">
        <f t="shared" ca="1" si="207"/>
        <v>29</v>
      </c>
      <c r="H2206">
        <f ca="1">+_xlfn.XLOOKUP(D2206,'Tablas aux'!$A$3:$A$6,'Tablas aux'!$D$3:$D$6)</f>
        <v>200</v>
      </c>
      <c r="I2206" s="3">
        <f t="shared" ca="1" si="208"/>
        <v>0.1</v>
      </c>
      <c r="J2206" t="str" cm="1">
        <f t="array" aca="1" ref="J2206" ca="1">+INDEX({"Tarjeta";"Efectivo";"Transferencia"},RANDBETWEEN(1,3))</f>
        <v>Tarjeta</v>
      </c>
      <c r="K2206" t="str">
        <f t="shared" ca="1" si="209"/>
        <v>V-004</v>
      </c>
      <c r="L2206" t="str">
        <f ca="1">+VLOOKUP(K2206,'Tablas aux'!$A$23:$C$27,3,0)</f>
        <v>Moquegua</v>
      </c>
    </row>
    <row r="2207" spans="1:12" x14ac:dyDescent="0.25">
      <c r="A2207" t="str">
        <v>V-2206</v>
      </c>
      <c r="B2207">
        <f t="shared" ca="1" si="204"/>
        <v>46004</v>
      </c>
      <c r="C2207" t="str">
        <f t="shared" ca="1" si="205"/>
        <v>C-002</v>
      </c>
      <c r="D2207" t="str">
        <f t="shared" ca="1" si="206"/>
        <v>P-004</v>
      </c>
      <c r="E2207" t="str">
        <f ca="1">+_xlfn.XLOOKUP(D2207,'Tablas aux'!$A$3:$A$6,'Tablas aux'!$B$3:$B$6,0)</f>
        <v>Smart Phone</v>
      </c>
      <c r="F2207" t="str">
        <f ca="1">+_xlfn.XLOOKUP(E2207,'Tablas aux'!$B$3:$B$6,'Tablas aux'!$C$3:$C$6,0)</f>
        <v>Telefonía</v>
      </c>
      <c r="G2207">
        <f t="shared" ca="1" si="207"/>
        <v>7</v>
      </c>
      <c r="H2207">
        <f ca="1">+_xlfn.XLOOKUP(D2207,'Tablas aux'!$A$3:$A$6,'Tablas aux'!$D$3:$D$6)</f>
        <v>800</v>
      </c>
      <c r="I2207" s="3">
        <f t="shared" ca="1" si="208"/>
        <v>0.2</v>
      </c>
      <c r="J2207" t="str" cm="1">
        <f t="array" aca="1" ref="J2207" ca="1">+INDEX({"Tarjeta";"Efectivo";"Transferencia"},RANDBETWEEN(1,3))</f>
        <v>Efectivo</v>
      </c>
      <c r="K2207" t="str">
        <f t="shared" ca="1" si="209"/>
        <v>V-005</v>
      </c>
      <c r="L2207" t="str">
        <f ca="1">+VLOOKUP(K2207,'Tablas aux'!$A$23:$C$27,3,0)</f>
        <v>Ayacucho</v>
      </c>
    </row>
    <row r="2208" spans="1:12" x14ac:dyDescent="0.25">
      <c r="A2208" t="str">
        <v>V-2207</v>
      </c>
      <c r="B2208">
        <f t="shared" ca="1" si="204"/>
        <v>46000</v>
      </c>
      <c r="C2208" t="str">
        <f t="shared" ca="1" si="205"/>
        <v>C-003</v>
      </c>
      <c r="D2208" t="str">
        <f t="shared" ca="1" si="206"/>
        <v>P-003</v>
      </c>
      <c r="E2208" t="str">
        <f ca="1">+_xlfn.XLOOKUP(D2208,'Tablas aux'!$A$3:$A$6,'Tablas aux'!$B$3:$B$6,0)</f>
        <v>Smart Watch</v>
      </c>
      <c r="F2208" t="str">
        <f ca="1">+_xlfn.XLOOKUP(E2208,'Tablas aux'!$B$3:$B$6,'Tablas aux'!$C$3:$C$6,0)</f>
        <v>Electrónica</v>
      </c>
      <c r="G2208">
        <f t="shared" ca="1" si="207"/>
        <v>5</v>
      </c>
      <c r="H2208">
        <f ca="1">+_xlfn.XLOOKUP(D2208,'Tablas aux'!$A$3:$A$6,'Tablas aux'!$D$3:$D$6)</f>
        <v>200</v>
      </c>
      <c r="I2208" s="3">
        <f t="shared" ca="1" si="208"/>
        <v>0.1</v>
      </c>
      <c r="J2208" t="str" cm="1">
        <f t="array" aca="1" ref="J2208" ca="1">+INDEX({"Tarjeta";"Efectivo";"Transferencia"},RANDBETWEEN(1,3))</f>
        <v>Transferencia</v>
      </c>
      <c r="K2208" t="str">
        <f t="shared" ca="1" si="209"/>
        <v>V-005</v>
      </c>
      <c r="L2208" t="str">
        <f ca="1">+VLOOKUP(K2208,'Tablas aux'!$A$23:$C$27,3,0)</f>
        <v>Ayacucho</v>
      </c>
    </row>
    <row r="2209" spans="1:12" x14ac:dyDescent="0.25">
      <c r="A2209" t="str">
        <v>V-2208</v>
      </c>
      <c r="B2209">
        <f t="shared" ca="1" si="204"/>
        <v>45833</v>
      </c>
      <c r="C2209" t="str">
        <f t="shared" ca="1" si="205"/>
        <v>C-003</v>
      </c>
      <c r="D2209" t="str">
        <f t="shared" ca="1" si="206"/>
        <v>P-003</v>
      </c>
      <c r="E2209" t="str">
        <f ca="1">+_xlfn.XLOOKUP(D2209,'Tablas aux'!$A$3:$A$6,'Tablas aux'!$B$3:$B$6,0)</f>
        <v>Smart Watch</v>
      </c>
      <c r="F2209" t="str">
        <f ca="1">+_xlfn.XLOOKUP(E2209,'Tablas aux'!$B$3:$B$6,'Tablas aux'!$C$3:$C$6,0)</f>
        <v>Electrónica</v>
      </c>
      <c r="G2209">
        <f t="shared" ca="1" si="207"/>
        <v>31</v>
      </c>
      <c r="H2209">
        <f ca="1">+_xlfn.XLOOKUP(D2209,'Tablas aux'!$A$3:$A$6,'Tablas aux'!$D$3:$D$6)</f>
        <v>200</v>
      </c>
      <c r="I2209" s="3">
        <f t="shared" ca="1" si="208"/>
        <v>0.1</v>
      </c>
      <c r="J2209" t="str" cm="1">
        <f t="array" aca="1" ref="J2209" ca="1">+INDEX({"Tarjeta";"Efectivo";"Transferencia"},RANDBETWEEN(1,3))</f>
        <v>Efectivo</v>
      </c>
      <c r="K2209" t="str">
        <f t="shared" ca="1" si="209"/>
        <v>V-001</v>
      </c>
      <c r="L2209" t="str">
        <f ca="1">+VLOOKUP(K2209,'Tablas aux'!$A$23:$C$27,3,0)</f>
        <v>Lima</v>
      </c>
    </row>
    <row r="2210" spans="1:12" x14ac:dyDescent="0.25">
      <c r="A2210" t="str">
        <v>V-2209</v>
      </c>
      <c r="B2210">
        <f t="shared" ca="1" si="204"/>
        <v>45975</v>
      </c>
      <c r="C2210" t="str">
        <f t="shared" ca="1" si="205"/>
        <v>C-002</v>
      </c>
      <c r="D2210" t="str">
        <f t="shared" ca="1" si="206"/>
        <v>P-003</v>
      </c>
      <c r="E2210" t="str">
        <f ca="1">+_xlfn.XLOOKUP(D2210,'Tablas aux'!$A$3:$A$6,'Tablas aux'!$B$3:$B$6,0)</f>
        <v>Smart Watch</v>
      </c>
      <c r="F2210" t="str">
        <f ca="1">+_xlfn.XLOOKUP(E2210,'Tablas aux'!$B$3:$B$6,'Tablas aux'!$C$3:$C$6,0)</f>
        <v>Electrónica</v>
      </c>
      <c r="G2210">
        <f t="shared" ca="1" si="207"/>
        <v>42</v>
      </c>
      <c r="H2210">
        <f ca="1">+_xlfn.XLOOKUP(D2210,'Tablas aux'!$A$3:$A$6,'Tablas aux'!$D$3:$D$6)</f>
        <v>200</v>
      </c>
      <c r="I2210" s="3">
        <f t="shared" ca="1" si="208"/>
        <v>0.1</v>
      </c>
      <c r="J2210" t="str" cm="1">
        <f t="array" aca="1" ref="J2210" ca="1">+INDEX({"Tarjeta";"Efectivo";"Transferencia"},RANDBETWEEN(1,3))</f>
        <v>Efectivo</v>
      </c>
      <c r="K2210" t="str">
        <f t="shared" ca="1" si="209"/>
        <v>V-003</v>
      </c>
      <c r="L2210" t="str">
        <f ca="1">+VLOOKUP(K2210,'Tablas aux'!$A$23:$C$27,3,0)</f>
        <v>Arequipa</v>
      </c>
    </row>
    <row r="2211" spans="1:12" x14ac:dyDescent="0.25">
      <c r="A2211" t="str">
        <v>V-2210</v>
      </c>
      <c r="B2211">
        <f t="shared" ca="1" si="204"/>
        <v>45707</v>
      </c>
      <c r="C2211" t="str">
        <f t="shared" ca="1" si="205"/>
        <v>C-001</v>
      </c>
      <c r="D2211" t="str">
        <f t="shared" ca="1" si="206"/>
        <v>P-004</v>
      </c>
      <c r="E2211" t="str">
        <f ca="1">+_xlfn.XLOOKUP(D2211,'Tablas aux'!$A$3:$A$6,'Tablas aux'!$B$3:$B$6,0)</f>
        <v>Smart Phone</v>
      </c>
      <c r="F2211" t="str">
        <f ca="1">+_xlfn.XLOOKUP(E2211,'Tablas aux'!$B$3:$B$6,'Tablas aux'!$C$3:$C$6,0)</f>
        <v>Telefonía</v>
      </c>
      <c r="G2211">
        <f t="shared" ca="1" si="207"/>
        <v>21</v>
      </c>
      <c r="H2211">
        <f ca="1">+_xlfn.XLOOKUP(D2211,'Tablas aux'!$A$3:$A$6,'Tablas aux'!$D$3:$D$6)</f>
        <v>800</v>
      </c>
      <c r="I2211" s="3">
        <f t="shared" ca="1" si="208"/>
        <v>0.2</v>
      </c>
      <c r="J2211" t="str" cm="1">
        <f t="array" aca="1" ref="J2211" ca="1">+INDEX({"Tarjeta";"Efectivo";"Transferencia"},RANDBETWEEN(1,3))</f>
        <v>Transferencia</v>
      </c>
      <c r="K2211" t="str">
        <f t="shared" ca="1" si="209"/>
        <v>V-004</v>
      </c>
      <c r="L2211" t="str">
        <f ca="1">+VLOOKUP(K2211,'Tablas aux'!$A$23:$C$27,3,0)</f>
        <v>Moquegua</v>
      </c>
    </row>
    <row r="2212" spans="1:12" x14ac:dyDescent="0.25">
      <c r="A2212" t="str">
        <v>V-2211</v>
      </c>
      <c r="B2212">
        <f t="shared" ca="1" si="204"/>
        <v>45883</v>
      </c>
      <c r="C2212" t="str">
        <f t="shared" ca="1" si="205"/>
        <v>C-001</v>
      </c>
      <c r="D2212" t="str">
        <f t="shared" ca="1" si="206"/>
        <v>P-003</v>
      </c>
      <c r="E2212" t="str">
        <f ca="1">+_xlfn.XLOOKUP(D2212,'Tablas aux'!$A$3:$A$6,'Tablas aux'!$B$3:$B$6,0)</f>
        <v>Smart Watch</v>
      </c>
      <c r="F2212" t="str">
        <f ca="1">+_xlfn.XLOOKUP(E2212,'Tablas aux'!$B$3:$B$6,'Tablas aux'!$C$3:$C$6,0)</f>
        <v>Electrónica</v>
      </c>
      <c r="G2212">
        <f t="shared" ca="1" si="207"/>
        <v>14</v>
      </c>
      <c r="H2212">
        <f ca="1">+_xlfn.XLOOKUP(D2212,'Tablas aux'!$A$3:$A$6,'Tablas aux'!$D$3:$D$6)</f>
        <v>200</v>
      </c>
      <c r="I2212" s="3">
        <f t="shared" ca="1" si="208"/>
        <v>0.1</v>
      </c>
      <c r="J2212" t="str" cm="1">
        <f t="array" aca="1" ref="J2212" ca="1">+INDEX({"Tarjeta";"Efectivo";"Transferencia"},RANDBETWEEN(1,3))</f>
        <v>Efectivo</v>
      </c>
      <c r="K2212" t="str">
        <f t="shared" ca="1" si="209"/>
        <v>V-002</v>
      </c>
      <c r="L2212" t="str">
        <f ca="1">+VLOOKUP(K2212,'Tablas aux'!$A$23:$C$27,3,0)</f>
        <v>Callao</v>
      </c>
    </row>
    <row r="2213" spans="1:12" x14ac:dyDescent="0.25">
      <c r="A2213" t="str">
        <v>V-2212</v>
      </c>
      <c r="B2213">
        <f t="shared" ca="1" si="204"/>
        <v>45664</v>
      </c>
      <c r="C2213" t="str">
        <f t="shared" ca="1" si="205"/>
        <v>C-004</v>
      </c>
      <c r="D2213" t="str">
        <f t="shared" ca="1" si="206"/>
        <v>P-003</v>
      </c>
      <c r="E2213" t="str">
        <f ca="1">+_xlfn.XLOOKUP(D2213,'Tablas aux'!$A$3:$A$6,'Tablas aux'!$B$3:$B$6,0)</f>
        <v>Smart Watch</v>
      </c>
      <c r="F2213" t="str">
        <f ca="1">+_xlfn.XLOOKUP(E2213,'Tablas aux'!$B$3:$B$6,'Tablas aux'!$C$3:$C$6,0)</f>
        <v>Electrónica</v>
      </c>
      <c r="G2213">
        <f t="shared" ca="1" si="207"/>
        <v>13</v>
      </c>
      <c r="H2213">
        <f ca="1">+_xlfn.XLOOKUP(D2213,'Tablas aux'!$A$3:$A$6,'Tablas aux'!$D$3:$D$6)</f>
        <v>200</v>
      </c>
      <c r="I2213" s="3">
        <f t="shared" ca="1" si="208"/>
        <v>0.1</v>
      </c>
      <c r="J2213" t="str" cm="1">
        <f t="array" aca="1" ref="J2213" ca="1">+INDEX({"Tarjeta";"Efectivo";"Transferencia"},RANDBETWEEN(1,3))</f>
        <v>Transferencia</v>
      </c>
      <c r="K2213" t="str">
        <f t="shared" ca="1" si="209"/>
        <v>V-003</v>
      </c>
      <c r="L2213" t="str">
        <f ca="1">+VLOOKUP(K2213,'Tablas aux'!$A$23:$C$27,3,0)</f>
        <v>Arequipa</v>
      </c>
    </row>
    <row r="2214" spans="1:12" x14ac:dyDescent="0.25">
      <c r="A2214" t="str">
        <v>V-2213</v>
      </c>
      <c r="B2214">
        <f t="shared" ca="1" si="204"/>
        <v>45887</v>
      </c>
      <c r="C2214" t="str">
        <f t="shared" ca="1" si="205"/>
        <v>C-001</v>
      </c>
      <c r="D2214" t="str">
        <f t="shared" ca="1" si="206"/>
        <v>P-001</v>
      </c>
      <c r="E2214" t="str">
        <f ca="1">+_xlfn.XLOOKUP(D2214,'Tablas aux'!$A$3:$A$6,'Tablas aux'!$B$3:$B$6,0)</f>
        <v>Audífonos</v>
      </c>
      <c r="F2214" t="str">
        <f ca="1">+_xlfn.XLOOKUP(E2214,'Tablas aux'!$B$3:$B$6,'Tablas aux'!$C$3:$C$6,0)</f>
        <v>Electrónica</v>
      </c>
      <c r="G2214">
        <f t="shared" ca="1" si="207"/>
        <v>43</v>
      </c>
      <c r="H2214">
        <f ca="1">+_xlfn.XLOOKUP(D2214,'Tablas aux'!$A$3:$A$6,'Tablas aux'!$D$3:$D$6)</f>
        <v>50</v>
      </c>
      <c r="I2214" s="3">
        <f t="shared" ca="1" si="208"/>
        <v>0.1</v>
      </c>
      <c r="J2214" t="str" cm="1">
        <f t="array" aca="1" ref="J2214" ca="1">+INDEX({"Tarjeta";"Efectivo";"Transferencia"},RANDBETWEEN(1,3))</f>
        <v>Efectivo</v>
      </c>
      <c r="K2214" t="str">
        <f t="shared" ca="1" si="209"/>
        <v>V-001</v>
      </c>
      <c r="L2214" t="str">
        <f ca="1">+VLOOKUP(K2214,'Tablas aux'!$A$23:$C$27,3,0)</f>
        <v>Lima</v>
      </c>
    </row>
    <row r="2215" spans="1:12" x14ac:dyDescent="0.25">
      <c r="A2215" t="str">
        <v>V-2214</v>
      </c>
      <c r="B2215">
        <f t="shared" ca="1" si="204"/>
        <v>45922</v>
      </c>
      <c r="C2215" t="str">
        <f t="shared" ca="1" si="205"/>
        <v>C-004</v>
      </c>
      <c r="D2215" t="str">
        <f t="shared" ca="1" si="206"/>
        <v>P-004</v>
      </c>
      <c r="E2215" t="str">
        <f ca="1">+_xlfn.XLOOKUP(D2215,'Tablas aux'!$A$3:$A$6,'Tablas aux'!$B$3:$B$6,0)</f>
        <v>Smart Phone</v>
      </c>
      <c r="F2215" t="str">
        <f ca="1">+_xlfn.XLOOKUP(E2215,'Tablas aux'!$B$3:$B$6,'Tablas aux'!$C$3:$C$6,0)</f>
        <v>Telefonía</v>
      </c>
      <c r="G2215">
        <f t="shared" ca="1" si="207"/>
        <v>18</v>
      </c>
      <c r="H2215">
        <f ca="1">+_xlfn.XLOOKUP(D2215,'Tablas aux'!$A$3:$A$6,'Tablas aux'!$D$3:$D$6)</f>
        <v>800</v>
      </c>
      <c r="I2215" s="3">
        <f t="shared" ca="1" si="208"/>
        <v>0.2</v>
      </c>
      <c r="J2215" t="str" cm="1">
        <f t="array" aca="1" ref="J2215" ca="1">+INDEX({"Tarjeta";"Efectivo";"Transferencia"},RANDBETWEEN(1,3))</f>
        <v>Tarjeta</v>
      </c>
      <c r="K2215" t="str">
        <f t="shared" ca="1" si="209"/>
        <v>V-004</v>
      </c>
      <c r="L2215" t="str">
        <f ca="1">+VLOOKUP(K2215,'Tablas aux'!$A$23:$C$27,3,0)</f>
        <v>Moquegua</v>
      </c>
    </row>
    <row r="2216" spans="1:12" x14ac:dyDescent="0.25">
      <c r="A2216" t="str">
        <v>V-2215</v>
      </c>
      <c r="B2216">
        <f t="shared" ca="1" si="204"/>
        <v>45910</v>
      </c>
      <c r="C2216" t="str">
        <f t="shared" ca="1" si="205"/>
        <v>C-002</v>
      </c>
      <c r="D2216" t="str">
        <f t="shared" ca="1" si="206"/>
        <v>P-003</v>
      </c>
      <c r="E2216" t="str">
        <f ca="1">+_xlfn.XLOOKUP(D2216,'Tablas aux'!$A$3:$A$6,'Tablas aux'!$B$3:$B$6,0)</f>
        <v>Smart Watch</v>
      </c>
      <c r="F2216" t="str">
        <f ca="1">+_xlfn.XLOOKUP(E2216,'Tablas aux'!$B$3:$B$6,'Tablas aux'!$C$3:$C$6,0)</f>
        <v>Electrónica</v>
      </c>
      <c r="G2216">
        <f t="shared" ca="1" si="207"/>
        <v>32</v>
      </c>
      <c r="H2216">
        <f ca="1">+_xlfn.XLOOKUP(D2216,'Tablas aux'!$A$3:$A$6,'Tablas aux'!$D$3:$D$6)</f>
        <v>200</v>
      </c>
      <c r="I2216" s="3">
        <f t="shared" ca="1" si="208"/>
        <v>0.1</v>
      </c>
      <c r="J2216" t="str" cm="1">
        <f t="array" aca="1" ref="J2216" ca="1">+INDEX({"Tarjeta";"Efectivo";"Transferencia"},RANDBETWEEN(1,3))</f>
        <v>Tarjeta</v>
      </c>
      <c r="K2216" t="str">
        <f t="shared" ca="1" si="209"/>
        <v>V-003</v>
      </c>
      <c r="L2216" t="str">
        <f ca="1">+VLOOKUP(K2216,'Tablas aux'!$A$23:$C$27,3,0)</f>
        <v>Arequipa</v>
      </c>
    </row>
    <row r="2217" spans="1:12" x14ac:dyDescent="0.25">
      <c r="A2217" t="str">
        <v>V-2216</v>
      </c>
      <c r="B2217">
        <f t="shared" ca="1" si="204"/>
        <v>45902</v>
      </c>
      <c r="C2217" t="str">
        <f t="shared" ca="1" si="205"/>
        <v>C-001</v>
      </c>
      <c r="D2217" t="str">
        <f t="shared" ca="1" si="206"/>
        <v>P-003</v>
      </c>
      <c r="E2217" t="str">
        <f ca="1">+_xlfn.XLOOKUP(D2217,'Tablas aux'!$A$3:$A$6,'Tablas aux'!$B$3:$B$6,0)</f>
        <v>Smart Watch</v>
      </c>
      <c r="F2217" t="str">
        <f ca="1">+_xlfn.XLOOKUP(E2217,'Tablas aux'!$B$3:$B$6,'Tablas aux'!$C$3:$C$6,0)</f>
        <v>Electrónica</v>
      </c>
      <c r="G2217">
        <f t="shared" ca="1" si="207"/>
        <v>45</v>
      </c>
      <c r="H2217">
        <f ca="1">+_xlfn.XLOOKUP(D2217,'Tablas aux'!$A$3:$A$6,'Tablas aux'!$D$3:$D$6)</f>
        <v>200</v>
      </c>
      <c r="I2217" s="3">
        <f t="shared" ca="1" si="208"/>
        <v>0.1</v>
      </c>
      <c r="J2217" t="str" cm="1">
        <f t="array" aca="1" ref="J2217" ca="1">+INDEX({"Tarjeta";"Efectivo";"Transferencia"},RANDBETWEEN(1,3))</f>
        <v>Efectivo</v>
      </c>
      <c r="K2217" t="str">
        <f t="shared" ca="1" si="209"/>
        <v>V-003</v>
      </c>
      <c r="L2217" t="str">
        <f ca="1">+VLOOKUP(K2217,'Tablas aux'!$A$23:$C$27,3,0)</f>
        <v>Arequipa</v>
      </c>
    </row>
    <row r="2218" spans="1:12" x14ac:dyDescent="0.25">
      <c r="A2218" t="str">
        <v>V-2217</v>
      </c>
      <c r="B2218">
        <f t="shared" ca="1" si="204"/>
        <v>45774</v>
      </c>
      <c r="C2218" t="str">
        <f t="shared" ca="1" si="205"/>
        <v>C-002</v>
      </c>
      <c r="D2218" t="str">
        <f t="shared" ca="1" si="206"/>
        <v>P-003</v>
      </c>
      <c r="E2218" t="str">
        <f ca="1">+_xlfn.XLOOKUP(D2218,'Tablas aux'!$A$3:$A$6,'Tablas aux'!$B$3:$B$6,0)</f>
        <v>Smart Watch</v>
      </c>
      <c r="F2218" t="str">
        <f ca="1">+_xlfn.XLOOKUP(E2218,'Tablas aux'!$B$3:$B$6,'Tablas aux'!$C$3:$C$6,0)</f>
        <v>Electrónica</v>
      </c>
      <c r="G2218">
        <f t="shared" ca="1" si="207"/>
        <v>22</v>
      </c>
      <c r="H2218">
        <f ca="1">+_xlfn.XLOOKUP(D2218,'Tablas aux'!$A$3:$A$6,'Tablas aux'!$D$3:$D$6)</f>
        <v>200</v>
      </c>
      <c r="I2218" s="3">
        <f t="shared" ca="1" si="208"/>
        <v>0.1</v>
      </c>
      <c r="J2218" t="str" cm="1">
        <f t="array" aca="1" ref="J2218" ca="1">+INDEX({"Tarjeta";"Efectivo";"Transferencia"},RANDBETWEEN(1,3))</f>
        <v>Transferencia</v>
      </c>
      <c r="K2218" t="str">
        <f t="shared" ca="1" si="209"/>
        <v>V-005</v>
      </c>
      <c r="L2218" t="str">
        <f ca="1">+VLOOKUP(K2218,'Tablas aux'!$A$23:$C$27,3,0)</f>
        <v>Ayacucho</v>
      </c>
    </row>
    <row r="2219" spans="1:12" x14ac:dyDescent="0.25">
      <c r="A2219" t="str">
        <v>V-2218</v>
      </c>
      <c r="B2219">
        <f t="shared" ca="1" si="204"/>
        <v>45933</v>
      </c>
      <c r="C2219" t="str">
        <f t="shared" ca="1" si="205"/>
        <v>C-004</v>
      </c>
      <c r="D2219" t="str">
        <f t="shared" ca="1" si="206"/>
        <v>P-004</v>
      </c>
      <c r="E2219" t="str">
        <f ca="1">+_xlfn.XLOOKUP(D2219,'Tablas aux'!$A$3:$A$6,'Tablas aux'!$B$3:$B$6,0)</f>
        <v>Smart Phone</v>
      </c>
      <c r="F2219" t="str">
        <f ca="1">+_xlfn.XLOOKUP(E2219,'Tablas aux'!$B$3:$B$6,'Tablas aux'!$C$3:$C$6,0)</f>
        <v>Telefonía</v>
      </c>
      <c r="G2219">
        <f t="shared" ca="1" si="207"/>
        <v>44</v>
      </c>
      <c r="H2219">
        <f ca="1">+_xlfn.XLOOKUP(D2219,'Tablas aux'!$A$3:$A$6,'Tablas aux'!$D$3:$D$6)</f>
        <v>800</v>
      </c>
      <c r="I2219" s="3">
        <f t="shared" ca="1" si="208"/>
        <v>0.2</v>
      </c>
      <c r="J2219" t="str" cm="1">
        <f t="array" aca="1" ref="J2219" ca="1">+INDEX({"Tarjeta";"Efectivo";"Transferencia"},RANDBETWEEN(1,3))</f>
        <v>Transferencia</v>
      </c>
      <c r="K2219" t="str">
        <f t="shared" ca="1" si="209"/>
        <v>V-002</v>
      </c>
      <c r="L2219" t="str">
        <f ca="1">+VLOOKUP(K2219,'Tablas aux'!$A$23:$C$27,3,0)</f>
        <v>Callao</v>
      </c>
    </row>
    <row r="2220" spans="1:12" x14ac:dyDescent="0.25">
      <c r="A2220" t="str">
        <v>V-2219</v>
      </c>
      <c r="B2220">
        <f t="shared" ca="1" si="204"/>
        <v>45785</v>
      </c>
      <c r="C2220" t="str">
        <f t="shared" ca="1" si="205"/>
        <v>C-003</v>
      </c>
      <c r="D2220" t="str">
        <f t="shared" ca="1" si="206"/>
        <v>P-003</v>
      </c>
      <c r="E2220" t="str">
        <f ca="1">+_xlfn.XLOOKUP(D2220,'Tablas aux'!$A$3:$A$6,'Tablas aux'!$B$3:$B$6,0)</f>
        <v>Smart Watch</v>
      </c>
      <c r="F2220" t="str">
        <f ca="1">+_xlfn.XLOOKUP(E2220,'Tablas aux'!$B$3:$B$6,'Tablas aux'!$C$3:$C$6,0)</f>
        <v>Electrónica</v>
      </c>
      <c r="G2220">
        <f t="shared" ca="1" si="207"/>
        <v>36</v>
      </c>
      <c r="H2220">
        <f ca="1">+_xlfn.XLOOKUP(D2220,'Tablas aux'!$A$3:$A$6,'Tablas aux'!$D$3:$D$6)</f>
        <v>200</v>
      </c>
      <c r="I2220" s="3">
        <f t="shared" ca="1" si="208"/>
        <v>0.1</v>
      </c>
      <c r="J2220" t="str" cm="1">
        <f t="array" aca="1" ref="J2220" ca="1">+INDEX({"Tarjeta";"Efectivo";"Transferencia"},RANDBETWEEN(1,3))</f>
        <v>Transferencia</v>
      </c>
      <c r="K2220" t="str">
        <f t="shared" ca="1" si="209"/>
        <v>V-003</v>
      </c>
      <c r="L2220" t="str">
        <f ca="1">+VLOOKUP(K2220,'Tablas aux'!$A$23:$C$27,3,0)</f>
        <v>Arequipa</v>
      </c>
    </row>
    <row r="2221" spans="1:12" x14ac:dyDescent="0.25">
      <c r="A2221" t="str">
        <v>V-2220</v>
      </c>
      <c r="B2221">
        <f t="shared" ca="1" si="204"/>
        <v>45793</v>
      </c>
      <c r="C2221" t="str">
        <f t="shared" ca="1" si="205"/>
        <v>C-002</v>
      </c>
      <c r="D2221" t="str">
        <f t="shared" ca="1" si="206"/>
        <v>P-002</v>
      </c>
      <c r="E2221" t="str">
        <f ca="1">+_xlfn.XLOOKUP(D2221,'Tablas aux'!$A$3:$A$6,'Tablas aux'!$B$3:$B$6,0)</f>
        <v>Laptop</v>
      </c>
      <c r="F2221" t="str">
        <f ca="1">+_xlfn.XLOOKUP(E2221,'Tablas aux'!$B$3:$B$6,'Tablas aux'!$C$3:$C$6,0)</f>
        <v>Computo</v>
      </c>
      <c r="G2221">
        <f t="shared" ca="1" si="207"/>
        <v>34</v>
      </c>
      <c r="H2221">
        <f ca="1">+_xlfn.XLOOKUP(D2221,'Tablas aux'!$A$3:$A$6,'Tablas aux'!$D$3:$D$6)</f>
        <v>1200</v>
      </c>
      <c r="I2221" s="3">
        <f t="shared" ca="1" si="208"/>
        <v>0.3</v>
      </c>
      <c r="J2221" t="str" cm="1">
        <f t="array" aca="1" ref="J2221" ca="1">+INDEX({"Tarjeta";"Efectivo";"Transferencia"},RANDBETWEEN(1,3))</f>
        <v>Transferencia</v>
      </c>
      <c r="K2221" t="str">
        <f t="shared" ca="1" si="209"/>
        <v>V-003</v>
      </c>
      <c r="L2221" t="str">
        <f ca="1">+VLOOKUP(K2221,'Tablas aux'!$A$23:$C$27,3,0)</f>
        <v>Arequipa</v>
      </c>
    </row>
    <row r="2222" spans="1:12" x14ac:dyDescent="0.25">
      <c r="A2222" t="str">
        <v>V-2221</v>
      </c>
      <c r="B2222">
        <f t="shared" ca="1" si="204"/>
        <v>45697</v>
      </c>
      <c r="C2222" t="str">
        <f t="shared" ca="1" si="205"/>
        <v>C-004</v>
      </c>
      <c r="D2222" t="str">
        <f t="shared" ca="1" si="206"/>
        <v>P-004</v>
      </c>
      <c r="E2222" t="str">
        <f ca="1">+_xlfn.XLOOKUP(D2222,'Tablas aux'!$A$3:$A$6,'Tablas aux'!$B$3:$B$6,0)</f>
        <v>Smart Phone</v>
      </c>
      <c r="F2222" t="str">
        <f ca="1">+_xlfn.XLOOKUP(E2222,'Tablas aux'!$B$3:$B$6,'Tablas aux'!$C$3:$C$6,0)</f>
        <v>Telefonía</v>
      </c>
      <c r="G2222">
        <f t="shared" ca="1" si="207"/>
        <v>40</v>
      </c>
      <c r="H2222">
        <f ca="1">+_xlfn.XLOOKUP(D2222,'Tablas aux'!$A$3:$A$6,'Tablas aux'!$D$3:$D$6)</f>
        <v>800</v>
      </c>
      <c r="I2222" s="3">
        <f t="shared" ca="1" si="208"/>
        <v>0.2</v>
      </c>
      <c r="J2222" t="str" cm="1">
        <f t="array" aca="1" ref="J2222" ca="1">+INDEX({"Tarjeta";"Efectivo";"Transferencia"},RANDBETWEEN(1,3))</f>
        <v>Efectivo</v>
      </c>
      <c r="K2222" t="str">
        <f t="shared" ca="1" si="209"/>
        <v>V-001</v>
      </c>
      <c r="L2222" t="str">
        <f ca="1">+VLOOKUP(K2222,'Tablas aux'!$A$23:$C$27,3,0)</f>
        <v>Lima</v>
      </c>
    </row>
    <row r="2223" spans="1:12" x14ac:dyDescent="0.25">
      <c r="A2223" t="str">
        <v>V-2222</v>
      </c>
      <c r="B2223">
        <f t="shared" ca="1" si="204"/>
        <v>45673</v>
      </c>
      <c r="C2223" t="str">
        <f t="shared" ca="1" si="205"/>
        <v>C-001</v>
      </c>
      <c r="D2223" t="str">
        <f t="shared" ca="1" si="206"/>
        <v>P-002</v>
      </c>
      <c r="E2223" t="str">
        <f ca="1">+_xlfn.XLOOKUP(D2223,'Tablas aux'!$A$3:$A$6,'Tablas aux'!$B$3:$B$6,0)</f>
        <v>Laptop</v>
      </c>
      <c r="F2223" t="str">
        <f ca="1">+_xlfn.XLOOKUP(E2223,'Tablas aux'!$B$3:$B$6,'Tablas aux'!$C$3:$C$6,0)</f>
        <v>Computo</v>
      </c>
      <c r="G2223">
        <f t="shared" ca="1" si="207"/>
        <v>16</v>
      </c>
      <c r="H2223">
        <f ca="1">+_xlfn.XLOOKUP(D2223,'Tablas aux'!$A$3:$A$6,'Tablas aux'!$D$3:$D$6)</f>
        <v>1200</v>
      </c>
      <c r="I2223" s="3">
        <f t="shared" ca="1" si="208"/>
        <v>0.3</v>
      </c>
      <c r="J2223" t="str" cm="1">
        <f t="array" aca="1" ref="J2223" ca="1">+INDEX({"Tarjeta";"Efectivo";"Transferencia"},RANDBETWEEN(1,3))</f>
        <v>Transferencia</v>
      </c>
      <c r="K2223" t="str">
        <f t="shared" ca="1" si="209"/>
        <v>V-002</v>
      </c>
      <c r="L2223" t="str">
        <f ca="1">+VLOOKUP(K2223,'Tablas aux'!$A$23:$C$27,3,0)</f>
        <v>Callao</v>
      </c>
    </row>
    <row r="2224" spans="1:12" x14ac:dyDescent="0.25">
      <c r="A2224" t="str">
        <v>V-2223</v>
      </c>
      <c r="B2224">
        <f t="shared" ca="1" si="204"/>
        <v>45809</v>
      </c>
      <c r="C2224" t="str">
        <f t="shared" ca="1" si="205"/>
        <v>C-003</v>
      </c>
      <c r="D2224" t="str">
        <f t="shared" ca="1" si="206"/>
        <v>P-002</v>
      </c>
      <c r="E2224" t="str">
        <f ca="1">+_xlfn.XLOOKUP(D2224,'Tablas aux'!$A$3:$A$6,'Tablas aux'!$B$3:$B$6,0)</f>
        <v>Laptop</v>
      </c>
      <c r="F2224" t="str">
        <f ca="1">+_xlfn.XLOOKUP(E2224,'Tablas aux'!$B$3:$B$6,'Tablas aux'!$C$3:$C$6,0)</f>
        <v>Computo</v>
      </c>
      <c r="G2224">
        <f t="shared" ca="1" si="207"/>
        <v>39</v>
      </c>
      <c r="H2224">
        <f ca="1">+_xlfn.XLOOKUP(D2224,'Tablas aux'!$A$3:$A$6,'Tablas aux'!$D$3:$D$6)</f>
        <v>1200</v>
      </c>
      <c r="I2224" s="3">
        <f t="shared" ca="1" si="208"/>
        <v>0.3</v>
      </c>
      <c r="J2224" t="str" cm="1">
        <f t="array" aca="1" ref="J2224" ca="1">+INDEX({"Tarjeta";"Efectivo";"Transferencia"},RANDBETWEEN(1,3))</f>
        <v>Efectivo</v>
      </c>
      <c r="K2224" t="str">
        <f t="shared" ca="1" si="209"/>
        <v>V-002</v>
      </c>
      <c r="L2224" t="str">
        <f ca="1">+VLOOKUP(K2224,'Tablas aux'!$A$23:$C$27,3,0)</f>
        <v>Callao</v>
      </c>
    </row>
    <row r="2225" spans="1:12" x14ac:dyDescent="0.25">
      <c r="A2225" t="str">
        <v>V-2224</v>
      </c>
      <c r="B2225">
        <f t="shared" ca="1" si="204"/>
        <v>45810</v>
      </c>
      <c r="C2225" t="str">
        <f t="shared" ca="1" si="205"/>
        <v>C-004</v>
      </c>
      <c r="D2225" t="str">
        <f t="shared" ca="1" si="206"/>
        <v>P-001</v>
      </c>
      <c r="E2225" t="str">
        <f ca="1">+_xlfn.XLOOKUP(D2225,'Tablas aux'!$A$3:$A$6,'Tablas aux'!$B$3:$B$6,0)</f>
        <v>Audífonos</v>
      </c>
      <c r="F2225" t="str">
        <f ca="1">+_xlfn.XLOOKUP(E2225,'Tablas aux'!$B$3:$B$6,'Tablas aux'!$C$3:$C$6,0)</f>
        <v>Electrónica</v>
      </c>
      <c r="G2225">
        <f t="shared" ca="1" si="207"/>
        <v>17</v>
      </c>
      <c r="H2225">
        <f ca="1">+_xlfn.XLOOKUP(D2225,'Tablas aux'!$A$3:$A$6,'Tablas aux'!$D$3:$D$6)</f>
        <v>50</v>
      </c>
      <c r="I2225" s="3">
        <f t="shared" ca="1" si="208"/>
        <v>0.1</v>
      </c>
      <c r="J2225" t="str" cm="1">
        <f t="array" aca="1" ref="J2225" ca="1">+INDEX({"Tarjeta";"Efectivo";"Transferencia"},RANDBETWEEN(1,3))</f>
        <v>Efectivo</v>
      </c>
      <c r="K2225" t="str">
        <f t="shared" ca="1" si="209"/>
        <v>V-003</v>
      </c>
      <c r="L2225" t="str">
        <f ca="1">+VLOOKUP(K2225,'Tablas aux'!$A$23:$C$27,3,0)</f>
        <v>Arequipa</v>
      </c>
    </row>
    <row r="2226" spans="1:12" x14ac:dyDescent="0.25">
      <c r="A2226" t="str">
        <v>V-2225</v>
      </c>
      <c r="B2226">
        <f t="shared" ca="1" si="204"/>
        <v>45885</v>
      </c>
      <c r="C2226" t="str">
        <f t="shared" ca="1" si="205"/>
        <v>C-001</v>
      </c>
      <c r="D2226" t="str">
        <f t="shared" ca="1" si="206"/>
        <v>P-001</v>
      </c>
      <c r="E2226" t="str">
        <f ca="1">+_xlfn.XLOOKUP(D2226,'Tablas aux'!$A$3:$A$6,'Tablas aux'!$B$3:$B$6,0)</f>
        <v>Audífonos</v>
      </c>
      <c r="F2226" t="str">
        <f ca="1">+_xlfn.XLOOKUP(E2226,'Tablas aux'!$B$3:$B$6,'Tablas aux'!$C$3:$C$6,0)</f>
        <v>Electrónica</v>
      </c>
      <c r="G2226">
        <f t="shared" ca="1" si="207"/>
        <v>26</v>
      </c>
      <c r="H2226">
        <f ca="1">+_xlfn.XLOOKUP(D2226,'Tablas aux'!$A$3:$A$6,'Tablas aux'!$D$3:$D$6)</f>
        <v>50</v>
      </c>
      <c r="I2226" s="3">
        <f t="shared" ca="1" si="208"/>
        <v>0.1</v>
      </c>
      <c r="J2226" t="str" cm="1">
        <f t="array" aca="1" ref="J2226" ca="1">+INDEX({"Tarjeta";"Efectivo";"Transferencia"},RANDBETWEEN(1,3))</f>
        <v>Transferencia</v>
      </c>
      <c r="K2226" t="str">
        <f t="shared" ca="1" si="209"/>
        <v>V-003</v>
      </c>
      <c r="L2226" t="str">
        <f ca="1">+VLOOKUP(K2226,'Tablas aux'!$A$23:$C$27,3,0)</f>
        <v>Arequipa</v>
      </c>
    </row>
    <row r="2227" spans="1:12" x14ac:dyDescent="0.25">
      <c r="A2227" t="str">
        <v>V-2226</v>
      </c>
      <c r="B2227">
        <f t="shared" ca="1" si="204"/>
        <v>45675</v>
      </c>
      <c r="C2227" t="str">
        <f t="shared" ca="1" si="205"/>
        <v>C-003</v>
      </c>
      <c r="D2227" t="str">
        <f t="shared" ca="1" si="206"/>
        <v>P-004</v>
      </c>
      <c r="E2227" t="str">
        <f ca="1">+_xlfn.XLOOKUP(D2227,'Tablas aux'!$A$3:$A$6,'Tablas aux'!$B$3:$B$6,0)</f>
        <v>Smart Phone</v>
      </c>
      <c r="F2227" t="str">
        <f ca="1">+_xlfn.XLOOKUP(E2227,'Tablas aux'!$B$3:$B$6,'Tablas aux'!$C$3:$C$6,0)</f>
        <v>Telefonía</v>
      </c>
      <c r="G2227">
        <f t="shared" ca="1" si="207"/>
        <v>17</v>
      </c>
      <c r="H2227">
        <f ca="1">+_xlfn.XLOOKUP(D2227,'Tablas aux'!$A$3:$A$6,'Tablas aux'!$D$3:$D$6)</f>
        <v>800</v>
      </c>
      <c r="I2227" s="3">
        <f t="shared" ca="1" si="208"/>
        <v>0.2</v>
      </c>
      <c r="J2227" t="str" cm="1">
        <f t="array" aca="1" ref="J2227" ca="1">+INDEX({"Tarjeta";"Efectivo";"Transferencia"},RANDBETWEEN(1,3))</f>
        <v>Efectivo</v>
      </c>
      <c r="K2227" t="str">
        <f t="shared" ca="1" si="209"/>
        <v>V-001</v>
      </c>
      <c r="L2227" t="str">
        <f ca="1">+VLOOKUP(K2227,'Tablas aux'!$A$23:$C$27,3,0)</f>
        <v>Lima</v>
      </c>
    </row>
    <row r="2228" spans="1:12" x14ac:dyDescent="0.25">
      <c r="A2228" t="str">
        <v>V-2227</v>
      </c>
      <c r="B2228">
        <f t="shared" ca="1" si="204"/>
        <v>45766</v>
      </c>
      <c r="C2228" t="str">
        <f t="shared" ca="1" si="205"/>
        <v>C-001</v>
      </c>
      <c r="D2228" t="str">
        <f t="shared" ca="1" si="206"/>
        <v>P-003</v>
      </c>
      <c r="E2228" t="str">
        <f ca="1">+_xlfn.XLOOKUP(D2228,'Tablas aux'!$A$3:$A$6,'Tablas aux'!$B$3:$B$6,0)</f>
        <v>Smart Watch</v>
      </c>
      <c r="F2228" t="str">
        <f ca="1">+_xlfn.XLOOKUP(E2228,'Tablas aux'!$B$3:$B$6,'Tablas aux'!$C$3:$C$6,0)</f>
        <v>Electrónica</v>
      </c>
      <c r="G2228">
        <f t="shared" ca="1" si="207"/>
        <v>12</v>
      </c>
      <c r="H2228">
        <f ca="1">+_xlfn.XLOOKUP(D2228,'Tablas aux'!$A$3:$A$6,'Tablas aux'!$D$3:$D$6)</f>
        <v>200</v>
      </c>
      <c r="I2228" s="3">
        <f t="shared" ca="1" si="208"/>
        <v>0.1</v>
      </c>
      <c r="J2228" t="str" cm="1">
        <f t="array" aca="1" ref="J2228" ca="1">+INDEX({"Tarjeta";"Efectivo";"Transferencia"},RANDBETWEEN(1,3))</f>
        <v>Efectivo</v>
      </c>
      <c r="K2228" t="str">
        <f t="shared" ca="1" si="209"/>
        <v>V-004</v>
      </c>
      <c r="L2228" t="str">
        <f ca="1">+VLOOKUP(K2228,'Tablas aux'!$A$23:$C$27,3,0)</f>
        <v>Moquegua</v>
      </c>
    </row>
    <row r="2229" spans="1:12" x14ac:dyDescent="0.25">
      <c r="A2229" t="str">
        <v>V-2228</v>
      </c>
      <c r="B2229">
        <f t="shared" ca="1" si="204"/>
        <v>45741</v>
      </c>
      <c r="C2229" t="str">
        <f t="shared" ca="1" si="205"/>
        <v>C-001</v>
      </c>
      <c r="D2229" t="str">
        <f t="shared" ca="1" si="206"/>
        <v>P-003</v>
      </c>
      <c r="E2229" t="str">
        <f ca="1">+_xlfn.XLOOKUP(D2229,'Tablas aux'!$A$3:$A$6,'Tablas aux'!$B$3:$B$6,0)</f>
        <v>Smart Watch</v>
      </c>
      <c r="F2229" t="str">
        <f ca="1">+_xlfn.XLOOKUP(E2229,'Tablas aux'!$B$3:$B$6,'Tablas aux'!$C$3:$C$6,0)</f>
        <v>Electrónica</v>
      </c>
      <c r="G2229">
        <f t="shared" ca="1" si="207"/>
        <v>30</v>
      </c>
      <c r="H2229">
        <f ca="1">+_xlfn.XLOOKUP(D2229,'Tablas aux'!$A$3:$A$6,'Tablas aux'!$D$3:$D$6)</f>
        <v>200</v>
      </c>
      <c r="I2229" s="3">
        <f t="shared" ca="1" si="208"/>
        <v>0.1</v>
      </c>
      <c r="J2229" t="str" cm="1">
        <f t="array" aca="1" ref="J2229" ca="1">+INDEX({"Tarjeta";"Efectivo";"Transferencia"},RANDBETWEEN(1,3))</f>
        <v>Efectivo</v>
      </c>
      <c r="K2229" t="str">
        <f t="shared" ca="1" si="209"/>
        <v>V-004</v>
      </c>
      <c r="L2229" t="str">
        <f ca="1">+VLOOKUP(K2229,'Tablas aux'!$A$23:$C$27,3,0)</f>
        <v>Moquegua</v>
      </c>
    </row>
    <row r="2230" spans="1:12" x14ac:dyDescent="0.25">
      <c r="A2230" t="str">
        <v>V-2229</v>
      </c>
      <c r="B2230">
        <f t="shared" ca="1" si="204"/>
        <v>45948</v>
      </c>
      <c r="C2230" t="str">
        <f t="shared" ca="1" si="205"/>
        <v>C-002</v>
      </c>
      <c r="D2230" t="str">
        <f t="shared" ca="1" si="206"/>
        <v>P-004</v>
      </c>
      <c r="E2230" t="str">
        <f ca="1">+_xlfn.XLOOKUP(D2230,'Tablas aux'!$A$3:$A$6,'Tablas aux'!$B$3:$B$6,0)</f>
        <v>Smart Phone</v>
      </c>
      <c r="F2230" t="str">
        <f ca="1">+_xlfn.XLOOKUP(E2230,'Tablas aux'!$B$3:$B$6,'Tablas aux'!$C$3:$C$6,0)</f>
        <v>Telefonía</v>
      </c>
      <c r="G2230">
        <f t="shared" ca="1" si="207"/>
        <v>5</v>
      </c>
      <c r="H2230">
        <f ca="1">+_xlfn.XLOOKUP(D2230,'Tablas aux'!$A$3:$A$6,'Tablas aux'!$D$3:$D$6)</f>
        <v>800</v>
      </c>
      <c r="I2230" s="3">
        <f t="shared" ca="1" si="208"/>
        <v>0.2</v>
      </c>
      <c r="J2230" t="str" cm="1">
        <f t="array" aca="1" ref="J2230" ca="1">+INDEX({"Tarjeta";"Efectivo";"Transferencia"},RANDBETWEEN(1,3))</f>
        <v>Tarjeta</v>
      </c>
      <c r="K2230" t="str">
        <f t="shared" ca="1" si="209"/>
        <v>V-001</v>
      </c>
      <c r="L2230" t="str">
        <f ca="1">+VLOOKUP(K2230,'Tablas aux'!$A$23:$C$27,3,0)</f>
        <v>Lima</v>
      </c>
    </row>
    <row r="2231" spans="1:12" x14ac:dyDescent="0.25">
      <c r="A2231" t="str">
        <v>V-2230</v>
      </c>
      <c r="B2231">
        <f t="shared" ca="1" si="204"/>
        <v>45930</v>
      </c>
      <c r="C2231" t="str">
        <f t="shared" ca="1" si="205"/>
        <v>C-003</v>
      </c>
      <c r="D2231" t="str">
        <f t="shared" ca="1" si="206"/>
        <v>P-003</v>
      </c>
      <c r="E2231" t="str">
        <f ca="1">+_xlfn.XLOOKUP(D2231,'Tablas aux'!$A$3:$A$6,'Tablas aux'!$B$3:$B$6,0)</f>
        <v>Smart Watch</v>
      </c>
      <c r="F2231" t="str">
        <f ca="1">+_xlfn.XLOOKUP(E2231,'Tablas aux'!$B$3:$B$6,'Tablas aux'!$C$3:$C$6,0)</f>
        <v>Electrónica</v>
      </c>
      <c r="G2231">
        <f t="shared" ca="1" si="207"/>
        <v>29</v>
      </c>
      <c r="H2231">
        <f ca="1">+_xlfn.XLOOKUP(D2231,'Tablas aux'!$A$3:$A$6,'Tablas aux'!$D$3:$D$6)</f>
        <v>200</v>
      </c>
      <c r="I2231" s="3">
        <f t="shared" ca="1" si="208"/>
        <v>0.1</v>
      </c>
      <c r="J2231" t="str" cm="1">
        <f t="array" aca="1" ref="J2231" ca="1">+INDEX({"Tarjeta";"Efectivo";"Transferencia"},RANDBETWEEN(1,3))</f>
        <v>Transferencia</v>
      </c>
      <c r="K2231" t="str">
        <f t="shared" ca="1" si="209"/>
        <v>V-001</v>
      </c>
      <c r="L2231" t="str">
        <f ca="1">+VLOOKUP(K2231,'Tablas aux'!$A$23:$C$27,3,0)</f>
        <v>Lima</v>
      </c>
    </row>
    <row r="2232" spans="1:12" x14ac:dyDescent="0.25">
      <c r="A2232" t="str">
        <v>V-2231</v>
      </c>
      <c r="B2232">
        <f t="shared" ca="1" si="204"/>
        <v>45676</v>
      </c>
      <c r="C2232" t="str">
        <f t="shared" ca="1" si="205"/>
        <v>C-001</v>
      </c>
      <c r="D2232" t="str">
        <f t="shared" ca="1" si="206"/>
        <v>P-002</v>
      </c>
      <c r="E2232" t="str">
        <f ca="1">+_xlfn.XLOOKUP(D2232,'Tablas aux'!$A$3:$A$6,'Tablas aux'!$B$3:$B$6,0)</f>
        <v>Laptop</v>
      </c>
      <c r="F2232" t="str">
        <f ca="1">+_xlfn.XLOOKUP(E2232,'Tablas aux'!$B$3:$B$6,'Tablas aux'!$C$3:$C$6,0)</f>
        <v>Computo</v>
      </c>
      <c r="G2232">
        <f t="shared" ca="1" si="207"/>
        <v>21</v>
      </c>
      <c r="H2232">
        <f ca="1">+_xlfn.XLOOKUP(D2232,'Tablas aux'!$A$3:$A$6,'Tablas aux'!$D$3:$D$6)</f>
        <v>1200</v>
      </c>
      <c r="I2232" s="3">
        <f t="shared" ca="1" si="208"/>
        <v>0.3</v>
      </c>
      <c r="J2232" t="str" cm="1">
        <f t="array" aca="1" ref="J2232" ca="1">+INDEX({"Tarjeta";"Efectivo";"Transferencia"},RANDBETWEEN(1,3))</f>
        <v>Transferencia</v>
      </c>
      <c r="K2232" t="str">
        <f t="shared" ca="1" si="209"/>
        <v>V-004</v>
      </c>
      <c r="L2232" t="str">
        <f ca="1">+VLOOKUP(K2232,'Tablas aux'!$A$23:$C$27,3,0)</f>
        <v>Moquegua</v>
      </c>
    </row>
    <row r="2233" spans="1:12" x14ac:dyDescent="0.25">
      <c r="A2233" t="str">
        <v>V-2232</v>
      </c>
      <c r="B2233">
        <f t="shared" ca="1" si="204"/>
        <v>45856</v>
      </c>
      <c r="C2233" t="str">
        <f t="shared" ca="1" si="205"/>
        <v>C-004</v>
      </c>
      <c r="D2233" t="str">
        <f t="shared" ca="1" si="206"/>
        <v>P-004</v>
      </c>
      <c r="E2233" t="str">
        <f ca="1">+_xlfn.XLOOKUP(D2233,'Tablas aux'!$A$3:$A$6,'Tablas aux'!$B$3:$B$6,0)</f>
        <v>Smart Phone</v>
      </c>
      <c r="F2233" t="str">
        <f ca="1">+_xlfn.XLOOKUP(E2233,'Tablas aux'!$B$3:$B$6,'Tablas aux'!$C$3:$C$6,0)</f>
        <v>Telefonía</v>
      </c>
      <c r="G2233">
        <f t="shared" ca="1" si="207"/>
        <v>42</v>
      </c>
      <c r="H2233">
        <f ca="1">+_xlfn.XLOOKUP(D2233,'Tablas aux'!$A$3:$A$6,'Tablas aux'!$D$3:$D$6)</f>
        <v>800</v>
      </c>
      <c r="I2233" s="3">
        <f t="shared" ca="1" si="208"/>
        <v>0.2</v>
      </c>
      <c r="J2233" t="str" cm="1">
        <f t="array" aca="1" ref="J2233" ca="1">+INDEX({"Tarjeta";"Efectivo";"Transferencia"},RANDBETWEEN(1,3))</f>
        <v>Transferencia</v>
      </c>
      <c r="K2233" t="str">
        <f t="shared" ca="1" si="209"/>
        <v>V-003</v>
      </c>
      <c r="L2233" t="str">
        <f ca="1">+VLOOKUP(K2233,'Tablas aux'!$A$23:$C$27,3,0)</f>
        <v>Arequipa</v>
      </c>
    </row>
    <row r="2234" spans="1:12" x14ac:dyDescent="0.25">
      <c r="A2234" t="str">
        <v>V-2233</v>
      </c>
      <c r="B2234">
        <f t="shared" ca="1" si="204"/>
        <v>45984</v>
      </c>
      <c r="C2234" t="str">
        <f t="shared" ca="1" si="205"/>
        <v>C-002</v>
      </c>
      <c r="D2234" t="str">
        <f t="shared" ca="1" si="206"/>
        <v>P-003</v>
      </c>
      <c r="E2234" t="str">
        <f ca="1">+_xlfn.XLOOKUP(D2234,'Tablas aux'!$A$3:$A$6,'Tablas aux'!$B$3:$B$6,0)</f>
        <v>Smart Watch</v>
      </c>
      <c r="F2234" t="str">
        <f ca="1">+_xlfn.XLOOKUP(E2234,'Tablas aux'!$B$3:$B$6,'Tablas aux'!$C$3:$C$6,0)</f>
        <v>Electrónica</v>
      </c>
      <c r="G2234">
        <f t="shared" ca="1" si="207"/>
        <v>15</v>
      </c>
      <c r="H2234">
        <f ca="1">+_xlfn.XLOOKUP(D2234,'Tablas aux'!$A$3:$A$6,'Tablas aux'!$D$3:$D$6)</f>
        <v>200</v>
      </c>
      <c r="I2234" s="3">
        <f t="shared" ca="1" si="208"/>
        <v>0.1</v>
      </c>
      <c r="J2234" t="str" cm="1">
        <f t="array" aca="1" ref="J2234" ca="1">+INDEX({"Tarjeta";"Efectivo";"Transferencia"},RANDBETWEEN(1,3))</f>
        <v>Tarjeta</v>
      </c>
      <c r="K2234" t="str">
        <f t="shared" ca="1" si="209"/>
        <v>V-004</v>
      </c>
      <c r="L2234" t="str">
        <f ca="1">+VLOOKUP(K2234,'Tablas aux'!$A$23:$C$27,3,0)</f>
        <v>Moquegua</v>
      </c>
    </row>
    <row r="2235" spans="1:12" x14ac:dyDescent="0.25">
      <c r="A2235" t="str">
        <v>V-2234</v>
      </c>
      <c r="B2235">
        <f t="shared" ca="1" si="204"/>
        <v>45959</v>
      </c>
      <c r="C2235" t="str">
        <f t="shared" ca="1" si="205"/>
        <v>C-001</v>
      </c>
      <c r="D2235" t="str">
        <f t="shared" ca="1" si="206"/>
        <v>P-001</v>
      </c>
      <c r="E2235" t="str">
        <f ca="1">+_xlfn.XLOOKUP(D2235,'Tablas aux'!$A$3:$A$6,'Tablas aux'!$B$3:$B$6,0)</f>
        <v>Audífonos</v>
      </c>
      <c r="F2235" t="str">
        <f ca="1">+_xlfn.XLOOKUP(E2235,'Tablas aux'!$B$3:$B$6,'Tablas aux'!$C$3:$C$6,0)</f>
        <v>Electrónica</v>
      </c>
      <c r="G2235">
        <f t="shared" ca="1" si="207"/>
        <v>18</v>
      </c>
      <c r="H2235">
        <f ca="1">+_xlfn.XLOOKUP(D2235,'Tablas aux'!$A$3:$A$6,'Tablas aux'!$D$3:$D$6)</f>
        <v>50</v>
      </c>
      <c r="I2235" s="3">
        <f t="shared" ca="1" si="208"/>
        <v>0.1</v>
      </c>
      <c r="J2235" t="str" cm="1">
        <f t="array" aca="1" ref="J2235" ca="1">+INDEX({"Tarjeta";"Efectivo";"Transferencia"},RANDBETWEEN(1,3))</f>
        <v>Tarjeta</v>
      </c>
      <c r="K2235" t="str">
        <f t="shared" ca="1" si="209"/>
        <v>V-004</v>
      </c>
      <c r="L2235" t="str">
        <f ca="1">+VLOOKUP(K2235,'Tablas aux'!$A$23:$C$27,3,0)</f>
        <v>Moquegua</v>
      </c>
    </row>
    <row r="2236" spans="1:12" x14ac:dyDescent="0.25">
      <c r="A2236" t="str">
        <v>V-2235</v>
      </c>
      <c r="B2236">
        <f t="shared" ca="1" si="204"/>
        <v>45776</v>
      </c>
      <c r="C2236" t="str">
        <f t="shared" ca="1" si="205"/>
        <v>C-002</v>
      </c>
      <c r="D2236" t="str">
        <f t="shared" ca="1" si="206"/>
        <v>P-003</v>
      </c>
      <c r="E2236" t="str">
        <f ca="1">+_xlfn.XLOOKUP(D2236,'Tablas aux'!$A$3:$A$6,'Tablas aux'!$B$3:$B$6,0)</f>
        <v>Smart Watch</v>
      </c>
      <c r="F2236" t="str">
        <f ca="1">+_xlfn.XLOOKUP(E2236,'Tablas aux'!$B$3:$B$6,'Tablas aux'!$C$3:$C$6,0)</f>
        <v>Electrónica</v>
      </c>
      <c r="G2236">
        <f t="shared" ca="1" si="207"/>
        <v>30</v>
      </c>
      <c r="H2236">
        <f ca="1">+_xlfn.XLOOKUP(D2236,'Tablas aux'!$A$3:$A$6,'Tablas aux'!$D$3:$D$6)</f>
        <v>200</v>
      </c>
      <c r="I2236" s="3">
        <f t="shared" ca="1" si="208"/>
        <v>0.1</v>
      </c>
      <c r="J2236" t="str" cm="1">
        <f t="array" aca="1" ref="J2236" ca="1">+INDEX({"Tarjeta";"Efectivo";"Transferencia"},RANDBETWEEN(1,3))</f>
        <v>Efectivo</v>
      </c>
      <c r="K2236" t="str">
        <f t="shared" ca="1" si="209"/>
        <v>V-004</v>
      </c>
      <c r="L2236" t="str">
        <f ca="1">+VLOOKUP(K2236,'Tablas aux'!$A$23:$C$27,3,0)</f>
        <v>Moquegua</v>
      </c>
    </row>
    <row r="2237" spans="1:12" x14ac:dyDescent="0.25">
      <c r="A2237" t="str">
        <v>V-2236</v>
      </c>
      <c r="B2237">
        <f t="shared" ca="1" si="204"/>
        <v>45790</v>
      </c>
      <c r="C2237" t="str">
        <f t="shared" ca="1" si="205"/>
        <v>C-001</v>
      </c>
      <c r="D2237" t="str">
        <f t="shared" ca="1" si="206"/>
        <v>P-002</v>
      </c>
      <c r="E2237" t="str">
        <f ca="1">+_xlfn.XLOOKUP(D2237,'Tablas aux'!$A$3:$A$6,'Tablas aux'!$B$3:$B$6,0)</f>
        <v>Laptop</v>
      </c>
      <c r="F2237" t="str">
        <f ca="1">+_xlfn.XLOOKUP(E2237,'Tablas aux'!$B$3:$B$6,'Tablas aux'!$C$3:$C$6,0)</f>
        <v>Computo</v>
      </c>
      <c r="G2237">
        <f t="shared" ca="1" si="207"/>
        <v>7</v>
      </c>
      <c r="H2237">
        <f ca="1">+_xlfn.XLOOKUP(D2237,'Tablas aux'!$A$3:$A$6,'Tablas aux'!$D$3:$D$6)</f>
        <v>1200</v>
      </c>
      <c r="I2237" s="3">
        <f t="shared" ca="1" si="208"/>
        <v>0.3</v>
      </c>
      <c r="J2237" t="str" cm="1">
        <f t="array" aca="1" ref="J2237" ca="1">+INDEX({"Tarjeta";"Efectivo";"Transferencia"},RANDBETWEEN(1,3))</f>
        <v>Tarjeta</v>
      </c>
      <c r="K2237" t="str">
        <f t="shared" ca="1" si="209"/>
        <v>V-003</v>
      </c>
      <c r="L2237" t="str">
        <f ca="1">+VLOOKUP(K2237,'Tablas aux'!$A$23:$C$27,3,0)</f>
        <v>Arequipa</v>
      </c>
    </row>
    <row r="2238" spans="1:12" x14ac:dyDescent="0.25">
      <c r="A2238" t="str">
        <v>V-2237</v>
      </c>
      <c r="B2238">
        <f t="shared" ca="1" si="204"/>
        <v>45975</v>
      </c>
      <c r="C2238" t="str">
        <f t="shared" ca="1" si="205"/>
        <v>C-003</v>
      </c>
      <c r="D2238" t="str">
        <f t="shared" ca="1" si="206"/>
        <v>P-001</v>
      </c>
      <c r="E2238" t="str">
        <f ca="1">+_xlfn.XLOOKUP(D2238,'Tablas aux'!$A$3:$A$6,'Tablas aux'!$B$3:$B$6,0)</f>
        <v>Audífonos</v>
      </c>
      <c r="F2238" t="str">
        <f ca="1">+_xlfn.XLOOKUP(E2238,'Tablas aux'!$B$3:$B$6,'Tablas aux'!$C$3:$C$6,0)</f>
        <v>Electrónica</v>
      </c>
      <c r="G2238">
        <f t="shared" ca="1" si="207"/>
        <v>37</v>
      </c>
      <c r="H2238">
        <f ca="1">+_xlfn.XLOOKUP(D2238,'Tablas aux'!$A$3:$A$6,'Tablas aux'!$D$3:$D$6)</f>
        <v>50</v>
      </c>
      <c r="I2238" s="3">
        <f t="shared" ca="1" si="208"/>
        <v>0.1</v>
      </c>
      <c r="J2238" t="str" cm="1">
        <f t="array" aca="1" ref="J2238" ca="1">+INDEX({"Tarjeta";"Efectivo";"Transferencia"},RANDBETWEEN(1,3))</f>
        <v>Transferencia</v>
      </c>
      <c r="K2238" t="str">
        <f t="shared" ca="1" si="209"/>
        <v>V-005</v>
      </c>
      <c r="L2238" t="str">
        <f ca="1">+VLOOKUP(K2238,'Tablas aux'!$A$23:$C$27,3,0)</f>
        <v>Ayacucho</v>
      </c>
    </row>
    <row r="2239" spans="1:12" x14ac:dyDescent="0.25">
      <c r="A2239" t="str">
        <v>V-2238</v>
      </c>
      <c r="B2239">
        <f t="shared" ca="1" si="204"/>
        <v>45807</v>
      </c>
      <c r="C2239" t="str">
        <f t="shared" ca="1" si="205"/>
        <v>C-003</v>
      </c>
      <c r="D2239" t="str">
        <f t="shared" ca="1" si="206"/>
        <v>P-002</v>
      </c>
      <c r="E2239" t="str">
        <f ca="1">+_xlfn.XLOOKUP(D2239,'Tablas aux'!$A$3:$A$6,'Tablas aux'!$B$3:$B$6,0)</f>
        <v>Laptop</v>
      </c>
      <c r="F2239" t="str">
        <f ca="1">+_xlfn.XLOOKUP(E2239,'Tablas aux'!$B$3:$B$6,'Tablas aux'!$C$3:$C$6,0)</f>
        <v>Computo</v>
      </c>
      <c r="G2239">
        <f t="shared" ca="1" si="207"/>
        <v>33</v>
      </c>
      <c r="H2239">
        <f ca="1">+_xlfn.XLOOKUP(D2239,'Tablas aux'!$A$3:$A$6,'Tablas aux'!$D$3:$D$6)</f>
        <v>1200</v>
      </c>
      <c r="I2239" s="3">
        <f t="shared" ca="1" si="208"/>
        <v>0.3</v>
      </c>
      <c r="J2239" t="str" cm="1">
        <f t="array" aca="1" ref="J2239" ca="1">+INDEX({"Tarjeta";"Efectivo";"Transferencia"},RANDBETWEEN(1,3))</f>
        <v>Tarjeta</v>
      </c>
      <c r="K2239" t="str">
        <f t="shared" ca="1" si="209"/>
        <v>V-003</v>
      </c>
      <c r="L2239" t="str">
        <f ca="1">+VLOOKUP(K2239,'Tablas aux'!$A$23:$C$27,3,0)</f>
        <v>Arequipa</v>
      </c>
    </row>
    <row r="2240" spans="1:12" x14ac:dyDescent="0.25">
      <c r="A2240" t="str">
        <v>V-2239</v>
      </c>
      <c r="B2240">
        <f t="shared" ca="1" si="204"/>
        <v>45729</v>
      </c>
      <c r="C2240" t="str">
        <f t="shared" ca="1" si="205"/>
        <v>C-004</v>
      </c>
      <c r="D2240" t="str">
        <f t="shared" ca="1" si="206"/>
        <v>P-001</v>
      </c>
      <c r="E2240" t="str">
        <f ca="1">+_xlfn.XLOOKUP(D2240,'Tablas aux'!$A$3:$A$6,'Tablas aux'!$B$3:$B$6,0)</f>
        <v>Audífonos</v>
      </c>
      <c r="F2240" t="str">
        <f ca="1">+_xlfn.XLOOKUP(E2240,'Tablas aux'!$B$3:$B$6,'Tablas aux'!$C$3:$C$6,0)</f>
        <v>Electrónica</v>
      </c>
      <c r="G2240">
        <f t="shared" ca="1" si="207"/>
        <v>17</v>
      </c>
      <c r="H2240">
        <f ca="1">+_xlfn.XLOOKUP(D2240,'Tablas aux'!$A$3:$A$6,'Tablas aux'!$D$3:$D$6)</f>
        <v>50</v>
      </c>
      <c r="I2240" s="3">
        <f t="shared" ca="1" si="208"/>
        <v>0.1</v>
      </c>
      <c r="J2240" t="str" cm="1">
        <f t="array" aca="1" ref="J2240" ca="1">+INDEX({"Tarjeta";"Efectivo";"Transferencia"},RANDBETWEEN(1,3))</f>
        <v>Transferencia</v>
      </c>
      <c r="K2240" t="str">
        <f t="shared" ca="1" si="209"/>
        <v>V-002</v>
      </c>
      <c r="L2240" t="str">
        <f ca="1">+VLOOKUP(K2240,'Tablas aux'!$A$23:$C$27,3,0)</f>
        <v>Callao</v>
      </c>
    </row>
    <row r="2241" spans="1:12" x14ac:dyDescent="0.25">
      <c r="A2241" t="str">
        <v>V-2240</v>
      </c>
      <c r="B2241">
        <f t="shared" ca="1" si="204"/>
        <v>45919</v>
      </c>
      <c r="C2241" t="str">
        <f t="shared" ca="1" si="205"/>
        <v>C-001</v>
      </c>
      <c r="D2241" t="str">
        <f t="shared" ca="1" si="206"/>
        <v>P-002</v>
      </c>
      <c r="E2241" t="str">
        <f ca="1">+_xlfn.XLOOKUP(D2241,'Tablas aux'!$A$3:$A$6,'Tablas aux'!$B$3:$B$6,0)</f>
        <v>Laptop</v>
      </c>
      <c r="F2241" t="str">
        <f ca="1">+_xlfn.XLOOKUP(E2241,'Tablas aux'!$B$3:$B$6,'Tablas aux'!$C$3:$C$6,0)</f>
        <v>Computo</v>
      </c>
      <c r="G2241">
        <f t="shared" ca="1" si="207"/>
        <v>40</v>
      </c>
      <c r="H2241">
        <f ca="1">+_xlfn.XLOOKUP(D2241,'Tablas aux'!$A$3:$A$6,'Tablas aux'!$D$3:$D$6)</f>
        <v>1200</v>
      </c>
      <c r="I2241" s="3">
        <f t="shared" ca="1" si="208"/>
        <v>0.3</v>
      </c>
      <c r="J2241" t="str" cm="1">
        <f t="array" aca="1" ref="J2241" ca="1">+INDEX({"Tarjeta";"Efectivo";"Transferencia"},RANDBETWEEN(1,3))</f>
        <v>Efectivo</v>
      </c>
      <c r="K2241" t="str">
        <f t="shared" ca="1" si="209"/>
        <v>V-002</v>
      </c>
      <c r="L2241" t="str">
        <f ca="1">+VLOOKUP(K2241,'Tablas aux'!$A$23:$C$27,3,0)</f>
        <v>Callao</v>
      </c>
    </row>
    <row r="2242" spans="1:12" x14ac:dyDescent="0.25">
      <c r="A2242" t="str">
        <v>V-2241</v>
      </c>
      <c r="B2242">
        <f t="shared" ca="1" si="204"/>
        <v>45888</v>
      </c>
      <c r="C2242" t="str">
        <f t="shared" ca="1" si="205"/>
        <v>C-002</v>
      </c>
      <c r="D2242" t="str">
        <f t="shared" ca="1" si="206"/>
        <v>P-001</v>
      </c>
      <c r="E2242" t="str">
        <f ca="1">+_xlfn.XLOOKUP(D2242,'Tablas aux'!$A$3:$A$6,'Tablas aux'!$B$3:$B$6,0)</f>
        <v>Audífonos</v>
      </c>
      <c r="F2242" t="str">
        <f ca="1">+_xlfn.XLOOKUP(E2242,'Tablas aux'!$B$3:$B$6,'Tablas aux'!$C$3:$C$6,0)</f>
        <v>Electrónica</v>
      </c>
      <c r="G2242">
        <f t="shared" ca="1" si="207"/>
        <v>31</v>
      </c>
      <c r="H2242">
        <f ca="1">+_xlfn.XLOOKUP(D2242,'Tablas aux'!$A$3:$A$6,'Tablas aux'!$D$3:$D$6)</f>
        <v>50</v>
      </c>
      <c r="I2242" s="3">
        <f t="shared" ca="1" si="208"/>
        <v>0.1</v>
      </c>
      <c r="J2242" t="str" cm="1">
        <f t="array" aca="1" ref="J2242" ca="1">+INDEX({"Tarjeta";"Efectivo";"Transferencia"},RANDBETWEEN(1,3))</f>
        <v>Efectivo</v>
      </c>
      <c r="K2242" t="str">
        <f t="shared" ca="1" si="209"/>
        <v>V-005</v>
      </c>
      <c r="L2242" t="str">
        <f ca="1">+VLOOKUP(K2242,'Tablas aux'!$A$23:$C$27,3,0)</f>
        <v>Ayacucho</v>
      </c>
    </row>
    <row r="2243" spans="1:12" x14ac:dyDescent="0.25">
      <c r="A2243" t="str">
        <v>V-2242</v>
      </c>
      <c r="B2243">
        <f t="shared" ref="B2243:B2306" ca="1" si="210">+RANDBETWEEN("01/01/2025","31/12/2025")</f>
        <v>45940</v>
      </c>
      <c r="C2243" t="str">
        <f t="shared" ref="C2243:C2306" ca="1" si="211">+"C"&amp;"-"&amp;TEXT(RANDBETWEEN(1,4),"000")</f>
        <v>C-001</v>
      </c>
      <c r="D2243" t="str">
        <f t="shared" ref="D2243:D2306" ca="1" si="212">+"P"&amp;"-"&amp;TEXT(RANDBETWEEN(1,4),"000")</f>
        <v>P-003</v>
      </c>
      <c r="E2243" t="str">
        <f ca="1">+_xlfn.XLOOKUP(D2243,'Tablas aux'!$A$3:$A$6,'Tablas aux'!$B$3:$B$6,0)</f>
        <v>Smart Watch</v>
      </c>
      <c r="F2243" t="str">
        <f ca="1">+_xlfn.XLOOKUP(E2243,'Tablas aux'!$B$3:$B$6,'Tablas aux'!$C$3:$C$6,0)</f>
        <v>Electrónica</v>
      </c>
      <c r="G2243">
        <f t="shared" ref="G2243:G2306" ca="1" si="213">+RANDBETWEEN(5,45)</f>
        <v>32</v>
      </c>
      <c r="H2243">
        <f ca="1">+_xlfn.XLOOKUP(D2243,'Tablas aux'!$A$3:$A$6,'Tablas aux'!$D$3:$D$6)</f>
        <v>200</v>
      </c>
      <c r="I2243" s="3">
        <f t="shared" ref="I2243:I2306" ca="1" si="214">+IF(F2243="Electrónica",0.1,IF(F2243="Telefonía",0.2,0.3))</f>
        <v>0.1</v>
      </c>
      <c r="J2243" t="str" cm="1">
        <f t="array" aca="1" ref="J2243" ca="1">+INDEX({"Tarjeta";"Efectivo";"Transferencia"},RANDBETWEEN(1,3))</f>
        <v>Tarjeta</v>
      </c>
      <c r="K2243" t="str">
        <f t="shared" ref="K2243:K2306" ca="1" si="215">+"V"&amp;"-"&amp;TEXT(RANDBETWEEN(1,5),"000")</f>
        <v>V-001</v>
      </c>
      <c r="L2243" t="str">
        <f ca="1">+VLOOKUP(K2243,'Tablas aux'!$A$23:$C$27,3,0)</f>
        <v>Lima</v>
      </c>
    </row>
    <row r="2244" spans="1:12" x14ac:dyDescent="0.25">
      <c r="A2244" t="str">
        <v>V-2243</v>
      </c>
      <c r="B2244">
        <f t="shared" ca="1" si="210"/>
        <v>45718</v>
      </c>
      <c r="C2244" t="str">
        <f t="shared" ca="1" si="211"/>
        <v>C-003</v>
      </c>
      <c r="D2244" t="str">
        <f t="shared" ca="1" si="212"/>
        <v>P-001</v>
      </c>
      <c r="E2244" t="str">
        <f ca="1">+_xlfn.XLOOKUP(D2244,'Tablas aux'!$A$3:$A$6,'Tablas aux'!$B$3:$B$6,0)</f>
        <v>Audífonos</v>
      </c>
      <c r="F2244" t="str">
        <f ca="1">+_xlfn.XLOOKUP(E2244,'Tablas aux'!$B$3:$B$6,'Tablas aux'!$C$3:$C$6,0)</f>
        <v>Electrónica</v>
      </c>
      <c r="G2244">
        <f t="shared" ca="1" si="213"/>
        <v>31</v>
      </c>
      <c r="H2244">
        <f ca="1">+_xlfn.XLOOKUP(D2244,'Tablas aux'!$A$3:$A$6,'Tablas aux'!$D$3:$D$6)</f>
        <v>50</v>
      </c>
      <c r="I2244" s="3">
        <f t="shared" ca="1" si="214"/>
        <v>0.1</v>
      </c>
      <c r="J2244" t="str" cm="1">
        <f t="array" aca="1" ref="J2244" ca="1">+INDEX({"Tarjeta";"Efectivo";"Transferencia"},RANDBETWEEN(1,3))</f>
        <v>Transferencia</v>
      </c>
      <c r="K2244" t="str">
        <f t="shared" ca="1" si="215"/>
        <v>V-002</v>
      </c>
      <c r="L2244" t="str">
        <f ca="1">+VLOOKUP(K2244,'Tablas aux'!$A$23:$C$27,3,0)</f>
        <v>Callao</v>
      </c>
    </row>
    <row r="2245" spans="1:12" x14ac:dyDescent="0.25">
      <c r="A2245" t="str">
        <v>V-2244</v>
      </c>
      <c r="B2245">
        <f t="shared" ca="1" si="210"/>
        <v>45769</v>
      </c>
      <c r="C2245" t="str">
        <f t="shared" ca="1" si="211"/>
        <v>C-004</v>
      </c>
      <c r="D2245" t="str">
        <f t="shared" ca="1" si="212"/>
        <v>P-002</v>
      </c>
      <c r="E2245" t="str">
        <f ca="1">+_xlfn.XLOOKUP(D2245,'Tablas aux'!$A$3:$A$6,'Tablas aux'!$B$3:$B$6,0)</f>
        <v>Laptop</v>
      </c>
      <c r="F2245" t="str">
        <f ca="1">+_xlfn.XLOOKUP(E2245,'Tablas aux'!$B$3:$B$6,'Tablas aux'!$C$3:$C$6,0)</f>
        <v>Computo</v>
      </c>
      <c r="G2245">
        <f t="shared" ca="1" si="213"/>
        <v>18</v>
      </c>
      <c r="H2245">
        <f ca="1">+_xlfn.XLOOKUP(D2245,'Tablas aux'!$A$3:$A$6,'Tablas aux'!$D$3:$D$6)</f>
        <v>1200</v>
      </c>
      <c r="I2245" s="3">
        <f t="shared" ca="1" si="214"/>
        <v>0.3</v>
      </c>
      <c r="J2245" t="str" cm="1">
        <f t="array" aca="1" ref="J2245" ca="1">+INDEX({"Tarjeta";"Efectivo";"Transferencia"},RANDBETWEEN(1,3))</f>
        <v>Tarjeta</v>
      </c>
      <c r="K2245" t="str">
        <f t="shared" ca="1" si="215"/>
        <v>V-004</v>
      </c>
      <c r="L2245" t="str">
        <f ca="1">+VLOOKUP(K2245,'Tablas aux'!$A$23:$C$27,3,0)</f>
        <v>Moquegua</v>
      </c>
    </row>
    <row r="2246" spans="1:12" x14ac:dyDescent="0.25">
      <c r="A2246" t="str">
        <v>V-2245</v>
      </c>
      <c r="B2246">
        <f t="shared" ca="1" si="210"/>
        <v>45747</v>
      </c>
      <c r="C2246" t="str">
        <f t="shared" ca="1" si="211"/>
        <v>C-004</v>
      </c>
      <c r="D2246" t="str">
        <f t="shared" ca="1" si="212"/>
        <v>P-003</v>
      </c>
      <c r="E2246" t="str">
        <f ca="1">+_xlfn.XLOOKUP(D2246,'Tablas aux'!$A$3:$A$6,'Tablas aux'!$B$3:$B$6,0)</f>
        <v>Smart Watch</v>
      </c>
      <c r="F2246" t="str">
        <f ca="1">+_xlfn.XLOOKUP(E2246,'Tablas aux'!$B$3:$B$6,'Tablas aux'!$C$3:$C$6,0)</f>
        <v>Electrónica</v>
      </c>
      <c r="G2246">
        <f t="shared" ca="1" si="213"/>
        <v>23</v>
      </c>
      <c r="H2246">
        <f ca="1">+_xlfn.XLOOKUP(D2246,'Tablas aux'!$A$3:$A$6,'Tablas aux'!$D$3:$D$6)</f>
        <v>200</v>
      </c>
      <c r="I2246" s="3">
        <f t="shared" ca="1" si="214"/>
        <v>0.1</v>
      </c>
      <c r="J2246" t="str" cm="1">
        <f t="array" aca="1" ref="J2246" ca="1">+INDEX({"Tarjeta";"Efectivo";"Transferencia"},RANDBETWEEN(1,3))</f>
        <v>Tarjeta</v>
      </c>
      <c r="K2246" t="str">
        <f t="shared" ca="1" si="215"/>
        <v>V-005</v>
      </c>
      <c r="L2246" t="str">
        <f ca="1">+VLOOKUP(K2246,'Tablas aux'!$A$23:$C$27,3,0)</f>
        <v>Ayacucho</v>
      </c>
    </row>
    <row r="2247" spans="1:12" x14ac:dyDescent="0.25">
      <c r="A2247" t="str">
        <v>V-2246</v>
      </c>
      <c r="B2247">
        <f t="shared" ca="1" si="210"/>
        <v>45892</v>
      </c>
      <c r="C2247" t="str">
        <f t="shared" ca="1" si="211"/>
        <v>C-001</v>
      </c>
      <c r="D2247" t="str">
        <f t="shared" ca="1" si="212"/>
        <v>P-003</v>
      </c>
      <c r="E2247" t="str">
        <f ca="1">+_xlfn.XLOOKUP(D2247,'Tablas aux'!$A$3:$A$6,'Tablas aux'!$B$3:$B$6,0)</f>
        <v>Smart Watch</v>
      </c>
      <c r="F2247" t="str">
        <f ca="1">+_xlfn.XLOOKUP(E2247,'Tablas aux'!$B$3:$B$6,'Tablas aux'!$C$3:$C$6,0)</f>
        <v>Electrónica</v>
      </c>
      <c r="G2247">
        <f t="shared" ca="1" si="213"/>
        <v>30</v>
      </c>
      <c r="H2247">
        <f ca="1">+_xlfn.XLOOKUP(D2247,'Tablas aux'!$A$3:$A$6,'Tablas aux'!$D$3:$D$6)</f>
        <v>200</v>
      </c>
      <c r="I2247" s="3">
        <f t="shared" ca="1" si="214"/>
        <v>0.1</v>
      </c>
      <c r="J2247" t="str" cm="1">
        <f t="array" aca="1" ref="J2247" ca="1">+INDEX({"Tarjeta";"Efectivo";"Transferencia"},RANDBETWEEN(1,3))</f>
        <v>Transferencia</v>
      </c>
      <c r="K2247" t="str">
        <f t="shared" ca="1" si="215"/>
        <v>V-004</v>
      </c>
      <c r="L2247" t="str">
        <f ca="1">+VLOOKUP(K2247,'Tablas aux'!$A$23:$C$27,3,0)</f>
        <v>Moquegua</v>
      </c>
    </row>
    <row r="2248" spans="1:12" x14ac:dyDescent="0.25">
      <c r="A2248" t="str">
        <v>V-2247</v>
      </c>
      <c r="B2248">
        <f t="shared" ca="1" si="210"/>
        <v>45831</v>
      </c>
      <c r="C2248" t="str">
        <f t="shared" ca="1" si="211"/>
        <v>C-003</v>
      </c>
      <c r="D2248" t="str">
        <f t="shared" ca="1" si="212"/>
        <v>P-003</v>
      </c>
      <c r="E2248" t="str">
        <f ca="1">+_xlfn.XLOOKUP(D2248,'Tablas aux'!$A$3:$A$6,'Tablas aux'!$B$3:$B$6,0)</f>
        <v>Smart Watch</v>
      </c>
      <c r="F2248" t="str">
        <f ca="1">+_xlfn.XLOOKUP(E2248,'Tablas aux'!$B$3:$B$6,'Tablas aux'!$C$3:$C$6,0)</f>
        <v>Electrónica</v>
      </c>
      <c r="G2248">
        <f t="shared" ca="1" si="213"/>
        <v>18</v>
      </c>
      <c r="H2248">
        <f ca="1">+_xlfn.XLOOKUP(D2248,'Tablas aux'!$A$3:$A$6,'Tablas aux'!$D$3:$D$6)</f>
        <v>200</v>
      </c>
      <c r="I2248" s="3">
        <f t="shared" ca="1" si="214"/>
        <v>0.1</v>
      </c>
      <c r="J2248" t="str" cm="1">
        <f t="array" aca="1" ref="J2248" ca="1">+INDEX({"Tarjeta";"Efectivo";"Transferencia"},RANDBETWEEN(1,3))</f>
        <v>Tarjeta</v>
      </c>
      <c r="K2248" t="str">
        <f t="shared" ca="1" si="215"/>
        <v>V-004</v>
      </c>
      <c r="L2248" t="str">
        <f ca="1">+VLOOKUP(K2248,'Tablas aux'!$A$23:$C$27,3,0)</f>
        <v>Moquegua</v>
      </c>
    </row>
    <row r="2249" spans="1:12" x14ac:dyDescent="0.25">
      <c r="A2249" t="str">
        <v>V-2248</v>
      </c>
      <c r="B2249">
        <f t="shared" ca="1" si="210"/>
        <v>45896</v>
      </c>
      <c r="C2249" t="str">
        <f t="shared" ca="1" si="211"/>
        <v>C-004</v>
      </c>
      <c r="D2249" t="str">
        <f t="shared" ca="1" si="212"/>
        <v>P-002</v>
      </c>
      <c r="E2249" t="str">
        <f ca="1">+_xlfn.XLOOKUP(D2249,'Tablas aux'!$A$3:$A$6,'Tablas aux'!$B$3:$B$6,0)</f>
        <v>Laptop</v>
      </c>
      <c r="F2249" t="str">
        <f ca="1">+_xlfn.XLOOKUP(E2249,'Tablas aux'!$B$3:$B$6,'Tablas aux'!$C$3:$C$6,0)</f>
        <v>Computo</v>
      </c>
      <c r="G2249">
        <f t="shared" ca="1" si="213"/>
        <v>26</v>
      </c>
      <c r="H2249">
        <f ca="1">+_xlfn.XLOOKUP(D2249,'Tablas aux'!$A$3:$A$6,'Tablas aux'!$D$3:$D$6)</f>
        <v>1200</v>
      </c>
      <c r="I2249" s="3">
        <f t="shared" ca="1" si="214"/>
        <v>0.3</v>
      </c>
      <c r="J2249" t="str" cm="1">
        <f t="array" aca="1" ref="J2249" ca="1">+INDEX({"Tarjeta";"Efectivo";"Transferencia"},RANDBETWEEN(1,3))</f>
        <v>Efectivo</v>
      </c>
      <c r="K2249" t="str">
        <f t="shared" ca="1" si="215"/>
        <v>V-005</v>
      </c>
      <c r="L2249" t="str">
        <f ca="1">+VLOOKUP(K2249,'Tablas aux'!$A$23:$C$27,3,0)</f>
        <v>Ayacucho</v>
      </c>
    </row>
    <row r="2250" spans="1:12" x14ac:dyDescent="0.25">
      <c r="A2250" t="str">
        <v>V-2249</v>
      </c>
      <c r="B2250">
        <f t="shared" ca="1" si="210"/>
        <v>45735</v>
      </c>
      <c r="C2250" t="str">
        <f t="shared" ca="1" si="211"/>
        <v>C-003</v>
      </c>
      <c r="D2250" t="str">
        <f t="shared" ca="1" si="212"/>
        <v>P-003</v>
      </c>
      <c r="E2250" t="str">
        <f ca="1">+_xlfn.XLOOKUP(D2250,'Tablas aux'!$A$3:$A$6,'Tablas aux'!$B$3:$B$6,0)</f>
        <v>Smart Watch</v>
      </c>
      <c r="F2250" t="str">
        <f ca="1">+_xlfn.XLOOKUP(E2250,'Tablas aux'!$B$3:$B$6,'Tablas aux'!$C$3:$C$6,0)</f>
        <v>Electrónica</v>
      </c>
      <c r="G2250">
        <f t="shared" ca="1" si="213"/>
        <v>31</v>
      </c>
      <c r="H2250">
        <f ca="1">+_xlfn.XLOOKUP(D2250,'Tablas aux'!$A$3:$A$6,'Tablas aux'!$D$3:$D$6)</f>
        <v>200</v>
      </c>
      <c r="I2250" s="3">
        <f t="shared" ca="1" si="214"/>
        <v>0.1</v>
      </c>
      <c r="J2250" t="str" cm="1">
        <f t="array" aca="1" ref="J2250" ca="1">+INDEX({"Tarjeta";"Efectivo";"Transferencia"},RANDBETWEEN(1,3))</f>
        <v>Efectivo</v>
      </c>
      <c r="K2250" t="str">
        <f t="shared" ca="1" si="215"/>
        <v>V-002</v>
      </c>
      <c r="L2250" t="str">
        <f ca="1">+VLOOKUP(K2250,'Tablas aux'!$A$23:$C$27,3,0)</f>
        <v>Callao</v>
      </c>
    </row>
    <row r="2251" spans="1:12" x14ac:dyDescent="0.25">
      <c r="A2251" t="str">
        <v>V-2250</v>
      </c>
      <c r="B2251">
        <f t="shared" ca="1" si="210"/>
        <v>45721</v>
      </c>
      <c r="C2251" t="str">
        <f t="shared" ca="1" si="211"/>
        <v>C-004</v>
      </c>
      <c r="D2251" t="str">
        <f t="shared" ca="1" si="212"/>
        <v>P-004</v>
      </c>
      <c r="E2251" t="str">
        <f ca="1">+_xlfn.XLOOKUP(D2251,'Tablas aux'!$A$3:$A$6,'Tablas aux'!$B$3:$B$6,0)</f>
        <v>Smart Phone</v>
      </c>
      <c r="F2251" t="str">
        <f ca="1">+_xlfn.XLOOKUP(E2251,'Tablas aux'!$B$3:$B$6,'Tablas aux'!$C$3:$C$6,0)</f>
        <v>Telefonía</v>
      </c>
      <c r="G2251">
        <f t="shared" ca="1" si="213"/>
        <v>30</v>
      </c>
      <c r="H2251">
        <f ca="1">+_xlfn.XLOOKUP(D2251,'Tablas aux'!$A$3:$A$6,'Tablas aux'!$D$3:$D$6)</f>
        <v>800</v>
      </c>
      <c r="I2251" s="3">
        <f t="shared" ca="1" si="214"/>
        <v>0.2</v>
      </c>
      <c r="J2251" t="str" cm="1">
        <f t="array" aca="1" ref="J2251" ca="1">+INDEX({"Tarjeta";"Efectivo";"Transferencia"},RANDBETWEEN(1,3))</f>
        <v>Transferencia</v>
      </c>
      <c r="K2251" t="str">
        <f t="shared" ca="1" si="215"/>
        <v>V-001</v>
      </c>
      <c r="L2251" t="str">
        <f ca="1">+VLOOKUP(K2251,'Tablas aux'!$A$23:$C$27,3,0)</f>
        <v>Lima</v>
      </c>
    </row>
    <row r="2252" spans="1:12" x14ac:dyDescent="0.25">
      <c r="A2252" t="str">
        <v>V-2251</v>
      </c>
      <c r="B2252">
        <f t="shared" ca="1" si="210"/>
        <v>45822</v>
      </c>
      <c r="C2252" t="str">
        <f t="shared" ca="1" si="211"/>
        <v>C-002</v>
      </c>
      <c r="D2252" t="str">
        <f t="shared" ca="1" si="212"/>
        <v>P-002</v>
      </c>
      <c r="E2252" t="str">
        <f ca="1">+_xlfn.XLOOKUP(D2252,'Tablas aux'!$A$3:$A$6,'Tablas aux'!$B$3:$B$6,0)</f>
        <v>Laptop</v>
      </c>
      <c r="F2252" t="str">
        <f ca="1">+_xlfn.XLOOKUP(E2252,'Tablas aux'!$B$3:$B$6,'Tablas aux'!$C$3:$C$6,0)</f>
        <v>Computo</v>
      </c>
      <c r="G2252">
        <f t="shared" ca="1" si="213"/>
        <v>9</v>
      </c>
      <c r="H2252">
        <f ca="1">+_xlfn.XLOOKUP(D2252,'Tablas aux'!$A$3:$A$6,'Tablas aux'!$D$3:$D$6)</f>
        <v>1200</v>
      </c>
      <c r="I2252" s="3">
        <f t="shared" ca="1" si="214"/>
        <v>0.3</v>
      </c>
      <c r="J2252" t="str" cm="1">
        <f t="array" aca="1" ref="J2252" ca="1">+INDEX({"Tarjeta";"Efectivo";"Transferencia"},RANDBETWEEN(1,3))</f>
        <v>Tarjeta</v>
      </c>
      <c r="K2252" t="str">
        <f t="shared" ca="1" si="215"/>
        <v>V-002</v>
      </c>
      <c r="L2252" t="str">
        <f ca="1">+VLOOKUP(K2252,'Tablas aux'!$A$23:$C$27,3,0)</f>
        <v>Callao</v>
      </c>
    </row>
    <row r="2253" spans="1:12" x14ac:dyDescent="0.25">
      <c r="A2253" t="str">
        <v>V-2252</v>
      </c>
      <c r="B2253">
        <f t="shared" ca="1" si="210"/>
        <v>45801</v>
      </c>
      <c r="C2253" t="str">
        <f t="shared" ca="1" si="211"/>
        <v>C-002</v>
      </c>
      <c r="D2253" t="str">
        <f t="shared" ca="1" si="212"/>
        <v>P-002</v>
      </c>
      <c r="E2253" t="str">
        <f ca="1">+_xlfn.XLOOKUP(D2253,'Tablas aux'!$A$3:$A$6,'Tablas aux'!$B$3:$B$6,0)</f>
        <v>Laptop</v>
      </c>
      <c r="F2253" t="str">
        <f ca="1">+_xlfn.XLOOKUP(E2253,'Tablas aux'!$B$3:$B$6,'Tablas aux'!$C$3:$C$6,0)</f>
        <v>Computo</v>
      </c>
      <c r="G2253">
        <f t="shared" ca="1" si="213"/>
        <v>34</v>
      </c>
      <c r="H2253">
        <f ca="1">+_xlfn.XLOOKUP(D2253,'Tablas aux'!$A$3:$A$6,'Tablas aux'!$D$3:$D$6)</f>
        <v>1200</v>
      </c>
      <c r="I2253" s="3">
        <f t="shared" ca="1" si="214"/>
        <v>0.3</v>
      </c>
      <c r="J2253" t="str" cm="1">
        <f t="array" aca="1" ref="J2253" ca="1">+INDEX({"Tarjeta";"Efectivo";"Transferencia"},RANDBETWEEN(1,3))</f>
        <v>Tarjeta</v>
      </c>
      <c r="K2253" t="str">
        <f t="shared" ca="1" si="215"/>
        <v>V-003</v>
      </c>
      <c r="L2253" t="str">
        <f ca="1">+VLOOKUP(K2253,'Tablas aux'!$A$23:$C$27,3,0)</f>
        <v>Arequipa</v>
      </c>
    </row>
    <row r="2254" spans="1:12" x14ac:dyDescent="0.25">
      <c r="A2254" t="str">
        <v>V-2253</v>
      </c>
      <c r="B2254">
        <f t="shared" ca="1" si="210"/>
        <v>45762</v>
      </c>
      <c r="C2254" t="str">
        <f t="shared" ca="1" si="211"/>
        <v>C-004</v>
      </c>
      <c r="D2254" t="str">
        <f t="shared" ca="1" si="212"/>
        <v>P-004</v>
      </c>
      <c r="E2254" t="str">
        <f ca="1">+_xlfn.XLOOKUP(D2254,'Tablas aux'!$A$3:$A$6,'Tablas aux'!$B$3:$B$6,0)</f>
        <v>Smart Phone</v>
      </c>
      <c r="F2254" t="str">
        <f ca="1">+_xlfn.XLOOKUP(E2254,'Tablas aux'!$B$3:$B$6,'Tablas aux'!$C$3:$C$6,0)</f>
        <v>Telefonía</v>
      </c>
      <c r="G2254">
        <f t="shared" ca="1" si="213"/>
        <v>29</v>
      </c>
      <c r="H2254">
        <f ca="1">+_xlfn.XLOOKUP(D2254,'Tablas aux'!$A$3:$A$6,'Tablas aux'!$D$3:$D$6)</f>
        <v>800</v>
      </c>
      <c r="I2254" s="3">
        <f t="shared" ca="1" si="214"/>
        <v>0.2</v>
      </c>
      <c r="J2254" t="str" cm="1">
        <f t="array" aca="1" ref="J2254" ca="1">+INDEX({"Tarjeta";"Efectivo";"Transferencia"},RANDBETWEEN(1,3))</f>
        <v>Efectivo</v>
      </c>
      <c r="K2254" t="str">
        <f t="shared" ca="1" si="215"/>
        <v>V-002</v>
      </c>
      <c r="L2254" t="str">
        <f ca="1">+VLOOKUP(K2254,'Tablas aux'!$A$23:$C$27,3,0)</f>
        <v>Callao</v>
      </c>
    </row>
    <row r="2255" spans="1:12" x14ac:dyDescent="0.25">
      <c r="A2255" t="str">
        <v>V-2254</v>
      </c>
      <c r="B2255">
        <f t="shared" ca="1" si="210"/>
        <v>45740</v>
      </c>
      <c r="C2255" t="str">
        <f t="shared" ca="1" si="211"/>
        <v>C-001</v>
      </c>
      <c r="D2255" t="str">
        <f t="shared" ca="1" si="212"/>
        <v>P-002</v>
      </c>
      <c r="E2255" t="str">
        <f ca="1">+_xlfn.XLOOKUP(D2255,'Tablas aux'!$A$3:$A$6,'Tablas aux'!$B$3:$B$6,0)</f>
        <v>Laptop</v>
      </c>
      <c r="F2255" t="str">
        <f ca="1">+_xlfn.XLOOKUP(E2255,'Tablas aux'!$B$3:$B$6,'Tablas aux'!$C$3:$C$6,0)</f>
        <v>Computo</v>
      </c>
      <c r="G2255">
        <f t="shared" ca="1" si="213"/>
        <v>12</v>
      </c>
      <c r="H2255">
        <f ca="1">+_xlfn.XLOOKUP(D2255,'Tablas aux'!$A$3:$A$6,'Tablas aux'!$D$3:$D$6)</f>
        <v>1200</v>
      </c>
      <c r="I2255" s="3">
        <f t="shared" ca="1" si="214"/>
        <v>0.3</v>
      </c>
      <c r="J2255" t="str" cm="1">
        <f t="array" aca="1" ref="J2255" ca="1">+INDEX({"Tarjeta";"Efectivo";"Transferencia"},RANDBETWEEN(1,3))</f>
        <v>Efectivo</v>
      </c>
      <c r="K2255" t="str">
        <f t="shared" ca="1" si="215"/>
        <v>V-003</v>
      </c>
      <c r="L2255" t="str">
        <f ca="1">+VLOOKUP(K2255,'Tablas aux'!$A$23:$C$27,3,0)</f>
        <v>Arequipa</v>
      </c>
    </row>
    <row r="2256" spans="1:12" x14ac:dyDescent="0.25">
      <c r="A2256" t="str">
        <v>V-2255</v>
      </c>
      <c r="B2256">
        <f t="shared" ca="1" si="210"/>
        <v>45908</v>
      </c>
      <c r="C2256" t="str">
        <f t="shared" ca="1" si="211"/>
        <v>C-002</v>
      </c>
      <c r="D2256" t="str">
        <f t="shared" ca="1" si="212"/>
        <v>P-002</v>
      </c>
      <c r="E2256" t="str">
        <f ca="1">+_xlfn.XLOOKUP(D2256,'Tablas aux'!$A$3:$A$6,'Tablas aux'!$B$3:$B$6,0)</f>
        <v>Laptop</v>
      </c>
      <c r="F2256" t="str">
        <f ca="1">+_xlfn.XLOOKUP(E2256,'Tablas aux'!$B$3:$B$6,'Tablas aux'!$C$3:$C$6,0)</f>
        <v>Computo</v>
      </c>
      <c r="G2256">
        <f t="shared" ca="1" si="213"/>
        <v>39</v>
      </c>
      <c r="H2256">
        <f ca="1">+_xlfn.XLOOKUP(D2256,'Tablas aux'!$A$3:$A$6,'Tablas aux'!$D$3:$D$6)</f>
        <v>1200</v>
      </c>
      <c r="I2256" s="3">
        <f t="shared" ca="1" si="214"/>
        <v>0.3</v>
      </c>
      <c r="J2256" t="str" cm="1">
        <f t="array" aca="1" ref="J2256" ca="1">+INDEX({"Tarjeta";"Efectivo";"Transferencia"},RANDBETWEEN(1,3))</f>
        <v>Tarjeta</v>
      </c>
      <c r="K2256" t="str">
        <f t="shared" ca="1" si="215"/>
        <v>V-004</v>
      </c>
      <c r="L2256" t="str">
        <f ca="1">+VLOOKUP(K2256,'Tablas aux'!$A$23:$C$27,3,0)</f>
        <v>Moquegua</v>
      </c>
    </row>
    <row r="2257" spans="1:12" x14ac:dyDescent="0.25">
      <c r="A2257" t="str">
        <v>V-2256</v>
      </c>
      <c r="B2257">
        <f t="shared" ca="1" si="210"/>
        <v>45996</v>
      </c>
      <c r="C2257" t="str">
        <f t="shared" ca="1" si="211"/>
        <v>C-004</v>
      </c>
      <c r="D2257" t="str">
        <f t="shared" ca="1" si="212"/>
        <v>P-001</v>
      </c>
      <c r="E2257" t="str">
        <f ca="1">+_xlfn.XLOOKUP(D2257,'Tablas aux'!$A$3:$A$6,'Tablas aux'!$B$3:$B$6,0)</f>
        <v>Audífonos</v>
      </c>
      <c r="F2257" t="str">
        <f ca="1">+_xlfn.XLOOKUP(E2257,'Tablas aux'!$B$3:$B$6,'Tablas aux'!$C$3:$C$6,0)</f>
        <v>Electrónica</v>
      </c>
      <c r="G2257">
        <f t="shared" ca="1" si="213"/>
        <v>14</v>
      </c>
      <c r="H2257">
        <f ca="1">+_xlfn.XLOOKUP(D2257,'Tablas aux'!$A$3:$A$6,'Tablas aux'!$D$3:$D$6)</f>
        <v>50</v>
      </c>
      <c r="I2257" s="3">
        <f t="shared" ca="1" si="214"/>
        <v>0.1</v>
      </c>
      <c r="J2257" t="str" cm="1">
        <f t="array" aca="1" ref="J2257" ca="1">+INDEX({"Tarjeta";"Efectivo";"Transferencia"},RANDBETWEEN(1,3))</f>
        <v>Transferencia</v>
      </c>
      <c r="K2257" t="str">
        <f t="shared" ca="1" si="215"/>
        <v>V-003</v>
      </c>
      <c r="L2257" t="str">
        <f ca="1">+VLOOKUP(K2257,'Tablas aux'!$A$23:$C$27,3,0)</f>
        <v>Arequipa</v>
      </c>
    </row>
    <row r="2258" spans="1:12" x14ac:dyDescent="0.25">
      <c r="A2258" t="str">
        <v>V-2257</v>
      </c>
      <c r="B2258">
        <f t="shared" ca="1" si="210"/>
        <v>45934</v>
      </c>
      <c r="C2258" t="str">
        <f t="shared" ca="1" si="211"/>
        <v>C-001</v>
      </c>
      <c r="D2258" t="str">
        <f t="shared" ca="1" si="212"/>
        <v>P-004</v>
      </c>
      <c r="E2258" t="str">
        <f ca="1">+_xlfn.XLOOKUP(D2258,'Tablas aux'!$A$3:$A$6,'Tablas aux'!$B$3:$B$6,0)</f>
        <v>Smart Phone</v>
      </c>
      <c r="F2258" t="str">
        <f ca="1">+_xlfn.XLOOKUP(E2258,'Tablas aux'!$B$3:$B$6,'Tablas aux'!$C$3:$C$6,0)</f>
        <v>Telefonía</v>
      </c>
      <c r="G2258">
        <f t="shared" ca="1" si="213"/>
        <v>22</v>
      </c>
      <c r="H2258">
        <f ca="1">+_xlfn.XLOOKUP(D2258,'Tablas aux'!$A$3:$A$6,'Tablas aux'!$D$3:$D$6)</f>
        <v>800</v>
      </c>
      <c r="I2258" s="3">
        <f t="shared" ca="1" si="214"/>
        <v>0.2</v>
      </c>
      <c r="J2258" t="str" cm="1">
        <f t="array" aca="1" ref="J2258" ca="1">+INDEX({"Tarjeta";"Efectivo";"Transferencia"},RANDBETWEEN(1,3))</f>
        <v>Tarjeta</v>
      </c>
      <c r="K2258" t="str">
        <f t="shared" ca="1" si="215"/>
        <v>V-003</v>
      </c>
      <c r="L2258" t="str">
        <f ca="1">+VLOOKUP(K2258,'Tablas aux'!$A$23:$C$27,3,0)</f>
        <v>Arequipa</v>
      </c>
    </row>
    <row r="2259" spans="1:12" x14ac:dyDescent="0.25">
      <c r="A2259" t="str">
        <v>V-2258</v>
      </c>
      <c r="B2259">
        <f t="shared" ca="1" si="210"/>
        <v>45975</v>
      </c>
      <c r="C2259" t="str">
        <f t="shared" ca="1" si="211"/>
        <v>C-002</v>
      </c>
      <c r="D2259" t="str">
        <f t="shared" ca="1" si="212"/>
        <v>P-004</v>
      </c>
      <c r="E2259" t="str">
        <f ca="1">+_xlfn.XLOOKUP(D2259,'Tablas aux'!$A$3:$A$6,'Tablas aux'!$B$3:$B$6,0)</f>
        <v>Smart Phone</v>
      </c>
      <c r="F2259" t="str">
        <f ca="1">+_xlfn.XLOOKUP(E2259,'Tablas aux'!$B$3:$B$6,'Tablas aux'!$C$3:$C$6,0)</f>
        <v>Telefonía</v>
      </c>
      <c r="G2259">
        <f t="shared" ca="1" si="213"/>
        <v>34</v>
      </c>
      <c r="H2259">
        <f ca="1">+_xlfn.XLOOKUP(D2259,'Tablas aux'!$A$3:$A$6,'Tablas aux'!$D$3:$D$6)</f>
        <v>800</v>
      </c>
      <c r="I2259" s="3">
        <f t="shared" ca="1" si="214"/>
        <v>0.2</v>
      </c>
      <c r="J2259" t="str" cm="1">
        <f t="array" aca="1" ref="J2259" ca="1">+INDEX({"Tarjeta";"Efectivo";"Transferencia"},RANDBETWEEN(1,3))</f>
        <v>Transferencia</v>
      </c>
      <c r="K2259" t="str">
        <f t="shared" ca="1" si="215"/>
        <v>V-001</v>
      </c>
      <c r="L2259" t="str">
        <f ca="1">+VLOOKUP(K2259,'Tablas aux'!$A$23:$C$27,3,0)</f>
        <v>Lima</v>
      </c>
    </row>
    <row r="2260" spans="1:12" x14ac:dyDescent="0.25">
      <c r="A2260" t="str">
        <v>V-2259</v>
      </c>
      <c r="B2260">
        <f t="shared" ca="1" si="210"/>
        <v>45667</v>
      </c>
      <c r="C2260" t="str">
        <f t="shared" ca="1" si="211"/>
        <v>C-003</v>
      </c>
      <c r="D2260" t="str">
        <f t="shared" ca="1" si="212"/>
        <v>P-001</v>
      </c>
      <c r="E2260" t="str">
        <f ca="1">+_xlfn.XLOOKUP(D2260,'Tablas aux'!$A$3:$A$6,'Tablas aux'!$B$3:$B$6,0)</f>
        <v>Audífonos</v>
      </c>
      <c r="F2260" t="str">
        <f ca="1">+_xlfn.XLOOKUP(E2260,'Tablas aux'!$B$3:$B$6,'Tablas aux'!$C$3:$C$6,0)</f>
        <v>Electrónica</v>
      </c>
      <c r="G2260">
        <f t="shared" ca="1" si="213"/>
        <v>5</v>
      </c>
      <c r="H2260">
        <f ca="1">+_xlfn.XLOOKUP(D2260,'Tablas aux'!$A$3:$A$6,'Tablas aux'!$D$3:$D$6)</f>
        <v>50</v>
      </c>
      <c r="I2260" s="3">
        <f t="shared" ca="1" si="214"/>
        <v>0.1</v>
      </c>
      <c r="J2260" t="str" cm="1">
        <f t="array" aca="1" ref="J2260" ca="1">+INDEX({"Tarjeta";"Efectivo";"Transferencia"},RANDBETWEEN(1,3))</f>
        <v>Efectivo</v>
      </c>
      <c r="K2260" t="str">
        <f t="shared" ca="1" si="215"/>
        <v>V-001</v>
      </c>
      <c r="L2260" t="str">
        <f ca="1">+VLOOKUP(K2260,'Tablas aux'!$A$23:$C$27,3,0)</f>
        <v>Lima</v>
      </c>
    </row>
    <row r="2261" spans="1:12" x14ac:dyDescent="0.25">
      <c r="A2261" t="str">
        <v>V-2260</v>
      </c>
      <c r="B2261">
        <f t="shared" ca="1" si="210"/>
        <v>45828</v>
      </c>
      <c r="C2261" t="str">
        <f t="shared" ca="1" si="211"/>
        <v>C-003</v>
      </c>
      <c r="D2261" t="str">
        <f t="shared" ca="1" si="212"/>
        <v>P-003</v>
      </c>
      <c r="E2261" t="str">
        <f ca="1">+_xlfn.XLOOKUP(D2261,'Tablas aux'!$A$3:$A$6,'Tablas aux'!$B$3:$B$6,0)</f>
        <v>Smart Watch</v>
      </c>
      <c r="F2261" t="str">
        <f ca="1">+_xlfn.XLOOKUP(E2261,'Tablas aux'!$B$3:$B$6,'Tablas aux'!$C$3:$C$6,0)</f>
        <v>Electrónica</v>
      </c>
      <c r="G2261">
        <f t="shared" ca="1" si="213"/>
        <v>5</v>
      </c>
      <c r="H2261">
        <f ca="1">+_xlfn.XLOOKUP(D2261,'Tablas aux'!$A$3:$A$6,'Tablas aux'!$D$3:$D$6)</f>
        <v>200</v>
      </c>
      <c r="I2261" s="3">
        <f t="shared" ca="1" si="214"/>
        <v>0.1</v>
      </c>
      <c r="J2261" t="str" cm="1">
        <f t="array" aca="1" ref="J2261" ca="1">+INDEX({"Tarjeta";"Efectivo";"Transferencia"},RANDBETWEEN(1,3))</f>
        <v>Efectivo</v>
      </c>
      <c r="K2261" t="str">
        <f t="shared" ca="1" si="215"/>
        <v>V-002</v>
      </c>
      <c r="L2261" t="str">
        <f ca="1">+VLOOKUP(K2261,'Tablas aux'!$A$23:$C$27,3,0)</f>
        <v>Callao</v>
      </c>
    </row>
    <row r="2262" spans="1:12" x14ac:dyDescent="0.25">
      <c r="A2262" t="str">
        <v>V-2261</v>
      </c>
      <c r="B2262">
        <f t="shared" ca="1" si="210"/>
        <v>45930</v>
      </c>
      <c r="C2262" t="str">
        <f t="shared" ca="1" si="211"/>
        <v>C-002</v>
      </c>
      <c r="D2262" t="str">
        <f t="shared" ca="1" si="212"/>
        <v>P-003</v>
      </c>
      <c r="E2262" t="str">
        <f ca="1">+_xlfn.XLOOKUP(D2262,'Tablas aux'!$A$3:$A$6,'Tablas aux'!$B$3:$B$6,0)</f>
        <v>Smart Watch</v>
      </c>
      <c r="F2262" t="str">
        <f ca="1">+_xlfn.XLOOKUP(E2262,'Tablas aux'!$B$3:$B$6,'Tablas aux'!$C$3:$C$6,0)</f>
        <v>Electrónica</v>
      </c>
      <c r="G2262">
        <f t="shared" ca="1" si="213"/>
        <v>22</v>
      </c>
      <c r="H2262">
        <f ca="1">+_xlfn.XLOOKUP(D2262,'Tablas aux'!$A$3:$A$6,'Tablas aux'!$D$3:$D$6)</f>
        <v>200</v>
      </c>
      <c r="I2262" s="3">
        <f t="shared" ca="1" si="214"/>
        <v>0.1</v>
      </c>
      <c r="J2262" t="str" cm="1">
        <f t="array" aca="1" ref="J2262" ca="1">+INDEX({"Tarjeta";"Efectivo";"Transferencia"},RANDBETWEEN(1,3))</f>
        <v>Transferencia</v>
      </c>
      <c r="K2262" t="str">
        <f t="shared" ca="1" si="215"/>
        <v>V-003</v>
      </c>
      <c r="L2262" t="str">
        <f ca="1">+VLOOKUP(K2262,'Tablas aux'!$A$23:$C$27,3,0)</f>
        <v>Arequipa</v>
      </c>
    </row>
    <row r="2263" spans="1:12" x14ac:dyDescent="0.25">
      <c r="A2263" t="str">
        <v>V-2262</v>
      </c>
      <c r="B2263">
        <f t="shared" ca="1" si="210"/>
        <v>45695</v>
      </c>
      <c r="C2263" t="str">
        <f t="shared" ca="1" si="211"/>
        <v>C-002</v>
      </c>
      <c r="D2263" t="str">
        <f t="shared" ca="1" si="212"/>
        <v>P-002</v>
      </c>
      <c r="E2263" t="str">
        <f ca="1">+_xlfn.XLOOKUP(D2263,'Tablas aux'!$A$3:$A$6,'Tablas aux'!$B$3:$B$6,0)</f>
        <v>Laptop</v>
      </c>
      <c r="F2263" t="str">
        <f ca="1">+_xlfn.XLOOKUP(E2263,'Tablas aux'!$B$3:$B$6,'Tablas aux'!$C$3:$C$6,0)</f>
        <v>Computo</v>
      </c>
      <c r="G2263">
        <f t="shared" ca="1" si="213"/>
        <v>10</v>
      </c>
      <c r="H2263">
        <f ca="1">+_xlfn.XLOOKUP(D2263,'Tablas aux'!$A$3:$A$6,'Tablas aux'!$D$3:$D$6)</f>
        <v>1200</v>
      </c>
      <c r="I2263" s="3">
        <f t="shared" ca="1" si="214"/>
        <v>0.3</v>
      </c>
      <c r="J2263" t="str" cm="1">
        <f t="array" aca="1" ref="J2263" ca="1">+INDEX({"Tarjeta";"Efectivo";"Transferencia"},RANDBETWEEN(1,3))</f>
        <v>Transferencia</v>
      </c>
      <c r="K2263" t="str">
        <f t="shared" ca="1" si="215"/>
        <v>V-001</v>
      </c>
      <c r="L2263" t="str">
        <f ca="1">+VLOOKUP(K2263,'Tablas aux'!$A$23:$C$27,3,0)</f>
        <v>Lima</v>
      </c>
    </row>
    <row r="2264" spans="1:12" x14ac:dyDescent="0.25">
      <c r="A2264" t="str">
        <v>V-2263</v>
      </c>
      <c r="B2264">
        <f t="shared" ca="1" si="210"/>
        <v>45905</v>
      </c>
      <c r="C2264" t="str">
        <f t="shared" ca="1" si="211"/>
        <v>C-003</v>
      </c>
      <c r="D2264" t="str">
        <f t="shared" ca="1" si="212"/>
        <v>P-004</v>
      </c>
      <c r="E2264" t="str">
        <f ca="1">+_xlfn.XLOOKUP(D2264,'Tablas aux'!$A$3:$A$6,'Tablas aux'!$B$3:$B$6,0)</f>
        <v>Smart Phone</v>
      </c>
      <c r="F2264" t="str">
        <f ca="1">+_xlfn.XLOOKUP(E2264,'Tablas aux'!$B$3:$B$6,'Tablas aux'!$C$3:$C$6,0)</f>
        <v>Telefonía</v>
      </c>
      <c r="G2264">
        <f t="shared" ca="1" si="213"/>
        <v>32</v>
      </c>
      <c r="H2264">
        <f ca="1">+_xlfn.XLOOKUP(D2264,'Tablas aux'!$A$3:$A$6,'Tablas aux'!$D$3:$D$6)</f>
        <v>800</v>
      </c>
      <c r="I2264" s="3">
        <f t="shared" ca="1" si="214"/>
        <v>0.2</v>
      </c>
      <c r="J2264" t="str" cm="1">
        <f t="array" aca="1" ref="J2264" ca="1">+INDEX({"Tarjeta";"Efectivo";"Transferencia"},RANDBETWEEN(1,3))</f>
        <v>Efectivo</v>
      </c>
      <c r="K2264" t="str">
        <f t="shared" ca="1" si="215"/>
        <v>V-003</v>
      </c>
      <c r="L2264" t="str">
        <f ca="1">+VLOOKUP(K2264,'Tablas aux'!$A$23:$C$27,3,0)</f>
        <v>Arequipa</v>
      </c>
    </row>
    <row r="2265" spans="1:12" x14ac:dyDescent="0.25">
      <c r="A2265" t="str">
        <v>V-2264</v>
      </c>
      <c r="B2265">
        <f t="shared" ca="1" si="210"/>
        <v>45921</v>
      </c>
      <c r="C2265" t="str">
        <f t="shared" ca="1" si="211"/>
        <v>C-002</v>
      </c>
      <c r="D2265" t="str">
        <f t="shared" ca="1" si="212"/>
        <v>P-001</v>
      </c>
      <c r="E2265" t="str">
        <f ca="1">+_xlfn.XLOOKUP(D2265,'Tablas aux'!$A$3:$A$6,'Tablas aux'!$B$3:$B$6,0)</f>
        <v>Audífonos</v>
      </c>
      <c r="F2265" t="str">
        <f ca="1">+_xlfn.XLOOKUP(E2265,'Tablas aux'!$B$3:$B$6,'Tablas aux'!$C$3:$C$6,0)</f>
        <v>Electrónica</v>
      </c>
      <c r="G2265">
        <f t="shared" ca="1" si="213"/>
        <v>37</v>
      </c>
      <c r="H2265">
        <f ca="1">+_xlfn.XLOOKUP(D2265,'Tablas aux'!$A$3:$A$6,'Tablas aux'!$D$3:$D$6)</f>
        <v>50</v>
      </c>
      <c r="I2265" s="3">
        <f t="shared" ca="1" si="214"/>
        <v>0.1</v>
      </c>
      <c r="J2265" t="str" cm="1">
        <f t="array" aca="1" ref="J2265" ca="1">+INDEX({"Tarjeta";"Efectivo";"Transferencia"},RANDBETWEEN(1,3))</f>
        <v>Transferencia</v>
      </c>
      <c r="K2265" t="str">
        <f t="shared" ca="1" si="215"/>
        <v>V-002</v>
      </c>
      <c r="L2265" t="str">
        <f ca="1">+VLOOKUP(K2265,'Tablas aux'!$A$23:$C$27,3,0)</f>
        <v>Callao</v>
      </c>
    </row>
    <row r="2266" spans="1:12" x14ac:dyDescent="0.25">
      <c r="A2266" t="str">
        <v>V-2265</v>
      </c>
      <c r="B2266">
        <f t="shared" ca="1" si="210"/>
        <v>46022</v>
      </c>
      <c r="C2266" t="str">
        <f t="shared" ca="1" si="211"/>
        <v>C-002</v>
      </c>
      <c r="D2266" t="str">
        <f t="shared" ca="1" si="212"/>
        <v>P-002</v>
      </c>
      <c r="E2266" t="str">
        <f ca="1">+_xlfn.XLOOKUP(D2266,'Tablas aux'!$A$3:$A$6,'Tablas aux'!$B$3:$B$6,0)</f>
        <v>Laptop</v>
      </c>
      <c r="F2266" t="str">
        <f ca="1">+_xlfn.XLOOKUP(E2266,'Tablas aux'!$B$3:$B$6,'Tablas aux'!$C$3:$C$6,0)</f>
        <v>Computo</v>
      </c>
      <c r="G2266">
        <f t="shared" ca="1" si="213"/>
        <v>8</v>
      </c>
      <c r="H2266">
        <f ca="1">+_xlfn.XLOOKUP(D2266,'Tablas aux'!$A$3:$A$6,'Tablas aux'!$D$3:$D$6)</f>
        <v>1200</v>
      </c>
      <c r="I2266" s="3">
        <f t="shared" ca="1" si="214"/>
        <v>0.3</v>
      </c>
      <c r="J2266" t="str" cm="1">
        <f t="array" aca="1" ref="J2266" ca="1">+INDEX({"Tarjeta";"Efectivo";"Transferencia"},RANDBETWEEN(1,3))</f>
        <v>Efectivo</v>
      </c>
      <c r="K2266" t="str">
        <f t="shared" ca="1" si="215"/>
        <v>V-004</v>
      </c>
      <c r="L2266" t="str">
        <f ca="1">+VLOOKUP(K2266,'Tablas aux'!$A$23:$C$27,3,0)</f>
        <v>Moquegua</v>
      </c>
    </row>
    <row r="2267" spans="1:12" x14ac:dyDescent="0.25">
      <c r="A2267" t="str">
        <v>V-2266</v>
      </c>
      <c r="B2267">
        <f t="shared" ca="1" si="210"/>
        <v>45925</v>
      </c>
      <c r="C2267" t="str">
        <f t="shared" ca="1" si="211"/>
        <v>C-001</v>
      </c>
      <c r="D2267" t="str">
        <f t="shared" ca="1" si="212"/>
        <v>P-002</v>
      </c>
      <c r="E2267" t="str">
        <f ca="1">+_xlfn.XLOOKUP(D2267,'Tablas aux'!$A$3:$A$6,'Tablas aux'!$B$3:$B$6,0)</f>
        <v>Laptop</v>
      </c>
      <c r="F2267" t="str">
        <f ca="1">+_xlfn.XLOOKUP(E2267,'Tablas aux'!$B$3:$B$6,'Tablas aux'!$C$3:$C$6,0)</f>
        <v>Computo</v>
      </c>
      <c r="G2267">
        <f t="shared" ca="1" si="213"/>
        <v>12</v>
      </c>
      <c r="H2267">
        <f ca="1">+_xlfn.XLOOKUP(D2267,'Tablas aux'!$A$3:$A$6,'Tablas aux'!$D$3:$D$6)</f>
        <v>1200</v>
      </c>
      <c r="I2267" s="3">
        <f t="shared" ca="1" si="214"/>
        <v>0.3</v>
      </c>
      <c r="J2267" t="str" cm="1">
        <f t="array" aca="1" ref="J2267" ca="1">+INDEX({"Tarjeta";"Efectivo";"Transferencia"},RANDBETWEEN(1,3))</f>
        <v>Tarjeta</v>
      </c>
      <c r="K2267" t="str">
        <f t="shared" ca="1" si="215"/>
        <v>V-002</v>
      </c>
      <c r="L2267" t="str">
        <f ca="1">+VLOOKUP(K2267,'Tablas aux'!$A$23:$C$27,3,0)</f>
        <v>Callao</v>
      </c>
    </row>
    <row r="2268" spans="1:12" x14ac:dyDescent="0.25">
      <c r="A2268" t="str">
        <v>V-2267</v>
      </c>
      <c r="B2268">
        <f t="shared" ca="1" si="210"/>
        <v>45680</v>
      </c>
      <c r="C2268" t="str">
        <f t="shared" ca="1" si="211"/>
        <v>C-004</v>
      </c>
      <c r="D2268" t="str">
        <f t="shared" ca="1" si="212"/>
        <v>P-002</v>
      </c>
      <c r="E2268" t="str">
        <f ca="1">+_xlfn.XLOOKUP(D2268,'Tablas aux'!$A$3:$A$6,'Tablas aux'!$B$3:$B$6,0)</f>
        <v>Laptop</v>
      </c>
      <c r="F2268" t="str">
        <f ca="1">+_xlfn.XLOOKUP(E2268,'Tablas aux'!$B$3:$B$6,'Tablas aux'!$C$3:$C$6,0)</f>
        <v>Computo</v>
      </c>
      <c r="G2268">
        <f t="shared" ca="1" si="213"/>
        <v>38</v>
      </c>
      <c r="H2268">
        <f ca="1">+_xlfn.XLOOKUP(D2268,'Tablas aux'!$A$3:$A$6,'Tablas aux'!$D$3:$D$6)</f>
        <v>1200</v>
      </c>
      <c r="I2268" s="3">
        <f t="shared" ca="1" si="214"/>
        <v>0.3</v>
      </c>
      <c r="J2268" t="str" cm="1">
        <f t="array" aca="1" ref="J2268" ca="1">+INDEX({"Tarjeta";"Efectivo";"Transferencia"},RANDBETWEEN(1,3))</f>
        <v>Tarjeta</v>
      </c>
      <c r="K2268" t="str">
        <f t="shared" ca="1" si="215"/>
        <v>V-005</v>
      </c>
      <c r="L2268" t="str">
        <f ca="1">+VLOOKUP(K2268,'Tablas aux'!$A$23:$C$27,3,0)</f>
        <v>Ayacucho</v>
      </c>
    </row>
    <row r="2269" spans="1:12" x14ac:dyDescent="0.25">
      <c r="A2269" t="str">
        <v>V-2268</v>
      </c>
      <c r="B2269">
        <f t="shared" ca="1" si="210"/>
        <v>45793</v>
      </c>
      <c r="C2269" t="str">
        <f t="shared" ca="1" si="211"/>
        <v>C-002</v>
      </c>
      <c r="D2269" t="str">
        <f t="shared" ca="1" si="212"/>
        <v>P-001</v>
      </c>
      <c r="E2269" t="str">
        <f ca="1">+_xlfn.XLOOKUP(D2269,'Tablas aux'!$A$3:$A$6,'Tablas aux'!$B$3:$B$6,0)</f>
        <v>Audífonos</v>
      </c>
      <c r="F2269" t="str">
        <f ca="1">+_xlfn.XLOOKUP(E2269,'Tablas aux'!$B$3:$B$6,'Tablas aux'!$C$3:$C$6,0)</f>
        <v>Electrónica</v>
      </c>
      <c r="G2269">
        <f t="shared" ca="1" si="213"/>
        <v>28</v>
      </c>
      <c r="H2269">
        <f ca="1">+_xlfn.XLOOKUP(D2269,'Tablas aux'!$A$3:$A$6,'Tablas aux'!$D$3:$D$6)</f>
        <v>50</v>
      </c>
      <c r="I2269" s="3">
        <f t="shared" ca="1" si="214"/>
        <v>0.1</v>
      </c>
      <c r="J2269" t="str" cm="1">
        <f t="array" aca="1" ref="J2269" ca="1">+INDEX({"Tarjeta";"Efectivo";"Transferencia"},RANDBETWEEN(1,3))</f>
        <v>Tarjeta</v>
      </c>
      <c r="K2269" t="str">
        <f t="shared" ca="1" si="215"/>
        <v>V-005</v>
      </c>
      <c r="L2269" t="str">
        <f ca="1">+VLOOKUP(K2269,'Tablas aux'!$A$23:$C$27,3,0)</f>
        <v>Ayacucho</v>
      </c>
    </row>
    <row r="2270" spans="1:12" x14ac:dyDescent="0.25">
      <c r="A2270" t="str">
        <v>V-2269</v>
      </c>
      <c r="B2270">
        <f t="shared" ca="1" si="210"/>
        <v>45797</v>
      </c>
      <c r="C2270" t="str">
        <f t="shared" ca="1" si="211"/>
        <v>C-004</v>
      </c>
      <c r="D2270" t="str">
        <f t="shared" ca="1" si="212"/>
        <v>P-001</v>
      </c>
      <c r="E2270" t="str">
        <f ca="1">+_xlfn.XLOOKUP(D2270,'Tablas aux'!$A$3:$A$6,'Tablas aux'!$B$3:$B$6,0)</f>
        <v>Audífonos</v>
      </c>
      <c r="F2270" t="str">
        <f ca="1">+_xlfn.XLOOKUP(E2270,'Tablas aux'!$B$3:$B$6,'Tablas aux'!$C$3:$C$6,0)</f>
        <v>Electrónica</v>
      </c>
      <c r="G2270">
        <f t="shared" ca="1" si="213"/>
        <v>30</v>
      </c>
      <c r="H2270">
        <f ca="1">+_xlfn.XLOOKUP(D2270,'Tablas aux'!$A$3:$A$6,'Tablas aux'!$D$3:$D$6)</f>
        <v>50</v>
      </c>
      <c r="I2270" s="3">
        <f t="shared" ca="1" si="214"/>
        <v>0.1</v>
      </c>
      <c r="J2270" t="str" cm="1">
        <f t="array" aca="1" ref="J2270" ca="1">+INDEX({"Tarjeta";"Efectivo";"Transferencia"},RANDBETWEEN(1,3))</f>
        <v>Tarjeta</v>
      </c>
      <c r="K2270" t="str">
        <f t="shared" ca="1" si="215"/>
        <v>V-005</v>
      </c>
      <c r="L2270" t="str">
        <f ca="1">+VLOOKUP(K2270,'Tablas aux'!$A$23:$C$27,3,0)</f>
        <v>Ayacucho</v>
      </c>
    </row>
    <row r="2271" spans="1:12" x14ac:dyDescent="0.25">
      <c r="A2271" t="str">
        <v>V-2270</v>
      </c>
      <c r="B2271">
        <f t="shared" ca="1" si="210"/>
        <v>45730</v>
      </c>
      <c r="C2271" t="str">
        <f t="shared" ca="1" si="211"/>
        <v>C-004</v>
      </c>
      <c r="D2271" t="str">
        <f t="shared" ca="1" si="212"/>
        <v>P-002</v>
      </c>
      <c r="E2271" t="str">
        <f ca="1">+_xlfn.XLOOKUP(D2271,'Tablas aux'!$A$3:$A$6,'Tablas aux'!$B$3:$B$6,0)</f>
        <v>Laptop</v>
      </c>
      <c r="F2271" t="str">
        <f ca="1">+_xlfn.XLOOKUP(E2271,'Tablas aux'!$B$3:$B$6,'Tablas aux'!$C$3:$C$6,0)</f>
        <v>Computo</v>
      </c>
      <c r="G2271">
        <f t="shared" ca="1" si="213"/>
        <v>42</v>
      </c>
      <c r="H2271">
        <f ca="1">+_xlfn.XLOOKUP(D2271,'Tablas aux'!$A$3:$A$6,'Tablas aux'!$D$3:$D$6)</f>
        <v>1200</v>
      </c>
      <c r="I2271" s="3">
        <f t="shared" ca="1" si="214"/>
        <v>0.3</v>
      </c>
      <c r="J2271" t="str" cm="1">
        <f t="array" aca="1" ref="J2271" ca="1">+INDEX({"Tarjeta";"Efectivo";"Transferencia"},RANDBETWEEN(1,3))</f>
        <v>Efectivo</v>
      </c>
      <c r="K2271" t="str">
        <f t="shared" ca="1" si="215"/>
        <v>V-002</v>
      </c>
      <c r="L2271" t="str">
        <f ca="1">+VLOOKUP(K2271,'Tablas aux'!$A$23:$C$27,3,0)</f>
        <v>Callao</v>
      </c>
    </row>
    <row r="2272" spans="1:12" x14ac:dyDescent="0.25">
      <c r="A2272" t="str">
        <v>V-2271</v>
      </c>
      <c r="B2272">
        <f t="shared" ca="1" si="210"/>
        <v>45819</v>
      </c>
      <c r="C2272" t="str">
        <f t="shared" ca="1" si="211"/>
        <v>C-001</v>
      </c>
      <c r="D2272" t="str">
        <f t="shared" ca="1" si="212"/>
        <v>P-001</v>
      </c>
      <c r="E2272" t="str">
        <f ca="1">+_xlfn.XLOOKUP(D2272,'Tablas aux'!$A$3:$A$6,'Tablas aux'!$B$3:$B$6,0)</f>
        <v>Audífonos</v>
      </c>
      <c r="F2272" t="str">
        <f ca="1">+_xlfn.XLOOKUP(E2272,'Tablas aux'!$B$3:$B$6,'Tablas aux'!$C$3:$C$6,0)</f>
        <v>Electrónica</v>
      </c>
      <c r="G2272">
        <f t="shared" ca="1" si="213"/>
        <v>35</v>
      </c>
      <c r="H2272">
        <f ca="1">+_xlfn.XLOOKUP(D2272,'Tablas aux'!$A$3:$A$6,'Tablas aux'!$D$3:$D$6)</f>
        <v>50</v>
      </c>
      <c r="I2272" s="3">
        <f t="shared" ca="1" si="214"/>
        <v>0.1</v>
      </c>
      <c r="J2272" t="str" cm="1">
        <f t="array" aca="1" ref="J2272" ca="1">+INDEX({"Tarjeta";"Efectivo";"Transferencia"},RANDBETWEEN(1,3))</f>
        <v>Efectivo</v>
      </c>
      <c r="K2272" t="str">
        <f t="shared" ca="1" si="215"/>
        <v>V-003</v>
      </c>
      <c r="L2272" t="str">
        <f ca="1">+VLOOKUP(K2272,'Tablas aux'!$A$23:$C$27,3,0)</f>
        <v>Arequipa</v>
      </c>
    </row>
    <row r="2273" spans="1:12" x14ac:dyDescent="0.25">
      <c r="A2273" t="str">
        <v>V-2272</v>
      </c>
      <c r="B2273">
        <f t="shared" ca="1" si="210"/>
        <v>45888</v>
      </c>
      <c r="C2273" t="str">
        <f t="shared" ca="1" si="211"/>
        <v>C-004</v>
      </c>
      <c r="D2273" t="str">
        <f t="shared" ca="1" si="212"/>
        <v>P-002</v>
      </c>
      <c r="E2273" t="str">
        <f ca="1">+_xlfn.XLOOKUP(D2273,'Tablas aux'!$A$3:$A$6,'Tablas aux'!$B$3:$B$6,0)</f>
        <v>Laptop</v>
      </c>
      <c r="F2273" t="str">
        <f ca="1">+_xlfn.XLOOKUP(E2273,'Tablas aux'!$B$3:$B$6,'Tablas aux'!$C$3:$C$6,0)</f>
        <v>Computo</v>
      </c>
      <c r="G2273">
        <f t="shared" ca="1" si="213"/>
        <v>15</v>
      </c>
      <c r="H2273">
        <f ca="1">+_xlfn.XLOOKUP(D2273,'Tablas aux'!$A$3:$A$6,'Tablas aux'!$D$3:$D$6)</f>
        <v>1200</v>
      </c>
      <c r="I2273" s="3">
        <f t="shared" ca="1" si="214"/>
        <v>0.3</v>
      </c>
      <c r="J2273" t="str" cm="1">
        <f t="array" aca="1" ref="J2273" ca="1">+INDEX({"Tarjeta";"Efectivo";"Transferencia"},RANDBETWEEN(1,3))</f>
        <v>Transferencia</v>
      </c>
      <c r="K2273" t="str">
        <f t="shared" ca="1" si="215"/>
        <v>V-001</v>
      </c>
      <c r="L2273" t="str">
        <f ca="1">+VLOOKUP(K2273,'Tablas aux'!$A$23:$C$27,3,0)</f>
        <v>Lima</v>
      </c>
    </row>
    <row r="2274" spans="1:12" x14ac:dyDescent="0.25">
      <c r="A2274" t="str">
        <v>V-2273</v>
      </c>
      <c r="B2274">
        <f t="shared" ca="1" si="210"/>
        <v>45786</v>
      </c>
      <c r="C2274" t="str">
        <f t="shared" ca="1" si="211"/>
        <v>C-003</v>
      </c>
      <c r="D2274" t="str">
        <f t="shared" ca="1" si="212"/>
        <v>P-004</v>
      </c>
      <c r="E2274" t="str">
        <f ca="1">+_xlfn.XLOOKUP(D2274,'Tablas aux'!$A$3:$A$6,'Tablas aux'!$B$3:$B$6,0)</f>
        <v>Smart Phone</v>
      </c>
      <c r="F2274" t="str">
        <f ca="1">+_xlfn.XLOOKUP(E2274,'Tablas aux'!$B$3:$B$6,'Tablas aux'!$C$3:$C$6,0)</f>
        <v>Telefonía</v>
      </c>
      <c r="G2274">
        <f t="shared" ca="1" si="213"/>
        <v>42</v>
      </c>
      <c r="H2274">
        <f ca="1">+_xlfn.XLOOKUP(D2274,'Tablas aux'!$A$3:$A$6,'Tablas aux'!$D$3:$D$6)</f>
        <v>800</v>
      </c>
      <c r="I2274" s="3">
        <f t="shared" ca="1" si="214"/>
        <v>0.2</v>
      </c>
      <c r="J2274" t="str" cm="1">
        <f t="array" aca="1" ref="J2274" ca="1">+INDEX({"Tarjeta";"Efectivo";"Transferencia"},RANDBETWEEN(1,3))</f>
        <v>Efectivo</v>
      </c>
      <c r="K2274" t="str">
        <f t="shared" ca="1" si="215"/>
        <v>V-002</v>
      </c>
      <c r="L2274" t="str">
        <f ca="1">+VLOOKUP(K2274,'Tablas aux'!$A$23:$C$27,3,0)</f>
        <v>Callao</v>
      </c>
    </row>
    <row r="2275" spans="1:12" x14ac:dyDescent="0.25">
      <c r="A2275" t="str">
        <v>V-2274</v>
      </c>
      <c r="B2275">
        <f t="shared" ca="1" si="210"/>
        <v>45778</v>
      </c>
      <c r="C2275" t="str">
        <f t="shared" ca="1" si="211"/>
        <v>C-001</v>
      </c>
      <c r="D2275" t="str">
        <f t="shared" ca="1" si="212"/>
        <v>P-001</v>
      </c>
      <c r="E2275" t="str">
        <f ca="1">+_xlfn.XLOOKUP(D2275,'Tablas aux'!$A$3:$A$6,'Tablas aux'!$B$3:$B$6,0)</f>
        <v>Audífonos</v>
      </c>
      <c r="F2275" t="str">
        <f ca="1">+_xlfn.XLOOKUP(E2275,'Tablas aux'!$B$3:$B$6,'Tablas aux'!$C$3:$C$6,0)</f>
        <v>Electrónica</v>
      </c>
      <c r="G2275">
        <f t="shared" ca="1" si="213"/>
        <v>44</v>
      </c>
      <c r="H2275">
        <f ca="1">+_xlfn.XLOOKUP(D2275,'Tablas aux'!$A$3:$A$6,'Tablas aux'!$D$3:$D$6)</f>
        <v>50</v>
      </c>
      <c r="I2275" s="3">
        <f t="shared" ca="1" si="214"/>
        <v>0.1</v>
      </c>
      <c r="J2275" t="str" cm="1">
        <f t="array" aca="1" ref="J2275" ca="1">+INDEX({"Tarjeta";"Efectivo";"Transferencia"},RANDBETWEEN(1,3))</f>
        <v>Efectivo</v>
      </c>
      <c r="K2275" t="str">
        <f t="shared" ca="1" si="215"/>
        <v>V-002</v>
      </c>
      <c r="L2275" t="str">
        <f ca="1">+VLOOKUP(K2275,'Tablas aux'!$A$23:$C$27,3,0)</f>
        <v>Callao</v>
      </c>
    </row>
    <row r="2276" spans="1:12" x14ac:dyDescent="0.25">
      <c r="A2276" t="str">
        <v>V-2275</v>
      </c>
      <c r="B2276">
        <f t="shared" ca="1" si="210"/>
        <v>45782</v>
      </c>
      <c r="C2276" t="str">
        <f t="shared" ca="1" si="211"/>
        <v>C-002</v>
      </c>
      <c r="D2276" t="str">
        <f t="shared" ca="1" si="212"/>
        <v>P-004</v>
      </c>
      <c r="E2276" t="str">
        <f ca="1">+_xlfn.XLOOKUP(D2276,'Tablas aux'!$A$3:$A$6,'Tablas aux'!$B$3:$B$6,0)</f>
        <v>Smart Phone</v>
      </c>
      <c r="F2276" t="str">
        <f ca="1">+_xlfn.XLOOKUP(E2276,'Tablas aux'!$B$3:$B$6,'Tablas aux'!$C$3:$C$6,0)</f>
        <v>Telefonía</v>
      </c>
      <c r="G2276">
        <f t="shared" ca="1" si="213"/>
        <v>28</v>
      </c>
      <c r="H2276">
        <f ca="1">+_xlfn.XLOOKUP(D2276,'Tablas aux'!$A$3:$A$6,'Tablas aux'!$D$3:$D$6)</f>
        <v>800</v>
      </c>
      <c r="I2276" s="3">
        <f t="shared" ca="1" si="214"/>
        <v>0.2</v>
      </c>
      <c r="J2276" t="str" cm="1">
        <f t="array" aca="1" ref="J2276" ca="1">+INDEX({"Tarjeta";"Efectivo";"Transferencia"},RANDBETWEEN(1,3))</f>
        <v>Transferencia</v>
      </c>
      <c r="K2276" t="str">
        <f t="shared" ca="1" si="215"/>
        <v>V-002</v>
      </c>
      <c r="L2276" t="str">
        <f ca="1">+VLOOKUP(K2276,'Tablas aux'!$A$23:$C$27,3,0)</f>
        <v>Callao</v>
      </c>
    </row>
    <row r="2277" spans="1:12" x14ac:dyDescent="0.25">
      <c r="A2277" t="str">
        <v>V-2276</v>
      </c>
      <c r="B2277">
        <f t="shared" ca="1" si="210"/>
        <v>46022</v>
      </c>
      <c r="C2277" t="str">
        <f t="shared" ca="1" si="211"/>
        <v>C-002</v>
      </c>
      <c r="D2277" t="str">
        <f t="shared" ca="1" si="212"/>
        <v>P-004</v>
      </c>
      <c r="E2277" t="str">
        <f ca="1">+_xlfn.XLOOKUP(D2277,'Tablas aux'!$A$3:$A$6,'Tablas aux'!$B$3:$B$6,0)</f>
        <v>Smart Phone</v>
      </c>
      <c r="F2277" t="str">
        <f ca="1">+_xlfn.XLOOKUP(E2277,'Tablas aux'!$B$3:$B$6,'Tablas aux'!$C$3:$C$6,0)</f>
        <v>Telefonía</v>
      </c>
      <c r="G2277">
        <f t="shared" ca="1" si="213"/>
        <v>43</v>
      </c>
      <c r="H2277">
        <f ca="1">+_xlfn.XLOOKUP(D2277,'Tablas aux'!$A$3:$A$6,'Tablas aux'!$D$3:$D$6)</f>
        <v>800</v>
      </c>
      <c r="I2277" s="3">
        <f t="shared" ca="1" si="214"/>
        <v>0.2</v>
      </c>
      <c r="J2277" t="str" cm="1">
        <f t="array" aca="1" ref="J2277" ca="1">+INDEX({"Tarjeta";"Efectivo";"Transferencia"},RANDBETWEEN(1,3))</f>
        <v>Tarjeta</v>
      </c>
      <c r="K2277" t="str">
        <f t="shared" ca="1" si="215"/>
        <v>V-005</v>
      </c>
      <c r="L2277" t="str">
        <f ca="1">+VLOOKUP(K2277,'Tablas aux'!$A$23:$C$27,3,0)</f>
        <v>Ayacucho</v>
      </c>
    </row>
    <row r="2278" spans="1:12" x14ac:dyDescent="0.25">
      <c r="A2278" t="str">
        <v>V-2277</v>
      </c>
      <c r="B2278">
        <f t="shared" ca="1" si="210"/>
        <v>45845</v>
      </c>
      <c r="C2278" t="str">
        <f t="shared" ca="1" si="211"/>
        <v>C-001</v>
      </c>
      <c r="D2278" t="str">
        <f t="shared" ca="1" si="212"/>
        <v>P-004</v>
      </c>
      <c r="E2278" t="str">
        <f ca="1">+_xlfn.XLOOKUP(D2278,'Tablas aux'!$A$3:$A$6,'Tablas aux'!$B$3:$B$6,0)</f>
        <v>Smart Phone</v>
      </c>
      <c r="F2278" t="str">
        <f ca="1">+_xlfn.XLOOKUP(E2278,'Tablas aux'!$B$3:$B$6,'Tablas aux'!$C$3:$C$6,0)</f>
        <v>Telefonía</v>
      </c>
      <c r="G2278">
        <f t="shared" ca="1" si="213"/>
        <v>41</v>
      </c>
      <c r="H2278">
        <f ca="1">+_xlfn.XLOOKUP(D2278,'Tablas aux'!$A$3:$A$6,'Tablas aux'!$D$3:$D$6)</f>
        <v>800</v>
      </c>
      <c r="I2278" s="3">
        <f t="shared" ca="1" si="214"/>
        <v>0.2</v>
      </c>
      <c r="J2278" t="str" cm="1">
        <f t="array" aca="1" ref="J2278" ca="1">+INDEX({"Tarjeta";"Efectivo";"Transferencia"},RANDBETWEEN(1,3))</f>
        <v>Tarjeta</v>
      </c>
      <c r="K2278" t="str">
        <f t="shared" ca="1" si="215"/>
        <v>V-004</v>
      </c>
      <c r="L2278" t="str">
        <f ca="1">+VLOOKUP(K2278,'Tablas aux'!$A$23:$C$27,3,0)</f>
        <v>Moquegua</v>
      </c>
    </row>
    <row r="2279" spans="1:12" x14ac:dyDescent="0.25">
      <c r="A2279" t="str">
        <v>V-2278</v>
      </c>
      <c r="B2279">
        <f t="shared" ca="1" si="210"/>
        <v>46011</v>
      </c>
      <c r="C2279" t="str">
        <f t="shared" ca="1" si="211"/>
        <v>C-001</v>
      </c>
      <c r="D2279" t="str">
        <f t="shared" ca="1" si="212"/>
        <v>P-001</v>
      </c>
      <c r="E2279" t="str">
        <f ca="1">+_xlfn.XLOOKUP(D2279,'Tablas aux'!$A$3:$A$6,'Tablas aux'!$B$3:$B$6,0)</f>
        <v>Audífonos</v>
      </c>
      <c r="F2279" t="str">
        <f ca="1">+_xlfn.XLOOKUP(E2279,'Tablas aux'!$B$3:$B$6,'Tablas aux'!$C$3:$C$6,0)</f>
        <v>Electrónica</v>
      </c>
      <c r="G2279">
        <f t="shared" ca="1" si="213"/>
        <v>22</v>
      </c>
      <c r="H2279">
        <f ca="1">+_xlfn.XLOOKUP(D2279,'Tablas aux'!$A$3:$A$6,'Tablas aux'!$D$3:$D$6)</f>
        <v>50</v>
      </c>
      <c r="I2279" s="3">
        <f t="shared" ca="1" si="214"/>
        <v>0.1</v>
      </c>
      <c r="J2279" t="str" cm="1">
        <f t="array" aca="1" ref="J2279" ca="1">+INDEX({"Tarjeta";"Efectivo";"Transferencia"},RANDBETWEEN(1,3))</f>
        <v>Efectivo</v>
      </c>
      <c r="K2279" t="str">
        <f t="shared" ca="1" si="215"/>
        <v>V-003</v>
      </c>
      <c r="L2279" t="str">
        <f ca="1">+VLOOKUP(K2279,'Tablas aux'!$A$23:$C$27,3,0)</f>
        <v>Arequipa</v>
      </c>
    </row>
    <row r="2280" spans="1:12" x14ac:dyDescent="0.25">
      <c r="A2280" t="str">
        <v>V-2279</v>
      </c>
      <c r="B2280">
        <f t="shared" ca="1" si="210"/>
        <v>45899</v>
      </c>
      <c r="C2280" t="str">
        <f t="shared" ca="1" si="211"/>
        <v>C-001</v>
      </c>
      <c r="D2280" t="str">
        <f t="shared" ca="1" si="212"/>
        <v>P-004</v>
      </c>
      <c r="E2280" t="str">
        <f ca="1">+_xlfn.XLOOKUP(D2280,'Tablas aux'!$A$3:$A$6,'Tablas aux'!$B$3:$B$6,0)</f>
        <v>Smart Phone</v>
      </c>
      <c r="F2280" t="str">
        <f ca="1">+_xlfn.XLOOKUP(E2280,'Tablas aux'!$B$3:$B$6,'Tablas aux'!$C$3:$C$6,0)</f>
        <v>Telefonía</v>
      </c>
      <c r="G2280">
        <f t="shared" ca="1" si="213"/>
        <v>10</v>
      </c>
      <c r="H2280">
        <f ca="1">+_xlfn.XLOOKUP(D2280,'Tablas aux'!$A$3:$A$6,'Tablas aux'!$D$3:$D$6)</f>
        <v>800</v>
      </c>
      <c r="I2280" s="3">
        <f t="shared" ca="1" si="214"/>
        <v>0.2</v>
      </c>
      <c r="J2280" t="str" cm="1">
        <f t="array" aca="1" ref="J2280" ca="1">+INDEX({"Tarjeta";"Efectivo";"Transferencia"},RANDBETWEEN(1,3))</f>
        <v>Efectivo</v>
      </c>
      <c r="K2280" t="str">
        <f t="shared" ca="1" si="215"/>
        <v>V-005</v>
      </c>
      <c r="L2280" t="str">
        <f ca="1">+VLOOKUP(K2280,'Tablas aux'!$A$23:$C$27,3,0)</f>
        <v>Ayacucho</v>
      </c>
    </row>
    <row r="2281" spans="1:12" x14ac:dyDescent="0.25">
      <c r="A2281" t="str">
        <v>V-2280</v>
      </c>
      <c r="B2281">
        <f t="shared" ca="1" si="210"/>
        <v>45686</v>
      </c>
      <c r="C2281" t="str">
        <f t="shared" ca="1" si="211"/>
        <v>C-003</v>
      </c>
      <c r="D2281" t="str">
        <f t="shared" ca="1" si="212"/>
        <v>P-003</v>
      </c>
      <c r="E2281" t="str">
        <f ca="1">+_xlfn.XLOOKUP(D2281,'Tablas aux'!$A$3:$A$6,'Tablas aux'!$B$3:$B$6,0)</f>
        <v>Smart Watch</v>
      </c>
      <c r="F2281" t="str">
        <f ca="1">+_xlfn.XLOOKUP(E2281,'Tablas aux'!$B$3:$B$6,'Tablas aux'!$C$3:$C$6,0)</f>
        <v>Electrónica</v>
      </c>
      <c r="G2281">
        <f t="shared" ca="1" si="213"/>
        <v>38</v>
      </c>
      <c r="H2281">
        <f ca="1">+_xlfn.XLOOKUP(D2281,'Tablas aux'!$A$3:$A$6,'Tablas aux'!$D$3:$D$6)</f>
        <v>200</v>
      </c>
      <c r="I2281" s="3">
        <f t="shared" ca="1" si="214"/>
        <v>0.1</v>
      </c>
      <c r="J2281" t="str" cm="1">
        <f t="array" aca="1" ref="J2281" ca="1">+INDEX({"Tarjeta";"Efectivo";"Transferencia"},RANDBETWEEN(1,3))</f>
        <v>Tarjeta</v>
      </c>
      <c r="K2281" t="str">
        <f t="shared" ca="1" si="215"/>
        <v>V-003</v>
      </c>
      <c r="L2281" t="str">
        <f ca="1">+VLOOKUP(K2281,'Tablas aux'!$A$23:$C$27,3,0)</f>
        <v>Arequipa</v>
      </c>
    </row>
    <row r="2282" spans="1:12" x14ac:dyDescent="0.25">
      <c r="A2282" t="str">
        <v>V-2281</v>
      </c>
      <c r="B2282">
        <f t="shared" ca="1" si="210"/>
        <v>46015</v>
      </c>
      <c r="C2282" t="str">
        <f t="shared" ca="1" si="211"/>
        <v>C-001</v>
      </c>
      <c r="D2282" t="str">
        <f t="shared" ca="1" si="212"/>
        <v>P-001</v>
      </c>
      <c r="E2282" t="str">
        <f ca="1">+_xlfn.XLOOKUP(D2282,'Tablas aux'!$A$3:$A$6,'Tablas aux'!$B$3:$B$6,0)</f>
        <v>Audífonos</v>
      </c>
      <c r="F2282" t="str">
        <f ca="1">+_xlfn.XLOOKUP(E2282,'Tablas aux'!$B$3:$B$6,'Tablas aux'!$C$3:$C$6,0)</f>
        <v>Electrónica</v>
      </c>
      <c r="G2282">
        <f t="shared" ca="1" si="213"/>
        <v>22</v>
      </c>
      <c r="H2282">
        <f ca="1">+_xlfn.XLOOKUP(D2282,'Tablas aux'!$A$3:$A$6,'Tablas aux'!$D$3:$D$6)</f>
        <v>50</v>
      </c>
      <c r="I2282" s="3">
        <f t="shared" ca="1" si="214"/>
        <v>0.1</v>
      </c>
      <c r="J2282" t="str" cm="1">
        <f t="array" aca="1" ref="J2282" ca="1">+INDEX({"Tarjeta";"Efectivo";"Transferencia"},RANDBETWEEN(1,3))</f>
        <v>Efectivo</v>
      </c>
      <c r="K2282" t="str">
        <f t="shared" ca="1" si="215"/>
        <v>V-002</v>
      </c>
      <c r="L2282" t="str">
        <f ca="1">+VLOOKUP(K2282,'Tablas aux'!$A$23:$C$27,3,0)</f>
        <v>Callao</v>
      </c>
    </row>
    <row r="2283" spans="1:12" x14ac:dyDescent="0.25">
      <c r="A2283" t="str">
        <v>V-2282</v>
      </c>
      <c r="B2283">
        <f t="shared" ca="1" si="210"/>
        <v>45990</v>
      </c>
      <c r="C2283" t="str">
        <f t="shared" ca="1" si="211"/>
        <v>C-004</v>
      </c>
      <c r="D2283" t="str">
        <f t="shared" ca="1" si="212"/>
        <v>P-002</v>
      </c>
      <c r="E2283" t="str">
        <f ca="1">+_xlfn.XLOOKUP(D2283,'Tablas aux'!$A$3:$A$6,'Tablas aux'!$B$3:$B$6,0)</f>
        <v>Laptop</v>
      </c>
      <c r="F2283" t="str">
        <f ca="1">+_xlfn.XLOOKUP(E2283,'Tablas aux'!$B$3:$B$6,'Tablas aux'!$C$3:$C$6,0)</f>
        <v>Computo</v>
      </c>
      <c r="G2283">
        <f t="shared" ca="1" si="213"/>
        <v>31</v>
      </c>
      <c r="H2283">
        <f ca="1">+_xlfn.XLOOKUP(D2283,'Tablas aux'!$A$3:$A$6,'Tablas aux'!$D$3:$D$6)</f>
        <v>1200</v>
      </c>
      <c r="I2283" s="3">
        <f t="shared" ca="1" si="214"/>
        <v>0.3</v>
      </c>
      <c r="J2283" t="str" cm="1">
        <f t="array" aca="1" ref="J2283" ca="1">+INDEX({"Tarjeta";"Efectivo";"Transferencia"},RANDBETWEEN(1,3))</f>
        <v>Transferencia</v>
      </c>
      <c r="K2283" t="str">
        <f t="shared" ca="1" si="215"/>
        <v>V-002</v>
      </c>
      <c r="L2283" t="str">
        <f ca="1">+VLOOKUP(K2283,'Tablas aux'!$A$23:$C$27,3,0)</f>
        <v>Callao</v>
      </c>
    </row>
    <row r="2284" spans="1:12" x14ac:dyDescent="0.25">
      <c r="A2284" t="str">
        <v>V-2283</v>
      </c>
      <c r="B2284">
        <f t="shared" ca="1" si="210"/>
        <v>46017</v>
      </c>
      <c r="C2284" t="str">
        <f t="shared" ca="1" si="211"/>
        <v>C-003</v>
      </c>
      <c r="D2284" t="str">
        <f t="shared" ca="1" si="212"/>
        <v>P-001</v>
      </c>
      <c r="E2284" t="str">
        <f ca="1">+_xlfn.XLOOKUP(D2284,'Tablas aux'!$A$3:$A$6,'Tablas aux'!$B$3:$B$6,0)</f>
        <v>Audífonos</v>
      </c>
      <c r="F2284" t="str">
        <f ca="1">+_xlfn.XLOOKUP(E2284,'Tablas aux'!$B$3:$B$6,'Tablas aux'!$C$3:$C$6,0)</f>
        <v>Electrónica</v>
      </c>
      <c r="G2284">
        <f t="shared" ca="1" si="213"/>
        <v>41</v>
      </c>
      <c r="H2284">
        <f ca="1">+_xlfn.XLOOKUP(D2284,'Tablas aux'!$A$3:$A$6,'Tablas aux'!$D$3:$D$6)</f>
        <v>50</v>
      </c>
      <c r="I2284" s="3">
        <f t="shared" ca="1" si="214"/>
        <v>0.1</v>
      </c>
      <c r="J2284" t="str" cm="1">
        <f t="array" aca="1" ref="J2284" ca="1">+INDEX({"Tarjeta";"Efectivo";"Transferencia"},RANDBETWEEN(1,3))</f>
        <v>Efectivo</v>
      </c>
      <c r="K2284" t="str">
        <f t="shared" ca="1" si="215"/>
        <v>V-002</v>
      </c>
      <c r="L2284" t="str">
        <f ca="1">+VLOOKUP(K2284,'Tablas aux'!$A$23:$C$27,3,0)</f>
        <v>Callao</v>
      </c>
    </row>
    <row r="2285" spans="1:12" x14ac:dyDescent="0.25">
      <c r="A2285" t="str">
        <v>V-2284</v>
      </c>
      <c r="B2285">
        <f t="shared" ca="1" si="210"/>
        <v>45754</v>
      </c>
      <c r="C2285" t="str">
        <f t="shared" ca="1" si="211"/>
        <v>C-002</v>
      </c>
      <c r="D2285" t="str">
        <f t="shared" ca="1" si="212"/>
        <v>P-004</v>
      </c>
      <c r="E2285" t="str">
        <f ca="1">+_xlfn.XLOOKUP(D2285,'Tablas aux'!$A$3:$A$6,'Tablas aux'!$B$3:$B$6,0)</f>
        <v>Smart Phone</v>
      </c>
      <c r="F2285" t="str">
        <f ca="1">+_xlfn.XLOOKUP(E2285,'Tablas aux'!$B$3:$B$6,'Tablas aux'!$C$3:$C$6,0)</f>
        <v>Telefonía</v>
      </c>
      <c r="G2285">
        <f t="shared" ca="1" si="213"/>
        <v>30</v>
      </c>
      <c r="H2285">
        <f ca="1">+_xlfn.XLOOKUP(D2285,'Tablas aux'!$A$3:$A$6,'Tablas aux'!$D$3:$D$6)</f>
        <v>800</v>
      </c>
      <c r="I2285" s="3">
        <f t="shared" ca="1" si="214"/>
        <v>0.2</v>
      </c>
      <c r="J2285" t="str" cm="1">
        <f t="array" aca="1" ref="J2285" ca="1">+INDEX({"Tarjeta";"Efectivo";"Transferencia"},RANDBETWEEN(1,3))</f>
        <v>Tarjeta</v>
      </c>
      <c r="K2285" t="str">
        <f t="shared" ca="1" si="215"/>
        <v>V-005</v>
      </c>
      <c r="L2285" t="str">
        <f ca="1">+VLOOKUP(K2285,'Tablas aux'!$A$23:$C$27,3,0)</f>
        <v>Ayacucho</v>
      </c>
    </row>
    <row r="2286" spans="1:12" x14ac:dyDescent="0.25">
      <c r="A2286" t="str">
        <v>V-2285</v>
      </c>
      <c r="B2286">
        <f t="shared" ca="1" si="210"/>
        <v>45905</v>
      </c>
      <c r="C2286" t="str">
        <f t="shared" ca="1" si="211"/>
        <v>C-001</v>
      </c>
      <c r="D2286" t="str">
        <f t="shared" ca="1" si="212"/>
        <v>P-001</v>
      </c>
      <c r="E2286" t="str">
        <f ca="1">+_xlfn.XLOOKUP(D2286,'Tablas aux'!$A$3:$A$6,'Tablas aux'!$B$3:$B$6,0)</f>
        <v>Audífonos</v>
      </c>
      <c r="F2286" t="str">
        <f ca="1">+_xlfn.XLOOKUP(E2286,'Tablas aux'!$B$3:$B$6,'Tablas aux'!$C$3:$C$6,0)</f>
        <v>Electrónica</v>
      </c>
      <c r="G2286">
        <f t="shared" ca="1" si="213"/>
        <v>44</v>
      </c>
      <c r="H2286">
        <f ca="1">+_xlfn.XLOOKUP(D2286,'Tablas aux'!$A$3:$A$6,'Tablas aux'!$D$3:$D$6)</f>
        <v>50</v>
      </c>
      <c r="I2286" s="3">
        <f t="shared" ca="1" si="214"/>
        <v>0.1</v>
      </c>
      <c r="J2286" t="str" cm="1">
        <f t="array" aca="1" ref="J2286" ca="1">+INDEX({"Tarjeta";"Efectivo";"Transferencia"},RANDBETWEEN(1,3))</f>
        <v>Tarjeta</v>
      </c>
      <c r="K2286" t="str">
        <f t="shared" ca="1" si="215"/>
        <v>V-004</v>
      </c>
      <c r="L2286" t="str">
        <f ca="1">+VLOOKUP(K2286,'Tablas aux'!$A$23:$C$27,3,0)</f>
        <v>Moquegua</v>
      </c>
    </row>
    <row r="2287" spans="1:12" x14ac:dyDescent="0.25">
      <c r="A2287" t="str">
        <v>V-2286</v>
      </c>
      <c r="B2287">
        <f t="shared" ca="1" si="210"/>
        <v>46001</v>
      </c>
      <c r="C2287" t="str">
        <f t="shared" ca="1" si="211"/>
        <v>C-002</v>
      </c>
      <c r="D2287" t="str">
        <f t="shared" ca="1" si="212"/>
        <v>P-001</v>
      </c>
      <c r="E2287" t="str">
        <f ca="1">+_xlfn.XLOOKUP(D2287,'Tablas aux'!$A$3:$A$6,'Tablas aux'!$B$3:$B$6,0)</f>
        <v>Audífonos</v>
      </c>
      <c r="F2287" t="str">
        <f ca="1">+_xlfn.XLOOKUP(E2287,'Tablas aux'!$B$3:$B$6,'Tablas aux'!$C$3:$C$6,0)</f>
        <v>Electrónica</v>
      </c>
      <c r="G2287">
        <f t="shared" ca="1" si="213"/>
        <v>32</v>
      </c>
      <c r="H2287">
        <f ca="1">+_xlfn.XLOOKUP(D2287,'Tablas aux'!$A$3:$A$6,'Tablas aux'!$D$3:$D$6)</f>
        <v>50</v>
      </c>
      <c r="I2287" s="3">
        <f t="shared" ca="1" si="214"/>
        <v>0.1</v>
      </c>
      <c r="J2287" t="str" cm="1">
        <f t="array" aca="1" ref="J2287" ca="1">+INDEX({"Tarjeta";"Efectivo";"Transferencia"},RANDBETWEEN(1,3))</f>
        <v>Tarjeta</v>
      </c>
      <c r="K2287" t="str">
        <f t="shared" ca="1" si="215"/>
        <v>V-002</v>
      </c>
      <c r="L2287" t="str">
        <f ca="1">+VLOOKUP(K2287,'Tablas aux'!$A$23:$C$27,3,0)</f>
        <v>Callao</v>
      </c>
    </row>
    <row r="2288" spans="1:12" x14ac:dyDescent="0.25">
      <c r="A2288" t="str">
        <v>V-2287</v>
      </c>
      <c r="B2288">
        <f t="shared" ca="1" si="210"/>
        <v>45950</v>
      </c>
      <c r="C2288" t="str">
        <f t="shared" ca="1" si="211"/>
        <v>C-004</v>
      </c>
      <c r="D2288" t="str">
        <f t="shared" ca="1" si="212"/>
        <v>P-002</v>
      </c>
      <c r="E2288" t="str">
        <f ca="1">+_xlfn.XLOOKUP(D2288,'Tablas aux'!$A$3:$A$6,'Tablas aux'!$B$3:$B$6,0)</f>
        <v>Laptop</v>
      </c>
      <c r="F2288" t="str">
        <f ca="1">+_xlfn.XLOOKUP(E2288,'Tablas aux'!$B$3:$B$6,'Tablas aux'!$C$3:$C$6,0)</f>
        <v>Computo</v>
      </c>
      <c r="G2288">
        <f t="shared" ca="1" si="213"/>
        <v>24</v>
      </c>
      <c r="H2288">
        <f ca="1">+_xlfn.XLOOKUP(D2288,'Tablas aux'!$A$3:$A$6,'Tablas aux'!$D$3:$D$6)</f>
        <v>1200</v>
      </c>
      <c r="I2288" s="3">
        <f t="shared" ca="1" si="214"/>
        <v>0.3</v>
      </c>
      <c r="J2288" t="str" cm="1">
        <f t="array" aca="1" ref="J2288" ca="1">+INDEX({"Tarjeta";"Efectivo";"Transferencia"},RANDBETWEEN(1,3))</f>
        <v>Efectivo</v>
      </c>
      <c r="K2288" t="str">
        <f t="shared" ca="1" si="215"/>
        <v>V-001</v>
      </c>
      <c r="L2288" t="str">
        <f ca="1">+VLOOKUP(K2288,'Tablas aux'!$A$23:$C$27,3,0)</f>
        <v>Lima</v>
      </c>
    </row>
    <row r="2289" spans="1:12" x14ac:dyDescent="0.25">
      <c r="A2289" t="str">
        <v>V-2288</v>
      </c>
      <c r="B2289">
        <f t="shared" ca="1" si="210"/>
        <v>45974</v>
      </c>
      <c r="C2289" t="str">
        <f t="shared" ca="1" si="211"/>
        <v>C-001</v>
      </c>
      <c r="D2289" t="str">
        <f t="shared" ca="1" si="212"/>
        <v>P-003</v>
      </c>
      <c r="E2289" t="str">
        <f ca="1">+_xlfn.XLOOKUP(D2289,'Tablas aux'!$A$3:$A$6,'Tablas aux'!$B$3:$B$6,0)</f>
        <v>Smart Watch</v>
      </c>
      <c r="F2289" t="str">
        <f ca="1">+_xlfn.XLOOKUP(E2289,'Tablas aux'!$B$3:$B$6,'Tablas aux'!$C$3:$C$6,0)</f>
        <v>Electrónica</v>
      </c>
      <c r="G2289">
        <f t="shared" ca="1" si="213"/>
        <v>9</v>
      </c>
      <c r="H2289">
        <f ca="1">+_xlfn.XLOOKUP(D2289,'Tablas aux'!$A$3:$A$6,'Tablas aux'!$D$3:$D$6)</f>
        <v>200</v>
      </c>
      <c r="I2289" s="3">
        <f t="shared" ca="1" si="214"/>
        <v>0.1</v>
      </c>
      <c r="J2289" t="str" cm="1">
        <f t="array" aca="1" ref="J2289" ca="1">+INDEX({"Tarjeta";"Efectivo";"Transferencia"},RANDBETWEEN(1,3))</f>
        <v>Tarjeta</v>
      </c>
      <c r="K2289" t="str">
        <f t="shared" ca="1" si="215"/>
        <v>V-002</v>
      </c>
      <c r="L2289" t="str">
        <f ca="1">+VLOOKUP(K2289,'Tablas aux'!$A$23:$C$27,3,0)</f>
        <v>Callao</v>
      </c>
    </row>
    <row r="2290" spans="1:12" x14ac:dyDescent="0.25">
      <c r="A2290" t="str">
        <v>V-2289</v>
      </c>
      <c r="B2290">
        <f t="shared" ca="1" si="210"/>
        <v>45999</v>
      </c>
      <c r="C2290" t="str">
        <f t="shared" ca="1" si="211"/>
        <v>C-003</v>
      </c>
      <c r="D2290" t="str">
        <f t="shared" ca="1" si="212"/>
        <v>P-001</v>
      </c>
      <c r="E2290" t="str">
        <f ca="1">+_xlfn.XLOOKUP(D2290,'Tablas aux'!$A$3:$A$6,'Tablas aux'!$B$3:$B$6,0)</f>
        <v>Audífonos</v>
      </c>
      <c r="F2290" t="str">
        <f ca="1">+_xlfn.XLOOKUP(E2290,'Tablas aux'!$B$3:$B$6,'Tablas aux'!$C$3:$C$6,0)</f>
        <v>Electrónica</v>
      </c>
      <c r="G2290">
        <f t="shared" ca="1" si="213"/>
        <v>34</v>
      </c>
      <c r="H2290">
        <f ca="1">+_xlfn.XLOOKUP(D2290,'Tablas aux'!$A$3:$A$6,'Tablas aux'!$D$3:$D$6)</f>
        <v>50</v>
      </c>
      <c r="I2290" s="3">
        <f t="shared" ca="1" si="214"/>
        <v>0.1</v>
      </c>
      <c r="J2290" t="str" cm="1">
        <f t="array" aca="1" ref="J2290" ca="1">+INDEX({"Tarjeta";"Efectivo";"Transferencia"},RANDBETWEEN(1,3))</f>
        <v>Efectivo</v>
      </c>
      <c r="K2290" t="str">
        <f t="shared" ca="1" si="215"/>
        <v>V-001</v>
      </c>
      <c r="L2290" t="str">
        <f ca="1">+VLOOKUP(K2290,'Tablas aux'!$A$23:$C$27,3,0)</f>
        <v>Lima</v>
      </c>
    </row>
    <row r="2291" spans="1:12" x14ac:dyDescent="0.25">
      <c r="A2291" t="str">
        <v>V-2290</v>
      </c>
      <c r="B2291">
        <f t="shared" ca="1" si="210"/>
        <v>45962</v>
      </c>
      <c r="C2291" t="str">
        <f t="shared" ca="1" si="211"/>
        <v>C-003</v>
      </c>
      <c r="D2291" t="str">
        <f t="shared" ca="1" si="212"/>
        <v>P-002</v>
      </c>
      <c r="E2291" t="str">
        <f ca="1">+_xlfn.XLOOKUP(D2291,'Tablas aux'!$A$3:$A$6,'Tablas aux'!$B$3:$B$6,0)</f>
        <v>Laptop</v>
      </c>
      <c r="F2291" t="str">
        <f ca="1">+_xlfn.XLOOKUP(E2291,'Tablas aux'!$B$3:$B$6,'Tablas aux'!$C$3:$C$6,0)</f>
        <v>Computo</v>
      </c>
      <c r="G2291">
        <f t="shared" ca="1" si="213"/>
        <v>28</v>
      </c>
      <c r="H2291">
        <f ca="1">+_xlfn.XLOOKUP(D2291,'Tablas aux'!$A$3:$A$6,'Tablas aux'!$D$3:$D$6)</f>
        <v>1200</v>
      </c>
      <c r="I2291" s="3">
        <f t="shared" ca="1" si="214"/>
        <v>0.3</v>
      </c>
      <c r="J2291" t="str" cm="1">
        <f t="array" aca="1" ref="J2291" ca="1">+INDEX({"Tarjeta";"Efectivo";"Transferencia"},RANDBETWEEN(1,3))</f>
        <v>Efectivo</v>
      </c>
      <c r="K2291" t="str">
        <f t="shared" ca="1" si="215"/>
        <v>V-004</v>
      </c>
      <c r="L2291" t="str">
        <f ca="1">+VLOOKUP(K2291,'Tablas aux'!$A$23:$C$27,3,0)</f>
        <v>Moquegua</v>
      </c>
    </row>
    <row r="2292" spans="1:12" x14ac:dyDescent="0.25">
      <c r="A2292" t="str">
        <v>V-2291</v>
      </c>
      <c r="B2292">
        <f t="shared" ca="1" si="210"/>
        <v>45886</v>
      </c>
      <c r="C2292" t="str">
        <f t="shared" ca="1" si="211"/>
        <v>C-001</v>
      </c>
      <c r="D2292" t="str">
        <f t="shared" ca="1" si="212"/>
        <v>P-002</v>
      </c>
      <c r="E2292" t="str">
        <f ca="1">+_xlfn.XLOOKUP(D2292,'Tablas aux'!$A$3:$A$6,'Tablas aux'!$B$3:$B$6,0)</f>
        <v>Laptop</v>
      </c>
      <c r="F2292" t="str">
        <f ca="1">+_xlfn.XLOOKUP(E2292,'Tablas aux'!$B$3:$B$6,'Tablas aux'!$C$3:$C$6,0)</f>
        <v>Computo</v>
      </c>
      <c r="G2292">
        <f t="shared" ca="1" si="213"/>
        <v>10</v>
      </c>
      <c r="H2292">
        <f ca="1">+_xlfn.XLOOKUP(D2292,'Tablas aux'!$A$3:$A$6,'Tablas aux'!$D$3:$D$6)</f>
        <v>1200</v>
      </c>
      <c r="I2292" s="3">
        <f t="shared" ca="1" si="214"/>
        <v>0.3</v>
      </c>
      <c r="J2292" t="str" cm="1">
        <f t="array" aca="1" ref="J2292" ca="1">+INDEX({"Tarjeta";"Efectivo";"Transferencia"},RANDBETWEEN(1,3))</f>
        <v>Transferencia</v>
      </c>
      <c r="K2292" t="str">
        <f t="shared" ca="1" si="215"/>
        <v>V-001</v>
      </c>
      <c r="L2292" t="str">
        <f ca="1">+VLOOKUP(K2292,'Tablas aux'!$A$23:$C$27,3,0)</f>
        <v>Lima</v>
      </c>
    </row>
    <row r="2293" spans="1:12" x14ac:dyDescent="0.25">
      <c r="A2293" t="str">
        <v>V-2292</v>
      </c>
      <c r="B2293">
        <f t="shared" ca="1" si="210"/>
        <v>45798</v>
      </c>
      <c r="C2293" t="str">
        <f t="shared" ca="1" si="211"/>
        <v>C-003</v>
      </c>
      <c r="D2293" t="str">
        <f t="shared" ca="1" si="212"/>
        <v>P-002</v>
      </c>
      <c r="E2293" t="str">
        <f ca="1">+_xlfn.XLOOKUP(D2293,'Tablas aux'!$A$3:$A$6,'Tablas aux'!$B$3:$B$6,0)</f>
        <v>Laptop</v>
      </c>
      <c r="F2293" t="str">
        <f ca="1">+_xlfn.XLOOKUP(E2293,'Tablas aux'!$B$3:$B$6,'Tablas aux'!$C$3:$C$6,0)</f>
        <v>Computo</v>
      </c>
      <c r="G2293">
        <f t="shared" ca="1" si="213"/>
        <v>42</v>
      </c>
      <c r="H2293">
        <f ca="1">+_xlfn.XLOOKUP(D2293,'Tablas aux'!$A$3:$A$6,'Tablas aux'!$D$3:$D$6)</f>
        <v>1200</v>
      </c>
      <c r="I2293" s="3">
        <f t="shared" ca="1" si="214"/>
        <v>0.3</v>
      </c>
      <c r="J2293" t="str" cm="1">
        <f t="array" aca="1" ref="J2293" ca="1">+INDEX({"Tarjeta";"Efectivo";"Transferencia"},RANDBETWEEN(1,3))</f>
        <v>Tarjeta</v>
      </c>
      <c r="K2293" t="str">
        <f t="shared" ca="1" si="215"/>
        <v>V-002</v>
      </c>
      <c r="L2293" t="str">
        <f ca="1">+VLOOKUP(K2293,'Tablas aux'!$A$23:$C$27,3,0)</f>
        <v>Callao</v>
      </c>
    </row>
    <row r="2294" spans="1:12" x14ac:dyDescent="0.25">
      <c r="A2294" t="str">
        <v>V-2293</v>
      </c>
      <c r="B2294">
        <f t="shared" ca="1" si="210"/>
        <v>45755</v>
      </c>
      <c r="C2294" t="str">
        <f t="shared" ca="1" si="211"/>
        <v>C-002</v>
      </c>
      <c r="D2294" t="str">
        <f t="shared" ca="1" si="212"/>
        <v>P-001</v>
      </c>
      <c r="E2294" t="str">
        <f ca="1">+_xlfn.XLOOKUP(D2294,'Tablas aux'!$A$3:$A$6,'Tablas aux'!$B$3:$B$6,0)</f>
        <v>Audífonos</v>
      </c>
      <c r="F2294" t="str">
        <f ca="1">+_xlfn.XLOOKUP(E2294,'Tablas aux'!$B$3:$B$6,'Tablas aux'!$C$3:$C$6,0)</f>
        <v>Electrónica</v>
      </c>
      <c r="G2294">
        <f t="shared" ca="1" si="213"/>
        <v>26</v>
      </c>
      <c r="H2294">
        <f ca="1">+_xlfn.XLOOKUP(D2294,'Tablas aux'!$A$3:$A$6,'Tablas aux'!$D$3:$D$6)</f>
        <v>50</v>
      </c>
      <c r="I2294" s="3">
        <f t="shared" ca="1" si="214"/>
        <v>0.1</v>
      </c>
      <c r="J2294" t="str" cm="1">
        <f t="array" aca="1" ref="J2294" ca="1">+INDEX({"Tarjeta";"Efectivo";"Transferencia"},RANDBETWEEN(1,3))</f>
        <v>Tarjeta</v>
      </c>
      <c r="K2294" t="str">
        <f t="shared" ca="1" si="215"/>
        <v>V-001</v>
      </c>
      <c r="L2294" t="str">
        <f ca="1">+VLOOKUP(K2294,'Tablas aux'!$A$23:$C$27,3,0)</f>
        <v>Lima</v>
      </c>
    </row>
    <row r="2295" spans="1:12" x14ac:dyDescent="0.25">
      <c r="A2295" t="str">
        <v>V-2294</v>
      </c>
      <c r="B2295">
        <f t="shared" ca="1" si="210"/>
        <v>45823</v>
      </c>
      <c r="C2295" t="str">
        <f t="shared" ca="1" si="211"/>
        <v>C-003</v>
      </c>
      <c r="D2295" t="str">
        <f t="shared" ca="1" si="212"/>
        <v>P-002</v>
      </c>
      <c r="E2295" t="str">
        <f ca="1">+_xlfn.XLOOKUP(D2295,'Tablas aux'!$A$3:$A$6,'Tablas aux'!$B$3:$B$6,0)</f>
        <v>Laptop</v>
      </c>
      <c r="F2295" t="str">
        <f ca="1">+_xlfn.XLOOKUP(E2295,'Tablas aux'!$B$3:$B$6,'Tablas aux'!$C$3:$C$6,0)</f>
        <v>Computo</v>
      </c>
      <c r="G2295">
        <f t="shared" ca="1" si="213"/>
        <v>27</v>
      </c>
      <c r="H2295">
        <f ca="1">+_xlfn.XLOOKUP(D2295,'Tablas aux'!$A$3:$A$6,'Tablas aux'!$D$3:$D$6)</f>
        <v>1200</v>
      </c>
      <c r="I2295" s="3">
        <f t="shared" ca="1" si="214"/>
        <v>0.3</v>
      </c>
      <c r="J2295" t="str" cm="1">
        <f t="array" aca="1" ref="J2295" ca="1">+INDEX({"Tarjeta";"Efectivo";"Transferencia"},RANDBETWEEN(1,3))</f>
        <v>Efectivo</v>
      </c>
      <c r="K2295" t="str">
        <f t="shared" ca="1" si="215"/>
        <v>V-002</v>
      </c>
      <c r="L2295" t="str">
        <f ca="1">+VLOOKUP(K2295,'Tablas aux'!$A$23:$C$27,3,0)</f>
        <v>Callao</v>
      </c>
    </row>
    <row r="2296" spans="1:12" x14ac:dyDescent="0.25">
      <c r="A2296" t="str">
        <v>V-2295</v>
      </c>
      <c r="B2296">
        <f t="shared" ca="1" si="210"/>
        <v>46021</v>
      </c>
      <c r="C2296" t="str">
        <f t="shared" ca="1" si="211"/>
        <v>C-001</v>
      </c>
      <c r="D2296" t="str">
        <f t="shared" ca="1" si="212"/>
        <v>P-003</v>
      </c>
      <c r="E2296" t="str">
        <f ca="1">+_xlfn.XLOOKUP(D2296,'Tablas aux'!$A$3:$A$6,'Tablas aux'!$B$3:$B$6,0)</f>
        <v>Smart Watch</v>
      </c>
      <c r="F2296" t="str">
        <f ca="1">+_xlfn.XLOOKUP(E2296,'Tablas aux'!$B$3:$B$6,'Tablas aux'!$C$3:$C$6,0)</f>
        <v>Electrónica</v>
      </c>
      <c r="G2296">
        <f t="shared" ca="1" si="213"/>
        <v>33</v>
      </c>
      <c r="H2296">
        <f ca="1">+_xlfn.XLOOKUP(D2296,'Tablas aux'!$A$3:$A$6,'Tablas aux'!$D$3:$D$6)</f>
        <v>200</v>
      </c>
      <c r="I2296" s="3">
        <f t="shared" ca="1" si="214"/>
        <v>0.1</v>
      </c>
      <c r="J2296" t="str" cm="1">
        <f t="array" aca="1" ref="J2296" ca="1">+INDEX({"Tarjeta";"Efectivo";"Transferencia"},RANDBETWEEN(1,3))</f>
        <v>Transferencia</v>
      </c>
      <c r="K2296" t="str">
        <f t="shared" ca="1" si="215"/>
        <v>V-001</v>
      </c>
      <c r="L2296" t="str">
        <f ca="1">+VLOOKUP(K2296,'Tablas aux'!$A$23:$C$27,3,0)</f>
        <v>Lima</v>
      </c>
    </row>
    <row r="2297" spans="1:12" x14ac:dyDescent="0.25">
      <c r="A2297" t="str">
        <v>V-2296</v>
      </c>
      <c r="B2297">
        <f t="shared" ca="1" si="210"/>
        <v>45855</v>
      </c>
      <c r="C2297" t="str">
        <f t="shared" ca="1" si="211"/>
        <v>C-003</v>
      </c>
      <c r="D2297" t="str">
        <f t="shared" ca="1" si="212"/>
        <v>P-002</v>
      </c>
      <c r="E2297" t="str">
        <f ca="1">+_xlfn.XLOOKUP(D2297,'Tablas aux'!$A$3:$A$6,'Tablas aux'!$B$3:$B$6,0)</f>
        <v>Laptop</v>
      </c>
      <c r="F2297" t="str">
        <f ca="1">+_xlfn.XLOOKUP(E2297,'Tablas aux'!$B$3:$B$6,'Tablas aux'!$C$3:$C$6,0)</f>
        <v>Computo</v>
      </c>
      <c r="G2297">
        <f t="shared" ca="1" si="213"/>
        <v>8</v>
      </c>
      <c r="H2297">
        <f ca="1">+_xlfn.XLOOKUP(D2297,'Tablas aux'!$A$3:$A$6,'Tablas aux'!$D$3:$D$6)</f>
        <v>1200</v>
      </c>
      <c r="I2297" s="3">
        <f t="shared" ca="1" si="214"/>
        <v>0.3</v>
      </c>
      <c r="J2297" t="str" cm="1">
        <f t="array" aca="1" ref="J2297" ca="1">+INDEX({"Tarjeta";"Efectivo";"Transferencia"},RANDBETWEEN(1,3))</f>
        <v>Transferencia</v>
      </c>
      <c r="K2297" t="str">
        <f t="shared" ca="1" si="215"/>
        <v>V-003</v>
      </c>
      <c r="L2297" t="str">
        <f ca="1">+VLOOKUP(K2297,'Tablas aux'!$A$23:$C$27,3,0)</f>
        <v>Arequipa</v>
      </c>
    </row>
    <row r="2298" spans="1:12" x14ac:dyDescent="0.25">
      <c r="A2298" t="str">
        <v>V-2297</v>
      </c>
      <c r="B2298">
        <f t="shared" ca="1" si="210"/>
        <v>45831</v>
      </c>
      <c r="C2298" t="str">
        <f t="shared" ca="1" si="211"/>
        <v>C-003</v>
      </c>
      <c r="D2298" t="str">
        <f t="shared" ca="1" si="212"/>
        <v>P-002</v>
      </c>
      <c r="E2298" t="str">
        <f ca="1">+_xlfn.XLOOKUP(D2298,'Tablas aux'!$A$3:$A$6,'Tablas aux'!$B$3:$B$6,0)</f>
        <v>Laptop</v>
      </c>
      <c r="F2298" t="str">
        <f ca="1">+_xlfn.XLOOKUP(E2298,'Tablas aux'!$B$3:$B$6,'Tablas aux'!$C$3:$C$6,0)</f>
        <v>Computo</v>
      </c>
      <c r="G2298">
        <f t="shared" ca="1" si="213"/>
        <v>13</v>
      </c>
      <c r="H2298">
        <f ca="1">+_xlfn.XLOOKUP(D2298,'Tablas aux'!$A$3:$A$6,'Tablas aux'!$D$3:$D$6)</f>
        <v>1200</v>
      </c>
      <c r="I2298" s="3">
        <f t="shared" ca="1" si="214"/>
        <v>0.3</v>
      </c>
      <c r="J2298" t="str" cm="1">
        <f t="array" aca="1" ref="J2298" ca="1">+INDEX({"Tarjeta";"Efectivo";"Transferencia"},RANDBETWEEN(1,3))</f>
        <v>Transferencia</v>
      </c>
      <c r="K2298" t="str">
        <f t="shared" ca="1" si="215"/>
        <v>V-002</v>
      </c>
      <c r="L2298" t="str">
        <f ca="1">+VLOOKUP(K2298,'Tablas aux'!$A$23:$C$27,3,0)</f>
        <v>Callao</v>
      </c>
    </row>
    <row r="2299" spans="1:12" x14ac:dyDescent="0.25">
      <c r="A2299" t="str">
        <v>V-2298</v>
      </c>
      <c r="B2299">
        <f t="shared" ca="1" si="210"/>
        <v>45824</v>
      </c>
      <c r="C2299" t="str">
        <f t="shared" ca="1" si="211"/>
        <v>C-003</v>
      </c>
      <c r="D2299" t="str">
        <f t="shared" ca="1" si="212"/>
        <v>P-004</v>
      </c>
      <c r="E2299" t="str">
        <f ca="1">+_xlfn.XLOOKUP(D2299,'Tablas aux'!$A$3:$A$6,'Tablas aux'!$B$3:$B$6,0)</f>
        <v>Smart Phone</v>
      </c>
      <c r="F2299" t="str">
        <f ca="1">+_xlfn.XLOOKUP(E2299,'Tablas aux'!$B$3:$B$6,'Tablas aux'!$C$3:$C$6,0)</f>
        <v>Telefonía</v>
      </c>
      <c r="G2299">
        <f t="shared" ca="1" si="213"/>
        <v>18</v>
      </c>
      <c r="H2299">
        <f ca="1">+_xlfn.XLOOKUP(D2299,'Tablas aux'!$A$3:$A$6,'Tablas aux'!$D$3:$D$6)</f>
        <v>800</v>
      </c>
      <c r="I2299" s="3">
        <f t="shared" ca="1" si="214"/>
        <v>0.2</v>
      </c>
      <c r="J2299" t="str" cm="1">
        <f t="array" aca="1" ref="J2299" ca="1">+INDEX({"Tarjeta";"Efectivo";"Transferencia"},RANDBETWEEN(1,3))</f>
        <v>Efectivo</v>
      </c>
      <c r="K2299" t="str">
        <f t="shared" ca="1" si="215"/>
        <v>V-005</v>
      </c>
      <c r="L2299" t="str">
        <f ca="1">+VLOOKUP(K2299,'Tablas aux'!$A$23:$C$27,3,0)</f>
        <v>Ayacucho</v>
      </c>
    </row>
    <row r="2300" spans="1:12" x14ac:dyDescent="0.25">
      <c r="A2300" t="str">
        <v>V-2299</v>
      </c>
      <c r="B2300">
        <f t="shared" ca="1" si="210"/>
        <v>46015</v>
      </c>
      <c r="C2300" t="str">
        <f t="shared" ca="1" si="211"/>
        <v>C-004</v>
      </c>
      <c r="D2300" t="str">
        <f t="shared" ca="1" si="212"/>
        <v>P-002</v>
      </c>
      <c r="E2300" t="str">
        <f ca="1">+_xlfn.XLOOKUP(D2300,'Tablas aux'!$A$3:$A$6,'Tablas aux'!$B$3:$B$6,0)</f>
        <v>Laptop</v>
      </c>
      <c r="F2300" t="str">
        <f ca="1">+_xlfn.XLOOKUP(E2300,'Tablas aux'!$B$3:$B$6,'Tablas aux'!$C$3:$C$6,0)</f>
        <v>Computo</v>
      </c>
      <c r="G2300">
        <f t="shared" ca="1" si="213"/>
        <v>31</v>
      </c>
      <c r="H2300">
        <f ca="1">+_xlfn.XLOOKUP(D2300,'Tablas aux'!$A$3:$A$6,'Tablas aux'!$D$3:$D$6)</f>
        <v>1200</v>
      </c>
      <c r="I2300" s="3">
        <f t="shared" ca="1" si="214"/>
        <v>0.3</v>
      </c>
      <c r="J2300" t="str" cm="1">
        <f t="array" aca="1" ref="J2300" ca="1">+INDEX({"Tarjeta";"Efectivo";"Transferencia"},RANDBETWEEN(1,3))</f>
        <v>Transferencia</v>
      </c>
      <c r="K2300" t="str">
        <f t="shared" ca="1" si="215"/>
        <v>V-004</v>
      </c>
      <c r="L2300" t="str">
        <f ca="1">+VLOOKUP(K2300,'Tablas aux'!$A$23:$C$27,3,0)</f>
        <v>Moquegua</v>
      </c>
    </row>
    <row r="2301" spans="1:12" x14ac:dyDescent="0.25">
      <c r="A2301" t="str">
        <v>V-2300</v>
      </c>
      <c r="B2301">
        <f t="shared" ca="1" si="210"/>
        <v>45700</v>
      </c>
      <c r="C2301" t="str">
        <f t="shared" ca="1" si="211"/>
        <v>C-004</v>
      </c>
      <c r="D2301" t="str">
        <f t="shared" ca="1" si="212"/>
        <v>P-003</v>
      </c>
      <c r="E2301" t="str">
        <f ca="1">+_xlfn.XLOOKUP(D2301,'Tablas aux'!$A$3:$A$6,'Tablas aux'!$B$3:$B$6,0)</f>
        <v>Smart Watch</v>
      </c>
      <c r="F2301" t="str">
        <f ca="1">+_xlfn.XLOOKUP(E2301,'Tablas aux'!$B$3:$B$6,'Tablas aux'!$C$3:$C$6,0)</f>
        <v>Electrónica</v>
      </c>
      <c r="G2301">
        <f t="shared" ca="1" si="213"/>
        <v>35</v>
      </c>
      <c r="H2301">
        <f ca="1">+_xlfn.XLOOKUP(D2301,'Tablas aux'!$A$3:$A$6,'Tablas aux'!$D$3:$D$6)</f>
        <v>200</v>
      </c>
      <c r="I2301" s="3">
        <f t="shared" ca="1" si="214"/>
        <v>0.1</v>
      </c>
      <c r="J2301" t="str" cm="1">
        <f t="array" aca="1" ref="J2301" ca="1">+INDEX({"Tarjeta";"Efectivo";"Transferencia"},RANDBETWEEN(1,3))</f>
        <v>Transferencia</v>
      </c>
      <c r="K2301" t="str">
        <f t="shared" ca="1" si="215"/>
        <v>V-001</v>
      </c>
      <c r="L2301" t="str">
        <f ca="1">+VLOOKUP(K2301,'Tablas aux'!$A$23:$C$27,3,0)</f>
        <v>Lima</v>
      </c>
    </row>
    <row r="2302" spans="1:12" x14ac:dyDescent="0.25">
      <c r="A2302" t="str">
        <v>V-2301</v>
      </c>
      <c r="B2302">
        <f t="shared" ca="1" si="210"/>
        <v>45850</v>
      </c>
      <c r="C2302" t="str">
        <f t="shared" ca="1" si="211"/>
        <v>C-003</v>
      </c>
      <c r="D2302" t="str">
        <f t="shared" ca="1" si="212"/>
        <v>P-004</v>
      </c>
      <c r="E2302" t="str">
        <f ca="1">+_xlfn.XLOOKUP(D2302,'Tablas aux'!$A$3:$A$6,'Tablas aux'!$B$3:$B$6,0)</f>
        <v>Smart Phone</v>
      </c>
      <c r="F2302" t="str">
        <f ca="1">+_xlfn.XLOOKUP(E2302,'Tablas aux'!$B$3:$B$6,'Tablas aux'!$C$3:$C$6,0)</f>
        <v>Telefonía</v>
      </c>
      <c r="G2302">
        <f t="shared" ca="1" si="213"/>
        <v>36</v>
      </c>
      <c r="H2302">
        <f ca="1">+_xlfn.XLOOKUP(D2302,'Tablas aux'!$A$3:$A$6,'Tablas aux'!$D$3:$D$6)</f>
        <v>800</v>
      </c>
      <c r="I2302" s="3">
        <f t="shared" ca="1" si="214"/>
        <v>0.2</v>
      </c>
      <c r="J2302" t="str" cm="1">
        <f t="array" aca="1" ref="J2302" ca="1">+INDEX({"Tarjeta";"Efectivo";"Transferencia"},RANDBETWEEN(1,3))</f>
        <v>Tarjeta</v>
      </c>
      <c r="K2302" t="str">
        <f t="shared" ca="1" si="215"/>
        <v>V-005</v>
      </c>
      <c r="L2302" t="str">
        <f ca="1">+VLOOKUP(K2302,'Tablas aux'!$A$23:$C$27,3,0)</f>
        <v>Ayacucho</v>
      </c>
    </row>
    <row r="2303" spans="1:12" x14ac:dyDescent="0.25">
      <c r="A2303" t="str">
        <v>V-2302</v>
      </c>
      <c r="B2303">
        <f t="shared" ca="1" si="210"/>
        <v>45661</v>
      </c>
      <c r="C2303" t="str">
        <f t="shared" ca="1" si="211"/>
        <v>C-004</v>
      </c>
      <c r="D2303" t="str">
        <f t="shared" ca="1" si="212"/>
        <v>P-002</v>
      </c>
      <c r="E2303" t="str">
        <f ca="1">+_xlfn.XLOOKUP(D2303,'Tablas aux'!$A$3:$A$6,'Tablas aux'!$B$3:$B$6,0)</f>
        <v>Laptop</v>
      </c>
      <c r="F2303" t="str">
        <f ca="1">+_xlfn.XLOOKUP(E2303,'Tablas aux'!$B$3:$B$6,'Tablas aux'!$C$3:$C$6,0)</f>
        <v>Computo</v>
      </c>
      <c r="G2303">
        <f t="shared" ca="1" si="213"/>
        <v>16</v>
      </c>
      <c r="H2303">
        <f ca="1">+_xlfn.XLOOKUP(D2303,'Tablas aux'!$A$3:$A$6,'Tablas aux'!$D$3:$D$6)</f>
        <v>1200</v>
      </c>
      <c r="I2303" s="3">
        <f t="shared" ca="1" si="214"/>
        <v>0.3</v>
      </c>
      <c r="J2303" t="str" cm="1">
        <f t="array" aca="1" ref="J2303" ca="1">+INDEX({"Tarjeta";"Efectivo";"Transferencia"},RANDBETWEEN(1,3))</f>
        <v>Efectivo</v>
      </c>
      <c r="K2303" t="str">
        <f t="shared" ca="1" si="215"/>
        <v>V-004</v>
      </c>
      <c r="L2303" t="str">
        <f ca="1">+VLOOKUP(K2303,'Tablas aux'!$A$23:$C$27,3,0)</f>
        <v>Moquegua</v>
      </c>
    </row>
    <row r="2304" spans="1:12" x14ac:dyDescent="0.25">
      <c r="A2304" t="str">
        <v>V-2303</v>
      </c>
      <c r="B2304">
        <f t="shared" ca="1" si="210"/>
        <v>45970</v>
      </c>
      <c r="C2304" t="str">
        <f t="shared" ca="1" si="211"/>
        <v>C-002</v>
      </c>
      <c r="D2304" t="str">
        <f t="shared" ca="1" si="212"/>
        <v>P-003</v>
      </c>
      <c r="E2304" t="str">
        <f ca="1">+_xlfn.XLOOKUP(D2304,'Tablas aux'!$A$3:$A$6,'Tablas aux'!$B$3:$B$6,0)</f>
        <v>Smart Watch</v>
      </c>
      <c r="F2304" t="str">
        <f ca="1">+_xlfn.XLOOKUP(E2304,'Tablas aux'!$B$3:$B$6,'Tablas aux'!$C$3:$C$6,0)</f>
        <v>Electrónica</v>
      </c>
      <c r="G2304">
        <f t="shared" ca="1" si="213"/>
        <v>21</v>
      </c>
      <c r="H2304">
        <f ca="1">+_xlfn.XLOOKUP(D2304,'Tablas aux'!$A$3:$A$6,'Tablas aux'!$D$3:$D$6)</f>
        <v>200</v>
      </c>
      <c r="I2304" s="3">
        <f t="shared" ca="1" si="214"/>
        <v>0.1</v>
      </c>
      <c r="J2304" t="str" cm="1">
        <f t="array" aca="1" ref="J2304" ca="1">+INDEX({"Tarjeta";"Efectivo";"Transferencia"},RANDBETWEEN(1,3))</f>
        <v>Transferencia</v>
      </c>
      <c r="K2304" t="str">
        <f t="shared" ca="1" si="215"/>
        <v>V-003</v>
      </c>
      <c r="L2304" t="str">
        <f ca="1">+VLOOKUP(K2304,'Tablas aux'!$A$23:$C$27,3,0)</f>
        <v>Arequipa</v>
      </c>
    </row>
    <row r="2305" spans="1:12" x14ac:dyDescent="0.25">
      <c r="A2305" t="str">
        <v>V-2304</v>
      </c>
      <c r="B2305">
        <f t="shared" ca="1" si="210"/>
        <v>45944</v>
      </c>
      <c r="C2305" t="str">
        <f t="shared" ca="1" si="211"/>
        <v>C-001</v>
      </c>
      <c r="D2305" t="str">
        <f t="shared" ca="1" si="212"/>
        <v>P-002</v>
      </c>
      <c r="E2305" t="str">
        <f ca="1">+_xlfn.XLOOKUP(D2305,'Tablas aux'!$A$3:$A$6,'Tablas aux'!$B$3:$B$6,0)</f>
        <v>Laptop</v>
      </c>
      <c r="F2305" t="str">
        <f ca="1">+_xlfn.XLOOKUP(E2305,'Tablas aux'!$B$3:$B$6,'Tablas aux'!$C$3:$C$6,0)</f>
        <v>Computo</v>
      </c>
      <c r="G2305">
        <f t="shared" ca="1" si="213"/>
        <v>32</v>
      </c>
      <c r="H2305">
        <f ca="1">+_xlfn.XLOOKUP(D2305,'Tablas aux'!$A$3:$A$6,'Tablas aux'!$D$3:$D$6)</f>
        <v>1200</v>
      </c>
      <c r="I2305" s="3">
        <f t="shared" ca="1" si="214"/>
        <v>0.3</v>
      </c>
      <c r="J2305" t="str" cm="1">
        <f t="array" aca="1" ref="J2305" ca="1">+INDEX({"Tarjeta";"Efectivo";"Transferencia"},RANDBETWEEN(1,3))</f>
        <v>Transferencia</v>
      </c>
      <c r="K2305" t="str">
        <f t="shared" ca="1" si="215"/>
        <v>V-004</v>
      </c>
      <c r="L2305" t="str">
        <f ca="1">+VLOOKUP(K2305,'Tablas aux'!$A$23:$C$27,3,0)</f>
        <v>Moquegua</v>
      </c>
    </row>
    <row r="2306" spans="1:12" x14ac:dyDescent="0.25">
      <c r="A2306" t="str">
        <v>V-2305</v>
      </c>
      <c r="B2306">
        <f t="shared" ca="1" si="210"/>
        <v>45757</v>
      </c>
      <c r="C2306" t="str">
        <f t="shared" ca="1" si="211"/>
        <v>C-004</v>
      </c>
      <c r="D2306" t="str">
        <f t="shared" ca="1" si="212"/>
        <v>P-003</v>
      </c>
      <c r="E2306" t="str">
        <f ca="1">+_xlfn.XLOOKUP(D2306,'Tablas aux'!$A$3:$A$6,'Tablas aux'!$B$3:$B$6,0)</f>
        <v>Smart Watch</v>
      </c>
      <c r="F2306" t="str">
        <f ca="1">+_xlfn.XLOOKUP(E2306,'Tablas aux'!$B$3:$B$6,'Tablas aux'!$C$3:$C$6,0)</f>
        <v>Electrónica</v>
      </c>
      <c r="G2306">
        <f t="shared" ca="1" si="213"/>
        <v>37</v>
      </c>
      <c r="H2306">
        <f ca="1">+_xlfn.XLOOKUP(D2306,'Tablas aux'!$A$3:$A$6,'Tablas aux'!$D$3:$D$6)</f>
        <v>200</v>
      </c>
      <c r="I2306" s="3">
        <f t="shared" ca="1" si="214"/>
        <v>0.1</v>
      </c>
      <c r="J2306" t="str" cm="1">
        <f t="array" aca="1" ref="J2306" ca="1">+INDEX({"Tarjeta";"Efectivo";"Transferencia"},RANDBETWEEN(1,3))</f>
        <v>Efectivo</v>
      </c>
      <c r="K2306" t="str">
        <f t="shared" ca="1" si="215"/>
        <v>V-004</v>
      </c>
      <c r="L2306" t="str">
        <f ca="1">+VLOOKUP(K2306,'Tablas aux'!$A$23:$C$27,3,0)</f>
        <v>Moquegua</v>
      </c>
    </row>
    <row r="2307" spans="1:12" x14ac:dyDescent="0.25">
      <c r="A2307" t="str">
        <v>V-2306</v>
      </c>
      <c r="B2307">
        <f t="shared" ref="B2307:B2370" ca="1" si="216">+RANDBETWEEN("01/01/2025","31/12/2025")</f>
        <v>45849</v>
      </c>
      <c r="C2307" t="str">
        <f t="shared" ref="C2307:C2370" ca="1" si="217">+"C"&amp;"-"&amp;TEXT(RANDBETWEEN(1,4),"000")</f>
        <v>C-003</v>
      </c>
      <c r="D2307" t="str">
        <f t="shared" ref="D2307:D2370" ca="1" si="218">+"P"&amp;"-"&amp;TEXT(RANDBETWEEN(1,4),"000")</f>
        <v>P-002</v>
      </c>
      <c r="E2307" t="str">
        <f ca="1">+_xlfn.XLOOKUP(D2307,'Tablas aux'!$A$3:$A$6,'Tablas aux'!$B$3:$B$6,0)</f>
        <v>Laptop</v>
      </c>
      <c r="F2307" t="str">
        <f ca="1">+_xlfn.XLOOKUP(E2307,'Tablas aux'!$B$3:$B$6,'Tablas aux'!$C$3:$C$6,0)</f>
        <v>Computo</v>
      </c>
      <c r="G2307">
        <f t="shared" ref="G2307:G2370" ca="1" si="219">+RANDBETWEEN(5,45)</f>
        <v>5</v>
      </c>
      <c r="H2307">
        <f ca="1">+_xlfn.XLOOKUP(D2307,'Tablas aux'!$A$3:$A$6,'Tablas aux'!$D$3:$D$6)</f>
        <v>1200</v>
      </c>
      <c r="I2307" s="3">
        <f t="shared" ref="I2307:I2370" ca="1" si="220">+IF(F2307="Electrónica",0.1,IF(F2307="Telefonía",0.2,0.3))</f>
        <v>0.3</v>
      </c>
      <c r="J2307" t="str" cm="1">
        <f t="array" aca="1" ref="J2307" ca="1">+INDEX({"Tarjeta";"Efectivo";"Transferencia"},RANDBETWEEN(1,3))</f>
        <v>Transferencia</v>
      </c>
      <c r="K2307" t="str">
        <f t="shared" ref="K2307:K2370" ca="1" si="221">+"V"&amp;"-"&amp;TEXT(RANDBETWEEN(1,5),"000")</f>
        <v>V-002</v>
      </c>
      <c r="L2307" t="str">
        <f ca="1">+VLOOKUP(K2307,'Tablas aux'!$A$23:$C$27,3,0)</f>
        <v>Callao</v>
      </c>
    </row>
    <row r="2308" spans="1:12" x14ac:dyDescent="0.25">
      <c r="A2308" t="str">
        <v>V-2307</v>
      </c>
      <c r="B2308">
        <f t="shared" ca="1" si="216"/>
        <v>45891</v>
      </c>
      <c r="C2308" t="str">
        <f t="shared" ca="1" si="217"/>
        <v>C-002</v>
      </c>
      <c r="D2308" t="str">
        <f t="shared" ca="1" si="218"/>
        <v>P-002</v>
      </c>
      <c r="E2308" t="str">
        <f ca="1">+_xlfn.XLOOKUP(D2308,'Tablas aux'!$A$3:$A$6,'Tablas aux'!$B$3:$B$6,0)</f>
        <v>Laptop</v>
      </c>
      <c r="F2308" t="str">
        <f ca="1">+_xlfn.XLOOKUP(E2308,'Tablas aux'!$B$3:$B$6,'Tablas aux'!$C$3:$C$6,0)</f>
        <v>Computo</v>
      </c>
      <c r="G2308">
        <f t="shared" ca="1" si="219"/>
        <v>6</v>
      </c>
      <c r="H2308">
        <f ca="1">+_xlfn.XLOOKUP(D2308,'Tablas aux'!$A$3:$A$6,'Tablas aux'!$D$3:$D$6)</f>
        <v>1200</v>
      </c>
      <c r="I2308" s="3">
        <f t="shared" ca="1" si="220"/>
        <v>0.3</v>
      </c>
      <c r="J2308" t="str" cm="1">
        <f t="array" aca="1" ref="J2308" ca="1">+INDEX({"Tarjeta";"Efectivo";"Transferencia"},RANDBETWEEN(1,3))</f>
        <v>Transferencia</v>
      </c>
      <c r="K2308" t="str">
        <f t="shared" ca="1" si="221"/>
        <v>V-004</v>
      </c>
      <c r="L2308" t="str">
        <f ca="1">+VLOOKUP(K2308,'Tablas aux'!$A$23:$C$27,3,0)</f>
        <v>Moquegua</v>
      </c>
    </row>
    <row r="2309" spans="1:12" x14ac:dyDescent="0.25">
      <c r="A2309" t="str">
        <v>V-2308</v>
      </c>
      <c r="B2309">
        <f t="shared" ca="1" si="216"/>
        <v>45718</v>
      </c>
      <c r="C2309" t="str">
        <f t="shared" ca="1" si="217"/>
        <v>C-001</v>
      </c>
      <c r="D2309" t="str">
        <f t="shared" ca="1" si="218"/>
        <v>P-002</v>
      </c>
      <c r="E2309" t="str">
        <f ca="1">+_xlfn.XLOOKUP(D2309,'Tablas aux'!$A$3:$A$6,'Tablas aux'!$B$3:$B$6,0)</f>
        <v>Laptop</v>
      </c>
      <c r="F2309" t="str">
        <f ca="1">+_xlfn.XLOOKUP(E2309,'Tablas aux'!$B$3:$B$6,'Tablas aux'!$C$3:$C$6,0)</f>
        <v>Computo</v>
      </c>
      <c r="G2309">
        <f t="shared" ca="1" si="219"/>
        <v>19</v>
      </c>
      <c r="H2309">
        <f ca="1">+_xlfn.XLOOKUP(D2309,'Tablas aux'!$A$3:$A$6,'Tablas aux'!$D$3:$D$6)</f>
        <v>1200</v>
      </c>
      <c r="I2309" s="3">
        <f t="shared" ca="1" si="220"/>
        <v>0.3</v>
      </c>
      <c r="J2309" t="str" cm="1">
        <f t="array" aca="1" ref="J2309" ca="1">+INDEX({"Tarjeta";"Efectivo";"Transferencia"},RANDBETWEEN(1,3))</f>
        <v>Transferencia</v>
      </c>
      <c r="K2309" t="str">
        <f t="shared" ca="1" si="221"/>
        <v>V-002</v>
      </c>
      <c r="L2309" t="str">
        <f ca="1">+VLOOKUP(K2309,'Tablas aux'!$A$23:$C$27,3,0)</f>
        <v>Callao</v>
      </c>
    </row>
    <row r="2310" spans="1:12" x14ac:dyDescent="0.25">
      <c r="A2310" t="str">
        <v>V-2309</v>
      </c>
      <c r="B2310">
        <f t="shared" ca="1" si="216"/>
        <v>45927</v>
      </c>
      <c r="C2310" t="str">
        <f t="shared" ca="1" si="217"/>
        <v>C-004</v>
      </c>
      <c r="D2310" t="str">
        <f t="shared" ca="1" si="218"/>
        <v>P-003</v>
      </c>
      <c r="E2310" t="str">
        <f ca="1">+_xlfn.XLOOKUP(D2310,'Tablas aux'!$A$3:$A$6,'Tablas aux'!$B$3:$B$6,0)</f>
        <v>Smart Watch</v>
      </c>
      <c r="F2310" t="str">
        <f ca="1">+_xlfn.XLOOKUP(E2310,'Tablas aux'!$B$3:$B$6,'Tablas aux'!$C$3:$C$6,0)</f>
        <v>Electrónica</v>
      </c>
      <c r="G2310">
        <f t="shared" ca="1" si="219"/>
        <v>24</v>
      </c>
      <c r="H2310">
        <f ca="1">+_xlfn.XLOOKUP(D2310,'Tablas aux'!$A$3:$A$6,'Tablas aux'!$D$3:$D$6)</f>
        <v>200</v>
      </c>
      <c r="I2310" s="3">
        <f t="shared" ca="1" si="220"/>
        <v>0.1</v>
      </c>
      <c r="J2310" t="str" cm="1">
        <f t="array" aca="1" ref="J2310" ca="1">+INDEX({"Tarjeta";"Efectivo";"Transferencia"},RANDBETWEEN(1,3))</f>
        <v>Tarjeta</v>
      </c>
      <c r="K2310" t="str">
        <f t="shared" ca="1" si="221"/>
        <v>V-005</v>
      </c>
      <c r="L2310" t="str">
        <f ca="1">+VLOOKUP(K2310,'Tablas aux'!$A$23:$C$27,3,0)</f>
        <v>Ayacucho</v>
      </c>
    </row>
    <row r="2311" spans="1:12" x14ac:dyDescent="0.25">
      <c r="A2311" t="str">
        <v>V-2310</v>
      </c>
      <c r="B2311">
        <f t="shared" ca="1" si="216"/>
        <v>45696</v>
      </c>
      <c r="C2311" t="str">
        <f t="shared" ca="1" si="217"/>
        <v>C-001</v>
      </c>
      <c r="D2311" t="str">
        <f t="shared" ca="1" si="218"/>
        <v>P-001</v>
      </c>
      <c r="E2311" t="str">
        <f ca="1">+_xlfn.XLOOKUP(D2311,'Tablas aux'!$A$3:$A$6,'Tablas aux'!$B$3:$B$6,0)</f>
        <v>Audífonos</v>
      </c>
      <c r="F2311" t="str">
        <f ca="1">+_xlfn.XLOOKUP(E2311,'Tablas aux'!$B$3:$B$6,'Tablas aux'!$C$3:$C$6,0)</f>
        <v>Electrónica</v>
      </c>
      <c r="G2311">
        <f t="shared" ca="1" si="219"/>
        <v>34</v>
      </c>
      <c r="H2311">
        <f ca="1">+_xlfn.XLOOKUP(D2311,'Tablas aux'!$A$3:$A$6,'Tablas aux'!$D$3:$D$6)</f>
        <v>50</v>
      </c>
      <c r="I2311" s="3">
        <f t="shared" ca="1" si="220"/>
        <v>0.1</v>
      </c>
      <c r="J2311" t="str" cm="1">
        <f t="array" aca="1" ref="J2311" ca="1">+INDEX({"Tarjeta";"Efectivo";"Transferencia"},RANDBETWEEN(1,3))</f>
        <v>Transferencia</v>
      </c>
      <c r="K2311" t="str">
        <f t="shared" ca="1" si="221"/>
        <v>V-001</v>
      </c>
      <c r="L2311" t="str">
        <f ca="1">+VLOOKUP(K2311,'Tablas aux'!$A$23:$C$27,3,0)</f>
        <v>Lima</v>
      </c>
    </row>
    <row r="2312" spans="1:12" x14ac:dyDescent="0.25">
      <c r="A2312" t="str">
        <v>V-2311</v>
      </c>
      <c r="B2312">
        <f t="shared" ca="1" si="216"/>
        <v>45870</v>
      </c>
      <c r="C2312" t="str">
        <f t="shared" ca="1" si="217"/>
        <v>C-004</v>
      </c>
      <c r="D2312" t="str">
        <f t="shared" ca="1" si="218"/>
        <v>P-001</v>
      </c>
      <c r="E2312" t="str">
        <f ca="1">+_xlfn.XLOOKUP(D2312,'Tablas aux'!$A$3:$A$6,'Tablas aux'!$B$3:$B$6,0)</f>
        <v>Audífonos</v>
      </c>
      <c r="F2312" t="str">
        <f ca="1">+_xlfn.XLOOKUP(E2312,'Tablas aux'!$B$3:$B$6,'Tablas aux'!$C$3:$C$6,0)</f>
        <v>Electrónica</v>
      </c>
      <c r="G2312">
        <f t="shared" ca="1" si="219"/>
        <v>36</v>
      </c>
      <c r="H2312">
        <f ca="1">+_xlfn.XLOOKUP(D2312,'Tablas aux'!$A$3:$A$6,'Tablas aux'!$D$3:$D$6)</f>
        <v>50</v>
      </c>
      <c r="I2312" s="3">
        <f t="shared" ca="1" si="220"/>
        <v>0.1</v>
      </c>
      <c r="J2312" t="str" cm="1">
        <f t="array" aca="1" ref="J2312" ca="1">+INDEX({"Tarjeta";"Efectivo";"Transferencia"},RANDBETWEEN(1,3))</f>
        <v>Tarjeta</v>
      </c>
      <c r="K2312" t="str">
        <f t="shared" ca="1" si="221"/>
        <v>V-005</v>
      </c>
      <c r="L2312" t="str">
        <f ca="1">+VLOOKUP(K2312,'Tablas aux'!$A$23:$C$27,3,0)</f>
        <v>Ayacucho</v>
      </c>
    </row>
    <row r="2313" spans="1:12" x14ac:dyDescent="0.25">
      <c r="A2313" t="str">
        <v>V-2312</v>
      </c>
      <c r="B2313">
        <f t="shared" ca="1" si="216"/>
        <v>45715</v>
      </c>
      <c r="C2313" t="str">
        <f t="shared" ca="1" si="217"/>
        <v>C-001</v>
      </c>
      <c r="D2313" t="str">
        <f t="shared" ca="1" si="218"/>
        <v>P-001</v>
      </c>
      <c r="E2313" t="str">
        <f ca="1">+_xlfn.XLOOKUP(D2313,'Tablas aux'!$A$3:$A$6,'Tablas aux'!$B$3:$B$6,0)</f>
        <v>Audífonos</v>
      </c>
      <c r="F2313" t="str">
        <f ca="1">+_xlfn.XLOOKUP(E2313,'Tablas aux'!$B$3:$B$6,'Tablas aux'!$C$3:$C$6,0)</f>
        <v>Electrónica</v>
      </c>
      <c r="G2313">
        <f t="shared" ca="1" si="219"/>
        <v>15</v>
      </c>
      <c r="H2313">
        <f ca="1">+_xlfn.XLOOKUP(D2313,'Tablas aux'!$A$3:$A$6,'Tablas aux'!$D$3:$D$6)</f>
        <v>50</v>
      </c>
      <c r="I2313" s="3">
        <f t="shared" ca="1" si="220"/>
        <v>0.1</v>
      </c>
      <c r="J2313" t="str" cm="1">
        <f t="array" aca="1" ref="J2313" ca="1">+INDEX({"Tarjeta";"Efectivo";"Transferencia"},RANDBETWEEN(1,3))</f>
        <v>Tarjeta</v>
      </c>
      <c r="K2313" t="str">
        <f t="shared" ca="1" si="221"/>
        <v>V-004</v>
      </c>
      <c r="L2313" t="str">
        <f ca="1">+VLOOKUP(K2313,'Tablas aux'!$A$23:$C$27,3,0)</f>
        <v>Moquegua</v>
      </c>
    </row>
    <row r="2314" spans="1:12" x14ac:dyDescent="0.25">
      <c r="A2314" t="str">
        <v>V-2313</v>
      </c>
      <c r="B2314">
        <f t="shared" ca="1" si="216"/>
        <v>45659</v>
      </c>
      <c r="C2314" t="str">
        <f t="shared" ca="1" si="217"/>
        <v>C-001</v>
      </c>
      <c r="D2314" t="str">
        <f t="shared" ca="1" si="218"/>
        <v>P-004</v>
      </c>
      <c r="E2314" t="str">
        <f ca="1">+_xlfn.XLOOKUP(D2314,'Tablas aux'!$A$3:$A$6,'Tablas aux'!$B$3:$B$6,0)</f>
        <v>Smart Phone</v>
      </c>
      <c r="F2314" t="str">
        <f ca="1">+_xlfn.XLOOKUP(E2314,'Tablas aux'!$B$3:$B$6,'Tablas aux'!$C$3:$C$6,0)</f>
        <v>Telefonía</v>
      </c>
      <c r="G2314">
        <f t="shared" ca="1" si="219"/>
        <v>29</v>
      </c>
      <c r="H2314">
        <f ca="1">+_xlfn.XLOOKUP(D2314,'Tablas aux'!$A$3:$A$6,'Tablas aux'!$D$3:$D$6)</f>
        <v>800</v>
      </c>
      <c r="I2314" s="3">
        <f t="shared" ca="1" si="220"/>
        <v>0.2</v>
      </c>
      <c r="J2314" t="str" cm="1">
        <f t="array" aca="1" ref="J2314" ca="1">+INDEX({"Tarjeta";"Efectivo";"Transferencia"},RANDBETWEEN(1,3))</f>
        <v>Transferencia</v>
      </c>
      <c r="K2314" t="str">
        <f t="shared" ca="1" si="221"/>
        <v>V-001</v>
      </c>
      <c r="L2314" t="str">
        <f ca="1">+VLOOKUP(K2314,'Tablas aux'!$A$23:$C$27,3,0)</f>
        <v>Lima</v>
      </c>
    </row>
    <row r="2315" spans="1:12" x14ac:dyDescent="0.25">
      <c r="A2315" t="str">
        <v>V-2314</v>
      </c>
      <c r="B2315">
        <f t="shared" ca="1" si="216"/>
        <v>45713</v>
      </c>
      <c r="C2315" t="str">
        <f t="shared" ca="1" si="217"/>
        <v>C-004</v>
      </c>
      <c r="D2315" t="str">
        <f t="shared" ca="1" si="218"/>
        <v>P-003</v>
      </c>
      <c r="E2315" t="str">
        <f ca="1">+_xlfn.XLOOKUP(D2315,'Tablas aux'!$A$3:$A$6,'Tablas aux'!$B$3:$B$6,0)</f>
        <v>Smart Watch</v>
      </c>
      <c r="F2315" t="str">
        <f ca="1">+_xlfn.XLOOKUP(E2315,'Tablas aux'!$B$3:$B$6,'Tablas aux'!$C$3:$C$6,0)</f>
        <v>Electrónica</v>
      </c>
      <c r="G2315">
        <f t="shared" ca="1" si="219"/>
        <v>9</v>
      </c>
      <c r="H2315">
        <f ca="1">+_xlfn.XLOOKUP(D2315,'Tablas aux'!$A$3:$A$6,'Tablas aux'!$D$3:$D$6)</f>
        <v>200</v>
      </c>
      <c r="I2315" s="3">
        <f t="shared" ca="1" si="220"/>
        <v>0.1</v>
      </c>
      <c r="J2315" t="str" cm="1">
        <f t="array" aca="1" ref="J2315" ca="1">+INDEX({"Tarjeta";"Efectivo";"Transferencia"},RANDBETWEEN(1,3))</f>
        <v>Efectivo</v>
      </c>
      <c r="K2315" t="str">
        <f t="shared" ca="1" si="221"/>
        <v>V-004</v>
      </c>
      <c r="L2315" t="str">
        <f ca="1">+VLOOKUP(K2315,'Tablas aux'!$A$23:$C$27,3,0)</f>
        <v>Moquegua</v>
      </c>
    </row>
    <row r="2316" spans="1:12" x14ac:dyDescent="0.25">
      <c r="A2316" t="str">
        <v>V-2315</v>
      </c>
      <c r="B2316">
        <f t="shared" ca="1" si="216"/>
        <v>45925</v>
      </c>
      <c r="C2316" t="str">
        <f t="shared" ca="1" si="217"/>
        <v>C-002</v>
      </c>
      <c r="D2316" t="str">
        <f t="shared" ca="1" si="218"/>
        <v>P-002</v>
      </c>
      <c r="E2316" t="str">
        <f ca="1">+_xlfn.XLOOKUP(D2316,'Tablas aux'!$A$3:$A$6,'Tablas aux'!$B$3:$B$6,0)</f>
        <v>Laptop</v>
      </c>
      <c r="F2316" t="str">
        <f ca="1">+_xlfn.XLOOKUP(E2316,'Tablas aux'!$B$3:$B$6,'Tablas aux'!$C$3:$C$6,0)</f>
        <v>Computo</v>
      </c>
      <c r="G2316">
        <f t="shared" ca="1" si="219"/>
        <v>42</v>
      </c>
      <c r="H2316">
        <f ca="1">+_xlfn.XLOOKUP(D2316,'Tablas aux'!$A$3:$A$6,'Tablas aux'!$D$3:$D$6)</f>
        <v>1200</v>
      </c>
      <c r="I2316" s="3">
        <f t="shared" ca="1" si="220"/>
        <v>0.3</v>
      </c>
      <c r="J2316" t="str" cm="1">
        <f t="array" aca="1" ref="J2316" ca="1">+INDEX({"Tarjeta";"Efectivo";"Transferencia"},RANDBETWEEN(1,3))</f>
        <v>Tarjeta</v>
      </c>
      <c r="K2316" t="str">
        <f t="shared" ca="1" si="221"/>
        <v>V-005</v>
      </c>
      <c r="L2316" t="str">
        <f ca="1">+VLOOKUP(K2316,'Tablas aux'!$A$23:$C$27,3,0)</f>
        <v>Ayacucho</v>
      </c>
    </row>
    <row r="2317" spans="1:12" x14ac:dyDescent="0.25">
      <c r="A2317" t="str">
        <v>V-2316</v>
      </c>
      <c r="B2317">
        <f t="shared" ca="1" si="216"/>
        <v>46012</v>
      </c>
      <c r="C2317" t="str">
        <f t="shared" ca="1" si="217"/>
        <v>C-002</v>
      </c>
      <c r="D2317" t="str">
        <f t="shared" ca="1" si="218"/>
        <v>P-003</v>
      </c>
      <c r="E2317" t="str">
        <f ca="1">+_xlfn.XLOOKUP(D2317,'Tablas aux'!$A$3:$A$6,'Tablas aux'!$B$3:$B$6,0)</f>
        <v>Smart Watch</v>
      </c>
      <c r="F2317" t="str">
        <f ca="1">+_xlfn.XLOOKUP(E2317,'Tablas aux'!$B$3:$B$6,'Tablas aux'!$C$3:$C$6,0)</f>
        <v>Electrónica</v>
      </c>
      <c r="G2317">
        <f t="shared" ca="1" si="219"/>
        <v>35</v>
      </c>
      <c r="H2317">
        <f ca="1">+_xlfn.XLOOKUP(D2317,'Tablas aux'!$A$3:$A$6,'Tablas aux'!$D$3:$D$6)</f>
        <v>200</v>
      </c>
      <c r="I2317" s="3">
        <f t="shared" ca="1" si="220"/>
        <v>0.1</v>
      </c>
      <c r="J2317" t="str" cm="1">
        <f t="array" aca="1" ref="J2317" ca="1">+INDEX({"Tarjeta";"Efectivo";"Transferencia"},RANDBETWEEN(1,3))</f>
        <v>Efectivo</v>
      </c>
      <c r="K2317" t="str">
        <f t="shared" ca="1" si="221"/>
        <v>V-004</v>
      </c>
      <c r="L2317" t="str">
        <f ca="1">+VLOOKUP(K2317,'Tablas aux'!$A$23:$C$27,3,0)</f>
        <v>Moquegua</v>
      </c>
    </row>
    <row r="2318" spans="1:12" x14ac:dyDescent="0.25">
      <c r="A2318" t="str">
        <v>V-2317</v>
      </c>
      <c r="B2318">
        <f t="shared" ca="1" si="216"/>
        <v>45802</v>
      </c>
      <c r="C2318" t="str">
        <f t="shared" ca="1" si="217"/>
        <v>C-001</v>
      </c>
      <c r="D2318" t="str">
        <f t="shared" ca="1" si="218"/>
        <v>P-003</v>
      </c>
      <c r="E2318" t="str">
        <f ca="1">+_xlfn.XLOOKUP(D2318,'Tablas aux'!$A$3:$A$6,'Tablas aux'!$B$3:$B$6,0)</f>
        <v>Smart Watch</v>
      </c>
      <c r="F2318" t="str">
        <f ca="1">+_xlfn.XLOOKUP(E2318,'Tablas aux'!$B$3:$B$6,'Tablas aux'!$C$3:$C$6,0)</f>
        <v>Electrónica</v>
      </c>
      <c r="G2318">
        <f t="shared" ca="1" si="219"/>
        <v>18</v>
      </c>
      <c r="H2318">
        <f ca="1">+_xlfn.XLOOKUP(D2318,'Tablas aux'!$A$3:$A$6,'Tablas aux'!$D$3:$D$6)</f>
        <v>200</v>
      </c>
      <c r="I2318" s="3">
        <f t="shared" ca="1" si="220"/>
        <v>0.1</v>
      </c>
      <c r="J2318" t="str" cm="1">
        <f t="array" aca="1" ref="J2318" ca="1">+INDEX({"Tarjeta";"Efectivo";"Transferencia"},RANDBETWEEN(1,3))</f>
        <v>Transferencia</v>
      </c>
      <c r="K2318" t="str">
        <f t="shared" ca="1" si="221"/>
        <v>V-005</v>
      </c>
      <c r="L2318" t="str">
        <f ca="1">+VLOOKUP(K2318,'Tablas aux'!$A$23:$C$27,3,0)</f>
        <v>Ayacucho</v>
      </c>
    </row>
    <row r="2319" spans="1:12" x14ac:dyDescent="0.25">
      <c r="A2319" t="str">
        <v>V-2318</v>
      </c>
      <c r="B2319">
        <f t="shared" ca="1" si="216"/>
        <v>45815</v>
      </c>
      <c r="C2319" t="str">
        <f t="shared" ca="1" si="217"/>
        <v>C-001</v>
      </c>
      <c r="D2319" t="str">
        <f t="shared" ca="1" si="218"/>
        <v>P-003</v>
      </c>
      <c r="E2319" t="str">
        <f ca="1">+_xlfn.XLOOKUP(D2319,'Tablas aux'!$A$3:$A$6,'Tablas aux'!$B$3:$B$6,0)</f>
        <v>Smart Watch</v>
      </c>
      <c r="F2319" t="str">
        <f ca="1">+_xlfn.XLOOKUP(E2319,'Tablas aux'!$B$3:$B$6,'Tablas aux'!$C$3:$C$6,0)</f>
        <v>Electrónica</v>
      </c>
      <c r="G2319">
        <f t="shared" ca="1" si="219"/>
        <v>43</v>
      </c>
      <c r="H2319">
        <f ca="1">+_xlfn.XLOOKUP(D2319,'Tablas aux'!$A$3:$A$6,'Tablas aux'!$D$3:$D$6)</f>
        <v>200</v>
      </c>
      <c r="I2319" s="3">
        <f t="shared" ca="1" si="220"/>
        <v>0.1</v>
      </c>
      <c r="J2319" t="str" cm="1">
        <f t="array" aca="1" ref="J2319" ca="1">+INDEX({"Tarjeta";"Efectivo";"Transferencia"},RANDBETWEEN(1,3))</f>
        <v>Tarjeta</v>
      </c>
      <c r="K2319" t="str">
        <f t="shared" ca="1" si="221"/>
        <v>V-001</v>
      </c>
      <c r="L2319" t="str">
        <f ca="1">+VLOOKUP(K2319,'Tablas aux'!$A$23:$C$27,3,0)</f>
        <v>Lima</v>
      </c>
    </row>
    <row r="2320" spans="1:12" x14ac:dyDescent="0.25">
      <c r="A2320" t="str">
        <v>V-2319</v>
      </c>
      <c r="B2320">
        <f t="shared" ca="1" si="216"/>
        <v>45804</v>
      </c>
      <c r="C2320" t="str">
        <f t="shared" ca="1" si="217"/>
        <v>C-002</v>
      </c>
      <c r="D2320" t="str">
        <f t="shared" ca="1" si="218"/>
        <v>P-002</v>
      </c>
      <c r="E2320" t="str">
        <f ca="1">+_xlfn.XLOOKUP(D2320,'Tablas aux'!$A$3:$A$6,'Tablas aux'!$B$3:$B$6,0)</f>
        <v>Laptop</v>
      </c>
      <c r="F2320" t="str">
        <f ca="1">+_xlfn.XLOOKUP(E2320,'Tablas aux'!$B$3:$B$6,'Tablas aux'!$C$3:$C$6,0)</f>
        <v>Computo</v>
      </c>
      <c r="G2320">
        <f t="shared" ca="1" si="219"/>
        <v>42</v>
      </c>
      <c r="H2320">
        <f ca="1">+_xlfn.XLOOKUP(D2320,'Tablas aux'!$A$3:$A$6,'Tablas aux'!$D$3:$D$6)</f>
        <v>1200</v>
      </c>
      <c r="I2320" s="3">
        <f t="shared" ca="1" si="220"/>
        <v>0.3</v>
      </c>
      <c r="J2320" t="str" cm="1">
        <f t="array" aca="1" ref="J2320" ca="1">+INDEX({"Tarjeta";"Efectivo";"Transferencia"},RANDBETWEEN(1,3))</f>
        <v>Transferencia</v>
      </c>
      <c r="K2320" t="str">
        <f t="shared" ca="1" si="221"/>
        <v>V-003</v>
      </c>
      <c r="L2320" t="str">
        <f ca="1">+VLOOKUP(K2320,'Tablas aux'!$A$23:$C$27,3,0)</f>
        <v>Arequipa</v>
      </c>
    </row>
    <row r="2321" spans="1:12" x14ac:dyDescent="0.25">
      <c r="A2321" t="str">
        <v>V-2320</v>
      </c>
      <c r="B2321">
        <f t="shared" ca="1" si="216"/>
        <v>45925</v>
      </c>
      <c r="C2321" t="str">
        <f t="shared" ca="1" si="217"/>
        <v>C-001</v>
      </c>
      <c r="D2321" t="str">
        <f t="shared" ca="1" si="218"/>
        <v>P-003</v>
      </c>
      <c r="E2321" t="str">
        <f ca="1">+_xlfn.XLOOKUP(D2321,'Tablas aux'!$A$3:$A$6,'Tablas aux'!$B$3:$B$6,0)</f>
        <v>Smart Watch</v>
      </c>
      <c r="F2321" t="str">
        <f ca="1">+_xlfn.XLOOKUP(E2321,'Tablas aux'!$B$3:$B$6,'Tablas aux'!$C$3:$C$6,0)</f>
        <v>Electrónica</v>
      </c>
      <c r="G2321">
        <f t="shared" ca="1" si="219"/>
        <v>14</v>
      </c>
      <c r="H2321">
        <f ca="1">+_xlfn.XLOOKUP(D2321,'Tablas aux'!$A$3:$A$6,'Tablas aux'!$D$3:$D$6)</f>
        <v>200</v>
      </c>
      <c r="I2321" s="3">
        <f t="shared" ca="1" si="220"/>
        <v>0.1</v>
      </c>
      <c r="J2321" t="str" cm="1">
        <f t="array" aca="1" ref="J2321" ca="1">+INDEX({"Tarjeta";"Efectivo";"Transferencia"},RANDBETWEEN(1,3))</f>
        <v>Efectivo</v>
      </c>
      <c r="K2321" t="str">
        <f t="shared" ca="1" si="221"/>
        <v>V-001</v>
      </c>
      <c r="L2321" t="str">
        <f ca="1">+VLOOKUP(K2321,'Tablas aux'!$A$23:$C$27,3,0)</f>
        <v>Lima</v>
      </c>
    </row>
    <row r="2322" spans="1:12" x14ac:dyDescent="0.25">
      <c r="A2322" t="str">
        <v>V-2321</v>
      </c>
      <c r="B2322">
        <f t="shared" ca="1" si="216"/>
        <v>45783</v>
      </c>
      <c r="C2322" t="str">
        <f t="shared" ca="1" si="217"/>
        <v>C-004</v>
      </c>
      <c r="D2322" t="str">
        <f t="shared" ca="1" si="218"/>
        <v>P-002</v>
      </c>
      <c r="E2322" t="str">
        <f ca="1">+_xlfn.XLOOKUP(D2322,'Tablas aux'!$A$3:$A$6,'Tablas aux'!$B$3:$B$6,0)</f>
        <v>Laptop</v>
      </c>
      <c r="F2322" t="str">
        <f ca="1">+_xlfn.XLOOKUP(E2322,'Tablas aux'!$B$3:$B$6,'Tablas aux'!$C$3:$C$6,0)</f>
        <v>Computo</v>
      </c>
      <c r="G2322">
        <f t="shared" ca="1" si="219"/>
        <v>26</v>
      </c>
      <c r="H2322">
        <f ca="1">+_xlfn.XLOOKUP(D2322,'Tablas aux'!$A$3:$A$6,'Tablas aux'!$D$3:$D$6)</f>
        <v>1200</v>
      </c>
      <c r="I2322" s="3">
        <f t="shared" ca="1" si="220"/>
        <v>0.3</v>
      </c>
      <c r="J2322" t="str" cm="1">
        <f t="array" aca="1" ref="J2322" ca="1">+INDEX({"Tarjeta";"Efectivo";"Transferencia"},RANDBETWEEN(1,3))</f>
        <v>Transferencia</v>
      </c>
      <c r="K2322" t="str">
        <f t="shared" ca="1" si="221"/>
        <v>V-003</v>
      </c>
      <c r="L2322" t="str">
        <f ca="1">+VLOOKUP(K2322,'Tablas aux'!$A$23:$C$27,3,0)</f>
        <v>Arequipa</v>
      </c>
    </row>
    <row r="2323" spans="1:12" x14ac:dyDescent="0.25">
      <c r="A2323" t="str">
        <v>V-2322</v>
      </c>
      <c r="B2323">
        <f t="shared" ca="1" si="216"/>
        <v>45953</v>
      </c>
      <c r="C2323" t="str">
        <f t="shared" ca="1" si="217"/>
        <v>C-002</v>
      </c>
      <c r="D2323" t="str">
        <f t="shared" ca="1" si="218"/>
        <v>P-003</v>
      </c>
      <c r="E2323" t="str">
        <f ca="1">+_xlfn.XLOOKUP(D2323,'Tablas aux'!$A$3:$A$6,'Tablas aux'!$B$3:$B$6,0)</f>
        <v>Smart Watch</v>
      </c>
      <c r="F2323" t="str">
        <f ca="1">+_xlfn.XLOOKUP(E2323,'Tablas aux'!$B$3:$B$6,'Tablas aux'!$C$3:$C$6,0)</f>
        <v>Electrónica</v>
      </c>
      <c r="G2323">
        <f t="shared" ca="1" si="219"/>
        <v>36</v>
      </c>
      <c r="H2323">
        <f ca="1">+_xlfn.XLOOKUP(D2323,'Tablas aux'!$A$3:$A$6,'Tablas aux'!$D$3:$D$6)</f>
        <v>200</v>
      </c>
      <c r="I2323" s="3">
        <f t="shared" ca="1" si="220"/>
        <v>0.1</v>
      </c>
      <c r="J2323" t="str" cm="1">
        <f t="array" aca="1" ref="J2323" ca="1">+INDEX({"Tarjeta";"Efectivo";"Transferencia"},RANDBETWEEN(1,3))</f>
        <v>Transferencia</v>
      </c>
      <c r="K2323" t="str">
        <f t="shared" ca="1" si="221"/>
        <v>V-005</v>
      </c>
      <c r="L2323" t="str">
        <f ca="1">+VLOOKUP(K2323,'Tablas aux'!$A$23:$C$27,3,0)</f>
        <v>Ayacucho</v>
      </c>
    </row>
    <row r="2324" spans="1:12" x14ac:dyDescent="0.25">
      <c r="A2324" t="str">
        <v>V-2323</v>
      </c>
      <c r="B2324">
        <f t="shared" ca="1" si="216"/>
        <v>45858</v>
      </c>
      <c r="C2324" t="str">
        <f t="shared" ca="1" si="217"/>
        <v>C-004</v>
      </c>
      <c r="D2324" t="str">
        <f t="shared" ca="1" si="218"/>
        <v>P-003</v>
      </c>
      <c r="E2324" t="str">
        <f ca="1">+_xlfn.XLOOKUP(D2324,'Tablas aux'!$A$3:$A$6,'Tablas aux'!$B$3:$B$6,0)</f>
        <v>Smart Watch</v>
      </c>
      <c r="F2324" t="str">
        <f ca="1">+_xlfn.XLOOKUP(E2324,'Tablas aux'!$B$3:$B$6,'Tablas aux'!$C$3:$C$6,0)</f>
        <v>Electrónica</v>
      </c>
      <c r="G2324">
        <f t="shared" ca="1" si="219"/>
        <v>13</v>
      </c>
      <c r="H2324">
        <f ca="1">+_xlfn.XLOOKUP(D2324,'Tablas aux'!$A$3:$A$6,'Tablas aux'!$D$3:$D$6)</f>
        <v>200</v>
      </c>
      <c r="I2324" s="3">
        <f t="shared" ca="1" si="220"/>
        <v>0.1</v>
      </c>
      <c r="J2324" t="str" cm="1">
        <f t="array" aca="1" ref="J2324" ca="1">+INDEX({"Tarjeta";"Efectivo";"Transferencia"},RANDBETWEEN(1,3))</f>
        <v>Efectivo</v>
      </c>
      <c r="K2324" t="str">
        <f t="shared" ca="1" si="221"/>
        <v>V-002</v>
      </c>
      <c r="L2324" t="str">
        <f ca="1">+VLOOKUP(K2324,'Tablas aux'!$A$23:$C$27,3,0)</f>
        <v>Callao</v>
      </c>
    </row>
    <row r="2325" spans="1:12" x14ac:dyDescent="0.25">
      <c r="A2325" t="str">
        <v>V-2324</v>
      </c>
      <c r="B2325">
        <f t="shared" ca="1" si="216"/>
        <v>45973</v>
      </c>
      <c r="C2325" t="str">
        <f t="shared" ca="1" si="217"/>
        <v>C-002</v>
      </c>
      <c r="D2325" t="str">
        <f t="shared" ca="1" si="218"/>
        <v>P-002</v>
      </c>
      <c r="E2325" t="str">
        <f ca="1">+_xlfn.XLOOKUP(D2325,'Tablas aux'!$A$3:$A$6,'Tablas aux'!$B$3:$B$6,0)</f>
        <v>Laptop</v>
      </c>
      <c r="F2325" t="str">
        <f ca="1">+_xlfn.XLOOKUP(E2325,'Tablas aux'!$B$3:$B$6,'Tablas aux'!$C$3:$C$6,0)</f>
        <v>Computo</v>
      </c>
      <c r="G2325">
        <f t="shared" ca="1" si="219"/>
        <v>15</v>
      </c>
      <c r="H2325">
        <f ca="1">+_xlfn.XLOOKUP(D2325,'Tablas aux'!$A$3:$A$6,'Tablas aux'!$D$3:$D$6)</f>
        <v>1200</v>
      </c>
      <c r="I2325" s="3">
        <f t="shared" ca="1" si="220"/>
        <v>0.3</v>
      </c>
      <c r="J2325" t="str" cm="1">
        <f t="array" aca="1" ref="J2325" ca="1">+INDEX({"Tarjeta";"Efectivo";"Transferencia"},RANDBETWEEN(1,3))</f>
        <v>Transferencia</v>
      </c>
      <c r="K2325" t="str">
        <f t="shared" ca="1" si="221"/>
        <v>V-005</v>
      </c>
      <c r="L2325" t="str">
        <f ca="1">+VLOOKUP(K2325,'Tablas aux'!$A$23:$C$27,3,0)</f>
        <v>Ayacucho</v>
      </c>
    </row>
    <row r="2326" spans="1:12" x14ac:dyDescent="0.25">
      <c r="A2326" t="str">
        <v>V-2325</v>
      </c>
      <c r="B2326">
        <f t="shared" ca="1" si="216"/>
        <v>45758</v>
      </c>
      <c r="C2326" t="str">
        <f t="shared" ca="1" si="217"/>
        <v>C-003</v>
      </c>
      <c r="D2326" t="str">
        <f t="shared" ca="1" si="218"/>
        <v>P-004</v>
      </c>
      <c r="E2326" t="str">
        <f ca="1">+_xlfn.XLOOKUP(D2326,'Tablas aux'!$A$3:$A$6,'Tablas aux'!$B$3:$B$6,0)</f>
        <v>Smart Phone</v>
      </c>
      <c r="F2326" t="str">
        <f ca="1">+_xlfn.XLOOKUP(E2326,'Tablas aux'!$B$3:$B$6,'Tablas aux'!$C$3:$C$6,0)</f>
        <v>Telefonía</v>
      </c>
      <c r="G2326">
        <f t="shared" ca="1" si="219"/>
        <v>45</v>
      </c>
      <c r="H2326">
        <f ca="1">+_xlfn.XLOOKUP(D2326,'Tablas aux'!$A$3:$A$6,'Tablas aux'!$D$3:$D$6)</f>
        <v>800</v>
      </c>
      <c r="I2326" s="3">
        <f t="shared" ca="1" si="220"/>
        <v>0.2</v>
      </c>
      <c r="J2326" t="str" cm="1">
        <f t="array" aca="1" ref="J2326" ca="1">+INDEX({"Tarjeta";"Efectivo";"Transferencia"},RANDBETWEEN(1,3))</f>
        <v>Efectivo</v>
      </c>
      <c r="K2326" t="str">
        <f t="shared" ca="1" si="221"/>
        <v>V-005</v>
      </c>
      <c r="L2326" t="str">
        <f ca="1">+VLOOKUP(K2326,'Tablas aux'!$A$23:$C$27,3,0)</f>
        <v>Ayacucho</v>
      </c>
    </row>
    <row r="2327" spans="1:12" x14ac:dyDescent="0.25">
      <c r="A2327" t="str">
        <v>V-2326</v>
      </c>
      <c r="B2327">
        <f t="shared" ca="1" si="216"/>
        <v>45815</v>
      </c>
      <c r="C2327" t="str">
        <f t="shared" ca="1" si="217"/>
        <v>C-004</v>
      </c>
      <c r="D2327" t="str">
        <f t="shared" ca="1" si="218"/>
        <v>P-002</v>
      </c>
      <c r="E2327" t="str">
        <f ca="1">+_xlfn.XLOOKUP(D2327,'Tablas aux'!$A$3:$A$6,'Tablas aux'!$B$3:$B$6,0)</f>
        <v>Laptop</v>
      </c>
      <c r="F2327" t="str">
        <f ca="1">+_xlfn.XLOOKUP(E2327,'Tablas aux'!$B$3:$B$6,'Tablas aux'!$C$3:$C$6,0)</f>
        <v>Computo</v>
      </c>
      <c r="G2327">
        <f t="shared" ca="1" si="219"/>
        <v>17</v>
      </c>
      <c r="H2327">
        <f ca="1">+_xlfn.XLOOKUP(D2327,'Tablas aux'!$A$3:$A$6,'Tablas aux'!$D$3:$D$6)</f>
        <v>1200</v>
      </c>
      <c r="I2327" s="3">
        <f t="shared" ca="1" si="220"/>
        <v>0.3</v>
      </c>
      <c r="J2327" t="str" cm="1">
        <f t="array" aca="1" ref="J2327" ca="1">+INDEX({"Tarjeta";"Efectivo";"Transferencia"},RANDBETWEEN(1,3))</f>
        <v>Tarjeta</v>
      </c>
      <c r="K2327" t="str">
        <f t="shared" ca="1" si="221"/>
        <v>V-004</v>
      </c>
      <c r="L2327" t="str">
        <f ca="1">+VLOOKUP(K2327,'Tablas aux'!$A$23:$C$27,3,0)</f>
        <v>Moquegua</v>
      </c>
    </row>
    <row r="2328" spans="1:12" x14ac:dyDescent="0.25">
      <c r="A2328" t="str">
        <v>V-2327</v>
      </c>
      <c r="B2328">
        <f t="shared" ca="1" si="216"/>
        <v>45739</v>
      </c>
      <c r="C2328" t="str">
        <f t="shared" ca="1" si="217"/>
        <v>C-004</v>
      </c>
      <c r="D2328" t="str">
        <f t="shared" ca="1" si="218"/>
        <v>P-001</v>
      </c>
      <c r="E2328" t="str">
        <f ca="1">+_xlfn.XLOOKUP(D2328,'Tablas aux'!$A$3:$A$6,'Tablas aux'!$B$3:$B$6,0)</f>
        <v>Audífonos</v>
      </c>
      <c r="F2328" t="str">
        <f ca="1">+_xlfn.XLOOKUP(E2328,'Tablas aux'!$B$3:$B$6,'Tablas aux'!$C$3:$C$6,0)</f>
        <v>Electrónica</v>
      </c>
      <c r="G2328">
        <f t="shared" ca="1" si="219"/>
        <v>16</v>
      </c>
      <c r="H2328">
        <f ca="1">+_xlfn.XLOOKUP(D2328,'Tablas aux'!$A$3:$A$6,'Tablas aux'!$D$3:$D$6)</f>
        <v>50</v>
      </c>
      <c r="I2328" s="3">
        <f t="shared" ca="1" si="220"/>
        <v>0.1</v>
      </c>
      <c r="J2328" t="str" cm="1">
        <f t="array" aca="1" ref="J2328" ca="1">+INDEX({"Tarjeta";"Efectivo";"Transferencia"},RANDBETWEEN(1,3))</f>
        <v>Transferencia</v>
      </c>
      <c r="K2328" t="str">
        <f t="shared" ca="1" si="221"/>
        <v>V-001</v>
      </c>
      <c r="L2328" t="str">
        <f ca="1">+VLOOKUP(K2328,'Tablas aux'!$A$23:$C$27,3,0)</f>
        <v>Lima</v>
      </c>
    </row>
    <row r="2329" spans="1:12" x14ac:dyDescent="0.25">
      <c r="A2329" t="str">
        <v>V-2328</v>
      </c>
      <c r="B2329">
        <f t="shared" ca="1" si="216"/>
        <v>45773</v>
      </c>
      <c r="C2329" t="str">
        <f t="shared" ca="1" si="217"/>
        <v>C-002</v>
      </c>
      <c r="D2329" t="str">
        <f t="shared" ca="1" si="218"/>
        <v>P-001</v>
      </c>
      <c r="E2329" t="str">
        <f ca="1">+_xlfn.XLOOKUP(D2329,'Tablas aux'!$A$3:$A$6,'Tablas aux'!$B$3:$B$6,0)</f>
        <v>Audífonos</v>
      </c>
      <c r="F2329" t="str">
        <f ca="1">+_xlfn.XLOOKUP(E2329,'Tablas aux'!$B$3:$B$6,'Tablas aux'!$C$3:$C$6,0)</f>
        <v>Electrónica</v>
      </c>
      <c r="G2329">
        <f t="shared" ca="1" si="219"/>
        <v>8</v>
      </c>
      <c r="H2329">
        <f ca="1">+_xlfn.XLOOKUP(D2329,'Tablas aux'!$A$3:$A$6,'Tablas aux'!$D$3:$D$6)</f>
        <v>50</v>
      </c>
      <c r="I2329" s="3">
        <f t="shared" ca="1" si="220"/>
        <v>0.1</v>
      </c>
      <c r="J2329" t="str" cm="1">
        <f t="array" aca="1" ref="J2329" ca="1">+INDEX({"Tarjeta";"Efectivo";"Transferencia"},RANDBETWEEN(1,3))</f>
        <v>Tarjeta</v>
      </c>
      <c r="K2329" t="str">
        <f t="shared" ca="1" si="221"/>
        <v>V-003</v>
      </c>
      <c r="L2329" t="str">
        <f ca="1">+VLOOKUP(K2329,'Tablas aux'!$A$23:$C$27,3,0)</f>
        <v>Arequipa</v>
      </c>
    </row>
    <row r="2330" spans="1:12" x14ac:dyDescent="0.25">
      <c r="A2330" t="str">
        <v>V-2329</v>
      </c>
      <c r="B2330">
        <f t="shared" ca="1" si="216"/>
        <v>45684</v>
      </c>
      <c r="C2330" t="str">
        <f t="shared" ca="1" si="217"/>
        <v>C-003</v>
      </c>
      <c r="D2330" t="str">
        <f t="shared" ca="1" si="218"/>
        <v>P-004</v>
      </c>
      <c r="E2330" t="str">
        <f ca="1">+_xlfn.XLOOKUP(D2330,'Tablas aux'!$A$3:$A$6,'Tablas aux'!$B$3:$B$6,0)</f>
        <v>Smart Phone</v>
      </c>
      <c r="F2330" t="str">
        <f ca="1">+_xlfn.XLOOKUP(E2330,'Tablas aux'!$B$3:$B$6,'Tablas aux'!$C$3:$C$6,0)</f>
        <v>Telefonía</v>
      </c>
      <c r="G2330">
        <f t="shared" ca="1" si="219"/>
        <v>16</v>
      </c>
      <c r="H2330">
        <f ca="1">+_xlfn.XLOOKUP(D2330,'Tablas aux'!$A$3:$A$6,'Tablas aux'!$D$3:$D$6)</f>
        <v>800</v>
      </c>
      <c r="I2330" s="3">
        <f t="shared" ca="1" si="220"/>
        <v>0.2</v>
      </c>
      <c r="J2330" t="str" cm="1">
        <f t="array" aca="1" ref="J2330" ca="1">+INDEX({"Tarjeta";"Efectivo";"Transferencia"},RANDBETWEEN(1,3))</f>
        <v>Transferencia</v>
      </c>
      <c r="K2330" t="str">
        <f t="shared" ca="1" si="221"/>
        <v>V-002</v>
      </c>
      <c r="L2330" t="str">
        <f ca="1">+VLOOKUP(K2330,'Tablas aux'!$A$23:$C$27,3,0)</f>
        <v>Callao</v>
      </c>
    </row>
    <row r="2331" spans="1:12" x14ac:dyDescent="0.25">
      <c r="A2331" t="str">
        <v>V-2330</v>
      </c>
      <c r="B2331">
        <f t="shared" ca="1" si="216"/>
        <v>45755</v>
      </c>
      <c r="C2331" t="str">
        <f t="shared" ca="1" si="217"/>
        <v>C-004</v>
      </c>
      <c r="D2331" t="str">
        <f t="shared" ca="1" si="218"/>
        <v>P-001</v>
      </c>
      <c r="E2331" t="str">
        <f ca="1">+_xlfn.XLOOKUP(D2331,'Tablas aux'!$A$3:$A$6,'Tablas aux'!$B$3:$B$6,0)</f>
        <v>Audífonos</v>
      </c>
      <c r="F2331" t="str">
        <f ca="1">+_xlfn.XLOOKUP(E2331,'Tablas aux'!$B$3:$B$6,'Tablas aux'!$C$3:$C$6,0)</f>
        <v>Electrónica</v>
      </c>
      <c r="G2331">
        <f t="shared" ca="1" si="219"/>
        <v>33</v>
      </c>
      <c r="H2331">
        <f ca="1">+_xlfn.XLOOKUP(D2331,'Tablas aux'!$A$3:$A$6,'Tablas aux'!$D$3:$D$6)</f>
        <v>50</v>
      </c>
      <c r="I2331" s="3">
        <f t="shared" ca="1" si="220"/>
        <v>0.1</v>
      </c>
      <c r="J2331" t="str" cm="1">
        <f t="array" aca="1" ref="J2331" ca="1">+INDEX({"Tarjeta";"Efectivo";"Transferencia"},RANDBETWEEN(1,3))</f>
        <v>Tarjeta</v>
      </c>
      <c r="K2331" t="str">
        <f t="shared" ca="1" si="221"/>
        <v>V-001</v>
      </c>
      <c r="L2331" t="str">
        <f ca="1">+VLOOKUP(K2331,'Tablas aux'!$A$23:$C$27,3,0)</f>
        <v>Lima</v>
      </c>
    </row>
    <row r="2332" spans="1:12" x14ac:dyDescent="0.25">
      <c r="A2332" t="str">
        <v>V-2331</v>
      </c>
      <c r="B2332">
        <f t="shared" ca="1" si="216"/>
        <v>45973</v>
      </c>
      <c r="C2332" t="str">
        <f t="shared" ca="1" si="217"/>
        <v>C-001</v>
      </c>
      <c r="D2332" t="str">
        <f t="shared" ca="1" si="218"/>
        <v>P-002</v>
      </c>
      <c r="E2332" t="str">
        <f ca="1">+_xlfn.XLOOKUP(D2332,'Tablas aux'!$A$3:$A$6,'Tablas aux'!$B$3:$B$6,0)</f>
        <v>Laptop</v>
      </c>
      <c r="F2332" t="str">
        <f ca="1">+_xlfn.XLOOKUP(E2332,'Tablas aux'!$B$3:$B$6,'Tablas aux'!$C$3:$C$6,0)</f>
        <v>Computo</v>
      </c>
      <c r="G2332">
        <f t="shared" ca="1" si="219"/>
        <v>34</v>
      </c>
      <c r="H2332">
        <f ca="1">+_xlfn.XLOOKUP(D2332,'Tablas aux'!$A$3:$A$6,'Tablas aux'!$D$3:$D$6)</f>
        <v>1200</v>
      </c>
      <c r="I2332" s="3">
        <f t="shared" ca="1" si="220"/>
        <v>0.3</v>
      </c>
      <c r="J2332" t="str" cm="1">
        <f t="array" aca="1" ref="J2332" ca="1">+INDEX({"Tarjeta";"Efectivo";"Transferencia"},RANDBETWEEN(1,3))</f>
        <v>Efectivo</v>
      </c>
      <c r="K2332" t="str">
        <f t="shared" ca="1" si="221"/>
        <v>V-002</v>
      </c>
      <c r="L2332" t="str">
        <f ca="1">+VLOOKUP(K2332,'Tablas aux'!$A$23:$C$27,3,0)</f>
        <v>Callao</v>
      </c>
    </row>
    <row r="2333" spans="1:12" x14ac:dyDescent="0.25">
      <c r="A2333" t="str">
        <v>V-2332</v>
      </c>
      <c r="B2333">
        <f t="shared" ca="1" si="216"/>
        <v>45727</v>
      </c>
      <c r="C2333" t="str">
        <f t="shared" ca="1" si="217"/>
        <v>C-004</v>
      </c>
      <c r="D2333" t="str">
        <f t="shared" ca="1" si="218"/>
        <v>P-001</v>
      </c>
      <c r="E2333" t="str">
        <f ca="1">+_xlfn.XLOOKUP(D2333,'Tablas aux'!$A$3:$A$6,'Tablas aux'!$B$3:$B$6,0)</f>
        <v>Audífonos</v>
      </c>
      <c r="F2333" t="str">
        <f ca="1">+_xlfn.XLOOKUP(E2333,'Tablas aux'!$B$3:$B$6,'Tablas aux'!$C$3:$C$6,0)</f>
        <v>Electrónica</v>
      </c>
      <c r="G2333">
        <f t="shared" ca="1" si="219"/>
        <v>19</v>
      </c>
      <c r="H2333">
        <f ca="1">+_xlfn.XLOOKUP(D2333,'Tablas aux'!$A$3:$A$6,'Tablas aux'!$D$3:$D$6)</f>
        <v>50</v>
      </c>
      <c r="I2333" s="3">
        <f t="shared" ca="1" si="220"/>
        <v>0.1</v>
      </c>
      <c r="J2333" t="str" cm="1">
        <f t="array" aca="1" ref="J2333" ca="1">+INDEX({"Tarjeta";"Efectivo";"Transferencia"},RANDBETWEEN(1,3))</f>
        <v>Tarjeta</v>
      </c>
      <c r="K2333" t="str">
        <f t="shared" ca="1" si="221"/>
        <v>V-002</v>
      </c>
      <c r="L2333" t="str">
        <f ca="1">+VLOOKUP(K2333,'Tablas aux'!$A$23:$C$27,3,0)</f>
        <v>Callao</v>
      </c>
    </row>
    <row r="2334" spans="1:12" x14ac:dyDescent="0.25">
      <c r="A2334" t="str">
        <v>V-2333</v>
      </c>
      <c r="B2334">
        <f t="shared" ca="1" si="216"/>
        <v>45721</v>
      </c>
      <c r="C2334" t="str">
        <f t="shared" ca="1" si="217"/>
        <v>C-002</v>
      </c>
      <c r="D2334" t="str">
        <f t="shared" ca="1" si="218"/>
        <v>P-003</v>
      </c>
      <c r="E2334" t="str">
        <f ca="1">+_xlfn.XLOOKUP(D2334,'Tablas aux'!$A$3:$A$6,'Tablas aux'!$B$3:$B$6,0)</f>
        <v>Smart Watch</v>
      </c>
      <c r="F2334" t="str">
        <f ca="1">+_xlfn.XLOOKUP(E2334,'Tablas aux'!$B$3:$B$6,'Tablas aux'!$C$3:$C$6,0)</f>
        <v>Electrónica</v>
      </c>
      <c r="G2334">
        <f t="shared" ca="1" si="219"/>
        <v>14</v>
      </c>
      <c r="H2334">
        <f ca="1">+_xlfn.XLOOKUP(D2334,'Tablas aux'!$A$3:$A$6,'Tablas aux'!$D$3:$D$6)</f>
        <v>200</v>
      </c>
      <c r="I2334" s="3">
        <f t="shared" ca="1" si="220"/>
        <v>0.1</v>
      </c>
      <c r="J2334" t="str" cm="1">
        <f t="array" aca="1" ref="J2334" ca="1">+INDEX({"Tarjeta";"Efectivo";"Transferencia"},RANDBETWEEN(1,3))</f>
        <v>Transferencia</v>
      </c>
      <c r="K2334" t="str">
        <f t="shared" ca="1" si="221"/>
        <v>V-004</v>
      </c>
      <c r="L2334" t="str">
        <f ca="1">+VLOOKUP(K2334,'Tablas aux'!$A$23:$C$27,3,0)</f>
        <v>Moquegua</v>
      </c>
    </row>
    <row r="2335" spans="1:12" x14ac:dyDescent="0.25">
      <c r="A2335" t="str">
        <v>V-2334</v>
      </c>
      <c r="B2335">
        <f t="shared" ca="1" si="216"/>
        <v>45689</v>
      </c>
      <c r="C2335" t="str">
        <f t="shared" ca="1" si="217"/>
        <v>C-001</v>
      </c>
      <c r="D2335" t="str">
        <f t="shared" ca="1" si="218"/>
        <v>P-003</v>
      </c>
      <c r="E2335" t="str">
        <f ca="1">+_xlfn.XLOOKUP(D2335,'Tablas aux'!$A$3:$A$6,'Tablas aux'!$B$3:$B$6,0)</f>
        <v>Smart Watch</v>
      </c>
      <c r="F2335" t="str">
        <f ca="1">+_xlfn.XLOOKUP(E2335,'Tablas aux'!$B$3:$B$6,'Tablas aux'!$C$3:$C$6,0)</f>
        <v>Electrónica</v>
      </c>
      <c r="G2335">
        <f t="shared" ca="1" si="219"/>
        <v>15</v>
      </c>
      <c r="H2335">
        <f ca="1">+_xlfn.XLOOKUP(D2335,'Tablas aux'!$A$3:$A$6,'Tablas aux'!$D$3:$D$6)</f>
        <v>200</v>
      </c>
      <c r="I2335" s="3">
        <f t="shared" ca="1" si="220"/>
        <v>0.1</v>
      </c>
      <c r="J2335" t="str" cm="1">
        <f t="array" aca="1" ref="J2335" ca="1">+INDEX({"Tarjeta";"Efectivo";"Transferencia"},RANDBETWEEN(1,3))</f>
        <v>Efectivo</v>
      </c>
      <c r="K2335" t="str">
        <f t="shared" ca="1" si="221"/>
        <v>V-002</v>
      </c>
      <c r="L2335" t="str">
        <f ca="1">+VLOOKUP(K2335,'Tablas aux'!$A$23:$C$27,3,0)</f>
        <v>Callao</v>
      </c>
    </row>
    <row r="2336" spans="1:12" x14ac:dyDescent="0.25">
      <c r="A2336" t="str">
        <v>V-2335</v>
      </c>
      <c r="B2336">
        <f t="shared" ca="1" si="216"/>
        <v>45808</v>
      </c>
      <c r="C2336" t="str">
        <f t="shared" ca="1" si="217"/>
        <v>C-001</v>
      </c>
      <c r="D2336" t="str">
        <f t="shared" ca="1" si="218"/>
        <v>P-002</v>
      </c>
      <c r="E2336" t="str">
        <f ca="1">+_xlfn.XLOOKUP(D2336,'Tablas aux'!$A$3:$A$6,'Tablas aux'!$B$3:$B$6,0)</f>
        <v>Laptop</v>
      </c>
      <c r="F2336" t="str">
        <f ca="1">+_xlfn.XLOOKUP(E2336,'Tablas aux'!$B$3:$B$6,'Tablas aux'!$C$3:$C$6,0)</f>
        <v>Computo</v>
      </c>
      <c r="G2336">
        <f t="shared" ca="1" si="219"/>
        <v>33</v>
      </c>
      <c r="H2336">
        <f ca="1">+_xlfn.XLOOKUP(D2336,'Tablas aux'!$A$3:$A$6,'Tablas aux'!$D$3:$D$6)</f>
        <v>1200</v>
      </c>
      <c r="I2336" s="3">
        <f t="shared" ca="1" si="220"/>
        <v>0.3</v>
      </c>
      <c r="J2336" t="str" cm="1">
        <f t="array" aca="1" ref="J2336" ca="1">+INDEX({"Tarjeta";"Efectivo";"Transferencia"},RANDBETWEEN(1,3))</f>
        <v>Efectivo</v>
      </c>
      <c r="K2336" t="str">
        <f t="shared" ca="1" si="221"/>
        <v>V-001</v>
      </c>
      <c r="L2336" t="str">
        <f ca="1">+VLOOKUP(K2336,'Tablas aux'!$A$23:$C$27,3,0)</f>
        <v>Lima</v>
      </c>
    </row>
    <row r="2337" spans="1:12" x14ac:dyDescent="0.25">
      <c r="A2337" t="str">
        <v>V-2336</v>
      </c>
      <c r="B2337">
        <f t="shared" ca="1" si="216"/>
        <v>45685</v>
      </c>
      <c r="C2337" t="str">
        <f t="shared" ca="1" si="217"/>
        <v>C-002</v>
      </c>
      <c r="D2337" t="str">
        <f t="shared" ca="1" si="218"/>
        <v>P-001</v>
      </c>
      <c r="E2337" t="str">
        <f ca="1">+_xlfn.XLOOKUP(D2337,'Tablas aux'!$A$3:$A$6,'Tablas aux'!$B$3:$B$6,0)</f>
        <v>Audífonos</v>
      </c>
      <c r="F2337" t="str">
        <f ca="1">+_xlfn.XLOOKUP(E2337,'Tablas aux'!$B$3:$B$6,'Tablas aux'!$C$3:$C$6,0)</f>
        <v>Electrónica</v>
      </c>
      <c r="G2337">
        <f t="shared" ca="1" si="219"/>
        <v>8</v>
      </c>
      <c r="H2337">
        <f ca="1">+_xlfn.XLOOKUP(D2337,'Tablas aux'!$A$3:$A$6,'Tablas aux'!$D$3:$D$6)</f>
        <v>50</v>
      </c>
      <c r="I2337" s="3">
        <f t="shared" ca="1" si="220"/>
        <v>0.1</v>
      </c>
      <c r="J2337" t="str" cm="1">
        <f t="array" aca="1" ref="J2337" ca="1">+INDEX({"Tarjeta";"Efectivo";"Transferencia"},RANDBETWEEN(1,3))</f>
        <v>Transferencia</v>
      </c>
      <c r="K2337" t="str">
        <f t="shared" ca="1" si="221"/>
        <v>V-002</v>
      </c>
      <c r="L2337" t="str">
        <f ca="1">+VLOOKUP(K2337,'Tablas aux'!$A$23:$C$27,3,0)</f>
        <v>Callao</v>
      </c>
    </row>
    <row r="2338" spans="1:12" x14ac:dyDescent="0.25">
      <c r="A2338" t="str">
        <v>V-2337</v>
      </c>
      <c r="B2338">
        <f t="shared" ca="1" si="216"/>
        <v>45745</v>
      </c>
      <c r="C2338" t="str">
        <f t="shared" ca="1" si="217"/>
        <v>C-003</v>
      </c>
      <c r="D2338" t="str">
        <f t="shared" ca="1" si="218"/>
        <v>P-004</v>
      </c>
      <c r="E2338" t="str">
        <f ca="1">+_xlfn.XLOOKUP(D2338,'Tablas aux'!$A$3:$A$6,'Tablas aux'!$B$3:$B$6,0)</f>
        <v>Smart Phone</v>
      </c>
      <c r="F2338" t="str">
        <f ca="1">+_xlfn.XLOOKUP(E2338,'Tablas aux'!$B$3:$B$6,'Tablas aux'!$C$3:$C$6,0)</f>
        <v>Telefonía</v>
      </c>
      <c r="G2338">
        <f t="shared" ca="1" si="219"/>
        <v>40</v>
      </c>
      <c r="H2338">
        <f ca="1">+_xlfn.XLOOKUP(D2338,'Tablas aux'!$A$3:$A$6,'Tablas aux'!$D$3:$D$6)</f>
        <v>800</v>
      </c>
      <c r="I2338" s="3">
        <f t="shared" ca="1" si="220"/>
        <v>0.2</v>
      </c>
      <c r="J2338" t="str" cm="1">
        <f t="array" aca="1" ref="J2338" ca="1">+INDEX({"Tarjeta";"Efectivo";"Transferencia"},RANDBETWEEN(1,3))</f>
        <v>Efectivo</v>
      </c>
      <c r="K2338" t="str">
        <f t="shared" ca="1" si="221"/>
        <v>V-005</v>
      </c>
      <c r="L2338" t="str">
        <f ca="1">+VLOOKUP(K2338,'Tablas aux'!$A$23:$C$27,3,0)</f>
        <v>Ayacucho</v>
      </c>
    </row>
    <row r="2339" spans="1:12" x14ac:dyDescent="0.25">
      <c r="A2339" t="str">
        <v>V-2338</v>
      </c>
      <c r="B2339">
        <f t="shared" ca="1" si="216"/>
        <v>45660</v>
      </c>
      <c r="C2339" t="str">
        <f t="shared" ca="1" si="217"/>
        <v>C-001</v>
      </c>
      <c r="D2339" t="str">
        <f t="shared" ca="1" si="218"/>
        <v>P-004</v>
      </c>
      <c r="E2339" t="str">
        <f ca="1">+_xlfn.XLOOKUP(D2339,'Tablas aux'!$A$3:$A$6,'Tablas aux'!$B$3:$B$6,0)</f>
        <v>Smart Phone</v>
      </c>
      <c r="F2339" t="str">
        <f ca="1">+_xlfn.XLOOKUP(E2339,'Tablas aux'!$B$3:$B$6,'Tablas aux'!$C$3:$C$6,0)</f>
        <v>Telefonía</v>
      </c>
      <c r="G2339">
        <f t="shared" ca="1" si="219"/>
        <v>25</v>
      </c>
      <c r="H2339">
        <f ca="1">+_xlfn.XLOOKUP(D2339,'Tablas aux'!$A$3:$A$6,'Tablas aux'!$D$3:$D$6)</f>
        <v>800</v>
      </c>
      <c r="I2339" s="3">
        <f t="shared" ca="1" si="220"/>
        <v>0.2</v>
      </c>
      <c r="J2339" t="str" cm="1">
        <f t="array" aca="1" ref="J2339" ca="1">+INDEX({"Tarjeta";"Efectivo";"Transferencia"},RANDBETWEEN(1,3))</f>
        <v>Transferencia</v>
      </c>
      <c r="K2339" t="str">
        <f t="shared" ca="1" si="221"/>
        <v>V-001</v>
      </c>
      <c r="L2339" t="str">
        <f ca="1">+VLOOKUP(K2339,'Tablas aux'!$A$23:$C$27,3,0)</f>
        <v>Lima</v>
      </c>
    </row>
    <row r="2340" spans="1:12" x14ac:dyDescent="0.25">
      <c r="A2340" t="str">
        <v>V-2339</v>
      </c>
      <c r="B2340">
        <f t="shared" ca="1" si="216"/>
        <v>45740</v>
      </c>
      <c r="C2340" t="str">
        <f t="shared" ca="1" si="217"/>
        <v>C-004</v>
      </c>
      <c r="D2340" t="str">
        <f t="shared" ca="1" si="218"/>
        <v>P-001</v>
      </c>
      <c r="E2340" t="str">
        <f ca="1">+_xlfn.XLOOKUP(D2340,'Tablas aux'!$A$3:$A$6,'Tablas aux'!$B$3:$B$6,0)</f>
        <v>Audífonos</v>
      </c>
      <c r="F2340" t="str">
        <f ca="1">+_xlfn.XLOOKUP(E2340,'Tablas aux'!$B$3:$B$6,'Tablas aux'!$C$3:$C$6,0)</f>
        <v>Electrónica</v>
      </c>
      <c r="G2340">
        <f t="shared" ca="1" si="219"/>
        <v>26</v>
      </c>
      <c r="H2340">
        <f ca="1">+_xlfn.XLOOKUP(D2340,'Tablas aux'!$A$3:$A$6,'Tablas aux'!$D$3:$D$6)</f>
        <v>50</v>
      </c>
      <c r="I2340" s="3">
        <f t="shared" ca="1" si="220"/>
        <v>0.1</v>
      </c>
      <c r="J2340" t="str" cm="1">
        <f t="array" aca="1" ref="J2340" ca="1">+INDEX({"Tarjeta";"Efectivo";"Transferencia"},RANDBETWEEN(1,3))</f>
        <v>Efectivo</v>
      </c>
      <c r="K2340" t="str">
        <f t="shared" ca="1" si="221"/>
        <v>V-001</v>
      </c>
      <c r="L2340" t="str">
        <f ca="1">+VLOOKUP(K2340,'Tablas aux'!$A$23:$C$27,3,0)</f>
        <v>Lima</v>
      </c>
    </row>
    <row r="2341" spans="1:12" x14ac:dyDescent="0.25">
      <c r="A2341" t="str">
        <v>V-2340</v>
      </c>
      <c r="B2341">
        <f t="shared" ca="1" si="216"/>
        <v>45994</v>
      </c>
      <c r="C2341" t="str">
        <f t="shared" ca="1" si="217"/>
        <v>C-001</v>
      </c>
      <c r="D2341" t="str">
        <f t="shared" ca="1" si="218"/>
        <v>P-003</v>
      </c>
      <c r="E2341" t="str">
        <f ca="1">+_xlfn.XLOOKUP(D2341,'Tablas aux'!$A$3:$A$6,'Tablas aux'!$B$3:$B$6,0)</f>
        <v>Smart Watch</v>
      </c>
      <c r="F2341" t="str">
        <f ca="1">+_xlfn.XLOOKUP(E2341,'Tablas aux'!$B$3:$B$6,'Tablas aux'!$C$3:$C$6,0)</f>
        <v>Electrónica</v>
      </c>
      <c r="G2341">
        <f t="shared" ca="1" si="219"/>
        <v>18</v>
      </c>
      <c r="H2341">
        <f ca="1">+_xlfn.XLOOKUP(D2341,'Tablas aux'!$A$3:$A$6,'Tablas aux'!$D$3:$D$6)</f>
        <v>200</v>
      </c>
      <c r="I2341" s="3">
        <f t="shared" ca="1" si="220"/>
        <v>0.1</v>
      </c>
      <c r="J2341" t="str" cm="1">
        <f t="array" aca="1" ref="J2341" ca="1">+INDEX({"Tarjeta";"Efectivo";"Transferencia"},RANDBETWEEN(1,3))</f>
        <v>Tarjeta</v>
      </c>
      <c r="K2341" t="str">
        <f t="shared" ca="1" si="221"/>
        <v>V-005</v>
      </c>
      <c r="L2341" t="str">
        <f ca="1">+VLOOKUP(K2341,'Tablas aux'!$A$23:$C$27,3,0)</f>
        <v>Ayacucho</v>
      </c>
    </row>
    <row r="2342" spans="1:12" x14ac:dyDescent="0.25">
      <c r="A2342" t="str">
        <v>V-2341</v>
      </c>
      <c r="B2342">
        <f t="shared" ca="1" si="216"/>
        <v>45930</v>
      </c>
      <c r="C2342" t="str">
        <f t="shared" ca="1" si="217"/>
        <v>C-001</v>
      </c>
      <c r="D2342" t="str">
        <f t="shared" ca="1" si="218"/>
        <v>P-004</v>
      </c>
      <c r="E2342" t="str">
        <f ca="1">+_xlfn.XLOOKUP(D2342,'Tablas aux'!$A$3:$A$6,'Tablas aux'!$B$3:$B$6,0)</f>
        <v>Smart Phone</v>
      </c>
      <c r="F2342" t="str">
        <f ca="1">+_xlfn.XLOOKUP(E2342,'Tablas aux'!$B$3:$B$6,'Tablas aux'!$C$3:$C$6,0)</f>
        <v>Telefonía</v>
      </c>
      <c r="G2342">
        <f t="shared" ca="1" si="219"/>
        <v>30</v>
      </c>
      <c r="H2342">
        <f ca="1">+_xlfn.XLOOKUP(D2342,'Tablas aux'!$A$3:$A$6,'Tablas aux'!$D$3:$D$6)</f>
        <v>800</v>
      </c>
      <c r="I2342" s="3">
        <f t="shared" ca="1" si="220"/>
        <v>0.2</v>
      </c>
      <c r="J2342" t="str" cm="1">
        <f t="array" aca="1" ref="J2342" ca="1">+INDEX({"Tarjeta";"Efectivo";"Transferencia"},RANDBETWEEN(1,3))</f>
        <v>Tarjeta</v>
      </c>
      <c r="K2342" t="str">
        <f t="shared" ca="1" si="221"/>
        <v>V-003</v>
      </c>
      <c r="L2342" t="str">
        <f ca="1">+VLOOKUP(K2342,'Tablas aux'!$A$23:$C$27,3,0)</f>
        <v>Arequipa</v>
      </c>
    </row>
    <row r="2343" spans="1:12" x14ac:dyDescent="0.25">
      <c r="A2343" t="str">
        <v>V-2342</v>
      </c>
      <c r="B2343">
        <f t="shared" ca="1" si="216"/>
        <v>45852</v>
      </c>
      <c r="C2343" t="str">
        <f t="shared" ca="1" si="217"/>
        <v>C-001</v>
      </c>
      <c r="D2343" t="str">
        <f t="shared" ca="1" si="218"/>
        <v>P-004</v>
      </c>
      <c r="E2343" t="str">
        <f ca="1">+_xlfn.XLOOKUP(D2343,'Tablas aux'!$A$3:$A$6,'Tablas aux'!$B$3:$B$6,0)</f>
        <v>Smart Phone</v>
      </c>
      <c r="F2343" t="str">
        <f ca="1">+_xlfn.XLOOKUP(E2343,'Tablas aux'!$B$3:$B$6,'Tablas aux'!$C$3:$C$6,0)</f>
        <v>Telefonía</v>
      </c>
      <c r="G2343">
        <f t="shared" ca="1" si="219"/>
        <v>36</v>
      </c>
      <c r="H2343">
        <f ca="1">+_xlfn.XLOOKUP(D2343,'Tablas aux'!$A$3:$A$6,'Tablas aux'!$D$3:$D$6)</f>
        <v>800</v>
      </c>
      <c r="I2343" s="3">
        <f t="shared" ca="1" si="220"/>
        <v>0.2</v>
      </c>
      <c r="J2343" t="str" cm="1">
        <f t="array" aca="1" ref="J2343" ca="1">+INDEX({"Tarjeta";"Efectivo";"Transferencia"},RANDBETWEEN(1,3))</f>
        <v>Tarjeta</v>
      </c>
      <c r="K2343" t="str">
        <f t="shared" ca="1" si="221"/>
        <v>V-001</v>
      </c>
      <c r="L2343" t="str">
        <f ca="1">+VLOOKUP(K2343,'Tablas aux'!$A$23:$C$27,3,0)</f>
        <v>Lima</v>
      </c>
    </row>
    <row r="2344" spans="1:12" x14ac:dyDescent="0.25">
      <c r="A2344" t="str">
        <v>V-2343</v>
      </c>
      <c r="B2344">
        <f t="shared" ca="1" si="216"/>
        <v>45901</v>
      </c>
      <c r="C2344" t="str">
        <f t="shared" ca="1" si="217"/>
        <v>C-004</v>
      </c>
      <c r="D2344" t="str">
        <f t="shared" ca="1" si="218"/>
        <v>P-004</v>
      </c>
      <c r="E2344" t="str">
        <f ca="1">+_xlfn.XLOOKUP(D2344,'Tablas aux'!$A$3:$A$6,'Tablas aux'!$B$3:$B$6,0)</f>
        <v>Smart Phone</v>
      </c>
      <c r="F2344" t="str">
        <f ca="1">+_xlfn.XLOOKUP(E2344,'Tablas aux'!$B$3:$B$6,'Tablas aux'!$C$3:$C$6,0)</f>
        <v>Telefonía</v>
      </c>
      <c r="G2344">
        <f t="shared" ca="1" si="219"/>
        <v>12</v>
      </c>
      <c r="H2344">
        <f ca="1">+_xlfn.XLOOKUP(D2344,'Tablas aux'!$A$3:$A$6,'Tablas aux'!$D$3:$D$6)</f>
        <v>800</v>
      </c>
      <c r="I2344" s="3">
        <f t="shared" ca="1" si="220"/>
        <v>0.2</v>
      </c>
      <c r="J2344" t="str" cm="1">
        <f t="array" aca="1" ref="J2344" ca="1">+INDEX({"Tarjeta";"Efectivo";"Transferencia"},RANDBETWEEN(1,3))</f>
        <v>Tarjeta</v>
      </c>
      <c r="K2344" t="str">
        <f t="shared" ca="1" si="221"/>
        <v>V-002</v>
      </c>
      <c r="L2344" t="str">
        <f ca="1">+VLOOKUP(K2344,'Tablas aux'!$A$23:$C$27,3,0)</f>
        <v>Callao</v>
      </c>
    </row>
    <row r="2345" spans="1:12" x14ac:dyDescent="0.25">
      <c r="A2345" t="str">
        <v>V-2344</v>
      </c>
      <c r="B2345">
        <f t="shared" ca="1" si="216"/>
        <v>45785</v>
      </c>
      <c r="C2345" t="str">
        <f t="shared" ca="1" si="217"/>
        <v>C-003</v>
      </c>
      <c r="D2345" t="str">
        <f t="shared" ca="1" si="218"/>
        <v>P-001</v>
      </c>
      <c r="E2345" t="str">
        <f ca="1">+_xlfn.XLOOKUP(D2345,'Tablas aux'!$A$3:$A$6,'Tablas aux'!$B$3:$B$6,0)</f>
        <v>Audífonos</v>
      </c>
      <c r="F2345" t="str">
        <f ca="1">+_xlfn.XLOOKUP(E2345,'Tablas aux'!$B$3:$B$6,'Tablas aux'!$C$3:$C$6,0)</f>
        <v>Electrónica</v>
      </c>
      <c r="G2345">
        <f t="shared" ca="1" si="219"/>
        <v>21</v>
      </c>
      <c r="H2345">
        <f ca="1">+_xlfn.XLOOKUP(D2345,'Tablas aux'!$A$3:$A$6,'Tablas aux'!$D$3:$D$6)</f>
        <v>50</v>
      </c>
      <c r="I2345" s="3">
        <f t="shared" ca="1" si="220"/>
        <v>0.1</v>
      </c>
      <c r="J2345" t="str" cm="1">
        <f t="array" aca="1" ref="J2345" ca="1">+INDEX({"Tarjeta";"Efectivo";"Transferencia"},RANDBETWEEN(1,3))</f>
        <v>Transferencia</v>
      </c>
      <c r="K2345" t="str">
        <f t="shared" ca="1" si="221"/>
        <v>V-001</v>
      </c>
      <c r="L2345" t="str">
        <f ca="1">+VLOOKUP(K2345,'Tablas aux'!$A$23:$C$27,3,0)</f>
        <v>Lima</v>
      </c>
    </row>
    <row r="2346" spans="1:12" x14ac:dyDescent="0.25">
      <c r="A2346" t="str">
        <v>V-2345</v>
      </c>
      <c r="B2346">
        <f t="shared" ca="1" si="216"/>
        <v>45961</v>
      </c>
      <c r="C2346" t="str">
        <f t="shared" ca="1" si="217"/>
        <v>C-002</v>
      </c>
      <c r="D2346" t="str">
        <f t="shared" ca="1" si="218"/>
        <v>P-001</v>
      </c>
      <c r="E2346" t="str">
        <f ca="1">+_xlfn.XLOOKUP(D2346,'Tablas aux'!$A$3:$A$6,'Tablas aux'!$B$3:$B$6,0)</f>
        <v>Audífonos</v>
      </c>
      <c r="F2346" t="str">
        <f ca="1">+_xlfn.XLOOKUP(E2346,'Tablas aux'!$B$3:$B$6,'Tablas aux'!$C$3:$C$6,0)</f>
        <v>Electrónica</v>
      </c>
      <c r="G2346">
        <f t="shared" ca="1" si="219"/>
        <v>18</v>
      </c>
      <c r="H2346">
        <f ca="1">+_xlfn.XLOOKUP(D2346,'Tablas aux'!$A$3:$A$6,'Tablas aux'!$D$3:$D$6)</f>
        <v>50</v>
      </c>
      <c r="I2346" s="3">
        <f t="shared" ca="1" si="220"/>
        <v>0.1</v>
      </c>
      <c r="J2346" t="str" cm="1">
        <f t="array" aca="1" ref="J2346" ca="1">+INDEX({"Tarjeta";"Efectivo";"Transferencia"},RANDBETWEEN(1,3))</f>
        <v>Transferencia</v>
      </c>
      <c r="K2346" t="str">
        <f t="shared" ca="1" si="221"/>
        <v>V-005</v>
      </c>
      <c r="L2346" t="str">
        <f ca="1">+VLOOKUP(K2346,'Tablas aux'!$A$23:$C$27,3,0)</f>
        <v>Ayacucho</v>
      </c>
    </row>
    <row r="2347" spans="1:12" x14ac:dyDescent="0.25">
      <c r="A2347" t="str">
        <v>V-2346</v>
      </c>
      <c r="B2347">
        <f t="shared" ca="1" si="216"/>
        <v>45723</v>
      </c>
      <c r="C2347" t="str">
        <f t="shared" ca="1" si="217"/>
        <v>C-003</v>
      </c>
      <c r="D2347" t="str">
        <f t="shared" ca="1" si="218"/>
        <v>P-001</v>
      </c>
      <c r="E2347" t="str">
        <f ca="1">+_xlfn.XLOOKUP(D2347,'Tablas aux'!$A$3:$A$6,'Tablas aux'!$B$3:$B$6,0)</f>
        <v>Audífonos</v>
      </c>
      <c r="F2347" t="str">
        <f ca="1">+_xlfn.XLOOKUP(E2347,'Tablas aux'!$B$3:$B$6,'Tablas aux'!$C$3:$C$6,0)</f>
        <v>Electrónica</v>
      </c>
      <c r="G2347">
        <f t="shared" ca="1" si="219"/>
        <v>40</v>
      </c>
      <c r="H2347">
        <f ca="1">+_xlfn.XLOOKUP(D2347,'Tablas aux'!$A$3:$A$6,'Tablas aux'!$D$3:$D$6)</f>
        <v>50</v>
      </c>
      <c r="I2347" s="3">
        <f t="shared" ca="1" si="220"/>
        <v>0.1</v>
      </c>
      <c r="J2347" t="str" cm="1">
        <f t="array" aca="1" ref="J2347" ca="1">+INDEX({"Tarjeta";"Efectivo";"Transferencia"},RANDBETWEEN(1,3))</f>
        <v>Tarjeta</v>
      </c>
      <c r="K2347" t="str">
        <f t="shared" ca="1" si="221"/>
        <v>V-003</v>
      </c>
      <c r="L2347" t="str">
        <f ca="1">+VLOOKUP(K2347,'Tablas aux'!$A$23:$C$27,3,0)</f>
        <v>Arequipa</v>
      </c>
    </row>
    <row r="2348" spans="1:12" x14ac:dyDescent="0.25">
      <c r="A2348" t="str">
        <v>V-2347</v>
      </c>
      <c r="B2348">
        <f t="shared" ca="1" si="216"/>
        <v>45719</v>
      </c>
      <c r="C2348" t="str">
        <f t="shared" ca="1" si="217"/>
        <v>C-001</v>
      </c>
      <c r="D2348" t="str">
        <f t="shared" ca="1" si="218"/>
        <v>P-004</v>
      </c>
      <c r="E2348" t="str">
        <f ca="1">+_xlfn.XLOOKUP(D2348,'Tablas aux'!$A$3:$A$6,'Tablas aux'!$B$3:$B$6,0)</f>
        <v>Smart Phone</v>
      </c>
      <c r="F2348" t="str">
        <f ca="1">+_xlfn.XLOOKUP(E2348,'Tablas aux'!$B$3:$B$6,'Tablas aux'!$C$3:$C$6,0)</f>
        <v>Telefonía</v>
      </c>
      <c r="G2348">
        <f t="shared" ca="1" si="219"/>
        <v>33</v>
      </c>
      <c r="H2348">
        <f ca="1">+_xlfn.XLOOKUP(D2348,'Tablas aux'!$A$3:$A$6,'Tablas aux'!$D$3:$D$6)</f>
        <v>800</v>
      </c>
      <c r="I2348" s="3">
        <f t="shared" ca="1" si="220"/>
        <v>0.2</v>
      </c>
      <c r="J2348" t="str" cm="1">
        <f t="array" aca="1" ref="J2348" ca="1">+INDEX({"Tarjeta";"Efectivo";"Transferencia"},RANDBETWEEN(1,3))</f>
        <v>Tarjeta</v>
      </c>
      <c r="K2348" t="str">
        <f t="shared" ca="1" si="221"/>
        <v>V-004</v>
      </c>
      <c r="L2348" t="str">
        <f ca="1">+VLOOKUP(K2348,'Tablas aux'!$A$23:$C$27,3,0)</f>
        <v>Moquegua</v>
      </c>
    </row>
    <row r="2349" spans="1:12" x14ac:dyDescent="0.25">
      <c r="A2349" t="str">
        <v>V-2348</v>
      </c>
      <c r="B2349">
        <f t="shared" ca="1" si="216"/>
        <v>45772</v>
      </c>
      <c r="C2349" t="str">
        <f t="shared" ca="1" si="217"/>
        <v>C-001</v>
      </c>
      <c r="D2349" t="str">
        <f t="shared" ca="1" si="218"/>
        <v>P-003</v>
      </c>
      <c r="E2349" t="str">
        <f ca="1">+_xlfn.XLOOKUP(D2349,'Tablas aux'!$A$3:$A$6,'Tablas aux'!$B$3:$B$6,0)</f>
        <v>Smart Watch</v>
      </c>
      <c r="F2349" t="str">
        <f ca="1">+_xlfn.XLOOKUP(E2349,'Tablas aux'!$B$3:$B$6,'Tablas aux'!$C$3:$C$6,0)</f>
        <v>Electrónica</v>
      </c>
      <c r="G2349">
        <f t="shared" ca="1" si="219"/>
        <v>7</v>
      </c>
      <c r="H2349">
        <f ca="1">+_xlfn.XLOOKUP(D2349,'Tablas aux'!$A$3:$A$6,'Tablas aux'!$D$3:$D$6)</f>
        <v>200</v>
      </c>
      <c r="I2349" s="3">
        <f t="shared" ca="1" si="220"/>
        <v>0.1</v>
      </c>
      <c r="J2349" t="str" cm="1">
        <f t="array" aca="1" ref="J2349" ca="1">+INDEX({"Tarjeta";"Efectivo";"Transferencia"},RANDBETWEEN(1,3))</f>
        <v>Efectivo</v>
      </c>
      <c r="K2349" t="str">
        <f t="shared" ca="1" si="221"/>
        <v>V-005</v>
      </c>
      <c r="L2349" t="str">
        <f ca="1">+VLOOKUP(K2349,'Tablas aux'!$A$23:$C$27,3,0)</f>
        <v>Ayacucho</v>
      </c>
    </row>
    <row r="2350" spans="1:12" x14ac:dyDescent="0.25">
      <c r="A2350" t="str">
        <v>V-2349</v>
      </c>
      <c r="B2350">
        <f t="shared" ca="1" si="216"/>
        <v>45800</v>
      </c>
      <c r="C2350" t="str">
        <f t="shared" ca="1" si="217"/>
        <v>C-003</v>
      </c>
      <c r="D2350" t="str">
        <f t="shared" ca="1" si="218"/>
        <v>P-002</v>
      </c>
      <c r="E2350" t="str">
        <f ca="1">+_xlfn.XLOOKUP(D2350,'Tablas aux'!$A$3:$A$6,'Tablas aux'!$B$3:$B$6,0)</f>
        <v>Laptop</v>
      </c>
      <c r="F2350" t="str">
        <f ca="1">+_xlfn.XLOOKUP(E2350,'Tablas aux'!$B$3:$B$6,'Tablas aux'!$C$3:$C$6,0)</f>
        <v>Computo</v>
      </c>
      <c r="G2350">
        <f t="shared" ca="1" si="219"/>
        <v>12</v>
      </c>
      <c r="H2350">
        <f ca="1">+_xlfn.XLOOKUP(D2350,'Tablas aux'!$A$3:$A$6,'Tablas aux'!$D$3:$D$6)</f>
        <v>1200</v>
      </c>
      <c r="I2350" s="3">
        <f t="shared" ca="1" si="220"/>
        <v>0.3</v>
      </c>
      <c r="J2350" t="str" cm="1">
        <f t="array" aca="1" ref="J2350" ca="1">+INDEX({"Tarjeta";"Efectivo";"Transferencia"},RANDBETWEEN(1,3))</f>
        <v>Efectivo</v>
      </c>
      <c r="K2350" t="str">
        <f t="shared" ca="1" si="221"/>
        <v>V-002</v>
      </c>
      <c r="L2350" t="str">
        <f ca="1">+VLOOKUP(K2350,'Tablas aux'!$A$23:$C$27,3,0)</f>
        <v>Callao</v>
      </c>
    </row>
    <row r="2351" spans="1:12" x14ac:dyDescent="0.25">
      <c r="A2351" t="str">
        <v>V-2350</v>
      </c>
      <c r="B2351">
        <f t="shared" ca="1" si="216"/>
        <v>45924</v>
      </c>
      <c r="C2351" t="str">
        <f t="shared" ca="1" si="217"/>
        <v>C-004</v>
      </c>
      <c r="D2351" t="str">
        <f t="shared" ca="1" si="218"/>
        <v>P-001</v>
      </c>
      <c r="E2351" t="str">
        <f ca="1">+_xlfn.XLOOKUP(D2351,'Tablas aux'!$A$3:$A$6,'Tablas aux'!$B$3:$B$6,0)</f>
        <v>Audífonos</v>
      </c>
      <c r="F2351" t="str">
        <f ca="1">+_xlfn.XLOOKUP(E2351,'Tablas aux'!$B$3:$B$6,'Tablas aux'!$C$3:$C$6,0)</f>
        <v>Electrónica</v>
      </c>
      <c r="G2351">
        <f t="shared" ca="1" si="219"/>
        <v>33</v>
      </c>
      <c r="H2351">
        <f ca="1">+_xlfn.XLOOKUP(D2351,'Tablas aux'!$A$3:$A$6,'Tablas aux'!$D$3:$D$6)</f>
        <v>50</v>
      </c>
      <c r="I2351" s="3">
        <f t="shared" ca="1" si="220"/>
        <v>0.1</v>
      </c>
      <c r="J2351" t="str" cm="1">
        <f t="array" aca="1" ref="J2351" ca="1">+INDEX({"Tarjeta";"Efectivo";"Transferencia"},RANDBETWEEN(1,3))</f>
        <v>Transferencia</v>
      </c>
      <c r="K2351" t="str">
        <f t="shared" ca="1" si="221"/>
        <v>V-002</v>
      </c>
      <c r="L2351" t="str">
        <f ca="1">+VLOOKUP(K2351,'Tablas aux'!$A$23:$C$27,3,0)</f>
        <v>Callao</v>
      </c>
    </row>
    <row r="2352" spans="1:12" x14ac:dyDescent="0.25">
      <c r="A2352" t="str">
        <v>V-2351</v>
      </c>
      <c r="B2352">
        <f t="shared" ca="1" si="216"/>
        <v>45928</v>
      </c>
      <c r="C2352" t="str">
        <f t="shared" ca="1" si="217"/>
        <v>C-004</v>
      </c>
      <c r="D2352" t="str">
        <f t="shared" ca="1" si="218"/>
        <v>P-003</v>
      </c>
      <c r="E2352" t="str">
        <f ca="1">+_xlfn.XLOOKUP(D2352,'Tablas aux'!$A$3:$A$6,'Tablas aux'!$B$3:$B$6,0)</f>
        <v>Smart Watch</v>
      </c>
      <c r="F2352" t="str">
        <f ca="1">+_xlfn.XLOOKUP(E2352,'Tablas aux'!$B$3:$B$6,'Tablas aux'!$C$3:$C$6,0)</f>
        <v>Electrónica</v>
      </c>
      <c r="G2352">
        <f t="shared" ca="1" si="219"/>
        <v>19</v>
      </c>
      <c r="H2352">
        <f ca="1">+_xlfn.XLOOKUP(D2352,'Tablas aux'!$A$3:$A$6,'Tablas aux'!$D$3:$D$6)</f>
        <v>200</v>
      </c>
      <c r="I2352" s="3">
        <f t="shared" ca="1" si="220"/>
        <v>0.1</v>
      </c>
      <c r="J2352" t="str" cm="1">
        <f t="array" aca="1" ref="J2352" ca="1">+INDEX({"Tarjeta";"Efectivo";"Transferencia"},RANDBETWEEN(1,3))</f>
        <v>Efectivo</v>
      </c>
      <c r="K2352" t="str">
        <f t="shared" ca="1" si="221"/>
        <v>V-005</v>
      </c>
      <c r="L2352" t="str">
        <f ca="1">+VLOOKUP(K2352,'Tablas aux'!$A$23:$C$27,3,0)</f>
        <v>Ayacucho</v>
      </c>
    </row>
    <row r="2353" spans="1:12" x14ac:dyDescent="0.25">
      <c r="A2353" t="str">
        <v>V-2352</v>
      </c>
      <c r="B2353">
        <f t="shared" ca="1" si="216"/>
        <v>45916</v>
      </c>
      <c r="C2353" t="str">
        <f t="shared" ca="1" si="217"/>
        <v>C-002</v>
      </c>
      <c r="D2353" t="str">
        <f t="shared" ca="1" si="218"/>
        <v>P-002</v>
      </c>
      <c r="E2353" t="str">
        <f ca="1">+_xlfn.XLOOKUP(D2353,'Tablas aux'!$A$3:$A$6,'Tablas aux'!$B$3:$B$6,0)</f>
        <v>Laptop</v>
      </c>
      <c r="F2353" t="str">
        <f ca="1">+_xlfn.XLOOKUP(E2353,'Tablas aux'!$B$3:$B$6,'Tablas aux'!$C$3:$C$6,0)</f>
        <v>Computo</v>
      </c>
      <c r="G2353">
        <f t="shared" ca="1" si="219"/>
        <v>21</v>
      </c>
      <c r="H2353">
        <f ca="1">+_xlfn.XLOOKUP(D2353,'Tablas aux'!$A$3:$A$6,'Tablas aux'!$D$3:$D$6)</f>
        <v>1200</v>
      </c>
      <c r="I2353" s="3">
        <f t="shared" ca="1" si="220"/>
        <v>0.3</v>
      </c>
      <c r="J2353" t="str" cm="1">
        <f t="array" aca="1" ref="J2353" ca="1">+INDEX({"Tarjeta";"Efectivo";"Transferencia"},RANDBETWEEN(1,3))</f>
        <v>Tarjeta</v>
      </c>
      <c r="K2353" t="str">
        <f t="shared" ca="1" si="221"/>
        <v>V-005</v>
      </c>
      <c r="L2353" t="str">
        <f ca="1">+VLOOKUP(K2353,'Tablas aux'!$A$23:$C$27,3,0)</f>
        <v>Ayacucho</v>
      </c>
    </row>
    <row r="2354" spans="1:12" x14ac:dyDescent="0.25">
      <c r="A2354" t="str">
        <v>V-2353</v>
      </c>
      <c r="B2354">
        <f t="shared" ca="1" si="216"/>
        <v>45913</v>
      </c>
      <c r="C2354" t="str">
        <f t="shared" ca="1" si="217"/>
        <v>C-004</v>
      </c>
      <c r="D2354" t="str">
        <f t="shared" ca="1" si="218"/>
        <v>P-003</v>
      </c>
      <c r="E2354" t="str">
        <f ca="1">+_xlfn.XLOOKUP(D2354,'Tablas aux'!$A$3:$A$6,'Tablas aux'!$B$3:$B$6,0)</f>
        <v>Smart Watch</v>
      </c>
      <c r="F2354" t="str">
        <f ca="1">+_xlfn.XLOOKUP(E2354,'Tablas aux'!$B$3:$B$6,'Tablas aux'!$C$3:$C$6,0)</f>
        <v>Electrónica</v>
      </c>
      <c r="G2354">
        <f t="shared" ca="1" si="219"/>
        <v>35</v>
      </c>
      <c r="H2354">
        <f ca="1">+_xlfn.XLOOKUP(D2354,'Tablas aux'!$A$3:$A$6,'Tablas aux'!$D$3:$D$6)</f>
        <v>200</v>
      </c>
      <c r="I2354" s="3">
        <f t="shared" ca="1" si="220"/>
        <v>0.1</v>
      </c>
      <c r="J2354" t="str" cm="1">
        <f t="array" aca="1" ref="J2354" ca="1">+INDEX({"Tarjeta";"Efectivo";"Transferencia"},RANDBETWEEN(1,3))</f>
        <v>Tarjeta</v>
      </c>
      <c r="K2354" t="str">
        <f t="shared" ca="1" si="221"/>
        <v>V-002</v>
      </c>
      <c r="L2354" t="str">
        <f ca="1">+VLOOKUP(K2354,'Tablas aux'!$A$23:$C$27,3,0)</f>
        <v>Callao</v>
      </c>
    </row>
    <row r="2355" spans="1:12" x14ac:dyDescent="0.25">
      <c r="A2355" t="str">
        <v>V-2354</v>
      </c>
      <c r="B2355">
        <f t="shared" ca="1" si="216"/>
        <v>45912</v>
      </c>
      <c r="C2355" t="str">
        <f t="shared" ca="1" si="217"/>
        <v>C-002</v>
      </c>
      <c r="D2355" t="str">
        <f t="shared" ca="1" si="218"/>
        <v>P-003</v>
      </c>
      <c r="E2355" t="str">
        <f ca="1">+_xlfn.XLOOKUP(D2355,'Tablas aux'!$A$3:$A$6,'Tablas aux'!$B$3:$B$6,0)</f>
        <v>Smart Watch</v>
      </c>
      <c r="F2355" t="str">
        <f ca="1">+_xlfn.XLOOKUP(E2355,'Tablas aux'!$B$3:$B$6,'Tablas aux'!$C$3:$C$6,0)</f>
        <v>Electrónica</v>
      </c>
      <c r="G2355">
        <f t="shared" ca="1" si="219"/>
        <v>18</v>
      </c>
      <c r="H2355">
        <f ca="1">+_xlfn.XLOOKUP(D2355,'Tablas aux'!$A$3:$A$6,'Tablas aux'!$D$3:$D$6)</f>
        <v>200</v>
      </c>
      <c r="I2355" s="3">
        <f t="shared" ca="1" si="220"/>
        <v>0.1</v>
      </c>
      <c r="J2355" t="str" cm="1">
        <f t="array" aca="1" ref="J2355" ca="1">+INDEX({"Tarjeta";"Efectivo";"Transferencia"},RANDBETWEEN(1,3))</f>
        <v>Transferencia</v>
      </c>
      <c r="K2355" t="str">
        <f t="shared" ca="1" si="221"/>
        <v>V-003</v>
      </c>
      <c r="L2355" t="str">
        <f ca="1">+VLOOKUP(K2355,'Tablas aux'!$A$23:$C$27,3,0)</f>
        <v>Arequipa</v>
      </c>
    </row>
    <row r="2356" spans="1:12" x14ac:dyDescent="0.25">
      <c r="A2356" t="str">
        <v>V-2355</v>
      </c>
      <c r="B2356">
        <f t="shared" ca="1" si="216"/>
        <v>45855</v>
      </c>
      <c r="C2356" t="str">
        <f t="shared" ca="1" si="217"/>
        <v>C-001</v>
      </c>
      <c r="D2356" t="str">
        <f t="shared" ca="1" si="218"/>
        <v>P-001</v>
      </c>
      <c r="E2356" t="str">
        <f ca="1">+_xlfn.XLOOKUP(D2356,'Tablas aux'!$A$3:$A$6,'Tablas aux'!$B$3:$B$6,0)</f>
        <v>Audífonos</v>
      </c>
      <c r="F2356" t="str">
        <f ca="1">+_xlfn.XLOOKUP(E2356,'Tablas aux'!$B$3:$B$6,'Tablas aux'!$C$3:$C$6,0)</f>
        <v>Electrónica</v>
      </c>
      <c r="G2356">
        <f t="shared" ca="1" si="219"/>
        <v>34</v>
      </c>
      <c r="H2356">
        <f ca="1">+_xlfn.XLOOKUP(D2356,'Tablas aux'!$A$3:$A$6,'Tablas aux'!$D$3:$D$6)</f>
        <v>50</v>
      </c>
      <c r="I2356" s="3">
        <f t="shared" ca="1" si="220"/>
        <v>0.1</v>
      </c>
      <c r="J2356" t="str" cm="1">
        <f t="array" aca="1" ref="J2356" ca="1">+INDEX({"Tarjeta";"Efectivo";"Transferencia"},RANDBETWEEN(1,3))</f>
        <v>Efectivo</v>
      </c>
      <c r="K2356" t="str">
        <f t="shared" ca="1" si="221"/>
        <v>V-001</v>
      </c>
      <c r="L2356" t="str">
        <f ca="1">+VLOOKUP(K2356,'Tablas aux'!$A$23:$C$27,3,0)</f>
        <v>Lima</v>
      </c>
    </row>
    <row r="2357" spans="1:12" x14ac:dyDescent="0.25">
      <c r="A2357" t="str">
        <v>V-2356</v>
      </c>
      <c r="B2357">
        <f t="shared" ca="1" si="216"/>
        <v>45809</v>
      </c>
      <c r="C2357" t="str">
        <f t="shared" ca="1" si="217"/>
        <v>C-004</v>
      </c>
      <c r="D2357" t="str">
        <f t="shared" ca="1" si="218"/>
        <v>P-002</v>
      </c>
      <c r="E2357" t="str">
        <f ca="1">+_xlfn.XLOOKUP(D2357,'Tablas aux'!$A$3:$A$6,'Tablas aux'!$B$3:$B$6,0)</f>
        <v>Laptop</v>
      </c>
      <c r="F2357" t="str">
        <f ca="1">+_xlfn.XLOOKUP(E2357,'Tablas aux'!$B$3:$B$6,'Tablas aux'!$C$3:$C$6,0)</f>
        <v>Computo</v>
      </c>
      <c r="G2357">
        <f t="shared" ca="1" si="219"/>
        <v>31</v>
      </c>
      <c r="H2357">
        <f ca="1">+_xlfn.XLOOKUP(D2357,'Tablas aux'!$A$3:$A$6,'Tablas aux'!$D$3:$D$6)</f>
        <v>1200</v>
      </c>
      <c r="I2357" s="3">
        <f t="shared" ca="1" si="220"/>
        <v>0.3</v>
      </c>
      <c r="J2357" t="str" cm="1">
        <f t="array" aca="1" ref="J2357" ca="1">+INDEX({"Tarjeta";"Efectivo";"Transferencia"},RANDBETWEEN(1,3))</f>
        <v>Tarjeta</v>
      </c>
      <c r="K2357" t="str">
        <f t="shared" ca="1" si="221"/>
        <v>V-002</v>
      </c>
      <c r="L2357" t="str">
        <f ca="1">+VLOOKUP(K2357,'Tablas aux'!$A$23:$C$27,3,0)</f>
        <v>Callao</v>
      </c>
    </row>
    <row r="2358" spans="1:12" x14ac:dyDescent="0.25">
      <c r="A2358" t="str">
        <v>V-2357</v>
      </c>
      <c r="B2358">
        <f t="shared" ca="1" si="216"/>
        <v>45894</v>
      </c>
      <c r="C2358" t="str">
        <f t="shared" ca="1" si="217"/>
        <v>C-002</v>
      </c>
      <c r="D2358" t="str">
        <f t="shared" ca="1" si="218"/>
        <v>P-001</v>
      </c>
      <c r="E2358" t="str">
        <f ca="1">+_xlfn.XLOOKUP(D2358,'Tablas aux'!$A$3:$A$6,'Tablas aux'!$B$3:$B$6,0)</f>
        <v>Audífonos</v>
      </c>
      <c r="F2358" t="str">
        <f ca="1">+_xlfn.XLOOKUP(E2358,'Tablas aux'!$B$3:$B$6,'Tablas aux'!$C$3:$C$6,0)</f>
        <v>Electrónica</v>
      </c>
      <c r="G2358">
        <f t="shared" ca="1" si="219"/>
        <v>32</v>
      </c>
      <c r="H2358">
        <f ca="1">+_xlfn.XLOOKUP(D2358,'Tablas aux'!$A$3:$A$6,'Tablas aux'!$D$3:$D$6)</f>
        <v>50</v>
      </c>
      <c r="I2358" s="3">
        <f t="shared" ca="1" si="220"/>
        <v>0.1</v>
      </c>
      <c r="J2358" t="str" cm="1">
        <f t="array" aca="1" ref="J2358" ca="1">+INDEX({"Tarjeta";"Efectivo";"Transferencia"},RANDBETWEEN(1,3))</f>
        <v>Tarjeta</v>
      </c>
      <c r="K2358" t="str">
        <f t="shared" ca="1" si="221"/>
        <v>V-004</v>
      </c>
      <c r="L2358" t="str">
        <f ca="1">+VLOOKUP(K2358,'Tablas aux'!$A$23:$C$27,3,0)</f>
        <v>Moquegua</v>
      </c>
    </row>
    <row r="2359" spans="1:12" x14ac:dyDescent="0.25">
      <c r="A2359" t="str">
        <v>V-2358</v>
      </c>
      <c r="B2359">
        <f t="shared" ca="1" si="216"/>
        <v>45901</v>
      </c>
      <c r="C2359" t="str">
        <f t="shared" ca="1" si="217"/>
        <v>C-002</v>
      </c>
      <c r="D2359" t="str">
        <f t="shared" ca="1" si="218"/>
        <v>P-002</v>
      </c>
      <c r="E2359" t="str">
        <f ca="1">+_xlfn.XLOOKUP(D2359,'Tablas aux'!$A$3:$A$6,'Tablas aux'!$B$3:$B$6,0)</f>
        <v>Laptop</v>
      </c>
      <c r="F2359" t="str">
        <f ca="1">+_xlfn.XLOOKUP(E2359,'Tablas aux'!$B$3:$B$6,'Tablas aux'!$C$3:$C$6,0)</f>
        <v>Computo</v>
      </c>
      <c r="G2359">
        <f t="shared" ca="1" si="219"/>
        <v>26</v>
      </c>
      <c r="H2359">
        <f ca="1">+_xlfn.XLOOKUP(D2359,'Tablas aux'!$A$3:$A$6,'Tablas aux'!$D$3:$D$6)</f>
        <v>1200</v>
      </c>
      <c r="I2359" s="3">
        <f t="shared" ca="1" si="220"/>
        <v>0.3</v>
      </c>
      <c r="J2359" t="str" cm="1">
        <f t="array" aca="1" ref="J2359" ca="1">+INDEX({"Tarjeta";"Efectivo";"Transferencia"},RANDBETWEEN(1,3))</f>
        <v>Transferencia</v>
      </c>
      <c r="K2359" t="str">
        <f t="shared" ca="1" si="221"/>
        <v>V-004</v>
      </c>
      <c r="L2359" t="str">
        <f ca="1">+VLOOKUP(K2359,'Tablas aux'!$A$23:$C$27,3,0)</f>
        <v>Moquegua</v>
      </c>
    </row>
    <row r="2360" spans="1:12" x14ac:dyDescent="0.25">
      <c r="A2360" t="str">
        <v>V-2359</v>
      </c>
      <c r="B2360">
        <f t="shared" ca="1" si="216"/>
        <v>45978</v>
      </c>
      <c r="C2360" t="str">
        <f t="shared" ca="1" si="217"/>
        <v>C-002</v>
      </c>
      <c r="D2360" t="str">
        <f t="shared" ca="1" si="218"/>
        <v>P-001</v>
      </c>
      <c r="E2360" t="str">
        <f ca="1">+_xlfn.XLOOKUP(D2360,'Tablas aux'!$A$3:$A$6,'Tablas aux'!$B$3:$B$6,0)</f>
        <v>Audífonos</v>
      </c>
      <c r="F2360" t="str">
        <f ca="1">+_xlfn.XLOOKUP(E2360,'Tablas aux'!$B$3:$B$6,'Tablas aux'!$C$3:$C$6,0)</f>
        <v>Electrónica</v>
      </c>
      <c r="G2360">
        <f t="shared" ca="1" si="219"/>
        <v>44</v>
      </c>
      <c r="H2360">
        <f ca="1">+_xlfn.XLOOKUP(D2360,'Tablas aux'!$A$3:$A$6,'Tablas aux'!$D$3:$D$6)</f>
        <v>50</v>
      </c>
      <c r="I2360" s="3">
        <f t="shared" ca="1" si="220"/>
        <v>0.1</v>
      </c>
      <c r="J2360" t="str" cm="1">
        <f t="array" aca="1" ref="J2360" ca="1">+INDEX({"Tarjeta";"Efectivo";"Transferencia"},RANDBETWEEN(1,3))</f>
        <v>Efectivo</v>
      </c>
      <c r="K2360" t="str">
        <f t="shared" ca="1" si="221"/>
        <v>V-004</v>
      </c>
      <c r="L2360" t="str">
        <f ca="1">+VLOOKUP(K2360,'Tablas aux'!$A$23:$C$27,3,0)</f>
        <v>Moquegua</v>
      </c>
    </row>
    <row r="2361" spans="1:12" x14ac:dyDescent="0.25">
      <c r="A2361" t="str">
        <v>V-2360</v>
      </c>
      <c r="B2361">
        <f t="shared" ca="1" si="216"/>
        <v>45931</v>
      </c>
      <c r="C2361" t="str">
        <f t="shared" ca="1" si="217"/>
        <v>C-004</v>
      </c>
      <c r="D2361" t="str">
        <f t="shared" ca="1" si="218"/>
        <v>P-002</v>
      </c>
      <c r="E2361" t="str">
        <f ca="1">+_xlfn.XLOOKUP(D2361,'Tablas aux'!$A$3:$A$6,'Tablas aux'!$B$3:$B$6,0)</f>
        <v>Laptop</v>
      </c>
      <c r="F2361" t="str">
        <f ca="1">+_xlfn.XLOOKUP(E2361,'Tablas aux'!$B$3:$B$6,'Tablas aux'!$C$3:$C$6,0)</f>
        <v>Computo</v>
      </c>
      <c r="G2361">
        <f t="shared" ca="1" si="219"/>
        <v>25</v>
      </c>
      <c r="H2361">
        <f ca="1">+_xlfn.XLOOKUP(D2361,'Tablas aux'!$A$3:$A$6,'Tablas aux'!$D$3:$D$6)</f>
        <v>1200</v>
      </c>
      <c r="I2361" s="3">
        <f t="shared" ca="1" si="220"/>
        <v>0.3</v>
      </c>
      <c r="J2361" t="str" cm="1">
        <f t="array" aca="1" ref="J2361" ca="1">+INDEX({"Tarjeta";"Efectivo";"Transferencia"},RANDBETWEEN(1,3))</f>
        <v>Tarjeta</v>
      </c>
      <c r="K2361" t="str">
        <f t="shared" ca="1" si="221"/>
        <v>V-002</v>
      </c>
      <c r="L2361" t="str">
        <f ca="1">+VLOOKUP(K2361,'Tablas aux'!$A$23:$C$27,3,0)</f>
        <v>Callao</v>
      </c>
    </row>
    <row r="2362" spans="1:12" x14ac:dyDescent="0.25">
      <c r="A2362" t="str">
        <v>V-2361</v>
      </c>
      <c r="B2362">
        <f t="shared" ca="1" si="216"/>
        <v>45821</v>
      </c>
      <c r="C2362" t="str">
        <f t="shared" ca="1" si="217"/>
        <v>C-002</v>
      </c>
      <c r="D2362" t="str">
        <f t="shared" ca="1" si="218"/>
        <v>P-004</v>
      </c>
      <c r="E2362" t="str">
        <f ca="1">+_xlfn.XLOOKUP(D2362,'Tablas aux'!$A$3:$A$6,'Tablas aux'!$B$3:$B$6,0)</f>
        <v>Smart Phone</v>
      </c>
      <c r="F2362" t="str">
        <f ca="1">+_xlfn.XLOOKUP(E2362,'Tablas aux'!$B$3:$B$6,'Tablas aux'!$C$3:$C$6,0)</f>
        <v>Telefonía</v>
      </c>
      <c r="G2362">
        <f t="shared" ca="1" si="219"/>
        <v>44</v>
      </c>
      <c r="H2362">
        <f ca="1">+_xlfn.XLOOKUP(D2362,'Tablas aux'!$A$3:$A$6,'Tablas aux'!$D$3:$D$6)</f>
        <v>800</v>
      </c>
      <c r="I2362" s="3">
        <f t="shared" ca="1" si="220"/>
        <v>0.2</v>
      </c>
      <c r="J2362" t="str" cm="1">
        <f t="array" aca="1" ref="J2362" ca="1">+INDEX({"Tarjeta";"Efectivo";"Transferencia"},RANDBETWEEN(1,3))</f>
        <v>Efectivo</v>
      </c>
      <c r="K2362" t="str">
        <f t="shared" ca="1" si="221"/>
        <v>V-005</v>
      </c>
      <c r="L2362" t="str">
        <f ca="1">+VLOOKUP(K2362,'Tablas aux'!$A$23:$C$27,3,0)</f>
        <v>Ayacucho</v>
      </c>
    </row>
    <row r="2363" spans="1:12" x14ac:dyDescent="0.25">
      <c r="A2363" t="str">
        <v>V-2362</v>
      </c>
      <c r="B2363">
        <f t="shared" ca="1" si="216"/>
        <v>45747</v>
      </c>
      <c r="C2363" t="str">
        <f t="shared" ca="1" si="217"/>
        <v>C-003</v>
      </c>
      <c r="D2363" t="str">
        <f t="shared" ca="1" si="218"/>
        <v>P-001</v>
      </c>
      <c r="E2363" t="str">
        <f ca="1">+_xlfn.XLOOKUP(D2363,'Tablas aux'!$A$3:$A$6,'Tablas aux'!$B$3:$B$6,0)</f>
        <v>Audífonos</v>
      </c>
      <c r="F2363" t="str">
        <f ca="1">+_xlfn.XLOOKUP(E2363,'Tablas aux'!$B$3:$B$6,'Tablas aux'!$C$3:$C$6,0)</f>
        <v>Electrónica</v>
      </c>
      <c r="G2363">
        <f t="shared" ca="1" si="219"/>
        <v>11</v>
      </c>
      <c r="H2363">
        <f ca="1">+_xlfn.XLOOKUP(D2363,'Tablas aux'!$A$3:$A$6,'Tablas aux'!$D$3:$D$6)</f>
        <v>50</v>
      </c>
      <c r="I2363" s="3">
        <f t="shared" ca="1" si="220"/>
        <v>0.1</v>
      </c>
      <c r="J2363" t="str" cm="1">
        <f t="array" aca="1" ref="J2363" ca="1">+INDEX({"Tarjeta";"Efectivo";"Transferencia"},RANDBETWEEN(1,3))</f>
        <v>Efectivo</v>
      </c>
      <c r="K2363" t="str">
        <f t="shared" ca="1" si="221"/>
        <v>V-005</v>
      </c>
      <c r="L2363" t="str">
        <f ca="1">+VLOOKUP(K2363,'Tablas aux'!$A$23:$C$27,3,0)</f>
        <v>Ayacucho</v>
      </c>
    </row>
    <row r="2364" spans="1:12" x14ac:dyDescent="0.25">
      <c r="A2364" t="str">
        <v>V-2363</v>
      </c>
      <c r="B2364">
        <f t="shared" ca="1" si="216"/>
        <v>45709</v>
      </c>
      <c r="C2364" t="str">
        <f t="shared" ca="1" si="217"/>
        <v>C-002</v>
      </c>
      <c r="D2364" t="str">
        <f t="shared" ca="1" si="218"/>
        <v>P-001</v>
      </c>
      <c r="E2364" t="str">
        <f ca="1">+_xlfn.XLOOKUP(D2364,'Tablas aux'!$A$3:$A$6,'Tablas aux'!$B$3:$B$6,0)</f>
        <v>Audífonos</v>
      </c>
      <c r="F2364" t="str">
        <f ca="1">+_xlfn.XLOOKUP(E2364,'Tablas aux'!$B$3:$B$6,'Tablas aux'!$C$3:$C$6,0)</f>
        <v>Electrónica</v>
      </c>
      <c r="G2364">
        <f t="shared" ca="1" si="219"/>
        <v>10</v>
      </c>
      <c r="H2364">
        <f ca="1">+_xlfn.XLOOKUP(D2364,'Tablas aux'!$A$3:$A$6,'Tablas aux'!$D$3:$D$6)</f>
        <v>50</v>
      </c>
      <c r="I2364" s="3">
        <f t="shared" ca="1" si="220"/>
        <v>0.1</v>
      </c>
      <c r="J2364" t="str" cm="1">
        <f t="array" aca="1" ref="J2364" ca="1">+INDEX({"Tarjeta";"Efectivo";"Transferencia"},RANDBETWEEN(1,3))</f>
        <v>Transferencia</v>
      </c>
      <c r="K2364" t="str">
        <f t="shared" ca="1" si="221"/>
        <v>V-005</v>
      </c>
      <c r="L2364" t="str">
        <f ca="1">+VLOOKUP(K2364,'Tablas aux'!$A$23:$C$27,3,0)</f>
        <v>Ayacucho</v>
      </c>
    </row>
    <row r="2365" spans="1:12" x14ac:dyDescent="0.25">
      <c r="A2365" t="str">
        <v>V-2364</v>
      </c>
      <c r="B2365">
        <f t="shared" ca="1" si="216"/>
        <v>45719</v>
      </c>
      <c r="C2365" t="str">
        <f t="shared" ca="1" si="217"/>
        <v>C-002</v>
      </c>
      <c r="D2365" t="str">
        <f t="shared" ca="1" si="218"/>
        <v>P-001</v>
      </c>
      <c r="E2365" t="str">
        <f ca="1">+_xlfn.XLOOKUP(D2365,'Tablas aux'!$A$3:$A$6,'Tablas aux'!$B$3:$B$6,0)</f>
        <v>Audífonos</v>
      </c>
      <c r="F2365" t="str">
        <f ca="1">+_xlfn.XLOOKUP(E2365,'Tablas aux'!$B$3:$B$6,'Tablas aux'!$C$3:$C$6,0)</f>
        <v>Electrónica</v>
      </c>
      <c r="G2365">
        <f t="shared" ca="1" si="219"/>
        <v>25</v>
      </c>
      <c r="H2365">
        <f ca="1">+_xlfn.XLOOKUP(D2365,'Tablas aux'!$A$3:$A$6,'Tablas aux'!$D$3:$D$6)</f>
        <v>50</v>
      </c>
      <c r="I2365" s="3">
        <f t="shared" ca="1" si="220"/>
        <v>0.1</v>
      </c>
      <c r="J2365" t="str" cm="1">
        <f t="array" aca="1" ref="J2365" ca="1">+INDEX({"Tarjeta";"Efectivo";"Transferencia"},RANDBETWEEN(1,3))</f>
        <v>Tarjeta</v>
      </c>
      <c r="K2365" t="str">
        <f t="shared" ca="1" si="221"/>
        <v>V-005</v>
      </c>
      <c r="L2365" t="str">
        <f ca="1">+VLOOKUP(K2365,'Tablas aux'!$A$23:$C$27,3,0)</f>
        <v>Ayacucho</v>
      </c>
    </row>
    <row r="2366" spans="1:12" x14ac:dyDescent="0.25">
      <c r="A2366" t="str">
        <v>V-2365</v>
      </c>
      <c r="B2366">
        <f t="shared" ca="1" si="216"/>
        <v>45661</v>
      </c>
      <c r="C2366" t="str">
        <f t="shared" ca="1" si="217"/>
        <v>C-002</v>
      </c>
      <c r="D2366" t="str">
        <f t="shared" ca="1" si="218"/>
        <v>P-001</v>
      </c>
      <c r="E2366" t="str">
        <f ca="1">+_xlfn.XLOOKUP(D2366,'Tablas aux'!$A$3:$A$6,'Tablas aux'!$B$3:$B$6,0)</f>
        <v>Audífonos</v>
      </c>
      <c r="F2366" t="str">
        <f ca="1">+_xlfn.XLOOKUP(E2366,'Tablas aux'!$B$3:$B$6,'Tablas aux'!$C$3:$C$6,0)</f>
        <v>Electrónica</v>
      </c>
      <c r="G2366">
        <f t="shared" ca="1" si="219"/>
        <v>7</v>
      </c>
      <c r="H2366">
        <f ca="1">+_xlfn.XLOOKUP(D2366,'Tablas aux'!$A$3:$A$6,'Tablas aux'!$D$3:$D$6)</f>
        <v>50</v>
      </c>
      <c r="I2366" s="3">
        <f t="shared" ca="1" si="220"/>
        <v>0.1</v>
      </c>
      <c r="J2366" t="str" cm="1">
        <f t="array" aca="1" ref="J2366" ca="1">+INDEX({"Tarjeta";"Efectivo";"Transferencia"},RANDBETWEEN(1,3))</f>
        <v>Tarjeta</v>
      </c>
      <c r="K2366" t="str">
        <f t="shared" ca="1" si="221"/>
        <v>V-003</v>
      </c>
      <c r="L2366" t="str">
        <f ca="1">+VLOOKUP(K2366,'Tablas aux'!$A$23:$C$27,3,0)</f>
        <v>Arequipa</v>
      </c>
    </row>
    <row r="2367" spans="1:12" x14ac:dyDescent="0.25">
      <c r="A2367" t="str">
        <v>V-2366</v>
      </c>
      <c r="B2367">
        <f t="shared" ca="1" si="216"/>
        <v>45755</v>
      </c>
      <c r="C2367" t="str">
        <f t="shared" ca="1" si="217"/>
        <v>C-004</v>
      </c>
      <c r="D2367" t="str">
        <f t="shared" ca="1" si="218"/>
        <v>P-004</v>
      </c>
      <c r="E2367" t="str">
        <f ca="1">+_xlfn.XLOOKUP(D2367,'Tablas aux'!$A$3:$A$6,'Tablas aux'!$B$3:$B$6,0)</f>
        <v>Smart Phone</v>
      </c>
      <c r="F2367" t="str">
        <f ca="1">+_xlfn.XLOOKUP(E2367,'Tablas aux'!$B$3:$B$6,'Tablas aux'!$C$3:$C$6,0)</f>
        <v>Telefonía</v>
      </c>
      <c r="G2367">
        <f t="shared" ca="1" si="219"/>
        <v>18</v>
      </c>
      <c r="H2367">
        <f ca="1">+_xlfn.XLOOKUP(D2367,'Tablas aux'!$A$3:$A$6,'Tablas aux'!$D$3:$D$6)</f>
        <v>800</v>
      </c>
      <c r="I2367" s="3">
        <f t="shared" ca="1" si="220"/>
        <v>0.2</v>
      </c>
      <c r="J2367" t="str" cm="1">
        <f t="array" aca="1" ref="J2367" ca="1">+INDEX({"Tarjeta";"Efectivo";"Transferencia"},RANDBETWEEN(1,3))</f>
        <v>Tarjeta</v>
      </c>
      <c r="K2367" t="str">
        <f t="shared" ca="1" si="221"/>
        <v>V-004</v>
      </c>
      <c r="L2367" t="str">
        <f ca="1">+VLOOKUP(K2367,'Tablas aux'!$A$23:$C$27,3,0)</f>
        <v>Moquegua</v>
      </c>
    </row>
    <row r="2368" spans="1:12" x14ac:dyDescent="0.25">
      <c r="A2368" t="str">
        <v>V-2367</v>
      </c>
      <c r="B2368">
        <f t="shared" ca="1" si="216"/>
        <v>45712</v>
      </c>
      <c r="C2368" t="str">
        <f t="shared" ca="1" si="217"/>
        <v>C-001</v>
      </c>
      <c r="D2368" t="str">
        <f t="shared" ca="1" si="218"/>
        <v>P-002</v>
      </c>
      <c r="E2368" t="str">
        <f ca="1">+_xlfn.XLOOKUP(D2368,'Tablas aux'!$A$3:$A$6,'Tablas aux'!$B$3:$B$6,0)</f>
        <v>Laptop</v>
      </c>
      <c r="F2368" t="str">
        <f ca="1">+_xlfn.XLOOKUP(E2368,'Tablas aux'!$B$3:$B$6,'Tablas aux'!$C$3:$C$6,0)</f>
        <v>Computo</v>
      </c>
      <c r="G2368">
        <f t="shared" ca="1" si="219"/>
        <v>16</v>
      </c>
      <c r="H2368">
        <f ca="1">+_xlfn.XLOOKUP(D2368,'Tablas aux'!$A$3:$A$6,'Tablas aux'!$D$3:$D$6)</f>
        <v>1200</v>
      </c>
      <c r="I2368" s="3">
        <f t="shared" ca="1" si="220"/>
        <v>0.3</v>
      </c>
      <c r="J2368" t="str" cm="1">
        <f t="array" aca="1" ref="J2368" ca="1">+INDEX({"Tarjeta";"Efectivo";"Transferencia"},RANDBETWEEN(1,3))</f>
        <v>Tarjeta</v>
      </c>
      <c r="K2368" t="str">
        <f t="shared" ca="1" si="221"/>
        <v>V-003</v>
      </c>
      <c r="L2368" t="str">
        <f ca="1">+VLOOKUP(K2368,'Tablas aux'!$A$23:$C$27,3,0)</f>
        <v>Arequipa</v>
      </c>
    </row>
    <row r="2369" spans="1:12" x14ac:dyDescent="0.25">
      <c r="A2369" t="str">
        <v>V-2368</v>
      </c>
      <c r="B2369">
        <f t="shared" ca="1" si="216"/>
        <v>45953</v>
      </c>
      <c r="C2369" t="str">
        <f t="shared" ca="1" si="217"/>
        <v>C-004</v>
      </c>
      <c r="D2369" t="str">
        <f t="shared" ca="1" si="218"/>
        <v>P-003</v>
      </c>
      <c r="E2369" t="str">
        <f ca="1">+_xlfn.XLOOKUP(D2369,'Tablas aux'!$A$3:$A$6,'Tablas aux'!$B$3:$B$6,0)</f>
        <v>Smart Watch</v>
      </c>
      <c r="F2369" t="str">
        <f ca="1">+_xlfn.XLOOKUP(E2369,'Tablas aux'!$B$3:$B$6,'Tablas aux'!$C$3:$C$6,0)</f>
        <v>Electrónica</v>
      </c>
      <c r="G2369">
        <f t="shared" ca="1" si="219"/>
        <v>42</v>
      </c>
      <c r="H2369">
        <f ca="1">+_xlfn.XLOOKUP(D2369,'Tablas aux'!$A$3:$A$6,'Tablas aux'!$D$3:$D$6)</f>
        <v>200</v>
      </c>
      <c r="I2369" s="3">
        <f t="shared" ca="1" si="220"/>
        <v>0.1</v>
      </c>
      <c r="J2369" t="str" cm="1">
        <f t="array" aca="1" ref="J2369" ca="1">+INDEX({"Tarjeta";"Efectivo";"Transferencia"},RANDBETWEEN(1,3))</f>
        <v>Tarjeta</v>
      </c>
      <c r="K2369" t="str">
        <f t="shared" ca="1" si="221"/>
        <v>V-004</v>
      </c>
      <c r="L2369" t="str">
        <f ca="1">+VLOOKUP(K2369,'Tablas aux'!$A$23:$C$27,3,0)</f>
        <v>Moquegua</v>
      </c>
    </row>
    <row r="2370" spans="1:12" x14ac:dyDescent="0.25">
      <c r="A2370" t="str">
        <v>V-2369</v>
      </c>
      <c r="B2370">
        <f t="shared" ca="1" si="216"/>
        <v>45776</v>
      </c>
      <c r="C2370" t="str">
        <f t="shared" ca="1" si="217"/>
        <v>C-001</v>
      </c>
      <c r="D2370" t="str">
        <f t="shared" ca="1" si="218"/>
        <v>P-002</v>
      </c>
      <c r="E2370" t="str">
        <f ca="1">+_xlfn.XLOOKUP(D2370,'Tablas aux'!$A$3:$A$6,'Tablas aux'!$B$3:$B$6,0)</f>
        <v>Laptop</v>
      </c>
      <c r="F2370" t="str">
        <f ca="1">+_xlfn.XLOOKUP(E2370,'Tablas aux'!$B$3:$B$6,'Tablas aux'!$C$3:$C$6,0)</f>
        <v>Computo</v>
      </c>
      <c r="G2370">
        <f t="shared" ca="1" si="219"/>
        <v>43</v>
      </c>
      <c r="H2370">
        <f ca="1">+_xlfn.XLOOKUP(D2370,'Tablas aux'!$A$3:$A$6,'Tablas aux'!$D$3:$D$6)</f>
        <v>1200</v>
      </c>
      <c r="I2370" s="3">
        <f t="shared" ca="1" si="220"/>
        <v>0.3</v>
      </c>
      <c r="J2370" t="str" cm="1">
        <f t="array" aca="1" ref="J2370" ca="1">+INDEX({"Tarjeta";"Efectivo";"Transferencia"},RANDBETWEEN(1,3))</f>
        <v>Efectivo</v>
      </c>
      <c r="K2370" t="str">
        <f t="shared" ca="1" si="221"/>
        <v>V-003</v>
      </c>
      <c r="L2370" t="str">
        <f ca="1">+VLOOKUP(K2370,'Tablas aux'!$A$23:$C$27,3,0)</f>
        <v>Arequipa</v>
      </c>
    </row>
    <row r="2371" spans="1:12" x14ac:dyDescent="0.25">
      <c r="A2371" t="str">
        <v>V-2370</v>
      </c>
      <c r="B2371">
        <f t="shared" ref="B2371:B2434" ca="1" si="222">+RANDBETWEEN("01/01/2025","31/12/2025")</f>
        <v>45775</v>
      </c>
      <c r="C2371" t="str">
        <f t="shared" ref="C2371:C2434" ca="1" si="223">+"C"&amp;"-"&amp;TEXT(RANDBETWEEN(1,4),"000")</f>
        <v>C-002</v>
      </c>
      <c r="D2371" t="str">
        <f t="shared" ref="D2371:D2434" ca="1" si="224">+"P"&amp;"-"&amp;TEXT(RANDBETWEEN(1,4),"000")</f>
        <v>P-004</v>
      </c>
      <c r="E2371" t="str">
        <f ca="1">+_xlfn.XLOOKUP(D2371,'Tablas aux'!$A$3:$A$6,'Tablas aux'!$B$3:$B$6,0)</f>
        <v>Smart Phone</v>
      </c>
      <c r="F2371" t="str">
        <f ca="1">+_xlfn.XLOOKUP(E2371,'Tablas aux'!$B$3:$B$6,'Tablas aux'!$C$3:$C$6,0)</f>
        <v>Telefonía</v>
      </c>
      <c r="G2371">
        <f t="shared" ref="G2371:G2434" ca="1" si="225">+RANDBETWEEN(5,45)</f>
        <v>6</v>
      </c>
      <c r="H2371">
        <f ca="1">+_xlfn.XLOOKUP(D2371,'Tablas aux'!$A$3:$A$6,'Tablas aux'!$D$3:$D$6)</f>
        <v>800</v>
      </c>
      <c r="I2371" s="3">
        <f t="shared" ref="I2371:I2434" ca="1" si="226">+IF(F2371="Electrónica",0.1,IF(F2371="Telefonía",0.2,0.3))</f>
        <v>0.2</v>
      </c>
      <c r="J2371" t="str" cm="1">
        <f t="array" aca="1" ref="J2371" ca="1">+INDEX({"Tarjeta";"Efectivo";"Transferencia"},RANDBETWEEN(1,3))</f>
        <v>Efectivo</v>
      </c>
      <c r="K2371" t="str">
        <f t="shared" ref="K2371:K2434" ca="1" si="227">+"V"&amp;"-"&amp;TEXT(RANDBETWEEN(1,5),"000")</f>
        <v>V-001</v>
      </c>
      <c r="L2371" t="str">
        <f ca="1">+VLOOKUP(K2371,'Tablas aux'!$A$23:$C$27,3,0)</f>
        <v>Lima</v>
      </c>
    </row>
    <row r="2372" spans="1:12" x14ac:dyDescent="0.25">
      <c r="A2372" t="str">
        <v>V-2371</v>
      </c>
      <c r="B2372">
        <f t="shared" ca="1" si="222"/>
        <v>45797</v>
      </c>
      <c r="C2372" t="str">
        <f t="shared" ca="1" si="223"/>
        <v>C-001</v>
      </c>
      <c r="D2372" t="str">
        <f t="shared" ca="1" si="224"/>
        <v>P-003</v>
      </c>
      <c r="E2372" t="str">
        <f ca="1">+_xlfn.XLOOKUP(D2372,'Tablas aux'!$A$3:$A$6,'Tablas aux'!$B$3:$B$6,0)</f>
        <v>Smart Watch</v>
      </c>
      <c r="F2372" t="str">
        <f ca="1">+_xlfn.XLOOKUP(E2372,'Tablas aux'!$B$3:$B$6,'Tablas aux'!$C$3:$C$6,0)</f>
        <v>Electrónica</v>
      </c>
      <c r="G2372">
        <f t="shared" ca="1" si="225"/>
        <v>25</v>
      </c>
      <c r="H2372">
        <f ca="1">+_xlfn.XLOOKUP(D2372,'Tablas aux'!$A$3:$A$6,'Tablas aux'!$D$3:$D$6)</f>
        <v>200</v>
      </c>
      <c r="I2372" s="3">
        <f t="shared" ca="1" si="226"/>
        <v>0.1</v>
      </c>
      <c r="J2372" t="str" cm="1">
        <f t="array" aca="1" ref="J2372" ca="1">+INDEX({"Tarjeta";"Efectivo";"Transferencia"},RANDBETWEEN(1,3))</f>
        <v>Transferencia</v>
      </c>
      <c r="K2372" t="str">
        <f t="shared" ca="1" si="227"/>
        <v>V-003</v>
      </c>
      <c r="L2372" t="str">
        <f ca="1">+VLOOKUP(K2372,'Tablas aux'!$A$23:$C$27,3,0)</f>
        <v>Arequipa</v>
      </c>
    </row>
    <row r="2373" spans="1:12" x14ac:dyDescent="0.25">
      <c r="A2373" t="str">
        <v>V-2372</v>
      </c>
      <c r="B2373">
        <f t="shared" ca="1" si="222"/>
        <v>45839</v>
      </c>
      <c r="C2373" t="str">
        <f t="shared" ca="1" si="223"/>
        <v>C-002</v>
      </c>
      <c r="D2373" t="str">
        <f t="shared" ca="1" si="224"/>
        <v>P-004</v>
      </c>
      <c r="E2373" t="str">
        <f ca="1">+_xlfn.XLOOKUP(D2373,'Tablas aux'!$A$3:$A$6,'Tablas aux'!$B$3:$B$6,0)</f>
        <v>Smart Phone</v>
      </c>
      <c r="F2373" t="str">
        <f ca="1">+_xlfn.XLOOKUP(E2373,'Tablas aux'!$B$3:$B$6,'Tablas aux'!$C$3:$C$6,0)</f>
        <v>Telefonía</v>
      </c>
      <c r="G2373">
        <f t="shared" ca="1" si="225"/>
        <v>7</v>
      </c>
      <c r="H2373">
        <f ca="1">+_xlfn.XLOOKUP(D2373,'Tablas aux'!$A$3:$A$6,'Tablas aux'!$D$3:$D$6)</f>
        <v>800</v>
      </c>
      <c r="I2373" s="3">
        <f t="shared" ca="1" si="226"/>
        <v>0.2</v>
      </c>
      <c r="J2373" t="str" cm="1">
        <f t="array" aca="1" ref="J2373" ca="1">+INDEX({"Tarjeta";"Efectivo";"Transferencia"},RANDBETWEEN(1,3))</f>
        <v>Tarjeta</v>
      </c>
      <c r="K2373" t="str">
        <f t="shared" ca="1" si="227"/>
        <v>V-004</v>
      </c>
      <c r="L2373" t="str">
        <f ca="1">+VLOOKUP(K2373,'Tablas aux'!$A$23:$C$27,3,0)</f>
        <v>Moquegua</v>
      </c>
    </row>
    <row r="2374" spans="1:12" x14ac:dyDescent="0.25">
      <c r="A2374" t="str">
        <v>V-2373</v>
      </c>
      <c r="B2374">
        <f t="shared" ca="1" si="222"/>
        <v>45931</v>
      </c>
      <c r="C2374" t="str">
        <f t="shared" ca="1" si="223"/>
        <v>C-002</v>
      </c>
      <c r="D2374" t="str">
        <f t="shared" ca="1" si="224"/>
        <v>P-004</v>
      </c>
      <c r="E2374" t="str">
        <f ca="1">+_xlfn.XLOOKUP(D2374,'Tablas aux'!$A$3:$A$6,'Tablas aux'!$B$3:$B$6,0)</f>
        <v>Smart Phone</v>
      </c>
      <c r="F2374" t="str">
        <f ca="1">+_xlfn.XLOOKUP(E2374,'Tablas aux'!$B$3:$B$6,'Tablas aux'!$C$3:$C$6,0)</f>
        <v>Telefonía</v>
      </c>
      <c r="G2374">
        <f t="shared" ca="1" si="225"/>
        <v>19</v>
      </c>
      <c r="H2374">
        <f ca="1">+_xlfn.XLOOKUP(D2374,'Tablas aux'!$A$3:$A$6,'Tablas aux'!$D$3:$D$6)</f>
        <v>800</v>
      </c>
      <c r="I2374" s="3">
        <f t="shared" ca="1" si="226"/>
        <v>0.2</v>
      </c>
      <c r="J2374" t="str" cm="1">
        <f t="array" aca="1" ref="J2374" ca="1">+INDEX({"Tarjeta";"Efectivo";"Transferencia"},RANDBETWEEN(1,3))</f>
        <v>Tarjeta</v>
      </c>
      <c r="K2374" t="str">
        <f t="shared" ca="1" si="227"/>
        <v>V-002</v>
      </c>
      <c r="L2374" t="str">
        <f ca="1">+VLOOKUP(K2374,'Tablas aux'!$A$23:$C$27,3,0)</f>
        <v>Callao</v>
      </c>
    </row>
    <row r="2375" spans="1:12" x14ac:dyDescent="0.25">
      <c r="A2375" t="str">
        <v>V-2374</v>
      </c>
      <c r="B2375">
        <f t="shared" ca="1" si="222"/>
        <v>45844</v>
      </c>
      <c r="C2375" t="str">
        <f t="shared" ca="1" si="223"/>
        <v>C-003</v>
      </c>
      <c r="D2375" t="str">
        <f t="shared" ca="1" si="224"/>
        <v>P-003</v>
      </c>
      <c r="E2375" t="str">
        <f ca="1">+_xlfn.XLOOKUP(D2375,'Tablas aux'!$A$3:$A$6,'Tablas aux'!$B$3:$B$6,0)</f>
        <v>Smart Watch</v>
      </c>
      <c r="F2375" t="str">
        <f ca="1">+_xlfn.XLOOKUP(E2375,'Tablas aux'!$B$3:$B$6,'Tablas aux'!$C$3:$C$6,0)</f>
        <v>Electrónica</v>
      </c>
      <c r="G2375">
        <f t="shared" ca="1" si="225"/>
        <v>5</v>
      </c>
      <c r="H2375">
        <f ca="1">+_xlfn.XLOOKUP(D2375,'Tablas aux'!$A$3:$A$6,'Tablas aux'!$D$3:$D$6)</f>
        <v>200</v>
      </c>
      <c r="I2375" s="3">
        <f t="shared" ca="1" si="226"/>
        <v>0.1</v>
      </c>
      <c r="J2375" t="str" cm="1">
        <f t="array" aca="1" ref="J2375" ca="1">+INDEX({"Tarjeta";"Efectivo";"Transferencia"},RANDBETWEEN(1,3))</f>
        <v>Tarjeta</v>
      </c>
      <c r="K2375" t="str">
        <f t="shared" ca="1" si="227"/>
        <v>V-002</v>
      </c>
      <c r="L2375" t="str">
        <f ca="1">+VLOOKUP(K2375,'Tablas aux'!$A$23:$C$27,3,0)</f>
        <v>Callao</v>
      </c>
    </row>
    <row r="2376" spans="1:12" x14ac:dyDescent="0.25">
      <c r="A2376" t="str">
        <v>V-2375</v>
      </c>
      <c r="B2376">
        <f t="shared" ca="1" si="222"/>
        <v>45932</v>
      </c>
      <c r="C2376" t="str">
        <f t="shared" ca="1" si="223"/>
        <v>C-004</v>
      </c>
      <c r="D2376" t="str">
        <f t="shared" ca="1" si="224"/>
        <v>P-004</v>
      </c>
      <c r="E2376" t="str">
        <f ca="1">+_xlfn.XLOOKUP(D2376,'Tablas aux'!$A$3:$A$6,'Tablas aux'!$B$3:$B$6,0)</f>
        <v>Smart Phone</v>
      </c>
      <c r="F2376" t="str">
        <f ca="1">+_xlfn.XLOOKUP(E2376,'Tablas aux'!$B$3:$B$6,'Tablas aux'!$C$3:$C$6,0)</f>
        <v>Telefonía</v>
      </c>
      <c r="G2376">
        <f t="shared" ca="1" si="225"/>
        <v>19</v>
      </c>
      <c r="H2376">
        <f ca="1">+_xlfn.XLOOKUP(D2376,'Tablas aux'!$A$3:$A$6,'Tablas aux'!$D$3:$D$6)</f>
        <v>800</v>
      </c>
      <c r="I2376" s="3">
        <f t="shared" ca="1" si="226"/>
        <v>0.2</v>
      </c>
      <c r="J2376" t="str" cm="1">
        <f t="array" aca="1" ref="J2376" ca="1">+INDEX({"Tarjeta";"Efectivo";"Transferencia"},RANDBETWEEN(1,3))</f>
        <v>Transferencia</v>
      </c>
      <c r="K2376" t="str">
        <f t="shared" ca="1" si="227"/>
        <v>V-003</v>
      </c>
      <c r="L2376" t="str">
        <f ca="1">+VLOOKUP(K2376,'Tablas aux'!$A$23:$C$27,3,0)</f>
        <v>Arequipa</v>
      </c>
    </row>
    <row r="2377" spans="1:12" x14ac:dyDescent="0.25">
      <c r="A2377" t="str">
        <v>V-2376</v>
      </c>
      <c r="B2377">
        <f t="shared" ca="1" si="222"/>
        <v>45876</v>
      </c>
      <c r="C2377" t="str">
        <f t="shared" ca="1" si="223"/>
        <v>C-004</v>
      </c>
      <c r="D2377" t="str">
        <f t="shared" ca="1" si="224"/>
        <v>P-004</v>
      </c>
      <c r="E2377" t="str">
        <f ca="1">+_xlfn.XLOOKUP(D2377,'Tablas aux'!$A$3:$A$6,'Tablas aux'!$B$3:$B$6,0)</f>
        <v>Smart Phone</v>
      </c>
      <c r="F2377" t="str">
        <f ca="1">+_xlfn.XLOOKUP(E2377,'Tablas aux'!$B$3:$B$6,'Tablas aux'!$C$3:$C$6,0)</f>
        <v>Telefonía</v>
      </c>
      <c r="G2377">
        <f t="shared" ca="1" si="225"/>
        <v>7</v>
      </c>
      <c r="H2377">
        <f ca="1">+_xlfn.XLOOKUP(D2377,'Tablas aux'!$A$3:$A$6,'Tablas aux'!$D$3:$D$6)</f>
        <v>800</v>
      </c>
      <c r="I2377" s="3">
        <f t="shared" ca="1" si="226"/>
        <v>0.2</v>
      </c>
      <c r="J2377" t="str" cm="1">
        <f t="array" aca="1" ref="J2377" ca="1">+INDEX({"Tarjeta";"Efectivo";"Transferencia"},RANDBETWEEN(1,3))</f>
        <v>Efectivo</v>
      </c>
      <c r="K2377" t="str">
        <f t="shared" ca="1" si="227"/>
        <v>V-005</v>
      </c>
      <c r="L2377" t="str">
        <f ca="1">+VLOOKUP(K2377,'Tablas aux'!$A$23:$C$27,3,0)</f>
        <v>Ayacucho</v>
      </c>
    </row>
    <row r="2378" spans="1:12" x14ac:dyDescent="0.25">
      <c r="A2378" t="str">
        <v>V-2377</v>
      </c>
      <c r="B2378">
        <f t="shared" ca="1" si="222"/>
        <v>45928</v>
      </c>
      <c r="C2378" t="str">
        <f t="shared" ca="1" si="223"/>
        <v>C-002</v>
      </c>
      <c r="D2378" t="str">
        <f t="shared" ca="1" si="224"/>
        <v>P-002</v>
      </c>
      <c r="E2378" t="str">
        <f ca="1">+_xlfn.XLOOKUP(D2378,'Tablas aux'!$A$3:$A$6,'Tablas aux'!$B$3:$B$6,0)</f>
        <v>Laptop</v>
      </c>
      <c r="F2378" t="str">
        <f ca="1">+_xlfn.XLOOKUP(E2378,'Tablas aux'!$B$3:$B$6,'Tablas aux'!$C$3:$C$6,0)</f>
        <v>Computo</v>
      </c>
      <c r="G2378">
        <f t="shared" ca="1" si="225"/>
        <v>35</v>
      </c>
      <c r="H2378">
        <f ca="1">+_xlfn.XLOOKUP(D2378,'Tablas aux'!$A$3:$A$6,'Tablas aux'!$D$3:$D$6)</f>
        <v>1200</v>
      </c>
      <c r="I2378" s="3">
        <f t="shared" ca="1" si="226"/>
        <v>0.3</v>
      </c>
      <c r="J2378" t="str" cm="1">
        <f t="array" aca="1" ref="J2378" ca="1">+INDEX({"Tarjeta";"Efectivo";"Transferencia"},RANDBETWEEN(1,3))</f>
        <v>Tarjeta</v>
      </c>
      <c r="K2378" t="str">
        <f t="shared" ca="1" si="227"/>
        <v>V-002</v>
      </c>
      <c r="L2378" t="str">
        <f ca="1">+VLOOKUP(K2378,'Tablas aux'!$A$23:$C$27,3,0)</f>
        <v>Callao</v>
      </c>
    </row>
    <row r="2379" spans="1:12" x14ac:dyDescent="0.25">
      <c r="A2379" t="str">
        <v>V-2378</v>
      </c>
      <c r="B2379">
        <f t="shared" ca="1" si="222"/>
        <v>45878</v>
      </c>
      <c r="C2379" t="str">
        <f t="shared" ca="1" si="223"/>
        <v>C-003</v>
      </c>
      <c r="D2379" t="str">
        <f t="shared" ca="1" si="224"/>
        <v>P-004</v>
      </c>
      <c r="E2379" t="str">
        <f ca="1">+_xlfn.XLOOKUP(D2379,'Tablas aux'!$A$3:$A$6,'Tablas aux'!$B$3:$B$6,0)</f>
        <v>Smart Phone</v>
      </c>
      <c r="F2379" t="str">
        <f ca="1">+_xlfn.XLOOKUP(E2379,'Tablas aux'!$B$3:$B$6,'Tablas aux'!$C$3:$C$6,0)</f>
        <v>Telefonía</v>
      </c>
      <c r="G2379">
        <f t="shared" ca="1" si="225"/>
        <v>6</v>
      </c>
      <c r="H2379">
        <f ca="1">+_xlfn.XLOOKUP(D2379,'Tablas aux'!$A$3:$A$6,'Tablas aux'!$D$3:$D$6)</f>
        <v>800</v>
      </c>
      <c r="I2379" s="3">
        <f t="shared" ca="1" si="226"/>
        <v>0.2</v>
      </c>
      <c r="J2379" t="str" cm="1">
        <f t="array" aca="1" ref="J2379" ca="1">+INDEX({"Tarjeta";"Efectivo";"Transferencia"},RANDBETWEEN(1,3))</f>
        <v>Transferencia</v>
      </c>
      <c r="K2379" t="str">
        <f t="shared" ca="1" si="227"/>
        <v>V-004</v>
      </c>
      <c r="L2379" t="str">
        <f ca="1">+VLOOKUP(K2379,'Tablas aux'!$A$23:$C$27,3,0)</f>
        <v>Moquegua</v>
      </c>
    </row>
    <row r="2380" spans="1:12" x14ac:dyDescent="0.25">
      <c r="A2380" t="str">
        <v>V-2379</v>
      </c>
      <c r="B2380">
        <f t="shared" ca="1" si="222"/>
        <v>45692</v>
      </c>
      <c r="C2380" t="str">
        <f t="shared" ca="1" si="223"/>
        <v>C-004</v>
      </c>
      <c r="D2380" t="str">
        <f t="shared" ca="1" si="224"/>
        <v>P-004</v>
      </c>
      <c r="E2380" t="str">
        <f ca="1">+_xlfn.XLOOKUP(D2380,'Tablas aux'!$A$3:$A$6,'Tablas aux'!$B$3:$B$6,0)</f>
        <v>Smart Phone</v>
      </c>
      <c r="F2380" t="str">
        <f ca="1">+_xlfn.XLOOKUP(E2380,'Tablas aux'!$B$3:$B$6,'Tablas aux'!$C$3:$C$6,0)</f>
        <v>Telefonía</v>
      </c>
      <c r="G2380">
        <f t="shared" ca="1" si="225"/>
        <v>7</v>
      </c>
      <c r="H2380">
        <f ca="1">+_xlfn.XLOOKUP(D2380,'Tablas aux'!$A$3:$A$6,'Tablas aux'!$D$3:$D$6)</f>
        <v>800</v>
      </c>
      <c r="I2380" s="3">
        <f t="shared" ca="1" si="226"/>
        <v>0.2</v>
      </c>
      <c r="J2380" t="str" cm="1">
        <f t="array" aca="1" ref="J2380" ca="1">+INDEX({"Tarjeta";"Efectivo";"Transferencia"},RANDBETWEEN(1,3))</f>
        <v>Efectivo</v>
      </c>
      <c r="K2380" t="str">
        <f t="shared" ca="1" si="227"/>
        <v>V-004</v>
      </c>
      <c r="L2380" t="str">
        <f ca="1">+VLOOKUP(K2380,'Tablas aux'!$A$23:$C$27,3,0)</f>
        <v>Moquegua</v>
      </c>
    </row>
    <row r="2381" spans="1:12" x14ac:dyDescent="0.25">
      <c r="A2381" t="str">
        <v>V-2380</v>
      </c>
      <c r="B2381">
        <f t="shared" ca="1" si="222"/>
        <v>45789</v>
      </c>
      <c r="C2381" t="str">
        <f t="shared" ca="1" si="223"/>
        <v>C-001</v>
      </c>
      <c r="D2381" t="str">
        <f t="shared" ca="1" si="224"/>
        <v>P-004</v>
      </c>
      <c r="E2381" t="str">
        <f ca="1">+_xlfn.XLOOKUP(D2381,'Tablas aux'!$A$3:$A$6,'Tablas aux'!$B$3:$B$6,0)</f>
        <v>Smart Phone</v>
      </c>
      <c r="F2381" t="str">
        <f ca="1">+_xlfn.XLOOKUP(E2381,'Tablas aux'!$B$3:$B$6,'Tablas aux'!$C$3:$C$6,0)</f>
        <v>Telefonía</v>
      </c>
      <c r="G2381">
        <f t="shared" ca="1" si="225"/>
        <v>23</v>
      </c>
      <c r="H2381">
        <f ca="1">+_xlfn.XLOOKUP(D2381,'Tablas aux'!$A$3:$A$6,'Tablas aux'!$D$3:$D$6)</f>
        <v>800</v>
      </c>
      <c r="I2381" s="3">
        <f t="shared" ca="1" si="226"/>
        <v>0.2</v>
      </c>
      <c r="J2381" t="str" cm="1">
        <f t="array" aca="1" ref="J2381" ca="1">+INDEX({"Tarjeta";"Efectivo";"Transferencia"},RANDBETWEEN(1,3))</f>
        <v>Transferencia</v>
      </c>
      <c r="K2381" t="str">
        <f t="shared" ca="1" si="227"/>
        <v>V-004</v>
      </c>
      <c r="L2381" t="str">
        <f ca="1">+VLOOKUP(K2381,'Tablas aux'!$A$23:$C$27,3,0)</f>
        <v>Moquegua</v>
      </c>
    </row>
    <row r="2382" spans="1:12" x14ac:dyDescent="0.25">
      <c r="A2382" t="str">
        <v>V-2381</v>
      </c>
      <c r="B2382">
        <f t="shared" ca="1" si="222"/>
        <v>45753</v>
      </c>
      <c r="C2382" t="str">
        <f t="shared" ca="1" si="223"/>
        <v>C-002</v>
      </c>
      <c r="D2382" t="str">
        <f t="shared" ca="1" si="224"/>
        <v>P-004</v>
      </c>
      <c r="E2382" t="str">
        <f ca="1">+_xlfn.XLOOKUP(D2382,'Tablas aux'!$A$3:$A$6,'Tablas aux'!$B$3:$B$6,0)</f>
        <v>Smart Phone</v>
      </c>
      <c r="F2382" t="str">
        <f ca="1">+_xlfn.XLOOKUP(E2382,'Tablas aux'!$B$3:$B$6,'Tablas aux'!$C$3:$C$6,0)</f>
        <v>Telefonía</v>
      </c>
      <c r="G2382">
        <f t="shared" ca="1" si="225"/>
        <v>6</v>
      </c>
      <c r="H2382">
        <f ca="1">+_xlfn.XLOOKUP(D2382,'Tablas aux'!$A$3:$A$6,'Tablas aux'!$D$3:$D$6)</f>
        <v>800</v>
      </c>
      <c r="I2382" s="3">
        <f t="shared" ca="1" si="226"/>
        <v>0.2</v>
      </c>
      <c r="J2382" t="str" cm="1">
        <f t="array" aca="1" ref="J2382" ca="1">+INDEX({"Tarjeta";"Efectivo";"Transferencia"},RANDBETWEEN(1,3))</f>
        <v>Efectivo</v>
      </c>
      <c r="K2382" t="str">
        <f t="shared" ca="1" si="227"/>
        <v>V-004</v>
      </c>
      <c r="L2382" t="str">
        <f ca="1">+VLOOKUP(K2382,'Tablas aux'!$A$23:$C$27,3,0)</f>
        <v>Moquegua</v>
      </c>
    </row>
    <row r="2383" spans="1:12" x14ac:dyDescent="0.25">
      <c r="A2383" t="str">
        <v>V-2382</v>
      </c>
      <c r="B2383">
        <f t="shared" ca="1" si="222"/>
        <v>45863</v>
      </c>
      <c r="C2383" t="str">
        <f t="shared" ca="1" si="223"/>
        <v>C-003</v>
      </c>
      <c r="D2383" t="str">
        <f t="shared" ca="1" si="224"/>
        <v>P-003</v>
      </c>
      <c r="E2383" t="str">
        <f ca="1">+_xlfn.XLOOKUP(D2383,'Tablas aux'!$A$3:$A$6,'Tablas aux'!$B$3:$B$6,0)</f>
        <v>Smart Watch</v>
      </c>
      <c r="F2383" t="str">
        <f ca="1">+_xlfn.XLOOKUP(E2383,'Tablas aux'!$B$3:$B$6,'Tablas aux'!$C$3:$C$6,0)</f>
        <v>Electrónica</v>
      </c>
      <c r="G2383">
        <f t="shared" ca="1" si="225"/>
        <v>32</v>
      </c>
      <c r="H2383">
        <f ca="1">+_xlfn.XLOOKUP(D2383,'Tablas aux'!$A$3:$A$6,'Tablas aux'!$D$3:$D$6)</f>
        <v>200</v>
      </c>
      <c r="I2383" s="3">
        <f t="shared" ca="1" si="226"/>
        <v>0.1</v>
      </c>
      <c r="J2383" t="str" cm="1">
        <f t="array" aca="1" ref="J2383" ca="1">+INDEX({"Tarjeta";"Efectivo";"Transferencia"},RANDBETWEEN(1,3))</f>
        <v>Transferencia</v>
      </c>
      <c r="K2383" t="str">
        <f t="shared" ca="1" si="227"/>
        <v>V-005</v>
      </c>
      <c r="L2383" t="str">
        <f ca="1">+VLOOKUP(K2383,'Tablas aux'!$A$23:$C$27,3,0)</f>
        <v>Ayacucho</v>
      </c>
    </row>
    <row r="2384" spans="1:12" x14ac:dyDescent="0.25">
      <c r="A2384" t="str">
        <v>V-2383</v>
      </c>
      <c r="B2384">
        <f t="shared" ca="1" si="222"/>
        <v>45768</v>
      </c>
      <c r="C2384" t="str">
        <f t="shared" ca="1" si="223"/>
        <v>C-001</v>
      </c>
      <c r="D2384" t="str">
        <f t="shared" ca="1" si="224"/>
        <v>P-003</v>
      </c>
      <c r="E2384" t="str">
        <f ca="1">+_xlfn.XLOOKUP(D2384,'Tablas aux'!$A$3:$A$6,'Tablas aux'!$B$3:$B$6,0)</f>
        <v>Smart Watch</v>
      </c>
      <c r="F2384" t="str">
        <f ca="1">+_xlfn.XLOOKUP(E2384,'Tablas aux'!$B$3:$B$6,'Tablas aux'!$C$3:$C$6,0)</f>
        <v>Electrónica</v>
      </c>
      <c r="G2384">
        <f t="shared" ca="1" si="225"/>
        <v>41</v>
      </c>
      <c r="H2384">
        <f ca="1">+_xlfn.XLOOKUP(D2384,'Tablas aux'!$A$3:$A$6,'Tablas aux'!$D$3:$D$6)</f>
        <v>200</v>
      </c>
      <c r="I2384" s="3">
        <f t="shared" ca="1" si="226"/>
        <v>0.1</v>
      </c>
      <c r="J2384" t="str" cm="1">
        <f t="array" aca="1" ref="J2384" ca="1">+INDEX({"Tarjeta";"Efectivo";"Transferencia"},RANDBETWEEN(1,3))</f>
        <v>Efectivo</v>
      </c>
      <c r="K2384" t="str">
        <f t="shared" ca="1" si="227"/>
        <v>V-004</v>
      </c>
      <c r="L2384" t="str">
        <f ca="1">+VLOOKUP(K2384,'Tablas aux'!$A$23:$C$27,3,0)</f>
        <v>Moquegua</v>
      </c>
    </row>
    <row r="2385" spans="1:12" x14ac:dyDescent="0.25">
      <c r="A2385" t="str">
        <v>V-2384</v>
      </c>
      <c r="B2385">
        <f t="shared" ca="1" si="222"/>
        <v>45994</v>
      </c>
      <c r="C2385" t="str">
        <f t="shared" ca="1" si="223"/>
        <v>C-004</v>
      </c>
      <c r="D2385" t="str">
        <f t="shared" ca="1" si="224"/>
        <v>P-003</v>
      </c>
      <c r="E2385" t="str">
        <f ca="1">+_xlfn.XLOOKUP(D2385,'Tablas aux'!$A$3:$A$6,'Tablas aux'!$B$3:$B$6,0)</f>
        <v>Smart Watch</v>
      </c>
      <c r="F2385" t="str">
        <f ca="1">+_xlfn.XLOOKUP(E2385,'Tablas aux'!$B$3:$B$6,'Tablas aux'!$C$3:$C$6,0)</f>
        <v>Electrónica</v>
      </c>
      <c r="G2385">
        <f t="shared" ca="1" si="225"/>
        <v>45</v>
      </c>
      <c r="H2385">
        <f ca="1">+_xlfn.XLOOKUP(D2385,'Tablas aux'!$A$3:$A$6,'Tablas aux'!$D$3:$D$6)</f>
        <v>200</v>
      </c>
      <c r="I2385" s="3">
        <f t="shared" ca="1" si="226"/>
        <v>0.1</v>
      </c>
      <c r="J2385" t="str" cm="1">
        <f t="array" aca="1" ref="J2385" ca="1">+INDEX({"Tarjeta";"Efectivo";"Transferencia"},RANDBETWEEN(1,3))</f>
        <v>Efectivo</v>
      </c>
      <c r="K2385" t="str">
        <f t="shared" ca="1" si="227"/>
        <v>V-003</v>
      </c>
      <c r="L2385" t="str">
        <f ca="1">+VLOOKUP(K2385,'Tablas aux'!$A$23:$C$27,3,0)</f>
        <v>Arequipa</v>
      </c>
    </row>
    <row r="2386" spans="1:12" x14ac:dyDescent="0.25">
      <c r="A2386" t="str">
        <v>V-2385</v>
      </c>
      <c r="B2386">
        <f t="shared" ca="1" si="222"/>
        <v>45715</v>
      </c>
      <c r="C2386" t="str">
        <f t="shared" ca="1" si="223"/>
        <v>C-002</v>
      </c>
      <c r="D2386" t="str">
        <f t="shared" ca="1" si="224"/>
        <v>P-001</v>
      </c>
      <c r="E2386" t="str">
        <f ca="1">+_xlfn.XLOOKUP(D2386,'Tablas aux'!$A$3:$A$6,'Tablas aux'!$B$3:$B$6,0)</f>
        <v>Audífonos</v>
      </c>
      <c r="F2386" t="str">
        <f ca="1">+_xlfn.XLOOKUP(E2386,'Tablas aux'!$B$3:$B$6,'Tablas aux'!$C$3:$C$6,0)</f>
        <v>Electrónica</v>
      </c>
      <c r="G2386">
        <f t="shared" ca="1" si="225"/>
        <v>21</v>
      </c>
      <c r="H2386">
        <f ca="1">+_xlfn.XLOOKUP(D2386,'Tablas aux'!$A$3:$A$6,'Tablas aux'!$D$3:$D$6)</f>
        <v>50</v>
      </c>
      <c r="I2386" s="3">
        <f t="shared" ca="1" si="226"/>
        <v>0.1</v>
      </c>
      <c r="J2386" t="str" cm="1">
        <f t="array" aca="1" ref="J2386" ca="1">+INDEX({"Tarjeta";"Efectivo";"Transferencia"},RANDBETWEEN(1,3))</f>
        <v>Transferencia</v>
      </c>
      <c r="K2386" t="str">
        <f t="shared" ca="1" si="227"/>
        <v>V-005</v>
      </c>
      <c r="L2386" t="str">
        <f ca="1">+VLOOKUP(K2386,'Tablas aux'!$A$23:$C$27,3,0)</f>
        <v>Ayacucho</v>
      </c>
    </row>
    <row r="2387" spans="1:12" x14ac:dyDescent="0.25">
      <c r="A2387" t="str">
        <v>V-2386</v>
      </c>
      <c r="B2387">
        <f t="shared" ca="1" si="222"/>
        <v>45919</v>
      </c>
      <c r="C2387" t="str">
        <f t="shared" ca="1" si="223"/>
        <v>C-003</v>
      </c>
      <c r="D2387" t="str">
        <f t="shared" ca="1" si="224"/>
        <v>P-004</v>
      </c>
      <c r="E2387" t="str">
        <f ca="1">+_xlfn.XLOOKUP(D2387,'Tablas aux'!$A$3:$A$6,'Tablas aux'!$B$3:$B$6,0)</f>
        <v>Smart Phone</v>
      </c>
      <c r="F2387" t="str">
        <f ca="1">+_xlfn.XLOOKUP(E2387,'Tablas aux'!$B$3:$B$6,'Tablas aux'!$C$3:$C$6,0)</f>
        <v>Telefonía</v>
      </c>
      <c r="G2387">
        <f t="shared" ca="1" si="225"/>
        <v>36</v>
      </c>
      <c r="H2387">
        <f ca="1">+_xlfn.XLOOKUP(D2387,'Tablas aux'!$A$3:$A$6,'Tablas aux'!$D$3:$D$6)</f>
        <v>800</v>
      </c>
      <c r="I2387" s="3">
        <f t="shared" ca="1" si="226"/>
        <v>0.2</v>
      </c>
      <c r="J2387" t="str" cm="1">
        <f t="array" aca="1" ref="J2387" ca="1">+INDEX({"Tarjeta";"Efectivo";"Transferencia"},RANDBETWEEN(1,3))</f>
        <v>Efectivo</v>
      </c>
      <c r="K2387" t="str">
        <f t="shared" ca="1" si="227"/>
        <v>V-004</v>
      </c>
      <c r="L2387" t="str">
        <f ca="1">+VLOOKUP(K2387,'Tablas aux'!$A$23:$C$27,3,0)</f>
        <v>Moquegua</v>
      </c>
    </row>
    <row r="2388" spans="1:12" x14ac:dyDescent="0.25">
      <c r="A2388" t="str">
        <v>V-2387</v>
      </c>
      <c r="B2388">
        <f t="shared" ca="1" si="222"/>
        <v>45904</v>
      </c>
      <c r="C2388" t="str">
        <f t="shared" ca="1" si="223"/>
        <v>C-001</v>
      </c>
      <c r="D2388" t="str">
        <f t="shared" ca="1" si="224"/>
        <v>P-002</v>
      </c>
      <c r="E2388" t="str">
        <f ca="1">+_xlfn.XLOOKUP(D2388,'Tablas aux'!$A$3:$A$6,'Tablas aux'!$B$3:$B$6,0)</f>
        <v>Laptop</v>
      </c>
      <c r="F2388" t="str">
        <f ca="1">+_xlfn.XLOOKUP(E2388,'Tablas aux'!$B$3:$B$6,'Tablas aux'!$C$3:$C$6,0)</f>
        <v>Computo</v>
      </c>
      <c r="G2388">
        <f t="shared" ca="1" si="225"/>
        <v>35</v>
      </c>
      <c r="H2388">
        <f ca="1">+_xlfn.XLOOKUP(D2388,'Tablas aux'!$A$3:$A$6,'Tablas aux'!$D$3:$D$6)</f>
        <v>1200</v>
      </c>
      <c r="I2388" s="3">
        <f t="shared" ca="1" si="226"/>
        <v>0.3</v>
      </c>
      <c r="J2388" t="str" cm="1">
        <f t="array" aca="1" ref="J2388" ca="1">+INDEX({"Tarjeta";"Efectivo";"Transferencia"},RANDBETWEEN(1,3))</f>
        <v>Efectivo</v>
      </c>
      <c r="K2388" t="str">
        <f t="shared" ca="1" si="227"/>
        <v>V-004</v>
      </c>
      <c r="L2388" t="str">
        <f ca="1">+VLOOKUP(K2388,'Tablas aux'!$A$23:$C$27,3,0)</f>
        <v>Moquegua</v>
      </c>
    </row>
    <row r="2389" spans="1:12" x14ac:dyDescent="0.25">
      <c r="A2389" t="str">
        <v>V-2388</v>
      </c>
      <c r="B2389">
        <f t="shared" ca="1" si="222"/>
        <v>45954</v>
      </c>
      <c r="C2389" t="str">
        <f t="shared" ca="1" si="223"/>
        <v>C-003</v>
      </c>
      <c r="D2389" t="str">
        <f t="shared" ca="1" si="224"/>
        <v>P-003</v>
      </c>
      <c r="E2389" t="str">
        <f ca="1">+_xlfn.XLOOKUP(D2389,'Tablas aux'!$A$3:$A$6,'Tablas aux'!$B$3:$B$6,0)</f>
        <v>Smart Watch</v>
      </c>
      <c r="F2389" t="str">
        <f ca="1">+_xlfn.XLOOKUP(E2389,'Tablas aux'!$B$3:$B$6,'Tablas aux'!$C$3:$C$6,0)</f>
        <v>Electrónica</v>
      </c>
      <c r="G2389">
        <f t="shared" ca="1" si="225"/>
        <v>41</v>
      </c>
      <c r="H2389">
        <f ca="1">+_xlfn.XLOOKUP(D2389,'Tablas aux'!$A$3:$A$6,'Tablas aux'!$D$3:$D$6)</f>
        <v>200</v>
      </c>
      <c r="I2389" s="3">
        <f t="shared" ca="1" si="226"/>
        <v>0.1</v>
      </c>
      <c r="J2389" t="str" cm="1">
        <f t="array" aca="1" ref="J2389" ca="1">+INDEX({"Tarjeta";"Efectivo";"Transferencia"},RANDBETWEEN(1,3))</f>
        <v>Tarjeta</v>
      </c>
      <c r="K2389" t="str">
        <f t="shared" ca="1" si="227"/>
        <v>V-002</v>
      </c>
      <c r="L2389" t="str">
        <f ca="1">+VLOOKUP(K2389,'Tablas aux'!$A$23:$C$27,3,0)</f>
        <v>Callao</v>
      </c>
    </row>
    <row r="2390" spans="1:12" x14ac:dyDescent="0.25">
      <c r="A2390" t="str">
        <v>V-2389</v>
      </c>
      <c r="B2390">
        <f t="shared" ca="1" si="222"/>
        <v>45904</v>
      </c>
      <c r="C2390" t="str">
        <f t="shared" ca="1" si="223"/>
        <v>C-002</v>
      </c>
      <c r="D2390" t="str">
        <f t="shared" ca="1" si="224"/>
        <v>P-004</v>
      </c>
      <c r="E2390" t="str">
        <f ca="1">+_xlfn.XLOOKUP(D2390,'Tablas aux'!$A$3:$A$6,'Tablas aux'!$B$3:$B$6,0)</f>
        <v>Smart Phone</v>
      </c>
      <c r="F2390" t="str">
        <f ca="1">+_xlfn.XLOOKUP(E2390,'Tablas aux'!$B$3:$B$6,'Tablas aux'!$C$3:$C$6,0)</f>
        <v>Telefonía</v>
      </c>
      <c r="G2390">
        <f t="shared" ca="1" si="225"/>
        <v>36</v>
      </c>
      <c r="H2390">
        <f ca="1">+_xlfn.XLOOKUP(D2390,'Tablas aux'!$A$3:$A$6,'Tablas aux'!$D$3:$D$6)</f>
        <v>800</v>
      </c>
      <c r="I2390" s="3">
        <f t="shared" ca="1" si="226"/>
        <v>0.2</v>
      </c>
      <c r="J2390" t="str" cm="1">
        <f t="array" aca="1" ref="J2390" ca="1">+INDEX({"Tarjeta";"Efectivo";"Transferencia"},RANDBETWEEN(1,3))</f>
        <v>Efectivo</v>
      </c>
      <c r="K2390" t="str">
        <f t="shared" ca="1" si="227"/>
        <v>V-004</v>
      </c>
      <c r="L2390" t="str">
        <f ca="1">+VLOOKUP(K2390,'Tablas aux'!$A$23:$C$27,3,0)</f>
        <v>Moquegua</v>
      </c>
    </row>
    <row r="2391" spans="1:12" x14ac:dyDescent="0.25">
      <c r="A2391" t="str">
        <v>V-2390</v>
      </c>
      <c r="B2391">
        <f t="shared" ca="1" si="222"/>
        <v>45991</v>
      </c>
      <c r="C2391" t="str">
        <f t="shared" ca="1" si="223"/>
        <v>C-004</v>
      </c>
      <c r="D2391" t="str">
        <f t="shared" ca="1" si="224"/>
        <v>P-002</v>
      </c>
      <c r="E2391" t="str">
        <f ca="1">+_xlfn.XLOOKUP(D2391,'Tablas aux'!$A$3:$A$6,'Tablas aux'!$B$3:$B$6,0)</f>
        <v>Laptop</v>
      </c>
      <c r="F2391" t="str">
        <f ca="1">+_xlfn.XLOOKUP(E2391,'Tablas aux'!$B$3:$B$6,'Tablas aux'!$C$3:$C$6,0)</f>
        <v>Computo</v>
      </c>
      <c r="G2391">
        <f t="shared" ca="1" si="225"/>
        <v>6</v>
      </c>
      <c r="H2391">
        <f ca="1">+_xlfn.XLOOKUP(D2391,'Tablas aux'!$A$3:$A$6,'Tablas aux'!$D$3:$D$6)</f>
        <v>1200</v>
      </c>
      <c r="I2391" s="3">
        <f t="shared" ca="1" si="226"/>
        <v>0.3</v>
      </c>
      <c r="J2391" t="str" cm="1">
        <f t="array" aca="1" ref="J2391" ca="1">+INDEX({"Tarjeta";"Efectivo";"Transferencia"},RANDBETWEEN(1,3))</f>
        <v>Efectivo</v>
      </c>
      <c r="K2391" t="str">
        <f t="shared" ca="1" si="227"/>
        <v>V-002</v>
      </c>
      <c r="L2391" t="str">
        <f ca="1">+VLOOKUP(K2391,'Tablas aux'!$A$23:$C$27,3,0)</f>
        <v>Callao</v>
      </c>
    </row>
    <row r="2392" spans="1:12" x14ac:dyDescent="0.25">
      <c r="A2392" t="str">
        <v>V-2391</v>
      </c>
      <c r="B2392">
        <f t="shared" ca="1" si="222"/>
        <v>45916</v>
      </c>
      <c r="C2392" t="str">
        <f t="shared" ca="1" si="223"/>
        <v>C-004</v>
      </c>
      <c r="D2392" t="str">
        <f t="shared" ca="1" si="224"/>
        <v>P-003</v>
      </c>
      <c r="E2392" t="str">
        <f ca="1">+_xlfn.XLOOKUP(D2392,'Tablas aux'!$A$3:$A$6,'Tablas aux'!$B$3:$B$6,0)</f>
        <v>Smart Watch</v>
      </c>
      <c r="F2392" t="str">
        <f ca="1">+_xlfn.XLOOKUP(E2392,'Tablas aux'!$B$3:$B$6,'Tablas aux'!$C$3:$C$6,0)</f>
        <v>Electrónica</v>
      </c>
      <c r="G2392">
        <f t="shared" ca="1" si="225"/>
        <v>14</v>
      </c>
      <c r="H2392">
        <f ca="1">+_xlfn.XLOOKUP(D2392,'Tablas aux'!$A$3:$A$6,'Tablas aux'!$D$3:$D$6)</f>
        <v>200</v>
      </c>
      <c r="I2392" s="3">
        <f t="shared" ca="1" si="226"/>
        <v>0.1</v>
      </c>
      <c r="J2392" t="str" cm="1">
        <f t="array" aca="1" ref="J2392" ca="1">+INDEX({"Tarjeta";"Efectivo";"Transferencia"},RANDBETWEEN(1,3))</f>
        <v>Tarjeta</v>
      </c>
      <c r="K2392" t="str">
        <f t="shared" ca="1" si="227"/>
        <v>V-004</v>
      </c>
      <c r="L2392" t="str">
        <f ca="1">+VLOOKUP(K2392,'Tablas aux'!$A$23:$C$27,3,0)</f>
        <v>Moquegua</v>
      </c>
    </row>
    <row r="2393" spans="1:12" x14ac:dyDescent="0.25">
      <c r="A2393" t="str">
        <v>V-2392</v>
      </c>
      <c r="B2393">
        <f t="shared" ca="1" si="222"/>
        <v>45891</v>
      </c>
      <c r="C2393" t="str">
        <f t="shared" ca="1" si="223"/>
        <v>C-003</v>
      </c>
      <c r="D2393" t="str">
        <f t="shared" ca="1" si="224"/>
        <v>P-003</v>
      </c>
      <c r="E2393" t="str">
        <f ca="1">+_xlfn.XLOOKUP(D2393,'Tablas aux'!$A$3:$A$6,'Tablas aux'!$B$3:$B$6,0)</f>
        <v>Smart Watch</v>
      </c>
      <c r="F2393" t="str">
        <f ca="1">+_xlfn.XLOOKUP(E2393,'Tablas aux'!$B$3:$B$6,'Tablas aux'!$C$3:$C$6,0)</f>
        <v>Electrónica</v>
      </c>
      <c r="G2393">
        <f t="shared" ca="1" si="225"/>
        <v>12</v>
      </c>
      <c r="H2393">
        <f ca="1">+_xlfn.XLOOKUP(D2393,'Tablas aux'!$A$3:$A$6,'Tablas aux'!$D$3:$D$6)</f>
        <v>200</v>
      </c>
      <c r="I2393" s="3">
        <f t="shared" ca="1" si="226"/>
        <v>0.1</v>
      </c>
      <c r="J2393" t="str" cm="1">
        <f t="array" aca="1" ref="J2393" ca="1">+INDEX({"Tarjeta";"Efectivo";"Transferencia"},RANDBETWEEN(1,3))</f>
        <v>Tarjeta</v>
      </c>
      <c r="K2393" t="str">
        <f t="shared" ca="1" si="227"/>
        <v>V-005</v>
      </c>
      <c r="L2393" t="str">
        <f ca="1">+VLOOKUP(K2393,'Tablas aux'!$A$23:$C$27,3,0)</f>
        <v>Ayacucho</v>
      </c>
    </row>
    <row r="2394" spans="1:12" x14ac:dyDescent="0.25">
      <c r="A2394" t="str">
        <v>V-2393</v>
      </c>
      <c r="B2394">
        <f t="shared" ca="1" si="222"/>
        <v>45700</v>
      </c>
      <c r="C2394" t="str">
        <f t="shared" ca="1" si="223"/>
        <v>C-004</v>
      </c>
      <c r="D2394" t="str">
        <f t="shared" ca="1" si="224"/>
        <v>P-004</v>
      </c>
      <c r="E2394" t="str">
        <f ca="1">+_xlfn.XLOOKUP(D2394,'Tablas aux'!$A$3:$A$6,'Tablas aux'!$B$3:$B$6,0)</f>
        <v>Smart Phone</v>
      </c>
      <c r="F2394" t="str">
        <f ca="1">+_xlfn.XLOOKUP(E2394,'Tablas aux'!$B$3:$B$6,'Tablas aux'!$C$3:$C$6,0)</f>
        <v>Telefonía</v>
      </c>
      <c r="G2394">
        <f t="shared" ca="1" si="225"/>
        <v>26</v>
      </c>
      <c r="H2394">
        <f ca="1">+_xlfn.XLOOKUP(D2394,'Tablas aux'!$A$3:$A$6,'Tablas aux'!$D$3:$D$6)</f>
        <v>800</v>
      </c>
      <c r="I2394" s="3">
        <f t="shared" ca="1" si="226"/>
        <v>0.2</v>
      </c>
      <c r="J2394" t="str" cm="1">
        <f t="array" aca="1" ref="J2394" ca="1">+INDEX({"Tarjeta";"Efectivo";"Transferencia"},RANDBETWEEN(1,3))</f>
        <v>Transferencia</v>
      </c>
      <c r="K2394" t="str">
        <f t="shared" ca="1" si="227"/>
        <v>V-004</v>
      </c>
      <c r="L2394" t="str">
        <f ca="1">+VLOOKUP(K2394,'Tablas aux'!$A$23:$C$27,3,0)</f>
        <v>Moquegua</v>
      </c>
    </row>
    <row r="2395" spans="1:12" x14ac:dyDescent="0.25">
      <c r="A2395" t="str">
        <v>V-2394</v>
      </c>
      <c r="B2395">
        <f t="shared" ca="1" si="222"/>
        <v>45838</v>
      </c>
      <c r="C2395" t="str">
        <f t="shared" ca="1" si="223"/>
        <v>C-002</v>
      </c>
      <c r="D2395" t="str">
        <f t="shared" ca="1" si="224"/>
        <v>P-002</v>
      </c>
      <c r="E2395" t="str">
        <f ca="1">+_xlfn.XLOOKUP(D2395,'Tablas aux'!$A$3:$A$6,'Tablas aux'!$B$3:$B$6,0)</f>
        <v>Laptop</v>
      </c>
      <c r="F2395" t="str">
        <f ca="1">+_xlfn.XLOOKUP(E2395,'Tablas aux'!$B$3:$B$6,'Tablas aux'!$C$3:$C$6,0)</f>
        <v>Computo</v>
      </c>
      <c r="G2395">
        <f t="shared" ca="1" si="225"/>
        <v>6</v>
      </c>
      <c r="H2395">
        <f ca="1">+_xlfn.XLOOKUP(D2395,'Tablas aux'!$A$3:$A$6,'Tablas aux'!$D$3:$D$6)</f>
        <v>1200</v>
      </c>
      <c r="I2395" s="3">
        <f t="shared" ca="1" si="226"/>
        <v>0.3</v>
      </c>
      <c r="J2395" t="str" cm="1">
        <f t="array" aca="1" ref="J2395" ca="1">+INDEX({"Tarjeta";"Efectivo";"Transferencia"},RANDBETWEEN(1,3))</f>
        <v>Efectivo</v>
      </c>
      <c r="K2395" t="str">
        <f t="shared" ca="1" si="227"/>
        <v>V-004</v>
      </c>
      <c r="L2395" t="str">
        <f ca="1">+VLOOKUP(K2395,'Tablas aux'!$A$23:$C$27,3,0)</f>
        <v>Moquegua</v>
      </c>
    </row>
    <row r="2396" spans="1:12" x14ac:dyDescent="0.25">
      <c r="A2396" t="str">
        <v>V-2395</v>
      </c>
      <c r="B2396">
        <f t="shared" ca="1" si="222"/>
        <v>45753</v>
      </c>
      <c r="C2396" t="str">
        <f t="shared" ca="1" si="223"/>
        <v>C-002</v>
      </c>
      <c r="D2396" t="str">
        <f t="shared" ca="1" si="224"/>
        <v>P-001</v>
      </c>
      <c r="E2396" t="str">
        <f ca="1">+_xlfn.XLOOKUP(D2396,'Tablas aux'!$A$3:$A$6,'Tablas aux'!$B$3:$B$6,0)</f>
        <v>Audífonos</v>
      </c>
      <c r="F2396" t="str">
        <f ca="1">+_xlfn.XLOOKUP(E2396,'Tablas aux'!$B$3:$B$6,'Tablas aux'!$C$3:$C$6,0)</f>
        <v>Electrónica</v>
      </c>
      <c r="G2396">
        <f t="shared" ca="1" si="225"/>
        <v>10</v>
      </c>
      <c r="H2396">
        <f ca="1">+_xlfn.XLOOKUP(D2396,'Tablas aux'!$A$3:$A$6,'Tablas aux'!$D$3:$D$6)</f>
        <v>50</v>
      </c>
      <c r="I2396" s="3">
        <f t="shared" ca="1" si="226"/>
        <v>0.1</v>
      </c>
      <c r="J2396" t="str" cm="1">
        <f t="array" aca="1" ref="J2396" ca="1">+INDEX({"Tarjeta";"Efectivo";"Transferencia"},RANDBETWEEN(1,3))</f>
        <v>Tarjeta</v>
      </c>
      <c r="K2396" t="str">
        <f t="shared" ca="1" si="227"/>
        <v>V-002</v>
      </c>
      <c r="L2396" t="str">
        <f ca="1">+VLOOKUP(K2396,'Tablas aux'!$A$23:$C$27,3,0)</f>
        <v>Callao</v>
      </c>
    </row>
    <row r="2397" spans="1:12" x14ac:dyDescent="0.25">
      <c r="A2397" t="str">
        <v>V-2396</v>
      </c>
      <c r="B2397">
        <f t="shared" ca="1" si="222"/>
        <v>45921</v>
      </c>
      <c r="C2397" t="str">
        <f t="shared" ca="1" si="223"/>
        <v>C-001</v>
      </c>
      <c r="D2397" t="str">
        <f t="shared" ca="1" si="224"/>
        <v>P-004</v>
      </c>
      <c r="E2397" t="str">
        <f ca="1">+_xlfn.XLOOKUP(D2397,'Tablas aux'!$A$3:$A$6,'Tablas aux'!$B$3:$B$6,0)</f>
        <v>Smart Phone</v>
      </c>
      <c r="F2397" t="str">
        <f ca="1">+_xlfn.XLOOKUP(E2397,'Tablas aux'!$B$3:$B$6,'Tablas aux'!$C$3:$C$6,0)</f>
        <v>Telefonía</v>
      </c>
      <c r="G2397">
        <f t="shared" ca="1" si="225"/>
        <v>35</v>
      </c>
      <c r="H2397">
        <f ca="1">+_xlfn.XLOOKUP(D2397,'Tablas aux'!$A$3:$A$6,'Tablas aux'!$D$3:$D$6)</f>
        <v>800</v>
      </c>
      <c r="I2397" s="3">
        <f t="shared" ca="1" si="226"/>
        <v>0.2</v>
      </c>
      <c r="J2397" t="str" cm="1">
        <f t="array" aca="1" ref="J2397" ca="1">+INDEX({"Tarjeta";"Efectivo";"Transferencia"},RANDBETWEEN(1,3))</f>
        <v>Efectivo</v>
      </c>
      <c r="K2397" t="str">
        <f t="shared" ca="1" si="227"/>
        <v>V-002</v>
      </c>
      <c r="L2397" t="str">
        <f ca="1">+VLOOKUP(K2397,'Tablas aux'!$A$23:$C$27,3,0)</f>
        <v>Callao</v>
      </c>
    </row>
    <row r="2398" spans="1:12" x14ac:dyDescent="0.25">
      <c r="A2398" t="str">
        <v>V-2397</v>
      </c>
      <c r="B2398">
        <f t="shared" ca="1" si="222"/>
        <v>45938</v>
      </c>
      <c r="C2398" t="str">
        <f t="shared" ca="1" si="223"/>
        <v>C-004</v>
      </c>
      <c r="D2398" t="str">
        <f t="shared" ca="1" si="224"/>
        <v>P-002</v>
      </c>
      <c r="E2398" t="str">
        <f ca="1">+_xlfn.XLOOKUP(D2398,'Tablas aux'!$A$3:$A$6,'Tablas aux'!$B$3:$B$6,0)</f>
        <v>Laptop</v>
      </c>
      <c r="F2398" t="str">
        <f ca="1">+_xlfn.XLOOKUP(E2398,'Tablas aux'!$B$3:$B$6,'Tablas aux'!$C$3:$C$6,0)</f>
        <v>Computo</v>
      </c>
      <c r="G2398">
        <f t="shared" ca="1" si="225"/>
        <v>5</v>
      </c>
      <c r="H2398">
        <f ca="1">+_xlfn.XLOOKUP(D2398,'Tablas aux'!$A$3:$A$6,'Tablas aux'!$D$3:$D$6)</f>
        <v>1200</v>
      </c>
      <c r="I2398" s="3">
        <f t="shared" ca="1" si="226"/>
        <v>0.3</v>
      </c>
      <c r="J2398" t="str" cm="1">
        <f t="array" aca="1" ref="J2398" ca="1">+INDEX({"Tarjeta";"Efectivo";"Transferencia"},RANDBETWEEN(1,3))</f>
        <v>Efectivo</v>
      </c>
      <c r="K2398" t="str">
        <f t="shared" ca="1" si="227"/>
        <v>V-004</v>
      </c>
      <c r="L2398" t="str">
        <f ca="1">+VLOOKUP(K2398,'Tablas aux'!$A$23:$C$27,3,0)</f>
        <v>Moquegua</v>
      </c>
    </row>
    <row r="2399" spans="1:12" x14ac:dyDescent="0.25">
      <c r="A2399" t="str">
        <v>V-2398</v>
      </c>
      <c r="B2399">
        <f t="shared" ca="1" si="222"/>
        <v>45678</v>
      </c>
      <c r="C2399" t="str">
        <f t="shared" ca="1" si="223"/>
        <v>C-001</v>
      </c>
      <c r="D2399" t="str">
        <f t="shared" ca="1" si="224"/>
        <v>P-001</v>
      </c>
      <c r="E2399" t="str">
        <f ca="1">+_xlfn.XLOOKUP(D2399,'Tablas aux'!$A$3:$A$6,'Tablas aux'!$B$3:$B$6,0)</f>
        <v>Audífonos</v>
      </c>
      <c r="F2399" t="str">
        <f ca="1">+_xlfn.XLOOKUP(E2399,'Tablas aux'!$B$3:$B$6,'Tablas aux'!$C$3:$C$6,0)</f>
        <v>Electrónica</v>
      </c>
      <c r="G2399">
        <f t="shared" ca="1" si="225"/>
        <v>11</v>
      </c>
      <c r="H2399">
        <f ca="1">+_xlfn.XLOOKUP(D2399,'Tablas aux'!$A$3:$A$6,'Tablas aux'!$D$3:$D$6)</f>
        <v>50</v>
      </c>
      <c r="I2399" s="3">
        <f t="shared" ca="1" si="226"/>
        <v>0.1</v>
      </c>
      <c r="J2399" t="str" cm="1">
        <f t="array" aca="1" ref="J2399" ca="1">+INDEX({"Tarjeta";"Efectivo";"Transferencia"},RANDBETWEEN(1,3))</f>
        <v>Tarjeta</v>
      </c>
      <c r="K2399" t="str">
        <f t="shared" ca="1" si="227"/>
        <v>V-002</v>
      </c>
      <c r="L2399" t="str">
        <f ca="1">+VLOOKUP(K2399,'Tablas aux'!$A$23:$C$27,3,0)</f>
        <v>Callao</v>
      </c>
    </row>
    <row r="2400" spans="1:12" x14ac:dyDescent="0.25">
      <c r="A2400" t="str">
        <v>V-2399</v>
      </c>
      <c r="B2400">
        <f t="shared" ca="1" si="222"/>
        <v>45822</v>
      </c>
      <c r="C2400" t="str">
        <f t="shared" ca="1" si="223"/>
        <v>C-003</v>
      </c>
      <c r="D2400" t="str">
        <f t="shared" ca="1" si="224"/>
        <v>P-003</v>
      </c>
      <c r="E2400" t="str">
        <f ca="1">+_xlfn.XLOOKUP(D2400,'Tablas aux'!$A$3:$A$6,'Tablas aux'!$B$3:$B$6,0)</f>
        <v>Smart Watch</v>
      </c>
      <c r="F2400" t="str">
        <f ca="1">+_xlfn.XLOOKUP(E2400,'Tablas aux'!$B$3:$B$6,'Tablas aux'!$C$3:$C$6,0)</f>
        <v>Electrónica</v>
      </c>
      <c r="G2400">
        <f t="shared" ca="1" si="225"/>
        <v>11</v>
      </c>
      <c r="H2400">
        <f ca="1">+_xlfn.XLOOKUP(D2400,'Tablas aux'!$A$3:$A$6,'Tablas aux'!$D$3:$D$6)</f>
        <v>200</v>
      </c>
      <c r="I2400" s="3">
        <f t="shared" ca="1" si="226"/>
        <v>0.1</v>
      </c>
      <c r="J2400" t="str" cm="1">
        <f t="array" aca="1" ref="J2400" ca="1">+INDEX({"Tarjeta";"Efectivo";"Transferencia"},RANDBETWEEN(1,3))</f>
        <v>Efectivo</v>
      </c>
      <c r="K2400" t="str">
        <f t="shared" ca="1" si="227"/>
        <v>V-001</v>
      </c>
      <c r="L2400" t="str">
        <f ca="1">+VLOOKUP(K2400,'Tablas aux'!$A$23:$C$27,3,0)</f>
        <v>Lima</v>
      </c>
    </row>
    <row r="2401" spans="1:12" x14ac:dyDescent="0.25">
      <c r="A2401" t="str">
        <v>V-2400</v>
      </c>
      <c r="B2401">
        <f t="shared" ca="1" si="222"/>
        <v>45899</v>
      </c>
      <c r="C2401" t="str">
        <f t="shared" ca="1" si="223"/>
        <v>C-003</v>
      </c>
      <c r="D2401" t="str">
        <f t="shared" ca="1" si="224"/>
        <v>P-002</v>
      </c>
      <c r="E2401" t="str">
        <f ca="1">+_xlfn.XLOOKUP(D2401,'Tablas aux'!$A$3:$A$6,'Tablas aux'!$B$3:$B$6,0)</f>
        <v>Laptop</v>
      </c>
      <c r="F2401" t="str">
        <f ca="1">+_xlfn.XLOOKUP(E2401,'Tablas aux'!$B$3:$B$6,'Tablas aux'!$C$3:$C$6,0)</f>
        <v>Computo</v>
      </c>
      <c r="G2401">
        <f t="shared" ca="1" si="225"/>
        <v>36</v>
      </c>
      <c r="H2401">
        <f ca="1">+_xlfn.XLOOKUP(D2401,'Tablas aux'!$A$3:$A$6,'Tablas aux'!$D$3:$D$6)</f>
        <v>1200</v>
      </c>
      <c r="I2401" s="3">
        <f t="shared" ca="1" si="226"/>
        <v>0.3</v>
      </c>
      <c r="J2401" t="str" cm="1">
        <f t="array" aca="1" ref="J2401" ca="1">+INDEX({"Tarjeta";"Efectivo";"Transferencia"},RANDBETWEEN(1,3))</f>
        <v>Tarjeta</v>
      </c>
      <c r="K2401" t="str">
        <f t="shared" ca="1" si="227"/>
        <v>V-005</v>
      </c>
      <c r="L2401" t="str">
        <f ca="1">+VLOOKUP(K2401,'Tablas aux'!$A$23:$C$27,3,0)</f>
        <v>Ayacucho</v>
      </c>
    </row>
    <row r="2402" spans="1:12" x14ac:dyDescent="0.25">
      <c r="A2402" t="str">
        <v>V-2401</v>
      </c>
      <c r="B2402">
        <f t="shared" ca="1" si="222"/>
        <v>45890</v>
      </c>
      <c r="C2402" t="str">
        <f t="shared" ca="1" si="223"/>
        <v>C-001</v>
      </c>
      <c r="D2402" t="str">
        <f t="shared" ca="1" si="224"/>
        <v>P-001</v>
      </c>
      <c r="E2402" t="str">
        <f ca="1">+_xlfn.XLOOKUP(D2402,'Tablas aux'!$A$3:$A$6,'Tablas aux'!$B$3:$B$6,0)</f>
        <v>Audífonos</v>
      </c>
      <c r="F2402" t="str">
        <f ca="1">+_xlfn.XLOOKUP(E2402,'Tablas aux'!$B$3:$B$6,'Tablas aux'!$C$3:$C$6,0)</f>
        <v>Electrónica</v>
      </c>
      <c r="G2402">
        <f t="shared" ca="1" si="225"/>
        <v>7</v>
      </c>
      <c r="H2402">
        <f ca="1">+_xlfn.XLOOKUP(D2402,'Tablas aux'!$A$3:$A$6,'Tablas aux'!$D$3:$D$6)</f>
        <v>50</v>
      </c>
      <c r="I2402" s="3">
        <f t="shared" ca="1" si="226"/>
        <v>0.1</v>
      </c>
      <c r="J2402" t="str" cm="1">
        <f t="array" aca="1" ref="J2402" ca="1">+INDEX({"Tarjeta";"Efectivo";"Transferencia"},RANDBETWEEN(1,3))</f>
        <v>Tarjeta</v>
      </c>
      <c r="K2402" t="str">
        <f t="shared" ca="1" si="227"/>
        <v>V-004</v>
      </c>
      <c r="L2402" t="str">
        <f ca="1">+VLOOKUP(K2402,'Tablas aux'!$A$23:$C$27,3,0)</f>
        <v>Moquegua</v>
      </c>
    </row>
    <row r="2403" spans="1:12" x14ac:dyDescent="0.25">
      <c r="A2403" t="str">
        <v>V-2402</v>
      </c>
      <c r="B2403">
        <f t="shared" ca="1" si="222"/>
        <v>45784</v>
      </c>
      <c r="C2403" t="str">
        <f t="shared" ca="1" si="223"/>
        <v>C-004</v>
      </c>
      <c r="D2403" t="str">
        <f t="shared" ca="1" si="224"/>
        <v>P-001</v>
      </c>
      <c r="E2403" t="str">
        <f ca="1">+_xlfn.XLOOKUP(D2403,'Tablas aux'!$A$3:$A$6,'Tablas aux'!$B$3:$B$6,0)</f>
        <v>Audífonos</v>
      </c>
      <c r="F2403" t="str">
        <f ca="1">+_xlfn.XLOOKUP(E2403,'Tablas aux'!$B$3:$B$6,'Tablas aux'!$C$3:$C$6,0)</f>
        <v>Electrónica</v>
      </c>
      <c r="G2403">
        <f t="shared" ca="1" si="225"/>
        <v>40</v>
      </c>
      <c r="H2403">
        <f ca="1">+_xlfn.XLOOKUP(D2403,'Tablas aux'!$A$3:$A$6,'Tablas aux'!$D$3:$D$6)</f>
        <v>50</v>
      </c>
      <c r="I2403" s="3">
        <f t="shared" ca="1" si="226"/>
        <v>0.1</v>
      </c>
      <c r="J2403" t="str" cm="1">
        <f t="array" aca="1" ref="J2403" ca="1">+INDEX({"Tarjeta";"Efectivo";"Transferencia"},RANDBETWEEN(1,3))</f>
        <v>Tarjeta</v>
      </c>
      <c r="K2403" t="str">
        <f t="shared" ca="1" si="227"/>
        <v>V-005</v>
      </c>
      <c r="L2403" t="str">
        <f ca="1">+VLOOKUP(K2403,'Tablas aux'!$A$23:$C$27,3,0)</f>
        <v>Ayacucho</v>
      </c>
    </row>
    <row r="2404" spans="1:12" x14ac:dyDescent="0.25">
      <c r="A2404" t="str">
        <v>V-2403</v>
      </c>
      <c r="B2404">
        <f t="shared" ca="1" si="222"/>
        <v>45748</v>
      </c>
      <c r="C2404" t="str">
        <f t="shared" ca="1" si="223"/>
        <v>C-004</v>
      </c>
      <c r="D2404" t="str">
        <f t="shared" ca="1" si="224"/>
        <v>P-002</v>
      </c>
      <c r="E2404" t="str">
        <f ca="1">+_xlfn.XLOOKUP(D2404,'Tablas aux'!$A$3:$A$6,'Tablas aux'!$B$3:$B$6,0)</f>
        <v>Laptop</v>
      </c>
      <c r="F2404" t="str">
        <f ca="1">+_xlfn.XLOOKUP(E2404,'Tablas aux'!$B$3:$B$6,'Tablas aux'!$C$3:$C$6,0)</f>
        <v>Computo</v>
      </c>
      <c r="G2404">
        <f t="shared" ca="1" si="225"/>
        <v>40</v>
      </c>
      <c r="H2404">
        <f ca="1">+_xlfn.XLOOKUP(D2404,'Tablas aux'!$A$3:$A$6,'Tablas aux'!$D$3:$D$6)</f>
        <v>1200</v>
      </c>
      <c r="I2404" s="3">
        <f t="shared" ca="1" si="226"/>
        <v>0.3</v>
      </c>
      <c r="J2404" t="str" cm="1">
        <f t="array" aca="1" ref="J2404" ca="1">+INDEX({"Tarjeta";"Efectivo";"Transferencia"},RANDBETWEEN(1,3))</f>
        <v>Transferencia</v>
      </c>
      <c r="K2404" t="str">
        <f t="shared" ca="1" si="227"/>
        <v>V-005</v>
      </c>
      <c r="L2404" t="str">
        <f ca="1">+VLOOKUP(K2404,'Tablas aux'!$A$23:$C$27,3,0)</f>
        <v>Ayacucho</v>
      </c>
    </row>
    <row r="2405" spans="1:12" x14ac:dyDescent="0.25">
      <c r="A2405" t="str">
        <v>V-2404</v>
      </c>
      <c r="B2405">
        <f t="shared" ca="1" si="222"/>
        <v>45821</v>
      </c>
      <c r="C2405" t="str">
        <f t="shared" ca="1" si="223"/>
        <v>C-002</v>
      </c>
      <c r="D2405" t="str">
        <f t="shared" ca="1" si="224"/>
        <v>P-002</v>
      </c>
      <c r="E2405" t="str">
        <f ca="1">+_xlfn.XLOOKUP(D2405,'Tablas aux'!$A$3:$A$6,'Tablas aux'!$B$3:$B$6,0)</f>
        <v>Laptop</v>
      </c>
      <c r="F2405" t="str">
        <f ca="1">+_xlfn.XLOOKUP(E2405,'Tablas aux'!$B$3:$B$6,'Tablas aux'!$C$3:$C$6,0)</f>
        <v>Computo</v>
      </c>
      <c r="G2405">
        <f t="shared" ca="1" si="225"/>
        <v>18</v>
      </c>
      <c r="H2405">
        <f ca="1">+_xlfn.XLOOKUP(D2405,'Tablas aux'!$A$3:$A$6,'Tablas aux'!$D$3:$D$6)</f>
        <v>1200</v>
      </c>
      <c r="I2405" s="3">
        <f t="shared" ca="1" si="226"/>
        <v>0.3</v>
      </c>
      <c r="J2405" t="str" cm="1">
        <f t="array" aca="1" ref="J2405" ca="1">+INDEX({"Tarjeta";"Efectivo";"Transferencia"},RANDBETWEEN(1,3))</f>
        <v>Efectivo</v>
      </c>
      <c r="K2405" t="str">
        <f t="shared" ca="1" si="227"/>
        <v>V-005</v>
      </c>
      <c r="L2405" t="str">
        <f ca="1">+VLOOKUP(K2405,'Tablas aux'!$A$23:$C$27,3,0)</f>
        <v>Ayacucho</v>
      </c>
    </row>
    <row r="2406" spans="1:12" x14ac:dyDescent="0.25">
      <c r="A2406" t="str">
        <v>V-2405</v>
      </c>
      <c r="B2406">
        <f t="shared" ca="1" si="222"/>
        <v>45843</v>
      </c>
      <c r="C2406" t="str">
        <f t="shared" ca="1" si="223"/>
        <v>C-002</v>
      </c>
      <c r="D2406" t="str">
        <f t="shared" ca="1" si="224"/>
        <v>P-003</v>
      </c>
      <c r="E2406" t="str">
        <f ca="1">+_xlfn.XLOOKUP(D2406,'Tablas aux'!$A$3:$A$6,'Tablas aux'!$B$3:$B$6,0)</f>
        <v>Smart Watch</v>
      </c>
      <c r="F2406" t="str">
        <f ca="1">+_xlfn.XLOOKUP(E2406,'Tablas aux'!$B$3:$B$6,'Tablas aux'!$C$3:$C$6,0)</f>
        <v>Electrónica</v>
      </c>
      <c r="G2406">
        <f t="shared" ca="1" si="225"/>
        <v>29</v>
      </c>
      <c r="H2406">
        <f ca="1">+_xlfn.XLOOKUP(D2406,'Tablas aux'!$A$3:$A$6,'Tablas aux'!$D$3:$D$6)</f>
        <v>200</v>
      </c>
      <c r="I2406" s="3">
        <f t="shared" ca="1" si="226"/>
        <v>0.1</v>
      </c>
      <c r="J2406" t="str" cm="1">
        <f t="array" aca="1" ref="J2406" ca="1">+INDEX({"Tarjeta";"Efectivo";"Transferencia"},RANDBETWEEN(1,3))</f>
        <v>Tarjeta</v>
      </c>
      <c r="K2406" t="str">
        <f t="shared" ca="1" si="227"/>
        <v>V-004</v>
      </c>
      <c r="L2406" t="str">
        <f ca="1">+VLOOKUP(K2406,'Tablas aux'!$A$23:$C$27,3,0)</f>
        <v>Moquegua</v>
      </c>
    </row>
    <row r="2407" spans="1:12" x14ac:dyDescent="0.25">
      <c r="A2407" t="str">
        <v>V-2406</v>
      </c>
      <c r="B2407">
        <f t="shared" ca="1" si="222"/>
        <v>45803</v>
      </c>
      <c r="C2407" t="str">
        <f t="shared" ca="1" si="223"/>
        <v>C-004</v>
      </c>
      <c r="D2407" t="str">
        <f t="shared" ca="1" si="224"/>
        <v>P-003</v>
      </c>
      <c r="E2407" t="str">
        <f ca="1">+_xlfn.XLOOKUP(D2407,'Tablas aux'!$A$3:$A$6,'Tablas aux'!$B$3:$B$6,0)</f>
        <v>Smart Watch</v>
      </c>
      <c r="F2407" t="str">
        <f ca="1">+_xlfn.XLOOKUP(E2407,'Tablas aux'!$B$3:$B$6,'Tablas aux'!$C$3:$C$6,0)</f>
        <v>Electrónica</v>
      </c>
      <c r="G2407">
        <f t="shared" ca="1" si="225"/>
        <v>16</v>
      </c>
      <c r="H2407">
        <f ca="1">+_xlfn.XLOOKUP(D2407,'Tablas aux'!$A$3:$A$6,'Tablas aux'!$D$3:$D$6)</f>
        <v>200</v>
      </c>
      <c r="I2407" s="3">
        <f t="shared" ca="1" si="226"/>
        <v>0.1</v>
      </c>
      <c r="J2407" t="str" cm="1">
        <f t="array" aca="1" ref="J2407" ca="1">+INDEX({"Tarjeta";"Efectivo";"Transferencia"},RANDBETWEEN(1,3))</f>
        <v>Transferencia</v>
      </c>
      <c r="K2407" t="str">
        <f t="shared" ca="1" si="227"/>
        <v>V-001</v>
      </c>
      <c r="L2407" t="str">
        <f ca="1">+VLOOKUP(K2407,'Tablas aux'!$A$23:$C$27,3,0)</f>
        <v>Lima</v>
      </c>
    </row>
    <row r="2408" spans="1:12" x14ac:dyDescent="0.25">
      <c r="A2408" t="str">
        <v>V-2407</v>
      </c>
      <c r="B2408">
        <f t="shared" ca="1" si="222"/>
        <v>45927</v>
      </c>
      <c r="C2408" t="str">
        <f t="shared" ca="1" si="223"/>
        <v>C-004</v>
      </c>
      <c r="D2408" t="str">
        <f t="shared" ca="1" si="224"/>
        <v>P-001</v>
      </c>
      <c r="E2408" t="str">
        <f ca="1">+_xlfn.XLOOKUP(D2408,'Tablas aux'!$A$3:$A$6,'Tablas aux'!$B$3:$B$6,0)</f>
        <v>Audífonos</v>
      </c>
      <c r="F2408" t="str">
        <f ca="1">+_xlfn.XLOOKUP(E2408,'Tablas aux'!$B$3:$B$6,'Tablas aux'!$C$3:$C$6,0)</f>
        <v>Electrónica</v>
      </c>
      <c r="G2408">
        <f t="shared" ca="1" si="225"/>
        <v>20</v>
      </c>
      <c r="H2408">
        <f ca="1">+_xlfn.XLOOKUP(D2408,'Tablas aux'!$A$3:$A$6,'Tablas aux'!$D$3:$D$6)</f>
        <v>50</v>
      </c>
      <c r="I2408" s="3">
        <f t="shared" ca="1" si="226"/>
        <v>0.1</v>
      </c>
      <c r="J2408" t="str" cm="1">
        <f t="array" aca="1" ref="J2408" ca="1">+INDEX({"Tarjeta";"Efectivo";"Transferencia"},RANDBETWEEN(1,3))</f>
        <v>Efectivo</v>
      </c>
      <c r="K2408" t="str">
        <f t="shared" ca="1" si="227"/>
        <v>V-002</v>
      </c>
      <c r="L2408" t="str">
        <f ca="1">+VLOOKUP(K2408,'Tablas aux'!$A$23:$C$27,3,0)</f>
        <v>Callao</v>
      </c>
    </row>
    <row r="2409" spans="1:12" x14ac:dyDescent="0.25">
      <c r="A2409" t="str">
        <v>V-2408</v>
      </c>
      <c r="B2409">
        <f t="shared" ca="1" si="222"/>
        <v>45863</v>
      </c>
      <c r="C2409" t="str">
        <f t="shared" ca="1" si="223"/>
        <v>C-003</v>
      </c>
      <c r="D2409" t="str">
        <f t="shared" ca="1" si="224"/>
        <v>P-002</v>
      </c>
      <c r="E2409" t="str">
        <f ca="1">+_xlfn.XLOOKUP(D2409,'Tablas aux'!$A$3:$A$6,'Tablas aux'!$B$3:$B$6,0)</f>
        <v>Laptop</v>
      </c>
      <c r="F2409" t="str">
        <f ca="1">+_xlfn.XLOOKUP(E2409,'Tablas aux'!$B$3:$B$6,'Tablas aux'!$C$3:$C$6,0)</f>
        <v>Computo</v>
      </c>
      <c r="G2409">
        <f t="shared" ca="1" si="225"/>
        <v>37</v>
      </c>
      <c r="H2409">
        <f ca="1">+_xlfn.XLOOKUP(D2409,'Tablas aux'!$A$3:$A$6,'Tablas aux'!$D$3:$D$6)</f>
        <v>1200</v>
      </c>
      <c r="I2409" s="3">
        <f t="shared" ca="1" si="226"/>
        <v>0.3</v>
      </c>
      <c r="J2409" t="str" cm="1">
        <f t="array" aca="1" ref="J2409" ca="1">+INDEX({"Tarjeta";"Efectivo";"Transferencia"},RANDBETWEEN(1,3))</f>
        <v>Efectivo</v>
      </c>
      <c r="K2409" t="str">
        <f t="shared" ca="1" si="227"/>
        <v>V-005</v>
      </c>
      <c r="L2409" t="str">
        <f ca="1">+VLOOKUP(K2409,'Tablas aux'!$A$23:$C$27,3,0)</f>
        <v>Ayacucho</v>
      </c>
    </row>
    <row r="2410" spans="1:12" x14ac:dyDescent="0.25">
      <c r="A2410" t="str">
        <v>V-2409</v>
      </c>
      <c r="B2410">
        <f t="shared" ca="1" si="222"/>
        <v>46015</v>
      </c>
      <c r="C2410" t="str">
        <f t="shared" ca="1" si="223"/>
        <v>C-001</v>
      </c>
      <c r="D2410" t="str">
        <f t="shared" ca="1" si="224"/>
        <v>P-001</v>
      </c>
      <c r="E2410" t="str">
        <f ca="1">+_xlfn.XLOOKUP(D2410,'Tablas aux'!$A$3:$A$6,'Tablas aux'!$B$3:$B$6,0)</f>
        <v>Audífonos</v>
      </c>
      <c r="F2410" t="str">
        <f ca="1">+_xlfn.XLOOKUP(E2410,'Tablas aux'!$B$3:$B$6,'Tablas aux'!$C$3:$C$6,0)</f>
        <v>Electrónica</v>
      </c>
      <c r="G2410">
        <f t="shared" ca="1" si="225"/>
        <v>34</v>
      </c>
      <c r="H2410">
        <f ca="1">+_xlfn.XLOOKUP(D2410,'Tablas aux'!$A$3:$A$6,'Tablas aux'!$D$3:$D$6)</f>
        <v>50</v>
      </c>
      <c r="I2410" s="3">
        <f t="shared" ca="1" si="226"/>
        <v>0.1</v>
      </c>
      <c r="J2410" t="str" cm="1">
        <f t="array" aca="1" ref="J2410" ca="1">+INDEX({"Tarjeta";"Efectivo";"Transferencia"},RANDBETWEEN(1,3))</f>
        <v>Tarjeta</v>
      </c>
      <c r="K2410" t="str">
        <f t="shared" ca="1" si="227"/>
        <v>V-004</v>
      </c>
      <c r="L2410" t="str">
        <f ca="1">+VLOOKUP(K2410,'Tablas aux'!$A$23:$C$27,3,0)</f>
        <v>Moquegua</v>
      </c>
    </row>
    <row r="2411" spans="1:12" x14ac:dyDescent="0.25">
      <c r="A2411" t="str">
        <v>V-2410</v>
      </c>
      <c r="B2411">
        <f t="shared" ca="1" si="222"/>
        <v>45939</v>
      </c>
      <c r="C2411" t="str">
        <f t="shared" ca="1" si="223"/>
        <v>C-004</v>
      </c>
      <c r="D2411" t="str">
        <f t="shared" ca="1" si="224"/>
        <v>P-002</v>
      </c>
      <c r="E2411" t="str">
        <f ca="1">+_xlfn.XLOOKUP(D2411,'Tablas aux'!$A$3:$A$6,'Tablas aux'!$B$3:$B$6,0)</f>
        <v>Laptop</v>
      </c>
      <c r="F2411" t="str">
        <f ca="1">+_xlfn.XLOOKUP(E2411,'Tablas aux'!$B$3:$B$6,'Tablas aux'!$C$3:$C$6,0)</f>
        <v>Computo</v>
      </c>
      <c r="G2411">
        <f t="shared" ca="1" si="225"/>
        <v>6</v>
      </c>
      <c r="H2411">
        <f ca="1">+_xlfn.XLOOKUP(D2411,'Tablas aux'!$A$3:$A$6,'Tablas aux'!$D$3:$D$6)</f>
        <v>1200</v>
      </c>
      <c r="I2411" s="3">
        <f t="shared" ca="1" si="226"/>
        <v>0.3</v>
      </c>
      <c r="J2411" t="str" cm="1">
        <f t="array" aca="1" ref="J2411" ca="1">+INDEX({"Tarjeta";"Efectivo";"Transferencia"},RANDBETWEEN(1,3))</f>
        <v>Tarjeta</v>
      </c>
      <c r="K2411" t="str">
        <f t="shared" ca="1" si="227"/>
        <v>V-004</v>
      </c>
      <c r="L2411" t="str">
        <f ca="1">+VLOOKUP(K2411,'Tablas aux'!$A$23:$C$27,3,0)</f>
        <v>Moquegua</v>
      </c>
    </row>
    <row r="2412" spans="1:12" x14ac:dyDescent="0.25">
      <c r="A2412" t="str">
        <v>V-2411</v>
      </c>
      <c r="B2412">
        <f t="shared" ca="1" si="222"/>
        <v>45755</v>
      </c>
      <c r="C2412" t="str">
        <f t="shared" ca="1" si="223"/>
        <v>C-002</v>
      </c>
      <c r="D2412" t="str">
        <f t="shared" ca="1" si="224"/>
        <v>P-003</v>
      </c>
      <c r="E2412" t="str">
        <f ca="1">+_xlfn.XLOOKUP(D2412,'Tablas aux'!$A$3:$A$6,'Tablas aux'!$B$3:$B$6,0)</f>
        <v>Smart Watch</v>
      </c>
      <c r="F2412" t="str">
        <f ca="1">+_xlfn.XLOOKUP(E2412,'Tablas aux'!$B$3:$B$6,'Tablas aux'!$C$3:$C$6,0)</f>
        <v>Electrónica</v>
      </c>
      <c r="G2412">
        <f t="shared" ca="1" si="225"/>
        <v>34</v>
      </c>
      <c r="H2412">
        <f ca="1">+_xlfn.XLOOKUP(D2412,'Tablas aux'!$A$3:$A$6,'Tablas aux'!$D$3:$D$6)</f>
        <v>200</v>
      </c>
      <c r="I2412" s="3">
        <f t="shared" ca="1" si="226"/>
        <v>0.1</v>
      </c>
      <c r="J2412" t="str" cm="1">
        <f t="array" aca="1" ref="J2412" ca="1">+INDEX({"Tarjeta";"Efectivo";"Transferencia"},RANDBETWEEN(1,3))</f>
        <v>Efectivo</v>
      </c>
      <c r="K2412" t="str">
        <f t="shared" ca="1" si="227"/>
        <v>V-004</v>
      </c>
      <c r="L2412" t="str">
        <f ca="1">+VLOOKUP(K2412,'Tablas aux'!$A$23:$C$27,3,0)</f>
        <v>Moquegua</v>
      </c>
    </row>
    <row r="2413" spans="1:12" x14ac:dyDescent="0.25">
      <c r="A2413" t="str">
        <v>V-2412</v>
      </c>
      <c r="B2413">
        <f t="shared" ca="1" si="222"/>
        <v>45745</v>
      </c>
      <c r="C2413" t="str">
        <f t="shared" ca="1" si="223"/>
        <v>C-002</v>
      </c>
      <c r="D2413" t="str">
        <f t="shared" ca="1" si="224"/>
        <v>P-003</v>
      </c>
      <c r="E2413" t="str">
        <f ca="1">+_xlfn.XLOOKUP(D2413,'Tablas aux'!$A$3:$A$6,'Tablas aux'!$B$3:$B$6,0)</f>
        <v>Smart Watch</v>
      </c>
      <c r="F2413" t="str">
        <f ca="1">+_xlfn.XLOOKUP(E2413,'Tablas aux'!$B$3:$B$6,'Tablas aux'!$C$3:$C$6,0)</f>
        <v>Electrónica</v>
      </c>
      <c r="G2413">
        <f t="shared" ca="1" si="225"/>
        <v>16</v>
      </c>
      <c r="H2413">
        <f ca="1">+_xlfn.XLOOKUP(D2413,'Tablas aux'!$A$3:$A$6,'Tablas aux'!$D$3:$D$6)</f>
        <v>200</v>
      </c>
      <c r="I2413" s="3">
        <f t="shared" ca="1" si="226"/>
        <v>0.1</v>
      </c>
      <c r="J2413" t="str" cm="1">
        <f t="array" aca="1" ref="J2413" ca="1">+INDEX({"Tarjeta";"Efectivo";"Transferencia"},RANDBETWEEN(1,3))</f>
        <v>Transferencia</v>
      </c>
      <c r="K2413" t="str">
        <f t="shared" ca="1" si="227"/>
        <v>V-004</v>
      </c>
      <c r="L2413" t="str">
        <f ca="1">+VLOOKUP(K2413,'Tablas aux'!$A$23:$C$27,3,0)</f>
        <v>Moquegua</v>
      </c>
    </row>
    <row r="2414" spans="1:12" x14ac:dyDescent="0.25">
      <c r="A2414" t="str">
        <v>V-2413</v>
      </c>
      <c r="B2414">
        <f t="shared" ca="1" si="222"/>
        <v>45926</v>
      </c>
      <c r="C2414" t="str">
        <f t="shared" ca="1" si="223"/>
        <v>C-003</v>
      </c>
      <c r="D2414" t="str">
        <f t="shared" ca="1" si="224"/>
        <v>P-002</v>
      </c>
      <c r="E2414" t="str">
        <f ca="1">+_xlfn.XLOOKUP(D2414,'Tablas aux'!$A$3:$A$6,'Tablas aux'!$B$3:$B$6,0)</f>
        <v>Laptop</v>
      </c>
      <c r="F2414" t="str">
        <f ca="1">+_xlfn.XLOOKUP(E2414,'Tablas aux'!$B$3:$B$6,'Tablas aux'!$C$3:$C$6,0)</f>
        <v>Computo</v>
      </c>
      <c r="G2414">
        <f t="shared" ca="1" si="225"/>
        <v>39</v>
      </c>
      <c r="H2414">
        <f ca="1">+_xlfn.XLOOKUP(D2414,'Tablas aux'!$A$3:$A$6,'Tablas aux'!$D$3:$D$6)</f>
        <v>1200</v>
      </c>
      <c r="I2414" s="3">
        <f t="shared" ca="1" si="226"/>
        <v>0.3</v>
      </c>
      <c r="J2414" t="str" cm="1">
        <f t="array" aca="1" ref="J2414" ca="1">+INDEX({"Tarjeta";"Efectivo";"Transferencia"},RANDBETWEEN(1,3))</f>
        <v>Efectivo</v>
      </c>
      <c r="K2414" t="str">
        <f t="shared" ca="1" si="227"/>
        <v>V-004</v>
      </c>
      <c r="L2414" t="str">
        <f ca="1">+VLOOKUP(K2414,'Tablas aux'!$A$23:$C$27,3,0)</f>
        <v>Moquegua</v>
      </c>
    </row>
    <row r="2415" spans="1:12" x14ac:dyDescent="0.25">
      <c r="A2415" t="str">
        <v>V-2414</v>
      </c>
      <c r="B2415">
        <f t="shared" ca="1" si="222"/>
        <v>45750</v>
      </c>
      <c r="C2415" t="str">
        <f t="shared" ca="1" si="223"/>
        <v>C-002</v>
      </c>
      <c r="D2415" t="str">
        <f t="shared" ca="1" si="224"/>
        <v>P-003</v>
      </c>
      <c r="E2415" t="str">
        <f ca="1">+_xlfn.XLOOKUP(D2415,'Tablas aux'!$A$3:$A$6,'Tablas aux'!$B$3:$B$6,0)</f>
        <v>Smart Watch</v>
      </c>
      <c r="F2415" t="str">
        <f ca="1">+_xlfn.XLOOKUP(E2415,'Tablas aux'!$B$3:$B$6,'Tablas aux'!$C$3:$C$6,0)</f>
        <v>Electrónica</v>
      </c>
      <c r="G2415">
        <f t="shared" ca="1" si="225"/>
        <v>34</v>
      </c>
      <c r="H2415">
        <f ca="1">+_xlfn.XLOOKUP(D2415,'Tablas aux'!$A$3:$A$6,'Tablas aux'!$D$3:$D$6)</f>
        <v>200</v>
      </c>
      <c r="I2415" s="3">
        <f t="shared" ca="1" si="226"/>
        <v>0.1</v>
      </c>
      <c r="J2415" t="str" cm="1">
        <f t="array" aca="1" ref="J2415" ca="1">+INDEX({"Tarjeta";"Efectivo";"Transferencia"},RANDBETWEEN(1,3))</f>
        <v>Transferencia</v>
      </c>
      <c r="K2415" t="str">
        <f t="shared" ca="1" si="227"/>
        <v>V-001</v>
      </c>
      <c r="L2415" t="str">
        <f ca="1">+VLOOKUP(K2415,'Tablas aux'!$A$23:$C$27,3,0)</f>
        <v>Lima</v>
      </c>
    </row>
    <row r="2416" spans="1:12" x14ac:dyDescent="0.25">
      <c r="A2416" t="str">
        <v>V-2415</v>
      </c>
      <c r="B2416">
        <f t="shared" ca="1" si="222"/>
        <v>45895</v>
      </c>
      <c r="C2416" t="str">
        <f t="shared" ca="1" si="223"/>
        <v>C-001</v>
      </c>
      <c r="D2416" t="str">
        <f t="shared" ca="1" si="224"/>
        <v>P-001</v>
      </c>
      <c r="E2416" t="str">
        <f ca="1">+_xlfn.XLOOKUP(D2416,'Tablas aux'!$A$3:$A$6,'Tablas aux'!$B$3:$B$6,0)</f>
        <v>Audífonos</v>
      </c>
      <c r="F2416" t="str">
        <f ca="1">+_xlfn.XLOOKUP(E2416,'Tablas aux'!$B$3:$B$6,'Tablas aux'!$C$3:$C$6,0)</f>
        <v>Electrónica</v>
      </c>
      <c r="G2416">
        <f t="shared" ca="1" si="225"/>
        <v>20</v>
      </c>
      <c r="H2416">
        <f ca="1">+_xlfn.XLOOKUP(D2416,'Tablas aux'!$A$3:$A$6,'Tablas aux'!$D$3:$D$6)</f>
        <v>50</v>
      </c>
      <c r="I2416" s="3">
        <f t="shared" ca="1" si="226"/>
        <v>0.1</v>
      </c>
      <c r="J2416" t="str" cm="1">
        <f t="array" aca="1" ref="J2416" ca="1">+INDEX({"Tarjeta";"Efectivo";"Transferencia"},RANDBETWEEN(1,3))</f>
        <v>Efectivo</v>
      </c>
      <c r="K2416" t="str">
        <f t="shared" ca="1" si="227"/>
        <v>V-002</v>
      </c>
      <c r="L2416" t="str">
        <f ca="1">+VLOOKUP(K2416,'Tablas aux'!$A$23:$C$27,3,0)</f>
        <v>Callao</v>
      </c>
    </row>
    <row r="2417" spans="1:12" x14ac:dyDescent="0.25">
      <c r="A2417" t="str">
        <v>V-2416</v>
      </c>
      <c r="B2417">
        <f t="shared" ca="1" si="222"/>
        <v>45721</v>
      </c>
      <c r="C2417" t="str">
        <f t="shared" ca="1" si="223"/>
        <v>C-004</v>
      </c>
      <c r="D2417" t="str">
        <f t="shared" ca="1" si="224"/>
        <v>P-001</v>
      </c>
      <c r="E2417" t="str">
        <f ca="1">+_xlfn.XLOOKUP(D2417,'Tablas aux'!$A$3:$A$6,'Tablas aux'!$B$3:$B$6,0)</f>
        <v>Audífonos</v>
      </c>
      <c r="F2417" t="str">
        <f ca="1">+_xlfn.XLOOKUP(E2417,'Tablas aux'!$B$3:$B$6,'Tablas aux'!$C$3:$C$6,0)</f>
        <v>Electrónica</v>
      </c>
      <c r="G2417">
        <f t="shared" ca="1" si="225"/>
        <v>45</v>
      </c>
      <c r="H2417">
        <f ca="1">+_xlfn.XLOOKUP(D2417,'Tablas aux'!$A$3:$A$6,'Tablas aux'!$D$3:$D$6)</f>
        <v>50</v>
      </c>
      <c r="I2417" s="3">
        <f t="shared" ca="1" si="226"/>
        <v>0.1</v>
      </c>
      <c r="J2417" t="str" cm="1">
        <f t="array" aca="1" ref="J2417" ca="1">+INDEX({"Tarjeta";"Efectivo";"Transferencia"},RANDBETWEEN(1,3))</f>
        <v>Transferencia</v>
      </c>
      <c r="K2417" t="str">
        <f t="shared" ca="1" si="227"/>
        <v>V-002</v>
      </c>
      <c r="L2417" t="str">
        <f ca="1">+VLOOKUP(K2417,'Tablas aux'!$A$23:$C$27,3,0)</f>
        <v>Callao</v>
      </c>
    </row>
    <row r="2418" spans="1:12" x14ac:dyDescent="0.25">
      <c r="A2418" t="str">
        <v>V-2417</v>
      </c>
      <c r="B2418">
        <f t="shared" ca="1" si="222"/>
        <v>45702</v>
      </c>
      <c r="C2418" t="str">
        <f t="shared" ca="1" si="223"/>
        <v>C-001</v>
      </c>
      <c r="D2418" t="str">
        <f t="shared" ca="1" si="224"/>
        <v>P-004</v>
      </c>
      <c r="E2418" t="str">
        <f ca="1">+_xlfn.XLOOKUP(D2418,'Tablas aux'!$A$3:$A$6,'Tablas aux'!$B$3:$B$6,0)</f>
        <v>Smart Phone</v>
      </c>
      <c r="F2418" t="str">
        <f ca="1">+_xlfn.XLOOKUP(E2418,'Tablas aux'!$B$3:$B$6,'Tablas aux'!$C$3:$C$6,0)</f>
        <v>Telefonía</v>
      </c>
      <c r="G2418">
        <f t="shared" ca="1" si="225"/>
        <v>32</v>
      </c>
      <c r="H2418">
        <f ca="1">+_xlfn.XLOOKUP(D2418,'Tablas aux'!$A$3:$A$6,'Tablas aux'!$D$3:$D$6)</f>
        <v>800</v>
      </c>
      <c r="I2418" s="3">
        <f t="shared" ca="1" si="226"/>
        <v>0.2</v>
      </c>
      <c r="J2418" t="str" cm="1">
        <f t="array" aca="1" ref="J2418" ca="1">+INDEX({"Tarjeta";"Efectivo";"Transferencia"},RANDBETWEEN(1,3))</f>
        <v>Efectivo</v>
      </c>
      <c r="K2418" t="str">
        <f t="shared" ca="1" si="227"/>
        <v>V-003</v>
      </c>
      <c r="L2418" t="str">
        <f ca="1">+VLOOKUP(K2418,'Tablas aux'!$A$23:$C$27,3,0)</f>
        <v>Arequipa</v>
      </c>
    </row>
    <row r="2419" spans="1:12" x14ac:dyDescent="0.25">
      <c r="A2419" t="str">
        <v>V-2418</v>
      </c>
      <c r="B2419">
        <f t="shared" ca="1" si="222"/>
        <v>45860</v>
      </c>
      <c r="C2419" t="str">
        <f t="shared" ca="1" si="223"/>
        <v>C-003</v>
      </c>
      <c r="D2419" t="str">
        <f t="shared" ca="1" si="224"/>
        <v>P-002</v>
      </c>
      <c r="E2419" t="str">
        <f ca="1">+_xlfn.XLOOKUP(D2419,'Tablas aux'!$A$3:$A$6,'Tablas aux'!$B$3:$B$6,0)</f>
        <v>Laptop</v>
      </c>
      <c r="F2419" t="str">
        <f ca="1">+_xlfn.XLOOKUP(E2419,'Tablas aux'!$B$3:$B$6,'Tablas aux'!$C$3:$C$6,0)</f>
        <v>Computo</v>
      </c>
      <c r="G2419">
        <f t="shared" ca="1" si="225"/>
        <v>24</v>
      </c>
      <c r="H2419">
        <f ca="1">+_xlfn.XLOOKUP(D2419,'Tablas aux'!$A$3:$A$6,'Tablas aux'!$D$3:$D$6)</f>
        <v>1200</v>
      </c>
      <c r="I2419" s="3">
        <f t="shared" ca="1" si="226"/>
        <v>0.3</v>
      </c>
      <c r="J2419" t="str" cm="1">
        <f t="array" aca="1" ref="J2419" ca="1">+INDEX({"Tarjeta";"Efectivo";"Transferencia"},RANDBETWEEN(1,3))</f>
        <v>Transferencia</v>
      </c>
      <c r="K2419" t="str">
        <f t="shared" ca="1" si="227"/>
        <v>V-001</v>
      </c>
      <c r="L2419" t="str">
        <f ca="1">+VLOOKUP(K2419,'Tablas aux'!$A$23:$C$27,3,0)</f>
        <v>Lima</v>
      </c>
    </row>
    <row r="2420" spans="1:12" x14ac:dyDescent="0.25">
      <c r="A2420" t="str">
        <v>V-2419</v>
      </c>
      <c r="B2420">
        <f t="shared" ca="1" si="222"/>
        <v>45741</v>
      </c>
      <c r="C2420" t="str">
        <f t="shared" ca="1" si="223"/>
        <v>C-002</v>
      </c>
      <c r="D2420" t="str">
        <f t="shared" ca="1" si="224"/>
        <v>P-003</v>
      </c>
      <c r="E2420" t="str">
        <f ca="1">+_xlfn.XLOOKUP(D2420,'Tablas aux'!$A$3:$A$6,'Tablas aux'!$B$3:$B$6,0)</f>
        <v>Smart Watch</v>
      </c>
      <c r="F2420" t="str">
        <f ca="1">+_xlfn.XLOOKUP(E2420,'Tablas aux'!$B$3:$B$6,'Tablas aux'!$C$3:$C$6,0)</f>
        <v>Electrónica</v>
      </c>
      <c r="G2420">
        <f t="shared" ca="1" si="225"/>
        <v>40</v>
      </c>
      <c r="H2420">
        <f ca="1">+_xlfn.XLOOKUP(D2420,'Tablas aux'!$A$3:$A$6,'Tablas aux'!$D$3:$D$6)</f>
        <v>200</v>
      </c>
      <c r="I2420" s="3">
        <f t="shared" ca="1" si="226"/>
        <v>0.1</v>
      </c>
      <c r="J2420" t="str" cm="1">
        <f t="array" aca="1" ref="J2420" ca="1">+INDEX({"Tarjeta";"Efectivo";"Transferencia"},RANDBETWEEN(1,3))</f>
        <v>Tarjeta</v>
      </c>
      <c r="K2420" t="str">
        <f t="shared" ca="1" si="227"/>
        <v>V-005</v>
      </c>
      <c r="L2420" t="str">
        <f ca="1">+VLOOKUP(K2420,'Tablas aux'!$A$23:$C$27,3,0)</f>
        <v>Ayacucho</v>
      </c>
    </row>
    <row r="2421" spans="1:12" x14ac:dyDescent="0.25">
      <c r="A2421" t="str">
        <v>V-2420</v>
      </c>
      <c r="B2421">
        <f t="shared" ca="1" si="222"/>
        <v>45814</v>
      </c>
      <c r="C2421" t="str">
        <f t="shared" ca="1" si="223"/>
        <v>C-001</v>
      </c>
      <c r="D2421" t="str">
        <f t="shared" ca="1" si="224"/>
        <v>P-002</v>
      </c>
      <c r="E2421" t="str">
        <f ca="1">+_xlfn.XLOOKUP(D2421,'Tablas aux'!$A$3:$A$6,'Tablas aux'!$B$3:$B$6,0)</f>
        <v>Laptop</v>
      </c>
      <c r="F2421" t="str">
        <f ca="1">+_xlfn.XLOOKUP(E2421,'Tablas aux'!$B$3:$B$6,'Tablas aux'!$C$3:$C$6,0)</f>
        <v>Computo</v>
      </c>
      <c r="G2421">
        <f t="shared" ca="1" si="225"/>
        <v>21</v>
      </c>
      <c r="H2421">
        <f ca="1">+_xlfn.XLOOKUP(D2421,'Tablas aux'!$A$3:$A$6,'Tablas aux'!$D$3:$D$6)</f>
        <v>1200</v>
      </c>
      <c r="I2421" s="3">
        <f t="shared" ca="1" si="226"/>
        <v>0.3</v>
      </c>
      <c r="J2421" t="str" cm="1">
        <f t="array" aca="1" ref="J2421" ca="1">+INDEX({"Tarjeta";"Efectivo";"Transferencia"},RANDBETWEEN(1,3))</f>
        <v>Tarjeta</v>
      </c>
      <c r="K2421" t="str">
        <f t="shared" ca="1" si="227"/>
        <v>V-003</v>
      </c>
      <c r="L2421" t="str">
        <f ca="1">+VLOOKUP(K2421,'Tablas aux'!$A$23:$C$27,3,0)</f>
        <v>Arequipa</v>
      </c>
    </row>
    <row r="2422" spans="1:12" x14ac:dyDescent="0.25">
      <c r="A2422" t="str">
        <v>V-2421</v>
      </c>
      <c r="B2422">
        <f t="shared" ca="1" si="222"/>
        <v>45981</v>
      </c>
      <c r="C2422" t="str">
        <f t="shared" ca="1" si="223"/>
        <v>C-004</v>
      </c>
      <c r="D2422" t="str">
        <f t="shared" ca="1" si="224"/>
        <v>P-004</v>
      </c>
      <c r="E2422" t="str">
        <f ca="1">+_xlfn.XLOOKUP(D2422,'Tablas aux'!$A$3:$A$6,'Tablas aux'!$B$3:$B$6,0)</f>
        <v>Smart Phone</v>
      </c>
      <c r="F2422" t="str">
        <f ca="1">+_xlfn.XLOOKUP(E2422,'Tablas aux'!$B$3:$B$6,'Tablas aux'!$C$3:$C$6,0)</f>
        <v>Telefonía</v>
      </c>
      <c r="G2422">
        <f t="shared" ca="1" si="225"/>
        <v>11</v>
      </c>
      <c r="H2422">
        <f ca="1">+_xlfn.XLOOKUP(D2422,'Tablas aux'!$A$3:$A$6,'Tablas aux'!$D$3:$D$6)</f>
        <v>800</v>
      </c>
      <c r="I2422" s="3">
        <f t="shared" ca="1" si="226"/>
        <v>0.2</v>
      </c>
      <c r="J2422" t="str" cm="1">
        <f t="array" aca="1" ref="J2422" ca="1">+INDEX({"Tarjeta";"Efectivo";"Transferencia"},RANDBETWEEN(1,3))</f>
        <v>Transferencia</v>
      </c>
      <c r="K2422" t="str">
        <f t="shared" ca="1" si="227"/>
        <v>V-004</v>
      </c>
      <c r="L2422" t="str">
        <f ca="1">+VLOOKUP(K2422,'Tablas aux'!$A$23:$C$27,3,0)</f>
        <v>Moquegua</v>
      </c>
    </row>
    <row r="2423" spans="1:12" x14ac:dyDescent="0.25">
      <c r="A2423" t="str">
        <v>V-2422</v>
      </c>
      <c r="B2423">
        <f t="shared" ca="1" si="222"/>
        <v>46017</v>
      </c>
      <c r="C2423" t="str">
        <f t="shared" ca="1" si="223"/>
        <v>C-003</v>
      </c>
      <c r="D2423" t="str">
        <f t="shared" ca="1" si="224"/>
        <v>P-001</v>
      </c>
      <c r="E2423" t="str">
        <f ca="1">+_xlfn.XLOOKUP(D2423,'Tablas aux'!$A$3:$A$6,'Tablas aux'!$B$3:$B$6,0)</f>
        <v>Audífonos</v>
      </c>
      <c r="F2423" t="str">
        <f ca="1">+_xlfn.XLOOKUP(E2423,'Tablas aux'!$B$3:$B$6,'Tablas aux'!$C$3:$C$6,0)</f>
        <v>Electrónica</v>
      </c>
      <c r="G2423">
        <f t="shared" ca="1" si="225"/>
        <v>30</v>
      </c>
      <c r="H2423">
        <f ca="1">+_xlfn.XLOOKUP(D2423,'Tablas aux'!$A$3:$A$6,'Tablas aux'!$D$3:$D$6)</f>
        <v>50</v>
      </c>
      <c r="I2423" s="3">
        <f t="shared" ca="1" si="226"/>
        <v>0.1</v>
      </c>
      <c r="J2423" t="str" cm="1">
        <f t="array" aca="1" ref="J2423" ca="1">+INDEX({"Tarjeta";"Efectivo";"Transferencia"},RANDBETWEEN(1,3))</f>
        <v>Transferencia</v>
      </c>
      <c r="K2423" t="str">
        <f t="shared" ca="1" si="227"/>
        <v>V-004</v>
      </c>
      <c r="L2423" t="str">
        <f ca="1">+VLOOKUP(K2423,'Tablas aux'!$A$23:$C$27,3,0)</f>
        <v>Moquegua</v>
      </c>
    </row>
    <row r="2424" spans="1:12" x14ac:dyDescent="0.25">
      <c r="A2424" t="str">
        <v>V-2423</v>
      </c>
      <c r="B2424">
        <f t="shared" ca="1" si="222"/>
        <v>45798</v>
      </c>
      <c r="C2424" t="str">
        <f t="shared" ca="1" si="223"/>
        <v>C-003</v>
      </c>
      <c r="D2424" t="str">
        <f t="shared" ca="1" si="224"/>
        <v>P-003</v>
      </c>
      <c r="E2424" t="str">
        <f ca="1">+_xlfn.XLOOKUP(D2424,'Tablas aux'!$A$3:$A$6,'Tablas aux'!$B$3:$B$6,0)</f>
        <v>Smart Watch</v>
      </c>
      <c r="F2424" t="str">
        <f ca="1">+_xlfn.XLOOKUP(E2424,'Tablas aux'!$B$3:$B$6,'Tablas aux'!$C$3:$C$6,0)</f>
        <v>Electrónica</v>
      </c>
      <c r="G2424">
        <f t="shared" ca="1" si="225"/>
        <v>44</v>
      </c>
      <c r="H2424">
        <f ca="1">+_xlfn.XLOOKUP(D2424,'Tablas aux'!$A$3:$A$6,'Tablas aux'!$D$3:$D$6)</f>
        <v>200</v>
      </c>
      <c r="I2424" s="3">
        <f t="shared" ca="1" si="226"/>
        <v>0.1</v>
      </c>
      <c r="J2424" t="str" cm="1">
        <f t="array" aca="1" ref="J2424" ca="1">+INDEX({"Tarjeta";"Efectivo";"Transferencia"},RANDBETWEEN(1,3))</f>
        <v>Efectivo</v>
      </c>
      <c r="K2424" t="str">
        <f t="shared" ca="1" si="227"/>
        <v>V-005</v>
      </c>
      <c r="L2424" t="str">
        <f ca="1">+VLOOKUP(K2424,'Tablas aux'!$A$23:$C$27,3,0)</f>
        <v>Ayacucho</v>
      </c>
    </row>
    <row r="2425" spans="1:12" x14ac:dyDescent="0.25">
      <c r="A2425" t="str">
        <v>V-2424</v>
      </c>
      <c r="B2425">
        <f t="shared" ca="1" si="222"/>
        <v>45776</v>
      </c>
      <c r="C2425" t="str">
        <f t="shared" ca="1" si="223"/>
        <v>C-003</v>
      </c>
      <c r="D2425" t="str">
        <f t="shared" ca="1" si="224"/>
        <v>P-001</v>
      </c>
      <c r="E2425" t="str">
        <f ca="1">+_xlfn.XLOOKUP(D2425,'Tablas aux'!$A$3:$A$6,'Tablas aux'!$B$3:$B$6,0)</f>
        <v>Audífonos</v>
      </c>
      <c r="F2425" t="str">
        <f ca="1">+_xlfn.XLOOKUP(E2425,'Tablas aux'!$B$3:$B$6,'Tablas aux'!$C$3:$C$6,0)</f>
        <v>Electrónica</v>
      </c>
      <c r="G2425">
        <f t="shared" ca="1" si="225"/>
        <v>7</v>
      </c>
      <c r="H2425">
        <f ca="1">+_xlfn.XLOOKUP(D2425,'Tablas aux'!$A$3:$A$6,'Tablas aux'!$D$3:$D$6)</f>
        <v>50</v>
      </c>
      <c r="I2425" s="3">
        <f t="shared" ca="1" si="226"/>
        <v>0.1</v>
      </c>
      <c r="J2425" t="str" cm="1">
        <f t="array" aca="1" ref="J2425" ca="1">+INDEX({"Tarjeta";"Efectivo";"Transferencia"},RANDBETWEEN(1,3))</f>
        <v>Tarjeta</v>
      </c>
      <c r="K2425" t="str">
        <f t="shared" ca="1" si="227"/>
        <v>V-001</v>
      </c>
      <c r="L2425" t="str">
        <f ca="1">+VLOOKUP(K2425,'Tablas aux'!$A$23:$C$27,3,0)</f>
        <v>Lima</v>
      </c>
    </row>
    <row r="2426" spans="1:12" x14ac:dyDescent="0.25">
      <c r="A2426" t="str">
        <v>V-2425</v>
      </c>
      <c r="B2426">
        <f t="shared" ca="1" si="222"/>
        <v>45882</v>
      </c>
      <c r="C2426" t="str">
        <f t="shared" ca="1" si="223"/>
        <v>C-003</v>
      </c>
      <c r="D2426" t="str">
        <f t="shared" ca="1" si="224"/>
        <v>P-002</v>
      </c>
      <c r="E2426" t="str">
        <f ca="1">+_xlfn.XLOOKUP(D2426,'Tablas aux'!$A$3:$A$6,'Tablas aux'!$B$3:$B$6,0)</f>
        <v>Laptop</v>
      </c>
      <c r="F2426" t="str">
        <f ca="1">+_xlfn.XLOOKUP(E2426,'Tablas aux'!$B$3:$B$6,'Tablas aux'!$C$3:$C$6,0)</f>
        <v>Computo</v>
      </c>
      <c r="G2426">
        <f t="shared" ca="1" si="225"/>
        <v>27</v>
      </c>
      <c r="H2426">
        <f ca="1">+_xlfn.XLOOKUP(D2426,'Tablas aux'!$A$3:$A$6,'Tablas aux'!$D$3:$D$6)</f>
        <v>1200</v>
      </c>
      <c r="I2426" s="3">
        <f t="shared" ca="1" si="226"/>
        <v>0.3</v>
      </c>
      <c r="J2426" t="str" cm="1">
        <f t="array" aca="1" ref="J2426" ca="1">+INDEX({"Tarjeta";"Efectivo";"Transferencia"},RANDBETWEEN(1,3))</f>
        <v>Efectivo</v>
      </c>
      <c r="K2426" t="str">
        <f t="shared" ca="1" si="227"/>
        <v>V-003</v>
      </c>
      <c r="L2426" t="str">
        <f ca="1">+VLOOKUP(K2426,'Tablas aux'!$A$23:$C$27,3,0)</f>
        <v>Arequipa</v>
      </c>
    </row>
    <row r="2427" spans="1:12" x14ac:dyDescent="0.25">
      <c r="A2427" t="str">
        <v>V-2426</v>
      </c>
      <c r="B2427">
        <f t="shared" ca="1" si="222"/>
        <v>45697</v>
      </c>
      <c r="C2427" t="str">
        <f t="shared" ca="1" si="223"/>
        <v>C-002</v>
      </c>
      <c r="D2427" t="str">
        <f t="shared" ca="1" si="224"/>
        <v>P-001</v>
      </c>
      <c r="E2427" t="str">
        <f ca="1">+_xlfn.XLOOKUP(D2427,'Tablas aux'!$A$3:$A$6,'Tablas aux'!$B$3:$B$6,0)</f>
        <v>Audífonos</v>
      </c>
      <c r="F2427" t="str">
        <f ca="1">+_xlfn.XLOOKUP(E2427,'Tablas aux'!$B$3:$B$6,'Tablas aux'!$C$3:$C$6,0)</f>
        <v>Electrónica</v>
      </c>
      <c r="G2427">
        <f t="shared" ca="1" si="225"/>
        <v>5</v>
      </c>
      <c r="H2427">
        <f ca="1">+_xlfn.XLOOKUP(D2427,'Tablas aux'!$A$3:$A$6,'Tablas aux'!$D$3:$D$6)</f>
        <v>50</v>
      </c>
      <c r="I2427" s="3">
        <f t="shared" ca="1" si="226"/>
        <v>0.1</v>
      </c>
      <c r="J2427" t="str" cm="1">
        <f t="array" aca="1" ref="J2427" ca="1">+INDEX({"Tarjeta";"Efectivo";"Transferencia"},RANDBETWEEN(1,3))</f>
        <v>Tarjeta</v>
      </c>
      <c r="K2427" t="str">
        <f t="shared" ca="1" si="227"/>
        <v>V-003</v>
      </c>
      <c r="L2427" t="str">
        <f ca="1">+VLOOKUP(K2427,'Tablas aux'!$A$23:$C$27,3,0)</f>
        <v>Arequipa</v>
      </c>
    </row>
    <row r="2428" spans="1:12" x14ac:dyDescent="0.25">
      <c r="A2428" t="str">
        <v>V-2427</v>
      </c>
      <c r="B2428">
        <f t="shared" ca="1" si="222"/>
        <v>45922</v>
      </c>
      <c r="C2428" t="str">
        <f t="shared" ca="1" si="223"/>
        <v>C-003</v>
      </c>
      <c r="D2428" t="str">
        <f t="shared" ca="1" si="224"/>
        <v>P-002</v>
      </c>
      <c r="E2428" t="str">
        <f ca="1">+_xlfn.XLOOKUP(D2428,'Tablas aux'!$A$3:$A$6,'Tablas aux'!$B$3:$B$6,0)</f>
        <v>Laptop</v>
      </c>
      <c r="F2428" t="str">
        <f ca="1">+_xlfn.XLOOKUP(E2428,'Tablas aux'!$B$3:$B$6,'Tablas aux'!$C$3:$C$6,0)</f>
        <v>Computo</v>
      </c>
      <c r="G2428">
        <f t="shared" ca="1" si="225"/>
        <v>39</v>
      </c>
      <c r="H2428">
        <f ca="1">+_xlfn.XLOOKUP(D2428,'Tablas aux'!$A$3:$A$6,'Tablas aux'!$D$3:$D$6)</f>
        <v>1200</v>
      </c>
      <c r="I2428" s="3">
        <f t="shared" ca="1" si="226"/>
        <v>0.3</v>
      </c>
      <c r="J2428" t="str" cm="1">
        <f t="array" aca="1" ref="J2428" ca="1">+INDEX({"Tarjeta";"Efectivo";"Transferencia"},RANDBETWEEN(1,3))</f>
        <v>Transferencia</v>
      </c>
      <c r="K2428" t="str">
        <f t="shared" ca="1" si="227"/>
        <v>V-005</v>
      </c>
      <c r="L2428" t="str">
        <f ca="1">+VLOOKUP(K2428,'Tablas aux'!$A$23:$C$27,3,0)</f>
        <v>Ayacucho</v>
      </c>
    </row>
    <row r="2429" spans="1:12" x14ac:dyDescent="0.25">
      <c r="A2429" t="str">
        <v>V-2428</v>
      </c>
      <c r="B2429">
        <f t="shared" ca="1" si="222"/>
        <v>45719</v>
      </c>
      <c r="C2429" t="str">
        <f t="shared" ca="1" si="223"/>
        <v>C-002</v>
      </c>
      <c r="D2429" t="str">
        <f t="shared" ca="1" si="224"/>
        <v>P-002</v>
      </c>
      <c r="E2429" t="str">
        <f ca="1">+_xlfn.XLOOKUP(D2429,'Tablas aux'!$A$3:$A$6,'Tablas aux'!$B$3:$B$6,0)</f>
        <v>Laptop</v>
      </c>
      <c r="F2429" t="str">
        <f ca="1">+_xlfn.XLOOKUP(E2429,'Tablas aux'!$B$3:$B$6,'Tablas aux'!$C$3:$C$6,0)</f>
        <v>Computo</v>
      </c>
      <c r="G2429">
        <f t="shared" ca="1" si="225"/>
        <v>21</v>
      </c>
      <c r="H2429">
        <f ca="1">+_xlfn.XLOOKUP(D2429,'Tablas aux'!$A$3:$A$6,'Tablas aux'!$D$3:$D$6)</f>
        <v>1200</v>
      </c>
      <c r="I2429" s="3">
        <f t="shared" ca="1" si="226"/>
        <v>0.3</v>
      </c>
      <c r="J2429" t="str" cm="1">
        <f t="array" aca="1" ref="J2429" ca="1">+INDEX({"Tarjeta";"Efectivo";"Transferencia"},RANDBETWEEN(1,3))</f>
        <v>Tarjeta</v>
      </c>
      <c r="K2429" t="str">
        <f t="shared" ca="1" si="227"/>
        <v>V-001</v>
      </c>
      <c r="L2429" t="str">
        <f ca="1">+VLOOKUP(K2429,'Tablas aux'!$A$23:$C$27,3,0)</f>
        <v>Lima</v>
      </c>
    </row>
    <row r="2430" spans="1:12" x14ac:dyDescent="0.25">
      <c r="A2430" t="str">
        <v>V-2429</v>
      </c>
      <c r="B2430">
        <f t="shared" ca="1" si="222"/>
        <v>45670</v>
      </c>
      <c r="C2430" t="str">
        <f t="shared" ca="1" si="223"/>
        <v>C-003</v>
      </c>
      <c r="D2430" t="str">
        <f t="shared" ca="1" si="224"/>
        <v>P-002</v>
      </c>
      <c r="E2430" t="str">
        <f ca="1">+_xlfn.XLOOKUP(D2430,'Tablas aux'!$A$3:$A$6,'Tablas aux'!$B$3:$B$6,0)</f>
        <v>Laptop</v>
      </c>
      <c r="F2430" t="str">
        <f ca="1">+_xlfn.XLOOKUP(E2430,'Tablas aux'!$B$3:$B$6,'Tablas aux'!$C$3:$C$6,0)</f>
        <v>Computo</v>
      </c>
      <c r="G2430">
        <f t="shared" ca="1" si="225"/>
        <v>13</v>
      </c>
      <c r="H2430">
        <f ca="1">+_xlfn.XLOOKUP(D2430,'Tablas aux'!$A$3:$A$6,'Tablas aux'!$D$3:$D$6)</f>
        <v>1200</v>
      </c>
      <c r="I2430" s="3">
        <f t="shared" ca="1" si="226"/>
        <v>0.3</v>
      </c>
      <c r="J2430" t="str" cm="1">
        <f t="array" aca="1" ref="J2430" ca="1">+INDEX({"Tarjeta";"Efectivo";"Transferencia"},RANDBETWEEN(1,3))</f>
        <v>Transferencia</v>
      </c>
      <c r="K2430" t="str">
        <f t="shared" ca="1" si="227"/>
        <v>V-005</v>
      </c>
      <c r="L2430" t="str">
        <f ca="1">+VLOOKUP(K2430,'Tablas aux'!$A$23:$C$27,3,0)</f>
        <v>Ayacucho</v>
      </c>
    </row>
    <row r="2431" spans="1:12" x14ac:dyDescent="0.25">
      <c r="A2431" t="str">
        <v>V-2430</v>
      </c>
      <c r="B2431">
        <f t="shared" ca="1" si="222"/>
        <v>45706</v>
      </c>
      <c r="C2431" t="str">
        <f t="shared" ca="1" si="223"/>
        <v>C-002</v>
      </c>
      <c r="D2431" t="str">
        <f t="shared" ca="1" si="224"/>
        <v>P-002</v>
      </c>
      <c r="E2431" t="str">
        <f ca="1">+_xlfn.XLOOKUP(D2431,'Tablas aux'!$A$3:$A$6,'Tablas aux'!$B$3:$B$6,0)</f>
        <v>Laptop</v>
      </c>
      <c r="F2431" t="str">
        <f ca="1">+_xlfn.XLOOKUP(E2431,'Tablas aux'!$B$3:$B$6,'Tablas aux'!$C$3:$C$6,0)</f>
        <v>Computo</v>
      </c>
      <c r="G2431">
        <f t="shared" ca="1" si="225"/>
        <v>28</v>
      </c>
      <c r="H2431">
        <f ca="1">+_xlfn.XLOOKUP(D2431,'Tablas aux'!$A$3:$A$6,'Tablas aux'!$D$3:$D$6)</f>
        <v>1200</v>
      </c>
      <c r="I2431" s="3">
        <f t="shared" ca="1" si="226"/>
        <v>0.3</v>
      </c>
      <c r="J2431" t="str" cm="1">
        <f t="array" aca="1" ref="J2431" ca="1">+INDEX({"Tarjeta";"Efectivo";"Transferencia"},RANDBETWEEN(1,3))</f>
        <v>Tarjeta</v>
      </c>
      <c r="K2431" t="str">
        <f t="shared" ca="1" si="227"/>
        <v>V-002</v>
      </c>
      <c r="L2431" t="str">
        <f ca="1">+VLOOKUP(K2431,'Tablas aux'!$A$23:$C$27,3,0)</f>
        <v>Callao</v>
      </c>
    </row>
    <row r="2432" spans="1:12" x14ac:dyDescent="0.25">
      <c r="A2432" t="str">
        <v>V-2431</v>
      </c>
      <c r="B2432">
        <f t="shared" ca="1" si="222"/>
        <v>45789</v>
      </c>
      <c r="C2432" t="str">
        <f t="shared" ca="1" si="223"/>
        <v>C-004</v>
      </c>
      <c r="D2432" t="str">
        <f t="shared" ca="1" si="224"/>
        <v>P-003</v>
      </c>
      <c r="E2432" t="str">
        <f ca="1">+_xlfn.XLOOKUP(D2432,'Tablas aux'!$A$3:$A$6,'Tablas aux'!$B$3:$B$6,0)</f>
        <v>Smart Watch</v>
      </c>
      <c r="F2432" t="str">
        <f ca="1">+_xlfn.XLOOKUP(E2432,'Tablas aux'!$B$3:$B$6,'Tablas aux'!$C$3:$C$6,0)</f>
        <v>Electrónica</v>
      </c>
      <c r="G2432">
        <f t="shared" ca="1" si="225"/>
        <v>33</v>
      </c>
      <c r="H2432">
        <f ca="1">+_xlfn.XLOOKUP(D2432,'Tablas aux'!$A$3:$A$6,'Tablas aux'!$D$3:$D$6)</f>
        <v>200</v>
      </c>
      <c r="I2432" s="3">
        <f t="shared" ca="1" si="226"/>
        <v>0.1</v>
      </c>
      <c r="J2432" t="str" cm="1">
        <f t="array" aca="1" ref="J2432" ca="1">+INDEX({"Tarjeta";"Efectivo";"Transferencia"},RANDBETWEEN(1,3))</f>
        <v>Transferencia</v>
      </c>
      <c r="K2432" t="str">
        <f t="shared" ca="1" si="227"/>
        <v>V-002</v>
      </c>
      <c r="L2432" t="str">
        <f ca="1">+VLOOKUP(K2432,'Tablas aux'!$A$23:$C$27,3,0)</f>
        <v>Callao</v>
      </c>
    </row>
    <row r="2433" spans="1:12" x14ac:dyDescent="0.25">
      <c r="A2433" t="str">
        <v>V-2432</v>
      </c>
      <c r="B2433">
        <f t="shared" ca="1" si="222"/>
        <v>46011</v>
      </c>
      <c r="C2433" t="str">
        <f t="shared" ca="1" si="223"/>
        <v>C-002</v>
      </c>
      <c r="D2433" t="str">
        <f t="shared" ca="1" si="224"/>
        <v>P-004</v>
      </c>
      <c r="E2433" t="str">
        <f ca="1">+_xlfn.XLOOKUP(D2433,'Tablas aux'!$A$3:$A$6,'Tablas aux'!$B$3:$B$6,0)</f>
        <v>Smart Phone</v>
      </c>
      <c r="F2433" t="str">
        <f ca="1">+_xlfn.XLOOKUP(E2433,'Tablas aux'!$B$3:$B$6,'Tablas aux'!$C$3:$C$6,0)</f>
        <v>Telefonía</v>
      </c>
      <c r="G2433">
        <f t="shared" ca="1" si="225"/>
        <v>14</v>
      </c>
      <c r="H2433">
        <f ca="1">+_xlfn.XLOOKUP(D2433,'Tablas aux'!$A$3:$A$6,'Tablas aux'!$D$3:$D$6)</f>
        <v>800</v>
      </c>
      <c r="I2433" s="3">
        <f t="shared" ca="1" si="226"/>
        <v>0.2</v>
      </c>
      <c r="J2433" t="str" cm="1">
        <f t="array" aca="1" ref="J2433" ca="1">+INDEX({"Tarjeta";"Efectivo";"Transferencia"},RANDBETWEEN(1,3))</f>
        <v>Efectivo</v>
      </c>
      <c r="K2433" t="str">
        <f t="shared" ca="1" si="227"/>
        <v>V-003</v>
      </c>
      <c r="L2433" t="str">
        <f ca="1">+VLOOKUP(K2433,'Tablas aux'!$A$23:$C$27,3,0)</f>
        <v>Arequipa</v>
      </c>
    </row>
    <row r="2434" spans="1:12" x14ac:dyDescent="0.25">
      <c r="A2434" t="str">
        <v>V-2433</v>
      </c>
      <c r="B2434">
        <f t="shared" ca="1" si="222"/>
        <v>45889</v>
      </c>
      <c r="C2434" t="str">
        <f t="shared" ca="1" si="223"/>
        <v>C-003</v>
      </c>
      <c r="D2434" t="str">
        <f t="shared" ca="1" si="224"/>
        <v>P-002</v>
      </c>
      <c r="E2434" t="str">
        <f ca="1">+_xlfn.XLOOKUP(D2434,'Tablas aux'!$A$3:$A$6,'Tablas aux'!$B$3:$B$6,0)</f>
        <v>Laptop</v>
      </c>
      <c r="F2434" t="str">
        <f ca="1">+_xlfn.XLOOKUP(E2434,'Tablas aux'!$B$3:$B$6,'Tablas aux'!$C$3:$C$6,0)</f>
        <v>Computo</v>
      </c>
      <c r="G2434">
        <f t="shared" ca="1" si="225"/>
        <v>31</v>
      </c>
      <c r="H2434">
        <f ca="1">+_xlfn.XLOOKUP(D2434,'Tablas aux'!$A$3:$A$6,'Tablas aux'!$D$3:$D$6)</f>
        <v>1200</v>
      </c>
      <c r="I2434" s="3">
        <f t="shared" ca="1" si="226"/>
        <v>0.3</v>
      </c>
      <c r="J2434" t="str" cm="1">
        <f t="array" aca="1" ref="J2434" ca="1">+INDEX({"Tarjeta";"Efectivo";"Transferencia"},RANDBETWEEN(1,3))</f>
        <v>Transferencia</v>
      </c>
      <c r="K2434" t="str">
        <f t="shared" ca="1" si="227"/>
        <v>V-003</v>
      </c>
      <c r="L2434" t="str">
        <f ca="1">+VLOOKUP(K2434,'Tablas aux'!$A$23:$C$27,3,0)</f>
        <v>Arequipa</v>
      </c>
    </row>
    <row r="2435" spans="1:12" x14ac:dyDescent="0.25">
      <c r="A2435" t="str">
        <v>V-2434</v>
      </c>
      <c r="B2435">
        <f t="shared" ref="B2435:B2498" ca="1" si="228">+RANDBETWEEN("01/01/2025","31/12/2025")</f>
        <v>45680</v>
      </c>
      <c r="C2435" t="str">
        <f t="shared" ref="C2435:C2498" ca="1" si="229">+"C"&amp;"-"&amp;TEXT(RANDBETWEEN(1,4),"000")</f>
        <v>C-001</v>
      </c>
      <c r="D2435" t="str">
        <f t="shared" ref="D2435:D2498" ca="1" si="230">+"P"&amp;"-"&amp;TEXT(RANDBETWEEN(1,4),"000")</f>
        <v>P-001</v>
      </c>
      <c r="E2435" t="str">
        <f ca="1">+_xlfn.XLOOKUP(D2435,'Tablas aux'!$A$3:$A$6,'Tablas aux'!$B$3:$B$6,0)</f>
        <v>Audífonos</v>
      </c>
      <c r="F2435" t="str">
        <f ca="1">+_xlfn.XLOOKUP(E2435,'Tablas aux'!$B$3:$B$6,'Tablas aux'!$C$3:$C$6,0)</f>
        <v>Electrónica</v>
      </c>
      <c r="G2435">
        <f t="shared" ref="G2435:G2498" ca="1" si="231">+RANDBETWEEN(5,45)</f>
        <v>8</v>
      </c>
      <c r="H2435">
        <f ca="1">+_xlfn.XLOOKUP(D2435,'Tablas aux'!$A$3:$A$6,'Tablas aux'!$D$3:$D$6)</f>
        <v>50</v>
      </c>
      <c r="I2435" s="3">
        <f t="shared" ref="I2435:I2498" ca="1" si="232">+IF(F2435="Electrónica",0.1,IF(F2435="Telefonía",0.2,0.3))</f>
        <v>0.1</v>
      </c>
      <c r="J2435" t="str" cm="1">
        <f t="array" aca="1" ref="J2435" ca="1">+INDEX({"Tarjeta";"Efectivo";"Transferencia"},RANDBETWEEN(1,3))</f>
        <v>Tarjeta</v>
      </c>
      <c r="K2435" t="str">
        <f t="shared" ref="K2435:K2498" ca="1" si="233">+"V"&amp;"-"&amp;TEXT(RANDBETWEEN(1,5),"000")</f>
        <v>V-001</v>
      </c>
      <c r="L2435" t="str">
        <f ca="1">+VLOOKUP(K2435,'Tablas aux'!$A$23:$C$27,3,0)</f>
        <v>Lima</v>
      </c>
    </row>
    <row r="2436" spans="1:12" x14ac:dyDescent="0.25">
      <c r="A2436" t="str">
        <v>V-2435</v>
      </c>
      <c r="B2436">
        <f t="shared" ca="1" si="228"/>
        <v>45893</v>
      </c>
      <c r="C2436" t="str">
        <f t="shared" ca="1" si="229"/>
        <v>C-003</v>
      </c>
      <c r="D2436" t="str">
        <f t="shared" ca="1" si="230"/>
        <v>P-001</v>
      </c>
      <c r="E2436" t="str">
        <f ca="1">+_xlfn.XLOOKUP(D2436,'Tablas aux'!$A$3:$A$6,'Tablas aux'!$B$3:$B$6,0)</f>
        <v>Audífonos</v>
      </c>
      <c r="F2436" t="str">
        <f ca="1">+_xlfn.XLOOKUP(E2436,'Tablas aux'!$B$3:$B$6,'Tablas aux'!$C$3:$C$6,0)</f>
        <v>Electrónica</v>
      </c>
      <c r="G2436">
        <f t="shared" ca="1" si="231"/>
        <v>17</v>
      </c>
      <c r="H2436">
        <f ca="1">+_xlfn.XLOOKUP(D2436,'Tablas aux'!$A$3:$A$6,'Tablas aux'!$D$3:$D$6)</f>
        <v>50</v>
      </c>
      <c r="I2436" s="3">
        <f t="shared" ca="1" si="232"/>
        <v>0.1</v>
      </c>
      <c r="J2436" t="str" cm="1">
        <f t="array" aca="1" ref="J2436" ca="1">+INDEX({"Tarjeta";"Efectivo";"Transferencia"},RANDBETWEEN(1,3))</f>
        <v>Transferencia</v>
      </c>
      <c r="K2436" t="str">
        <f t="shared" ca="1" si="233"/>
        <v>V-002</v>
      </c>
      <c r="L2436" t="str">
        <f ca="1">+VLOOKUP(K2436,'Tablas aux'!$A$23:$C$27,3,0)</f>
        <v>Callao</v>
      </c>
    </row>
    <row r="2437" spans="1:12" x14ac:dyDescent="0.25">
      <c r="A2437" t="str">
        <v>V-2436</v>
      </c>
      <c r="B2437">
        <f t="shared" ca="1" si="228"/>
        <v>45802</v>
      </c>
      <c r="C2437" t="str">
        <f t="shared" ca="1" si="229"/>
        <v>C-004</v>
      </c>
      <c r="D2437" t="str">
        <f t="shared" ca="1" si="230"/>
        <v>P-001</v>
      </c>
      <c r="E2437" t="str">
        <f ca="1">+_xlfn.XLOOKUP(D2437,'Tablas aux'!$A$3:$A$6,'Tablas aux'!$B$3:$B$6,0)</f>
        <v>Audífonos</v>
      </c>
      <c r="F2437" t="str">
        <f ca="1">+_xlfn.XLOOKUP(E2437,'Tablas aux'!$B$3:$B$6,'Tablas aux'!$C$3:$C$6,0)</f>
        <v>Electrónica</v>
      </c>
      <c r="G2437">
        <f t="shared" ca="1" si="231"/>
        <v>44</v>
      </c>
      <c r="H2437">
        <f ca="1">+_xlfn.XLOOKUP(D2437,'Tablas aux'!$A$3:$A$6,'Tablas aux'!$D$3:$D$6)</f>
        <v>50</v>
      </c>
      <c r="I2437" s="3">
        <f t="shared" ca="1" si="232"/>
        <v>0.1</v>
      </c>
      <c r="J2437" t="str" cm="1">
        <f t="array" aca="1" ref="J2437" ca="1">+INDEX({"Tarjeta";"Efectivo";"Transferencia"},RANDBETWEEN(1,3))</f>
        <v>Transferencia</v>
      </c>
      <c r="K2437" t="str">
        <f t="shared" ca="1" si="233"/>
        <v>V-003</v>
      </c>
      <c r="L2437" t="str">
        <f ca="1">+VLOOKUP(K2437,'Tablas aux'!$A$23:$C$27,3,0)</f>
        <v>Arequipa</v>
      </c>
    </row>
    <row r="2438" spans="1:12" x14ac:dyDescent="0.25">
      <c r="A2438" t="str">
        <v>V-2437</v>
      </c>
      <c r="B2438">
        <f t="shared" ca="1" si="228"/>
        <v>45981</v>
      </c>
      <c r="C2438" t="str">
        <f t="shared" ca="1" si="229"/>
        <v>C-001</v>
      </c>
      <c r="D2438" t="str">
        <f t="shared" ca="1" si="230"/>
        <v>P-001</v>
      </c>
      <c r="E2438" t="str">
        <f ca="1">+_xlfn.XLOOKUP(D2438,'Tablas aux'!$A$3:$A$6,'Tablas aux'!$B$3:$B$6,0)</f>
        <v>Audífonos</v>
      </c>
      <c r="F2438" t="str">
        <f ca="1">+_xlfn.XLOOKUP(E2438,'Tablas aux'!$B$3:$B$6,'Tablas aux'!$C$3:$C$6,0)</f>
        <v>Electrónica</v>
      </c>
      <c r="G2438">
        <f t="shared" ca="1" si="231"/>
        <v>20</v>
      </c>
      <c r="H2438">
        <f ca="1">+_xlfn.XLOOKUP(D2438,'Tablas aux'!$A$3:$A$6,'Tablas aux'!$D$3:$D$6)</f>
        <v>50</v>
      </c>
      <c r="I2438" s="3">
        <f t="shared" ca="1" si="232"/>
        <v>0.1</v>
      </c>
      <c r="J2438" t="str" cm="1">
        <f t="array" aca="1" ref="J2438" ca="1">+INDEX({"Tarjeta";"Efectivo";"Transferencia"},RANDBETWEEN(1,3))</f>
        <v>Tarjeta</v>
      </c>
      <c r="K2438" t="str">
        <f t="shared" ca="1" si="233"/>
        <v>V-001</v>
      </c>
      <c r="L2438" t="str">
        <f ca="1">+VLOOKUP(K2438,'Tablas aux'!$A$23:$C$27,3,0)</f>
        <v>Lima</v>
      </c>
    </row>
    <row r="2439" spans="1:12" x14ac:dyDescent="0.25">
      <c r="A2439" t="str">
        <v>V-2438</v>
      </c>
      <c r="B2439">
        <f t="shared" ca="1" si="228"/>
        <v>45846</v>
      </c>
      <c r="C2439" t="str">
        <f t="shared" ca="1" si="229"/>
        <v>C-002</v>
      </c>
      <c r="D2439" t="str">
        <f t="shared" ca="1" si="230"/>
        <v>P-004</v>
      </c>
      <c r="E2439" t="str">
        <f ca="1">+_xlfn.XLOOKUP(D2439,'Tablas aux'!$A$3:$A$6,'Tablas aux'!$B$3:$B$6,0)</f>
        <v>Smart Phone</v>
      </c>
      <c r="F2439" t="str">
        <f ca="1">+_xlfn.XLOOKUP(E2439,'Tablas aux'!$B$3:$B$6,'Tablas aux'!$C$3:$C$6,0)</f>
        <v>Telefonía</v>
      </c>
      <c r="G2439">
        <f t="shared" ca="1" si="231"/>
        <v>11</v>
      </c>
      <c r="H2439">
        <f ca="1">+_xlfn.XLOOKUP(D2439,'Tablas aux'!$A$3:$A$6,'Tablas aux'!$D$3:$D$6)</f>
        <v>800</v>
      </c>
      <c r="I2439" s="3">
        <f t="shared" ca="1" si="232"/>
        <v>0.2</v>
      </c>
      <c r="J2439" t="str" cm="1">
        <f t="array" aca="1" ref="J2439" ca="1">+INDEX({"Tarjeta";"Efectivo";"Transferencia"},RANDBETWEEN(1,3))</f>
        <v>Transferencia</v>
      </c>
      <c r="K2439" t="str">
        <f t="shared" ca="1" si="233"/>
        <v>V-003</v>
      </c>
      <c r="L2439" t="str">
        <f ca="1">+VLOOKUP(K2439,'Tablas aux'!$A$23:$C$27,3,0)</f>
        <v>Arequipa</v>
      </c>
    </row>
    <row r="2440" spans="1:12" x14ac:dyDescent="0.25">
      <c r="A2440" t="str">
        <v>V-2439</v>
      </c>
      <c r="B2440">
        <f t="shared" ca="1" si="228"/>
        <v>45908</v>
      </c>
      <c r="C2440" t="str">
        <f t="shared" ca="1" si="229"/>
        <v>C-002</v>
      </c>
      <c r="D2440" t="str">
        <f t="shared" ca="1" si="230"/>
        <v>P-002</v>
      </c>
      <c r="E2440" t="str">
        <f ca="1">+_xlfn.XLOOKUP(D2440,'Tablas aux'!$A$3:$A$6,'Tablas aux'!$B$3:$B$6,0)</f>
        <v>Laptop</v>
      </c>
      <c r="F2440" t="str">
        <f ca="1">+_xlfn.XLOOKUP(E2440,'Tablas aux'!$B$3:$B$6,'Tablas aux'!$C$3:$C$6,0)</f>
        <v>Computo</v>
      </c>
      <c r="G2440">
        <f t="shared" ca="1" si="231"/>
        <v>18</v>
      </c>
      <c r="H2440">
        <f ca="1">+_xlfn.XLOOKUP(D2440,'Tablas aux'!$A$3:$A$6,'Tablas aux'!$D$3:$D$6)</f>
        <v>1200</v>
      </c>
      <c r="I2440" s="3">
        <f t="shared" ca="1" si="232"/>
        <v>0.3</v>
      </c>
      <c r="J2440" t="str" cm="1">
        <f t="array" aca="1" ref="J2440" ca="1">+INDEX({"Tarjeta";"Efectivo";"Transferencia"},RANDBETWEEN(1,3))</f>
        <v>Tarjeta</v>
      </c>
      <c r="K2440" t="str">
        <f t="shared" ca="1" si="233"/>
        <v>V-004</v>
      </c>
      <c r="L2440" t="str">
        <f ca="1">+VLOOKUP(K2440,'Tablas aux'!$A$23:$C$27,3,0)</f>
        <v>Moquegua</v>
      </c>
    </row>
    <row r="2441" spans="1:12" x14ac:dyDescent="0.25">
      <c r="A2441" t="str">
        <v>V-2440</v>
      </c>
      <c r="B2441">
        <f t="shared" ca="1" si="228"/>
        <v>45706</v>
      </c>
      <c r="C2441" t="str">
        <f t="shared" ca="1" si="229"/>
        <v>C-003</v>
      </c>
      <c r="D2441" t="str">
        <f t="shared" ca="1" si="230"/>
        <v>P-003</v>
      </c>
      <c r="E2441" t="str">
        <f ca="1">+_xlfn.XLOOKUP(D2441,'Tablas aux'!$A$3:$A$6,'Tablas aux'!$B$3:$B$6,0)</f>
        <v>Smart Watch</v>
      </c>
      <c r="F2441" t="str">
        <f ca="1">+_xlfn.XLOOKUP(E2441,'Tablas aux'!$B$3:$B$6,'Tablas aux'!$C$3:$C$6,0)</f>
        <v>Electrónica</v>
      </c>
      <c r="G2441">
        <f t="shared" ca="1" si="231"/>
        <v>32</v>
      </c>
      <c r="H2441">
        <f ca="1">+_xlfn.XLOOKUP(D2441,'Tablas aux'!$A$3:$A$6,'Tablas aux'!$D$3:$D$6)</f>
        <v>200</v>
      </c>
      <c r="I2441" s="3">
        <f t="shared" ca="1" si="232"/>
        <v>0.1</v>
      </c>
      <c r="J2441" t="str" cm="1">
        <f t="array" aca="1" ref="J2441" ca="1">+INDEX({"Tarjeta";"Efectivo";"Transferencia"},RANDBETWEEN(1,3))</f>
        <v>Tarjeta</v>
      </c>
      <c r="K2441" t="str">
        <f t="shared" ca="1" si="233"/>
        <v>V-005</v>
      </c>
      <c r="L2441" t="str">
        <f ca="1">+VLOOKUP(K2441,'Tablas aux'!$A$23:$C$27,3,0)</f>
        <v>Ayacucho</v>
      </c>
    </row>
    <row r="2442" spans="1:12" x14ac:dyDescent="0.25">
      <c r="A2442" t="str">
        <v>V-2441</v>
      </c>
      <c r="B2442">
        <f t="shared" ca="1" si="228"/>
        <v>45857</v>
      </c>
      <c r="C2442" t="str">
        <f t="shared" ca="1" si="229"/>
        <v>C-003</v>
      </c>
      <c r="D2442" t="str">
        <f t="shared" ca="1" si="230"/>
        <v>P-004</v>
      </c>
      <c r="E2442" t="str">
        <f ca="1">+_xlfn.XLOOKUP(D2442,'Tablas aux'!$A$3:$A$6,'Tablas aux'!$B$3:$B$6,0)</f>
        <v>Smart Phone</v>
      </c>
      <c r="F2442" t="str">
        <f ca="1">+_xlfn.XLOOKUP(E2442,'Tablas aux'!$B$3:$B$6,'Tablas aux'!$C$3:$C$6,0)</f>
        <v>Telefonía</v>
      </c>
      <c r="G2442">
        <f t="shared" ca="1" si="231"/>
        <v>13</v>
      </c>
      <c r="H2442">
        <f ca="1">+_xlfn.XLOOKUP(D2442,'Tablas aux'!$A$3:$A$6,'Tablas aux'!$D$3:$D$6)</f>
        <v>800</v>
      </c>
      <c r="I2442" s="3">
        <f t="shared" ca="1" si="232"/>
        <v>0.2</v>
      </c>
      <c r="J2442" t="str" cm="1">
        <f t="array" aca="1" ref="J2442" ca="1">+INDEX({"Tarjeta";"Efectivo";"Transferencia"},RANDBETWEEN(1,3))</f>
        <v>Efectivo</v>
      </c>
      <c r="K2442" t="str">
        <f t="shared" ca="1" si="233"/>
        <v>V-003</v>
      </c>
      <c r="L2442" t="str">
        <f ca="1">+VLOOKUP(K2442,'Tablas aux'!$A$23:$C$27,3,0)</f>
        <v>Arequipa</v>
      </c>
    </row>
    <row r="2443" spans="1:12" x14ac:dyDescent="0.25">
      <c r="A2443" t="str">
        <v>V-2442</v>
      </c>
      <c r="B2443">
        <f t="shared" ca="1" si="228"/>
        <v>46005</v>
      </c>
      <c r="C2443" t="str">
        <f t="shared" ca="1" si="229"/>
        <v>C-001</v>
      </c>
      <c r="D2443" t="str">
        <f t="shared" ca="1" si="230"/>
        <v>P-001</v>
      </c>
      <c r="E2443" t="str">
        <f ca="1">+_xlfn.XLOOKUP(D2443,'Tablas aux'!$A$3:$A$6,'Tablas aux'!$B$3:$B$6,0)</f>
        <v>Audífonos</v>
      </c>
      <c r="F2443" t="str">
        <f ca="1">+_xlfn.XLOOKUP(E2443,'Tablas aux'!$B$3:$B$6,'Tablas aux'!$C$3:$C$6,0)</f>
        <v>Electrónica</v>
      </c>
      <c r="G2443">
        <f t="shared" ca="1" si="231"/>
        <v>28</v>
      </c>
      <c r="H2443">
        <f ca="1">+_xlfn.XLOOKUP(D2443,'Tablas aux'!$A$3:$A$6,'Tablas aux'!$D$3:$D$6)</f>
        <v>50</v>
      </c>
      <c r="I2443" s="3">
        <f t="shared" ca="1" si="232"/>
        <v>0.1</v>
      </c>
      <c r="J2443" t="str" cm="1">
        <f t="array" aca="1" ref="J2443" ca="1">+INDEX({"Tarjeta";"Efectivo";"Transferencia"},RANDBETWEEN(1,3))</f>
        <v>Efectivo</v>
      </c>
      <c r="K2443" t="str">
        <f t="shared" ca="1" si="233"/>
        <v>V-003</v>
      </c>
      <c r="L2443" t="str">
        <f ca="1">+VLOOKUP(K2443,'Tablas aux'!$A$23:$C$27,3,0)</f>
        <v>Arequipa</v>
      </c>
    </row>
    <row r="2444" spans="1:12" x14ac:dyDescent="0.25">
      <c r="A2444" t="str">
        <v>V-2443</v>
      </c>
      <c r="B2444">
        <f t="shared" ca="1" si="228"/>
        <v>45775</v>
      </c>
      <c r="C2444" t="str">
        <f t="shared" ca="1" si="229"/>
        <v>C-004</v>
      </c>
      <c r="D2444" t="str">
        <f t="shared" ca="1" si="230"/>
        <v>P-002</v>
      </c>
      <c r="E2444" t="str">
        <f ca="1">+_xlfn.XLOOKUP(D2444,'Tablas aux'!$A$3:$A$6,'Tablas aux'!$B$3:$B$6,0)</f>
        <v>Laptop</v>
      </c>
      <c r="F2444" t="str">
        <f ca="1">+_xlfn.XLOOKUP(E2444,'Tablas aux'!$B$3:$B$6,'Tablas aux'!$C$3:$C$6,0)</f>
        <v>Computo</v>
      </c>
      <c r="G2444">
        <f t="shared" ca="1" si="231"/>
        <v>34</v>
      </c>
      <c r="H2444">
        <f ca="1">+_xlfn.XLOOKUP(D2444,'Tablas aux'!$A$3:$A$6,'Tablas aux'!$D$3:$D$6)</f>
        <v>1200</v>
      </c>
      <c r="I2444" s="3">
        <f t="shared" ca="1" si="232"/>
        <v>0.3</v>
      </c>
      <c r="J2444" t="str" cm="1">
        <f t="array" aca="1" ref="J2444" ca="1">+INDEX({"Tarjeta";"Efectivo";"Transferencia"},RANDBETWEEN(1,3))</f>
        <v>Efectivo</v>
      </c>
      <c r="K2444" t="str">
        <f t="shared" ca="1" si="233"/>
        <v>V-002</v>
      </c>
      <c r="L2444" t="str">
        <f ca="1">+VLOOKUP(K2444,'Tablas aux'!$A$23:$C$27,3,0)</f>
        <v>Callao</v>
      </c>
    </row>
    <row r="2445" spans="1:12" x14ac:dyDescent="0.25">
      <c r="A2445" t="str">
        <v>V-2444</v>
      </c>
      <c r="B2445">
        <f t="shared" ca="1" si="228"/>
        <v>45851</v>
      </c>
      <c r="C2445" t="str">
        <f t="shared" ca="1" si="229"/>
        <v>C-003</v>
      </c>
      <c r="D2445" t="str">
        <f t="shared" ca="1" si="230"/>
        <v>P-003</v>
      </c>
      <c r="E2445" t="str">
        <f ca="1">+_xlfn.XLOOKUP(D2445,'Tablas aux'!$A$3:$A$6,'Tablas aux'!$B$3:$B$6,0)</f>
        <v>Smart Watch</v>
      </c>
      <c r="F2445" t="str">
        <f ca="1">+_xlfn.XLOOKUP(E2445,'Tablas aux'!$B$3:$B$6,'Tablas aux'!$C$3:$C$6,0)</f>
        <v>Electrónica</v>
      </c>
      <c r="G2445">
        <f t="shared" ca="1" si="231"/>
        <v>33</v>
      </c>
      <c r="H2445">
        <f ca="1">+_xlfn.XLOOKUP(D2445,'Tablas aux'!$A$3:$A$6,'Tablas aux'!$D$3:$D$6)</f>
        <v>200</v>
      </c>
      <c r="I2445" s="3">
        <f t="shared" ca="1" si="232"/>
        <v>0.1</v>
      </c>
      <c r="J2445" t="str" cm="1">
        <f t="array" aca="1" ref="J2445" ca="1">+INDEX({"Tarjeta";"Efectivo";"Transferencia"},RANDBETWEEN(1,3))</f>
        <v>Efectivo</v>
      </c>
      <c r="K2445" t="str">
        <f t="shared" ca="1" si="233"/>
        <v>V-001</v>
      </c>
      <c r="L2445" t="str">
        <f ca="1">+VLOOKUP(K2445,'Tablas aux'!$A$23:$C$27,3,0)</f>
        <v>Lima</v>
      </c>
    </row>
    <row r="2446" spans="1:12" x14ac:dyDescent="0.25">
      <c r="A2446" t="str">
        <v>V-2445</v>
      </c>
      <c r="B2446">
        <f t="shared" ca="1" si="228"/>
        <v>45909</v>
      </c>
      <c r="C2446" t="str">
        <f t="shared" ca="1" si="229"/>
        <v>C-004</v>
      </c>
      <c r="D2446" t="str">
        <f t="shared" ca="1" si="230"/>
        <v>P-002</v>
      </c>
      <c r="E2446" t="str">
        <f ca="1">+_xlfn.XLOOKUP(D2446,'Tablas aux'!$A$3:$A$6,'Tablas aux'!$B$3:$B$6,0)</f>
        <v>Laptop</v>
      </c>
      <c r="F2446" t="str">
        <f ca="1">+_xlfn.XLOOKUP(E2446,'Tablas aux'!$B$3:$B$6,'Tablas aux'!$C$3:$C$6,0)</f>
        <v>Computo</v>
      </c>
      <c r="G2446">
        <f t="shared" ca="1" si="231"/>
        <v>28</v>
      </c>
      <c r="H2446">
        <f ca="1">+_xlfn.XLOOKUP(D2446,'Tablas aux'!$A$3:$A$6,'Tablas aux'!$D$3:$D$6)</f>
        <v>1200</v>
      </c>
      <c r="I2446" s="3">
        <f t="shared" ca="1" si="232"/>
        <v>0.3</v>
      </c>
      <c r="J2446" t="str" cm="1">
        <f t="array" aca="1" ref="J2446" ca="1">+INDEX({"Tarjeta";"Efectivo";"Transferencia"},RANDBETWEEN(1,3))</f>
        <v>Efectivo</v>
      </c>
      <c r="K2446" t="str">
        <f t="shared" ca="1" si="233"/>
        <v>V-003</v>
      </c>
      <c r="L2446" t="str">
        <f ca="1">+VLOOKUP(K2446,'Tablas aux'!$A$23:$C$27,3,0)</f>
        <v>Arequipa</v>
      </c>
    </row>
    <row r="2447" spans="1:12" x14ac:dyDescent="0.25">
      <c r="A2447" t="str">
        <v>V-2446</v>
      </c>
      <c r="B2447">
        <f t="shared" ca="1" si="228"/>
        <v>45970</v>
      </c>
      <c r="C2447" t="str">
        <f t="shared" ca="1" si="229"/>
        <v>C-003</v>
      </c>
      <c r="D2447" t="str">
        <f t="shared" ca="1" si="230"/>
        <v>P-002</v>
      </c>
      <c r="E2447" t="str">
        <f ca="1">+_xlfn.XLOOKUP(D2447,'Tablas aux'!$A$3:$A$6,'Tablas aux'!$B$3:$B$6,0)</f>
        <v>Laptop</v>
      </c>
      <c r="F2447" t="str">
        <f ca="1">+_xlfn.XLOOKUP(E2447,'Tablas aux'!$B$3:$B$6,'Tablas aux'!$C$3:$C$6,0)</f>
        <v>Computo</v>
      </c>
      <c r="G2447">
        <f t="shared" ca="1" si="231"/>
        <v>17</v>
      </c>
      <c r="H2447">
        <f ca="1">+_xlfn.XLOOKUP(D2447,'Tablas aux'!$A$3:$A$6,'Tablas aux'!$D$3:$D$6)</f>
        <v>1200</v>
      </c>
      <c r="I2447" s="3">
        <f t="shared" ca="1" si="232"/>
        <v>0.3</v>
      </c>
      <c r="J2447" t="str" cm="1">
        <f t="array" aca="1" ref="J2447" ca="1">+INDEX({"Tarjeta";"Efectivo";"Transferencia"},RANDBETWEEN(1,3))</f>
        <v>Transferencia</v>
      </c>
      <c r="K2447" t="str">
        <f t="shared" ca="1" si="233"/>
        <v>V-003</v>
      </c>
      <c r="L2447" t="str">
        <f ca="1">+VLOOKUP(K2447,'Tablas aux'!$A$23:$C$27,3,0)</f>
        <v>Arequipa</v>
      </c>
    </row>
    <row r="2448" spans="1:12" x14ac:dyDescent="0.25">
      <c r="A2448" t="str">
        <v>V-2447</v>
      </c>
      <c r="B2448">
        <f t="shared" ca="1" si="228"/>
        <v>45957</v>
      </c>
      <c r="C2448" t="str">
        <f t="shared" ca="1" si="229"/>
        <v>C-003</v>
      </c>
      <c r="D2448" t="str">
        <f t="shared" ca="1" si="230"/>
        <v>P-002</v>
      </c>
      <c r="E2448" t="str">
        <f ca="1">+_xlfn.XLOOKUP(D2448,'Tablas aux'!$A$3:$A$6,'Tablas aux'!$B$3:$B$6,0)</f>
        <v>Laptop</v>
      </c>
      <c r="F2448" t="str">
        <f ca="1">+_xlfn.XLOOKUP(E2448,'Tablas aux'!$B$3:$B$6,'Tablas aux'!$C$3:$C$6,0)</f>
        <v>Computo</v>
      </c>
      <c r="G2448">
        <f t="shared" ca="1" si="231"/>
        <v>6</v>
      </c>
      <c r="H2448">
        <f ca="1">+_xlfn.XLOOKUP(D2448,'Tablas aux'!$A$3:$A$6,'Tablas aux'!$D$3:$D$6)</f>
        <v>1200</v>
      </c>
      <c r="I2448" s="3">
        <f t="shared" ca="1" si="232"/>
        <v>0.3</v>
      </c>
      <c r="J2448" t="str" cm="1">
        <f t="array" aca="1" ref="J2448" ca="1">+INDEX({"Tarjeta";"Efectivo";"Transferencia"},RANDBETWEEN(1,3))</f>
        <v>Transferencia</v>
      </c>
      <c r="K2448" t="str">
        <f t="shared" ca="1" si="233"/>
        <v>V-004</v>
      </c>
      <c r="L2448" t="str">
        <f ca="1">+VLOOKUP(K2448,'Tablas aux'!$A$23:$C$27,3,0)</f>
        <v>Moquegua</v>
      </c>
    </row>
    <row r="2449" spans="1:12" x14ac:dyDescent="0.25">
      <c r="A2449" t="str">
        <v>V-2448</v>
      </c>
      <c r="B2449">
        <f t="shared" ca="1" si="228"/>
        <v>45701</v>
      </c>
      <c r="C2449" t="str">
        <f t="shared" ca="1" si="229"/>
        <v>C-001</v>
      </c>
      <c r="D2449" t="str">
        <f t="shared" ca="1" si="230"/>
        <v>P-001</v>
      </c>
      <c r="E2449" t="str">
        <f ca="1">+_xlfn.XLOOKUP(D2449,'Tablas aux'!$A$3:$A$6,'Tablas aux'!$B$3:$B$6,0)</f>
        <v>Audífonos</v>
      </c>
      <c r="F2449" t="str">
        <f ca="1">+_xlfn.XLOOKUP(E2449,'Tablas aux'!$B$3:$B$6,'Tablas aux'!$C$3:$C$6,0)</f>
        <v>Electrónica</v>
      </c>
      <c r="G2449">
        <f t="shared" ca="1" si="231"/>
        <v>17</v>
      </c>
      <c r="H2449">
        <f ca="1">+_xlfn.XLOOKUP(D2449,'Tablas aux'!$A$3:$A$6,'Tablas aux'!$D$3:$D$6)</f>
        <v>50</v>
      </c>
      <c r="I2449" s="3">
        <f t="shared" ca="1" si="232"/>
        <v>0.1</v>
      </c>
      <c r="J2449" t="str" cm="1">
        <f t="array" aca="1" ref="J2449" ca="1">+INDEX({"Tarjeta";"Efectivo";"Transferencia"},RANDBETWEEN(1,3))</f>
        <v>Efectivo</v>
      </c>
      <c r="K2449" t="str">
        <f t="shared" ca="1" si="233"/>
        <v>V-005</v>
      </c>
      <c r="L2449" t="str">
        <f ca="1">+VLOOKUP(K2449,'Tablas aux'!$A$23:$C$27,3,0)</f>
        <v>Ayacucho</v>
      </c>
    </row>
    <row r="2450" spans="1:12" x14ac:dyDescent="0.25">
      <c r="A2450" t="str">
        <v>V-2449</v>
      </c>
      <c r="B2450">
        <f t="shared" ca="1" si="228"/>
        <v>45826</v>
      </c>
      <c r="C2450" t="str">
        <f t="shared" ca="1" si="229"/>
        <v>C-001</v>
      </c>
      <c r="D2450" t="str">
        <f t="shared" ca="1" si="230"/>
        <v>P-001</v>
      </c>
      <c r="E2450" t="str">
        <f ca="1">+_xlfn.XLOOKUP(D2450,'Tablas aux'!$A$3:$A$6,'Tablas aux'!$B$3:$B$6,0)</f>
        <v>Audífonos</v>
      </c>
      <c r="F2450" t="str">
        <f ca="1">+_xlfn.XLOOKUP(E2450,'Tablas aux'!$B$3:$B$6,'Tablas aux'!$C$3:$C$6,0)</f>
        <v>Electrónica</v>
      </c>
      <c r="G2450">
        <f t="shared" ca="1" si="231"/>
        <v>25</v>
      </c>
      <c r="H2450">
        <f ca="1">+_xlfn.XLOOKUP(D2450,'Tablas aux'!$A$3:$A$6,'Tablas aux'!$D$3:$D$6)</f>
        <v>50</v>
      </c>
      <c r="I2450" s="3">
        <f t="shared" ca="1" si="232"/>
        <v>0.1</v>
      </c>
      <c r="J2450" t="str" cm="1">
        <f t="array" aca="1" ref="J2450" ca="1">+INDEX({"Tarjeta";"Efectivo";"Transferencia"},RANDBETWEEN(1,3))</f>
        <v>Tarjeta</v>
      </c>
      <c r="K2450" t="str">
        <f t="shared" ca="1" si="233"/>
        <v>V-002</v>
      </c>
      <c r="L2450" t="str">
        <f ca="1">+VLOOKUP(K2450,'Tablas aux'!$A$23:$C$27,3,0)</f>
        <v>Callao</v>
      </c>
    </row>
    <row r="2451" spans="1:12" x14ac:dyDescent="0.25">
      <c r="A2451" t="str">
        <v>V-2450</v>
      </c>
      <c r="B2451">
        <f t="shared" ca="1" si="228"/>
        <v>45725</v>
      </c>
      <c r="C2451" t="str">
        <f t="shared" ca="1" si="229"/>
        <v>C-004</v>
      </c>
      <c r="D2451" t="str">
        <f t="shared" ca="1" si="230"/>
        <v>P-002</v>
      </c>
      <c r="E2451" t="str">
        <f ca="1">+_xlfn.XLOOKUP(D2451,'Tablas aux'!$A$3:$A$6,'Tablas aux'!$B$3:$B$6,0)</f>
        <v>Laptop</v>
      </c>
      <c r="F2451" t="str">
        <f ca="1">+_xlfn.XLOOKUP(E2451,'Tablas aux'!$B$3:$B$6,'Tablas aux'!$C$3:$C$6,0)</f>
        <v>Computo</v>
      </c>
      <c r="G2451">
        <f t="shared" ca="1" si="231"/>
        <v>12</v>
      </c>
      <c r="H2451">
        <f ca="1">+_xlfn.XLOOKUP(D2451,'Tablas aux'!$A$3:$A$6,'Tablas aux'!$D$3:$D$6)</f>
        <v>1200</v>
      </c>
      <c r="I2451" s="3">
        <f t="shared" ca="1" si="232"/>
        <v>0.3</v>
      </c>
      <c r="J2451" t="str" cm="1">
        <f t="array" aca="1" ref="J2451" ca="1">+INDEX({"Tarjeta";"Efectivo";"Transferencia"},RANDBETWEEN(1,3))</f>
        <v>Transferencia</v>
      </c>
      <c r="K2451" t="str">
        <f t="shared" ca="1" si="233"/>
        <v>V-002</v>
      </c>
      <c r="L2451" t="str">
        <f ca="1">+VLOOKUP(K2451,'Tablas aux'!$A$23:$C$27,3,0)</f>
        <v>Callao</v>
      </c>
    </row>
    <row r="2452" spans="1:12" x14ac:dyDescent="0.25">
      <c r="A2452" t="str">
        <v>V-2451</v>
      </c>
      <c r="B2452">
        <f t="shared" ca="1" si="228"/>
        <v>45666</v>
      </c>
      <c r="C2452" t="str">
        <f t="shared" ca="1" si="229"/>
        <v>C-001</v>
      </c>
      <c r="D2452" t="str">
        <f t="shared" ca="1" si="230"/>
        <v>P-004</v>
      </c>
      <c r="E2452" t="str">
        <f ca="1">+_xlfn.XLOOKUP(D2452,'Tablas aux'!$A$3:$A$6,'Tablas aux'!$B$3:$B$6,0)</f>
        <v>Smart Phone</v>
      </c>
      <c r="F2452" t="str">
        <f ca="1">+_xlfn.XLOOKUP(E2452,'Tablas aux'!$B$3:$B$6,'Tablas aux'!$C$3:$C$6,0)</f>
        <v>Telefonía</v>
      </c>
      <c r="G2452">
        <f t="shared" ca="1" si="231"/>
        <v>23</v>
      </c>
      <c r="H2452">
        <f ca="1">+_xlfn.XLOOKUP(D2452,'Tablas aux'!$A$3:$A$6,'Tablas aux'!$D$3:$D$6)</f>
        <v>800</v>
      </c>
      <c r="I2452" s="3">
        <f t="shared" ca="1" si="232"/>
        <v>0.2</v>
      </c>
      <c r="J2452" t="str" cm="1">
        <f t="array" aca="1" ref="J2452" ca="1">+INDEX({"Tarjeta";"Efectivo";"Transferencia"},RANDBETWEEN(1,3))</f>
        <v>Efectivo</v>
      </c>
      <c r="K2452" t="str">
        <f t="shared" ca="1" si="233"/>
        <v>V-001</v>
      </c>
      <c r="L2452" t="str">
        <f ca="1">+VLOOKUP(K2452,'Tablas aux'!$A$23:$C$27,3,0)</f>
        <v>Lima</v>
      </c>
    </row>
    <row r="2453" spans="1:12" x14ac:dyDescent="0.25">
      <c r="A2453" t="str">
        <v>V-2452</v>
      </c>
      <c r="B2453">
        <f t="shared" ca="1" si="228"/>
        <v>45738</v>
      </c>
      <c r="C2453" t="str">
        <f t="shared" ca="1" si="229"/>
        <v>C-004</v>
      </c>
      <c r="D2453" t="str">
        <f t="shared" ca="1" si="230"/>
        <v>P-001</v>
      </c>
      <c r="E2453" t="str">
        <f ca="1">+_xlfn.XLOOKUP(D2453,'Tablas aux'!$A$3:$A$6,'Tablas aux'!$B$3:$B$6,0)</f>
        <v>Audífonos</v>
      </c>
      <c r="F2453" t="str">
        <f ca="1">+_xlfn.XLOOKUP(E2453,'Tablas aux'!$B$3:$B$6,'Tablas aux'!$C$3:$C$6,0)</f>
        <v>Electrónica</v>
      </c>
      <c r="G2453">
        <f t="shared" ca="1" si="231"/>
        <v>33</v>
      </c>
      <c r="H2453">
        <f ca="1">+_xlfn.XLOOKUP(D2453,'Tablas aux'!$A$3:$A$6,'Tablas aux'!$D$3:$D$6)</f>
        <v>50</v>
      </c>
      <c r="I2453" s="3">
        <f t="shared" ca="1" si="232"/>
        <v>0.1</v>
      </c>
      <c r="J2453" t="str" cm="1">
        <f t="array" aca="1" ref="J2453" ca="1">+INDEX({"Tarjeta";"Efectivo";"Transferencia"},RANDBETWEEN(1,3))</f>
        <v>Transferencia</v>
      </c>
      <c r="K2453" t="str">
        <f t="shared" ca="1" si="233"/>
        <v>V-004</v>
      </c>
      <c r="L2453" t="str">
        <f ca="1">+VLOOKUP(K2453,'Tablas aux'!$A$23:$C$27,3,0)</f>
        <v>Moquegua</v>
      </c>
    </row>
    <row r="2454" spans="1:12" x14ac:dyDescent="0.25">
      <c r="A2454" t="str">
        <v>V-2453</v>
      </c>
      <c r="B2454">
        <f t="shared" ca="1" si="228"/>
        <v>45876</v>
      </c>
      <c r="C2454" t="str">
        <f t="shared" ca="1" si="229"/>
        <v>C-003</v>
      </c>
      <c r="D2454" t="str">
        <f t="shared" ca="1" si="230"/>
        <v>P-004</v>
      </c>
      <c r="E2454" t="str">
        <f ca="1">+_xlfn.XLOOKUP(D2454,'Tablas aux'!$A$3:$A$6,'Tablas aux'!$B$3:$B$6,0)</f>
        <v>Smart Phone</v>
      </c>
      <c r="F2454" t="str">
        <f ca="1">+_xlfn.XLOOKUP(E2454,'Tablas aux'!$B$3:$B$6,'Tablas aux'!$C$3:$C$6,0)</f>
        <v>Telefonía</v>
      </c>
      <c r="G2454">
        <f t="shared" ca="1" si="231"/>
        <v>35</v>
      </c>
      <c r="H2454">
        <f ca="1">+_xlfn.XLOOKUP(D2454,'Tablas aux'!$A$3:$A$6,'Tablas aux'!$D$3:$D$6)</f>
        <v>800</v>
      </c>
      <c r="I2454" s="3">
        <f t="shared" ca="1" si="232"/>
        <v>0.2</v>
      </c>
      <c r="J2454" t="str" cm="1">
        <f t="array" aca="1" ref="J2454" ca="1">+INDEX({"Tarjeta";"Efectivo";"Transferencia"},RANDBETWEEN(1,3))</f>
        <v>Efectivo</v>
      </c>
      <c r="K2454" t="str">
        <f t="shared" ca="1" si="233"/>
        <v>V-005</v>
      </c>
      <c r="L2454" t="str">
        <f ca="1">+VLOOKUP(K2454,'Tablas aux'!$A$23:$C$27,3,0)</f>
        <v>Ayacucho</v>
      </c>
    </row>
    <row r="2455" spans="1:12" x14ac:dyDescent="0.25">
      <c r="A2455" t="str">
        <v>V-2454</v>
      </c>
      <c r="B2455">
        <f t="shared" ca="1" si="228"/>
        <v>45908</v>
      </c>
      <c r="C2455" t="str">
        <f t="shared" ca="1" si="229"/>
        <v>C-004</v>
      </c>
      <c r="D2455" t="str">
        <f t="shared" ca="1" si="230"/>
        <v>P-002</v>
      </c>
      <c r="E2455" t="str">
        <f ca="1">+_xlfn.XLOOKUP(D2455,'Tablas aux'!$A$3:$A$6,'Tablas aux'!$B$3:$B$6,0)</f>
        <v>Laptop</v>
      </c>
      <c r="F2455" t="str">
        <f ca="1">+_xlfn.XLOOKUP(E2455,'Tablas aux'!$B$3:$B$6,'Tablas aux'!$C$3:$C$6,0)</f>
        <v>Computo</v>
      </c>
      <c r="G2455">
        <f t="shared" ca="1" si="231"/>
        <v>6</v>
      </c>
      <c r="H2455">
        <f ca="1">+_xlfn.XLOOKUP(D2455,'Tablas aux'!$A$3:$A$6,'Tablas aux'!$D$3:$D$6)</f>
        <v>1200</v>
      </c>
      <c r="I2455" s="3">
        <f t="shared" ca="1" si="232"/>
        <v>0.3</v>
      </c>
      <c r="J2455" t="str" cm="1">
        <f t="array" aca="1" ref="J2455" ca="1">+INDEX({"Tarjeta";"Efectivo";"Transferencia"},RANDBETWEEN(1,3))</f>
        <v>Tarjeta</v>
      </c>
      <c r="K2455" t="str">
        <f t="shared" ca="1" si="233"/>
        <v>V-001</v>
      </c>
      <c r="L2455" t="str">
        <f ca="1">+VLOOKUP(K2455,'Tablas aux'!$A$23:$C$27,3,0)</f>
        <v>Lima</v>
      </c>
    </row>
    <row r="2456" spans="1:12" x14ac:dyDescent="0.25">
      <c r="A2456" t="str">
        <v>V-2455</v>
      </c>
      <c r="B2456">
        <f t="shared" ca="1" si="228"/>
        <v>45660</v>
      </c>
      <c r="C2456" t="str">
        <f t="shared" ca="1" si="229"/>
        <v>C-004</v>
      </c>
      <c r="D2456" t="str">
        <f t="shared" ca="1" si="230"/>
        <v>P-002</v>
      </c>
      <c r="E2456" t="str">
        <f ca="1">+_xlfn.XLOOKUP(D2456,'Tablas aux'!$A$3:$A$6,'Tablas aux'!$B$3:$B$6,0)</f>
        <v>Laptop</v>
      </c>
      <c r="F2456" t="str">
        <f ca="1">+_xlfn.XLOOKUP(E2456,'Tablas aux'!$B$3:$B$6,'Tablas aux'!$C$3:$C$6,0)</f>
        <v>Computo</v>
      </c>
      <c r="G2456">
        <f t="shared" ca="1" si="231"/>
        <v>7</v>
      </c>
      <c r="H2456">
        <f ca="1">+_xlfn.XLOOKUP(D2456,'Tablas aux'!$A$3:$A$6,'Tablas aux'!$D$3:$D$6)</f>
        <v>1200</v>
      </c>
      <c r="I2456" s="3">
        <f t="shared" ca="1" si="232"/>
        <v>0.3</v>
      </c>
      <c r="J2456" t="str" cm="1">
        <f t="array" aca="1" ref="J2456" ca="1">+INDEX({"Tarjeta";"Efectivo";"Transferencia"},RANDBETWEEN(1,3))</f>
        <v>Efectivo</v>
      </c>
      <c r="K2456" t="str">
        <f t="shared" ca="1" si="233"/>
        <v>V-004</v>
      </c>
      <c r="L2456" t="str">
        <f ca="1">+VLOOKUP(K2456,'Tablas aux'!$A$23:$C$27,3,0)</f>
        <v>Moquegua</v>
      </c>
    </row>
    <row r="2457" spans="1:12" x14ac:dyDescent="0.25">
      <c r="A2457" t="str">
        <v>V-2456</v>
      </c>
      <c r="B2457">
        <f t="shared" ca="1" si="228"/>
        <v>45792</v>
      </c>
      <c r="C2457" t="str">
        <f t="shared" ca="1" si="229"/>
        <v>C-004</v>
      </c>
      <c r="D2457" t="str">
        <f t="shared" ca="1" si="230"/>
        <v>P-002</v>
      </c>
      <c r="E2457" t="str">
        <f ca="1">+_xlfn.XLOOKUP(D2457,'Tablas aux'!$A$3:$A$6,'Tablas aux'!$B$3:$B$6,0)</f>
        <v>Laptop</v>
      </c>
      <c r="F2457" t="str">
        <f ca="1">+_xlfn.XLOOKUP(E2457,'Tablas aux'!$B$3:$B$6,'Tablas aux'!$C$3:$C$6,0)</f>
        <v>Computo</v>
      </c>
      <c r="G2457">
        <f t="shared" ca="1" si="231"/>
        <v>31</v>
      </c>
      <c r="H2457">
        <f ca="1">+_xlfn.XLOOKUP(D2457,'Tablas aux'!$A$3:$A$6,'Tablas aux'!$D$3:$D$6)</f>
        <v>1200</v>
      </c>
      <c r="I2457" s="3">
        <f t="shared" ca="1" si="232"/>
        <v>0.3</v>
      </c>
      <c r="J2457" t="str" cm="1">
        <f t="array" aca="1" ref="J2457" ca="1">+INDEX({"Tarjeta";"Efectivo";"Transferencia"},RANDBETWEEN(1,3))</f>
        <v>Tarjeta</v>
      </c>
      <c r="K2457" t="str">
        <f t="shared" ca="1" si="233"/>
        <v>V-005</v>
      </c>
      <c r="L2457" t="str">
        <f ca="1">+VLOOKUP(K2457,'Tablas aux'!$A$23:$C$27,3,0)</f>
        <v>Ayacucho</v>
      </c>
    </row>
    <row r="2458" spans="1:12" x14ac:dyDescent="0.25">
      <c r="A2458" t="str">
        <v>V-2457</v>
      </c>
      <c r="B2458">
        <f t="shared" ca="1" si="228"/>
        <v>45726</v>
      </c>
      <c r="C2458" t="str">
        <f t="shared" ca="1" si="229"/>
        <v>C-002</v>
      </c>
      <c r="D2458" t="str">
        <f t="shared" ca="1" si="230"/>
        <v>P-001</v>
      </c>
      <c r="E2458" t="str">
        <f ca="1">+_xlfn.XLOOKUP(D2458,'Tablas aux'!$A$3:$A$6,'Tablas aux'!$B$3:$B$6,0)</f>
        <v>Audífonos</v>
      </c>
      <c r="F2458" t="str">
        <f ca="1">+_xlfn.XLOOKUP(E2458,'Tablas aux'!$B$3:$B$6,'Tablas aux'!$C$3:$C$6,0)</f>
        <v>Electrónica</v>
      </c>
      <c r="G2458">
        <f t="shared" ca="1" si="231"/>
        <v>17</v>
      </c>
      <c r="H2458">
        <f ca="1">+_xlfn.XLOOKUP(D2458,'Tablas aux'!$A$3:$A$6,'Tablas aux'!$D$3:$D$6)</f>
        <v>50</v>
      </c>
      <c r="I2458" s="3">
        <f t="shared" ca="1" si="232"/>
        <v>0.1</v>
      </c>
      <c r="J2458" t="str" cm="1">
        <f t="array" aca="1" ref="J2458" ca="1">+INDEX({"Tarjeta";"Efectivo";"Transferencia"},RANDBETWEEN(1,3))</f>
        <v>Transferencia</v>
      </c>
      <c r="K2458" t="str">
        <f t="shared" ca="1" si="233"/>
        <v>V-005</v>
      </c>
      <c r="L2458" t="str">
        <f ca="1">+VLOOKUP(K2458,'Tablas aux'!$A$23:$C$27,3,0)</f>
        <v>Ayacucho</v>
      </c>
    </row>
    <row r="2459" spans="1:12" x14ac:dyDescent="0.25">
      <c r="A2459" t="str">
        <v>V-2458</v>
      </c>
      <c r="B2459">
        <f t="shared" ca="1" si="228"/>
        <v>45992</v>
      </c>
      <c r="C2459" t="str">
        <f t="shared" ca="1" si="229"/>
        <v>C-002</v>
      </c>
      <c r="D2459" t="str">
        <f t="shared" ca="1" si="230"/>
        <v>P-001</v>
      </c>
      <c r="E2459" t="str">
        <f ca="1">+_xlfn.XLOOKUP(D2459,'Tablas aux'!$A$3:$A$6,'Tablas aux'!$B$3:$B$6,0)</f>
        <v>Audífonos</v>
      </c>
      <c r="F2459" t="str">
        <f ca="1">+_xlfn.XLOOKUP(E2459,'Tablas aux'!$B$3:$B$6,'Tablas aux'!$C$3:$C$6,0)</f>
        <v>Electrónica</v>
      </c>
      <c r="G2459">
        <f t="shared" ca="1" si="231"/>
        <v>40</v>
      </c>
      <c r="H2459">
        <f ca="1">+_xlfn.XLOOKUP(D2459,'Tablas aux'!$A$3:$A$6,'Tablas aux'!$D$3:$D$6)</f>
        <v>50</v>
      </c>
      <c r="I2459" s="3">
        <f t="shared" ca="1" si="232"/>
        <v>0.1</v>
      </c>
      <c r="J2459" t="str" cm="1">
        <f t="array" aca="1" ref="J2459" ca="1">+INDEX({"Tarjeta";"Efectivo";"Transferencia"},RANDBETWEEN(1,3))</f>
        <v>Transferencia</v>
      </c>
      <c r="K2459" t="str">
        <f t="shared" ca="1" si="233"/>
        <v>V-002</v>
      </c>
      <c r="L2459" t="str">
        <f ca="1">+VLOOKUP(K2459,'Tablas aux'!$A$23:$C$27,3,0)</f>
        <v>Callao</v>
      </c>
    </row>
    <row r="2460" spans="1:12" x14ac:dyDescent="0.25">
      <c r="A2460" t="str">
        <v>V-2459</v>
      </c>
      <c r="B2460">
        <f t="shared" ca="1" si="228"/>
        <v>45931</v>
      </c>
      <c r="C2460" t="str">
        <f t="shared" ca="1" si="229"/>
        <v>C-001</v>
      </c>
      <c r="D2460" t="str">
        <f t="shared" ca="1" si="230"/>
        <v>P-003</v>
      </c>
      <c r="E2460" t="str">
        <f ca="1">+_xlfn.XLOOKUP(D2460,'Tablas aux'!$A$3:$A$6,'Tablas aux'!$B$3:$B$6,0)</f>
        <v>Smart Watch</v>
      </c>
      <c r="F2460" t="str">
        <f ca="1">+_xlfn.XLOOKUP(E2460,'Tablas aux'!$B$3:$B$6,'Tablas aux'!$C$3:$C$6,0)</f>
        <v>Electrónica</v>
      </c>
      <c r="G2460">
        <f t="shared" ca="1" si="231"/>
        <v>11</v>
      </c>
      <c r="H2460">
        <f ca="1">+_xlfn.XLOOKUP(D2460,'Tablas aux'!$A$3:$A$6,'Tablas aux'!$D$3:$D$6)</f>
        <v>200</v>
      </c>
      <c r="I2460" s="3">
        <f t="shared" ca="1" si="232"/>
        <v>0.1</v>
      </c>
      <c r="J2460" t="str" cm="1">
        <f t="array" aca="1" ref="J2460" ca="1">+INDEX({"Tarjeta";"Efectivo";"Transferencia"},RANDBETWEEN(1,3))</f>
        <v>Transferencia</v>
      </c>
      <c r="K2460" t="str">
        <f t="shared" ca="1" si="233"/>
        <v>V-002</v>
      </c>
      <c r="L2460" t="str">
        <f ca="1">+VLOOKUP(K2460,'Tablas aux'!$A$23:$C$27,3,0)</f>
        <v>Callao</v>
      </c>
    </row>
    <row r="2461" spans="1:12" x14ac:dyDescent="0.25">
      <c r="A2461" t="str">
        <v>V-2460</v>
      </c>
      <c r="B2461">
        <f t="shared" ca="1" si="228"/>
        <v>45830</v>
      </c>
      <c r="C2461" t="str">
        <f t="shared" ca="1" si="229"/>
        <v>C-002</v>
      </c>
      <c r="D2461" t="str">
        <f t="shared" ca="1" si="230"/>
        <v>P-002</v>
      </c>
      <c r="E2461" t="str">
        <f ca="1">+_xlfn.XLOOKUP(D2461,'Tablas aux'!$A$3:$A$6,'Tablas aux'!$B$3:$B$6,0)</f>
        <v>Laptop</v>
      </c>
      <c r="F2461" t="str">
        <f ca="1">+_xlfn.XLOOKUP(E2461,'Tablas aux'!$B$3:$B$6,'Tablas aux'!$C$3:$C$6,0)</f>
        <v>Computo</v>
      </c>
      <c r="G2461">
        <f t="shared" ca="1" si="231"/>
        <v>37</v>
      </c>
      <c r="H2461">
        <f ca="1">+_xlfn.XLOOKUP(D2461,'Tablas aux'!$A$3:$A$6,'Tablas aux'!$D$3:$D$6)</f>
        <v>1200</v>
      </c>
      <c r="I2461" s="3">
        <f t="shared" ca="1" si="232"/>
        <v>0.3</v>
      </c>
      <c r="J2461" t="str" cm="1">
        <f t="array" aca="1" ref="J2461" ca="1">+INDEX({"Tarjeta";"Efectivo";"Transferencia"},RANDBETWEEN(1,3))</f>
        <v>Transferencia</v>
      </c>
      <c r="K2461" t="str">
        <f t="shared" ca="1" si="233"/>
        <v>V-002</v>
      </c>
      <c r="L2461" t="str">
        <f ca="1">+VLOOKUP(K2461,'Tablas aux'!$A$23:$C$27,3,0)</f>
        <v>Callao</v>
      </c>
    </row>
    <row r="2462" spans="1:12" x14ac:dyDescent="0.25">
      <c r="A2462" t="str">
        <v>V-2461</v>
      </c>
      <c r="B2462">
        <f t="shared" ca="1" si="228"/>
        <v>45679</v>
      </c>
      <c r="C2462" t="str">
        <f t="shared" ca="1" si="229"/>
        <v>C-002</v>
      </c>
      <c r="D2462" t="str">
        <f t="shared" ca="1" si="230"/>
        <v>P-004</v>
      </c>
      <c r="E2462" t="str">
        <f ca="1">+_xlfn.XLOOKUP(D2462,'Tablas aux'!$A$3:$A$6,'Tablas aux'!$B$3:$B$6,0)</f>
        <v>Smart Phone</v>
      </c>
      <c r="F2462" t="str">
        <f ca="1">+_xlfn.XLOOKUP(E2462,'Tablas aux'!$B$3:$B$6,'Tablas aux'!$C$3:$C$6,0)</f>
        <v>Telefonía</v>
      </c>
      <c r="G2462">
        <f t="shared" ca="1" si="231"/>
        <v>21</v>
      </c>
      <c r="H2462">
        <f ca="1">+_xlfn.XLOOKUP(D2462,'Tablas aux'!$A$3:$A$6,'Tablas aux'!$D$3:$D$6)</f>
        <v>800</v>
      </c>
      <c r="I2462" s="3">
        <f t="shared" ca="1" si="232"/>
        <v>0.2</v>
      </c>
      <c r="J2462" t="str" cm="1">
        <f t="array" aca="1" ref="J2462" ca="1">+INDEX({"Tarjeta";"Efectivo";"Transferencia"},RANDBETWEEN(1,3))</f>
        <v>Tarjeta</v>
      </c>
      <c r="K2462" t="str">
        <f t="shared" ca="1" si="233"/>
        <v>V-004</v>
      </c>
      <c r="L2462" t="str">
        <f ca="1">+VLOOKUP(K2462,'Tablas aux'!$A$23:$C$27,3,0)</f>
        <v>Moquegua</v>
      </c>
    </row>
    <row r="2463" spans="1:12" x14ac:dyDescent="0.25">
      <c r="A2463" t="str">
        <v>V-2462</v>
      </c>
      <c r="B2463">
        <f t="shared" ca="1" si="228"/>
        <v>45986</v>
      </c>
      <c r="C2463" t="str">
        <f t="shared" ca="1" si="229"/>
        <v>C-002</v>
      </c>
      <c r="D2463" t="str">
        <f t="shared" ca="1" si="230"/>
        <v>P-002</v>
      </c>
      <c r="E2463" t="str">
        <f ca="1">+_xlfn.XLOOKUP(D2463,'Tablas aux'!$A$3:$A$6,'Tablas aux'!$B$3:$B$6,0)</f>
        <v>Laptop</v>
      </c>
      <c r="F2463" t="str">
        <f ca="1">+_xlfn.XLOOKUP(E2463,'Tablas aux'!$B$3:$B$6,'Tablas aux'!$C$3:$C$6,0)</f>
        <v>Computo</v>
      </c>
      <c r="G2463">
        <f t="shared" ca="1" si="231"/>
        <v>38</v>
      </c>
      <c r="H2463">
        <f ca="1">+_xlfn.XLOOKUP(D2463,'Tablas aux'!$A$3:$A$6,'Tablas aux'!$D$3:$D$6)</f>
        <v>1200</v>
      </c>
      <c r="I2463" s="3">
        <f t="shared" ca="1" si="232"/>
        <v>0.3</v>
      </c>
      <c r="J2463" t="str" cm="1">
        <f t="array" aca="1" ref="J2463" ca="1">+INDEX({"Tarjeta";"Efectivo";"Transferencia"},RANDBETWEEN(1,3))</f>
        <v>Efectivo</v>
      </c>
      <c r="K2463" t="str">
        <f t="shared" ca="1" si="233"/>
        <v>V-001</v>
      </c>
      <c r="L2463" t="str">
        <f ca="1">+VLOOKUP(K2463,'Tablas aux'!$A$23:$C$27,3,0)</f>
        <v>Lima</v>
      </c>
    </row>
    <row r="2464" spans="1:12" x14ac:dyDescent="0.25">
      <c r="A2464" t="str">
        <v>V-2463</v>
      </c>
      <c r="B2464">
        <f t="shared" ca="1" si="228"/>
        <v>45813</v>
      </c>
      <c r="C2464" t="str">
        <f t="shared" ca="1" si="229"/>
        <v>C-001</v>
      </c>
      <c r="D2464" t="str">
        <f t="shared" ca="1" si="230"/>
        <v>P-003</v>
      </c>
      <c r="E2464" t="str">
        <f ca="1">+_xlfn.XLOOKUP(D2464,'Tablas aux'!$A$3:$A$6,'Tablas aux'!$B$3:$B$6,0)</f>
        <v>Smart Watch</v>
      </c>
      <c r="F2464" t="str">
        <f ca="1">+_xlfn.XLOOKUP(E2464,'Tablas aux'!$B$3:$B$6,'Tablas aux'!$C$3:$C$6,0)</f>
        <v>Electrónica</v>
      </c>
      <c r="G2464">
        <f t="shared" ca="1" si="231"/>
        <v>17</v>
      </c>
      <c r="H2464">
        <f ca="1">+_xlfn.XLOOKUP(D2464,'Tablas aux'!$A$3:$A$6,'Tablas aux'!$D$3:$D$6)</f>
        <v>200</v>
      </c>
      <c r="I2464" s="3">
        <f t="shared" ca="1" si="232"/>
        <v>0.1</v>
      </c>
      <c r="J2464" t="str" cm="1">
        <f t="array" aca="1" ref="J2464" ca="1">+INDEX({"Tarjeta";"Efectivo";"Transferencia"},RANDBETWEEN(1,3))</f>
        <v>Tarjeta</v>
      </c>
      <c r="K2464" t="str">
        <f t="shared" ca="1" si="233"/>
        <v>V-001</v>
      </c>
      <c r="L2464" t="str">
        <f ca="1">+VLOOKUP(K2464,'Tablas aux'!$A$23:$C$27,3,0)</f>
        <v>Lima</v>
      </c>
    </row>
    <row r="2465" spans="1:12" x14ac:dyDescent="0.25">
      <c r="A2465" t="str">
        <v>V-2464</v>
      </c>
      <c r="B2465">
        <f t="shared" ca="1" si="228"/>
        <v>45801</v>
      </c>
      <c r="C2465" t="str">
        <f t="shared" ca="1" si="229"/>
        <v>C-003</v>
      </c>
      <c r="D2465" t="str">
        <f t="shared" ca="1" si="230"/>
        <v>P-002</v>
      </c>
      <c r="E2465" t="str">
        <f ca="1">+_xlfn.XLOOKUP(D2465,'Tablas aux'!$A$3:$A$6,'Tablas aux'!$B$3:$B$6,0)</f>
        <v>Laptop</v>
      </c>
      <c r="F2465" t="str">
        <f ca="1">+_xlfn.XLOOKUP(E2465,'Tablas aux'!$B$3:$B$6,'Tablas aux'!$C$3:$C$6,0)</f>
        <v>Computo</v>
      </c>
      <c r="G2465">
        <f t="shared" ca="1" si="231"/>
        <v>28</v>
      </c>
      <c r="H2465">
        <f ca="1">+_xlfn.XLOOKUP(D2465,'Tablas aux'!$A$3:$A$6,'Tablas aux'!$D$3:$D$6)</f>
        <v>1200</v>
      </c>
      <c r="I2465" s="3">
        <f t="shared" ca="1" si="232"/>
        <v>0.3</v>
      </c>
      <c r="J2465" t="str" cm="1">
        <f t="array" aca="1" ref="J2465" ca="1">+INDEX({"Tarjeta";"Efectivo";"Transferencia"},RANDBETWEEN(1,3))</f>
        <v>Transferencia</v>
      </c>
      <c r="K2465" t="str">
        <f t="shared" ca="1" si="233"/>
        <v>V-002</v>
      </c>
      <c r="L2465" t="str">
        <f ca="1">+VLOOKUP(K2465,'Tablas aux'!$A$23:$C$27,3,0)</f>
        <v>Callao</v>
      </c>
    </row>
    <row r="2466" spans="1:12" x14ac:dyDescent="0.25">
      <c r="A2466" t="str">
        <v>V-2465</v>
      </c>
      <c r="B2466">
        <f t="shared" ca="1" si="228"/>
        <v>45797</v>
      </c>
      <c r="C2466" t="str">
        <f t="shared" ca="1" si="229"/>
        <v>C-004</v>
      </c>
      <c r="D2466" t="str">
        <f t="shared" ca="1" si="230"/>
        <v>P-001</v>
      </c>
      <c r="E2466" t="str">
        <f ca="1">+_xlfn.XLOOKUP(D2466,'Tablas aux'!$A$3:$A$6,'Tablas aux'!$B$3:$B$6,0)</f>
        <v>Audífonos</v>
      </c>
      <c r="F2466" t="str">
        <f ca="1">+_xlfn.XLOOKUP(E2466,'Tablas aux'!$B$3:$B$6,'Tablas aux'!$C$3:$C$6,0)</f>
        <v>Electrónica</v>
      </c>
      <c r="G2466">
        <f t="shared" ca="1" si="231"/>
        <v>42</v>
      </c>
      <c r="H2466">
        <f ca="1">+_xlfn.XLOOKUP(D2466,'Tablas aux'!$A$3:$A$6,'Tablas aux'!$D$3:$D$6)</f>
        <v>50</v>
      </c>
      <c r="I2466" s="3">
        <f t="shared" ca="1" si="232"/>
        <v>0.1</v>
      </c>
      <c r="J2466" t="str" cm="1">
        <f t="array" aca="1" ref="J2466" ca="1">+INDEX({"Tarjeta";"Efectivo";"Transferencia"},RANDBETWEEN(1,3))</f>
        <v>Tarjeta</v>
      </c>
      <c r="K2466" t="str">
        <f t="shared" ca="1" si="233"/>
        <v>V-001</v>
      </c>
      <c r="L2466" t="str">
        <f ca="1">+VLOOKUP(K2466,'Tablas aux'!$A$23:$C$27,3,0)</f>
        <v>Lima</v>
      </c>
    </row>
    <row r="2467" spans="1:12" x14ac:dyDescent="0.25">
      <c r="A2467" t="str">
        <v>V-2466</v>
      </c>
      <c r="B2467">
        <f t="shared" ca="1" si="228"/>
        <v>45850</v>
      </c>
      <c r="C2467" t="str">
        <f t="shared" ca="1" si="229"/>
        <v>C-004</v>
      </c>
      <c r="D2467" t="str">
        <f t="shared" ca="1" si="230"/>
        <v>P-001</v>
      </c>
      <c r="E2467" t="str">
        <f ca="1">+_xlfn.XLOOKUP(D2467,'Tablas aux'!$A$3:$A$6,'Tablas aux'!$B$3:$B$6,0)</f>
        <v>Audífonos</v>
      </c>
      <c r="F2467" t="str">
        <f ca="1">+_xlfn.XLOOKUP(E2467,'Tablas aux'!$B$3:$B$6,'Tablas aux'!$C$3:$C$6,0)</f>
        <v>Electrónica</v>
      </c>
      <c r="G2467">
        <f t="shared" ca="1" si="231"/>
        <v>14</v>
      </c>
      <c r="H2467">
        <f ca="1">+_xlfn.XLOOKUP(D2467,'Tablas aux'!$A$3:$A$6,'Tablas aux'!$D$3:$D$6)</f>
        <v>50</v>
      </c>
      <c r="I2467" s="3">
        <f t="shared" ca="1" si="232"/>
        <v>0.1</v>
      </c>
      <c r="J2467" t="str" cm="1">
        <f t="array" aca="1" ref="J2467" ca="1">+INDEX({"Tarjeta";"Efectivo";"Transferencia"},RANDBETWEEN(1,3))</f>
        <v>Tarjeta</v>
      </c>
      <c r="K2467" t="str">
        <f t="shared" ca="1" si="233"/>
        <v>V-001</v>
      </c>
      <c r="L2467" t="str">
        <f ca="1">+VLOOKUP(K2467,'Tablas aux'!$A$23:$C$27,3,0)</f>
        <v>Lima</v>
      </c>
    </row>
    <row r="2468" spans="1:12" x14ac:dyDescent="0.25">
      <c r="A2468" t="str">
        <v>V-2467</v>
      </c>
      <c r="B2468">
        <f t="shared" ca="1" si="228"/>
        <v>45951</v>
      </c>
      <c r="C2468" t="str">
        <f t="shared" ca="1" si="229"/>
        <v>C-002</v>
      </c>
      <c r="D2468" t="str">
        <f t="shared" ca="1" si="230"/>
        <v>P-004</v>
      </c>
      <c r="E2468" t="str">
        <f ca="1">+_xlfn.XLOOKUP(D2468,'Tablas aux'!$A$3:$A$6,'Tablas aux'!$B$3:$B$6,0)</f>
        <v>Smart Phone</v>
      </c>
      <c r="F2468" t="str">
        <f ca="1">+_xlfn.XLOOKUP(E2468,'Tablas aux'!$B$3:$B$6,'Tablas aux'!$C$3:$C$6,0)</f>
        <v>Telefonía</v>
      </c>
      <c r="G2468">
        <f t="shared" ca="1" si="231"/>
        <v>29</v>
      </c>
      <c r="H2468">
        <f ca="1">+_xlfn.XLOOKUP(D2468,'Tablas aux'!$A$3:$A$6,'Tablas aux'!$D$3:$D$6)</f>
        <v>800</v>
      </c>
      <c r="I2468" s="3">
        <f t="shared" ca="1" si="232"/>
        <v>0.2</v>
      </c>
      <c r="J2468" t="str" cm="1">
        <f t="array" aca="1" ref="J2468" ca="1">+INDEX({"Tarjeta";"Efectivo";"Transferencia"},RANDBETWEEN(1,3))</f>
        <v>Efectivo</v>
      </c>
      <c r="K2468" t="str">
        <f t="shared" ca="1" si="233"/>
        <v>V-005</v>
      </c>
      <c r="L2468" t="str">
        <f ca="1">+VLOOKUP(K2468,'Tablas aux'!$A$23:$C$27,3,0)</f>
        <v>Ayacucho</v>
      </c>
    </row>
    <row r="2469" spans="1:12" x14ac:dyDescent="0.25">
      <c r="A2469" t="str">
        <v>V-2468</v>
      </c>
      <c r="B2469">
        <f t="shared" ca="1" si="228"/>
        <v>45943</v>
      </c>
      <c r="C2469" t="str">
        <f t="shared" ca="1" si="229"/>
        <v>C-003</v>
      </c>
      <c r="D2469" t="str">
        <f t="shared" ca="1" si="230"/>
        <v>P-003</v>
      </c>
      <c r="E2469" t="str">
        <f ca="1">+_xlfn.XLOOKUP(D2469,'Tablas aux'!$A$3:$A$6,'Tablas aux'!$B$3:$B$6,0)</f>
        <v>Smart Watch</v>
      </c>
      <c r="F2469" t="str">
        <f ca="1">+_xlfn.XLOOKUP(E2469,'Tablas aux'!$B$3:$B$6,'Tablas aux'!$C$3:$C$6,0)</f>
        <v>Electrónica</v>
      </c>
      <c r="G2469">
        <f t="shared" ca="1" si="231"/>
        <v>27</v>
      </c>
      <c r="H2469">
        <f ca="1">+_xlfn.XLOOKUP(D2469,'Tablas aux'!$A$3:$A$6,'Tablas aux'!$D$3:$D$6)</f>
        <v>200</v>
      </c>
      <c r="I2469" s="3">
        <f t="shared" ca="1" si="232"/>
        <v>0.1</v>
      </c>
      <c r="J2469" t="str" cm="1">
        <f t="array" aca="1" ref="J2469" ca="1">+INDEX({"Tarjeta";"Efectivo";"Transferencia"},RANDBETWEEN(1,3))</f>
        <v>Efectivo</v>
      </c>
      <c r="K2469" t="str">
        <f t="shared" ca="1" si="233"/>
        <v>V-004</v>
      </c>
      <c r="L2469" t="str">
        <f ca="1">+VLOOKUP(K2469,'Tablas aux'!$A$23:$C$27,3,0)</f>
        <v>Moquegua</v>
      </c>
    </row>
    <row r="2470" spans="1:12" x14ac:dyDescent="0.25">
      <c r="A2470" t="str">
        <v>V-2469</v>
      </c>
      <c r="B2470">
        <f t="shared" ca="1" si="228"/>
        <v>45744</v>
      </c>
      <c r="C2470" t="str">
        <f t="shared" ca="1" si="229"/>
        <v>C-001</v>
      </c>
      <c r="D2470" t="str">
        <f t="shared" ca="1" si="230"/>
        <v>P-001</v>
      </c>
      <c r="E2470" t="str">
        <f ca="1">+_xlfn.XLOOKUP(D2470,'Tablas aux'!$A$3:$A$6,'Tablas aux'!$B$3:$B$6,0)</f>
        <v>Audífonos</v>
      </c>
      <c r="F2470" t="str">
        <f ca="1">+_xlfn.XLOOKUP(E2470,'Tablas aux'!$B$3:$B$6,'Tablas aux'!$C$3:$C$6,0)</f>
        <v>Electrónica</v>
      </c>
      <c r="G2470">
        <f t="shared" ca="1" si="231"/>
        <v>11</v>
      </c>
      <c r="H2470">
        <f ca="1">+_xlfn.XLOOKUP(D2470,'Tablas aux'!$A$3:$A$6,'Tablas aux'!$D$3:$D$6)</f>
        <v>50</v>
      </c>
      <c r="I2470" s="3">
        <f t="shared" ca="1" si="232"/>
        <v>0.1</v>
      </c>
      <c r="J2470" t="str" cm="1">
        <f t="array" aca="1" ref="J2470" ca="1">+INDEX({"Tarjeta";"Efectivo";"Transferencia"},RANDBETWEEN(1,3))</f>
        <v>Efectivo</v>
      </c>
      <c r="K2470" t="str">
        <f t="shared" ca="1" si="233"/>
        <v>V-004</v>
      </c>
      <c r="L2470" t="str">
        <f ca="1">+VLOOKUP(K2470,'Tablas aux'!$A$23:$C$27,3,0)</f>
        <v>Moquegua</v>
      </c>
    </row>
    <row r="2471" spans="1:12" x14ac:dyDescent="0.25">
      <c r="A2471" t="str">
        <v>V-2470</v>
      </c>
      <c r="B2471">
        <f t="shared" ca="1" si="228"/>
        <v>45870</v>
      </c>
      <c r="C2471" t="str">
        <f t="shared" ca="1" si="229"/>
        <v>C-002</v>
      </c>
      <c r="D2471" t="str">
        <f t="shared" ca="1" si="230"/>
        <v>P-002</v>
      </c>
      <c r="E2471" t="str">
        <f ca="1">+_xlfn.XLOOKUP(D2471,'Tablas aux'!$A$3:$A$6,'Tablas aux'!$B$3:$B$6,0)</f>
        <v>Laptop</v>
      </c>
      <c r="F2471" t="str">
        <f ca="1">+_xlfn.XLOOKUP(E2471,'Tablas aux'!$B$3:$B$6,'Tablas aux'!$C$3:$C$6,0)</f>
        <v>Computo</v>
      </c>
      <c r="G2471">
        <f t="shared" ca="1" si="231"/>
        <v>6</v>
      </c>
      <c r="H2471">
        <f ca="1">+_xlfn.XLOOKUP(D2471,'Tablas aux'!$A$3:$A$6,'Tablas aux'!$D$3:$D$6)</f>
        <v>1200</v>
      </c>
      <c r="I2471" s="3">
        <f t="shared" ca="1" si="232"/>
        <v>0.3</v>
      </c>
      <c r="J2471" t="str" cm="1">
        <f t="array" aca="1" ref="J2471" ca="1">+INDEX({"Tarjeta";"Efectivo";"Transferencia"},RANDBETWEEN(1,3))</f>
        <v>Efectivo</v>
      </c>
      <c r="K2471" t="str">
        <f t="shared" ca="1" si="233"/>
        <v>V-004</v>
      </c>
      <c r="L2471" t="str">
        <f ca="1">+VLOOKUP(K2471,'Tablas aux'!$A$23:$C$27,3,0)</f>
        <v>Moquegua</v>
      </c>
    </row>
    <row r="2472" spans="1:12" x14ac:dyDescent="0.25">
      <c r="A2472" t="str">
        <v>V-2471</v>
      </c>
      <c r="B2472">
        <f t="shared" ca="1" si="228"/>
        <v>45916</v>
      </c>
      <c r="C2472" t="str">
        <f t="shared" ca="1" si="229"/>
        <v>C-004</v>
      </c>
      <c r="D2472" t="str">
        <f t="shared" ca="1" si="230"/>
        <v>P-001</v>
      </c>
      <c r="E2472" t="str">
        <f ca="1">+_xlfn.XLOOKUP(D2472,'Tablas aux'!$A$3:$A$6,'Tablas aux'!$B$3:$B$6,0)</f>
        <v>Audífonos</v>
      </c>
      <c r="F2472" t="str">
        <f ca="1">+_xlfn.XLOOKUP(E2472,'Tablas aux'!$B$3:$B$6,'Tablas aux'!$C$3:$C$6,0)</f>
        <v>Electrónica</v>
      </c>
      <c r="G2472">
        <f t="shared" ca="1" si="231"/>
        <v>25</v>
      </c>
      <c r="H2472">
        <f ca="1">+_xlfn.XLOOKUP(D2472,'Tablas aux'!$A$3:$A$6,'Tablas aux'!$D$3:$D$6)</f>
        <v>50</v>
      </c>
      <c r="I2472" s="3">
        <f t="shared" ca="1" si="232"/>
        <v>0.1</v>
      </c>
      <c r="J2472" t="str" cm="1">
        <f t="array" aca="1" ref="J2472" ca="1">+INDEX({"Tarjeta";"Efectivo";"Transferencia"},RANDBETWEEN(1,3))</f>
        <v>Tarjeta</v>
      </c>
      <c r="K2472" t="str">
        <f t="shared" ca="1" si="233"/>
        <v>V-003</v>
      </c>
      <c r="L2472" t="str">
        <f ca="1">+VLOOKUP(K2472,'Tablas aux'!$A$23:$C$27,3,0)</f>
        <v>Arequipa</v>
      </c>
    </row>
    <row r="2473" spans="1:12" x14ac:dyDescent="0.25">
      <c r="A2473" t="str">
        <v>V-2472</v>
      </c>
      <c r="B2473">
        <f t="shared" ca="1" si="228"/>
        <v>45941</v>
      </c>
      <c r="C2473" t="str">
        <f t="shared" ca="1" si="229"/>
        <v>C-001</v>
      </c>
      <c r="D2473" t="str">
        <f t="shared" ca="1" si="230"/>
        <v>P-004</v>
      </c>
      <c r="E2473" t="str">
        <f ca="1">+_xlfn.XLOOKUP(D2473,'Tablas aux'!$A$3:$A$6,'Tablas aux'!$B$3:$B$6,0)</f>
        <v>Smart Phone</v>
      </c>
      <c r="F2473" t="str">
        <f ca="1">+_xlfn.XLOOKUP(E2473,'Tablas aux'!$B$3:$B$6,'Tablas aux'!$C$3:$C$6,0)</f>
        <v>Telefonía</v>
      </c>
      <c r="G2473">
        <f t="shared" ca="1" si="231"/>
        <v>41</v>
      </c>
      <c r="H2473">
        <f ca="1">+_xlfn.XLOOKUP(D2473,'Tablas aux'!$A$3:$A$6,'Tablas aux'!$D$3:$D$6)</f>
        <v>800</v>
      </c>
      <c r="I2473" s="3">
        <f t="shared" ca="1" si="232"/>
        <v>0.2</v>
      </c>
      <c r="J2473" t="str" cm="1">
        <f t="array" aca="1" ref="J2473" ca="1">+INDEX({"Tarjeta";"Efectivo";"Transferencia"},RANDBETWEEN(1,3))</f>
        <v>Efectivo</v>
      </c>
      <c r="K2473" t="str">
        <f t="shared" ca="1" si="233"/>
        <v>V-005</v>
      </c>
      <c r="L2473" t="str">
        <f ca="1">+VLOOKUP(K2473,'Tablas aux'!$A$23:$C$27,3,0)</f>
        <v>Ayacucho</v>
      </c>
    </row>
    <row r="2474" spans="1:12" x14ac:dyDescent="0.25">
      <c r="A2474" t="str">
        <v>V-2473</v>
      </c>
      <c r="B2474">
        <f t="shared" ca="1" si="228"/>
        <v>45744</v>
      </c>
      <c r="C2474" t="str">
        <f t="shared" ca="1" si="229"/>
        <v>C-001</v>
      </c>
      <c r="D2474" t="str">
        <f t="shared" ca="1" si="230"/>
        <v>P-004</v>
      </c>
      <c r="E2474" t="str">
        <f ca="1">+_xlfn.XLOOKUP(D2474,'Tablas aux'!$A$3:$A$6,'Tablas aux'!$B$3:$B$6,0)</f>
        <v>Smart Phone</v>
      </c>
      <c r="F2474" t="str">
        <f ca="1">+_xlfn.XLOOKUP(E2474,'Tablas aux'!$B$3:$B$6,'Tablas aux'!$C$3:$C$6,0)</f>
        <v>Telefonía</v>
      </c>
      <c r="G2474">
        <f t="shared" ca="1" si="231"/>
        <v>12</v>
      </c>
      <c r="H2474">
        <f ca="1">+_xlfn.XLOOKUP(D2474,'Tablas aux'!$A$3:$A$6,'Tablas aux'!$D$3:$D$6)</f>
        <v>800</v>
      </c>
      <c r="I2474" s="3">
        <f t="shared" ca="1" si="232"/>
        <v>0.2</v>
      </c>
      <c r="J2474" t="str" cm="1">
        <f t="array" aca="1" ref="J2474" ca="1">+INDEX({"Tarjeta";"Efectivo";"Transferencia"},RANDBETWEEN(1,3))</f>
        <v>Efectivo</v>
      </c>
      <c r="K2474" t="str">
        <f t="shared" ca="1" si="233"/>
        <v>V-005</v>
      </c>
      <c r="L2474" t="str">
        <f ca="1">+VLOOKUP(K2474,'Tablas aux'!$A$23:$C$27,3,0)</f>
        <v>Ayacucho</v>
      </c>
    </row>
    <row r="2475" spans="1:12" x14ac:dyDescent="0.25">
      <c r="A2475" t="str">
        <v>V-2474</v>
      </c>
      <c r="B2475">
        <f t="shared" ca="1" si="228"/>
        <v>45968</v>
      </c>
      <c r="C2475" t="str">
        <f t="shared" ca="1" si="229"/>
        <v>C-001</v>
      </c>
      <c r="D2475" t="str">
        <f t="shared" ca="1" si="230"/>
        <v>P-004</v>
      </c>
      <c r="E2475" t="str">
        <f ca="1">+_xlfn.XLOOKUP(D2475,'Tablas aux'!$A$3:$A$6,'Tablas aux'!$B$3:$B$6,0)</f>
        <v>Smart Phone</v>
      </c>
      <c r="F2475" t="str">
        <f ca="1">+_xlfn.XLOOKUP(E2475,'Tablas aux'!$B$3:$B$6,'Tablas aux'!$C$3:$C$6,0)</f>
        <v>Telefonía</v>
      </c>
      <c r="G2475">
        <f t="shared" ca="1" si="231"/>
        <v>45</v>
      </c>
      <c r="H2475">
        <f ca="1">+_xlfn.XLOOKUP(D2475,'Tablas aux'!$A$3:$A$6,'Tablas aux'!$D$3:$D$6)</f>
        <v>800</v>
      </c>
      <c r="I2475" s="3">
        <f t="shared" ca="1" si="232"/>
        <v>0.2</v>
      </c>
      <c r="J2475" t="str" cm="1">
        <f t="array" aca="1" ref="J2475" ca="1">+INDEX({"Tarjeta";"Efectivo";"Transferencia"},RANDBETWEEN(1,3))</f>
        <v>Efectivo</v>
      </c>
      <c r="K2475" t="str">
        <f t="shared" ca="1" si="233"/>
        <v>V-003</v>
      </c>
      <c r="L2475" t="str">
        <f ca="1">+VLOOKUP(K2475,'Tablas aux'!$A$23:$C$27,3,0)</f>
        <v>Arequipa</v>
      </c>
    </row>
    <row r="2476" spans="1:12" x14ac:dyDescent="0.25">
      <c r="A2476" t="str">
        <v>V-2475</v>
      </c>
      <c r="B2476">
        <f t="shared" ca="1" si="228"/>
        <v>45678</v>
      </c>
      <c r="C2476" t="str">
        <f t="shared" ca="1" si="229"/>
        <v>C-004</v>
      </c>
      <c r="D2476" t="str">
        <f t="shared" ca="1" si="230"/>
        <v>P-002</v>
      </c>
      <c r="E2476" t="str">
        <f ca="1">+_xlfn.XLOOKUP(D2476,'Tablas aux'!$A$3:$A$6,'Tablas aux'!$B$3:$B$6,0)</f>
        <v>Laptop</v>
      </c>
      <c r="F2476" t="str">
        <f ca="1">+_xlfn.XLOOKUP(E2476,'Tablas aux'!$B$3:$B$6,'Tablas aux'!$C$3:$C$6,0)</f>
        <v>Computo</v>
      </c>
      <c r="G2476">
        <f t="shared" ca="1" si="231"/>
        <v>15</v>
      </c>
      <c r="H2476">
        <f ca="1">+_xlfn.XLOOKUP(D2476,'Tablas aux'!$A$3:$A$6,'Tablas aux'!$D$3:$D$6)</f>
        <v>1200</v>
      </c>
      <c r="I2476" s="3">
        <f t="shared" ca="1" si="232"/>
        <v>0.3</v>
      </c>
      <c r="J2476" t="str" cm="1">
        <f t="array" aca="1" ref="J2476" ca="1">+INDEX({"Tarjeta";"Efectivo";"Transferencia"},RANDBETWEEN(1,3))</f>
        <v>Transferencia</v>
      </c>
      <c r="K2476" t="str">
        <f t="shared" ca="1" si="233"/>
        <v>V-002</v>
      </c>
      <c r="L2476" t="str">
        <f ca="1">+VLOOKUP(K2476,'Tablas aux'!$A$23:$C$27,3,0)</f>
        <v>Callao</v>
      </c>
    </row>
    <row r="2477" spans="1:12" x14ac:dyDescent="0.25">
      <c r="A2477" t="str">
        <v>V-2476</v>
      </c>
      <c r="B2477">
        <f t="shared" ca="1" si="228"/>
        <v>45680</v>
      </c>
      <c r="C2477" t="str">
        <f t="shared" ca="1" si="229"/>
        <v>C-003</v>
      </c>
      <c r="D2477" t="str">
        <f t="shared" ca="1" si="230"/>
        <v>P-003</v>
      </c>
      <c r="E2477" t="str">
        <f ca="1">+_xlfn.XLOOKUP(D2477,'Tablas aux'!$A$3:$A$6,'Tablas aux'!$B$3:$B$6,0)</f>
        <v>Smart Watch</v>
      </c>
      <c r="F2477" t="str">
        <f ca="1">+_xlfn.XLOOKUP(E2477,'Tablas aux'!$B$3:$B$6,'Tablas aux'!$C$3:$C$6,0)</f>
        <v>Electrónica</v>
      </c>
      <c r="G2477">
        <f t="shared" ca="1" si="231"/>
        <v>22</v>
      </c>
      <c r="H2477">
        <f ca="1">+_xlfn.XLOOKUP(D2477,'Tablas aux'!$A$3:$A$6,'Tablas aux'!$D$3:$D$6)</f>
        <v>200</v>
      </c>
      <c r="I2477" s="3">
        <f t="shared" ca="1" si="232"/>
        <v>0.1</v>
      </c>
      <c r="J2477" t="str" cm="1">
        <f t="array" aca="1" ref="J2477" ca="1">+INDEX({"Tarjeta";"Efectivo";"Transferencia"},RANDBETWEEN(1,3))</f>
        <v>Transferencia</v>
      </c>
      <c r="K2477" t="str">
        <f t="shared" ca="1" si="233"/>
        <v>V-001</v>
      </c>
      <c r="L2477" t="str">
        <f ca="1">+VLOOKUP(K2477,'Tablas aux'!$A$23:$C$27,3,0)</f>
        <v>Lima</v>
      </c>
    </row>
    <row r="2478" spans="1:12" x14ac:dyDescent="0.25">
      <c r="A2478" t="str">
        <v>V-2477</v>
      </c>
      <c r="B2478">
        <f t="shared" ca="1" si="228"/>
        <v>45699</v>
      </c>
      <c r="C2478" t="str">
        <f t="shared" ca="1" si="229"/>
        <v>C-004</v>
      </c>
      <c r="D2478" t="str">
        <f t="shared" ca="1" si="230"/>
        <v>P-003</v>
      </c>
      <c r="E2478" t="str">
        <f ca="1">+_xlfn.XLOOKUP(D2478,'Tablas aux'!$A$3:$A$6,'Tablas aux'!$B$3:$B$6,0)</f>
        <v>Smart Watch</v>
      </c>
      <c r="F2478" t="str">
        <f ca="1">+_xlfn.XLOOKUP(E2478,'Tablas aux'!$B$3:$B$6,'Tablas aux'!$C$3:$C$6,0)</f>
        <v>Electrónica</v>
      </c>
      <c r="G2478">
        <f t="shared" ca="1" si="231"/>
        <v>34</v>
      </c>
      <c r="H2478">
        <f ca="1">+_xlfn.XLOOKUP(D2478,'Tablas aux'!$A$3:$A$6,'Tablas aux'!$D$3:$D$6)</f>
        <v>200</v>
      </c>
      <c r="I2478" s="3">
        <f t="shared" ca="1" si="232"/>
        <v>0.1</v>
      </c>
      <c r="J2478" t="str" cm="1">
        <f t="array" aca="1" ref="J2478" ca="1">+INDEX({"Tarjeta";"Efectivo";"Transferencia"},RANDBETWEEN(1,3))</f>
        <v>Tarjeta</v>
      </c>
      <c r="K2478" t="str">
        <f t="shared" ca="1" si="233"/>
        <v>V-002</v>
      </c>
      <c r="L2478" t="str">
        <f ca="1">+VLOOKUP(K2478,'Tablas aux'!$A$23:$C$27,3,0)</f>
        <v>Callao</v>
      </c>
    </row>
    <row r="2479" spans="1:12" x14ac:dyDescent="0.25">
      <c r="A2479" t="str">
        <v>V-2478</v>
      </c>
      <c r="B2479">
        <f t="shared" ca="1" si="228"/>
        <v>45671</v>
      </c>
      <c r="C2479" t="str">
        <f t="shared" ca="1" si="229"/>
        <v>C-003</v>
      </c>
      <c r="D2479" t="str">
        <f t="shared" ca="1" si="230"/>
        <v>P-004</v>
      </c>
      <c r="E2479" t="str">
        <f ca="1">+_xlfn.XLOOKUP(D2479,'Tablas aux'!$A$3:$A$6,'Tablas aux'!$B$3:$B$6,0)</f>
        <v>Smart Phone</v>
      </c>
      <c r="F2479" t="str">
        <f ca="1">+_xlfn.XLOOKUP(E2479,'Tablas aux'!$B$3:$B$6,'Tablas aux'!$C$3:$C$6,0)</f>
        <v>Telefonía</v>
      </c>
      <c r="G2479">
        <f t="shared" ca="1" si="231"/>
        <v>8</v>
      </c>
      <c r="H2479">
        <f ca="1">+_xlfn.XLOOKUP(D2479,'Tablas aux'!$A$3:$A$6,'Tablas aux'!$D$3:$D$6)</f>
        <v>800</v>
      </c>
      <c r="I2479" s="3">
        <f t="shared" ca="1" si="232"/>
        <v>0.2</v>
      </c>
      <c r="J2479" t="str" cm="1">
        <f t="array" aca="1" ref="J2479" ca="1">+INDEX({"Tarjeta";"Efectivo";"Transferencia"},RANDBETWEEN(1,3))</f>
        <v>Tarjeta</v>
      </c>
      <c r="K2479" t="str">
        <f t="shared" ca="1" si="233"/>
        <v>V-003</v>
      </c>
      <c r="L2479" t="str">
        <f ca="1">+VLOOKUP(K2479,'Tablas aux'!$A$23:$C$27,3,0)</f>
        <v>Arequipa</v>
      </c>
    </row>
    <row r="2480" spans="1:12" x14ac:dyDescent="0.25">
      <c r="A2480" t="str">
        <v>V-2479</v>
      </c>
      <c r="B2480">
        <f t="shared" ca="1" si="228"/>
        <v>45941</v>
      </c>
      <c r="C2480" t="str">
        <f t="shared" ca="1" si="229"/>
        <v>C-002</v>
      </c>
      <c r="D2480" t="str">
        <f t="shared" ca="1" si="230"/>
        <v>P-004</v>
      </c>
      <c r="E2480" t="str">
        <f ca="1">+_xlfn.XLOOKUP(D2480,'Tablas aux'!$A$3:$A$6,'Tablas aux'!$B$3:$B$6,0)</f>
        <v>Smart Phone</v>
      </c>
      <c r="F2480" t="str">
        <f ca="1">+_xlfn.XLOOKUP(E2480,'Tablas aux'!$B$3:$B$6,'Tablas aux'!$C$3:$C$6,0)</f>
        <v>Telefonía</v>
      </c>
      <c r="G2480">
        <f t="shared" ca="1" si="231"/>
        <v>45</v>
      </c>
      <c r="H2480">
        <f ca="1">+_xlfn.XLOOKUP(D2480,'Tablas aux'!$A$3:$A$6,'Tablas aux'!$D$3:$D$6)</f>
        <v>800</v>
      </c>
      <c r="I2480" s="3">
        <f t="shared" ca="1" si="232"/>
        <v>0.2</v>
      </c>
      <c r="J2480" t="str" cm="1">
        <f t="array" aca="1" ref="J2480" ca="1">+INDEX({"Tarjeta";"Efectivo";"Transferencia"},RANDBETWEEN(1,3))</f>
        <v>Tarjeta</v>
      </c>
      <c r="K2480" t="str">
        <f t="shared" ca="1" si="233"/>
        <v>V-002</v>
      </c>
      <c r="L2480" t="str">
        <f ca="1">+VLOOKUP(K2480,'Tablas aux'!$A$23:$C$27,3,0)</f>
        <v>Callao</v>
      </c>
    </row>
    <row r="2481" spans="1:12" x14ac:dyDescent="0.25">
      <c r="A2481" t="str">
        <v>V-2480</v>
      </c>
      <c r="B2481">
        <f t="shared" ca="1" si="228"/>
        <v>45663</v>
      </c>
      <c r="C2481" t="str">
        <f t="shared" ca="1" si="229"/>
        <v>C-002</v>
      </c>
      <c r="D2481" t="str">
        <f t="shared" ca="1" si="230"/>
        <v>P-001</v>
      </c>
      <c r="E2481" t="str">
        <f ca="1">+_xlfn.XLOOKUP(D2481,'Tablas aux'!$A$3:$A$6,'Tablas aux'!$B$3:$B$6,0)</f>
        <v>Audífonos</v>
      </c>
      <c r="F2481" t="str">
        <f ca="1">+_xlfn.XLOOKUP(E2481,'Tablas aux'!$B$3:$B$6,'Tablas aux'!$C$3:$C$6,0)</f>
        <v>Electrónica</v>
      </c>
      <c r="G2481">
        <f t="shared" ca="1" si="231"/>
        <v>13</v>
      </c>
      <c r="H2481">
        <f ca="1">+_xlfn.XLOOKUP(D2481,'Tablas aux'!$A$3:$A$6,'Tablas aux'!$D$3:$D$6)</f>
        <v>50</v>
      </c>
      <c r="I2481" s="3">
        <f t="shared" ca="1" si="232"/>
        <v>0.1</v>
      </c>
      <c r="J2481" t="str" cm="1">
        <f t="array" aca="1" ref="J2481" ca="1">+INDEX({"Tarjeta";"Efectivo";"Transferencia"},RANDBETWEEN(1,3))</f>
        <v>Transferencia</v>
      </c>
      <c r="K2481" t="str">
        <f t="shared" ca="1" si="233"/>
        <v>V-004</v>
      </c>
      <c r="L2481" t="str">
        <f ca="1">+VLOOKUP(K2481,'Tablas aux'!$A$23:$C$27,3,0)</f>
        <v>Moquegua</v>
      </c>
    </row>
    <row r="2482" spans="1:12" x14ac:dyDescent="0.25">
      <c r="A2482" t="str">
        <v>V-2481</v>
      </c>
      <c r="B2482">
        <f t="shared" ca="1" si="228"/>
        <v>45675</v>
      </c>
      <c r="C2482" t="str">
        <f t="shared" ca="1" si="229"/>
        <v>C-002</v>
      </c>
      <c r="D2482" t="str">
        <f t="shared" ca="1" si="230"/>
        <v>P-003</v>
      </c>
      <c r="E2482" t="str">
        <f ca="1">+_xlfn.XLOOKUP(D2482,'Tablas aux'!$A$3:$A$6,'Tablas aux'!$B$3:$B$6,0)</f>
        <v>Smart Watch</v>
      </c>
      <c r="F2482" t="str">
        <f ca="1">+_xlfn.XLOOKUP(E2482,'Tablas aux'!$B$3:$B$6,'Tablas aux'!$C$3:$C$6,0)</f>
        <v>Electrónica</v>
      </c>
      <c r="G2482">
        <f t="shared" ca="1" si="231"/>
        <v>6</v>
      </c>
      <c r="H2482">
        <f ca="1">+_xlfn.XLOOKUP(D2482,'Tablas aux'!$A$3:$A$6,'Tablas aux'!$D$3:$D$6)</f>
        <v>200</v>
      </c>
      <c r="I2482" s="3">
        <f t="shared" ca="1" si="232"/>
        <v>0.1</v>
      </c>
      <c r="J2482" t="str" cm="1">
        <f t="array" aca="1" ref="J2482" ca="1">+INDEX({"Tarjeta";"Efectivo";"Transferencia"},RANDBETWEEN(1,3))</f>
        <v>Efectivo</v>
      </c>
      <c r="K2482" t="str">
        <f t="shared" ca="1" si="233"/>
        <v>V-003</v>
      </c>
      <c r="L2482" t="str">
        <f ca="1">+VLOOKUP(K2482,'Tablas aux'!$A$23:$C$27,3,0)</f>
        <v>Arequipa</v>
      </c>
    </row>
    <row r="2483" spans="1:12" x14ac:dyDescent="0.25">
      <c r="A2483" t="str">
        <v>V-2482</v>
      </c>
      <c r="B2483">
        <f t="shared" ca="1" si="228"/>
        <v>45804</v>
      </c>
      <c r="C2483" t="str">
        <f t="shared" ca="1" si="229"/>
        <v>C-002</v>
      </c>
      <c r="D2483" t="str">
        <f t="shared" ca="1" si="230"/>
        <v>P-002</v>
      </c>
      <c r="E2483" t="str">
        <f ca="1">+_xlfn.XLOOKUP(D2483,'Tablas aux'!$A$3:$A$6,'Tablas aux'!$B$3:$B$6,0)</f>
        <v>Laptop</v>
      </c>
      <c r="F2483" t="str">
        <f ca="1">+_xlfn.XLOOKUP(E2483,'Tablas aux'!$B$3:$B$6,'Tablas aux'!$C$3:$C$6,0)</f>
        <v>Computo</v>
      </c>
      <c r="G2483">
        <f t="shared" ca="1" si="231"/>
        <v>12</v>
      </c>
      <c r="H2483">
        <f ca="1">+_xlfn.XLOOKUP(D2483,'Tablas aux'!$A$3:$A$6,'Tablas aux'!$D$3:$D$6)</f>
        <v>1200</v>
      </c>
      <c r="I2483" s="3">
        <f t="shared" ca="1" si="232"/>
        <v>0.3</v>
      </c>
      <c r="J2483" t="str" cm="1">
        <f t="array" aca="1" ref="J2483" ca="1">+INDEX({"Tarjeta";"Efectivo";"Transferencia"},RANDBETWEEN(1,3))</f>
        <v>Tarjeta</v>
      </c>
      <c r="K2483" t="str">
        <f t="shared" ca="1" si="233"/>
        <v>V-002</v>
      </c>
      <c r="L2483" t="str">
        <f ca="1">+VLOOKUP(K2483,'Tablas aux'!$A$23:$C$27,3,0)</f>
        <v>Callao</v>
      </c>
    </row>
    <row r="2484" spans="1:12" x14ac:dyDescent="0.25">
      <c r="A2484" t="str">
        <v>V-2483</v>
      </c>
      <c r="B2484">
        <f t="shared" ca="1" si="228"/>
        <v>45919</v>
      </c>
      <c r="C2484" t="str">
        <f t="shared" ca="1" si="229"/>
        <v>C-003</v>
      </c>
      <c r="D2484" t="str">
        <f t="shared" ca="1" si="230"/>
        <v>P-004</v>
      </c>
      <c r="E2484" t="str">
        <f ca="1">+_xlfn.XLOOKUP(D2484,'Tablas aux'!$A$3:$A$6,'Tablas aux'!$B$3:$B$6,0)</f>
        <v>Smart Phone</v>
      </c>
      <c r="F2484" t="str">
        <f ca="1">+_xlfn.XLOOKUP(E2484,'Tablas aux'!$B$3:$B$6,'Tablas aux'!$C$3:$C$6,0)</f>
        <v>Telefonía</v>
      </c>
      <c r="G2484">
        <f t="shared" ca="1" si="231"/>
        <v>14</v>
      </c>
      <c r="H2484">
        <f ca="1">+_xlfn.XLOOKUP(D2484,'Tablas aux'!$A$3:$A$6,'Tablas aux'!$D$3:$D$6)</f>
        <v>800</v>
      </c>
      <c r="I2484" s="3">
        <f t="shared" ca="1" si="232"/>
        <v>0.2</v>
      </c>
      <c r="J2484" t="str" cm="1">
        <f t="array" aca="1" ref="J2484" ca="1">+INDEX({"Tarjeta";"Efectivo";"Transferencia"},RANDBETWEEN(1,3))</f>
        <v>Efectivo</v>
      </c>
      <c r="K2484" t="str">
        <f t="shared" ca="1" si="233"/>
        <v>V-003</v>
      </c>
      <c r="L2484" t="str">
        <f ca="1">+VLOOKUP(K2484,'Tablas aux'!$A$23:$C$27,3,0)</f>
        <v>Arequipa</v>
      </c>
    </row>
    <row r="2485" spans="1:12" x14ac:dyDescent="0.25">
      <c r="A2485" t="str">
        <v>V-2484</v>
      </c>
      <c r="B2485">
        <f t="shared" ca="1" si="228"/>
        <v>45690</v>
      </c>
      <c r="C2485" t="str">
        <f t="shared" ca="1" si="229"/>
        <v>C-004</v>
      </c>
      <c r="D2485" t="str">
        <f t="shared" ca="1" si="230"/>
        <v>P-001</v>
      </c>
      <c r="E2485" t="str">
        <f ca="1">+_xlfn.XLOOKUP(D2485,'Tablas aux'!$A$3:$A$6,'Tablas aux'!$B$3:$B$6,0)</f>
        <v>Audífonos</v>
      </c>
      <c r="F2485" t="str">
        <f ca="1">+_xlfn.XLOOKUP(E2485,'Tablas aux'!$B$3:$B$6,'Tablas aux'!$C$3:$C$6,0)</f>
        <v>Electrónica</v>
      </c>
      <c r="G2485">
        <f t="shared" ca="1" si="231"/>
        <v>23</v>
      </c>
      <c r="H2485">
        <f ca="1">+_xlfn.XLOOKUP(D2485,'Tablas aux'!$A$3:$A$6,'Tablas aux'!$D$3:$D$6)</f>
        <v>50</v>
      </c>
      <c r="I2485" s="3">
        <f t="shared" ca="1" si="232"/>
        <v>0.1</v>
      </c>
      <c r="J2485" t="str" cm="1">
        <f t="array" aca="1" ref="J2485" ca="1">+INDEX({"Tarjeta";"Efectivo";"Transferencia"},RANDBETWEEN(1,3))</f>
        <v>Efectivo</v>
      </c>
      <c r="K2485" t="str">
        <f t="shared" ca="1" si="233"/>
        <v>V-005</v>
      </c>
      <c r="L2485" t="str">
        <f ca="1">+VLOOKUP(K2485,'Tablas aux'!$A$23:$C$27,3,0)</f>
        <v>Ayacucho</v>
      </c>
    </row>
    <row r="2486" spans="1:12" x14ac:dyDescent="0.25">
      <c r="A2486" t="str">
        <v>V-2485</v>
      </c>
      <c r="B2486">
        <f t="shared" ca="1" si="228"/>
        <v>45888</v>
      </c>
      <c r="C2486" t="str">
        <f t="shared" ca="1" si="229"/>
        <v>C-004</v>
      </c>
      <c r="D2486" t="str">
        <f t="shared" ca="1" si="230"/>
        <v>P-004</v>
      </c>
      <c r="E2486" t="str">
        <f ca="1">+_xlfn.XLOOKUP(D2486,'Tablas aux'!$A$3:$A$6,'Tablas aux'!$B$3:$B$6,0)</f>
        <v>Smart Phone</v>
      </c>
      <c r="F2486" t="str">
        <f ca="1">+_xlfn.XLOOKUP(E2486,'Tablas aux'!$B$3:$B$6,'Tablas aux'!$C$3:$C$6,0)</f>
        <v>Telefonía</v>
      </c>
      <c r="G2486">
        <f t="shared" ca="1" si="231"/>
        <v>25</v>
      </c>
      <c r="H2486">
        <f ca="1">+_xlfn.XLOOKUP(D2486,'Tablas aux'!$A$3:$A$6,'Tablas aux'!$D$3:$D$6)</f>
        <v>800</v>
      </c>
      <c r="I2486" s="3">
        <f t="shared" ca="1" si="232"/>
        <v>0.2</v>
      </c>
      <c r="J2486" t="str" cm="1">
        <f t="array" aca="1" ref="J2486" ca="1">+INDEX({"Tarjeta";"Efectivo";"Transferencia"},RANDBETWEEN(1,3))</f>
        <v>Tarjeta</v>
      </c>
      <c r="K2486" t="str">
        <f t="shared" ca="1" si="233"/>
        <v>V-004</v>
      </c>
      <c r="L2486" t="str">
        <f ca="1">+VLOOKUP(K2486,'Tablas aux'!$A$23:$C$27,3,0)</f>
        <v>Moquegua</v>
      </c>
    </row>
    <row r="2487" spans="1:12" x14ac:dyDescent="0.25">
      <c r="A2487" t="str">
        <v>V-2486</v>
      </c>
      <c r="B2487">
        <f t="shared" ca="1" si="228"/>
        <v>46006</v>
      </c>
      <c r="C2487" t="str">
        <f t="shared" ca="1" si="229"/>
        <v>C-001</v>
      </c>
      <c r="D2487" t="str">
        <f t="shared" ca="1" si="230"/>
        <v>P-002</v>
      </c>
      <c r="E2487" t="str">
        <f ca="1">+_xlfn.XLOOKUP(D2487,'Tablas aux'!$A$3:$A$6,'Tablas aux'!$B$3:$B$6,0)</f>
        <v>Laptop</v>
      </c>
      <c r="F2487" t="str">
        <f ca="1">+_xlfn.XLOOKUP(E2487,'Tablas aux'!$B$3:$B$6,'Tablas aux'!$C$3:$C$6,0)</f>
        <v>Computo</v>
      </c>
      <c r="G2487">
        <f t="shared" ca="1" si="231"/>
        <v>32</v>
      </c>
      <c r="H2487">
        <f ca="1">+_xlfn.XLOOKUP(D2487,'Tablas aux'!$A$3:$A$6,'Tablas aux'!$D$3:$D$6)</f>
        <v>1200</v>
      </c>
      <c r="I2487" s="3">
        <f t="shared" ca="1" si="232"/>
        <v>0.3</v>
      </c>
      <c r="J2487" t="str" cm="1">
        <f t="array" aca="1" ref="J2487" ca="1">+INDEX({"Tarjeta";"Efectivo";"Transferencia"},RANDBETWEEN(1,3))</f>
        <v>Efectivo</v>
      </c>
      <c r="K2487" t="str">
        <f t="shared" ca="1" si="233"/>
        <v>V-005</v>
      </c>
      <c r="L2487" t="str">
        <f ca="1">+VLOOKUP(K2487,'Tablas aux'!$A$23:$C$27,3,0)</f>
        <v>Ayacucho</v>
      </c>
    </row>
    <row r="2488" spans="1:12" x14ac:dyDescent="0.25">
      <c r="A2488" t="str">
        <v>V-2487</v>
      </c>
      <c r="B2488">
        <f t="shared" ca="1" si="228"/>
        <v>45837</v>
      </c>
      <c r="C2488" t="str">
        <f t="shared" ca="1" si="229"/>
        <v>C-002</v>
      </c>
      <c r="D2488" t="str">
        <f t="shared" ca="1" si="230"/>
        <v>P-003</v>
      </c>
      <c r="E2488" t="str">
        <f ca="1">+_xlfn.XLOOKUP(D2488,'Tablas aux'!$A$3:$A$6,'Tablas aux'!$B$3:$B$6,0)</f>
        <v>Smart Watch</v>
      </c>
      <c r="F2488" t="str">
        <f ca="1">+_xlfn.XLOOKUP(E2488,'Tablas aux'!$B$3:$B$6,'Tablas aux'!$C$3:$C$6,0)</f>
        <v>Electrónica</v>
      </c>
      <c r="G2488">
        <f t="shared" ca="1" si="231"/>
        <v>42</v>
      </c>
      <c r="H2488">
        <f ca="1">+_xlfn.XLOOKUP(D2488,'Tablas aux'!$A$3:$A$6,'Tablas aux'!$D$3:$D$6)</f>
        <v>200</v>
      </c>
      <c r="I2488" s="3">
        <f t="shared" ca="1" si="232"/>
        <v>0.1</v>
      </c>
      <c r="J2488" t="str" cm="1">
        <f t="array" aca="1" ref="J2488" ca="1">+INDEX({"Tarjeta";"Efectivo";"Transferencia"},RANDBETWEEN(1,3))</f>
        <v>Transferencia</v>
      </c>
      <c r="K2488" t="str">
        <f t="shared" ca="1" si="233"/>
        <v>V-005</v>
      </c>
      <c r="L2488" t="str">
        <f ca="1">+VLOOKUP(K2488,'Tablas aux'!$A$23:$C$27,3,0)</f>
        <v>Ayacucho</v>
      </c>
    </row>
    <row r="2489" spans="1:12" x14ac:dyDescent="0.25">
      <c r="A2489" t="str">
        <v>V-2488</v>
      </c>
      <c r="B2489">
        <f t="shared" ca="1" si="228"/>
        <v>45707</v>
      </c>
      <c r="C2489" t="str">
        <f t="shared" ca="1" si="229"/>
        <v>C-004</v>
      </c>
      <c r="D2489" t="str">
        <f t="shared" ca="1" si="230"/>
        <v>P-003</v>
      </c>
      <c r="E2489" t="str">
        <f ca="1">+_xlfn.XLOOKUP(D2489,'Tablas aux'!$A$3:$A$6,'Tablas aux'!$B$3:$B$6,0)</f>
        <v>Smart Watch</v>
      </c>
      <c r="F2489" t="str">
        <f ca="1">+_xlfn.XLOOKUP(E2489,'Tablas aux'!$B$3:$B$6,'Tablas aux'!$C$3:$C$6,0)</f>
        <v>Electrónica</v>
      </c>
      <c r="G2489">
        <f t="shared" ca="1" si="231"/>
        <v>9</v>
      </c>
      <c r="H2489">
        <f ca="1">+_xlfn.XLOOKUP(D2489,'Tablas aux'!$A$3:$A$6,'Tablas aux'!$D$3:$D$6)</f>
        <v>200</v>
      </c>
      <c r="I2489" s="3">
        <f t="shared" ca="1" si="232"/>
        <v>0.1</v>
      </c>
      <c r="J2489" t="str" cm="1">
        <f t="array" aca="1" ref="J2489" ca="1">+INDEX({"Tarjeta";"Efectivo";"Transferencia"},RANDBETWEEN(1,3))</f>
        <v>Efectivo</v>
      </c>
      <c r="K2489" t="str">
        <f t="shared" ca="1" si="233"/>
        <v>V-001</v>
      </c>
      <c r="L2489" t="str">
        <f ca="1">+VLOOKUP(K2489,'Tablas aux'!$A$23:$C$27,3,0)</f>
        <v>Lima</v>
      </c>
    </row>
    <row r="2490" spans="1:12" x14ac:dyDescent="0.25">
      <c r="A2490" t="str">
        <v>V-2489</v>
      </c>
      <c r="B2490">
        <f t="shared" ca="1" si="228"/>
        <v>45872</v>
      </c>
      <c r="C2490" t="str">
        <f t="shared" ca="1" si="229"/>
        <v>C-002</v>
      </c>
      <c r="D2490" t="str">
        <f t="shared" ca="1" si="230"/>
        <v>P-001</v>
      </c>
      <c r="E2490" t="str">
        <f ca="1">+_xlfn.XLOOKUP(D2490,'Tablas aux'!$A$3:$A$6,'Tablas aux'!$B$3:$B$6,0)</f>
        <v>Audífonos</v>
      </c>
      <c r="F2490" t="str">
        <f ca="1">+_xlfn.XLOOKUP(E2490,'Tablas aux'!$B$3:$B$6,'Tablas aux'!$C$3:$C$6,0)</f>
        <v>Electrónica</v>
      </c>
      <c r="G2490">
        <f t="shared" ca="1" si="231"/>
        <v>13</v>
      </c>
      <c r="H2490">
        <f ca="1">+_xlfn.XLOOKUP(D2490,'Tablas aux'!$A$3:$A$6,'Tablas aux'!$D$3:$D$6)</f>
        <v>50</v>
      </c>
      <c r="I2490" s="3">
        <f t="shared" ca="1" si="232"/>
        <v>0.1</v>
      </c>
      <c r="J2490" t="str" cm="1">
        <f t="array" aca="1" ref="J2490" ca="1">+INDEX({"Tarjeta";"Efectivo";"Transferencia"},RANDBETWEEN(1,3))</f>
        <v>Transferencia</v>
      </c>
      <c r="K2490" t="str">
        <f t="shared" ca="1" si="233"/>
        <v>V-002</v>
      </c>
      <c r="L2490" t="str">
        <f ca="1">+VLOOKUP(K2490,'Tablas aux'!$A$23:$C$27,3,0)</f>
        <v>Callao</v>
      </c>
    </row>
    <row r="2491" spans="1:12" x14ac:dyDescent="0.25">
      <c r="A2491" t="str">
        <v>V-2490</v>
      </c>
      <c r="B2491">
        <f t="shared" ca="1" si="228"/>
        <v>45876</v>
      </c>
      <c r="C2491" t="str">
        <f t="shared" ca="1" si="229"/>
        <v>C-004</v>
      </c>
      <c r="D2491" t="str">
        <f t="shared" ca="1" si="230"/>
        <v>P-001</v>
      </c>
      <c r="E2491" t="str">
        <f ca="1">+_xlfn.XLOOKUP(D2491,'Tablas aux'!$A$3:$A$6,'Tablas aux'!$B$3:$B$6,0)</f>
        <v>Audífonos</v>
      </c>
      <c r="F2491" t="str">
        <f ca="1">+_xlfn.XLOOKUP(E2491,'Tablas aux'!$B$3:$B$6,'Tablas aux'!$C$3:$C$6,0)</f>
        <v>Electrónica</v>
      </c>
      <c r="G2491">
        <f t="shared" ca="1" si="231"/>
        <v>28</v>
      </c>
      <c r="H2491">
        <f ca="1">+_xlfn.XLOOKUP(D2491,'Tablas aux'!$A$3:$A$6,'Tablas aux'!$D$3:$D$6)</f>
        <v>50</v>
      </c>
      <c r="I2491" s="3">
        <f t="shared" ca="1" si="232"/>
        <v>0.1</v>
      </c>
      <c r="J2491" t="str" cm="1">
        <f t="array" aca="1" ref="J2491" ca="1">+INDEX({"Tarjeta";"Efectivo";"Transferencia"},RANDBETWEEN(1,3))</f>
        <v>Efectivo</v>
      </c>
      <c r="K2491" t="str">
        <f t="shared" ca="1" si="233"/>
        <v>V-001</v>
      </c>
      <c r="L2491" t="str">
        <f ca="1">+VLOOKUP(K2491,'Tablas aux'!$A$23:$C$27,3,0)</f>
        <v>Lima</v>
      </c>
    </row>
    <row r="2492" spans="1:12" x14ac:dyDescent="0.25">
      <c r="A2492" t="str">
        <v>V-2491</v>
      </c>
      <c r="B2492">
        <f t="shared" ca="1" si="228"/>
        <v>45835</v>
      </c>
      <c r="C2492" t="str">
        <f t="shared" ca="1" si="229"/>
        <v>C-004</v>
      </c>
      <c r="D2492" t="str">
        <f t="shared" ca="1" si="230"/>
        <v>P-004</v>
      </c>
      <c r="E2492" t="str">
        <f ca="1">+_xlfn.XLOOKUP(D2492,'Tablas aux'!$A$3:$A$6,'Tablas aux'!$B$3:$B$6,0)</f>
        <v>Smart Phone</v>
      </c>
      <c r="F2492" t="str">
        <f ca="1">+_xlfn.XLOOKUP(E2492,'Tablas aux'!$B$3:$B$6,'Tablas aux'!$C$3:$C$6,0)</f>
        <v>Telefonía</v>
      </c>
      <c r="G2492">
        <f t="shared" ca="1" si="231"/>
        <v>15</v>
      </c>
      <c r="H2492">
        <f ca="1">+_xlfn.XLOOKUP(D2492,'Tablas aux'!$A$3:$A$6,'Tablas aux'!$D$3:$D$6)</f>
        <v>800</v>
      </c>
      <c r="I2492" s="3">
        <f t="shared" ca="1" si="232"/>
        <v>0.2</v>
      </c>
      <c r="J2492" t="str" cm="1">
        <f t="array" aca="1" ref="J2492" ca="1">+INDEX({"Tarjeta";"Efectivo";"Transferencia"},RANDBETWEEN(1,3))</f>
        <v>Transferencia</v>
      </c>
      <c r="K2492" t="str">
        <f t="shared" ca="1" si="233"/>
        <v>V-001</v>
      </c>
      <c r="L2492" t="str">
        <f ca="1">+VLOOKUP(K2492,'Tablas aux'!$A$23:$C$27,3,0)</f>
        <v>Lima</v>
      </c>
    </row>
    <row r="2493" spans="1:12" x14ac:dyDescent="0.25">
      <c r="A2493" t="str">
        <v>V-2492</v>
      </c>
      <c r="B2493">
        <f t="shared" ca="1" si="228"/>
        <v>45697</v>
      </c>
      <c r="C2493" t="str">
        <f t="shared" ca="1" si="229"/>
        <v>C-002</v>
      </c>
      <c r="D2493" t="str">
        <f t="shared" ca="1" si="230"/>
        <v>P-004</v>
      </c>
      <c r="E2493" t="str">
        <f ca="1">+_xlfn.XLOOKUP(D2493,'Tablas aux'!$A$3:$A$6,'Tablas aux'!$B$3:$B$6,0)</f>
        <v>Smart Phone</v>
      </c>
      <c r="F2493" t="str">
        <f ca="1">+_xlfn.XLOOKUP(E2493,'Tablas aux'!$B$3:$B$6,'Tablas aux'!$C$3:$C$6,0)</f>
        <v>Telefonía</v>
      </c>
      <c r="G2493">
        <f t="shared" ca="1" si="231"/>
        <v>19</v>
      </c>
      <c r="H2493">
        <f ca="1">+_xlfn.XLOOKUP(D2493,'Tablas aux'!$A$3:$A$6,'Tablas aux'!$D$3:$D$6)</f>
        <v>800</v>
      </c>
      <c r="I2493" s="3">
        <f t="shared" ca="1" si="232"/>
        <v>0.2</v>
      </c>
      <c r="J2493" t="str" cm="1">
        <f t="array" aca="1" ref="J2493" ca="1">+INDEX({"Tarjeta";"Efectivo";"Transferencia"},RANDBETWEEN(1,3))</f>
        <v>Transferencia</v>
      </c>
      <c r="K2493" t="str">
        <f t="shared" ca="1" si="233"/>
        <v>V-001</v>
      </c>
      <c r="L2493" t="str">
        <f ca="1">+VLOOKUP(K2493,'Tablas aux'!$A$23:$C$27,3,0)</f>
        <v>Lima</v>
      </c>
    </row>
    <row r="2494" spans="1:12" x14ac:dyDescent="0.25">
      <c r="A2494" t="str">
        <v>V-2493</v>
      </c>
      <c r="B2494">
        <f t="shared" ca="1" si="228"/>
        <v>46003</v>
      </c>
      <c r="C2494" t="str">
        <f t="shared" ca="1" si="229"/>
        <v>C-003</v>
      </c>
      <c r="D2494" t="str">
        <f t="shared" ca="1" si="230"/>
        <v>P-001</v>
      </c>
      <c r="E2494" t="str">
        <f ca="1">+_xlfn.XLOOKUP(D2494,'Tablas aux'!$A$3:$A$6,'Tablas aux'!$B$3:$B$6,0)</f>
        <v>Audífonos</v>
      </c>
      <c r="F2494" t="str">
        <f ca="1">+_xlfn.XLOOKUP(E2494,'Tablas aux'!$B$3:$B$6,'Tablas aux'!$C$3:$C$6,0)</f>
        <v>Electrónica</v>
      </c>
      <c r="G2494">
        <f t="shared" ca="1" si="231"/>
        <v>18</v>
      </c>
      <c r="H2494">
        <f ca="1">+_xlfn.XLOOKUP(D2494,'Tablas aux'!$A$3:$A$6,'Tablas aux'!$D$3:$D$6)</f>
        <v>50</v>
      </c>
      <c r="I2494" s="3">
        <f t="shared" ca="1" si="232"/>
        <v>0.1</v>
      </c>
      <c r="J2494" t="str" cm="1">
        <f t="array" aca="1" ref="J2494" ca="1">+INDEX({"Tarjeta";"Efectivo";"Transferencia"},RANDBETWEEN(1,3))</f>
        <v>Transferencia</v>
      </c>
      <c r="K2494" t="str">
        <f t="shared" ca="1" si="233"/>
        <v>V-004</v>
      </c>
      <c r="L2494" t="str">
        <f ca="1">+VLOOKUP(K2494,'Tablas aux'!$A$23:$C$27,3,0)</f>
        <v>Moquegua</v>
      </c>
    </row>
    <row r="2495" spans="1:12" x14ac:dyDescent="0.25">
      <c r="A2495" t="str">
        <v>V-2494</v>
      </c>
      <c r="B2495">
        <f t="shared" ca="1" si="228"/>
        <v>45762</v>
      </c>
      <c r="C2495" t="str">
        <f t="shared" ca="1" si="229"/>
        <v>C-001</v>
      </c>
      <c r="D2495" t="str">
        <f t="shared" ca="1" si="230"/>
        <v>P-001</v>
      </c>
      <c r="E2495" t="str">
        <f ca="1">+_xlfn.XLOOKUP(D2495,'Tablas aux'!$A$3:$A$6,'Tablas aux'!$B$3:$B$6,0)</f>
        <v>Audífonos</v>
      </c>
      <c r="F2495" t="str">
        <f ca="1">+_xlfn.XLOOKUP(E2495,'Tablas aux'!$B$3:$B$6,'Tablas aux'!$C$3:$C$6,0)</f>
        <v>Electrónica</v>
      </c>
      <c r="G2495">
        <f t="shared" ca="1" si="231"/>
        <v>12</v>
      </c>
      <c r="H2495">
        <f ca="1">+_xlfn.XLOOKUP(D2495,'Tablas aux'!$A$3:$A$6,'Tablas aux'!$D$3:$D$6)</f>
        <v>50</v>
      </c>
      <c r="I2495" s="3">
        <f t="shared" ca="1" si="232"/>
        <v>0.1</v>
      </c>
      <c r="J2495" t="str" cm="1">
        <f t="array" aca="1" ref="J2495" ca="1">+INDEX({"Tarjeta";"Efectivo";"Transferencia"},RANDBETWEEN(1,3))</f>
        <v>Efectivo</v>
      </c>
      <c r="K2495" t="str">
        <f t="shared" ca="1" si="233"/>
        <v>V-002</v>
      </c>
      <c r="L2495" t="str">
        <f ca="1">+VLOOKUP(K2495,'Tablas aux'!$A$23:$C$27,3,0)</f>
        <v>Callao</v>
      </c>
    </row>
    <row r="2496" spans="1:12" x14ac:dyDescent="0.25">
      <c r="A2496" t="str">
        <v>V-2495</v>
      </c>
      <c r="B2496">
        <f t="shared" ca="1" si="228"/>
        <v>45853</v>
      </c>
      <c r="C2496" t="str">
        <f t="shared" ca="1" si="229"/>
        <v>C-001</v>
      </c>
      <c r="D2496" t="str">
        <f t="shared" ca="1" si="230"/>
        <v>P-001</v>
      </c>
      <c r="E2496" t="str">
        <f ca="1">+_xlfn.XLOOKUP(D2496,'Tablas aux'!$A$3:$A$6,'Tablas aux'!$B$3:$B$6,0)</f>
        <v>Audífonos</v>
      </c>
      <c r="F2496" t="str">
        <f ca="1">+_xlfn.XLOOKUP(E2496,'Tablas aux'!$B$3:$B$6,'Tablas aux'!$C$3:$C$6,0)</f>
        <v>Electrónica</v>
      </c>
      <c r="G2496">
        <f t="shared" ca="1" si="231"/>
        <v>45</v>
      </c>
      <c r="H2496">
        <f ca="1">+_xlfn.XLOOKUP(D2496,'Tablas aux'!$A$3:$A$6,'Tablas aux'!$D$3:$D$6)</f>
        <v>50</v>
      </c>
      <c r="I2496" s="3">
        <f t="shared" ca="1" si="232"/>
        <v>0.1</v>
      </c>
      <c r="J2496" t="str" cm="1">
        <f t="array" aca="1" ref="J2496" ca="1">+INDEX({"Tarjeta";"Efectivo";"Transferencia"},RANDBETWEEN(1,3))</f>
        <v>Transferencia</v>
      </c>
      <c r="K2496" t="str">
        <f t="shared" ca="1" si="233"/>
        <v>V-002</v>
      </c>
      <c r="L2496" t="str">
        <f ca="1">+VLOOKUP(K2496,'Tablas aux'!$A$23:$C$27,3,0)</f>
        <v>Callao</v>
      </c>
    </row>
    <row r="2497" spans="1:12" x14ac:dyDescent="0.25">
      <c r="A2497" t="str">
        <v>V-2496</v>
      </c>
      <c r="B2497">
        <f t="shared" ca="1" si="228"/>
        <v>45968</v>
      </c>
      <c r="C2497" t="str">
        <f t="shared" ca="1" si="229"/>
        <v>C-002</v>
      </c>
      <c r="D2497" t="str">
        <f t="shared" ca="1" si="230"/>
        <v>P-003</v>
      </c>
      <c r="E2497" t="str">
        <f ca="1">+_xlfn.XLOOKUP(D2497,'Tablas aux'!$A$3:$A$6,'Tablas aux'!$B$3:$B$6,0)</f>
        <v>Smart Watch</v>
      </c>
      <c r="F2497" t="str">
        <f ca="1">+_xlfn.XLOOKUP(E2497,'Tablas aux'!$B$3:$B$6,'Tablas aux'!$C$3:$C$6,0)</f>
        <v>Electrónica</v>
      </c>
      <c r="G2497">
        <f t="shared" ca="1" si="231"/>
        <v>29</v>
      </c>
      <c r="H2497">
        <f ca="1">+_xlfn.XLOOKUP(D2497,'Tablas aux'!$A$3:$A$6,'Tablas aux'!$D$3:$D$6)</f>
        <v>200</v>
      </c>
      <c r="I2497" s="3">
        <f t="shared" ca="1" si="232"/>
        <v>0.1</v>
      </c>
      <c r="J2497" t="str" cm="1">
        <f t="array" aca="1" ref="J2497" ca="1">+INDEX({"Tarjeta";"Efectivo";"Transferencia"},RANDBETWEEN(1,3))</f>
        <v>Efectivo</v>
      </c>
      <c r="K2497" t="str">
        <f t="shared" ca="1" si="233"/>
        <v>V-002</v>
      </c>
      <c r="L2497" t="str">
        <f ca="1">+VLOOKUP(K2497,'Tablas aux'!$A$23:$C$27,3,0)</f>
        <v>Callao</v>
      </c>
    </row>
    <row r="2498" spans="1:12" x14ac:dyDescent="0.25">
      <c r="A2498" t="str">
        <v>V-2497</v>
      </c>
      <c r="B2498">
        <f t="shared" ca="1" si="228"/>
        <v>45882</v>
      </c>
      <c r="C2498" t="str">
        <f t="shared" ca="1" si="229"/>
        <v>C-004</v>
      </c>
      <c r="D2498" t="str">
        <f t="shared" ca="1" si="230"/>
        <v>P-001</v>
      </c>
      <c r="E2498" t="str">
        <f ca="1">+_xlfn.XLOOKUP(D2498,'Tablas aux'!$A$3:$A$6,'Tablas aux'!$B$3:$B$6,0)</f>
        <v>Audífonos</v>
      </c>
      <c r="F2498" t="str">
        <f ca="1">+_xlfn.XLOOKUP(E2498,'Tablas aux'!$B$3:$B$6,'Tablas aux'!$C$3:$C$6,0)</f>
        <v>Electrónica</v>
      </c>
      <c r="G2498">
        <f t="shared" ca="1" si="231"/>
        <v>27</v>
      </c>
      <c r="H2498">
        <f ca="1">+_xlfn.XLOOKUP(D2498,'Tablas aux'!$A$3:$A$6,'Tablas aux'!$D$3:$D$6)</f>
        <v>50</v>
      </c>
      <c r="I2498" s="3">
        <f t="shared" ca="1" si="232"/>
        <v>0.1</v>
      </c>
      <c r="J2498" t="str" cm="1">
        <f t="array" aca="1" ref="J2498" ca="1">+INDEX({"Tarjeta";"Efectivo";"Transferencia"},RANDBETWEEN(1,3))</f>
        <v>Transferencia</v>
      </c>
      <c r="K2498" t="str">
        <f t="shared" ca="1" si="233"/>
        <v>V-004</v>
      </c>
      <c r="L2498" t="str">
        <f ca="1">+VLOOKUP(K2498,'Tablas aux'!$A$23:$C$27,3,0)</f>
        <v>Moquegua</v>
      </c>
    </row>
    <row r="2499" spans="1:12" x14ac:dyDescent="0.25">
      <c r="A2499" t="str">
        <v>V-2498</v>
      </c>
      <c r="B2499">
        <f t="shared" ref="B2499:B2562" ca="1" si="234">+RANDBETWEEN("01/01/2025","31/12/2025")</f>
        <v>46013</v>
      </c>
      <c r="C2499" t="str">
        <f t="shared" ref="C2499:C2562" ca="1" si="235">+"C"&amp;"-"&amp;TEXT(RANDBETWEEN(1,4),"000")</f>
        <v>C-002</v>
      </c>
      <c r="D2499" t="str">
        <f t="shared" ref="D2499:D2562" ca="1" si="236">+"P"&amp;"-"&amp;TEXT(RANDBETWEEN(1,4),"000")</f>
        <v>P-004</v>
      </c>
      <c r="E2499" t="str">
        <f ca="1">+_xlfn.XLOOKUP(D2499,'Tablas aux'!$A$3:$A$6,'Tablas aux'!$B$3:$B$6,0)</f>
        <v>Smart Phone</v>
      </c>
      <c r="F2499" t="str">
        <f ca="1">+_xlfn.XLOOKUP(E2499,'Tablas aux'!$B$3:$B$6,'Tablas aux'!$C$3:$C$6,0)</f>
        <v>Telefonía</v>
      </c>
      <c r="G2499">
        <f t="shared" ref="G2499:G2562" ca="1" si="237">+RANDBETWEEN(5,45)</f>
        <v>42</v>
      </c>
      <c r="H2499">
        <f ca="1">+_xlfn.XLOOKUP(D2499,'Tablas aux'!$A$3:$A$6,'Tablas aux'!$D$3:$D$6)</f>
        <v>800</v>
      </c>
      <c r="I2499" s="3">
        <f t="shared" ref="I2499:I2562" ca="1" si="238">+IF(F2499="Electrónica",0.1,IF(F2499="Telefonía",0.2,0.3))</f>
        <v>0.2</v>
      </c>
      <c r="J2499" t="str" cm="1">
        <f t="array" aca="1" ref="J2499" ca="1">+INDEX({"Tarjeta";"Efectivo";"Transferencia"},RANDBETWEEN(1,3))</f>
        <v>Transferencia</v>
      </c>
      <c r="K2499" t="str">
        <f t="shared" ref="K2499:K2562" ca="1" si="239">+"V"&amp;"-"&amp;TEXT(RANDBETWEEN(1,5),"000")</f>
        <v>V-003</v>
      </c>
      <c r="L2499" t="str">
        <f ca="1">+VLOOKUP(K2499,'Tablas aux'!$A$23:$C$27,3,0)</f>
        <v>Arequipa</v>
      </c>
    </row>
    <row r="2500" spans="1:12" x14ac:dyDescent="0.25">
      <c r="A2500" t="str">
        <v>V-2499</v>
      </c>
      <c r="B2500">
        <f t="shared" ca="1" si="234"/>
        <v>45864</v>
      </c>
      <c r="C2500" t="str">
        <f t="shared" ca="1" si="235"/>
        <v>C-004</v>
      </c>
      <c r="D2500" t="str">
        <f t="shared" ca="1" si="236"/>
        <v>P-004</v>
      </c>
      <c r="E2500" t="str">
        <f ca="1">+_xlfn.XLOOKUP(D2500,'Tablas aux'!$A$3:$A$6,'Tablas aux'!$B$3:$B$6,0)</f>
        <v>Smart Phone</v>
      </c>
      <c r="F2500" t="str">
        <f ca="1">+_xlfn.XLOOKUP(E2500,'Tablas aux'!$B$3:$B$6,'Tablas aux'!$C$3:$C$6,0)</f>
        <v>Telefonía</v>
      </c>
      <c r="G2500">
        <f t="shared" ca="1" si="237"/>
        <v>7</v>
      </c>
      <c r="H2500">
        <f ca="1">+_xlfn.XLOOKUP(D2500,'Tablas aux'!$A$3:$A$6,'Tablas aux'!$D$3:$D$6)</f>
        <v>800</v>
      </c>
      <c r="I2500" s="3">
        <f t="shared" ca="1" si="238"/>
        <v>0.2</v>
      </c>
      <c r="J2500" t="str" cm="1">
        <f t="array" aca="1" ref="J2500" ca="1">+INDEX({"Tarjeta";"Efectivo";"Transferencia"},RANDBETWEEN(1,3))</f>
        <v>Efectivo</v>
      </c>
      <c r="K2500" t="str">
        <f t="shared" ca="1" si="239"/>
        <v>V-002</v>
      </c>
      <c r="L2500" t="str">
        <f ca="1">+VLOOKUP(K2500,'Tablas aux'!$A$23:$C$27,3,0)</f>
        <v>Callao</v>
      </c>
    </row>
    <row r="2501" spans="1:12" x14ac:dyDescent="0.25">
      <c r="A2501" t="str">
        <v>V-2500</v>
      </c>
      <c r="B2501">
        <f t="shared" ca="1" si="234"/>
        <v>45974</v>
      </c>
      <c r="C2501" t="str">
        <f t="shared" ca="1" si="235"/>
        <v>C-004</v>
      </c>
      <c r="D2501" t="str">
        <f t="shared" ca="1" si="236"/>
        <v>P-004</v>
      </c>
      <c r="E2501" t="str">
        <f ca="1">+_xlfn.XLOOKUP(D2501,'Tablas aux'!$A$3:$A$6,'Tablas aux'!$B$3:$B$6,0)</f>
        <v>Smart Phone</v>
      </c>
      <c r="F2501" t="str">
        <f ca="1">+_xlfn.XLOOKUP(E2501,'Tablas aux'!$B$3:$B$6,'Tablas aux'!$C$3:$C$6,0)</f>
        <v>Telefonía</v>
      </c>
      <c r="G2501">
        <f t="shared" ca="1" si="237"/>
        <v>28</v>
      </c>
      <c r="H2501">
        <f ca="1">+_xlfn.XLOOKUP(D2501,'Tablas aux'!$A$3:$A$6,'Tablas aux'!$D$3:$D$6)</f>
        <v>800</v>
      </c>
      <c r="I2501" s="3">
        <f t="shared" ca="1" si="238"/>
        <v>0.2</v>
      </c>
      <c r="J2501" t="str" cm="1">
        <f t="array" aca="1" ref="J2501" ca="1">+INDEX({"Tarjeta";"Efectivo";"Transferencia"},RANDBETWEEN(1,3))</f>
        <v>Transferencia</v>
      </c>
      <c r="K2501" t="str">
        <f t="shared" ca="1" si="239"/>
        <v>V-002</v>
      </c>
      <c r="L2501" t="str">
        <f ca="1">+VLOOKUP(K2501,'Tablas aux'!$A$23:$C$27,3,0)</f>
        <v>Callao</v>
      </c>
    </row>
    <row r="2502" spans="1:12" x14ac:dyDescent="0.25">
      <c r="A2502" t="str">
        <v>V-2501</v>
      </c>
      <c r="B2502">
        <f t="shared" ca="1" si="234"/>
        <v>45800</v>
      </c>
      <c r="C2502" t="str">
        <f t="shared" ca="1" si="235"/>
        <v>C-002</v>
      </c>
      <c r="D2502" t="str">
        <f t="shared" ca="1" si="236"/>
        <v>P-003</v>
      </c>
      <c r="E2502" t="str">
        <f ca="1">+_xlfn.XLOOKUP(D2502,'Tablas aux'!$A$3:$A$6,'Tablas aux'!$B$3:$B$6,0)</f>
        <v>Smart Watch</v>
      </c>
      <c r="F2502" t="str">
        <f ca="1">+_xlfn.XLOOKUP(E2502,'Tablas aux'!$B$3:$B$6,'Tablas aux'!$C$3:$C$6,0)</f>
        <v>Electrónica</v>
      </c>
      <c r="G2502">
        <f t="shared" ca="1" si="237"/>
        <v>12</v>
      </c>
      <c r="H2502">
        <f ca="1">+_xlfn.XLOOKUP(D2502,'Tablas aux'!$A$3:$A$6,'Tablas aux'!$D$3:$D$6)</f>
        <v>200</v>
      </c>
      <c r="I2502" s="3">
        <f t="shared" ca="1" si="238"/>
        <v>0.1</v>
      </c>
      <c r="J2502" t="str" cm="1">
        <f t="array" aca="1" ref="J2502" ca="1">+INDEX({"Tarjeta";"Efectivo";"Transferencia"},RANDBETWEEN(1,3))</f>
        <v>Transferencia</v>
      </c>
      <c r="K2502" t="str">
        <f t="shared" ca="1" si="239"/>
        <v>V-005</v>
      </c>
      <c r="L2502" t="str">
        <f ca="1">+VLOOKUP(K2502,'Tablas aux'!$A$23:$C$27,3,0)</f>
        <v>Ayacucho</v>
      </c>
    </row>
    <row r="2503" spans="1:12" x14ac:dyDescent="0.25">
      <c r="A2503" t="str">
        <v>V-2502</v>
      </c>
      <c r="B2503">
        <f t="shared" ca="1" si="234"/>
        <v>46008</v>
      </c>
      <c r="C2503" t="str">
        <f t="shared" ca="1" si="235"/>
        <v>C-002</v>
      </c>
      <c r="D2503" t="str">
        <f t="shared" ca="1" si="236"/>
        <v>P-001</v>
      </c>
      <c r="E2503" t="str">
        <f ca="1">+_xlfn.XLOOKUP(D2503,'Tablas aux'!$A$3:$A$6,'Tablas aux'!$B$3:$B$6,0)</f>
        <v>Audífonos</v>
      </c>
      <c r="F2503" t="str">
        <f ca="1">+_xlfn.XLOOKUP(E2503,'Tablas aux'!$B$3:$B$6,'Tablas aux'!$C$3:$C$6,0)</f>
        <v>Electrónica</v>
      </c>
      <c r="G2503">
        <f t="shared" ca="1" si="237"/>
        <v>35</v>
      </c>
      <c r="H2503">
        <f ca="1">+_xlfn.XLOOKUP(D2503,'Tablas aux'!$A$3:$A$6,'Tablas aux'!$D$3:$D$6)</f>
        <v>50</v>
      </c>
      <c r="I2503" s="3">
        <f t="shared" ca="1" si="238"/>
        <v>0.1</v>
      </c>
      <c r="J2503" t="str" cm="1">
        <f t="array" aca="1" ref="J2503" ca="1">+INDEX({"Tarjeta";"Efectivo";"Transferencia"},RANDBETWEEN(1,3))</f>
        <v>Tarjeta</v>
      </c>
      <c r="K2503" t="str">
        <f t="shared" ca="1" si="239"/>
        <v>V-001</v>
      </c>
      <c r="L2503" t="str">
        <f ca="1">+VLOOKUP(K2503,'Tablas aux'!$A$23:$C$27,3,0)</f>
        <v>Lima</v>
      </c>
    </row>
    <row r="2504" spans="1:12" x14ac:dyDescent="0.25">
      <c r="A2504" t="str">
        <v>V-2503</v>
      </c>
      <c r="B2504">
        <f t="shared" ca="1" si="234"/>
        <v>45955</v>
      </c>
      <c r="C2504" t="str">
        <f t="shared" ca="1" si="235"/>
        <v>C-001</v>
      </c>
      <c r="D2504" t="str">
        <f t="shared" ca="1" si="236"/>
        <v>P-002</v>
      </c>
      <c r="E2504" t="str">
        <f ca="1">+_xlfn.XLOOKUP(D2504,'Tablas aux'!$A$3:$A$6,'Tablas aux'!$B$3:$B$6,0)</f>
        <v>Laptop</v>
      </c>
      <c r="F2504" t="str">
        <f ca="1">+_xlfn.XLOOKUP(E2504,'Tablas aux'!$B$3:$B$6,'Tablas aux'!$C$3:$C$6,0)</f>
        <v>Computo</v>
      </c>
      <c r="G2504">
        <f t="shared" ca="1" si="237"/>
        <v>27</v>
      </c>
      <c r="H2504">
        <f ca="1">+_xlfn.XLOOKUP(D2504,'Tablas aux'!$A$3:$A$6,'Tablas aux'!$D$3:$D$6)</f>
        <v>1200</v>
      </c>
      <c r="I2504" s="3">
        <f t="shared" ca="1" si="238"/>
        <v>0.3</v>
      </c>
      <c r="J2504" t="str" cm="1">
        <f t="array" aca="1" ref="J2504" ca="1">+INDEX({"Tarjeta";"Efectivo";"Transferencia"},RANDBETWEEN(1,3))</f>
        <v>Tarjeta</v>
      </c>
      <c r="K2504" t="str">
        <f t="shared" ca="1" si="239"/>
        <v>V-001</v>
      </c>
      <c r="L2504" t="str">
        <f ca="1">+VLOOKUP(K2504,'Tablas aux'!$A$23:$C$27,3,0)</f>
        <v>Lima</v>
      </c>
    </row>
    <row r="2505" spans="1:12" x14ac:dyDescent="0.25">
      <c r="A2505" t="str">
        <v>V-2504</v>
      </c>
      <c r="B2505">
        <f t="shared" ca="1" si="234"/>
        <v>45809</v>
      </c>
      <c r="C2505" t="str">
        <f t="shared" ca="1" si="235"/>
        <v>C-004</v>
      </c>
      <c r="D2505" t="str">
        <f t="shared" ca="1" si="236"/>
        <v>P-003</v>
      </c>
      <c r="E2505" t="str">
        <f ca="1">+_xlfn.XLOOKUP(D2505,'Tablas aux'!$A$3:$A$6,'Tablas aux'!$B$3:$B$6,0)</f>
        <v>Smart Watch</v>
      </c>
      <c r="F2505" t="str">
        <f ca="1">+_xlfn.XLOOKUP(E2505,'Tablas aux'!$B$3:$B$6,'Tablas aux'!$C$3:$C$6,0)</f>
        <v>Electrónica</v>
      </c>
      <c r="G2505">
        <f t="shared" ca="1" si="237"/>
        <v>29</v>
      </c>
      <c r="H2505">
        <f ca="1">+_xlfn.XLOOKUP(D2505,'Tablas aux'!$A$3:$A$6,'Tablas aux'!$D$3:$D$6)</f>
        <v>200</v>
      </c>
      <c r="I2505" s="3">
        <f t="shared" ca="1" si="238"/>
        <v>0.1</v>
      </c>
      <c r="J2505" t="str" cm="1">
        <f t="array" aca="1" ref="J2505" ca="1">+INDEX({"Tarjeta";"Efectivo";"Transferencia"},RANDBETWEEN(1,3))</f>
        <v>Efectivo</v>
      </c>
      <c r="K2505" t="str">
        <f t="shared" ca="1" si="239"/>
        <v>V-001</v>
      </c>
      <c r="L2505" t="str">
        <f ca="1">+VLOOKUP(K2505,'Tablas aux'!$A$23:$C$27,3,0)</f>
        <v>Lima</v>
      </c>
    </row>
    <row r="2506" spans="1:12" x14ac:dyDescent="0.25">
      <c r="A2506" t="str">
        <v>V-2505</v>
      </c>
      <c r="B2506">
        <f t="shared" ca="1" si="234"/>
        <v>45950</v>
      </c>
      <c r="C2506" t="str">
        <f t="shared" ca="1" si="235"/>
        <v>C-002</v>
      </c>
      <c r="D2506" t="str">
        <f t="shared" ca="1" si="236"/>
        <v>P-003</v>
      </c>
      <c r="E2506" t="str">
        <f ca="1">+_xlfn.XLOOKUP(D2506,'Tablas aux'!$A$3:$A$6,'Tablas aux'!$B$3:$B$6,0)</f>
        <v>Smart Watch</v>
      </c>
      <c r="F2506" t="str">
        <f ca="1">+_xlfn.XLOOKUP(E2506,'Tablas aux'!$B$3:$B$6,'Tablas aux'!$C$3:$C$6,0)</f>
        <v>Electrónica</v>
      </c>
      <c r="G2506">
        <f t="shared" ca="1" si="237"/>
        <v>7</v>
      </c>
      <c r="H2506">
        <f ca="1">+_xlfn.XLOOKUP(D2506,'Tablas aux'!$A$3:$A$6,'Tablas aux'!$D$3:$D$6)</f>
        <v>200</v>
      </c>
      <c r="I2506" s="3">
        <f t="shared" ca="1" si="238"/>
        <v>0.1</v>
      </c>
      <c r="J2506" t="str" cm="1">
        <f t="array" aca="1" ref="J2506" ca="1">+INDEX({"Tarjeta";"Efectivo";"Transferencia"},RANDBETWEEN(1,3))</f>
        <v>Tarjeta</v>
      </c>
      <c r="K2506" t="str">
        <f t="shared" ca="1" si="239"/>
        <v>V-005</v>
      </c>
      <c r="L2506" t="str">
        <f ca="1">+VLOOKUP(K2506,'Tablas aux'!$A$23:$C$27,3,0)</f>
        <v>Ayacucho</v>
      </c>
    </row>
    <row r="2507" spans="1:12" x14ac:dyDescent="0.25">
      <c r="A2507" t="str">
        <v>V-2506</v>
      </c>
      <c r="B2507">
        <f t="shared" ca="1" si="234"/>
        <v>45830</v>
      </c>
      <c r="C2507" t="str">
        <f t="shared" ca="1" si="235"/>
        <v>C-004</v>
      </c>
      <c r="D2507" t="str">
        <f t="shared" ca="1" si="236"/>
        <v>P-001</v>
      </c>
      <c r="E2507" t="str">
        <f ca="1">+_xlfn.XLOOKUP(D2507,'Tablas aux'!$A$3:$A$6,'Tablas aux'!$B$3:$B$6,0)</f>
        <v>Audífonos</v>
      </c>
      <c r="F2507" t="str">
        <f ca="1">+_xlfn.XLOOKUP(E2507,'Tablas aux'!$B$3:$B$6,'Tablas aux'!$C$3:$C$6,0)</f>
        <v>Electrónica</v>
      </c>
      <c r="G2507">
        <f t="shared" ca="1" si="237"/>
        <v>32</v>
      </c>
      <c r="H2507">
        <f ca="1">+_xlfn.XLOOKUP(D2507,'Tablas aux'!$A$3:$A$6,'Tablas aux'!$D$3:$D$6)</f>
        <v>50</v>
      </c>
      <c r="I2507" s="3">
        <f t="shared" ca="1" si="238"/>
        <v>0.1</v>
      </c>
      <c r="J2507" t="str" cm="1">
        <f t="array" aca="1" ref="J2507" ca="1">+INDEX({"Tarjeta";"Efectivo";"Transferencia"},RANDBETWEEN(1,3))</f>
        <v>Efectivo</v>
      </c>
      <c r="K2507" t="str">
        <f t="shared" ca="1" si="239"/>
        <v>V-003</v>
      </c>
      <c r="L2507" t="str">
        <f ca="1">+VLOOKUP(K2507,'Tablas aux'!$A$23:$C$27,3,0)</f>
        <v>Arequipa</v>
      </c>
    </row>
    <row r="2508" spans="1:12" x14ac:dyDescent="0.25">
      <c r="A2508" t="str">
        <v>V-2507</v>
      </c>
      <c r="B2508">
        <f t="shared" ca="1" si="234"/>
        <v>45747</v>
      </c>
      <c r="C2508" t="str">
        <f t="shared" ca="1" si="235"/>
        <v>C-004</v>
      </c>
      <c r="D2508" t="str">
        <f t="shared" ca="1" si="236"/>
        <v>P-001</v>
      </c>
      <c r="E2508" t="str">
        <f ca="1">+_xlfn.XLOOKUP(D2508,'Tablas aux'!$A$3:$A$6,'Tablas aux'!$B$3:$B$6,0)</f>
        <v>Audífonos</v>
      </c>
      <c r="F2508" t="str">
        <f ca="1">+_xlfn.XLOOKUP(E2508,'Tablas aux'!$B$3:$B$6,'Tablas aux'!$C$3:$C$6,0)</f>
        <v>Electrónica</v>
      </c>
      <c r="G2508">
        <f t="shared" ca="1" si="237"/>
        <v>17</v>
      </c>
      <c r="H2508">
        <f ca="1">+_xlfn.XLOOKUP(D2508,'Tablas aux'!$A$3:$A$6,'Tablas aux'!$D$3:$D$6)</f>
        <v>50</v>
      </c>
      <c r="I2508" s="3">
        <f t="shared" ca="1" si="238"/>
        <v>0.1</v>
      </c>
      <c r="J2508" t="str" cm="1">
        <f t="array" aca="1" ref="J2508" ca="1">+INDEX({"Tarjeta";"Efectivo";"Transferencia"},RANDBETWEEN(1,3))</f>
        <v>Transferencia</v>
      </c>
      <c r="K2508" t="str">
        <f t="shared" ca="1" si="239"/>
        <v>V-001</v>
      </c>
      <c r="L2508" t="str">
        <f ca="1">+VLOOKUP(K2508,'Tablas aux'!$A$23:$C$27,3,0)</f>
        <v>Lima</v>
      </c>
    </row>
    <row r="2509" spans="1:12" x14ac:dyDescent="0.25">
      <c r="A2509" t="str">
        <v>V-2508</v>
      </c>
      <c r="B2509">
        <f t="shared" ca="1" si="234"/>
        <v>45763</v>
      </c>
      <c r="C2509" t="str">
        <f t="shared" ca="1" si="235"/>
        <v>C-004</v>
      </c>
      <c r="D2509" t="str">
        <f t="shared" ca="1" si="236"/>
        <v>P-003</v>
      </c>
      <c r="E2509" t="str">
        <f ca="1">+_xlfn.XLOOKUP(D2509,'Tablas aux'!$A$3:$A$6,'Tablas aux'!$B$3:$B$6,0)</f>
        <v>Smart Watch</v>
      </c>
      <c r="F2509" t="str">
        <f ca="1">+_xlfn.XLOOKUP(E2509,'Tablas aux'!$B$3:$B$6,'Tablas aux'!$C$3:$C$6,0)</f>
        <v>Electrónica</v>
      </c>
      <c r="G2509">
        <f t="shared" ca="1" si="237"/>
        <v>20</v>
      </c>
      <c r="H2509">
        <f ca="1">+_xlfn.XLOOKUP(D2509,'Tablas aux'!$A$3:$A$6,'Tablas aux'!$D$3:$D$6)</f>
        <v>200</v>
      </c>
      <c r="I2509" s="3">
        <f t="shared" ca="1" si="238"/>
        <v>0.1</v>
      </c>
      <c r="J2509" t="str" cm="1">
        <f t="array" aca="1" ref="J2509" ca="1">+INDEX({"Tarjeta";"Efectivo";"Transferencia"},RANDBETWEEN(1,3))</f>
        <v>Efectivo</v>
      </c>
      <c r="K2509" t="str">
        <f t="shared" ca="1" si="239"/>
        <v>V-004</v>
      </c>
      <c r="L2509" t="str">
        <f ca="1">+VLOOKUP(K2509,'Tablas aux'!$A$23:$C$27,3,0)</f>
        <v>Moquegua</v>
      </c>
    </row>
    <row r="2510" spans="1:12" x14ac:dyDescent="0.25">
      <c r="A2510" t="str">
        <v>V-2509</v>
      </c>
      <c r="B2510">
        <f t="shared" ca="1" si="234"/>
        <v>45862</v>
      </c>
      <c r="C2510" t="str">
        <f t="shared" ca="1" si="235"/>
        <v>C-002</v>
      </c>
      <c r="D2510" t="str">
        <f t="shared" ca="1" si="236"/>
        <v>P-003</v>
      </c>
      <c r="E2510" t="str">
        <f ca="1">+_xlfn.XLOOKUP(D2510,'Tablas aux'!$A$3:$A$6,'Tablas aux'!$B$3:$B$6,0)</f>
        <v>Smart Watch</v>
      </c>
      <c r="F2510" t="str">
        <f ca="1">+_xlfn.XLOOKUP(E2510,'Tablas aux'!$B$3:$B$6,'Tablas aux'!$C$3:$C$6,0)</f>
        <v>Electrónica</v>
      </c>
      <c r="G2510">
        <f t="shared" ca="1" si="237"/>
        <v>28</v>
      </c>
      <c r="H2510">
        <f ca="1">+_xlfn.XLOOKUP(D2510,'Tablas aux'!$A$3:$A$6,'Tablas aux'!$D$3:$D$6)</f>
        <v>200</v>
      </c>
      <c r="I2510" s="3">
        <f t="shared" ca="1" si="238"/>
        <v>0.1</v>
      </c>
      <c r="J2510" t="str" cm="1">
        <f t="array" aca="1" ref="J2510" ca="1">+INDEX({"Tarjeta";"Efectivo";"Transferencia"},RANDBETWEEN(1,3))</f>
        <v>Tarjeta</v>
      </c>
      <c r="K2510" t="str">
        <f t="shared" ca="1" si="239"/>
        <v>V-001</v>
      </c>
      <c r="L2510" t="str">
        <f ca="1">+VLOOKUP(K2510,'Tablas aux'!$A$23:$C$27,3,0)</f>
        <v>Lima</v>
      </c>
    </row>
    <row r="2511" spans="1:12" x14ac:dyDescent="0.25">
      <c r="A2511" t="str">
        <v>V-2510</v>
      </c>
      <c r="B2511">
        <f t="shared" ca="1" si="234"/>
        <v>45732</v>
      </c>
      <c r="C2511" t="str">
        <f t="shared" ca="1" si="235"/>
        <v>C-002</v>
      </c>
      <c r="D2511" t="str">
        <f t="shared" ca="1" si="236"/>
        <v>P-002</v>
      </c>
      <c r="E2511" t="str">
        <f ca="1">+_xlfn.XLOOKUP(D2511,'Tablas aux'!$A$3:$A$6,'Tablas aux'!$B$3:$B$6,0)</f>
        <v>Laptop</v>
      </c>
      <c r="F2511" t="str">
        <f ca="1">+_xlfn.XLOOKUP(E2511,'Tablas aux'!$B$3:$B$6,'Tablas aux'!$C$3:$C$6,0)</f>
        <v>Computo</v>
      </c>
      <c r="G2511">
        <f t="shared" ca="1" si="237"/>
        <v>39</v>
      </c>
      <c r="H2511">
        <f ca="1">+_xlfn.XLOOKUP(D2511,'Tablas aux'!$A$3:$A$6,'Tablas aux'!$D$3:$D$6)</f>
        <v>1200</v>
      </c>
      <c r="I2511" s="3">
        <f t="shared" ca="1" si="238"/>
        <v>0.3</v>
      </c>
      <c r="J2511" t="str" cm="1">
        <f t="array" aca="1" ref="J2511" ca="1">+INDEX({"Tarjeta";"Efectivo";"Transferencia"},RANDBETWEEN(1,3))</f>
        <v>Efectivo</v>
      </c>
      <c r="K2511" t="str">
        <f t="shared" ca="1" si="239"/>
        <v>V-001</v>
      </c>
      <c r="L2511" t="str">
        <f ca="1">+VLOOKUP(K2511,'Tablas aux'!$A$23:$C$27,3,0)</f>
        <v>Lima</v>
      </c>
    </row>
    <row r="2512" spans="1:12" x14ac:dyDescent="0.25">
      <c r="A2512" t="str">
        <v>V-2511</v>
      </c>
      <c r="B2512">
        <f t="shared" ca="1" si="234"/>
        <v>45681</v>
      </c>
      <c r="C2512" t="str">
        <f t="shared" ca="1" si="235"/>
        <v>C-002</v>
      </c>
      <c r="D2512" t="str">
        <f t="shared" ca="1" si="236"/>
        <v>P-004</v>
      </c>
      <c r="E2512" t="str">
        <f ca="1">+_xlfn.XLOOKUP(D2512,'Tablas aux'!$A$3:$A$6,'Tablas aux'!$B$3:$B$6,0)</f>
        <v>Smart Phone</v>
      </c>
      <c r="F2512" t="str">
        <f ca="1">+_xlfn.XLOOKUP(E2512,'Tablas aux'!$B$3:$B$6,'Tablas aux'!$C$3:$C$6,0)</f>
        <v>Telefonía</v>
      </c>
      <c r="G2512">
        <f t="shared" ca="1" si="237"/>
        <v>43</v>
      </c>
      <c r="H2512">
        <f ca="1">+_xlfn.XLOOKUP(D2512,'Tablas aux'!$A$3:$A$6,'Tablas aux'!$D$3:$D$6)</f>
        <v>800</v>
      </c>
      <c r="I2512" s="3">
        <f t="shared" ca="1" si="238"/>
        <v>0.2</v>
      </c>
      <c r="J2512" t="str" cm="1">
        <f t="array" aca="1" ref="J2512" ca="1">+INDEX({"Tarjeta";"Efectivo";"Transferencia"},RANDBETWEEN(1,3))</f>
        <v>Transferencia</v>
      </c>
      <c r="K2512" t="str">
        <f t="shared" ca="1" si="239"/>
        <v>V-004</v>
      </c>
      <c r="L2512" t="str">
        <f ca="1">+VLOOKUP(K2512,'Tablas aux'!$A$23:$C$27,3,0)</f>
        <v>Moquegua</v>
      </c>
    </row>
    <row r="2513" spans="1:12" x14ac:dyDescent="0.25">
      <c r="A2513" t="str">
        <v>V-2512</v>
      </c>
      <c r="B2513">
        <f t="shared" ca="1" si="234"/>
        <v>45709</v>
      </c>
      <c r="C2513" t="str">
        <f t="shared" ca="1" si="235"/>
        <v>C-002</v>
      </c>
      <c r="D2513" t="str">
        <f t="shared" ca="1" si="236"/>
        <v>P-002</v>
      </c>
      <c r="E2513" t="str">
        <f ca="1">+_xlfn.XLOOKUP(D2513,'Tablas aux'!$A$3:$A$6,'Tablas aux'!$B$3:$B$6,0)</f>
        <v>Laptop</v>
      </c>
      <c r="F2513" t="str">
        <f ca="1">+_xlfn.XLOOKUP(E2513,'Tablas aux'!$B$3:$B$6,'Tablas aux'!$C$3:$C$6,0)</f>
        <v>Computo</v>
      </c>
      <c r="G2513">
        <f t="shared" ca="1" si="237"/>
        <v>42</v>
      </c>
      <c r="H2513">
        <f ca="1">+_xlfn.XLOOKUP(D2513,'Tablas aux'!$A$3:$A$6,'Tablas aux'!$D$3:$D$6)</f>
        <v>1200</v>
      </c>
      <c r="I2513" s="3">
        <f t="shared" ca="1" si="238"/>
        <v>0.3</v>
      </c>
      <c r="J2513" t="str" cm="1">
        <f t="array" aca="1" ref="J2513" ca="1">+INDEX({"Tarjeta";"Efectivo";"Transferencia"},RANDBETWEEN(1,3))</f>
        <v>Transferencia</v>
      </c>
      <c r="K2513" t="str">
        <f t="shared" ca="1" si="239"/>
        <v>V-003</v>
      </c>
      <c r="L2513" t="str">
        <f ca="1">+VLOOKUP(K2513,'Tablas aux'!$A$23:$C$27,3,0)</f>
        <v>Arequipa</v>
      </c>
    </row>
    <row r="2514" spans="1:12" x14ac:dyDescent="0.25">
      <c r="A2514" t="str">
        <v>V-2513</v>
      </c>
      <c r="B2514">
        <f t="shared" ca="1" si="234"/>
        <v>45719</v>
      </c>
      <c r="C2514" t="str">
        <f t="shared" ca="1" si="235"/>
        <v>C-002</v>
      </c>
      <c r="D2514" t="str">
        <f t="shared" ca="1" si="236"/>
        <v>P-002</v>
      </c>
      <c r="E2514" t="str">
        <f ca="1">+_xlfn.XLOOKUP(D2514,'Tablas aux'!$A$3:$A$6,'Tablas aux'!$B$3:$B$6,0)</f>
        <v>Laptop</v>
      </c>
      <c r="F2514" t="str">
        <f ca="1">+_xlfn.XLOOKUP(E2514,'Tablas aux'!$B$3:$B$6,'Tablas aux'!$C$3:$C$6,0)</f>
        <v>Computo</v>
      </c>
      <c r="G2514">
        <f t="shared" ca="1" si="237"/>
        <v>23</v>
      </c>
      <c r="H2514">
        <f ca="1">+_xlfn.XLOOKUP(D2514,'Tablas aux'!$A$3:$A$6,'Tablas aux'!$D$3:$D$6)</f>
        <v>1200</v>
      </c>
      <c r="I2514" s="3">
        <f t="shared" ca="1" si="238"/>
        <v>0.3</v>
      </c>
      <c r="J2514" t="str" cm="1">
        <f t="array" aca="1" ref="J2514" ca="1">+INDEX({"Tarjeta";"Efectivo";"Transferencia"},RANDBETWEEN(1,3))</f>
        <v>Efectivo</v>
      </c>
      <c r="K2514" t="str">
        <f t="shared" ca="1" si="239"/>
        <v>V-003</v>
      </c>
      <c r="L2514" t="str">
        <f ca="1">+VLOOKUP(K2514,'Tablas aux'!$A$23:$C$27,3,0)</f>
        <v>Arequipa</v>
      </c>
    </row>
    <row r="2515" spans="1:12" x14ac:dyDescent="0.25">
      <c r="A2515" t="str">
        <v>V-2514</v>
      </c>
      <c r="B2515">
        <f t="shared" ca="1" si="234"/>
        <v>45706</v>
      </c>
      <c r="C2515" t="str">
        <f t="shared" ca="1" si="235"/>
        <v>C-003</v>
      </c>
      <c r="D2515" t="str">
        <f t="shared" ca="1" si="236"/>
        <v>P-003</v>
      </c>
      <c r="E2515" t="str">
        <f ca="1">+_xlfn.XLOOKUP(D2515,'Tablas aux'!$A$3:$A$6,'Tablas aux'!$B$3:$B$6,0)</f>
        <v>Smart Watch</v>
      </c>
      <c r="F2515" t="str">
        <f ca="1">+_xlfn.XLOOKUP(E2515,'Tablas aux'!$B$3:$B$6,'Tablas aux'!$C$3:$C$6,0)</f>
        <v>Electrónica</v>
      </c>
      <c r="G2515">
        <f t="shared" ca="1" si="237"/>
        <v>34</v>
      </c>
      <c r="H2515">
        <f ca="1">+_xlfn.XLOOKUP(D2515,'Tablas aux'!$A$3:$A$6,'Tablas aux'!$D$3:$D$6)</f>
        <v>200</v>
      </c>
      <c r="I2515" s="3">
        <f t="shared" ca="1" si="238"/>
        <v>0.1</v>
      </c>
      <c r="J2515" t="str" cm="1">
        <f t="array" aca="1" ref="J2515" ca="1">+INDEX({"Tarjeta";"Efectivo";"Transferencia"},RANDBETWEEN(1,3))</f>
        <v>Transferencia</v>
      </c>
      <c r="K2515" t="str">
        <f t="shared" ca="1" si="239"/>
        <v>V-005</v>
      </c>
      <c r="L2515" t="str">
        <f ca="1">+VLOOKUP(K2515,'Tablas aux'!$A$23:$C$27,3,0)</f>
        <v>Ayacucho</v>
      </c>
    </row>
    <row r="2516" spans="1:12" x14ac:dyDescent="0.25">
      <c r="A2516" t="str">
        <v>V-2515</v>
      </c>
      <c r="B2516">
        <f t="shared" ca="1" si="234"/>
        <v>45728</v>
      </c>
      <c r="C2516" t="str">
        <f t="shared" ca="1" si="235"/>
        <v>C-001</v>
      </c>
      <c r="D2516" t="str">
        <f t="shared" ca="1" si="236"/>
        <v>P-001</v>
      </c>
      <c r="E2516" t="str">
        <f ca="1">+_xlfn.XLOOKUP(D2516,'Tablas aux'!$A$3:$A$6,'Tablas aux'!$B$3:$B$6,0)</f>
        <v>Audífonos</v>
      </c>
      <c r="F2516" t="str">
        <f ca="1">+_xlfn.XLOOKUP(E2516,'Tablas aux'!$B$3:$B$6,'Tablas aux'!$C$3:$C$6,0)</f>
        <v>Electrónica</v>
      </c>
      <c r="G2516">
        <f t="shared" ca="1" si="237"/>
        <v>18</v>
      </c>
      <c r="H2516">
        <f ca="1">+_xlfn.XLOOKUP(D2516,'Tablas aux'!$A$3:$A$6,'Tablas aux'!$D$3:$D$6)</f>
        <v>50</v>
      </c>
      <c r="I2516" s="3">
        <f t="shared" ca="1" si="238"/>
        <v>0.1</v>
      </c>
      <c r="J2516" t="str" cm="1">
        <f t="array" aca="1" ref="J2516" ca="1">+INDEX({"Tarjeta";"Efectivo";"Transferencia"},RANDBETWEEN(1,3))</f>
        <v>Efectivo</v>
      </c>
      <c r="K2516" t="str">
        <f t="shared" ca="1" si="239"/>
        <v>V-005</v>
      </c>
      <c r="L2516" t="str">
        <f ca="1">+VLOOKUP(K2516,'Tablas aux'!$A$23:$C$27,3,0)</f>
        <v>Ayacucho</v>
      </c>
    </row>
    <row r="2517" spans="1:12" x14ac:dyDescent="0.25">
      <c r="A2517" t="str">
        <v>V-2516</v>
      </c>
      <c r="B2517">
        <f t="shared" ca="1" si="234"/>
        <v>45736</v>
      </c>
      <c r="C2517" t="str">
        <f t="shared" ca="1" si="235"/>
        <v>C-002</v>
      </c>
      <c r="D2517" t="str">
        <f t="shared" ca="1" si="236"/>
        <v>P-004</v>
      </c>
      <c r="E2517" t="str">
        <f ca="1">+_xlfn.XLOOKUP(D2517,'Tablas aux'!$A$3:$A$6,'Tablas aux'!$B$3:$B$6,0)</f>
        <v>Smart Phone</v>
      </c>
      <c r="F2517" t="str">
        <f ca="1">+_xlfn.XLOOKUP(E2517,'Tablas aux'!$B$3:$B$6,'Tablas aux'!$C$3:$C$6,0)</f>
        <v>Telefonía</v>
      </c>
      <c r="G2517">
        <f t="shared" ca="1" si="237"/>
        <v>26</v>
      </c>
      <c r="H2517">
        <f ca="1">+_xlfn.XLOOKUP(D2517,'Tablas aux'!$A$3:$A$6,'Tablas aux'!$D$3:$D$6)</f>
        <v>800</v>
      </c>
      <c r="I2517" s="3">
        <f t="shared" ca="1" si="238"/>
        <v>0.2</v>
      </c>
      <c r="J2517" t="str" cm="1">
        <f t="array" aca="1" ref="J2517" ca="1">+INDEX({"Tarjeta";"Efectivo";"Transferencia"},RANDBETWEEN(1,3))</f>
        <v>Transferencia</v>
      </c>
      <c r="K2517" t="str">
        <f t="shared" ca="1" si="239"/>
        <v>V-002</v>
      </c>
      <c r="L2517" t="str">
        <f ca="1">+VLOOKUP(K2517,'Tablas aux'!$A$23:$C$27,3,0)</f>
        <v>Callao</v>
      </c>
    </row>
    <row r="2518" spans="1:12" x14ac:dyDescent="0.25">
      <c r="A2518" t="str">
        <v>V-2517</v>
      </c>
      <c r="B2518">
        <f t="shared" ca="1" si="234"/>
        <v>45861</v>
      </c>
      <c r="C2518" t="str">
        <f t="shared" ca="1" si="235"/>
        <v>C-002</v>
      </c>
      <c r="D2518" t="str">
        <f t="shared" ca="1" si="236"/>
        <v>P-002</v>
      </c>
      <c r="E2518" t="str">
        <f ca="1">+_xlfn.XLOOKUP(D2518,'Tablas aux'!$A$3:$A$6,'Tablas aux'!$B$3:$B$6,0)</f>
        <v>Laptop</v>
      </c>
      <c r="F2518" t="str">
        <f ca="1">+_xlfn.XLOOKUP(E2518,'Tablas aux'!$B$3:$B$6,'Tablas aux'!$C$3:$C$6,0)</f>
        <v>Computo</v>
      </c>
      <c r="G2518">
        <f t="shared" ca="1" si="237"/>
        <v>27</v>
      </c>
      <c r="H2518">
        <f ca="1">+_xlfn.XLOOKUP(D2518,'Tablas aux'!$A$3:$A$6,'Tablas aux'!$D$3:$D$6)</f>
        <v>1200</v>
      </c>
      <c r="I2518" s="3">
        <f t="shared" ca="1" si="238"/>
        <v>0.3</v>
      </c>
      <c r="J2518" t="str" cm="1">
        <f t="array" aca="1" ref="J2518" ca="1">+INDEX({"Tarjeta";"Efectivo";"Transferencia"},RANDBETWEEN(1,3))</f>
        <v>Transferencia</v>
      </c>
      <c r="K2518" t="str">
        <f t="shared" ca="1" si="239"/>
        <v>V-003</v>
      </c>
      <c r="L2518" t="str">
        <f ca="1">+VLOOKUP(K2518,'Tablas aux'!$A$23:$C$27,3,0)</f>
        <v>Arequipa</v>
      </c>
    </row>
    <row r="2519" spans="1:12" x14ac:dyDescent="0.25">
      <c r="A2519" t="str">
        <v>V-2518</v>
      </c>
      <c r="B2519">
        <f t="shared" ca="1" si="234"/>
        <v>45659</v>
      </c>
      <c r="C2519" t="str">
        <f t="shared" ca="1" si="235"/>
        <v>C-004</v>
      </c>
      <c r="D2519" t="str">
        <f t="shared" ca="1" si="236"/>
        <v>P-001</v>
      </c>
      <c r="E2519" t="str">
        <f ca="1">+_xlfn.XLOOKUP(D2519,'Tablas aux'!$A$3:$A$6,'Tablas aux'!$B$3:$B$6,0)</f>
        <v>Audífonos</v>
      </c>
      <c r="F2519" t="str">
        <f ca="1">+_xlfn.XLOOKUP(E2519,'Tablas aux'!$B$3:$B$6,'Tablas aux'!$C$3:$C$6,0)</f>
        <v>Electrónica</v>
      </c>
      <c r="G2519">
        <f t="shared" ca="1" si="237"/>
        <v>6</v>
      </c>
      <c r="H2519">
        <f ca="1">+_xlfn.XLOOKUP(D2519,'Tablas aux'!$A$3:$A$6,'Tablas aux'!$D$3:$D$6)</f>
        <v>50</v>
      </c>
      <c r="I2519" s="3">
        <f t="shared" ca="1" si="238"/>
        <v>0.1</v>
      </c>
      <c r="J2519" t="str" cm="1">
        <f t="array" aca="1" ref="J2519" ca="1">+INDEX({"Tarjeta";"Efectivo";"Transferencia"},RANDBETWEEN(1,3))</f>
        <v>Efectivo</v>
      </c>
      <c r="K2519" t="str">
        <f t="shared" ca="1" si="239"/>
        <v>V-001</v>
      </c>
      <c r="L2519" t="str">
        <f ca="1">+VLOOKUP(K2519,'Tablas aux'!$A$23:$C$27,3,0)</f>
        <v>Lima</v>
      </c>
    </row>
    <row r="2520" spans="1:12" x14ac:dyDescent="0.25">
      <c r="A2520" t="str">
        <v>V-2519</v>
      </c>
      <c r="B2520">
        <f t="shared" ca="1" si="234"/>
        <v>45806</v>
      </c>
      <c r="C2520" t="str">
        <f t="shared" ca="1" si="235"/>
        <v>C-002</v>
      </c>
      <c r="D2520" t="str">
        <f t="shared" ca="1" si="236"/>
        <v>P-003</v>
      </c>
      <c r="E2520" t="str">
        <f ca="1">+_xlfn.XLOOKUP(D2520,'Tablas aux'!$A$3:$A$6,'Tablas aux'!$B$3:$B$6,0)</f>
        <v>Smart Watch</v>
      </c>
      <c r="F2520" t="str">
        <f ca="1">+_xlfn.XLOOKUP(E2520,'Tablas aux'!$B$3:$B$6,'Tablas aux'!$C$3:$C$6,0)</f>
        <v>Electrónica</v>
      </c>
      <c r="G2520">
        <f t="shared" ca="1" si="237"/>
        <v>25</v>
      </c>
      <c r="H2520">
        <f ca="1">+_xlfn.XLOOKUP(D2520,'Tablas aux'!$A$3:$A$6,'Tablas aux'!$D$3:$D$6)</f>
        <v>200</v>
      </c>
      <c r="I2520" s="3">
        <f t="shared" ca="1" si="238"/>
        <v>0.1</v>
      </c>
      <c r="J2520" t="str" cm="1">
        <f t="array" aca="1" ref="J2520" ca="1">+INDEX({"Tarjeta";"Efectivo";"Transferencia"},RANDBETWEEN(1,3))</f>
        <v>Efectivo</v>
      </c>
      <c r="K2520" t="str">
        <f t="shared" ca="1" si="239"/>
        <v>V-004</v>
      </c>
      <c r="L2520" t="str">
        <f ca="1">+VLOOKUP(K2520,'Tablas aux'!$A$23:$C$27,3,0)</f>
        <v>Moquegua</v>
      </c>
    </row>
    <row r="2521" spans="1:12" x14ac:dyDescent="0.25">
      <c r="A2521" t="str">
        <v>V-2520</v>
      </c>
      <c r="B2521">
        <f t="shared" ca="1" si="234"/>
        <v>45882</v>
      </c>
      <c r="C2521" t="str">
        <f t="shared" ca="1" si="235"/>
        <v>C-004</v>
      </c>
      <c r="D2521" t="str">
        <f t="shared" ca="1" si="236"/>
        <v>P-002</v>
      </c>
      <c r="E2521" t="str">
        <f ca="1">+_xlfn.XLOOKUP(D2521,'Tablas aux'!$A$3:$A$6,'Tablas aux'!$B$3:$B$6,0)</f>
        <v>Laptop</v>
      </c>
      <c r="F2521" t="str">
        <f ca="1">+_xlfn.XLOOKUP(E2521,'Tablas aux'!$B$3:$B$6,'Tablas aux'!$C$3:$C$6,0)</f>
        <v>Computo</v>
      </c>
      <c r="G2521">
        <f t="shared" ca="1" si="237"/>
        <v>36</v>
      </c>
      <c r="H2521">
        <f ca="1">+_xlfn.XLOOKUP(D2521,'Tablas aux'!$A$3:$A$6,'Tablas aux'!$D$3:$D$6)</f>
        <v>1200</v>
      </c>
      <c r="I2521" s="3">
        <f t="shared" ca="1" si="238"/>
        <v>0.3</v>
      </c>
      <c r="J2521" t="str" cm="1">
        <f t="array" aca="1" ref="J2521" ca="1">+INDEX({"Tarjeta";"Efectivo";"Transferencia"},RANDBETWEEN(1,3))</f>
        <v>Transferencia</v>
      </c>
      <c r="K2521" t="str">
        <f t="shared" ca="1" si="239"/>
        <v>V-001</v>
      </c>
      <c r="L2521" t="str">
        <f ca="1">+VLOOKUP(K2521,'Tablas aux'!$A$23:$C$27,3,0)</f>
        <v>Lima</v>
      </c>
    </row>
    <row r="2522" spans="1:12" x14ac:dyDescent="0.25">
      <c r="A2522" t="str">
        <v>V-2521</v>
      </c>
      <c r="B2522">
        <f t="shared" ca="1" si="234"/>
        <v>45873</v>
      </c>
      <c r="C2522" t="str">
        <f t="shared" ca="1" si="235"/>
        <v>C-001</v>
      </c>
      <c r="D2522" t="str">
        <f t="shared" ca="1" si="236"/>
        <v>P-003</v>
      </c>
      <c r="E2522" t="str">
        <f ca="1">+_xlfn.XLOOKUP(D2522,'Tablas aux'!$A$3:$A$6,'Tablas aux'!$B$3:$B$6,0)</f>
        <v>Smart Watch</v>
      </c>
      <c r="F2522" t="str">
        <f ca="1">+_xlfn.XLOOKUP(E2522,'Tablas aux'!$B$3:$B$6,'Tablas aux'!$C$3:$C$6,0)</f>
        <v>Electrónica</v>
      </c>
      <c r="G2522">
        <f t="shared" ca="1" si="237"/>
        <v>21</v>
      </c>
      <c r="H2522">
        <f ca="1">+_xlfn.XLOOKUP(D2522,'Tablas aux'!$A$3:$A$6,'Tablas aux'!$D$3:$D$6)</f>
        <v>200</v>
      </c>
      <c r="I2522" s="3">
        <f t="shared" ca="1" si="238"/>
        <v>0.1</v>
      </c>
      <c r="J2522" t="str" cm="1">
        <f t="array" aca="1" ref="J2522" ca="1">+INDEX({"Tarjeta";"Efectivo";"Transferencia"},RANDBETWEEN(1,3))</f>
        <v>Transferencia</v>
      </c>
      <c r="K2522" t="str">
        <f t="shared" ca="1" si="239"/>
        <v>V-003</v>
      </c>
      <c r="L2522" t="str">
        <f ca="1">+VLOOKUP(K2522,'Tablas aux'!$A$23:$C$27,3,0)</f>
        <v>Arequipa</v>
      </c>
    </row>
    <row r="2523" spans="1:12" x14ac:dyDescent="0.25">
      <c r="A2523" t="str">
        <v>V-2522</v>
      </c>
      <c r="B2523">
        <f t="shared" ca="1" si="234"/>
        <v>45835</v>
      </c>
      <c r="C2523" t="str">
        <f t="shared" ca="1" si="235"/>
        <v>C-004</v>
      </c>
      <c r="D2523" t="str">
        <f t="shared" ca="1" si="236"/>
        <v>P-004</v>
      </c>
      <c r="E2523" t="str">
        <f ca="1">+_xlfn.XLOOKUP(D2523,'Tablas aux'!$A$3:$A$6,'Tablas aux'!$B$3:$B$6,0)</f>
        <v>Smart Phone</v>
      </c>
      <c r="F2523" t="str">
        <f ca="1">+_xlfn.XLOOKUP(E2523,'Tablas aux'!$B$3:$B$6,'Tablas aux'!$C$3:$C$6,0)</f>
        <v>Telefonía</v>
      </c>
      <c r="G2523">
        <f t="shared" ca="1" si="237"/>
        <v>6</v>
      </c>
      <c r="H2523">
        <f ca="1">+_xlfn.XLOOKUP(D2523,'Tablas aux'!$A$3:$A$6,'Tablas aux'!$D$3:$D$6)</f>
        <v>800</v>
      </c>
      <c r="I2523" s="3">
        <f t="shared" ca="1" si="238"/>
        <v>0.2</v>
      </c>
      <c r="J2523" t="str" cm="1">
        <f t="array" aca="1" ref="J2523" ca="1">+INDEX({"Tarjeta";"Efectivo";"Transferencia"},RANDBETWEEN(1,3))</f>
        <v>Efectivo</v>
      </c>
      <c r="K2523" t="str">
        <f t="shared" ca="1" si="239"/>
        <v>V-004</v>
      </c>
      <c r="L2523" t="str">
        <f ca="1">+VLOOKUP(K2523,'Tablas aux'!$A$23:$C$27,3,0)</f>
        <v>Moquegua</v>
      </c>
    </row>
    <row r="2524" spans="1:12" x14ac:dyDescent="0.25">
      <c r="A2524" t="str">
        <v>V-2523</v>
      </c>
      <c r="B2524">
        <f t="shared" ca="1" si="234"/>
        <v>45998</v>
      </c>
      <c r="C2524" t="str">
        <f t="shared" ca="1" si="235"/>
        <v>C-001</v>
      </c>
      <c r="D2524" t="str">
        <f t="shared" ca="1" si="236"/>
        <v>P-004</v>
      </c>
      <c r="E2524" t="str">
        <f ca="1">+_xlfn.XLOOKUP(D2524,'Tablas aux'!$A$3:$A$6,'Tablas aux'!$B$3:$B$6,0)</f>
        <v>Smart Phone</v>
      </c>
      <c r="F2524" t="str">
        <f ca="1">+_xlfn.XLOOKUP(E2524,'Tablas aux'!$B$3:$B$6,'Tablas aux'!$C$3:$C$6,0)</f>
        <v>Telefonía</v>
      </c>
      <c r="G2524">
        <f t="shared" ca="1" si="237"/>
        <v>37</v>
      </c>
      <c r="H2524">
        <f ca="1">+_xlfn.XLOOKUP(D2524,'Tablas aux'!$A$3:$A$6,'Tablas aux'!$D$3:$D$6)</f>
        <v>800</v>
      </c>
      <c r="I2524" s="3">
        <f t="shared" ca="1" si="238"/>
        <v>0.2</v>
      </c>
      <c r="J2524" t="str" cm="1">
        <f t="array" aca="1" ref="J2524" ca="1">+INDEX({"Tarjeta";"Efectivo";"Transferencia"},RANDBETWEEN(1,3))</f>
        <v>Tarjeta</v>
      </c>
      <c r="K2524" t="str">
        <f t="shared" ca="1" si="239"/>
        <v>V-003</v>
      </c>
      <c r="L2524" t="str">
        <f ca="1">+VLOOKUP(K2524,'Tablas aux'!$A$23:$C$27,3,0)</f>
        <v>Arequipa</v>
      </c>
    </row>
    <row r="2525" spans="1:12" x14ac:dyDescent="0.25">
      <c r="A2525" t="str">
        <v>V-2524</v>
      </c>
      <c r="B2525">
        <f t="shared" ca="1" si="234"/>
        <v>45807</v>
      </c>
      <c r="C2525" t="str">
        <f t="shared" ca="1" si="235"/>
        <v>C-004</v>
      </c>
      <c r="D2525" t="str">
        <f t="shared" ca="1" si="236"/>
        <v>P-001</v>
      </c>
      <c r="E2525" t="str">
        <f ca="1">+_xlfn.XLOOKUP(D2525,'Tablas aux'!$A$3:$A$6,'Tablas aux'!$B$3:$B$6,0)</f>
        <v>Audífonos</v>
      </c>
      <c r="F2525" t="str">
        <f ca="1">+_xlfn.XLOOKUP(E2525,'Tablas aux'!$B$3:$B$6,'Tablas aux'!$C$3:$C$6,0)</f>
        <v>Electrónica</v>
      </c>
      <c r="G2525">
        <f t="shared" ca="1" si="237"/>
        <v>5</v>
      </c>
      <c r="H2525">
        <f ca="1">+_xlfn.XLOOKUP(D2525,'Tablas aux'!$A$3:$A$6,'Tablas aux'!$D$3:$D$6)</f>
        <v>50</v>
      </c>
      <c r="I2525" s="3">
        <f t="shared" ca="1" si="238"/>
        <v>0.1</v>
      </c>
      <c r="J2525" t="str" cm="1">
        <f t="array" aca="1" ref="J2525" ca="1">+INDEX({"Tarjeta";"Efectivo";"Transferencia"},RANDBETWEEN(1,3))</f>
        <v>Transferencia</v>
      </c>
      <c r="K2525" t="str">
        <f t="shared" ca="1" si="239"/>
        <v>V-004</v>
      </c>
      <c r="L2525" t="str">
        <f ca="1">+VLOOKUP(K2525,'Tablas aux'!$A$23:$C$27,3,0)</f>
        <v>Moquegua</v>
      </c>
    </row>
    <row r="2526" spans="1:12" x14ac:dyDescent="0.25">
      <c r="A2526" t="str">
        <v>V-2525</v>
      </c>
      <c r="B2526">
        <f t="shared" ca="1" si="234"/>
        <v>45687</v>
      </c>
      <c r="C2526" t="str">
        <f t="shared" ca="1" si="235"/>
        <v>C-002</v>
      </c>
      <c r="D2526" t="str">
        <f t="shared" ca="1" si="236"/>
        <v>P-002</v>
      </c>
      <c r="E2526" t="str">
        <f ca="1">+_xlfn.XLOOKUP(D2526,'Tablas aux'!$A$3:$A$6,'Tablas aux'!$B$3:$B$6,0)</f>
        <v>Laptop</v>
      </c>
      <c r="F2526" t="str">
        <f ca="1">+_xlfn.XLOOKUP(E2526,'Tablas aux'!$B$3:$B$6,'Tablas aux'!$C$3:$C$6,0)</f>
        <v>Computo</v>
      </c>
      <c r="G2526">
        <f t="shared" ca="1" si="237"/>
        <v>29</v>
      </c>
      <c r="H2526">
        <f ca="1">+_xlfn.XLOOKUP(D2526,'Tablas aux'!$A$3:$A$6,'Tablas aux'!$D$3:$D$6)</f>
        <v>1200</v>
      </c>
      <c r="I2526" s="3">
        <f t="shared" ca="1" si="238"/>
        <v>0.3</v>
      </c>
      <c r="J2526" t="str" cm="1">
        <f t="array" aca="1" ref="J2526" ca="1">+INDEX({"Tarjeta";"Efectivo";"Transferencia"},RANDBETWEEN(1,3))</f>
        <v>Transferencia</v>
      </c>
      <c r="K2526" t="str">
        <f t="shared" ca="1" si="239"/>
        <v>V-004</v>
      </c>
      <c r="L2526" t="str">
        <f ca="1">+VLOOKUP(K2526,'Tablas aux'!$A$23:$C$27,3,0)</f>
        <v>Moquegua</v>
      </c>
    </row>
    <row r="2527" spans="1:12" x14ac:dyDescent="0.25">
      <c r="A2527" t="str">
        <v>V-2526</v>
      </c>
      <c r="B2527">
        <f t="shared" ca="1" si="234"/>
        <v>45979</v>
      </c>
      <c r="C2527" t="str">
        <f t="shared" ca="1" si="235"/>
        <v>C-004</v>
      </c>
      <c r="D2527" t="str">
        <f t="shared" ca="1" si="236"/>
        <v>P-001</v>
      </c>
      <c r="E2527" t="str">
        <f ca="1">+_xlfn.XLOOKUP(D2527,'Tablas aux'!$A$3:$A$6,'Tablas aux'!$B$3:$B$6,0)</f>
        <v>Audífonos</v>
      </c>
      <c r="F2527" t="str">
        <f ca="1">+_xlfn.XLOOKUP(E2527,'Tablas aux'!$B$3:$B$6,'Tablas aux'!$C$3:$C$6,0)</f>
        <v>Electrónica</v>
      </c>
      <c r="G2527">
        <f t="shared" ca="1" si="237"/>
        <v>15</v>
      </c>
      <c r="H2527">
        <f ca="1">+_xlfn.XLOOKUP(D2527,'Tablas aux'!$A$3:$A$6,'Tablas aux'!$D$3:$D$6)</f>
        <v>50</v>
      </c>
      <c r="I2527" s="3">
        <f t="shared" ca="1" si="238"/>
        <v>0.1</v>
      </c>
      <c r="J2527" t="str" cm="1">
        <f t="array" aca="1" ref="J2527" ca="1">+INDEX({"Tarjeta";"Efectivo";"Transferencia"},RANDBETWEEN(1,3))</f>
        <v>Efectivo</v>
      </c>
      <c r="K2527" t="str">
        <f t="shared" ca="1" si="239"/>
        <v>V-005</v>
      </c>
      <c r="L2527" t="str">
        <f ca="1">+VLOOKUP(K2527,'Tablas aux'!$A$23:$C$27,3,0)</f>
        <v>Ayacucho</v>
      </c>
    </row>
    <row r="2528" spans="1:12" x14ac:dyDescent="0.25">
      <c r="A2528" t="str">
        <v>V-2527</v>
      </c>
      <c r="B2528">
        <f t="shared" ca="1" si="234"/>
        <v>45934</v>
      </c>
      <c r="C2528" t="str">
        <f t="shared" ca="1" si="235"/>
        <v>C-001</v>
      </c>
      <c r="D2528" t="str">
        <f t="shared" ca="1" si="236"/>
        <v>P-003</v>
      </c>
      <c r="E2528" t="str">
        <f ca="1">+_xlfn.XLOOKUP(D2528,'Tablas aux'!$A$3:$A$6,'Tablas aux'!$B$3:$B$6,0)</f>
        <v>Smart Watch</v>
      </c>
      <c r="F2528" t="str">
        <f ca="1">+_xlfn.XLOOKUP(E2528,'Tablas aux'!$B$3:$B$6,'Tablas aux'!$C$3:$C$6,0)</f>
        <v>Electrónica</v>
      </c>
      <c r="G2528">
        <f t="shared" ca="1" si="237"/>
        <v>13</v>
      </c>
      <c r="H2528">
        <f ca="1">+_xlfn.XLOOKUP(D2528,'Tablas aux'!$A$3:$A$6,'Tablas aux'!$D$3:$D$6)</f>
        <v>200</v>
      </c>
      <c r="I2528" s="3">
        <f t="shared" ca="1" si="238"/>
        <v>0.1</v>
      </c>
      <c r="J2528" t="str" cm="1">
        <f t="array" aca="1" ref="J2528" ca="1">+INDEX({"Tarjeta";"Efectivo";"Transferencia"},RANDBETWEEN(1,3))</f>
        <v>Tarjeta</v>
      </c>
      <c r="K2528" t="str">
        <f t="shared" ca="1" si="239"/>
        <v>V-001</v>
      </c>
      <c r="L2528" t="str">
        <f ca="1">+VLOOKUP(K2528,'Tablas aux'!$A$23:$C$27,3,0)</f>
        <v>Lima</v>
      </c>
    </row>
    <row r="2529" spans="1:12" x14ac:dyDescent="0.25">
      <c r="A2529" t="str">
        <v>V-2528</v>
      </c>
      <c r="B2529">
        <f t="shared" ca="1" si="234"/>
        <v>46017</v>
      </c>
      <c r="C2529" t="str">
        <f t="shared" ca="1" si="235"/>
        <v>C-001</v>
      </c>
      <c r="D2529" t="str">
        <f t="shared" ca="1" si="236"/>
        <v>P-004</v>
      </c>
      <c r="E2529" t="str">
        <f ca="1">+_xlfn.XLOOKUP(D2529,'Tablas aux'!$A$3:$A$6,'Tablas aux'!$B$3:$B$6,0)</f>
        <v>Smart Phone</v>
      </c>
      <c r="F2529" t="str">
        <f ca="1">+_xlfn.XLOOKUP(E2529,'Tablas aux'!$B$3:$B$6,'Tablas aux'!$C$3:$C$6,0)</f>
        <v>Telefonía</v>
      </c>
      <c r="G2529">
        <f t="shared" ca="1" si="237"/>
        <v>41</v>
      </c>
      <c r="H2529">
        <f ca="1">+_xlfn.XLOOKUP(D2529,'Tablas aux'!$A$3:$A$6,'Tablas aux'!$D$3:$D$6)</f>
        <v>800</v>
      </c>
      <c r="I2529" s="3">
        <f t="shared" ca="1" si="238"/>
        <v>0.2</v>
      </c>
      <c r="J2529" t="str" cm="1">
        <f t="array" aca="1" ref="J2529" ca="1">+INDEX({"Tarjeta";"Efectivo";"Transferencia"},RANDBETWEEN(1,3))</f>
        <v>Transferencia</v>
      </c>
      <c r="K2529" t="str">
        <f t="shared" ca="1" si="239"/>
        <v>V-004</v>
      </c>
      <c r="L2529" t="str">
        <f ca="1">+VLOOKUP(K2529,'Tablas aux'!$A$23:$C$27,3,0)</f>
        <v>Moquegua</v>
      </c>
    </row>
    <row r="2530" spans="1:12" x14ac:dyDescent="0.25">
      <c r="A2530" t="str">
        <v>V-2529</v>
      </c>
      <c r="B2530">
        <f t="shared" ca="1" si="234"/>
        <v>45936</v>
      </c>
      <c r="C2530" t="str">
        <f t="shared" ca="1" si="235"/>
        <v>C-002</v>
      </c>
      <c r="D2530" t="str">
        <f t="shared" ca="1" si="236"/>
        <v>P-004</v>
      </c>
      <c r="E2530" t="str">
        <f ca="1">+_xlfn.XLOOKUP(D2530,'Tablas aux'!$A$3:$A$6,'Tablas aux'!$B$3:$B$6,0)</f>
        <v>Smart Phone</v>
      </c>
      <c r="F2530" t="str">
        <f ca="1">+_xlfn.XLOOKUP(E2530,'Tablas aux'!$B$3:$B$6,'Tablas aux'!$C$3:$C$6,0)</f>
        <v>Telefonía</v>
      </c>
      <c r="G2530">
        <f t="shared" ca="1" si="237"/>
        <v>13</v>
      </c>
      <c r="H2530">
        <f ca="1">+_xlfn.XLOOKUP(D2530,'Tablas aux'!$A$3:$A$6,'Tablas aux'!$D$3:$D$6)</f>
        <v>800</v>
      </c>
      <c r="I2530" s="3">
        <f t="shared" ca="1" si="238"/>
        <v>0.2</v>
      </c>
      <c r="J2530" t="str" cm="1">
        <f t="array" aca="1" ref="J2530" ca="1">+INDEX({"Tarjeta";"Efectivo";"Transferencia"},RANDBETWEEN(1,3))</f>
        <v>Efectivo</v>
      </c>
      <c r="K2530" t="str">
        <f t="shared" ca="1" si="239"/>
        <v>V-003</v>
      </c>
      <c r="L2530" t="str">
        <f ca="1">+VLOOKUP(K2530,'Tablas aux'!$A$23:$C$27,3,0)</f>
        <v>Arequipa</v>
      </c>
    </row>
    <row r="2531" spans="1:12" x14ac:dyDescent="0.25">
      <c r="A2531" t="str">
        <v>V-2530</v>
      </c>
      <c r="B2531">
        <f t="shared" ca="1" si="234"/>
        <v>45885</v>
      </c>
      <c r="C2531" t="str">
        <f t="shared" ca="1" si="235"/>
        <v>C-002</v>
      </c>
      <c r="D2531" t="str">
        <f t="shared" ca="1" si="236"/>
        <v>P-004</v>
      </c>
      <c r="E2531" t="str">
        <f ca="1">+_xlfn.XLOOKUP(D2531,'Tablas aux'!$A$3:$A$6,'Tablas aux'!$B$3:$B$6,0)</f>
        <v>Smart Phone</v>
      </c>
      <c r="F2531" t="str">
        <f ca="1">+_xlfn.XLOOKUP(E2531,'Tablas aux'!$B$3:$B$6,'Tablas aux'!$C$3:$C$6,0)</f>
        <v>Telefonía</v>
      </c>
      <c r="G2531">
        <f t="shared" ca="1" si="237"/>
        <v>22</v>
      </c>
      <c r="H2531">
        <f ca="1">+_xlfn.XLOOKUP(D2531,'Tablas aux'!$A$3:$A$6,'Tablas aux'!$D$3:$D$6)</f>
        <v>800</v>
      </c>
      <c r="I2531" s="3">
        <f t="shared" ca="1" si="238"/>
        <v>0.2</v>
      </c>
      <c r="J2531" t="str" cm="1">
        <f t="array" aca="1" ref="J2531" ca="1">+INDEX({"Tarjeta";"Efectivo";"Transferencia"},RANDBETWEEN(1,3))</f>
        <v>Tarjeta</v>
      </c>
      <c r="K2531" t="str">
        <f t="shared" ca="1" si="239"/>
        <v>V-001</v>
      </c>
      <c r="L2531" t="str">
        <f ca="1">+VLOOKUP(K2531,'Tablas aux'!$A$23:$C$27,3,0)</f>
        <v>Lima</v>
      </c>
    </row>
    <row r="2532" spans="1:12" x14ac:dyDescent="0.25">
      <c r="A2532" t="str">
        <v>V-2531</v>
      </c>
      <c r="B2532">
        <f t="shared" ca="1" si="234"/>
        <v>45892</v>
      </c>
      <c r="C2532" t="str">
        <f t="shared" ca="1" si="235"/>
        <v>C-002</v>
      </c>
      <c r="D2532" t="str">
        <f t="shared" ca="1" si="236"/>
        <v>P-003</v>
      </c>
      <c r="E2532" t="str">
        <f ca="1">+_xlfn.XLOOKUP(D2532,'Tablas aux'!$A$3:$A$6,'Tablas aux'!$B$3:$B$6,0)</f>
        <v>Smart Watch</v>
      </c>
      <c r="F2532" t="str">
        <f ca="1">+_xlfn.XLOOKUP(E2532,'Tablas aux'!$B$3:$B$6,'Tablas aux'!$C$3:$C$6,0)</f>
        <v>Electrónica</v>
      </c>
      <c r="G2532">
        <f t="shared" ca="1" si="237"/>
        <v>35</v>
      </c>
      <c r="H2532">
        <f ca="1">+_xlfn.XLOOKUP(D2532,'Tablas aux'!$A$3:$A$6,'Tablas aux'!$D$3:$D$6)</f>
        <v>200</v>
      </c>
      <c r="I2532" s="3">
        <f t="shared" ca="1" si="238"/>
        <v>0.1</v>
      </c>
      <c r="J2532" t="str" cm="1">
        <f t="array" aca="1" ref="J2532" ca="1">+INDEX({"Tarjeta";"Efectivo";"Transferencia"},RANDBETWEEN(1,3))</f>
        <v>Tarjeta</v>
      </c>
      <c r="K2532" t="str">
        <f t="shared" ca="1" si="239"/>
        <v>V-001</v>
      </c>
      <c r="L2532" t="str">
        <f ca="1">+VLOOKUP(K2532,'Tablas aux'!$A$23:$C$27,3,0)</f>
        <v>Lima</v>
      </c>
    </row>
    <row r="2533" spans="1:12" x14ac:dyDescent="0.25">
      <c r="A2533" t="str">
        <v>V-2532</v>
      </c>
      <c r="B2533">
        <f t="shared" ca="1" si="234"/>
        <v>45683</v>
      </c>
      <c r="C2533" t="str">
        <f t="shared" ca="1" si="235"/>
        <v>C-004</v>
      </c>
      <c r="D2533" t="str">
        <f t="shared" ca="1" si="236"/>
        <v>P-001</v>
      </c>
      <c r="E2533" t="str">
        <f ca="1">+_xlfn.XLOOKUP(D2533,'Tablas aux'!$A$3:$A$6,'Tablas aux'!$B$3:$B$6,0)</f>
        <v>Audífonos</v>
      </c>
      <c r="F2533" t="str">
        <f ca="1">+_xlfn.XLOOKUP(E2533,'Tablas aux'!$B$3:$B$6,'Tablas aux'!$C$3:$C$6,0)</f>
        <v>Electrónica</v>
      </c>
      <c r="G2533">
        <f t="shared" ca="1" si="237"/>
        <v>7</v>
      </c>
      <c r="H2533">
        <f ca="1">+_xlfn.XLOOKUP(D2533,'Tablas aux'!$A$3:$A$6,'Tablas aux'!$D$3:$D$6)</f>
        <v>50</v>
      </c>
      <c r="I2533" s="3">
        <f t="shared" ca="1" si="238"/>
        <v>0.1</v>
      </c>
      <c r="J2533" t="str" cm="1">
        <f t="array" aca="1" ref="J2533" ca="1">+INDEX({"Tarjeta";"Efectivo";"Transferencia"},RANDBETWEEN(1,3))</f>
        <v>Transferencia</v>
      </c>
      <c r="K2533" t="str">
        <f t="shared" ca="1" si="239"/>
        <v>V-004</v>
      </c>
      <c r="L2533" t="str">
        <f ca="1">+VLOOKUP(K2533,'Tablas aux'!$A$23:$C$27,3,0)</f>
        <v>Moquegua</v>
      </c>
    </row>
    <row r="2534" spans="1:12" x14ac:dyDescent="0.25">
      <c r="A2534" t="str">
        <v>V-2533</v>
      </c>
      <c r="B2534">
        <f t="shared" ca="1" si="234"/>
        <v>45749</v>
      </c>
      <c r="C2534" t="str">
        <f t="shared" ca="1" si="235"/>
        <v>C-002</v>
      </c>
      <c r="D2534" t="str">
        <f t="shared" ca="1" si="236"/>
        <v>P-001</v>
      </c>
      <c r="E2534" t="str">
        <f ca="1">+_xlfn.XLOOKUP(D2534,'Tablas aux'!$A$3:$A$6,'Tablas aux'!$B$3:$B$6,0)</f>
        <v>Audífonos</v>
      </c>
      <c r="F2534" t="str">
        <f ca="1">+_xlfn.XLOOKUP(E2534,'Tablas aux'!$B$3:$B$6,'Tablas aux'!$C$3:$C$6,0)</f>
        <v>Electrónica</v>
      </c>
      <c r="G2534">
        <f t="shared" ca="1" si="237"/>
        <v>10</v>
      </c>
      <c r="H2534">
        <f ca="1">+_xlfn.XLOOKUP(D2534,'Tablas aux'!$A$3:$A$6,'Tablas aux'!$D$3:$D$6)</f>
        <v>50</v>
      </c>
      <c r="I2534" s="3">
        <f t="shared" ca="1" si="238"/>
        <v>0.1</v>
      </c>
      <c r="J2534" t="str" cm="1">
        <f t="array" aca="1" ref="J2534" ca="1">+INDEX({"Tarjeta";"Efectivo";"Transferencia"},RANDBETWEEN(1,3))</f>
        <v>Tarjeta</v>
      </c>
      <c r="K2534" t="str">
        <f t="shared" ca="1" si="239"/>
        <v>V-003</v>
      </c>
      <c r="L2534" t="str">
        <f ca="1">+VLOOKUP(K2534,'Tablas aux'!$A$23:$C$27,3,0)</f>
        <v>Arequipa</v>
      </c>
    </row>
    <row r="2535" spans="1:12" x14ac:dyDescent="0.25">
      <c r="A2535" t="str">
        <v>V-2534</v>
      </c>
      <c r="B2535">
        <f t="shared" ca="1" si="234"/>
        <v>45864</v>
      </c>
      <c r="C2535" t="str">
        <f t="shared" ca="1" si="235"/>
        <v>C-004</v>
      </c>
      <c r="D2535" t="str">
        <f t="shared" ca="1" si="236"/>
        <v>P-002</v>
      </c>
      <c r="E2535" t="str">
        <f ca="1">+_xlfn.XLOOKUP(D2535,'Tablas aux'!$A$3:$A$6,'Tablas aux'!$B$3:$B$6,0)</f>
        <v>Laptop</v>
      </c>
      <c r="F2535" t="str">
        <f ca="1">+_xlfn.XLOOKUP(E2535,'Tablas aux'!$B$3:$B$6,'Tablas aux'!$C$3:$C$6,0)</f>
        <v>Computo</v>
      </c>
      <c r="G2535">
        <f t="shared" ca="1" si="237"/>
        <v>5</v>
      </c>
      <c r="H2535">
        <f ca="1">+_xlfn.XLOOKUP(D2535,'Tablas aux'!$A$3:$A$6,'Tablas aux'!$D$3:$D$6)</f>
        <v>1200</v>
      </c>
      <c r="I2535" s="3">
        <f t="shared" ca="1" si="238"/>
        <v>0.3</v>
      </c>
      <c r="J2535" t="str" cm="1">
        <f t="array" aca="1" ref="J2535" ca="1">+INDEX({"Tarjeta";"Efectivo";"Transferencia"},RANDBETWEEN(1,3))</f>
        <v>Tarjeta</v>
      </c>
      <c r="K2535" t="str">
        <f t="shared" ca="1" si="239"/>
        <v>V-001</v>
      </c>
      <c r="L2535" t="str">
        <f ca="1">+VLOOKUP(K2535,'Tablas aux'!$A$23:$C$27,3,0)</f>
        <v>Lima</v>
      </c>
    </row>
    <row r="2536" spans="1:12" x14ac:dyDescent="0.25">
      <c r="A2536" t="str">
        <v>V-2535</v>
      </c>
      <c r="B2536">
        <f t="shared" ca="1" si="234"/>
        <v>45915</v>
      </c>
      <c r="C2536" t="str">
        <f t="shared" ca="1" si="235"/>
        <v>C-003</v>
      </c>
      <c r="D2536" t="str">
        <f t="shared" ca="1" si="236"/>
        <v>P-002</v>
      </c>
      <c r="E2536" t="str">
        <f ca="1">+_xlfn.XLOOKUP(D2536,'Tablas aux'!$A$3:$A$6,'Tablas aux'!$B$3:$B$6,0)</f>
        <v>Laptop</v>
      </c>
      <c r="F2536" t="str">
        <f ca="1">+_xlfn.XLOOKUP(E2536,'Tablas aux'!$B$3:$B$6,'Tablas aux'!$C$3:$C$6,0)</f>
        <v>Computo</v>
      </c>
      <c r="G2536">
        <f t="shared" ca="1" si="237"/>
        <v>43</v>
      </c>
      <c r="H2536">
        <f ca="1">+_xlfn.XLOOKUP(D2536,'Tablas aux'!$A$3:$A$6,'Tablas aux'!$D$3:$D$6)</f>
        <v>1200</v>
      </c>
      <c r="I2536" s="3">
        <f t="shared" ca="1" si="238"/>
        <v>0.3</v>
      </c>
      <c r="J2536" t="str" cm="1">
        <f t="array" aca="1" ref="J2536" ca="1">+INDEX({"Tarjeta";"Efectivo";"Transferencia"},RANDBETWEEN(1,3))</f>
        <v>Tarjeta</v>
      </c>
      <c r="K2536" t="str">
        <f t="shared" ca="1" si="239"/>
        <v>V-003</v>
      </c>
      <c r="L2536" t="str">
        <f ca="1">+VLOOKUP(K2536,'Tablas aux'!$A$23:$C$27,3,0)</f>
        <v>Arequipa</v>
      </c>
    </row>
    <row r="2537" spans="1:12" x14ac:dyDescent="0.25">
      <c r="A2537" t="str">
        <v>V-2536</v>
      </c>
      <c r="B2537">
        <f t="shared" ca="1" si="234"/>
        <v>45910</v>
      </c>
      <c r="C2537" t="str">
        <f t="shared" ca="1" si="235"/>
        <v>C-002</v>
      </c>
      <c r="D2537" t="str">
        <f t="shared" ca="1" si="236"/>
        <v>P-002</v>
      </c>
      <c r="E2537" t="str">
        <f ca="1">+_xlfn.XLOOKUP(D2537,'Tablas aux'!$A$3:$A$6,'Tablas aux'!$B$3:$B$6,0)</f>
        <v>Laptop</v>
      </c>
      <c r="F2537" t="str">
        <f ca="1">+_xlfn.XLOOKUP(E2537,'Tablas aux'!$B$3:$B$6,'Tablas aux'!$C$3:$C$6,0)</f>
        <v>Computo</v>
      </c>
      <c r="G2537">
        <f t="shared" ca="1" si="237"/>
        <v>31</v>
      </c>
      <c r="H2537">
        <f ca="1">+_xlfn.XLOOKUP(D2537,'Tablas aux'!$A$3:$A$6,'Tablas aux'!$D$3:$D$6)</f>
        <v>1200</v>
      </c>
      <c r="I2537" s="3">
        <f t="shared" ca="1" si="238"/>
        <v>0.3</v>
      </c>
      <c r="J2537" t="str" cm="1">
        <f t="array" aca="1" ref="J2537" ca="1">+INDEX({"Tarjeta";"Efectivo";"Transferencia"},RANDBETWEEN(1,3))</f>
        <v>Tarjeta</v>
      </c>
      <c r="K2537" t="str">
        <f t="shared" ca="1" si="239"/>
        <v>V-002</v>
      </c>
      <c r="L2537" t="str">
        <f ca="1">+VLOOKUP(K2537,'Tablas aux'!$A$23:$C$27,3,0)</f>
        <v>Callao</v>
      </c>
    </row>
    <row r="2538" spans="1:12" x14ac:dyDescent="0.25">
      <c r="A2538" t="str">
        <v>V-2537</v>
      </c>
      <c r="B2538">
        <f t="shared" ca="1" si="234"/>
        <v>45823</v>
      </c>
      <c r="C2538" t="str">
        <f t="shared" ca="1" si="235"/>
        <v>C-003</v>
      </c>
      <c r="D2538" t="str">
        <f t="shared" ca="1" si="236"/>
        <v>P-002</v>
      </c>
      <c r="E2538" t="str">
        <f ca="1">+_xlfn.XLOOKUP(D2538,'Tablas aux'!$A$3:$A$6,'Tablas aux'!$B$3:$B$6,0)</f>
        <v>Laptop</v>
      </c>
      <c r="F2538" t="str">
        <f ca="1">+_xlfn.XLOOKUP(E2538,'Tablas aux'!$B$3:$B$6,'Tablas aux'!$C$3:$C$6,0)</f>
        <v>Computo</v>
      </c>
      <c r="G2538">
        <f t="shared" ca="1" si="237"/>
        <v>39</v>
      </c>
      <c r="H2538">
        <f ca="1">+_xlfn.XLOOKUP(D2538,'Tablas aux'!$A$3:$A$6,'Tablas aux'!$D$3:$D$6)</f>
        <v>1200</v>
      </c>
      <c r="I2538" s="3">
        <f t="shared" ca="1" si="238"/>
        <v>0.3</v>
      </c>
      <c r="J2538" t="str" cm="1">
        <f t="array" aca="1" ref="J2538" ca="1">+INDEX({"Tarjeta";"Efectivo";"Transferencia"},RANDBETWEEN(1,3))</f>
        <v>Efectivo</v>
      </c>
      <c r="K2538" t="str">
        <f t="shared" ca="1" si="239"/>
        <v>V-001</v>
      </c>
      <c r="L2538" t="str">
        <f ca="1">+VLOOKUP(K2538,'Tablas aux'!$A$23:$C$27,3,0)</f>
        <v>Lima</v>
      </c>
    </row>
    <row r="2539" spans="1:12" x14ac:dyDescent="0.25">
      <c r="A2539" t="str">
        <v>V-2538</v>
      </c>
      <c r="B2539">
        <f t="shared" ca="1" si="234"/>
        <v>45890</v>
      </c>
      <c r="C2539" t="str">
        <f t="shared" ca="1" si="235"/>
        <v>C-002</v>
      </c>
      <c r="D2539" t="str">
        <f t="shared" ca="1" si="236"/>
        <v>P-001</v>
      </c>
      <c r="E2539" t="str">
        <f ca="1">+_xlfn.XLOOKUP(D2539,'Tablas aux'!$A$3:$A$6,'Tablas aux'!$B$3:$B$6,0)</f>
        <v>Audífonos</v>
      </c>
      <c r="F2539" t="str">
        <f ca="1">+_xlfn.XLOOKUP(E2539,'Tablas aux'!$B$3:$B$6,'Tablas aux'!$C$3:$C$6,0)</f>
        <v>Electrónica</v>
      </c>
      <c r="G2539">
        <f t="shared" ca="1" si="237"/>
        <v>11</v>
      </c>
      <c r="H2539">
        <f ca="1">+_xlfn.XLOOKUP(D2539,'Tablas aux'!$A$3:$A$6,'Tablas aux'!$D$3:$D$6)</f>
        <v>50</v>
      </c>
      <c r="I2539" s="3">
        <f t="shared" ca="1" si="238"/>
        <v>0.1</v>
      </c>
      <c r="J2539" t="str" cm="1">
        <f t="array" aca="1" ref="J2539" ca="1">+INDEX({"Tarjeta";"Efectivo";"Transferencia"},RANDBETWEEN(1,3))</f>
        <v>Transferencia</v>
      </c>
      <c r="K2539" t="str">
        <f t="shared" ca="1" si="239"/>
        <v>V-004</v>
      </c>
      <c r="L2539" t="str">
        <f ca="1">+VLOOKUP(K2539,'Tablas aux'!$A$23:$C$27,3,0)</f>
        <v>Moquegua</v>
      </c>
    </row>
    <row r="2540" spans="1:12" x14ac:dyDescent="0.25">
      <c r="A2540" t="str">
        <v>V-2539</v>
      </c>
      <c r="B2540">
        <f t="shared" ca="1" si="234"/>
        <v>45998</v>
      </c>
      <c r="C2540" t="str">
        <f t="shared" ca="1" si="235"/>
        <v>C-001</v>
      </c>
      <c r="D2540" t="str">
        <f t="shared" ca="1" si="236"/>
        <v>P-003</v>
      </c>
      <c r="E2540" t="str">
        <f ca="1">+_xlfn.XLOOKUP(D2540,'Tablas aux'!$A$3:$A$6,'Tablas aux'!$B$3:$B$6,0)</f>
        <v>Smart Watch</v>
      </c>
      <c r="F2540" t="str">
        <f ca="1">+_xlfn.XLOOKUP(E2540,'Tablas aux'!$B$3:$B$6,'Tablas aux'!$C$3:$C$6,0)</f>
        <v>Electrónica</v>
      </c>
      <c r="G2540">
        <f t="shared" ca="1" si="237"/>
        <v>37</v>
      </c>
      <c r="H2540">
        <f ca="1">+_xlfn.XLOOKUP(D2540,'Tablas aux'!$A$3:$A$6,'Tablas aux'!$D$3:$D$6)</f>
        <v>200</v>
      </c>
      <c r="I2540" s="3">
        <f t="shared" ca="1" si="238"/>
        <v>0.1</v>
      </c>
      <c r="J2540" t="str" cm="1">
        <f t="array" aca="1" ref="J2540" ca="1">+INDEX({"Tarjeta";"Efectivo";"Transferencia"},RANDBETWEEN(1,3))</f>
        <v>Tarjeta</v>
      </c>
      <c r="K2540" t="str">
        <f t="shared" ca="1" si="239"/>
        <v>V-003</v>
      </c>
      <c r="L2540" t="str">
        <f ca="1">+VLOOKUP(K2540,'Tablas aux'!$A$23:$C$27,3,0)</f>
        <v>Arequipa</v>
      </c>
    </row>
    <row r="2541" spans="1:12" x14ac:dyDescent="0.25">
      <c r="A2541" t="str">
        <v>V-2540</v>
      </c>
      <c r="B2541">
        <f t="shared" ca="1" si="234"/>
        <v>45691</v>
      </c>
      <c r="C2541" t="str">
        <f t="shared" ca="1" si="235"/>
        <v>C-002</v>
      </c>
      <c r="D2541" t="str">
        <f t="shared" ca="1" si="236"/>
        <v>P-004</v>
      </c>
      <c r="E2541" t="str">
        <f ca="1">+_xlfn.XLOOKUP(D2541,'Tablas aux'!$A$3:$A$6,'Tablas aux'!$B$3:$B$6,0)</f>
        <v>Smart Phone</v>
      </c>
      <c r="F2541" t="str">
        <f ca="1">+_xlfn.XLOOKUP(E2541,'Tablas aux'!$B$3:$B$6,'Tablas aux'!$C$3:$C$6,0)</f>
        <v>Telefonía</v>
      </c>
      <c r="G2541">
        <f t="shared" ca="1" si="237"/>
        <v>36</v>
      </c>
      <c r="H2541">
        <f ca="1">+_xlfn.XLOOKUP(D2541,'Tablas aux'!$A$3:$A$6,'Tablas aux'!$D$3:$D$6)</f>
        <v>800</v>
      </c>
      <c r="I2541" s="3">
        <f t="shared" ca="1" si="238"/>
        <v>0.2</v>
      </c>
      <c r="J2541" t="str" cm="1">
        <f t="array" aca="1" ref="J2541" ca="1">+INDEX({"Tarjeta";"Efectivo";"Transferencia"},RANDBETWEEN(1,3))</f>
        <v>Transferencia</v>
      </c>
      <c r="K2541" t="str">
        <f t="shared" ca="1" si="239"/>
        <v>V-002</v>
      </c>
      <c r="L2541" t="str">
        <f ca="1">+VLOOKUP(K2541,'Tablas aux'!$A$23:$C$27,3,0)</f>
        <v>Callao</v>
      </c>
    </row>
    <row r="2542" spans="1:12" x14ac:dyDescent="0.25">
      <c r="A2542" t="str">
        <v>V-2541</v>
      </c>
      <c r="B2542">
        <f t="shared" ca="1" si="234"/>
        <v>45702</v>
      </c>
      <c r="C2542" t="str">
        <f t="shared" ca="1" si="235"/>
        <v>C-004</v>
      </c>
      <c r="D2542" t="str">
        <f t="shared" ca="1" si="236"/>
        <v>P-002</v>
      </c>
      <c r="E2542" t="str">
        <f ca="1">+_xlfn.XLOOKUP(D2542,'Tablas aux'!$A$3:$A$6,'Tablas aux'!$B$3:$B$6,0)</f>
        <v>Laptop</v>
      </c>
      <c r="F2542" t="str">
        <f ca="1">+_xlfn.XLOOKUP(E2542,'Tablas aux'!$B$3:$B$6,'Tablas aux'!$C$3:$C$6,0)</f>
        <v>Computo</v>
      </c>
      <c r="G2542">
        <f t="shared" ca="1" si="237"/>
        <v>30</v>
      </c>
      <c r="H2542">
        <f ca="1">+_xlfn.XLOOKUP(D2542,'Tablas aux'!$A$3:$A$6,'Tablas aux'!$D$3:$D$6)</f>
        <v>1200</v>
      </c>
      <c r="I2542" s="3">
        <f t="shared" ca="1" si="238"/>
        <v>0.3</v>
      </c>
      <c r="J2542" t="str" cm="1">
        <f t="array" aca="1" ref="J2542" ca="1">+INDEX({"Tarjeta";"Efectivo";"Transferencia"},RANDBETWEEN(1,3))</f>
        <v>Efectivo</v>
      </c>
      <c r="K2542" t="str">
        <f t="shared" ca="1" si="239"/>
        <v>V-005</v>
      </c>
      <c r="L2542" t="str">
        <f ca="1">+VLOOKUP(K2542,'Tablas aux'!$A$23:$C$27,3,0)</f>
        <v>Ayacucho</v>
      </c>
    </row>
    <row r="2543" spans="1:12" x14ac:dyDescent="0.25">
      <c r="A2543" t="str">
        <v>V-2542</v>
      </c>
      <c r="B2543">
        <f t="shared" ca="1" si="234"/>
        <v>45997</v>
      </c>
      <c r="C2543" t="str">
        <f t="shared" ca="1" si="235"/>
        <v>C-004</v>
      </c>
      <c r="D2543" t="str">
        <f t="shared" ca="1" si="236"/>
        <v>P-002</v>
      </c>
      <c r="E2543" t="str">
        <f ca="1">+_xlfn.XLOOKUP(D2543,'Tablas aux'!$A$3:$A$6,'Tablas aux'!$B$3:$B$6,0)</f>
        <v>Laptop</v>
      </c>
      <c r="F2543" t="str">
        <f ca="1">+_xlfn.XLOOKUP(E2543,'Tablas aux'!$B$3:$B$6,'Tablas aux'!$C$3:$C$6,0)</f>
        <v>Computo</v>
      </c>
      <c r="G2543">
        <f t="shared" ca="1" si="237"/>
        <v>12</v>
      </c>
      <c r="H2543">
        <f ca="1">+_xlfn.XLOOKUP(D2543,'Tablas aux'!$A$3:$A$6,'Tablas aux'!$D$3:$D$6)</f>
        <v>1200</v>
      </c>
      <c r="I2543" s="3">
        <f t="shared" ca="1" si="238"/>
        <v>0.3</v>
      </c>
      <c r="J2543" t="str" cm="1">
        <f t="array" aca="1" ref="J2543" ca="1">+INDEX({"Tarjeta";"Efectivo";"Transferencia"},RANDBETWEEN(1,3))</f>
        <v>Transferencia</v>
      </c>
      <c r="K2543" t="str">
        <f t="shared" ca="1" si="239"/>
        <v>V-003</v>
      </c>
      <c r="L2543" t="str">
        <f ca="1">+VLOOKUP(K2543,'Tablas aux'!$A$23:$C$27,3,0)</f>
        <v>Arequipa</v>
      </c>
    </row>
    <row r="2544" spans="1:12" x14ac:dyDescent="0.25">
      <c r="A2544" t="str">
        <v>V-2543</v>
      </c>
      <c r="B2544">
        <f t="shared" ca="1" si="234"/>
        <v>45745</v>
      </c>
      <c r="C2544" t="str">
        <f t="shared" ca="1" si="235"/>
        <v>C-001</v>
      </c>
      <c r="D2544" t="str">
        <f t="shared" ca="1" si="236"/>
        <v>P-002</v>
      </c>
      <c r="E2544" t="str">
        <f ca="1">+_xlfn.XLOOKUP(D2544,'Tablas aux'!$A$3:$A$6,'Tablas aux'!$B$3:$B$6,0)</f>
        <v>Laptop</v>
      </c>
      <c r="F2544" t="str">
        <f ca="1">+_xlfn.XLOOKUP(E2544,'Tablas aux'!$B$3:$B$6,'Tablas aux'!$C$3:$C$6,0)</f>
        <v>Computo</v>
      </c>
      <c r="G2544">
        <f t="shared" ca="1" si="237"/>
        <v>24</v>
      </c>
      <c r="H2544">
        <f ca="1">+_xlfn.XLOOKUP(D2544,'Tablas aux'!$A$3:$A$6,'Tablas aux'!$D$3:$D$6)</f>
        <v>1200</v>
      </c>
      <c r="I2544" s="3">
        <f t="shared" ca="1" si="238"/>
        <v>0.3</v>
      </c>
      <c r="J2544" t="str" cm="1">
        <f t="array" aca="1" ref="J2544" ca="1">+INDEX({"Tarjeta";"Efectivo";"Transferencia"},RANDBETWEEN(1,3))</f>
        <v>Transferencia</v>
      </c>
      <c r="K2544" t="str">
        <f t="shared" ca="1" si="239"/>
        <v>V-001</v>
      </c>
      <c r="L2544" t="str">
        <f ca="1">+VLOOKUP(K2544,'Tablas aux'!$A$23:$C$27,3,0)</f>
        <v>Lima</v>
      </c>
    </row>
    <row r="2545" spans="1:12" x14ac:dyDescent="0.25">
      <c r="A2545" t="str">
        <v>V-2544</v>
      </c>
      <c r="B2545">
        <f t="shared" ca="1" si="234"/>
        <v>45756</v>
      </c>
      <c r="C2545" t="str">
        <f t="shared" ca="1" si="235"/>
        <v>C-004</v>
      </c>
      <c r="D2545" t="str">
        <f t="shared" ca="1" si="236"/>
        <v>P-002</v>
      </c>
      <c r="E2545" t="str">
        <f ca="1">+_xlfn.XLOOKUP(D2545,'Tablas aux'!$A$3:$A$6,'Tablas aux'!$B$3:$B$6,0)</f>
        <v>Laptop</v>
      </c>
      <c r="F2545" t="str">
        <f ca="1">+_xlfn.XLOOKUP(E2545,'Tablas aux'!$B$3:$B$6,'Tablas aux'!$C$3:$C$6,0)</f>
        <v>Computo</v>
      </c>
      <c r="G2545">
        <f t="shared" ca="1" si="237"/>
        <v>40</v>
      </c>
      <c r="H2545">
        <f ca="1">+_xlfn.XLOOKUP(D2545,'Tablas aux'!$A$3:$A$6,'Tablas aux'!$D$3:$D$6)</f>
        <v>1200</v>
      </c>
      <c r="I2545" s="3">
        <f t="shared" ca="1" si="238"/>
        <v>0.3</v>
      </c>
      <c r="J2545" t="str" cm="1">
        <f t="array" aca="1" ref="J2545" ca="1">+INDEX({"Tarjeta";"Efectivo";"Transferencia"},RANDBETWEEN(1,3))</f>
        <v>Efectivo</v>
      </c>
      <c r="K2545" t="str">
        <f t="shared" ca="1" si="239"/>
        <v>V-002</v>
      </c>
      <c r="L2545" t="str">
        <f ca="1">+VLOOKUP(K2545,'Tablas aux'!$A$23:$C$27,3,0)</f>
        <v>Callao</v>
      </c>
    </row>
    <row r="2546" spans="1:12" x14ac:dyDescent="0.25">
      <c r="A2546" t="str">
        <v>V-2545</v>
      </c>
      <c r="B2546">
        <f t="shared" ca="1" si="234"/>
        <v>45762</v>
      </c>
      <c r="C2546" t="str">
        <f t="shared" ca="1" si="235"/>
        <v>C-002</v>
      </c>
      <c r="D2546" t="str">
        <f t="shared" ca="1" si="236"/>
        <v>P-004</v>
      </c>
      <c r="E2546" t="str">
        <f ca="1">+_xlfn.XLOOKUP(D2546,'Tablas aux'!$A$3:$A$6,'Tablas aux'!$B$3:$B$6,0)</f>
        <v>Smart Phone</v>
      </c>
      <c r="F2546" t="str">
        <f ca="1">+_xlfn.XLOOKUP(E2546,'Tablas aux'!$B$3:$B$6,'Tablas aux'!$C$3:$C$6,0)</f>
        <v>Telefonía</v>
      </c>
      <c r="G2546">
        <f t="shared" ca="1" si="237"/>
        <v>37</v>
      </c>
      <c r="H2546">
        <f ca="1">+_xlfn.XLOOKUP(D2546,'Tablas aux'!$A$3:$A$6,'Tablas aux'!$D$3:$D$6)</f>
        <v>800</v>
      </c>
      <c r="I2546" s="3">
        <f t="shared" ca="1" si="238"/>
        <v>0.2</v>
      </c>
      <c r="J2546" t="str" cm="1">
        <f t="array" aca="1" ref="J2546" ca="1">+INDEX({"Tarjeta";"Efectivo";"Transferencia"},RANDBETWEEN(1,3))</f>
        <v>Efectivo</v>
      </c>
      <c r="K2546" t="str">
        <f t="shared" ca="1" si="239"/>
        <v>V-001</v>
      </c>
      <c r="L2546" t="str">
        <f ca="1">+VLOOKUP(K2546,'Tablas aux'!$A$23:$C$27,3,0)</f>
        <v>Lima</v>
      </c>
    </row>
    <row r="2547" spans="1:12" x14ac:dyDescent="0.25">
      <c r="A2547" t="str">
        <v>V-2546</v>
      </c>
      <c r="B2547">
        <f t="shared" ca="1" si="234"/>
        <v>45915</v>
      </c>
      <c r="C2547" t="str">
        <f t="shared" ca="1" si="235"/>
        <v>C-003</v>
      </c>
      <c r="D2547" t="str">
        <f t="shared" ca="1" si="236"/>
        <v>P-001</v>
      </c>
      <c r="E2547" t="str">
        <f ca="1">+_xlfn.XLOOKUP(D2547,'Tablas aux'!$A$3:$A$6,'Tablas aux'!$B$3:$B$6,0)</f>
        <v>Audífonos</v>
      </c>
      <c r="F2547" t="str">
        <f ca="1">+_xlfn.XLOOKUP(E2547,'Tablas aux'!$B$3:$B$6,'Tablas aux'!$C$3:$C$6,0)</f>
        <v>Electrónica</v>
      </c>
      <c r="G2547">
        <f t="shared" ca="1" si="237"/>
        <v>15</v>
      </c>
      <c r="H2547">
        <f ca="1">+_xlfn.XLOOKUP(D2547,'Tablas aux'!$A$3:$A$6,'Tablas aux'!$D$3:$D$6)</f>
        <v>50</v>
      </c>
      <c r="I2547" s="3">
        <f t="shared" ca="1" si="238"/>
        <v>0.1</v>
      </c>
      <c r="J2547" t="str" cm="1">
        <f t="array" aca="1" ref="J2547" ca="1">+INDEX({"Tarjeta";"Efectivo";"Transferencia"},RANDBETWEEN(1,3))</f>
        <v>Transferencia</v>
      </c>
      <c r="K2547" t="str">
        <f t="shared" ca="1" si="239"/>
        <v>V-003</v>
      </c>
      <c r="L2547" t="str">
        <f ca="1">+VLOOKUP(K2547,'Tablas aux'!$A$23:$C$27,3,0)</f>
        <v>Arequipa</v>
      </c>
    </row>
    <row r="2548" spans="1:12" x14ac:dyDescent="0.25">
      <c r="A2548" t="str">
        <v>V-2547</v>
      </c>
      <c r="B2548">
        <f t="shared" ca="1" si="234"/>
        <v>45815</v>
      </c>
      <c r="C2548" t="str">
        <f t="shared" ca="1" si="235"/>
        <v>C-003</v>
      </c>
      <c r="D2548" t="str">
        <f t="shared" ca="1" si="236"/>
        <v>P-003</v>
      </c>
      <c r="E2548" t="str">
        <f ca="1">+_xlfn.XLOOKUP(D2548,'Tablas aux'!$A$3:$A$6,'Tablas aux'!$B$3:$B$6,0)</f>
        <v>Smart Watch</v>
      </c>
      <c r="F2548" t="str">
        <f ca="1">+_xlfn.XLOOKUP(E2548,'Tablas aux'!$B$3:$B$6,'Tablas aux'!$C$3:$C$6,0)</f>
        <v>Electrónica</v>
      </c>
      <c r="G2548">
        <f t="shared" ca="1" si="237"/>
        <v>27</v>
      </c>
      <c r="H2548">
        <f ca="1">+_xlfn.XLOOKUP(D2548,'Tablas aux'!$A$3:$A$6,'Tablas aux'!$D$3:$D$6)</f>
        <v>200</v>
      </c>
      <c r="I2548" s="3">
        <f t="shared" ca="1" si="238"/>
        <v>0.1</v>
      </c>
      <c r="J2548" t="str" cm="1">
        <f t="array" aca="1" ref="J2548" ca="1">+INDEX({"Tarjeta";"Efectivo";"Transferencia"},RANDBETWEEN(1,3))</f>
        <v>Tarjeta</v>
      </c>
      <c r="K2548" t="str">
        <f t="shared" ca="1" si="239"/>
        <v>V-003</v>
      </c>
      <c r="L2548" t="str">
        <f ca="1">+VLOOKUP(K2548,'Tablas aux'!$A$23:$C$27,3,0)</f>
        <v>Arequipa</v>
      </c>
    </row>
    <row r="2549" spans="1:12" x14ac:dyDescent="0.25">
      <c r="A2549" t="str">
        <v>V-2548</v>
      </c>
      <c r="B2549">
        <f t="shared" ca="1" si="234"/>
        <v>45732</v>
      </c>
      <c r="C2549" t="str">
        <f t="shared" ca="1" si="235"/>
        <v>C-003</v>
      </c>
      <c r="D2549" t="str">
        <f t="shared" ca="1" si="236"/>
        <v>P-003</v>
      </c>
      <c r="E2549" t="str">
        <f ca="1">+_xlfn.XLOOKUP(D2549,'Tablas aux'!$A$3:$A$6,'Tablas aux'!$B$3:$B$6,0)</f>
        <v>Smart Watch</v>
      </c>
      <c r="F2549" t="str">
        <f ca="1">+_xlfn.XLOOKUP(E2549,'Tablas aux'!$B$3:$B$6,'Tablas aux'!$C$3:$C$6,0)</f>
        <v>Electrónica</v>
      </c>
      <c r="G2549">
        <f t="shared" ca="1" si="237"/>
        <v>18</v>
      </c>
      <c r="H2549">
        <f ca="1">+_xlfn.XLOOKUP(D2549,'Tablas aux'!$A$3:$A$6,'Tablas aux'!$D$3:$D$6)</f>
        <v>200</v>
      </c>
      <c r="I2549" s="3">
        <f t="shared" ca="1" si="238"/>
        <v>0.1</v>
      </c>
      <c r="J2549" t="str" cm="1">
        <f t="array" aca="1" ref="J2549" ca="1">+INDEX({"Tarjeta";"Efectivo";"Transferencia"},RANDBETWEEN(1,3))</f>
        <v>Transferencia</v>
      </c>
      <c r="K2549" t="str">
        <f t="shared" ca="1" si="239"/>
        <v>V-002</v>
      </c>
      <c r="L2549" t="str">
        <f ca="1">+VLOOKUP(K2549,'Tablas aux'!$A$23:$C$27,3,0)</f>
        <v>Callao</v>
      </c>
    </row>
    <row r="2550" spans="1:12" x14ac:dyDescent="0.25">
      <c r="A2550" t="str">
        <v>V-2549</v>
      </c>
      <c r="B2550">
        <f t="shared" ca="1" si="234"/>
        <v>45767</v>
      </c>
      <c r="C2550" t="str">
        <f t="shared" ca="1" si="235"/>
        <v>C-001</v>
      </c>
      <c r="D2550" t="str">
        <f t="shared" ca="1" si="236"/>
        <v>P-001</v>
      </c>
      <c r="E2550" t="str">
        <f ca="1">+_xlfn.XLOOKUP(D2550,'Tablas aux'!$A$3:$A$6,'Tablas aux'!$B$3:$B$6,0)</f>
        <v>Audífonos</v>
      </c>
      <c r="F2550" t="str">
        <f ca="1">+_xlfn.XLOOKUP(E2550,'Tablas aux'!$B$3:$B$6,'Tablas aux'!$C$3:$C$6,0)</f>
        <v>Electrónica</v>
      </c>
      <c r="G2550">
        <f t="shared" ca="1" si="237"/>
        <v>39</v>
      </c>
      <c r="H2550">
        <f ca="1">+_xlfn.XLOOKUP(D2550,'Tablas aux'!$A$3:$A$6,'Tablas aux'!$D$3:$D$6)</f>
        <v>50</v>
      </c>
      <c r="I2550" s="3">
        <f t="shared" ca="1" si="238"/>
        <v>0.1</v>
      </c>
      <c r="J2550" t="str" cm="1">
        <f t="array" aca="1" ref="J2550" ca="1">+INDEX({"Tarjeta";"Efectivo";"Transferencia"},RANDBETWEEN(1,3))</f>
        <v>Tarjeta</v>
      </c>
      <c r="K2550" t="str">
        <f t="shared" ca="1" si="239"/>
        <v>V-004</v>
      </c>
      <c r="L2550" t="str">
        <f ca="1">+VLOOKUP(K2550,'Tablas aux'!$A$23:$C$27,3,0)</f>
        <v>Moquegua</v>
      </c>
    </row>
    <row r="2551" spans="1:12" x14ac:dyDescent="0.25">
      <c r="A2551" t="str">
        <v>V-2550</v>
      </c>
      <c r="B2551">
        <f t="shared" ca="1" si="234"/>
        <v>45878</v>
      </c>
      <c r="C2551" t="str">
        <f t="shared" ca="1" si="235"/>
        <v>C-003</v>
      </c>
      <c r="D2551" t="str">
        <f t="shared" ca="1" si="236"/>
        <v>P-001</v>
      </c>
      <c r="E2551" t="str">
        <f ca="1">+_xlfn.XLOOKUP(D2551,'Tablas aux'!$A$3:$A$6,'Tablas aux'!$B$3:$B$6,0)</f>
        <v>Audífonos</v>
      </c>
      <c r="F2551" t="str">
        <f ca="1">+_xlfn.XLOOKUP(E2551,'Tablas aux'!$B$3:$B$6,'Tablas aux'!$C$3:$C$6,0)</f>
        <v>Electrónica</v>
      </c>
      <c r="G2551">
        <f t="shared" ca="1" si="237"/>
        <v>7</v>
      </c>
      <c r="H2551">
        <f ca="1">+_xlfn.XLOOKUP(D2551,'Tablas aux'!$A$3:$A$6,'Tablas aux'!$D$3:$D$6)</f>
        <v>50</v>
      </c>
      <c r="I2551" s="3">
        <f t="shared" ca="1" si="238"/>
        <v>0.1</v>
      </c>
      <c r="J2551" t="str" cm="1">
        <f t="array" aca="1" ref="J2551" ca="1">+INDEX({"Tarjeta";"Efectivo";"Transferencia"},RANDBETWEEN(1,3))</f>
        <v>Efectivo</v>
      </c>
      <c r="K2551" t="str">
        <f t="shared" ca="1" si="239"/>
        <v>V-004</v>
      </c>
      <c r="L2551" t="str">
        <f ca="1">+VLOOKUP(K2551,'Tablas aux'!$A$23:$C$27,3,0)</f>
        <v>Moquegua</v>
      </c>
    </row>
    <row r="2552" spans="1:12" x14ac:dyDescent="0.25">
      <c r="A2552" t="str">
        <v>V-2551</v>
      </c>
      <c r="B2552">
        <f t="shared" ca="1" si="234"/>
        <v>45726</v>
      </c>
      <c r="C2552" t="str">
        <f t="shared" ca="1" si="235"/>
        <v>C-002</v>
      </c>
      <c r="D2552" t="str">
        <f t="shared" ca="1" si="236"/>
        <v>P-001</v>
      </c>
      <c r="E2552" t="str">
        <f ca="1">+_xlfn.XLOOKUP(D2552,'Tablas aux'!$A$3:$A$6,'Tablas aux'!$B$3:$B$6,0)</f>
        <v>Audífonos</v>
      </c>
      <c r="F2552" t="str">
        <f ca="1">+_xlfn.XLOOKUP(E2552,'Tablas aux'!$B$3:$B$6,'Tablas aux'!$C$3:$C$6,0)</f>
        <v>Electrónica</v>
      </c>
      <c r="G2552">
        <f t="shared" ca="1" si="237"/>
        <v>32</v>
      </c>
      <c r="H2552">
        <f ca="1">+_xlfn.XLOOKUP(D2552,'Tablas aux'!$A$3:$A$6,'Tablas aux'!$D$3:$D$6)</f>
        <v>50</v>
      </c>
      <c r="I2552" s="3">
        <f t="shared" ca="1" si="238"/>
        <v>0.1</v>
      </c>
      <c r="J2552" t="str" cm="1">
        <f t="array" aca="1" ref="J2552" ca="1">+INDEX({"Tarjeta";"Efectivo";"Transferencia"},RANDBETWEEN(1,3))</f>
        <v>Tarjeta</v>
      </c>
      <c r="K2552" t="str">
        <f t="shared" ca="1" si="239"/>
        <v>V-004</v>
      </c>
      <c r="L2552" t="str">
        <f ca="1">+VLOOKUP(K2552,'Tablas aux'!$A$23:$C$27,3,0)</f>
        <v>Moquegua</v>
      </c>
    </row>
    <row r="2553" spans="1:12" x14ac:dyDescent="0.25">
      <c r="A2553" t="str">
        <v>V-2552</v>
      </c>
      <c r="B2553">
        <f t="shared" ca="1" si="234"/>
        <v>45658</v>
      </c>
      <c r="C2553" t="str">
        <f t="shared" ca="1" si="235"/>
        <v>C-004</v>
      </c>
      <c r="D2553" t="str">
        <f t="shared" ca="1" si="236"/>
        <v>P-001</v>
      </c>
      <c r="E2553" t="str">
        <f ca="1">+_xlfn.XLOOKUP(D2553,'Tablas aux'!$A$3:$A$6,'Tablas aux'!$B$3:$B$6,0)</f>
        <v>Audífonos</v>
      </c>
      <c r="F2553" t="str">
        <f ca="1">+_xlfn.XLOOKUP(E2553,'Tablas aux'!$B$3:$B$6,'Tablas aux'!$C$3:$C$6,0)</f>
        <v>Electrónica</v>
      </c>
      <c r="G2553">
        <f t="shared" ca="1" si="237"/>
        <v>5</v>
      </c>
      <c r="H2553">
        <f ca="1">+_xlfn.XLOOKUP(D2553,'Tablas aux'!$A$3:$A$6,'Tablas aux'!$D$3:$D$6)</f>
        <v>50</v>
      </c>
      <c r="I2553" s="3">
        <f t="shared" ca="1" si="238"/>
        <v>0.1</v>
      </c>
      <c r="J2553" t="str" cm="1">
        <f t="array" aca="1" ref="J2553" ca="1">+INDEX({"Tarjeta";"Efectivo";"Transferencia"},RANDBETWEEN(1,3))</f>
        <v>Transferencia</v>
      </c>
      <c r="K2553" t="str">
        <f t="shared" ca="1" si="239"/>
        <v>V-005</v>
      </c>
      <c r="L2553" t="str">
        <f ca="1">+VLOOKUP(K2553,'Tablas aux'!$A$23:$C$27,3,0)</f>
        <v>Ayacucho</v>
      </c>
    </row>
    <row r="2554" spans="1:12" x14ac:dyDescent="0.25">
      <c r="A2554" t="str">
        <v>V-2553</v>
      </c>
      <c r="B2554">
        <f t="shared" ca="1" si="234"/>
        <v>45793</v>
      </c>
      <c r="C2554" t="str">
        <f t="shared" ca="1" si="235"/>
        <v>C-002</v>
      </c>
      <c r="D2554" t="str">
        <f t="shared" ca="1" si="236"/>
        <v>P-001</v>
      </c>
      <c r="E2554" t="str">
        <f ca="1">+_xlfn.XLOOKUP(D2554,'Tablas aux'!$A$3:$A$6,'Tablas aux'!$B$3:$B$6,0)</f>
        <v>Audífonos</v>
      </c>
      <c r="F2554" t="str">
        <f ca="1">+_xlfn.XLOOKUP(E2554,'Tablas aux'!$B$3:$B$6,'Tablas aux'!$C$3:$C$6,0)</f>
        <v>Electrónica</v>
      </c>
      <c r="G2554">
        <f t="shared" ca="1" si="237"/>
        <v>11</v>
      </c>
      <c r="H2554">
        <f ca="1">+_xlfn.XLOOKUP(D2554,'Tablas aux'!$A$3:$A$6,'Tablas aux'!$D$3:$D$6)</f>
        <v>50</v>
      </c>
      <c r="I2554" s="3">
        <f t="shared" ca="1" si="238"/>
        <v>0.1</v>
      </c>
      <c r="J2554" t="str" cm="1">
        <f t="array" aca="1" ref="J2554" ca="1">+INDEX({"Tarjeta";"Efectivo";"Transferencia"},RANDBETWEEN(1,3))</f>
        <v>Efectivo</v>
      </c>
      <c r="K2554" t="str">
        <f t="shared" ca="1" si="239"/>
        <v>V-004</v>
      </c>
      <c r="L2554" t="str">
        <f ca="1">+VLOOKUP(K2554,'Tablas aux'!$A$23:$C$27,3,0)</f>
        <v>Moquegua</v>
      </c>
    </row>
    <row r="2555" spans="1:12" x14ac:dyDescent="0.25">
      <c r="A2555" t="str">
        <v>V-2554</v>
      </c>
      <c r="B2555">
        <f t="shared" ca="1" si="234"/>
        <v>45953</v>
      </c>
      <c r="C2555" t="str">
        <f t="shared" ca="1" si="235"/>
        <v>C-004</v>
      </c>
      <c r="D2555" t="str">
        <f t="shared" ca="1" si="236"/>
        <v>P-004</v>
      </c>
      <c r="E2555" t="str">
        <f ca="1">+_xlfn.XLOOKUP(D2555,'Tablas aux'!$A$3:$A$6,'Tablas aux'!$B$3:$B$6,0)</f>
        <v>Smart Phone</v>
      </c>
      <c r="F2555" t="str">
        <f ca="1">+_xlfn.XLOOKUP(E2555,'Tablas aux'!$B$3:$B$6,'Tablas aux'!$C$3:$C$6,0)</f>
        <v>Telefonía</v>
      </c>
      <c r="G2555">
        <f t="shared" ca="1" si="237"/>
        <v>32</v>
      </c>
      <c r="H2555">
        <f ca="1">+_xlfn.XLOOKUP(D2555,'Tablas aux'!$A$3:$A$6,'Tablas aux'!$D$3:$D$6)</f>
        <v>800</v>
      </c>
      <c r="I2555" s="3">
        <f t="shared" ca="1" si="238"/>
        <v>0.2</v>
      </c>
      <c r="J2555" t="str" cm="1">
        <f t="array" aca="1" ref="J2555" ca="1">+INDEX({"Tarjeta";"Efectivo";"Transferencia"},RANDBETWEEN(1,3))</f>
        <v>Tarjeta</v>
      </c>
      <c r="K2555" t="str">
        <f t="shared" ca="1" si="239"/>
        <v>V-002</v>
      </c>
      <c r="L2555" t="str">
        <f ca="1">+VLOOKUP(K2555,'Tablas aux'!$A$23:$C$27,3,0)</f>
        <v>Callao</v>
      </c>
    </row>
    <row r="2556" spans="1:12" x14ac:dyDescent="0.25">
      <c r="A2556" t="str">
        <v>V-2555</v>
      </c>
      <c r="B2556">
        <f t="shared" ca="1" si="234"/>
        <v>45958</v>
      </c>
      <c r="C2556" t="str">
        <f t="shared" ca="1" si="235"/>
        <v>C-004</v>
      </c>
      <c r="D2556" t="str">
        <f t="shared" ca="1" si="236"/>
        <v>P-001</v>
      </c>
      <c r="E2556" t="str">
        <f ca="1">+_xlfn.XLOOKUP(D2556,'Tablas aux'!$A$3:$A$6,'Tablas aux'!$B$3:$B$6,0)</f>
        <v>Audífonos</v>
      </c>
      <c r="F2556" t="str">
        <f ca="1">+_xlfn.XLOOKUP(E2556,'Tablas aux'!$B$3:$B$6,'Tablas aux'!$C$3:$C$6,0)</f>
        <v>Electrónica</v>
      </c>
      <c r="G2556">
        <f t="shared" ca="1" si="237"/>
        <v>20</v>
      </c>
      <c r="H2556">
        <f ca="1">+_xlfn.XLOOKUP(D2556,'Tablas aux'!$A$3:$A$6,'Tablas aux'!$D$3:$D$6)</f>
        <v>50</v>
      </c>
      <c r="I2556" s="3">
        <f t="shared" ca="1" si="238"/>
        <v>0.1</v>
      </c>
      <c r="J2556" t="str" cm="1">
        <f t="array" aca="1" ref="J2556" ca="1">+INDEX({"Tarjeta";"Efectivo";"Transferencia"},RANDBETWEEN(1,3))</f>
        <v>Transferencia</v>
      </c>
      <c r="K2556" t="str">
        <f t="shared" ca="1" si="239"/>
        <v>V-005</v>
      </c>
      <c r="L2556" t="str">
        <f ca="1">+VLOOKUP(K2556,'Tablas aux'!$A$23:$C$27,3,0)</f>
        <v>Ayacucho</v>
      </c>
    </row>
    <row r="2557" spans="1:12" x14ac:dyDescent="0.25">
      <c r="A2557" t="str">
        <v>V-2556</v>
      </c>
      <c r="B2557">
        <f t="shared" ca="1" si="234"/>
        <v>45710</v>
      </c>
      <c r="C2557" t="str">
        <f t="shared" ca="1" si="235"/>
        <v>C-004</v>
      </c>
      <c r="D2557" t="str">
        <f t="shared" ca="1" si="236"/>
        <v>P-001</v>
      </c>
      <c r="E2557" t="str">
        <f ca="1">+_xlfn.XLOOKUP(D2557,'Tablas aux'!$A$3:$A$6,'Tablas aux'!$B$3:$B$6,0)</f>
        <v>Audífonos</v>
      </c>
      <c r="F2557" t="str">
        <f ca="1">+_xlfn.XLOOKUP(E2557,'Tablas aux'!$B$3:$B$6,'Tablas aux'!$C$3:$C$6,0)</f>
        <v>Electrónica</v>
      </c>
      <c r="G2557">
        <f t="shared" ca="1" si="237"/>
        <v>39</v>
      </c>
      <c r="H2557">
        <f ca="1">+_xlfn.XLOOKUP(D2557,'Tablas aux'!$A$3:$A$6,'Tablas aux'!$D$3:$D$6)</f>
        <v>50</v>
      </c>
      <c r="I2557" s="3">
        <f t="shared" ca="1" si="238"/>
        <v>0.1</v>
      </c>
      <c r="J2557" t="str" cm="1">
        <f t="array" aca="1" ref="J2557" ca="1">+INDEX({"Tarjeta";"Efectivo";"Transferencia"},RANDBETWEEN(1,3))</f>
        <v>Tarjeta</v>
      </c>
      <c r="K2557" t="str">
        <f t="shared" ca="1" si="239"/>
        <v>V-002</v>
      </c>
      <c r="L2557" t="str">
        <f ca="1">+VLOOKUP(K2557,'Tablas aux'!$A$23:$C$27,3,0)</f>
        <v>Callao</v>
      </c>
    </row>
    <row r="2558" spans="1:12" x14ac:dyDescent="0.25">
      <c r="A2558" t="str">
        <v>V-2557</v>
      </c>
      <c r="B2558">
        <f t="shared" ca="1" si="234"/>
        <v>45809</v>
      </c>
      <c r="C2558" t="str">
        <f t="shared" ca="1" si="235"/>
        <v>C-003</v>
      </c>
      <c r="D2558" t="str">
        <f t="shared" ca="1" si="236"/>
        <v>P-002</v>
      </c>
      <c r="E2558" t="str">
        <f ca="1">+_xlfn.XLOOKUP(D2558,'Tablas aux'!$A$3:$A$6,'Tablas aux'!$B$3:$B$6,0)</f>
        <v>Laptop</v>
      </c>
      <c r="F2558" t="str">
        <f ca="1">+_xlfn.XLOOKUP(E2558,'Tablas aux'!$B$3:$B$6,'Tablas aux'!$C$3:$C$6,0)</f>
        <v>Computo</v>
      </c>
      <c r="G2558">
        <f t="shared" ca="1" si="237"/>
        <v>42</v>
      </c>
      <c r="H2558">
        <f ca="1">+_xlfn.XLOOKUP(D2558,'Tablas aux'!$A$3:$A$6,'Tablas aux'!$D$3:$D$6)</f>
        <v>1200</v>
      </c>
      <c r="I2558" s="3">
        <f t="shared" ca="1" si="238"/>
        <v>0.3</v>
      </c>
      <c r="J2558" t="str" cm="1">
        <f t="array" aca="1" ref="J2558" ca="1">+INDEX({"Tarjeta";"Efectivo";"Transferencia"},RANDBETWEEN(1,3))</f>
        <v>Efectivo</v>
      </c>
      <c r="K2558" t="str">
        <f t="shared" ca="1" si="239"/>
        <v>V-001</v>
      </c>
      <c r="L2558" t="str">
        <f ca="1">+VLOOKUP(K2558,'Tablas aux'!$A$23:$C$27,3,0)</f>
        <v>Lima</v>
      </c>
    </row>
    <row r="2559" spans="1:12" x14ac:dyDescent="0.25">
      <c r="A2559" t="str">
        <v>V-2558</v>
      </c>
      <c r="B2559">
        <f t="shared" ca="1" si="234"/>
        <v>45666</v>
      </c>
      <c r="C2559" t="str">
        <f t="shared" ca="1" si="235"/>
        <v>C-001</v>
      </c>
      <c r="D2559" t="str">
        <f t="shared" ca="1" si="236"/>
        <v>P-002</v>
      </c>
      <c r="E2559" t="str">
        <f ca="1">+_xlfn.XLOOKUP(D2559,'Tablas aux'!$A$3:$A$6,'Tablas aux'!$B$3:$B$6,0)</f>
        <v>Laptop</v>
      </c>
      <c r="F2559" t="str">
        <f ca="1">+_xlfn.XLOOKUP(E2559,'Tablas aux'!$B$3:$B$6,'Tablas aux'!$C$3:$C$6,0)</f>
        <v>Computo</v>
      </c>
      <c r="G2559">
        <f t="shared" ca="1" si="237"/>
        <v>15</v>
      </c>
      <c r="H2559">
        <f ca="1">+_xlfn.XLOOKUP(D2559,'Tablas aux'!$A$3:$A$6,'Tablas aux'!$D$3:$D$6)</f>
        <v>1200</v>
      </c>
      <c r="I2559" s="3">
        <f t="shared" ca="1" si="238"/>
        <v>0.3</v>
      </c>
      <c r="J2559" t="str" cm="1">
        <f t="array" aca="1" ref="J2559" ca="1">+INDEX({"Tarjeta";"Efectivo";"Transferencia"},RANDBETWEEN(1,3))</f>
        <v>Efectivo</v>
      </c>
      <c r="K2559" t="str">
        <f t="shared" ca="1" si="239"/>
        <v>V-004</v>
      </c>
      <c r="L2559" t="str">
        <f ca="1">+VLOOKUP(K2559,'Tablas aux'!$A$23:$C$27,3,0)</f>
        <v>Moquegua</v>
      </c>
    </row>
    <row r="2560" spans="1:12" x14ac:dyDescent="0.25">
      <c r="A2560" t="str">
        <v>V-2559</v>
      </c>
      <c r="B2560">
        <f t="shared" ca="1" si="234"/>
        <v>45824</v>
      </c>
      <c r="C2560" t="str">
        <f t="shared" ca="1" si="235"/>
        <v>C-004</v>
      </c>
      <c r="D2560" t="str">
        <f t="shared" ca="1" si="236"/>
        <v>P-004</v>
      </c>
      <c r="E2560" t="str">
        <f ca="1">+_xlfn.XLOOKUP(D2560,'Tablas aux'!$A$3:$A$6,'Tablas aux'!$B$3:$B$6,0)</f>
        <v>Smart Phone</v>
      </c>
      <c r="F2560" t="str">
        <f ca="1">+_xlfn.XLOOKUP(E2560,'Tablas aux'!$B$3:$B$6,'Tablas aux'!$C$3:$C$6,0)</f>
        <v>Telefonía</v>
      </c>
      <c r="G2560">
        <f t="shared" ca="1" si="237"/>
        <v>7</v>
      </c>
      <c r="H2560">
        <f ca="1">+_xlfn.XLOOKUP(D2560,'Tablas aux'!$A$3:$A$6,'Tablas aux'!$D$3:$D$6)</f>
        <v>800</v>
      </c>
      <c r="I2560" s="3">
        <f t="shared" ca="1" si="238"/>
        <v>0.2</v>
      </c>
      <c r="J2560" t="str" cm="1">
        <f t="array" aca="1" ref="J2560" ca="1">+INDEX({"Tarjeta";"Efectivo";"Transferencia"},RANDBETWEEN(1,3))</f>
        <v>Efectivo</v>
      </c>
      <c r="K2560" t="str">
        <f t="shared" ca="1" si="239"/>
        <v>V-002</v>
      </c>
      <c r="L2560" t="str">
        <f ca="1">+VLOOKUP(K2560,'Tablas aux'!$A$23:$C$27,3,0)</f>
        <v>Callao</v>
      </c>
    </row>
    <row r="2561" spans="1:12" x14ac:dyDescent="0.25">
      <c r="A2561" t="str">
        <v>V-2560</v>
      </c>
      <c r="B2561">
        <f t="shared" ca="1" si="234"/>
        <v>45693</v>
      </c>
      <c r="C2561" t="str">
        <f t="shared" ca="1" si="235"/>
        <v>C-003</v>
      </c>
      <c r="D2561" t="str">
        <f t="shared" ca="1" si="236"/>
        <v>P-004</v>
      </c>
      <c r="E2561" t="str">
        <f ca="1">+_xlfn.XLOOKUP(D2561,'Tablas aux'!$A$3:$A$6,'Tablas aux'!$B$3:$B$6,0)</f>
        <v>Smart Phone</v>
      </c>
      <c r="F2561" t="str">
        <f ca="1">+_xlfn.XLOOKUP(E2561,'Tablas aux'!$B$3:$B$6,'Tablas aux'!$C$3:$C$6,0)</f>
        <v>Telefonía</v>
      </c>
      <c r="G2561">
        <f t="shared" ca="1" si="237"/>
        <v>25</v>
      </c>
      <c r="H2561">
        <f ca="1">+_xlfn.XLOOKUP(D2561,'Tablas aux'!$A$3:$A$6,'Tablas aux'!$D$3:$D$6)</f>
        <v>800</v>
      </c>
      <c r="I2561" s="3">
        <f t="shared" ca="1" si="238"/>
        <v>0.2</v>
      </c>
      <c r="J2561" t="str" cm="1">
        <f t="array" aca="1" ref="J2561" ca="1">+INDEX({"Tarjeta";"Efectivo";"Transferencia"},RANDBETWEEN(1,3))</f>
        <v>Transferencia</v>
      </c>
      <c r="K2561" t="str">
        <f t="shared" ca="1" si="239"/>
        <v>V-005</v>
      </c>
      <c r="L2561" t="str">
        <f ca="1">+VLOOKUP(K2561,'Tablas aux'!$A$23:$C$27,3,0)</f>
        <v>Ayacucho</v>
      </c>
    </row>
    <row r="2562" spans="1:12" x14ac:dyDescent="0.25">
      <c r="A2562" t="str">
        <v>V-2561</v>
      </c>
      <c r="B2562">
        <f t="shared" ca="1" si="234"/>
        <v>45971</v>
      </c>
      <c r="C2562" t="str">
        <f t="shared" ca="1" si="235"/>
        <v>C-002</v>
      </c>
      <c r="D2562" t="str">
        <f t="shared" ca="1" si="236"/>
        <v>P-004</v>
      </c>
      <c r="E2562" t="str">
        <f ca="1">+_xlfn.XLOOKUP(D2562,'Tablas aux'!$A$3:$A$6,'Tablas aux'!$B$3:$B$6,0)</f>
        <v>Smart Phone</v>
      </c>
      <c r="F2562" t="str">
        <f ca="1">+_xlfn.XLOOKUP(E2562,'Tablas aux'!$B$3:$B$6,'Tablas aux'!$C$3:$C$6,0)</f>
        <v>Telefonía</v>
      </c>
      <c r="G2562">
        <f t="shared" ca="1" si="237"/>
        <v>30</v>
      </c>
      <c r="H2562">
        <f ca="1">+_xlfn.XLOOKUP(D2562,'Tablas aux'!$A$3:$A$6,'Tablas aux'!$D$3:$D$6)</f>
        <v>800</v>
      </c>
      <c r="I2562" s="3">
        <f t="shared" ca="1" si="238"/>
        <v>0.2</v>
      </c>
      <c r="J2562" t="str" cm="1">
        <f t="array" aca="1" ref="J2562" ca="1">+INDEX({"Tarjeta";"Efectivo";"Transferencia"},RANDBETWEEN(1,3))</f>
        <v>Efectivo</v>
      </c>
      <c r="K2562" t="str">
        <f t="shared" ca="1" si="239"/>
        <v>V-001</v>
      </c>
      <c r="L2562" t="str">
        <f ca="1">+VLOOKUP(K2562,'Tablas aux'!$A$23:$C$27,3,0)</f>
        <v>Lima</v>
      </c>
    </row>
    <row r="2563" spans="1:12" x14ac:dyDescent="0.25">
      <c r="A2563" t="str">
        <v>V-2562</v>
      </c>
      <c r="B2563">
        <f t="shared" ref="B2563:B2626" ca="1" si="240">+RANDBETWEEN("01/01/2025","31/12/2025")</f>
        <v>46001</v>
      </c>
      <c r="C2563" t="str">
        <f t="shared" ref="C2563:C2626" ca="1" si="241">+"C"&amp;"-"&amp;TEXT(RANDBETWEEN(1,4),"000")</f>
        <v>C-003</v>
      </c>
      <c r="D2563" t="str">
        <f t="shared" ref="D2563:D2626" ca="1" si="242">+"P"&amp;"-"&amp;TEXT(RANDBETWEEN(1,4),"000")</f>
        <v>P-001</v>
      </c>
      <c r="E2563" t="str">
        <f ca="1">+_xlfn.XLOOKUP(D2563,'Tablas aux'!$A$3:$A$6,'Tablas aux'!$B$3:$B$6,0)</f>
        <v>Audífonos</v>
      </c>
      <c r="F2563" t="str">
        <f ca="1">+_xlfn.XLOOKUP(E2563,'Tablas aux'!$B$3:$B$6,'Tablas aux'!$C$3:$C$6,0)</f>
        <v>Electrónica</v>
      </c>
      <c r="G2563">
        <f t="shared" ref="G2563:G2626" ca="1" si="243">+RANDBETWEEN(5,45)</f>
        <v>16</v>
      </c>
      <c r="H2563">
        <f ca="1">+_xlfn.XLOOKUP(D2563,'Tablas aux'!$A$3:$A$6,'Tablas aux'!$D$3:$D$6)</f>
        <v>50</v>
      </c>
      <c r="I2563" s="3">
        <f t="shared" ref="I2563:I2626" ca="1" si="244">+IF(F2563="Electrónica",0.1,IF(F2563="Telefonía",0.2,0.3))</f>
        <v>0.1</v>
      </c>
      <c r="J2563" t="str" cm="1">
        <f t="array" aca="1" ref="J2563" ca="1">+INDEX({"Tarjeta";"Efectivo";"Transferencia"},RANDBETWEEN(1,3))</f>
        <v>Tarjeta</v>
      </c>
      <c r="K2563" t="str">
        <f t="shared" ref="K2563:K2626" ca="1" si="245">+"V"&amp;"-"&amp;TEXT(RANDBETWEEN(1,5),"000")</f>
        <v>V-005</v>
      </c>
      <c r="L2563" t="str">
        <f ca="1">+VLOOKUP(K2563,'Tablas aux'!$A$23:$C$27,3,0)</f>
        <v>Ayacucho</v>
      </c>
    </row>
    <row r="2564" spans="1:12" x14ac:dyDescent="0.25">
      <c r="A2564" t="str">
        <v>V-2563</v>
      </c>
      <c r="B2564">
        <f t="shared" ca="1" si="240"/>
        <v>45743</v>
      </c>
      <c r="C2564" t="str">
        <f t="shared" ca="1" si="241"/>
        <v>C-002</v>
      </c>
      <c r="D2564" t="str">
        <f t="shared" ca="1" si="242"/>
        <v>P-004</v>
      </c>
      <c r="E2564" t="str">
        <f ca="1">+_xlfn.XLOOKUP(D2564,'Tablas aux'!$A$3:$A$6,'Tablas aux'!$B$3:$B$6,0)</f>
        <v>Smart Phone</v>
      </c>
      <c r="F2564" t="str">
        <f ca="1">+_xlfn.XLOOKUP(E2564,'Tablas aux'!$B$3:$B$6,'Tablas aux'!$C$3:$C$6,0)</f>
        <v>Telefonía</v>
      </c>
      <c r="G2564">
        <f t="shared" ca="1" si="243"/>
        <v>7</v>
      </c>
      <c r="H2564">
        <f ca="1">+_xlfn.XLOOKUP(D2564,'Tablas aux'!$A$3:$A$6,'Tablas aux'!$D$3:$D$6)</f>
        <v>800</v>
      </c>
      <c r="I2564" s="3">
        <f t="shared" ca="1" si="244"/>
        <v>0.2</v>
      </c>
      <c r="J2564" t="str" cm="1">
        <f t="array" aca="1" ref="J2564" ca="1">+INDEX({"Tarjeta";"Efectivo";"Transferencia"},RANDBETWEEN(1,3))</f>
        <v>Tarjeta</v>
      </c>
      <c r="K2564" t="str">
        <f t="shared" ca="1" si="245"/>
        <v>V-005</v>
      </c>
      <c r="L2564" t="str">
        <f ca="1">+VLOOKUP(K2564,'Tablas aux'!$A$23:$C$27,3,0)</f>
        <v>Ayacucho</v>
      </c>
    </row>
    <row r="2565" spans="1:12" x14ac:dyDescent="0.25">
      <c r="A2565" t="str">
        <v>V-2564</v>
      </c>
      <c r="B2565">
        <f t="shared" ca="1" si="240"/>
        <v>45765</v>
      </c>
      <c r="C2565" t="str">
        <f t="shared" ca="1" si="241"/>
        <v>C-001</v>
      </c>
      <c r="D2565" t="str">
        <f t="shared" ca="1" si="242"/>
        <v>P-001</v>
      </c>
      <c r="E2565" t="str">
        <f ca="1">+_xlfn.XLOOKUP(D2565,'Tablas aux'!$A$3:$A$6,'Tablas aux'!$B$3:$B$6,0)</f>
        <v>Audífonos</v>
      </c>
      <c r="F2565" t="str">
        <f ca="1">+_xlfn.XLOOKUP(E2565,'Tablas aux'!$B$3:$B$6,'Tablas aux'!$C$3:$C$6,0)</f>
        <v>Electrónica</v>
      </c>
      <c r="G2565">
        <f t="shared" ca="1" si="243"/>
        <v>24</v>
      </c>
      <c r="H2565">
        <f ca="1">+_xlfn.XLOOKUP(D2565,'Tablas aux'!$A$3:$A$6,'Tablas aux'!$D$3:$D$6)</f>
        <v>50</v>
      </c>
      <c r="I2565" s="3">
        <f t="shared" ca="1" si="244"/>
        <v>0.1</v>
      </c>
      <c r="J2565" t="str" cm="1">
        <f t="array" aca="1" ref="J2565" ca="1">+INDEX({"Tarjeta";"Efectivo";"Transferencia"},RANDBETWEEN(1,3))</f>
        <v>Efectivo</v>
      </c>
      <c r="K2565" t="str">
        <f t="shared" ca="1" si="245"/>
        <v>V-001</v>
      </c>
      <c r="L2565" t="str">
        <f ca="1">+VLOOKUP(K2565,'Tablas aux'!$A$23:$C$27,3,0)</f>
        <v>Lima</v>
      </c>
    </row>
    <row r="2566" spans="1:12" x14ac:dyDescent="0.25">
      <c r="A2566" t="str">
        <v>V-2565</v>
      </c>
      <c r="B2566">
        <f t="shared" ca="1" si="240"/>
        <v>45911</v>
      </c>
      <c r="C2566" t="str">
        <f t="shared" ca="1" si="241"/>
        <v>C-002</v>
      </c>
      <c r="D2566" t="str">
        <f t="shared" ca="1" si="242"/>
        <v>P-004</v>
      </c>
      <c r="E2566" t="str">
        <f ca="1">+_xlfn.XLOOKUP(D2566,'Tablas aux'!$A$3:$A$6,'Tablas aux'!$B$3:$B$6,0)</f>
        <v>Smart Phone</v>
      </c>
      <c r="F2566" t="str">
        <f ca="1">+_xlfn.XLOOKUP(E2566,'Tablas aux'!$B$3:$B$6,'Tablas aux'!$C$3:$C$6,0)</f>
        <v>Telefonía</v>
      </c>
      <c r="G2566">
        <f t="shared" ca="1" si="243"/>
        <v>21</v>
      </c>
      <c r="H2566">
        <f ca="1">+_xlfn.XLOOKUP(D2566,'Tablas aux'!$A$3:$A$6,'Tablas aux'!$D$3:$D$6)</f>
        <v>800</v>
      </c>
      <c r="I2566" s="3">
        <f t="shared" ca="1" si="244"/>
        <v>0.2</v>
      </c>
      <c r="J2566" t="str" cm="1">
        <f t="array" aca="1" ref="J2566" ca="1">+INDEX({"Tarjeta";"Efectivo";"Transferencia"},RANDBETWEEN(1,3))</f>
        <v>Tarjeta</v>
      </c>
      <c r="K2566" t="str">
        <f t="shared" ca="1" si="245"/>
        <v>V-001</v>
      </c>
      <c r="L2566" t="str">
        <f ca="1">+VLOOKUP(K2566,'Tablas aux'!$A$23:$C$27,3,0)</f>
        <v>Lima</v>
      </c>
    </row>
    <row r="2567" spans="1:12" x14ac:dyDescent="0.25">
      <c r="A2567" t="str">
        <v>V-2566</v>
      </c>
      <c r="B2567">
        <f t="shared" ca="1" si="240"/>
        <v>45663</v>
      </c>
      <c r="C2567" t="str">
        <f t="shared" ca="1" si="241"/>
        <v>C-001</v>
      </c>
      <c r="D2567" t="str">
        <f t="shared" ca="1" si="242"/>
        <v>P-003</v>
      </c>
      <c r="E2567" t="str">
        <f ca="1">+_xlfn.XLOOKUP(D2567,'Tablas aux'!$A$3:$A$6,'Tablas aux'!$B$3:$B$6,0)</f>
        <v>Smart Watch</v>
      </c>
      <c r="F2567" t="str">
        <f ca="1">+_xlfn.XLOOKUP(E2567,'Tablas aux'!$B$3:$B$6,'Tablas aux'!$C$3:$C$6,0)</f>
        <v>Electrónica</v>
      </c>
      <c r="G2567">
        <f t="shared" ca="1" si="243"/>
        <v>5</v>
      </c>
      <c r="H2567">
        <f ca="1">+_xlfn.XLOOKUP(D2567,'Tablas aux'!$A$3:$A$6,'Tablas aux'!$D$3:$D$6)</f>
        <v>200</v>
      </c>
      <c r="I2567" s="3">
        <f t="shared" ca="1" si="244"/>
        <v>0.1</v>
      </c>
      <c r="J2567" t="str" cm="1">
        <f t="array" aca="1" ref="J2567" ca="1">+INDEX({"Tarjeta";"Efectivo";"Transferencia"},RANDBETWEEN(1,3))</f>
        <v>Transferencia</v>
      </c>
      <c r="K2567" t="str">
        <f t="shared" ca="1" si="245"/>
        <v>V-004</v>
      </c>
      <c r="L2567" t="str">
        <f ca="1">+VLOOKUP(K2567,'Tablas aux'!$A$23:$C$27,3,0)</f>
        <v>Moquegua</v>
      </c>
    </row>
    <row r="2568" spans="1:12" x14ac:dyDescent="0.25">
      <c r="A2568" t="str">
        <v>V-2567</v>
      </c>
      <c r="B2568">
        <f t="shared" ca="1" si="240"/>
        <v>45956</v>
      </c>
      <c r="C2568" t="str">
        <f t="shared" ca="1" si="241"/>
        <v>C-004</v>
      </c>
      <c r="D2568" t="str">
        <f t="shared" ca="1" si="242"/>
        <v>P-004</v>
      </c>
      <c r="E2568" t="str">
        <f ca="1">+_xlfn.XLOOKUP(D2568,'Tablas aux'!$A$3:$A$6,'Tablas aux'!$B$3:$B$6,0)</f>
        <v>Smart Phone</v>
      </c>
      <c r="F2568" t="str">
        <f ca="1">+_xlfn.XLOOKUP(E2568,'Tablas aux'!$B$3:$B$6,'Tablas aux'!$C$3:$C$6,0)</f>
        <v>Telefonía</v>
      </c>
      <c r="G2568">
        <f t="shared" ca="1" si="243"/>
        <v>39</v>
      </c>
      <c r="H2568">
        <f ca="1">+_xlfn.XLOOKUP(D2568,'Tablas aux'!$A$3:$A$6,'Tablas aux'!$D$3:$D$6)</f>
        <v>800</v>
      </c>
      <c r="I2568" s="3">
        <f t="shared" ca="1" si="244"/>
        <v>0.2</v>
      </c>
      <c r="J2568" t="str" cm="1">
        <f t="array" aca="1" ref="J2568" ca="1">+INDEX({"Tarjeta";"Efectivo";"Transferencia"},RANDBETWEEN(1,3))</f>
        <v>Tarjeta</v>
      </c>
      <c r="K2568" t="str">
        <f t="shared" ca="1" si="245"/>
        <v>V-004</v>
      </c>
      <c r="L2568" t="str">
        <f ca="1">+VLOOKUP(K2568,'Tablas aux'!$A$23:$C$27,3,0)</f>
        <v>Moquegua</v>
      </c>
    </row>
    <row r="2569" spans="1:12" x14ac:dyDescent="0.25">
      <c r="A2569" t="str">
        <v>V-2568</v>
      </c>
      <c r="B2569">
        <f t="shared" ca="1" si="240"/>
        <v>45725</v>
      </c>
      <c r="C2569" t="str">
        <f t="shared" ca="1" si="241"/>
        <v>C-003</v>
      </c>
      <c r="D2569" t="str">
        <f t="shared" ca="1" si="242"/>
        <v>P-001</v>
      </c>
      <c r="E2569" t="str">
        <f ca="1">+_xlfn.XLOOKUP(D2569,'Tablas aux'!$A$3:$A$6,'Tablas aux'!$B$3:$B$6,0)</f>
        <v>Audífonos</v>
      </c>
      <c r="F2569" t="str">
        <f ca="1">+_xlfn.XLOOKUP(E2569,'Tablas aux'!$B$3:$B$6,'Tablas aux'!$C$3:$C$6,0)</f>
        <v>Electrónica</v>
      </c>
      <c r="G2569">
        <f t="shared" ca="1" si="243"/>
        <v>34</v>
      </c>
      <c r="H2569">
        <f ca="1">+_xlfn.XLOOKUP(D2569,'Tablas aux'!$A$3:$A$6,'Tablas aux'!$D$3:$D$6)</f>
        <v>50</v>
      </c>
      <c r="I2569" s="3">
        <f t="shared" ca="1" si="244"/>
        <v>0.1</v>
      </c>
      <c r="J2569" t="str" cm="1">
        <f t="array" aca="1" ref="J2569" ca="1">+INDEX({"Tarjeta";"Efectivo";"Transferencia"},RANDBETWEEN(1,3))</f>
        <v>Tarjeta</v>
      </c>
      <c r="K2569" t="str">
        <f t="shared" ca="1" si="245"/>
        <v>V-003</v>
      </c>
      <c r="L2569" t="str">
        <f ca="1">+VLOOKUP(K2569,'Tablas aux'!$A$23:$C$27,3,0)</f>
        <v>Arequipa</v>
      </c>
    </row>
    <row r="2570" spans="1:12" x14ac:dyDescent="0.25">
      <c r="A2570" t="str">
        <v>V-2569</v>
      </c>
      <c r="B2570">
        <f t="shared" ca="1" si="240"/>
        <v>45698</v>
      </c>
      <c r="C2570" t="str">
        <f t="shared" ca="1" si="241"/>
        <v>C-004</v>
      </c>
      <c r="D2570" t="str">
        <f t="shared" ca="1" si="242"/>
        <v>P-001</v>
      </c>
      <c r="E2570" t="str">
        <f ca="1">+_xlfn.XLOOKUP(D2570,'Tablas aux'!$A$3:$A$6,'Tablas aux'!$B$3:$B$6,0)</f>
        <v>Audífonos</v>
      </c>
      <c r="F2570" t="str">
        <f ca="1">+_xlfn.XLOOKUP(E2570,'Tablas aux'!$B$3:$B$6,'Tablas aux'!$C$3:$C$6,0)</f>
        <v>Electrónica</v>
      </c>
      <c r="G2570">
        <f t="shared" ca="1" si="243"/>
        <v>25</v>
      </c>
      <c r="H2570">
        <f ca="1">+_xlfn.XLOOKUP(D2570,'Tablas aux'!$A$3:$A$6,'Tablas aux'!$D$3:$D$6)</f>
        <v>50</v>
      </c>
      <c r="I2570" s="3">
        <f t="shared" ca="1" si="244"/>
        <v>0.1</v>
      </c>
      <c r="J2570" t="str" cm="1">
        <f t="array" aca="1" ref="J2570" ca="1">+INDEX({"Tarjeta";"Efectivo";"Transferencia"},RANDBETWEEN(1,3))</f>
        <v>Transferencia</v>
      </c>
      <c r="K2570" t="str">
        <f t="shared" ca="1" si="245"/>
        <v>V-002</v>
      </c>
      <c r="L2570" t="str">
        <f ca="1">+VLOOKUP(K2570,'Tablas aux'!$A$23:$C$27,3,0)</f>
        <v>Callao</v>
      </c>
    </row>
    <row r="2571" spans="1:12" x14ac:dyDescent="0.25">
      <c r="A2571" t="str">
        <v>V-2570</v>
      </c>
      <c r="B2571">
        <f t="shared" ca="1" si="240"/>
        <v>45947</v>
      </c>
      <c r="C2571" t="str">
        <f t="shared" ca="1" si="241"/>
        <v>C-004</v>
      </c>
      <c r="D2571" t="str">
        <f t="shared" ca="1" si="242"/>
        <v>P-003</v>
      </c>
      <c r="E2571" t="str">
        <f ca="1">+_xlfn.XLOOKUP(D2571,'Tablas aux'!$A$3:$A$6,'Tablas aux'!$B$3:$B$6,0)</f>
        <v>Smart Watch</v>
      </c>
      <c r="F2571" t="str">
        <f ca="1">+_xlfn.XLOOKUP(E2571,'Tablas aux'!$B$3:$B$6,'Tablas aux'!$C$3:$C$6,0)</f>
        <v>Electrónica</v>
      </c>
      <c r="G2571">
        <f t="shared" ca="1" si="243"/>
        <v>15</v>
      </c>
      <c r="H2571">
        <f ca="1">+_xlfn.XLOOKUP(D2571,'Tablas aux'!$A$3:$A$6,'Tablas aux'!$D$3:$D$6)</f>
        <v>200</v>
      </c>
      <c r="I2571" s="3">
        <f t="shared" ca="1" si="244"/>
        <v>0.1</v>
      </c>
      <c r="J2571" t="str" cm="1">
        <f t="array" aca="1" ref="J2571" ca="1">+INDEX({"Tarjeta";"Efectivo";"Transferencia"},RANDBETWEEN(1,3))</f>
        <v>Efectivo</v>
      </c>
      <c r="K2571" t="str">
        <f t="shared" ca="1" si="245"/>
        <v>V-001</v>
      </c>
      <c r="L2571" t="str">
        <f ca="1">+VLOOKUP(K2571,'Tablas aux'!$A$23:$C$27,3,0)</f>
        <v>Lima</v>
      </c>
    </row>
    <row r="2572" spans="1:12" x14ac:dyDescent="0.25">
      <c r="A2572" t="str">
        <v>V-2571</v>
      </c>
      <c r="B2572">
        <f t="shared" ca="1" si="240"/>
        <v>45947</v>
      </c>
      <c r="C2572" t="str">
        <f t="shared" ca="1" si="241"/>
        <v>C-003</v>
      </c>
      <c r="D2572" t="str">
        <f t="shared" ca="1" si="242"/>
        <v>P-003</v>
      </c>
      <c r="E2572" t="str">
        <f ca="1">+_xlfn.XLOOKUP(D2572,'Tablas aux'!$A$3:$A$6,'Tablas aux'!$B$3:$B$6,0)</f>
        <v>Smart Watch</v>
      </c>
      <c r="F2572" t="str">
        <f ca="1">+_xlfn.XLOOKUP(E2572,'Tablas aux'!$B$3:$B$6,'Tablas aux'!$C$3:$C$6,0)</f>
        <v>Electrónica</v>
      </c>
      <c r="G2572">
        <f t="shared" ca="1" si="243"/>
        <v>40</v>
      </c>
      <c r="H2572">
        <f ca="1">+_xlfn.XLOOKUP(D2572,'Tablas aux'!$A$3:$A$6,'Tablas aux'!$D$3:$D$6)</f>
        <v>200</v>
      </c>
      <c r="I2572" s="3">
        <f t="shared" ca="1" si="244"/>
        <v>0.1</v>
      </c>
      <c r="J2572" t="str" cm="1">
        <f t="array" aca="1" ref="J2572" ca="1">+INDEX({"Tarjeta";"Efectivo";"Transferencia"},RANDBETWEEN(1,3))</f>
        <v>Tarjeta</v>
      </c>
      <c r="K2572" t="str">
        <f t="shared" ca="1" si="245"/>
        <v>V-002</v>
      </c>
      <c r="L2572" t="str">
        <f ca="1">+VLOOKUP(K2572,'Tablas aux'!$A$23:$C$27,3,0)</f>
        <v>Callao</v>
      </c>
    </row>
    <row r="2573" spans="1:12" x14ac:dyDescent="0.25">
      <c r="A2573" t="str">
        <v>V-2572</v>
      </c>
      <c r="B2573">
        <f t="shared" ca="1" si="240"/>
        <v>45779</v>
      </c>
      <c r="C2573" t="str">
        <f t="shared" ca="1" si="241"/>
        <v>C-003</v>
      </c>
      <c r="D2573" t="str">
        <f t="shared" ca="1" si="242"/>
        <v>P-001</v>
      </c>
      <c r="E2573" t="str">
        <f ca="1">+_xlfn.XLOOKUP(D2573,'Tablas aux'!$A$3:$A$6,'Tablas aux'!$B$3:$B$6,0)</f>
        <v>Audífonos</v>
      </c>
      <c r="F2573" t="str">
        <f ca="1">+_xlfn.XLOOKUP(E2573,'Tablas aux'!$B$3:$B$6,'Tablas aux'!$C$3:$C$6,0)</f>
        <v>Electrónica</v>
      </c>
      <c r="G2573">
        <f t="shared" ca="1" si="243"/>
        <v>24</v>
      </c>
      <c r="H2573">
        <f ca="1">+_xlfn.XLOOKUP(D2573,'Tablas aux'!$A$3:$A$6,'Tablas aux'!$D$3:$D$6)</f>
        <v>50</v>
      </c>
      <c r="I2573" s="3">
        <f t="shared" ca="1" si="244"/>
        <v>0.1</v>
      </c>
      <c r="J2573" t="str" cm="1">
        <f t="array" aca="1" ref="J2573" ca="1">+INDEX({"Tarjeta";"Efectivo";"Transferencia"},RANDBETWEEN(1,3))</f>
        <v>Efectivo</v>
      </c>
      <c r="K2573" t="str">
        <f t="shared" ca="1" si="245"/>
        <v>V-002</v>
      </c>
      <c r="L2573" t="str">
        <f ca="1">+VLOOKUP(K2573,'Tablas aux'!$A$23:$C$27,3,0)</f>
        <v>Callao</v>
      </c>
    </row>
    <row r="2574" spans="1:12" x14ac:dyDescent="0.25">
      <c r="A2574" t="str">
        <v>V-2573</v>
      </c>
      <c r="B2574">
        <f t="shared" ca="1" si="240"/>
        <v>45946</v>
      </c>
      <c r="C2574" t="str">
        <f t="shared" ca="1" si="241"/>
        <v>C-003</v>
      </c>
      <c r="D2574" t="str">
        <f t="shared" ca="1" si="242"/>
        <v>P-003</v>
      </c>
      <c r="E2574" t="str">
        <f ca="1">+_xlfn.XLOOKUP(D2574,'Tablas aux'!$A$3:$A$6,'Tablas aux'!$B$3:$B$6,0)</f>
        <v>Smart Watch</v>
      </c>
      <c r="F2574" t="str">
        <f ca="1">+_xlfn.XLOOKUP(E2574,'Tablas aux'!$B$3:$B$6,'Tablas aux'!$C$3:$C$6,0)</f>
        <v>Electrónica</v>
      </c>
      <c r="G2574">
        <f t="shared" ca="1" si="243"/>
        <v>18</v>
      </c>
      <c r="H2574">
        <f ca="1">+_xlfn.XLOOKUP(D2574,'Tablas aux'!$A$3:$A$6,'Tablas aux'!$D$3:$D$6)</f>
        <v>200</v>
      </c>
      <c r="I2574" s="3">
        <f t="shared" ca="1" si="244"/>
        <v>0.1</v>
      </c>
      <c r="J2574" t="str" cm="1">
        <f t="array" aca="1" ref="J2574" ca="1">+INDEX({"Tarjeta";"Efectivo";"Transferencia"},RANDBETWEEN(1,3))</f>
        <v>Efectivo</v>
      </c>
      <c r="K2574" t="str">
        <f t="shared" ca="1" si="245"/>
        <v>V-001</v>
      </c>
      <c r="L2574" t="str">
        <f ca="1">+VLOOKUP(K2574,'Tablas aux'!$A$23:$C$27,3,0)</f>
        <v>Lima</v>
      </c>
    </row>
    <row r="2575" spans="1:12" x14ac:dyDescent="0.25">
      <c r="A2575" t="str">
        <v>V-2574</v>
      </c>
      <c r="B2575">
        <f t="shared" ca="1" si="240"/>
        <v>45980</v>
      </c>
      <c r="C2575" t="str">
        <f t="shared" ca="1" si="241"/>
        <v>C-001</v>
      </c>
      <c r="D2575" t="str">
        <f t="shared" ca="1" si="242"/>
        <v>P-004</v>
      </c>
      <c r="E2575" t="str">
        <f ca="1">+_xlfn.XLOOKUP(D2575,'Tablas aux'!$A$3:$A$6,'Tablas aux'!$B$3:$B$6,0)</f>
        <v>Smart Phone</v>
      </c>
      <c r="F2575" t="str">
        <f ca="1">+_xlfn.XLOOKUP(E2575,'Tablas aux'!$B$3:$B$6,'Tablas aux'!$C$3:$C$6,0)</f>
        <v>Telefonía</v>
      </c>
      <c r="G2575">
        <f t="shared" ca="1" si="243"/>
        <v>39</v>
      </c>
      <c r="H2575">
        <f ca="1">+_xlfn.XLOOKUP(D2575,'Tablas aux'!$A$3:$A$6,'Tablas aux'!$D$3:$D$6)</f>
        <v>800</v>
      </c>
      <c r="I2575" s="3">
        <f t="shared" ca="1" si="244"/>
        <v>0.2</v>
      </c>
      <c r="J2575" t="str" cm="1">
        <f t="array" aca="1" ref="J2575" ca="1">+INDEX({"Tarjeta";"Efectivo";"Transferencia"},RANDBETWEEN(1,3))</f>
        <v>Transferencia</v>
      </c>
      <c r="K2575" t="str">
        <f t="shared" ca="1" si="245"/>
        <v>V-005</v>
      </c>
      <c r="L2575" t="str">
        <f ca="1">+VLOOKUP(K2575,'Tablas aux'!$A$23:$C$27,3,0)</f>
        <v>Ayacucho</v>
      </c>
    </row>
    <row r="2576" spans="1:12" x14ac:dyDescent="0.25">
      <c r="A2576" t="str">
        <v>V-2575</v>
      </c>
      <c r="B2576">
        <f t="shared" ca="1" si="240"/>
        <v>45785</v>
      </c>
      <c r="C2576" t="str">
        <f t="shared" ca="1" si="241"/>
        <v>C-003</v>
      </c>
      <c r="D2576" t="str">
        <f t="shared" ca="1" si="242"/>
        <v>P-003</v>
      </c>
      <c r="E2576" t="str">
        <f ca="1">+_xlfn.XLOOKUP(D2576,'Tablas aux'!$A$3:$A$6,'Tablas aux'!$B$3:$B$6,0)</f>
        <v>Smart Watch</v>
      </c>
      <c r="F2576" t="str">
        <f ca="1">+_xlfn.XLOOKUP(E2576,'Tablas aux'!$B$3:$B$6,'Tablas aux'!$C$3:$C$6,0)</f>
        <v>Electrónica</v>
      </c>
      <c r="G2576">
        <f t="shared" ca="1" si="243"/>
        <v>5</v>
      </c>
      <c r="H2576">
        <f ca="1">+_xlfn.XLOOKUP(D2576,'Tablas aux'!$A$3:$A$6,'Tablas aux'!$D$3:$D$6)</f>
        <v>200</v>
      </c>
      <c r="I2576" s="3">
        <f t="shared" ca="1" si="244"/>
        <v>0.1</v>
      </c>
      <c r="J2576" t="str" cm="1">
        <f t="array" aca="1" ref="J2576" ca="1">+INDEX({"Tarjeta";"Efectivo";"Transferencia"},RANDBETWEEN(1,3))</f>
        <v>Transferencia</v>
      </c>
      <c r="K2576" t="str">
        <f t="shared" ca="1" si="245"/>
        <v>V-005</v>
      </c>
      <c r="L2576" t="str">
        <f ca="1">+VLOOKUP(K2576,'Tablas aux'!$A$23:$C$27,3,0)</f>
        <v>Ayacucho</v>
      </c>
    </row>
    <row r="2577" spans="1:12" x14ac:dyDescent="0.25">
      <c r="A2577" t="str">
        <v>V-2576</v>
      </c>
      <c r="B2577">
        <f t="shared" ca="1" si="240"/>
        <v>45719</v>
      </c>
      <c r="C2577" t="str">
        <f t="shared" ca="1" si="241"/>
        <v>C-003</v>
      </c>
      <c r="D2577" t="str">
        <f t="shared" ca="1" si="242"/>
        <v>P-004</v>
      </c>
      <c r="E2577" t="str">
        <f ca="1">+_xlfn.XLOOKUP(D2577,'Tablas aux'!$A$3:$A$6,'Tablas aux'!$B$3:$B$6,0)</f>
        <v>Smart Phone</v>
      </c>
      <c r="F2577" t="str">
        <f ca="1">+_xlfn.XLOOKUP(E2577,'Tablas aux'!$B$3:$B$6,'Tablas aux'!$C$3:$C$6,0)</f>
        <v>Telefonía</v>
      </c>
      <c r="G2577">
        <f t="shared" ca="1" si="243"/>
        <v>35</v>
      </c>
      <c r="H2577">
        <f ca="1">+_xlfn.XLOOKUP(D2577,'Tablas aux'!$A$3:$A$6,'Tablas aux'!$D$3:$D$6)</f>
        <v>800</v>
      </c>
      <c r="I2577" s="3">
        <f t="shared" ca="1" si="244"/>
        <v>0.2</v>
      </c>
      <c r="J2577" t="str" cm="1">
        <f t="array" aca="1" ref="J2577" ca="1">+INDEX({"Tarjeta";"Efectivo";"Transferencia"},RANDBETWEEN(1,3))</f>
        <v>Efectivo</v>
      </c>
      <c r="K2577" t="str">
        <f t="shared" ca="1" si="245"/>
        <v>V-002</v>
      </c>
      <c r="L2577" t="str">
        <f ca="1">+VLOOKUP(K2577,'Tablas aux'!$A$23:$C$27,3,0)</f>
        <v>Callao</v>
      </c>
    </row>
    <row r="2578" spans="1:12" x14ac:dyDescent="0.25">
      <c r="A2578" t="str">
        <v>V-2577</v>
      </c>
      <c r="B2578">
        <f t="shared" ca="1" si="240"/>
        <v>45908</v>
      </c>
      <c r="C2578" t="str">
        <f t="shared" ca="1" si="241"/>
        <v>C-002</v>
      </c>
      <c r="D2578" t="str">
        <f t="shared" ca="1" si="242"/>
        <v>P-004</v>
      </c>
      <c r="E2578" t="str">
        <f ca="1">+_xlfn.XLOOKUP(D2578,'Tablas aux'!$A$3:$A$6,'Tablas aux'!$B$3:$B$6,0)</f>
        <v>Smart Phone</v>
      </c>
      <c r="F2578" t="str">
        <f ca="1">+_xlfn.XLOOKUP(E2578,'Tablas aux'!$B$3:$B$6,'Tablas aux'!$C$3:$C$6,0)</f>
        <v>Telefonía</v>
      </c>
      <c r="G2578">
        <f t="shared" ca="1" si="243"/>
        <v>11</v>
      </c>
      <c r="H2578">
        <f ca="1">+_xlfn.XLOOKUP(D2578,'Tablas aux'!$A$3:$A$6,'Tablas aux'!$D$3:$D$6)</f>
        <v>800</v>
      </c>
      <c r="I2578" s="3">
        <f t="shared" ca="1" si="244"/>
        <v>0.2</v>
      </c>
      <c r="J2578" t="str" cm="1">
        <f t="array" aca="1" ref="J2578" ca="1">+INDEX({"Tarjeta";"Efectivo";"Transferencia"},RANDBETWEEN(1,3))</f>
        <v>Efectivo</v>
      </c>
      <c r="K2578" t="str">
        <f t="shared" ca="1" si="245"/>
        <v>V-003</v>
      </c>
      <c r="L2578" t="str">
        <f ca="1">+VLOOKUP(K2578,'Tablas aux'!$A$23:$C$27,3,0)</f>
        <v>Arequipa</v>
      </c>
    </row>
    <row r="2579" spans="1:12" x14ac:dyDescent="0.25">
      <c r="A2579" t="str">
        <v>V-2578</v>
      </c>
      <c r="B2579">
        <f t="shared" ca="1" si="240"/>
        <v>45863</v>
      </c>
      <c r="C2579" t="str">
        <f t="shared" ca="1" si="241"/>
        <v>C-003</v>
      </c>
      <c r="D2579" t="str">
        <f t="shared" ca="1" si="242"/>
        <v>P-002</v>
      </c>
      <c r="E2579" t="str">
        <f ca="1">+_xlfn.XLOOKUP(D2579,'Tablas aux'!$A$3:$A$6,'Tablas aux'!$B$3:$B$6,0)</f>
        <v>Laptop</v>
      </c>
      <c r="F2579" t="str">
        <f ca="1">+_xlfn.XLOOKUP(E2579,'Tablas aux'!$B$3:$B$6,'Tablas aux'!$C$3:$C$6,0)</f>
        <v>Computo</v>
      </c>
      <c r="G2579">
        <f t="shared" ca="1" si="243"/>
        <v>33</v>
      </c>
      <c r="H2579">
        <f ca="1">+_xlfn.XLOOKUP(D2579,'Tablas aux'!$A$3:$A$6,'Tablas aux'!$D$3:$D$6)</f>
        <v>1200</v>
      </c>
      <c r="I2579" s="3">
        <f t="shared" ca="1" si="244"/>
        <v>0.3</v>
      </c>
      <c r="J2579" t="str" cm="1">
        <f t="array" aca="1" ref="J2579" ca="1">+INDEX({"Tarjeta";"Efectivo";"Transferencia"},RANDBETWEEN(1,3))</f>
        <v>Transferencia</v>
      </c>
      <c r="K2579" t="str">
        <f t="shared" ca="1" si="245"/>
        <v>V-003</v>
      </c>
      <c r="L2579" t="str">
        <f ca="1">+VLOOKUP(K2579,'Tablas aux'!$A$23:$C$27,3,0)</f>
        <v>Arequipa</v>
      </c>
    </row>
    <row r="2580" spans="1:12" x14ac:dyDescent="0.25">
      <c r="A2580" t="str">
        <v>V-2579</v>
      </c>
      <c r="B2580">
        <f t="shared" ca="1" si="240"/>
        <v>45767</v>
      </c>
      <c r="C2580" t="str">
        <f t="shared" ca="1" si="241"/>
        <v>C-003</v>
      </c>
      <c r="D2580" t="str">
        <f t="shared" ca="1" si="242"/>
        <v>P-002</v>
      </c>
      <c r="E2580" t="str">
        <f ca="1">+_xlfn.XLOOKUP(D2580,'Tablas aux'!$A$3:$A$6,'Tablas aux'!$B$3:$B$6,0)</f>
        <v>Laptop</v>
      </c>
      <c r="F2580" t="str">
        <f ca="1">+_xlfn.XLOOKUP(E2580,'Tablas aux'!$B$3:$B$6,'Tablas aux'!$C$3:$C$6,0)</f>
        <v>Computo</v>
      </c>
      <c r="G2580">
        <f t="shared" ca="1" si="243"/>
        <v>13</v>
      </c>
      <c r="H2580">
        <f ca="1">+_xlfn.XLOOKUP(D2580,'Tablas aux'!$A$3:$A$6,'Tablas aux'!$D$3:$D$6)</f>
        <v>1200</v>
      </c>
      <c r="I2580" s="3">
        <f t="shared" ca="1" si="244"/>
        <v>0.3</v>
      </c>
      <c r="J2580" t="str" cm="1">
        <f t="array" aca="1" ref="J2580" ca="1">+INDEX({"Tarjeta";"Efectivo";"Transferencia"},RANDBETWEEN(1,3))</f>
        <v>Transferencia</v>
      </c>
      <c r="K2580" t="str">
        <f t="shared" ca="1" si="245"/>
        <v>V-002</v>
      </c>
      <c r="L2580" t="str">
        <f ca="1">+VLOOKUP(K2580,'Tablas aux'!$A$23:$C$27,3,0)</f>
        <v>Callao</v>
      </c>
    </row>
    <row r="2581" spans="1:12" x14ac:dyDescent="0.25">
      <c r="A2581" t="str">
        <v>V-2580</v>
      </c>
      <c r="B2581">
        <f t="shared" ca="1" si="240"/>
        <v>45847</v>
      </c>
      <c r="C2581" t="str">
        <f t="shared" ca="1" si="241"/>
        <v>C-001</v>
      </c>
      <c r="D2581" t="str">
        <f t="shared" ca="1" si="242"/>
        <v>P-003</v>
      </c>
      <c r="E2581" t="str">
        <f ca="1">+_xlfn.XLOOKUP(D2581,'Tablas aux'!$A$3:$A$6,'Tablas aux'!$B$3:$B$6,0)</f>
        <v>Smart Watch</v>
      </c>
      <c r="F2581" t="str">
        <f ca="1">+_xlfn.XLOOKUP(E2581,'Tablas aux'!$B$3:$B$6,'Tablas aux'!$C$3:$C$6,0)</f>
        <v>Electrónica</v>
      </c>
      <c r="G2581">
        <f t="shared" ca="1" si="243"/>
        <v>17</v>
      </c>
      <c r="H2581">
        <f ca="1">+_xlfn.XLOOKUP(D2581,'Tablas aux'!$A$3:$A$6,'Tablas aux'!$D$3:$D$6)</f>
        <v>200</v>
      </c>
      <c r="I2581" s="3">
        <f t="shared" ca="1" si="244"/>
        <v>0.1</v>
      </c>
      <c r="J2581" t="str" cm="1">
        <f t="array" aca="1" ref="J2581" ca="1">+INDEX({"Tarjeta";"Efectivo";"Transferencia"},RANDBETWEEN(1,3))</f>
        <v>Transferencia</v>
      </c>
      <c r="K2581" t="str">
        <f t="shared" ca="1" si="245"/>
        <v>V-002</v>
      </c>
      <c r="L2581" t="str">
        <f ca="1">+VLOOKUP(K2581,'Tablas aux'!$A$23:$C$27,3,0)</f>
        <v>Callao</v>
      </c>
    </row>
    <row r="2582" spans="1:12" x14ac:dyDescent="0.25">
      <c r="A2582" t="str">
        <v>V-2581</v>
      </c>
      <c r="B2582">
        <f t="shared" ca="1" si="240"/>
        <v>45994</v>
      </c>
      <c r="C2582" t="str">
        <f t="shared" ca="1" si="241"/>
        <v>C-001</v>
      </c>
      <c r="D2582" t="str">
        <f t="shared" ca="1" si="242"/>
        <v>P-001</v>
      </c>
      <c r="E2582" t="str">
        <f ca="1">+_xlfn.XLOOKUP(D2582,'Tablas aux'!$A$3:$A$6,'Tablas aux'!$B$3:$B$6,0)</f>
        <v>Audífonos</v>
      </c>
      <c r="F2582" t="str">
        <f ca="1">+_xlfn.XLOOKUP(E2582,'Tablas aux'!$B$3:$B$6,'Tablas aux'!$C$3:$C$6,0)</f>
        <v>Electrónica</v>
      </c>
      <c r="G2582">
        <f t="shared" ca="1" si="243"/>
        <v>24</v>
      </c>
      <c r="H2582">
        <f ca="1">+_xlfn.XLOOKUP(D2582,'Tablas aux'!$A$3:$A$6,'Tablas aux'!$D$3:$D$6)</f>
        <v>50</v>
      </c>
      <c r="I2582" s="3">
        <f t="shared" ca="1" si="244"/>
        <v>0.1</v>
      </c>
      <c r="J2582" t="str" cm="1">
        <f t="array" aca="1" ref="J2582" ca="1">+INDEX({"Tarjeta";"Efectivo";"Transferencia"},RANDBETWEEN(1,3))</f>
        <v>Tarjeta</v>
      </c>
      <c r="K2582" t="str">
        <f t="shared" ca="1" si="245"/>
        <v>V-003</v>
      </c>
      <c r="L2582" t="str">
        <f ca="1">+VLOOKUP(K2582,'Tablas aux'!$A$23:$C$27,3,0)</f>
        <v>Arequipa</v>
      </c>
    </row>
    <row r="2583" spans="1:12" x14ac:dyDescent="0.25">
      <c r="A2583" t="str">
        <v>V-2582</v>
      </c>
      <c r="B2583">
        <f t="shared" ca="1" si="240"/>
        <v>45701</v>
      </c>
      <c r="C2583" t="str">
        <f t="shared" ca="1" si="241"/>
        <v>C-004</v>
      </c>
      <c r="D2583" t="str">
        <f t="shared" ca="1" si="242"/>
        <v>P-004</v>
      </c>
      <c r="E2583" t="str">
        <f ca="1">+_xlfn.XLOOKUP(D2583,'Tablas aux'!$A$3:$A$6,'Tablas aux'!$B$3:$B$6,0)</f>
        <v>Smart Phone</v>
      </c>
      <c r="F2583" t="str">
        <f ca="1">+_xlfn.XLOOKUP(E2583,'Tablas aux'!$B$3:$B$6,'Tablas aux'!$C$3:$C$6,0)</f>
        <v>Telefonía</v>
      </c>
      <c r="G2583">
        <f t="shared" ca="1" si="243"/>
        <v>23</v>
      </c>
      <c r="H2583">
        <f ca="1">+_xlfn.XLOOKUP(D2583,'Tablas aux'!$A$3:$A$6,'Tablas aux'!$D$3:$D$6)</f>
        <v>800</v>
      </c>
      <c r="I2583" s="3">
        <f t="shared" ca="1" si="244"/>
        <v>0.2</v>
      </c>
      <c r="J2583" t="str" cm="1">
        <f t="array" aca="1" ref="J2583" ca="1">+INDEX({"Tarjeta";"Efectivo";"Transferencia"},RANDBETWEEN(1,3))</f>
        <v>Efectivo</v>
      </c>
      <c r="K2583" t="str">
        <f t="shared" ca="1" si="245"/>
        <v>V-004</v>
      </c>
      <c r="L2583" t="str">
        <f ca="1">+VLOOKUP(K2583,'Tablas aux'!$A$23:$C$27,3,0)</f>
        <v>Moquegua</v>
      </c>
    </row>
    <row r="2584" spans="1:12" x14ac:dyDescent="0.25">
      <c r="A2584" t="str">
        <v>V-2583</v>
      </c>
      <c r="B2584">
        <f t="shared" ca="1" si="240"/>
        <v>45752</v>
      </c>
      <c r="C2584" t="str">
        <f t="shared" ca="1" si="241"/>
        <v>C-003</v>
      </c>
      <c r="D2584" t="str">
        <f t="shared" ca="1" si="242"/>
        <v>P-001</v>
      </c>
      <c r="E2584" t="str">
        <f ca="1">+_xlfn.XLOOKUP(D2584,'Tablas aux'!$A$3:$A$6,'Tablas aux'!$B$3:$B$6,0)</f>
        <v>Audífonos</v>
      </c>
      <c r="F2584" t="str">
        <f ca="1">+_xlfn.XLOOKUP(E2584,'Tablas aux'!$B$3:$B$6,'Tablas aux'!$C$3:$C$6,0)</f>
        <v>Electrónica</v>
      </c>
      <c r="G2584">
        <f t="shared" ca="1" si="243"/>
        <v>30</v>
      </c>
      <c r="H2584">
        <f ca="1">+_xlfn.XLOOKUP(D2584,'Tablas aux'!$A$3:$A$6,'Tablas aux'!$D$3:$D$6)</f>
        <v>50</v>
      </c>
      <c r="I2584" s="3">
        <f t="shared" ca="1" si="244"/>
        <v>0.1</v>
      </c>
      <c r="J2584" t="str" cm="1">
        <f t="array" aca="1" ref="J2584" ca="1">+INDEX({"Tarjeta";"Efectivo";"Transferencia"},RANDBETWEEN(1,3))</f>
        <v>Efectivo</v>
      </c>
      <c r="K2584" t="str">
        <f t="shared" ca="1" si="245"/>
        <v>V-005</v>
      </c>
      <c r="L2584" t="str">
        <f ca="1">+VLOOKUP(K2584,'Tablas aux'!$A$23:$C$27,3,0)</f>
        <v>Ayacucho</v>
      </c>
    </row>
    <row r="2585" spans="1:12" x14ac:dyDescent="0.25">
      <c r="A2585" t="str">
        <v>V-2584</v>
      </c>
      <c r="B2585">
        <f t="shared" ca="1" si="240"/>
        <v>45981</v>
      </c>
      <c r="C2585" t="str">
        <f t="shared" ca="1" si="241"/>
        <v>C-003</v>
      </c>
      <c r="D2585" t="str">
        <f t="shared" ca="1" si="242"/>
        <v>P-004</v>
      </c>
      <c r="E2585" t="str">
        <f ca="1">+_xlfn.XLOOKUP(D2585,'Tablas aux'!$A$3:$A$6,'Tablas aux'!$B$3:$B$6,0)</f>
        <v>Smart Phone</v>
      </c>
      <c r="F2585" t="str">
        <f ca="1">+_xlfn.XLOOKUP(E2585,'Tablas aux'!$B$3:$B$6,'Tablas aux'!$C$3:$C$6,0)</f>
        <v>Telefonía</v>
      </c>
      <c r="G2585">
        <f t="shared" ca="1" si="243"/>
        <v>17</v>
      </c>
      <c r="H2585">
        <f ca="1">+_xlfn.XLOOKUP(D2585,'Tablas aux'!$A$3:$A$6,'Tablas aux'!$D$3:$D$6)</f>
        <v>800</v>
      </c>
      <c r="I2585" s="3">
        <f t="shared" ca="1" si="244"/>
        <v>0.2</v>
      </c>
      <c r="J2585" t="str" cm="1">
        <f t="array" aca="1" ref="J2585" ca="1">+INDEX({"Tarjeta";"Efectivo";"Transferencia"},RANDBETWEEN(1,3))</f>
        <v>Tarjeta</v>
      </c>
      <c r="K2585" t="str">
        <f t="shared" ca="1" si="245"/>
        <v>V-003</v>
      </c>
      <c r="L2585" t="str">
        <f ca="1">+VLOOKUP(K2585,'Tablas aux'!$A$23:$C$27,3,0)</f>
        <v>Arequipa</v>
      </c>
    </row>
    <row r="2586" spans="1:12" x14ac:dyDescent="0.25">
      <c r="A2586" t="str">
        <v>V-2585</v>
      </c>
      <c r="B2586">
        <f t="shared" ca="1" si="240"/>
        <v>45714</v>
      </c>
      <c r="C2586" t="str">
        <f t="shared" ca="1" si="241"/>
        <v>C-003</v>
      </c>
      <c r="D2586" t="str">
        <f t="shared" ca="1" si="242"/>
        <v>P-002</v>
      </c>
      <c r="E2586" t="str">
        <f ca="1">+_xlfn.XLOOKUP(D2586,'Tablas aux'!$A$3:$A$6,'Tablas aux'!$B$3:$B$6,0)</f>
        <v>Laptop</v>
      </c>
      <c r="F2586" t="str">
        <f ca="1">+_xlfn.XLOOKUP(E2586,'Tablas aux'!$B$3:$B$6,'Tablas aux'!$C$3:$C$6,0)</f>
        <v>Computo</v>
      </c>
      <c r="G2586">
        <f t="shared" ca="1" si="243"/>
        <v>10</v>
      </c>
      <c r="H2586">
        <f ca="1">+_xlfn.XLOOKUP(D2586,'Tablas aux'!$A$3:$A$6,'Tablas aux'!$D$3:$D$6)</f>
        <v>1200</v>
      </c>
      <c r="I2586" s="3">
        <f t="shared" ca="1" si="244"/>
        <v>0.3</v>
      </c>
      <c r="J2586" t="str" cm="1">
        <f t="array" aca="1" ref="J2586" ca="1">+INDEX({"Tarjeta";"Efectivo";"Transferencia"},RANDBETWEEN(1,3))</f>
        <v>Tarjeta</v>
      </c>
      <c r="K2586" t="str">
        <f t="shared" ca="1" si="245"/>
        <v>V-005</v>
      </c>
      <c r="L2586" t="str">
        <f ca="1">+VLOOKUP(K2586,'Tablas aux'!$A$23:$C$27,3,0)</f>
        <v>Ayacucho</v>
      </c>
    </row>
    <row r="2587" spans="1:12" x14ac:dyDescent="0.25">
      <c r="A2587" t="str">
        <v>V-2586</v>
      </c>
      <c r="B2587">
        <f t="shared" ca="1" si="240"/>
        <v>45951</v>
      </c>
      <c r="C2587" t="str">
        <f t="shared" ca="1" si="241"/>
        <v>C-004</v>
      </c>
      <c r="D2587" t="str">
        <f t="shared" ca="1" si="242"/>
        <v>P-002</v>
      </c>
      <c r="E2587" t="str">
        <f ca="1">+_xlfn.XLOOKUP(D2587,'Tablas aux'!$A$3:$A$6,'Tablas aux'!$B$3:$B$6,0)</f>
        <v>Laptop</v>
      </c>
      <c r="F2587" t="str">
        <f ca="1">+_xlfn.XLOOKUP(E2587,'Tablas aux'!$B$3:$B$6,'Tablas aux'!$C$3:$C$6,0)</f>
        <v>Computo</v>
      </c>
      <c r="G2587">
        <f t="shared" ca="1" si="243"/>
        <v>32</v>
      </c>
      <c r="H2587">
        <f ca="1">+_xlfn.XLOOKUP(D2587,'Tablas aux'!$A$3:$A$6,'Tablas aux'!$D$3:$D$6)</f>
        <v>1200</v>
      </c>
      <c r="I2587" s="3">
        <f t="shared" ca="1" si="244"/>
        <v>0.3</v>
      </c>
      <c r="J2587" t="str" cm="1">
        <f t="array" aca="1" ref="J2587" ca="1">+INDEX({"Tarjeta";"Efectivo";"Transferencia"},RANDBETWEEN(1,3))</f>
        <v>Efectivo</v>
      </c>
      <c r="K2587" t="str">
        <f t="shared" ca="1" si="245"/>
        <v>V-002</v>
      </c>
      <c r="L2587" t="str">
        <f ca="1">+VLOOKUP(K2587,'Tablas aux'!$A$23:$C$27,3,0)</f>
        <v>Callao</v>
      </c>
    </row>
    <row r="2588" spans="1:12" x14ac:dyDescent="0.25">
      <c r="A2588" t="str">
        <v>V-2587</v>
      </c>
      <c r="B2588">
        <f t="shared" ca="1" si="240"/>
        <v>45682</v>
      </c>
      <c r="C2588" t="str">
        <f t="shared" ca="1" si="241"/>
        <v>C-001</v>
      </c>
      <c r="D2588" t="str">
        <f t="shared" ca="1" si="242"/>
        <v>P-001</v>
      </c>
      <c r="E2588" t="str">
        <f ca="1">+_xlfn.XLOOKUP(D2588,'Tablas aux'!$A$3:$A$6,'Tablas aux'!$B$3:$B$6,0)</f>
        <v>Audífonos</v>
      </c>
      <c r="F2588" t="str">
        <f ca="1">+_xlfn.XLOOKUP(E2588,'Tablas aux'!$B$3:$B$6,'Tablas aux'!$C$3:$C$6,0)</f>
        <v>Electrónica</v>
      </c>
      <c r="G2588">
        <f t="shared" ca="1" si="243"/>
        <v>11</v>
      </c>
      <c r="H2588">
        <f ca="1">+_xlfn.XLOOKUP(D2588,'Tablas aux'!$A$3:$A$6,'Tablas aux'!$D$3:$D$6)</f>
        <v>50</v>
      </c>
      <c r="I2588" s="3">
        <f t="shared" ca="1" si="244"/>
        <v>0.1</v>
      </c>
      <c r="J2588" t="str" cm="1">
        <f t="array" aca="1" ref="J2588" ca="1">+INDEX({"Tarjeta";"Efectivo";"Transferencia"},RANDBETWEEN(1,3))</f>
        <v>Transferencia</v>
      </c>
      <c r="K2588" t="str">
        <f t="shared" ca="1" si="245"/>
        <v>V-005</v>
      </c>
      <c r="L2588" t="str">
        <f ca="1">+VLOOKUP(K2588,'Tablas aux'!$A$23:$C$27,3,0)</f>
        <v>Ayacucho</v>
      </c>
    </row>
    <row r="2589" spans="1:12" x14ac:dyDescent="0.25">
      <c r="A2589" t="str">
        <v>V-2588</v>
      </c>
      <c r="B2589">
        <f t="shared" ca="1" si="240"/>
        <v>45917</v>
      </c>
      <c r="C2589" t="str">
        <f t="shared" ca="1" si="241"/>
        <v>C-001</v>
      </c>
      <c r="D2589" t="str">
        <f t="shared" ca="1" si="242"/>
        <v>P-004</v>
      </c>
      <c r="E2589" t="str">
        <f ca="1">+_xlfn.XLOOKUP(D2589,'Tablas aux'!$A$3:$A$6,'Tablas aux'!$B$3:$B$6,0)</f>
        <v>Smart Phone</v>
      </c>
      <c r="F2589" t="str">
        <f ca="1">+_xlfn.XLOOKUP(E2589,'Tablas aux'!$B$3:$B$6,'Tablas aux'!$C$3:$C$6,0)</f>
        <v>Telefonía</v>
      </c>
      <c r="G2589">
        <f t="shared" ca="1" si="243"/>
        <v>41</v>
      </c>
      <c r="H2589">
        <f ca="1">+_xlfn.XLOOKUP(D2589,'Tablas aux'!$A$3:$A$6,'Tablas aux'!$D$3:$D$6)</f>
        <v>800</v>
      </c>
      <c r="I2589" s="3">
        <f t="shared" ca="1" si="244"/>
        <v>0.2</v>
      </c>
      <c r="J2589" t="str" cm="1">
        <f t="array" aca="1" ref="J2589" ca="1">+INDEX({"Tarjeta";"Efectivo";"Transferencia"},RANDBETWEEN(1,3))</f>
        <v>Transferencia</v>
      </c>
      <c r="K2589" t="str">
        <f t="shared" ca="1" si="245"/>
        <v>V-003</v>
      </c>
      <c r="L2589" t="str">
        <f ca="1">+VLOOKUP(K2589,'Tablas aux'!$A$23:$C$27,3,0)</f>
        <v>Arequipa</v>
      </c>
    </row>
    <row r="2590" spans="1:12" x14ac:dyDescent="0.25">
      <c r="A2590" t="str">
        <v>V-2589</v>
      </c>
      <c r="B2590">
        <f t="shared" ca="1" si="240"/>
        <v>45976</v>
      </c>
      <c r="C2590" t="str">
        <f t="shared" ca="1" si="241"/>
        <v>C-001</v>
      </c>
      <c r="D2590" t="str">
        <f t="shared" ca="1" si="242"/>
        <v>P-003</v>
      </c>
      <c r="E2590" t="str">
        <f ca="1">+_xlfn.XLOOKUP(D2590,'Tablas aux'!$A$3:$A$6,'Tablas aux'!$B$3:$B$6,0)</f>
        <v>Smart Watch</v>
      </c>
      <c r="F2590" t="str">
        <f ca="1">+_xlfn.XLOOKUP(E2590,'Tablas aux'!$B$3:$B$6,'Tablas aux'!$C$3:$C$6,0)</f>
        <v>Electrónica</v>
      </c>
      <c r="G2590">
        <f t="shared" ca="1" si="243"/>
        <v>16</v>
      </c>
      <c r="H2590">
        <f ca="1">+_xlfn.XLOOKUP(D2590,'Tablas aux'!$A$3:$A$6,'Tablas aux'!$D$3:$D$6)</f>
        <v>200</v>
      </c>
      <c r="I2590" s="3">
        <f t="shared" ca="1" si="244"/>
        <v>0.1</v>
      </c>
      <c r="J2590" t="str" cm="1">
        <f t="array" aca="1" ref="J2590" ca="1">+INDEX({"Tarjeta";"Efectivo";"Transferencia"},RANDBETWEEN(1,3))</f>
        <v>Transferencia</v>
      </c>
      <c r="K2590" t="str">
        <f t="shared" ca="1" si="245"/>
        <v>V-003</v>
      </c>
      <c r="L2590" t="str">
        <f ca="1">+VLOOKUP(K2590,'Tablas aux'!$A$23:$C$27,3,0)</f>
        <v>Arequipa</v>
      </c>
    </row>
    <row r="2591" spans="1:12" x14ac:dyDescent="0.25">
      <c r="A2591" t="str">
        <v>V-2590</v>
      </c>
      <c r="B2591">
        <f t="shared" ca="1" si="240"/>
        <v>45811</v>
      </c>
      <c r="C2591" t="str">
        <f t="shared" ca="1" si="241"/>
        <v>C-001</v>
      </c>
      <c r="D2591" t="str">
        <f t="shared" ca="1" si="242"/>
        <v>P-004</v>
      </c>
      <c r="E2591" t="str">
        <f ca="1">+_xlfn.XLOOKUP(D2591,'Tablas aux'!$A$3:$A$6,'Tablas aux'!$B$3:$B$6,0)</f>
        <v>Smart Phone</v>
      </c>
      <c r="F2591" t="str">
        <f ca="1">+_xlfn.XLOOKUP(E2591,'Tablas aux'!$B$3:$B$6,'Tablas aux'!$C$3:$C$6,0)</f>
        <v>Telefonía</v>
      </c>
      <c r="G2591">
        <f t="shared" ca="1" si="243"/>
        <v>41</v>
      </c>
      <c r="H2591">
        <f ca="1">+_xlfn.XLOOKUP(D2591,'Tablas aux'!$A$3:$A$6,'Tablas aux'!$D$3:$D$6)</f>
        <v>800</v>
      </c>
      <c r="I2591" s="3">
        <f t="shared" ca="1" si="244"/>
        <v>0.2</v>
      </c>
      <c r="J2591" t="str" cm="1">
        <f t="array" aca="1" ref="J2591" ca="1">+INDEX({"Tarjeta";"Efectivo";"Transferencia"},RANDBETWEEN(1,3))</f>
        <v>Transferencia</v>
      </c>
      <c r="K2591" t="str">
        <f t="shared" ca="1" si="245"/>
        <v>V-001</v>
      </c>
      <c r="L2591" t="str">
        <f ca="1">+VLOOKUP(K2591,'Tablas aux'!$A$23:$C$27,3,0)</f>
        <v>Lima</v>
      </c>
    </row>
    <row r="2592" spans="1:12" x14ac:dyDescent="0.25">
      <c r="A2592" t="str">
        <v>V-2591</v>
      </c>
      <c r="B2592">
        <f t="shared" ca="1" si="240"/>
        <v>45826</v>
      </c>
      <c r="C2592" t="str">
        <f t="shared" ca="1" si="241"/>
        <v>C-001</v>
      </c>
      <c r="D2592" t="str">
        <f t="shared" ca="1" si="242"/>
        <v>P-003</v>
      </c>
      <c r="E2592" t="str">
        <f ca="1">+_xlfn.XLOOKUP(D2592,'Tablas aux'!$A$3:$A$6,'Tablas aux'!$B$3:$B$6,0)</f>
        <v>Smart Watch</v>
      </c>
      <c r="F2592" t="str">
        <f ca="1">+_xlfn.XLOOKUP(E2592,'Tablas aux'!$B$3:$B$6,'Tablas aux'!$C$3:$C$6,0)</f>
        <v>Electrónica</v>
      </c>
      <c r="G2592">
        <f t="shared" ca="1" si="243"/>
        <v>32</v>
      </c>
      <c r="H2592">
        <f ca="1">+_xlfn.XLOOKUP(D2592,'Tablas aux'!$A$3:$A$6,'Tablas aux'!$D$3:$D$6)</f>
        <v>200</v>
      </c>
      <c r="I2592" s="3">
        <f t="shared" ca="1" si="244"/>
        <v>0.1</v>
      </c>
      <c r="J2592" t="str" cm="1">
        <f t="array" aca="1" ref="J2592" ca="1">+INDEX({"Tarjeta";"Efectivo";"Transferencia"},RANDBETWEEN(1,3))</f>
        <v>Transferencia</v>
      </c>
      <c r="K2592" t="str">
        <f t="shared" ca="1" si="245"/>
        <v>V-001</v>
      </c>
      <c r="L2592" t="str">
        <f ca="1">+VLOOKUP(K2592,'Tablas aux'!$A$23:$C$27,3,0)</f>
        <v>Lima</v>
      </c>
    </row>
    <row r="2593" spans="1:12" x14ac:dyDescent="0.25">
      <c r="A2593" t="str">
        <v>V-2592</v>
      </c>
      <c r="B2593">
        <f t="shared" ca="1" si="240"/>
        <v>45996</v>
      </c>
      <c r="C2593" t="str">
        <f t="shared" ca="1" si="241"/>
        <v>C-002</v>
      </c>
      <c r="D2593" t="str">
        <f t="shared" ca="1" si="242"/>
        <v>P-003</v>
      </c>
      <c r="E2593" t="str">
        <f ca="1">+_xlfn.XLOOKUP(D2593,'Tablas aux'!$A$3:$A$6,'Tablas aux'!$B$3:$B$6,0)</f>
        <v>Smart Watch</v>
      </c>
      <c r="F2593" t="str">
        <f ca="1">+_xlfn.XLOOKUP(E2593,'Tablas aux'!$B$3:$B$6,'Tablas aux'!$C$3:$C$6,0)</f>
        <v>Electrónica</v>
      </c>
      <c r="G2593">
        <f t="shared" ca="1" si="243"/>
        <v>28</v>
      </c>
      <c r="H2593">
        <f ca="1">+_xlfn.XLOOKUP(D2593,'Tablas aux'!$A$3:$A$6,'Tablas aux'!$D$3:$D$6)</f>
        <v>200</v>
      </c>
      <c r="I2593" s="3">
        <f t="shared" ca="1" si="244"/>
        <v>0.1</v>
      </c>
      <c r="J2593" t="str" cm="1">
        <f t="array" aca="1" ref="J2593" ca="1">+INDEX({"Tarjeta";"Efectivo";"Transferencia"},RANDBETWEEN(1,3))</f>
        <v>Transferencia</v>
      </c>
      <c r="K2593" t="str">
        <f t="shared" ca="1" si="245"/>
        <v>V-002</v>
      </c>
      <c r="L2593" t="str">
        <f ca="1">+VLOOKUP(K2593,'Tablas aux'!$A$23:$C$27,3,0)</f>
        <v>Callao</v>
      </c>
    </row>
    <row r="2594" spans="1:12" x14ac:dyDescent="0.25">
      <c r="A2594" t="str">
        <v>V-2593</v>
      </c>
      <c r="B2594">
        <f t="shared" ca="1" si="240"/>
        <v>46022</v>
      </c>
      <c r="C2594" t="str">
        <f t="shared" ca="1" si="241"/>
        <v>C-004</v>
      </c>
      <c r="D2594" t="str">
        <f t="shared" ca="1" si="242"/>
        <v>P-004</v>
      </c>
      <c r="E2594" t="str">
        <f ca="1">+_xlfn.XLOOKUP(D2594,'Tablas aux'!$A$3:$A$6,'Tablas aux'!$B$3:$B$6,0)</f>
        <v>Smart Phone</v>
      </c>
      <c r="F2594" t="str">
        <f ca="1">+_xlfn.XLOOKUP(E2594,'Tablas aux'!$B$3:$B$6,'Tablas aux'!$C$3:$C$6,0)</f>
        <v>Telefonía</v>
      </c>
      <c r="G2594">
        <f t="shared" ca="1" si="243"/>
        <v>9</v>
      </c>
      <c r="H2594">
        <f ca="1">+_xlfn.XLOOKUP(D2594,'Tablas aux'!$A$3:$A$6,'Tablas aux'!$D$3:$D$6)</f>
        <v>800</v>
      </c>
      <c r="I2594" s="3">
        <f t="shared" ca="1" si="244"/>
        <v>0.2</v>
      </c>
      <c r="J2594" t="str" cm="1">
        <f t="array" aca="1" ref="J2594" ca="1">+INDEX({"Tarjeta";"Efectivo";"Transferencia"},RANDBETWEEN(1,3))</f>
        <v>Transferencia</v>
      </c>
      <c r="K2594" t="str">
        <f t="shared" ca="1" si="245"/>
        <v>V-002</v>
      </c>
      <c r="L2594" t="str">
        <f ca="1">+VLOOKUP(K2594,'Tablas aux'!$A$23:$C$27,3,0)</f>
        <v>Callao</v>
      </c>
    </row>
    <row r="2595" spans="1:12" x14ac:dyDescent="0.25">
      <c r="A2595" t="str">
        <v>V-2594</v>
      </c>
      <c r="B2595">
        <f t="shared" ca="1" si="240"/>
        <v>45890</v>
      </c>
      <c r="C2595" t="str">
        <f t="shared" ca="1" si="241"/>
        <v>C-004</v>
      </c>
      <c r="D2595" t="str">
        <f t="shared" ca="1" si="242"/>
        <v>P-004</v>
      </c>
      <c r="E2595" t="str">
        <f ca="1">+_xlfn.XLOOKUP(D2595,'Tablas aux'!$A$3:$A$6,'Tablas aux'!$B$3:$B$6,0)</f>
        <v>Smart Phone</v>
      </c>
      <c r="F2595" t="str">
        <f ca="1">+_xlfn.XLOOKUP(E2595,'Tablas aux'!$B$3:$B$6,'Tablas aux'!$C$3:$C$6,0)</f>
        <v>Telefonía</v>
      </c>
      <c r="G2595">
        <f t="shared" ca="1" si="243"/>
        <v>8</v>
      </c>
      <c r="H2595">
        <f ca="1">+_xlfn.XLOOKUP(D2595,'Tablas aux'!$A$3:$A$6,'Tablas aux'!$D$3:$D$6)</f>
        <v>800</v>
      </c>
      <c r="I2595" s="3">
        <f t="shared" ca="1" si="244"/>
        <v>0.2</v>
      </c>
      <c r="J2595" t="str" cm="1">
        <f t="array" aca="1" ref="J2595" ca="1">+INDEX({"Tarjeta";"Efectivo";"Transferencia"},RANDBETWEEN(1,3))</f>
        <v>Tarjeta</v>
      </c>
      <c r="K2595" t="str">
        <f t="shared" ca="1" si="245"/>
        <v>V-004</v>
      </c>
      <c r="L2595" t="str">
        <f ca="1">+VLOOKUP(K2595,'Tablas aux'!$A$23:$C$27,3,0)</f>
        <v>Moquegua</v>
      </c>
    </row>
    <row r="2596" spans="1:12" x14ac:dyDescent="0.25">
      <c r="A2596" t="str">
        <v>V-2595</v>
      </c>
      <c r="B2596">
        <f t="shared" ca="1" si="240"/>
        <v>45867</v>
      </c>
      <c r="C2596" t="str">
        <f t="shared" ca="1" si="241"/>
        <v>C-002</v>
      </c>
      <c r="D2596" t="str">
        <f t="shared" ca="1" si="242"/>
        <v>P-001</v>
      </c>
      <c r="E2596" t="str">
        <f ca="1">+_xlfn.XLOOKUP(D2596,'Tablas aux'!$A$3:$A$6,'Tablas aux'!$B$3:$B$6,0)</f>
        <v>Audífonos</v>
      </c>
      <c r="F2596" t="str">
        <f ca="1">+_xlfn.XLOOKUP(E2596,'Tablas aux'!$B$3:$B$6,'Tablas aux'!$C$3:$C$6,0)</f>
        <v>Electrónica</v>
      </c>
      <c r="G2596">
        <f t="shared" ca="1" si="243"/>
        <v>40</v>
      </c>
      <c r="H2596">
        <f ca="1">+_xlfn.XLOOKUP(D2596,'Tablas aux'!$A$3:$A$6,'Tablas aux'!$D$3:$D$6)</f>
        <v>50</v>
      </c>
      <c r="I2596" s="3">
        <f t="shared" ca="1" si="244"/>
        <v>0.1</v>
      </c>
      <c r="J2596" t="str" cm="1">
        <f t="array" aca="1" ref="J2596" ca="1">+INDEX({"Tarjeta";"Efectivo";"Transferencia"},RANDBETWEEN(1,3))</f>
        <v>Tarjeta</v>
      </c>
      <c r="K2596" t="str">
        <f t="shared" ca="1" si="245"/>
        <v>V-004</v>
      </c>
      <c r="L2596" t="str">
        <f ca="1">+VLOOKUP(K2596,'Tablas aux'!$A$23:$C$27,3,0)</f>
        <v>Moquegua</v>
      </c>
    </row>
    <row r="2597" spans="1:12" x14ac:dyDescent="0.25">
      <c r="A2597" t="str">
        <v>V-2596</v>
      </c>
      <c r="B2597">
        <f t="shared" ca="1" si="240"/>
        <v>45740</v>
      </c>
      <c r="C2597" t="str">
        <f t="shared" ca="1" si="241"/>
        <v>C-003</v>
      </c>
      <c r="D2597" t="str">
        <f t="shared" ca="1" si="242"/>
        <v>P-003</v>
      </c>
      <c r="E2597" t="str">
        <f ca="1">+_xlfn.XLOOKUP(D2597,'Tablas aux'!$A$3:$A$6,'Tablas aux'!$B$3:$B$6,0)</f>
        <v>Smart Watch</v>
      </c>
      <c r="F2597" t="str">
        <f ca="1">+_xlfn.XLOOKUP(E2597,'Tablas aux'!$B$3:$B$6,'Tablas aux'!$C$3:$C$6,0)</f>
        <v>Electrónica</v>
      </c>
      <c r="G2597">
        <f t="shared" ca="1" si="243"/>
        <v>15</v>
      </c>
      <c r="H2597">
        <f ca="1">+_xlfn.XLOOKUP(D2597,'Tablas aux'!$A$3:$A$6,'Tablas aux'!$D$3:$D$6)</f>
        <v>200</v>
      </c>
      <c r="I2597" s="3">
        <f t="shared" ca="1" si="244"/>
        <v>0.1</v>
      </c>
      <c r="J2597" t="str" cm="1">
        <f t="array" aca="1" ref="J2597" ca="1">+INDEX({"Tarjeta";"Efectivo";"Transferencia"},RANDBETWEEN(1,3))</f>
        <v>Tarjeta</v>
      </c>
      <c r="K2597" t="str">
        <f t="shared" ca="1" si="245"/>
        <v>V-004</v>
      </c>
      <c r="L2597" t="str">
        <f ca="1">+VLOOKUP(K2597,'Tablas aux'!$A$23:$C$27,3,0)</f>
        <v>Moquegua</v>
      </c>
    </row>
    <row r="2598" spans="1:12" x14ac:dyDescent="0.25">
      <c r="A2598" t="str">
        <v>V-2597</v>
      </c>
      <c r="B2598">
        <f t="shared" ca="1" si="240"/>
        <v>45896</v>
      </c>
      <c r="C2598" t="str">
        <f t="shared" ca="1" si="241"/>
        <v>C-001</v>
      </c>
      <c r="D2598" t="str">
        <f t="shared" ca="1" si="242"/>
        <v>P-003</v>
      </c>
      <c r="E2598" t="str">
        <f ca="1">+_xlfn.XLOOKUP(D2598,'Tablas aux'!$A$3:$A$6,'Tablas aux'!$B$3:$B$6,0)</f>
        <v>Smart Watch</v>
      </c>
      <c r="F2598" t="str">
        <f ca="1">+_xlfn.XLOOKUP(E2598,'Tablas aux'!$B$3:$B$6,'Tablas aux'!$C$3:$C$6,0)</f>
        <v>Electrónica</v>
      </c>
      <c r="G2598">
        <f t="shared" ca="1" si="243"/>
        <v>41</v>
      </c>
      <c r="H2598">
        <f ca="1">+_xlfn.XLOOKUP(D2598,'Tablas aux'!$A$3:$A$6,'Tablas aux'!$D$3:$D$6)</f>
        <v>200</v>
      </c>
      <c r="I2598" s="3">
        <f t="shared" ca="1" si="244"/>
        <v>0.1</v>
      </c>
      <c r="J2598" t="str" cm="1">
        <f t="array" aca="1" ref="J2598" ca="1">+INDEX({"Tarjeta";"Efectivo";"Transferencia"},RANDBETWEEN(1,3))</f>
        <v>Tarjeta</v>
      </c>
      <c r="K2598" t="str">
        <f t="shared" ca="1" si="245"/>
        <v>V-001</v>
      </c>
      <c r="L2598" t="str">
        <f ca="1">+VLOOKUP(K2598,'Tablas aux'!$A$23:$C$27,3,0)</f>
        <v>Lima</v>
      </c>
    </row>
    <row r="2599" spans="1:12" x14ac:dyDescent="0.25">
      <c r="A2599" t="str">
        <v>V-2598</v>
      </c>
      <c r="B2599">
        <f t="shared" ca="1" si="240"/>
        <v>45958</v>
      </c>
      <c r="C2599" t="str">
        <f t="shared" ca="1" si="241"/>
        <v>C-003</v>
      </c>
      <c r="D2599" t="str">
        <f t="shared" ca="1" si="242"/>
        <v>P-003</v>
      </c>
      <c r="E2599" t="str">
        <f ca="1">+_xlfn.XLOOKUP(D2599,'Tablas aux'!$A$3:$A$6,'Tablas aux'!$B$3:$B$6,0)</f>
        <v>Smart Watch</v>
      </c>
      <c r="F2599" t="str">
        <f ca="1">+_xlfn.XLOOKUP(E2599,'Tablas aux'!$B$3:$B$6,'Tablas aux'!$C$3:$C$6,0)</f>
        <v>Electrónica</v>
      </c>
      <c r="G2599">
        <f t="shared" ca="1" si="243"/>
        <v>23</v>
      </c>
      <c r="H2599">
        <f ca="1">+_xlfn.XLOOKUP(D2599,'Tablas aux'!$A$3:$A$6,'Tablas aux'!$D$3:$D$6)</f>
        <v>200</v>
      </c>
      <c r="I2599" s="3">
        <f t="shared" ca="1" si="244"/>
        <v>0.1</v>
      </c>
      <c r="J2599" t="str" cm="1">
        <f t="array" aca="1" ref="J2599" ca="1">+INDEX({"Tarjeta";"Efectivo";"Transferencia"},RANDBETWEEN(1,3))</f>
        <v>Transferencia</v>
      </c>
      <c r="K2599" t="str">
        <f t="shared" ca="1" si="245"/>
        <v>V-002</v>
      </c>
      <c r="L2599" t="str">
        <f ca="1">+VLOOKUP(K2599,'Tablas aux'!$A$23:$C$27,3,0)</f>
        <v>Callao</v>
      </c>
    </row>
    <row r="2600" spans="1:12" x14ac:dyDescent="0.25">
      <c r="A2600" t="str">
        <v>V-2599</v>
      </c>
      <c r="B2600">
        <f t="shared" ca="1" si="240"/>
        <v>45701</v>
      </c>
      <c r="C2600" t="str">
        <f t="shared" ca="1" si="241"/>
        <v>C-003</v>
      </c>
      <c r="D2600" t="str">
        <f t="shared" ca="1" si="242"/>
        <v>P-004</v>
      </c>
      <c r="E2600" t="str">
        <f ca="1">+_xlfn.XLOOKUP(D2600,'Tablas aux'!$A$3:$A$6,'Tablas aux'!$B$3:$B$6,0)</f>
        <v>Smart Phone</v>
      </c>
      <c r="F2600" t="str">
        <f ca="1">+_xlfn.XLOOKUP(E2600,'Tablas aux'!$B$3:$B$6,'Tablas aux'!$C$3:$C$6,0)</f>
        <v>Telefonía</v>
      </c>
      <c r="G2600">
        <f t="shared" ca="1" si="243"/>
        <v>43</v>
      </c>
      <c r="H2600">
        <f ca="1">+_xlfn.XLOOKUP(D2600,'Tablas aux'!$A$3:$A$6,'Tablas aux'!$D$3:$D$6)</f>
        <v>800</v>
      </c>
      <c r="I2600" s="3">
        <f t="shared" ca="1" si="244"/>
        <v>0.2</v>
      </c>
      <c r="J2600" t="str" cm="1">
        <f t="array" aca="1" ref="J2600" ca="1">+INDEX({"Tarjeta";"Efectivo";"Transferencia"},RANDBETWEEN(1,3))</f>
        <v>Efectivo</v>
      </c>
      <c r="K2600" t="str">
        <f t="shared" ca="1" si="245"/>
        <v>V-003</v>
      </c>
      <c r="L2600" t="str">
        <f ca="1">+VLOOKUP(K2600,'Tablas aux'!$A$23:$C$27,3,0)</f>
        <v>Arequipa</v>
      </c>
    </row>
    <row r="2601" spans="1:12" x14ac:dyDescent="0.25">
      <c r="A2601" t="str">
        <v>V-2600</v>
      </c>
      <c r="B2601">
        <f t="shared" ca="1" si="240"/>
        <v>45691</v>
      </c>
      <c r="C2601" t="str">
        <f t="shared" ca="1" si="241"/>
        <v>C-003</v>
      </c>
      <c r="D2601" t="str">
        <f t="shared" ca="1" si="242"/>
        <v>P-003</v>
      </c>
      <c r="E2601" t="str">
        <f ca="1">+_xlfn.XLOOKUP(D2601,'Tablas aux'!$A$3:$A$6,'Tablas aux'!$B$3:$B$6,0)</f>
        <v>Smart Watch</v>
      </c>
      <c r="F2601" t="str">
        <f ca="1">+_xlfn.XLOOKUP(E2601,'Tablas aux'!$B$3:$B$6,'Tablas aux'!$C$3:$C$6,0)</f>
        <v>Electrónica</v>
      </c>
      <c r="G2601">
        <f t="shared" ca="1" si="243"/>
        <v>15</v>
      </c>
      <c r="H2601">
        <f ca="1">+_xlfn.XLOOKUP(D2601,'Tablas aux'!$A$3:$A$6,'Tablas aux'!$D$3:$D$6)</f>
        <v>200</v>
      </c>
      <c r="I2601" s="3">
        <f t="shared" ca="1" si="244"/>
        <v>0.1</v>
      </c>
      <c r="J2601" t="str" cm="1">
        <f t="array" aca="1" ref="J2601" ca="1">+INDEX({"Tarjeta";"Efectivo";"Transferencia"},RANDBETWEEN(1,3))</f>
        <v>Transferencia</v>
      </c>
      <c r="K2601" t="str">
        <f t="shared" ca="1" si="245"/>
        <v>V-005</v>
      </c>
      <c r="L2601" t="str">
        <f ca="1">+VLOOKUP(K2601,'Tablas aux'!$A$23:$C$27,3,0)</f>
        <v>Ayacucho</v>
      </c>
    </row>
    <row r="2602" spans="1:12" x14ac:dyDescent="0.25">
      <c r="A2602" t="str">
        <v>V-2601</v>
      </c>
      <c r="B2602">
        <f t="shared" ca="1" si="240"/>
        <v>45960</v>
      </c>
      <c r="C2602" t="str">
        <f t="shared" ca="1" si="241"/>
        <v>C-003</v>
      </c>
      <c r="D2602" t="str">
        <f t="shared" ca="1" si="242"/>
        <v>P-004</v>
      </c>
      <c r="E2602" t="str">
        <f ca="1">+_xlfn.XLOOKUP(D2602,'Tablas aux'!$A$3:$A$6,'Tablas aux'!$B$3:$B$6,0)</f>
        <v>Smart Phone</v>
      </c>
      <c r="F2602" t="str">
        <f ca="1">+_xlfn.XLOOKUP(E2602,'Tablas aux'!$B$3:$B$6,'Tablas aux'!$C$3:$C$6,0)</f>
        <v>Telefonía</v>
      </c>
      <c r="G2602">
        <f t="shared" ca="1" si="243"/>
        <v>40</v>
      </c>
      <c r="H2602">
        <f ca="1">+_xlfn.XLOOKUP(D2602,'Tablas aux'!$A$3:$A$6,'Tablas aux'!$D$3:$D$6)</f>
        <v>800</v>
      </c>
      <c r="I2602" s="3">
        <f t="shared" ca="1" si="244"/>
        <v>0.2</v>
      </c>
      <c r="J2602" t="str" cm="1">
        <f t="array" aca="1" ref="J2602" ca="1">+INDEX({"Tarjeta";"Efectivo";"Transferencia"},RANDBETWEEN(1,3))</f>
        <v>Efectivo</v>
      </c>
      <c r="K2602" t="str">
        <f t="shared" ca="1" si="245"/>
        <v>V-001</v>
      </c>
      <c r="L2602" t="str">
        <f ca="1">+VLOOKUP(K2602,'Tablas aux'!$A$23:$C$27,3,0)</f>
        <v>Lima</v>
      </c>
    </row>
    <row r="2603" spans="1:12" x14ac:dyDescent="0.25">
      <c r="A2603" t="str">
        <v>V-2602</v>
      </c>
      <c r="B2603">
        <f t="shared" ca="1" si="240"/>
        <v>45674</v>
      </c>
      <c r="C2603" t="str">
        <f t="shared" ca="1" si="241"/>
        <v>C-001</v>
      </c>
      <c r="D2603" t="str">
        <f t="shared" ca="1" si="242"/>
        <v>P-001</v>
      </c>
      <c r="E2603" t="str">
        <f ca="1">+_xlfn.XLOOKUP(D2603,'Tablas aux'!$A$3:$A$6,'Tablas aux'!$B$3:$B$6,0)</f>
        <v>Audífonos</v>
      </c>
      <c r="F2603" t="str">
        <f ca="1">+_xlfn.XLOOKUP(E2603,'Tablas aux'!$B$3:$B$6,'Tablas aux'!$C$3:$C$6,0)</f>
        <v>Electrónica</v>
      </c>
      <c r="G2603">
        <f t="shared" ca="1" si="243"/>
        <v>43</v>
      </c>
      <c r="H2603">
        <f ca="1">+_xlfn.XLOOKUP(D2603,'Tablas aux'!$A$3:$A$6,'Tablas aux'!$D$3:$D$6)</f>
        <v>50</v>
      </c>
      <c r="I2603" s="3">
        <f t="shared" ca="1" si="244"/>
        <v>0.1</v>
      </c>
      <c r="J2603" t="str" cm="1">
        <f t="array" aca="1" ref="J2603" ca="1">+INDEX({"Tarjeta";"Efectivo";"Transferencia"},RANDBETWEEN(1,3))</f>
        <v>Efectivo</v>
      </c>
      <c r="K2603" t="str">
        <f t="shared" ca="1" si="245"/>
        <v>V-003</v>
      </c>
      <c r="L2603" t="str">
        <f ca="1">+VLOOKUP(K2603,'Tablas aux'!$A$23:$C$27,3,0)</f>
        <v>Arequipa</v>
      </c>
    </row>
    <row r="2604" spans="1:12" x14ac:dyDescent="0.25">
      <c r="A2604" t="str">
        <v>V-2603</v>
      </c>
      <c r="B2604">
        <f t="shared" ca="1" si="240"/>
        <v>45858</v>
      </c>
      <c r="C2604" t="str">
        <f t="shared" ca="1" si="241"/>
        <v>C-004</v>
      </c>
      <c r="D2604" t="str">
        <f t="shared" ca="1" si="242"/>
        <v>P-002</v>
      </c>
      <c r="E2604" t="str">
        <f ca="1">+_xlfn.XLOOKUP(D2604,'Tablas aux'!$A$3:$A$6,'Tablas aux'!$B$3:$B$6,0)</f>
        <v>Laptop</v>
      </c>
      <c r="F2604" t="str">
        <f ca="1">+_xlfn.XLOOKUP(E2604,'Tablas aux'!$B$3:$B$6,'Tablas aux'!$C$3:$C$6,0)</f>
        <v>Computo</v>
      </c>
      <c r="G2604">
        <f t="shared" ca="1" si="243"/>
        <v>31</v>
      </c>
      <c r="H2604">
        <f ca="1">+_xlfn.XLOOKUP(D2604,'Tablas aux'!$A$3:$A$6,'Tablas aux'!$D$3:$D$6)</f>
        <v>1200</v>
      </c>
      <c r="I2604" s="3">
        <f t="shared" ca="1" si="244"/>
        <v>0.3</v>
      </c>
      <c r="J2604" t="str" cm="1">
        <f t="array" aca="1" ref="J2604" ca="1">+INDEX({"Tarjeta";"Efectivo";"Transferencia"},RANDBETWEEN(1,3))</f>
        <v>Efectivo</v>
      </c>
      <c r="K2604" t="str">
        <f t="shared" ca="1" si="245"/>
        <v>V-002</v>
      </c>
      <c r="L2604" t="str">
        <f ca="1">+VLOOKUP(K2604,'Tablas aux'!$A$23:$C$27,3,0)</f>
        <v>Callao</v>
      </c>
    </row>
    <row r="2605" spans="1:12" x14ac:dyDescent="0.25">
      <c r="A2605" t="str">
        <v>V-2604</v>
      </c>
      <c r="B2605">
        <f t="shared" ca="1" si="240"/>
        <v>45759</v>
      </c>
      <c r="C2605" t="str">
        <f t="shared" ca="1" si="241"/>
        <v>C-003</v>
      </c>
      <c r="D2605" t="str">
        <f t="shared" ca="1" si="242"/>
        <v>P-002</v>
      </c>
      <c r="E2605" t="str">
        <f ca="1">+_xlfn.XLOOKUP(D2605,'Tablas aux'!$A$3:$A$6,'Tablas aux'!$B$3:$B$6,0)</f>
        <v>Laptop</v>
      </c>
      <c r="F2605" t="str">
        <f ca="1">+_xlfn.XLOOKUP(E2605,'Tablas aux'!$B$3:$B$6,'Tablas aux'!$C$3:$C$6,0)</f>
        <v>Computo</v>
      </c>
      <c r="G2605">
        <f t="shared" ca="1" si="243"/>
        <v>43</v>
      </c>
      <c r="H2605">
        <f ca="1">+_xlfn.XLOOKUP(D2605,'Tablas aux'!$A$3:$A$6,'Tablas aux'!$D$3:$D$6)</f>
        <v>1200</v>
      </c>
      <c r="I2605" s="3">
        <f t="shared" ca="1" si="244"/>
        <v>0.3</v>
      </c>
      <c r="J2605" t="str" cm="1">
        <f t="array" aca="1" ref="J2605" ca="1">+INDEX({"Tarjeta";"Efectivo";"Transferencia"},RANDBETWEEN(1,3))</f>
        <v>Tarjeta</v>
      </c>
      <c r="K2605" t="str">
        <f t="shared" ca="1" si="245"/>
        <v>V-003</v>
      </c>
      <c r="L2605" t="str">
        <f ca="1">+VLOOKUP(K2605,'Tablas aux'!$A$23:$C$27,3,0)</f>
        <v>Arequipa</v>
      </c>
    </row>
    <row r="2606" spans="1:12" x14ac:dyDescent="0.25">
      <c r="A2606" t="str">
        <v>V-2605</v>
      </c>
      <c r="B2606">
        <f t="shared" ca="1" si="240"/>
        <v>45754</v>
      </c>
      <c r="C2606" t="str">
        <f t="shared" ca="1" si="241"/>
        <v>C-004</v>
      </c>
      <c r="D2606" t="str">
        <f t="shared" ca="1" si="242"/>
        <v>P-003</v>
      </c>
      <c r="E2606" t="str">
        <f ca="1">+_xlfn.XLOOKUP(D2606,'Tablas aux'!$A$3:$A$6,'Tablas aux'!$B$3:$B$6,0)</f>
        <v>Smart Watch</v>
      </c>
      <c r="F2606" t="str">
        <f ca="1">+_xlfn.XLOOKUP(E2606,'Tablas aux'!$B$3:$B$6,'Tablas aux'!$C$3:$C$6,0)</f>
        <v>Electrónica</v>
      </c>
      <c r="G2606">
        <f t="shared" ca="1" si="243"/>
        <v>31</v>
      </c>
      <c r="H2606">
        <f ca="1">+_xlfn.XLOOKUP(D2606,'Tablas aux'!$A$3:$A$6,'Tablas aux'!$D$3:$D$6)</f>
        <v>200</v>
      </c>
      <c r="I2606" s="3">
        <f t="shared" ca="1" si="244"/>
        <v>0.1</v>
      </c>
      <c r="J2606" t="str" cm="1">
        <f t="array" aca="1" ref="J2606" ca="1">+INDEX({"Tarjeta";"Efectivo";"Transferencia"},RANDBETWEEN(1,3))</f>
        <v>Transferencia</v>
      </c>
      <c r="K2606" t="str">
        <f t="shared" ca="1" si="245"/>
        <v>V-005</v>
      </c>
      <c r="L2606" t="str">
        <f ca="1">+VLOOKUP(K2606,'Tablas aux'!$A$23:$C$27,3,0)</f>
        <v>Ayacucho</v>
      </c>
    </row>
    <row r="2607" spans="1:12" x14ac:dyDescent="0.25">
      <c r="A2607" t="str">
        <v>V-2606</v>
      </c>
      <c r="B2607">
        <f t="shared" ca="1" si="240"/>
        <v>45741</v>
      </c>
      <c r="C2607" t="str">
        <f t="shared" ca="1" si="241"/>
        <v>C-002</v>
      </c>
      <c r="D2607" t="str">
        <f t="shared" ca="1" si="242"/>
        <v>P-002</v>
      </c>
      <c r="E2607" t="str">
        <f ca="1">+_xlfn.XLOOKUP(D2607,'Tablas aux'!$A$3:$A$6,'Tablas aux'!$B$3:$B$6,0)</f>
        <v>Laptop</v>
      </c>
      <c r="F2607" t="str">
        <f ca="1">+_xlfn.XLOOKUP(E2607,'Tablas aux'!$B$3:$B$6,'Tablas aux'!$C$3:$C$6,0)</f>
        <v>Computo</v>
      </c>
      <c r="G2607">
        <f t="shared" ca="1" si="243"/>
        <v>24</v>
      </c>
      <c r="H2607">
        <f ca="1">+_xlfn.XLOOKUP(D2607,'Tablas aux'!$A$3:$A$6,'Tablas aux'!$D$3:$D$6)</f>
        <v>1200</v>
      </c>
      <c r="I2607" s="3">
        <f t="shared" ca="1" si="244"/>
        <v>0.3</v>
      </c>
      <c r="J2607" t="str" cm="1">
        <f t="array" aca="1" ref="J2607" ca="1">+INDEX({"Tarjeta";"Efectivo";"Transferencia"},RANDBETWEEN(1,3))</f>
        <v>Efectivo</v>
      </c>
      <c r="K2607" t="str">
        <f t="shared" ca="1" si="245"/>
        <v>V-004</v>
      </c>
      <c r="L2607" t="str">
        <f ca="1">+VLOOKUP(K2607,'Tablas aux'!$A$23:$C$27,3,0)</f>
        <v>Moquegua</v>
      </c>
    </row>
    <row r="2608" spans="1:12" x14ac:dyDescent="0.25">
      <c r="A2608" t="str">
        <v>V-2607</v>
      </c>
      <c r="B2608">
        <f t="shared" ca="1" si="240"/>
        <v>45784</v>
      </c>
      <c r="C2608" t="str">
        <f t="shared" ca="1" si="241"/>
        <v>C-003</v>
      </c>
      <c r="D2608" t="str">
        <f t="shared" ca="1" si="242"/>
        <v>P-003</v>
      </c>
      <c r="E2608" t="str">
        <f ca="1">+_xlfn.XLOOKUP(D2608,'Tablas aux'!$A$3:$A$6,'Tablas aux'!$B$3:$B$6,0)</f>
        <v>Smart Watch</v>
      </c>
      <c r="F2608" t="str">
        <f ca="1">+_xlfn.XLOOKUP(E2608,'Tablas aux'!$B$3:$B$6,'Tablas aux'!$C$3:$C$6,0)</f>
        <v>Electrónica</v>
      </c>
      <c r="G2608">
        <f t="shared" ca="1" si="243"/>
        <v>9</v>
      </c>
      <c r="H2608">
        <f ca="1">+_xlfn.XLOOKUP(D2608,'Tablas aux'!$A$3:$A$6,'Tablas aux'!$D$3:$D$6)</f>
        <v>200</v>
      </c>
      <c r="I2608" s="3">
        <f t="shared" ca="1" si="244"/>
        <v>0.1</v>
      </c>
      <c r="J2608" t="str" cm="1">
        <f t="array" aca="1" ref="J2608" ca="1">+INDEX({"Tarjeta";"Efectivo";"Transferencia"},RANDBETWEEN(1,3))</f>
        <v>Tarjeta</v>
      </c>
      <c r="K2608" t="str">
        <f t="shared" ca="1" si="245"/>
        <v>V-002</v>
      </c>
      <c r="L2608" t="str">
        <f ca="1">+VLOOKUP(K2608,'Tablas aux'!$A$23:$C$27,3,0)</f>
        <v>Callao</v>
      </c>
    </row>
    <row r="2609" spans="1:12" x14ac:dyDescent="0.25">
      <c r="A2609" t="str">
        <v>V-2608</v>
      </c>
      <c r="B2609">
        <f t="shared" ca="1" si="240"/>
        <v>45832</v>
      </c>
      <c r="C2609" t="str">
        <f t="shared" ca="1" si="241"/>
        <v>C-004</v>
      </c>
      <c r="D2609" t="str">
        <f t="shared" ca="1" si="242"/>
        <v>P-004</v>
      </c>
      <c r="E2609" t="str">
        <f ca="1">+_xlfn.XLOOKUP(D2609,'Tablas aux'!$A$3:$A$6,'Tablas aux'!$B$3:$B$6,0)</f>
        <v>Smart Phone</v>
      </c>
      <c r="F2609" t="str">
        <f ca="1">+_xlfn.XLOOKUP(E2609,'Tablas aux'!$B$3:$B$6,'Tablas aux'!$C$3:$C$6,0)</f>
        <v>Telefonía</v>
      </c>
      <c r="G2609">
        <f t="shared" ca="1" si="243"/>
        <v>16</v>
      </c>
      <c r="H2609">
        <f ca="1">+_xlfn.XLOOKUP(D2609,'Tablas aux'!$A$3:$A$6,'Tablas aux'!$D$3:$D$6)</f>
        <v>800</v>
      </c>
      <c r="I2609" s="3">
        <f t="shared" ca="1" si="244"/>
        <v>0.2</v>
      </c>
      <c r="J2609" t="str" cm="1">
        <f t="array" aca="1" ref="J2609" ca="1">+INDEX({"Tarjeta";"Efectivo";"Transferencia"},RANDBETWEEN(1,3))</f>
        <v>Transferencia</v>
      </c>
      <c r="K2609" t="str">
        <f t="shared" ca="1" si="245"/>
        <v>V-005</v>
      </c>
      <c r="L2609" t="str">
        <f ca="1">+VLOOKUP(K2609,'Tablas aux'!$A$23:$C$27,3,0)</f>
        <v>Ayacucho</v>
      </c>
    </row>
    <row r="2610" spans="1:12" x14ac:dyDescent="0.25">
      <c r="A2610" t="str">
        <v>V-2609</v>
      </c>
      <c r="B2610">
        <f t="shared" ca="1" si="240"/>
        <v>45841</v>
      </c>
      <c r="C2610" t="str">
        <f t="shared" ca="1" si="241"/>
        <v>C-002</v>
      </c>
      <c r="D2610" t="str">
        <f t="shared" ca="1" si="242"/>
        <v>P-002</v>
      </c>
      <c r="E2610" t="str">
        <f ca="1">+_xlfn.XLOOKUP(D2610,'Tablas aux'!$A$3:$A$6,'Tablas aux'!$B$3:$B$6,0)</f>
        <v>Laptop</v>
      </c>
      <c r="F2610" t="str">
        <f ca="1">+_xlfn.XLOOKUP(E2610,'Tablas aux'!$B$3:$B$6,'Tablas aux'!$C$3:$C$6,0)</f>
        <v>Computo</v>
      </c>
      <c r="G2610">
        <f t="shared" ca="1" si="243"/>
        <v>41</v>
      </c>
      <c r="H2610">
        <f ca="1">+_xlfn.XLOOKUP(D2610,'Tablas aux'!$A$3:$A$6,'Tablas aux'!$D$3:$D$6)</f>
        <v>1200</v>
      </c>
      <c r="I2610" s="3">
        <f t="shared" ca="1" si="244"/>
        <v>0.3</v>
      </c>
      <c r="J2610" t="str" cm="1">
        <f t="array" aca="1" ref="J2610" ca="1">+INDEX({"Tarjeta";"Efectivo";"Transferencia"},RANDBETWEEN(1,3))</f>
        <v>Transferencia</v>
      </c>
      <c r="K2610" t="str">
        <f t="shared" ca="1" si="245"/>
        <v>V-004</v>
      </c>
      <c r="L2610" t="str">
        <f ca="1">+VLOOKUP(K2610,'Tablas aux'!$A$23:$C$27,3,0)</f>
        <v>Moquegua</v>
      </c>
    </row>
    <row r="2611" spans="1:12" x14ac:dyDescent="0.25">
      <c r="A2611" t="str">
        <v>V-2610</v>
      </c>
      <c r="B2611">
        <f t="shared" ca="1" si="240"/>
        <v>45724</v>
      </c>
      <c r="C2611" t="str">
        <f t="shared" ca="1" si="241"/>
        <v>C-004</v>
      </c>
      <c r="D2611" t="str">
        <f t="shared" ca="1" si="242"/>
        <v>P-004</v>
      </c>
      <c r="E2611" t="str">
        <f ca="1">+_xlfn.XLOOKUP(D2611,'Tablas aux'!$A$3:$A$6,'Tablas aux'!$B$3:$B$6,0)</f>
        <v>Smart Phone</v>
      </c>
      <c r="F2611" t="str">
        <f ca="1">+_xlfn.XLOOKUP(E2611,'Tablas aux'!$B$3:$B$6,'Tablas aux'!$C$3:$C$6,0)</f>
        <v>Telefonía</v>
      </c>
      <c r="G2611">
        <f t="shared" ca="1" si="243"/>
        <v>19</v>
      </c>
      <c r="H2611">
        <f ca="1">+_xlfn.XLOOKUP(D2611,'Tablas aux'!$A$3:$A$6,'Tablas aux'!$D$3:$D$6)</f>
        <v>800</v>
      </c>
      <c r="I2611" s="3">
        <f t="shared" ca="1" si="244"/>
        <v>0.2</v>
      </c>
      <c r="J2611" t="str" cm="1">
        <f t="array" aca="1" ref="J2611" ca="1">+INDEX({"Tarjeta";"Efectivo";"Transferencia"},RANDBETWEEN(1,3))</f>
        <v>Efectivo</v>
      </c>
      <c r="K2611" t="str">
        <f t="shared" ca="1" si="245"/>
        <v>V-002</v>
      </c>
      <c r="L2611" t="str">
        <f ca="1">+VLOOKUP(K2611,'Tablas aux'!$A$23:$C$27,3,0)</f>
        <v>Callao</v>
      </c>
    </row>
    <row r="2612" spans="1:12" x14ac:dyDescent="0.25">
      <c r="A2612" t="str">
        <v>V-2611</v>
      </c>
      <c r="B2612">
        <f t="shared" ca="1" si="240"/>
        <v>45993</v>
      </c>
      <c r="C2612" t="str">
        <f t="shared" ca="1" si="241"/>
        <v>C-003</v>
      </c>
      <c r="D2612" t="str">
        <f t="shared" ca="1" si="242"/>
        <v>P-004</v>
      </c>
      <c r="E2612" t="str">
        <f ca="1">+_xlfn.XLOOKUP(D2612,'Tablas aux'!$A$3:$A$6,'Tablas aux'!$B$3:$B$6,0)</f>
        <v>Smart Phone</v>
      </c>
      <c r="F2612" t="str">
        <f ca="1">+_xlfn.XLOOKUP(E2612,'Tablas aux'!$B$3:$B$6,'Tablas aux'!$C$3:$C$6,0)</f>
        <v>Telefonía</v>
      </c>
      <c r="G2612">
        <f t="shared" ca="1" si="243"/>
        <v>19</v>
      </c>
      <c r="H2612">
        <f ca="1">+_xlfn.XLOOKUP(D2612,'Tablas aux'!$A$3:$A$6,'Tablas aux'!$D$3:$D$6)</f>
        <v>800</v>
      </c>
      <c r="I2612" s="3">
        <f t="shared" ca="1" si="244"/>
        <v>0.2</v>
      </c>
      <c r="J2612" t="str" cm="1">
        <f t="array" aca="1" ref="J2612" ca="1">+INDEX({"Tarjeta";"Efectivo";"Transferencia"},RANDBETWEEN(1,3))</f>
        <v>Transferencia</v>
      </c>
      <c r="K2612" t="str">
        <f t="shared" ca="1" si="245"/>
        <v>V-003</v>
      </c>
      <c r="L2612" t="str">
        <f ca="1">+VLOOKUP(K2612,'Tablas aux'!$A$23:$C$27,3,0)</f>
        <v>Arequipa</v>
      </c>
    </row>
    <row r="2613" spans="1:12" x14ac:dyDescent="0.25">
      <c r="A2613" t="str">
        <v>V-2612</v>
      </c>
      <c r="B2613">
        <f t="shared" ca="1" si="240"/>
        <v>45862</v>
      </c>
      <c r="C2613" t="str">
        <f t="shared" ca="1" si="241"/>
        <v>C-001</v>
      </c>
      <c r="D2613" t="str">
        <f t="shared" ca="1" si="242"/>
        <v>P-001</v>
      </c>
      <c r="E2613" t="str">
        <f ca="1">+_xlfn.XLOOKUP(D2613,'Tablas aux'!$A$3:$A$6,'Tablas aux'!$B$3:$B$6,0)</f>
        <v>Audífonos</v>
      </c>
      <c r="F2613" t="str">
        <f ca="1">+_xlfn.XLOOKUP(E2613,'Tablas aux'!$B$3:$B$6,'Tablas aux'!$C$3:$C$6,0)</f>
        <v>Electrónica</v>
      </c>
      <c r="G2613">
        <f t="shared" ca="1" si="243"/>
        <v>26</v>
      </c>
      <c r="H2613">
        <f ca="1">+_xlfn.XLOOKUP(D2613,'Tablas aux'!$A$3:$A$6,'Tablas aux'!$D$3:$D$6)</f>
        <v>50</v>
      </c>
      <c r="I2613" s="3">
        <f t="shared" ca="1" si="244"/>
        <v>0.1</v>
      </c>
      <c r="J2613" t="str" cm="1">
        <f t="array" aca="1" ref="J2613" ca="1">+INDEX({"Tarjeta";"Efectivo";"Transferencia"},RANDBETWEEN(1,3))</f>
        <v>Transferencia</v>
      </c>
      <c r="K2613" t="str">
        <f t="shared" ca="1" si="245"/>
        <v>V-004</v>
      </c>
      <c r="L2613" t="str">
        <f ca="1">+VLOOKUP(K2613,'Tablas aux'!$A$23:$C$27,3,0)</f>
        <v>Moquegua</v>
      </c>
    </row>
    <row r="2614" spans="1:12" x14ac:dyDescent="0.25">
      <c r="A2614" t="str">
        <v>V-2613</v>
      </c>
      <c r="B2614">
        <f t="shared" ca="1" si="240"/>
        <v>45718</v>
      </c>
      <c r="C2614" t="str">
        <f t="shared" ca="1" si="241"/>
        <v>C-001</v>
      </c>
      <c r="D2614" t="str">
        <f t="shared" ca="1" si="242"/>
        <v>P-003</v>
      </c>
      <c r="E2614" t="str">
        <f ca="1">+_xlfn.XLOOKUP(D2614,'Tablas aux'!$A$3:$A$6,'Tablas aux'!$B$3:$B$6,0)</f>
        <v>Smart Watch</v>
      </c>
      <c r="F2614" t="str">
        <f ca="1">+_xlfn.XLOOKUP(E2614,'Tablas aux'!$B$3:$B$6,'Tablas aux'!$C$3:$C$6,0)</f>
        <v>Electrónica</v>
      </c>
      <c r="G2614">
        <f t="shared" ca="1" si="243"/>
        <v>13</v>
      </c>
      <c r="H2614">
        <f ca="1">+_xlfn.XLOOKUP(D2614,'Tablas aux'!$A$3:$A$6,'Tablas aux'!$D$3:$D$6)</f>
        <v>200</v>
      </c>
      <c r="I2614" s="3">
        <f t="shared" ca="1" si="244"/>
        <v>0.1</v>
      </c>
      <c r="J2614" t="str" cm="1">
        <f t="array" aca="1" ref="J2614" ca="1">+INDEX({"Tarjeta";"Efectivo";"Transferencia"},RANDBETWEEN(1,3))</f>
        <v>Tarjeta</v>
      </c>
      <c r="K2614" t="str">
        <f t="shared" ca="1" si="245"/>
        <v>V-002</v>
      </c>
      <c r="L2614" t="str">
        <f ca="1">+VLOOKUP(K2614,'Tablas aux'!$A$23:$C$27,3,0)</f>
        <v>Callao</v>
      </c>
    </row>
    <row r="2615" spans="1:12" x14ac:dyDescent="0.25">
      <c r="A2615" t="str">
        <v>V-2614</v>
      </c>
      <c r="B2615">
        <f t="shared" ca="1" si="240"/>
        <v>45909</v>
      </c>
      <c r="C2615" t="str">
        <f t="shared" ca="1" si="241"/>
        <v>C-003</v>
      </c>
      <c r="D2615" t="str">
        <f t="shared" ca="1" si="242"/>
        <v>P-004</v>
      </c>
      <c r="E2615" t="str">
        <f ca="1">+_xlfn.XLOOKUP(D2615,'Tablas aux'!$A$3:$A$6,'Tablas aux'!$B$3:$B$6,0)</f>
        <v>Smart Phone</v>
      </c>
      <c r="F2615" t="str">
        <f ca="1">+_xlfn.XLOOKUP(E2615,'Tablas aux'!$B$3:$B$6,'Tablas aux'!$C$3:$C$6,0)</f>
        <v>Telefonía</v>
      </c>
      <c r="G2615">
        <f t="shared" ca="1" si="243"/>
        <v>41</v>
      </c>
      <c r="H2615">
        <f ca="1">+_xlfn.XLOOKUP(D2615,'Tablas aux'!$A$3:$A$6,'Tablas aux'!$D$3:$D$6)</f>
        <v>800</v>
      </c>
      <c r="I2615" s="3">
        <f t="shared" ca="1" si="244"/>
        <v>0.2</v>
      </c>
      <c r="J2615" t="str" cm="1">
        <f t="array" aca="1" ref="J2615" ca="1">+INDEX({"Tarjeta";"Efectivo";"Transferencia"},RANDBETWEEN(1,3))</f>
        <v>Efectivo</v>
      </c>
      <c r="K2615" t="str">
        <f t="shared" ca="1" si="245"/>
        <v>V-005</v>
      </c>
      <c r="L2615" t="str">
        <f ca="1">+VLOOKUP(K2615,'Tablas aux'!$A$23:$C$27,3,0)</f>
        <v>Ayacucho</v>
      </c>
    </row>
    <row r="2616" spans="1:12" x14ac:dyDescent="0.25">
      <c r="A2616" t="str">
        <v>V-2615</v>
      </c>
      <c r="B2616">
        <f t="shared" ca="1" si="240"/>
        <v>45967</v>
      </c>
      <c r="C2616" t="str">
        <f t="shared" ca="1" si="241"/>
        <v>C-004</v>
      </c>
      <c r="D2616" t="str">
        <f t="shared" ca="1" si="242"/>
        <v>P-002</v>
      </c>
      <c r="E2616" t="str">
        <f ca="1">+_xlfn.XLOOKUP(D2616,'Tablas aux'!$A$3:$A$6,'Tablas aux'!$B$3:$B$6,0)</f>
        <v>Laptop</v>
      </c>
      <c r="F2616" t="str">
        <f ca="1">+_xlfn.XLOOKUP(E2616,'Tablas aux'!$B$3:$B$6,'Tablas aux'!$C$3:$C$6,0)</f>
        <v>Computo</v>
      </c>
      <c r="G2616">
        <f t="shared" ca="1" si="243"/>
        <v>12</v>
      </c>
      <c r="H2616">
        <f ca="1">+_xlfn.XLOOKUP(D2616,'Tablas aux'!$A$3:$A$6,'Tablas aux'!$D$3:$D$6)</f>
        <v>1200</v>
      </c>
      <c r="I2616" s="3">
        <f t="shared" ca="1" si="244"/>
        <v>0.3</v>
      </c>
      <c r="J2616" t="str" cm="1">
        <f t="array" aca="1" ref="J2616" ca="1">+INDEX({"Tarjeta";"Efectivo";"Transferencia"},RANDBETWEEN(1,3))</f>
        <v>Tarjeta</v>
      </c>
      <c r="K2616" t="str">
        <f t="shared" ca="1" si="245"/>
        <v>V-005</v>
      </c>
      <c r="L2616" t="str">
        <f ca="1">+VLOOKUP(K2616,'Tablas aux'!$A$23:$C$27,3,0)</f>
        <v>Ayacucho</v>
      </c>
    </row>
    <row r="2617" spans="1:12" x14ac:dyDescent="0.25">
      <c r="A2617" t="str">
        <v>V-2616</v>
      </c>
      <c r="B2617">
        <f t="shared" ca="1" si="240"/>
        <v>45816</v>
      </c>
      <c r="C2617" t="str">
        <f t="shared" ca="1" si="241"/>
        <v>C-002</v>
      </c>
      <c r="D2617" t="str">
        <f t="shared" ca="1" si="242"/>
        <v>P-001</v>
      </c>
      <c r="E2617" t="str">
        <f ca="1">+_xlfn.XLOOKUP(D2617,'Tablas aux'!$A$3:$A$6,'Tablas aux'!$B$3:$B$6,0)</f>
        <v>Audífonos</v>
      </c>
      <c r="F2617" t="str">
        <f ca="1">+_xlfn.XLOOKUP(E2617,'Tablas aux'!$B$3:$B$6,'Tablas aux'!$C$3:$C$6,0)</f>
        <v>Electrónica</v>
      </c>
      <c r="G2617">
        <f t="shared" ca="1" si="243"/>
        <v>36</v>
      </c>
      <c r="H2617">
        <f ca="1">+_xlfn.XLOOKUP(D2617,'Tablas aux'!$A$3:$A$6,'Tablas aux'!$D$3:$D$6)</f>
        <v>50</v>
      </c>
      <c r="I2617" s="3">
        <f t="shared" ca="1" si="244"/>
        <v>0.1</v>
      </c>
      <c r="J2617" t="str" cm="1">
        <f t="array" aca="1" ref="J2617" ca="1">+INDEX({"Tarjeta";"Efectivo";"Transferencia"},RANDBETWEEN(1,3))</f>
        <v>Tarjeta</v>
      </c>
      <c r="K2617" t="str">
        <f t="shared" ca="1" si="245"/>
        <v>V-001</v>
      </c>
      <c r="L2617" t="str">
        <f ca="1">+VLOOKUP(K2617,'Tablas aux'!$A$23:$C$27,3,0)</f>
        <v>Lima</v>
      </c>
    </row>
    <row r="2618" spans="1:12" x14ac:dyDescent="0.25">
      <c r="A2618" t="str">
        <v>V-2617</v>
      </c>
      <c r="B2618">
        <f t="shared" ca="1" si="240"/>
        <v>45659</v>
      </c>
      <c r="C2618" t="str">
        <f t="shared" ca="1" si="241"/>
        <v>C-002</v>
      </c>
      <c r="D2618" t="str">
        <f t="shared" ca="1" si="242"/>
        <v>P-003</v>
      </c>
      <c r="E2618" t="str">
        <f ca="1">+_xlfn.XLOOKUP(D2618,'Tablas aux'!$A$3:$A$6,'Tablas aux'!$B$3:$B$6,0)</f>
        <v>Smart Watch</v>
      </c>
      <c r="F2618" t="str">
        <f ca="1">+_xlfn.XLOOKUP(E2618,'Tablas aux'!$B$3:$B$6,'Tablas aux'!$C$3:$C$6,0)</f>
        <v>Electrónica</v>
      </c>
      <c r="G2618">
        <f t="shared" ca="1" si="243"/>
        <v>27</v>
      </c>
      <c r="H2618">
        <f ca="1">+_xlfn.XLOOKUP(D2618,'Tablas aux'!$A$3:$A$6,'Tablas aux'!$D$3:$D$6)</f>
        <v>200</v>
      </c>
      <c r="I2618" s="3">
        <f t="shared" ca="1" si="244"/>
        <v>0.1</v>
      </c>
      <c r="J2618" t="str" cm="1">
        <f t="array" aca="1" ref="J2618" ca="1">+INDEX({"Tarjeta";"Efectivo";"Transferencia"},RANDBETWEEN(1,3))</f>
        <v>Transferencia</v>
      </c>
      <c r="K2618" t="str">
        <f t="shared" ca="1" si="245"/>
        <v>V-001</v>
      </c>
      <c r="L2618" t="str">
        <f ca="1">+VLOOKUP(K2618,'Tablas aux'!$A$23:$C$27,3,0)</f>
        <v>Lima</v>
      </c>
    </row>
    <row r="2619" spans="1:12" x14ac:dyDescent="0.25">
      <c r="A2619" t="str">
        <v>V-2618</v>
      </c>
      <c r="B2619">
        <f t="shared" ca="1" si="240"/>
        <v>45861</v>
      </c>
      <c r="C2619" t="str">
        <f t="shared" ca="1" si="241"/>
        <v>C-001</v>
      </c>
      <c r="D2619" t="str">
        <f t="shared" ca="1" si="242"/>
        <v>P-002</v>
      </c>
      <c r="E2619" t="str">
        <f ca="1">+_xlfn.XLOOKUP(D2619,'Tablas aux'!$A$3:$A$6,'Tablas aux'!$B$3:$B$6,0)</f>
        <v>Laptop</v>
      </c>
      <c r="F2619" t="str">
        <f ca="1">+_xlfn.XLOOKUP(E2619,'Tablas aux'!$B$3:$B$6,'Tablas aux'!$C$3:$C$6,0)</f>
        <v>Computo</v>
      </c>
      <c r="G2619">
        <f t="shared" ca="1" si="243"/>
        <v>40</v>
      </c>
      <c r="H2619">
        <f ca="1">+_xlfn.XLOOKUP(D2619,'Tablas aux'!$A$3:$A$6,'Tablas aux'!$D$3:$D$6)</f>
        <v>1200</v>
      </c>
      <c r="I2619" s="3">
        <f t="shared" ca="1" si="244"/>
        <v>0.3</v>
      </c>
      <c r="J2619" t="str" cm="1">
        <f t="array" aca="1" ref="J2619" ca="1">+INDEX({"Tarjeta";"Efectivo";"Transferencia"},RANDBETWEEN(1,3))</f>
        <v>Tarjeta</v>
      </c>
      <c r="K2619" t="str">
        <f t="shared" ca="1" si="245"/>
        <v>V-004</v>
      </c>
      <c r="L2619" t="str">
        <f ca="1">+VLOOKUP(K2619,'Tablas aux'!$A$23:$C$27,3,0)</f>
        <v>Moquegua</v>
      </c>
    </row>
    <row r="2620" spans="1:12" x14ac:dyDescent="0.25">
      <c r="A2620" t="str">
        <v>V-2619</v>
      </c>
      <c r="B2620">
        <f t="shared" ca="1" si="240"/>
        <v>45762</v>
      </c>
      <c r="C2620" t="str">
        <f t="shared" ca="1" si="241"/>
        <v>C-003</v>
      </c>
      <c r="D2620" t="str">
        <f t="shared" ca="1" si="242"/>
        <v>P-004</v>
      </c>
      <c r="E2620" t="str">
        <f ca="1">+_xlfn.XLOOKUP(D2620,'Tablas aux'!$A$3:$A$6,'Tablas aux'!$B$3:$B$6,0)</f>
        <v>Smart Phone</v>
      </c>
      <c r="F2620" t="str">
        <f ca="1">+_xlfn.XLOOKUP(E2620,'Tablas aux'!$B$3:$B$6,'Tablas aux'!$C$3:$C$6,0)</f>
        <v>Telefonía</v>
      </c>
      <c r="G2620">
        <f t="shared" ca="1" si="243"/>
        <v>31</v>
      </c>
      <c r="H2620">
        <f ca="1">+_xlfn.XLOOKUP(D2620,'Tablas aux'!$A$3:$A$6,'Tablas aux'!$D$3:$D$6)</f>
        <v>800</v>
      </c>
      <c r="I2620" s="3">
        <f t="shared" ca="1" si="244"/>
        <v>0.2</v>
      </c>
      <c r="J2620" t="str" cm="1">
        <f t="array" aca="1" ref="J2620" ca="1">+INDEX({"Tarjeta";"Efectivo";"Transferencia"},RANDBETWEEN(1,3))</f>
        <v>Tarjeta</v>
      </c>
      <c r="K2620" t="str">
        <f t="shared" ca="1" si="245"/>
        <v>V-005</v>
      </c>
      <c r="L2620" t="str">
        <f ca="1">+VLOOKUP(K2620,'Tablas aux'!$A$23:$C$27,3,0)</f>
        <v>Ayacucho</v>
      </c>
    </row>
    <row r="2621" spans="1:12" x14ac:dyDescent="0.25">
      <c r="A2621" t="str">
        <v>V-2620</v>
      </c>
      <c r="B2621">
        <f t="shared" ca="1" si="240"/>
        <v>45676</v>
      </c>
      <c r="C2621" t="str">
        <f t="shared" ca="1" si="241"/>
        <v>C-002</v>
      </c>
      <c r="D2621" t="str">
        <f t="shared" ca="1" si="242"/>
        <v>P-002</v>
      </c>
      <c r="E2621" t="str">
        <f ca="1">+_xlfn.XLOOKUP(D2621,'Tablas aux'!$A$3:$A$6,'Tablas aux'!$B$3:$B$6,0)</f>
        <v>Laptop</v>
      </c>
      <c r="F2621" t="str">
        <f ca="1">+_xlfn.XLOOKUP(E2621,'Tablas aux'!$B$3:$B$6,'Tablas aux'!$C$3:$C$6,0)</f>
        <v>Computo</v>
      </c>
      <c r="G2621">
        <f t="shared" ca="1" si="243"/>
        <v>16</v>
      </c>
      <c r="H2621">
        <f ca="1">+_xlfn.XLOOKUP(D2621,'Tablas aux'!$A$3:$A$6,'Tablas aux'!$D$3:$D$6)</f>
        <v>1200</v>
      </c>
      <c r="I2621" s="3">
        <f t="shared" ca="1" si="244"/>
        <v>0.3</v>
      </c>
      <c r="J2621" t="str" cm="1">
        <f t="array" aca="1" ref="J2621" ca="1">+INDEX({"Tarjeta";"Efectivo";"Transferencia"},RANDBETWEEN(1,3))</f>
        <v>Transferencia</v>
      </c>
      <c r="K2621" t="str">
        <f t="shared" ca="1" si="245"/>
        <v>V-005</v>
      </c>
      <c r="L2621" t="str">
        <f ca="1">+VLOOKUP(K2621,'Tablas aux'!$A$23:$C$27,3,0)</f>
        <v>Ayacucho</v>
      </c>
    </row>
    <row r="2622" spans="1:12" x14ac:dyDescent="0.25">
      <c r="A2622" t="str">
        <v>V-2621</v>
      </c>
      <c r="B2622">
        <f t="shared" ca="1" si="240"/>
        <v>45979</v>
      </c>
      <c r="C2622" t="str">
        <f t="shared" ca="1" si="241"/>
        <v>C-002</v>
      </c>
      <c r="D2622" t="str">
        <f t="shared" ca="1" si="242"/>
        <v>P-002</v>
      </c>
      <c r="E2622" t="str">
        <f ca="1">+_xlfn.XLOOKUP(D2622,'Tablas aux'!$A$3:$A$6,'Tablas aux'!$B$3:$B$6,0)</f>
        <v>Laptop</v>
      </c>
      <c r="F2622" t="str">
        <f ca="1">+_xlfn.XLOOKUP(E2622,'Tablas aux'!$B$3:$B$6,'Tablas aux'!$C$3:$C$6,0)</f>
        <v>Computo</v>
      </c>
      <c r="G2622">
        <f t="shared" ca="1" si="243"/>
        <v>33</v>
      </c>
      <c r="H2622">
        <f ca="1">+_xlfn.XLOOKUP(D2622,'Tablas aux'!$A$3:$A$6,'Tablas aux'!$D$3:$D$6)</f>
        <v>1200</v>
      </c>
      <c r="I2622" s="3">
        <f t="shared" ca="1" si="244"/>
        <v>0.3</v>
      </c>
      <c r="J2622" t="str" cm="1">
        <f t="array" aca="1" ref="J2622" ca="1">+INDEX({"Tarjeta";"Efectivo";"Transferencia"},RANDBETWEEN(1,3))</f>
        <v>Efectivo</v>
      </c>
      <c r="K2622" t="str">
        <f t="shared" ca="1" si="245"/>
        <v>V-005</v>
      </c>
      <c r="L2622" t="str">
        <f ca="1">+VLOOKUP(K2622,'Tablas aux'!$A$23:$C$27,3,0)</f>
        <v>Ayacucho</v>
      </c>
    </row>
    <row r="2623" spans="1:12" x14ac:dyDescent="0.25">
      <c r="A2623" t="str">
        <v>V-2622</v>
      </c>
      <c r="B2623">
        <f t="shared" ca="1" si="240"/>
        <v>45683</v>
      </c>
      <c r="C2623" t="str">
        <f t="shared" ca="1" si="241"/>
        <v>C-003</v>
      </c>
      <c r="D2623" t="str">
        <f t="shared" ca="1" si="242"/>
        <v>P-003</v>
      </c>
      <c r="E2623" t="str">
        <f ca="1">+_xlfn.XLOOKUP(D2623,'Tablas aux'!$A$3:$A$6,'Tablas aux'!$B$3:$B$6,0)</f>
        <v>Smart Watch</v>
      </c>
      <c r="F2623" t="str">
        <f ca="1">+_xlfn.XLOOKUP(E2623,'Tablas aux'!$B$3:$B$6,'Tablas aux'!$C$3:$C$6,0)</f>
        <v>Electrónica</v>
      </c>
      <c r="G2623">
        <f t="shared" ca="1" si="243"/>
        <v>23</v>
      </c>
      <c r="H2623">
        <f ca="1">+_xlfn.XLOOKUP(D2623,'Tablas aux'!$A$3:$A$6,'Tablas aux'!$D$3:$D$6)</f>
        <v>200</v>
      </c>
      <c r="I2623" s="3">
        <f t="shared" ca="1" si="244"/>
        <v>0.1</v>
      </c>
      <c r="J2623" t="str" cm="1">
        <f t="array" aca="1" ref="J2623" ca="1">+INDEX({"Tarjeta";"Efectivo";"Transferencia"},RANDBETWEEN(1,3))</f>
        <v>Transferencia</v>
      </c>
      <c r="K2623" t="str">
        <f t="shared" ca="1" si="245"/>
        <v>V-001</v>
      </c>
      <c r="L2623" t="str">
        <f ca="1">+VLOOKUP(K2623,'Tablas aux'!$A$23:$C$27,3,0)</f>
        <v>Lima</v>
      </c>
    </row>
    <row r="2624" spans="1:12" x14ac:dyDescent="0.25">
      <c r="A2624" t="str">
        <v>V-2623</v>
      </c>
      <c r="B2624">
        <f t="shared" ca="1" si="240"/>
        <v>45665</v>
      </c>
      <c r="C2624" t="str">
        <f t="shared" ca="1" si="241"/>
        <v>C-002</v>
      </c>
      <c r="D2624" t="str">
        <f t="shared" ca="1" si="242"/>
        <v>P-001</v>
      </c>
      <c r="E2624" t="str">
        <f ca="1">+_xlfn.XLOOKUP(D2624,'Tablas aux'!$A$3:$A$6,'Tablas aux'!$B$3:$B$6,0)</f>
        <v>Audífonos</v>
      </c>
      <c r="F2624" t="str">
        <f ca="1">+_xlfn.XLOOKUP(E2624,'Tablas aux'!$B$3:$B$6,'Tablas aux'!$C$3:$C$6,0)</f>
        <v>Electrónica</v>
      </c>
      <c r="G2624">
        <f t="shared" ca="1" si="243"/>
        <v>33</v>
      </c>
      <c r="H2624">
        <f ca="1">+_xlfn.XLOOKUP(D2624,'Tablas aux'!$A$3:$A$6,'Tablas aux'!$D$3:$D$6)</f>
        <v>50</v>
      </c>
      <c r="I2624" s="3">
        <f t="shared" ca="1" si="244"/>
        <v>0.1</v>
      </c>
      <c r="J2624" t="str" cm="1">
        <f t="array" aca="1" ref="J2624" ca="1">+INDEX({"Tarjeta";"Efectivo";"Transferencia"},RANDBETWEEN(1,3))</f>
        <v>Tarjeta</v>
      </c>
      <c r="K2624" t="str">
        <f t="shared" ca="1" si="245"/>
        <v>V-002</v>
      </c>
      <c r="L2624" t="str">
        <f ca="1">+VLOOKUP(K2624,'Tablas aux'!$A$23:$C$27,3,0)</f>
        <v>Callao</v>
      </c>
    </row>
    <row r="2625" spans="1:12" x14ac:dyDescent="0.25">
      <c r="A2625" t="str">
        <v>V-2624</v>
      </c>
      <c r="B2625">
        <f t="shared" ca="1" si="240"/>
        <v>45885</v>
      </c>
      <c r="C2625" t="str">
        <f t="shared" ca="1" si="241"/>
        <v>C-003</v>
      </c>
      <c r="D2625" t="str">
        <f t="shared" ca="1" si="242"/>
        <v>P-003</v>
      </c>
      <c r="E2625" t="str">
        <f ca="1">+_xlfn.XLOOKUP(D2625,'Tablas aux'!$A$3:$A$6,'Tablas aux'!$B$3:$B$6,0)</f>
        <v>Smart Watch</v>
      </c>
      <c r="F2625" t="str">
        <f ca="1">+_xlfn.XLOOKUP(E2625,'Tablas aux'!$B$3:$B$6,'Tablas aux'!$C$3:$C$6,0)</f>
        <v>Electrónica</v>
      </c>
      <c r="G2625">
        <f t="shared" ca="1" si="243"/>
        <v>28</v>
      </c>
      <c r="H2625">
        <f ca="1">+_xlfn.XLOOKUP(D2625,'Tablas aux'!$A$3:$A$6,'Tablas aux'!$D$3:$D$6)</f>
        <v>200</v>
      </c>
      <c r="I2625" s="3">
        <f t="shared" ca="1" si="244"/>
        <v>0.1</v>
      </c>
      <c r="J2625" t="str" cm="1">
        <f t="array" aca="1" ref="J2625" ca="1">+INDEX({"Tarjeta";"Efectivo";"Transferencia"},RANDBETWEEN(1,3))</f>
        <v>Efectivo</v>
      </c>
      <c r="K2625" t="str">
        <f t="shared" ca="1" si="245"/>
        <v>V-003</v>
      </c>
      <c r="L2625" t="str">
        <f ca="1">+VLOOKUP(K2625,'Tablas aux'!$A$23:$C$27,3,0)</f>
        <v>Arequipa</v>
      </c>
    </row>
    <row r="2626" spans="1:12" x14ac:dyDescent="0.25">
      <c r="A2626" t="str">
        <v>V-2625</v>
      </c>
      <c r="B2626">
        <f t="shared" ca="1" si="240"/>
        <v>45680</v>
      </c>
      <c r="C2626" t="str">
        <f t="shared" ca="1" si="241"/>
        <v>C-002</v>
      </c>
      <c r="D2626" t="str">
        <f t="shared" ca="1" si="242"/>
        <v>P-003</v>
      </c>
      <c r="E2626" t="str">
        <f ca="1">+_xlfn.XLOOKUP(D2626,'Tablas aux'!$A$3:$A$6,'Tablas aux'!$B$3:$B$6,0)</f>
        <v>Smart Watch</v>
      </c>
      <c r="F2626" t="str">
        <f ca="1">+_xlfn.XLOOKUP(E2626,'Tablas aux'!$B$3:$B$6,'Tablas aux'!$C$3:$C$6,0)</f>
        <v>Electrónica</v>
      </c>
      <c r="G2626">
        <f t="shared" ca="1" si="243"/>
        <v>10</v>
      </c>
      <c r="H2626">
        <f ca="1">+_xlfn.XLOOKUP(D2626,'Tablas aux'!$A$3:$A$6,'Tablas aux'!$D$3:$D$6)</f>
        <v>200</v>
      </c>
      <c r="I2626" s="3">
        <f t="shared" ca="1" si="244"/>
        <v>0.1</v>
      </c>
      <c r="J2626" t="str" cm="1">
        <f t="array" aca="1" ref="J2626" ca="1">+INDEX({"Tarjeta";"Efectivo";"Transferencia"},RANDBETWEEN(1,3))</f>
        <v>Transferencia</v>
      </c>
      <c r="K2626" t="str">
        <f t="shared" ca="1" si="245"/>
        <v>V-005</v>
      </c>
      <c r="L2626" t="str">
        <f ca="1">+VLOOKUP(K2626,'Tablas aux'!$A$23:$C$27,3,0)</f>
        <v>Ayacucho</v>
      </c>
    </row>
    <row r="2627" spans="1:12" x14ac:dyDescent="0.25">
      <c r="A2627" t="str">
        <v>V-2626</v>
      </c>
      <c r="B2627">
        <f t="shared" ref="B2627:B2690" ca="1" si="246">+RANDBETWEEN("01/01/2025","31/12/2025")</f>
        <v>46001</v>
      </c>
      <c r="C2627" t="str">
        <f t="shared" ref="C2627:C2690" ca="1" si="247">+"C"&amp;"-"&amp;TEXT(RANDBETWEEN(1,4),"000")</f>
        <v>C-002</v>
      </c>
      <c r="D2627" t="str">
        <f t="shared" ref="D2627:D2690" ca="1" si="248">+"P"&amp;"-"&amp;TEXT(RANDBETWEEN(1,4),"000")</f>
        <v>P-003</v>
      </c>
      <c r="E2627" t="str">
        <f ca="1">+_xlfn.XLOOKUP(D2627,'Tablas aux'!$A$3:$A$6,'Tablas aux'!$B$3:$B$6,0)</f>
        <v>Smart Watch</v>
      </c>
      <c r="F2627" t="str">
        <f ca="1">+_xlfn.XLOOKUP(E2627,'Tablas aux'!$B$3:$B$6,'Tablas aux'!$C$3:$C$6,0)</f>
        <v>Electrónica</v>
      </c>
      <c r="G2627">
        <f t="shared" ref="G2627:G2690" ca="1" si="249">+RANDBETWEEN(5,45)</f>
        <v>5</v>
      </c>
      <c r="H2627">
        <f ca="1">+_xlfn.XLOOKUP(D2627,'Tablas aux'!$A$3:$A$6,'Tablas aux'!$D$3:$D$6)</f>
        <v>200</v>
      </c>
      <c r="I2627" s="3">
        <f t="shared" ref="I2627:I2690" ca="1" si="250">+IF(F2627="Electrónica",0.1,IF(F2627="Telefonía",0.2,0.3))</f>
        <v>0.1</v>
      </c>
      <c r="J2627" t="str" cm="1">
        <f t="array" aca="1" ref="J2627" ca="1">+INDEX({"Tarjeta";"Efectivo";"Transferencia"},RANDBETWEEN(1,3))</f>
        <v>Transferencia</v>
      </c>
      <c r="K2627" t="str">
        <f t="shared" ref="K2627:K2690" ca="1" si="251">+"V"&amp;"-"&amp;TEXT(RANDBETWEEN(1,5),"000")</f>
        <v>V-003</v>
      </c>
      <c r="L2627" t="str">
        <f ca="1">+VLOOKUP(K2627,'Tablas aux'!$A$23:$C$27,3,0)</f>
        <v>Arequipa</v>
      </c>
    </row>
    <row r="2628" spans="1:12" x14ac:dyDescent="0.25">
      <c r="A2628" t="str">
        <v>V-2627</v>
      </c>
      <c r="B2628">
        <f t="shared" ca="1" si="246"/>
        <v>45804</v>
      </c>
      <c r="C2628" t="str">
        <f t="shared" ca="1" si="247"/>
        <v>C-001</v>
      </c>
      <c r="D2628" t="str">
        <f t="shared" ca="1" si="248"/>
        <v>P-002</v>
      </c>
      <c r="E2628" t="str">
        <f ca="1">+_xlfn.XLOOKUP(D2628,'Tablas aux'!$A$3:$A$6,'Tablas aux'!$B$3:$B$6,0)</f>
        <v>Laptop</v>
      </c>
      <c r="F2628" t="str">
        <f ca="1">+_xlfn.XLOOKUP(E2628,'Tablas aux'!$B$3:$B$6,'Tablas aux'!$C$3:$C$6,0)</f>
        <v>Computo</v>
      </c>
      <c r="G2628">
        <f t="shared" ca="1" si="249"/>
        <v>12</v>
      </c>
      <c r="H2628">
        <f ca="1">+_xlfn.XLOOKUP(D2628,'Tablas aux'!$A$3:$A$6,'Tablas aux'!$D$3:$D$6)</f>
        <v>1200</v>
      </c>
      <c r="I2628" s="3">
        <f t="shared" ca="1" si="250"/>
        <v>0.3</v>
      </c>
      <c r="J2628" t="str" cm="1">
        <f t="array" aca="1" ref="J2628" ca="1">+INDEX({"Tarjeta";"Efectivo";"Transferencia"},RANDBETWEEN(1,3))</f>
        <v>Efectivo</v>
      </c>
      <c r="K2628" t="str">
        <f t="shared" ca="1" si="251"/>
        <v>V-003</v>
      </c>
      <c r="L2628" t="str">
        <f ca="1">+VLOOKUP(K2628,'Tablas aux'!$A$23:$C$27,3,0)</f>
        <v>Arequipa</v>
      </c>
    </row>
    <row r="2629" spans="1:12" x14ac:dyDescent="0.25">
      <c r="A2629" t="str">
        <v>V-2628</v>
      </c>
      <c r="B2629">
        <f t="shared" ca="1" si="246"/>
        <v>45954</v>
      </c>
      <c r="C2629" t="str">
        <f t="shared" ca="1" si="247"/>
        <v>C-004</v>
      </c>
      <c r="D2629" t="str">
        <f t="shared" ca="1" si="248"/>
        <v>P-002</v>
      </c>
      <c r="E2629" t="str">
        <f ca="1">+_xlfn.XLOOKUP(D2629,'Tablas aux'!$A$3:$A$6,'Tablas aux'!$B$3:$B$6,0)</f>
        <v>Laptop</v>
      </c>
      <c r="F2629" t="str">
        <f ca="1">+_xlfn.XLOOKUP(E2629,'Tablas aux'!$B$3:$B$6,'Tablas aux'!$C$3:$C$6,0)</f>
        <v>Computo</v>
      </c>
      <c r="G2629">
        <f t="shared" ca="1" si="249"/>
        <v>10</v>
      </c>
      <c r="H2629">
        <f ca="1">+_xlfn.XLOOKUP(D2629,'Tablas aux'!$A$3:$A$6,'Tablas aux'!$D$3:$D$6)</f>
        <v>1200</v>
      </c>
      <c r="I2629" s="3">
        <f t="shared" ca="1" si="250"/>
        <v>0.3</v>
      </c>
      <c r="J2629" t="str" cm="1">
        <f t="array" aca="1" ref="J2629" ca="1">+INDEX({"Tarjeta";"Efectivo";"Transferencia"},RANDBETWEEN(1,3))</f>
        <v>Efectivo</v>
      </c>
      <c r="K2629" t="str">
        <f t="shared" ca="1" si="251"/>
        <v>V-004</v>
      </c>
      <c r="L2629" t="str">
        <f ca="1">+VLOOKUP(K2629,'Tablas aux'!$A$23:$C$27,3,0)</f>
        <v>Moquegua</v>
      </c>
    </row>
    <row r="2630" spans="1:12" x14ac:dyDescent="0.25">
      <c r="A2630" t="str">
        <v>V-2629</v>
      </c>
      <c r="B2630">
        <f t="shared" ca="1" si="246"/>
        <v>45741</v>
      </c>
      <c r="C2630" t="str">
        <f t="shared" ca="1" si="247"/>
        <v>C-002</v>
      </c>
      <c r="D2630" t="str">
        <f t="shared" ca="1" si="248"/>
        <v>P-004</v>
      </c>
      <c r="E2630" t="str">
        <f ca="1">+_xlfn.XLOOKUP(D2630,'Tablas aux'!$A$3:$A$6,'Tablas aux'!$B$3:$B$6,0)</f>
        <v>Smart Phone</v>
      </c>
      <c r="F2630" t="str">
        <f ca="1">+_xlfn.XLOOKUP(E2630,'Tablas aux'!$B$3:$B$6,'Tablas aux'!$C$3:$C$6,0)</f>
        <v>Telefonía</v>
      </c>
      <c r="G2630">
        <f t="shared" ca="1" si="249"/>
        <v>25</v>
      </c>
      <c r="H2630">
        <f ca="1">+_xlfn.XLOOKUP(D2630,'Tablas aux'!$A$3:$A$6,'Tablas aux'!$D$3:$D$6)</f>
        <v>800</v>
      </c>
      <c r="I2630" s="3">
        <f t="shared" ca="1" si="250"/>
        <v>0.2</v>
      </c>
      <c r="J2630" t="str" cm="1">
        <f t="array" aca="1" ref="J2630" ca="1">+INDEX({"Tarjeta";"Efectivo";"Transferencia"},RANDBETWEEN(1,3))</f>
        <v>Efectivo</v>
      </c>
      <c r="K2630" t="str">
        <f t="shared" ca="1" si="251"/>
        <v>V-001</v>
      </c>
      <c r="L2630" t="str">
        <f ca="1">+VLOOKUP(K2630,'Tablas aux'!$A$23:$C$27,3,0)</f>
        <v>Lima</v>
      </c>
    </row>
    <row r="2631" spans="1:12" x14ac:dyDescent="0.25">
      <c r="A2631" t="str">
        <v>V-2630</v>
      </c>
      <c r="B2631">
        <f t="shared" ca="1" si="246"/>
        <v>46016</v>
      </c>
      <c r="C2631" t="str">
        <f t="shared" ca="1" si="247"/>
        <v>C-002</v>
      </c>
      <c r="D2631" t="str">
        <f t="shared" ca="1" si="248"/>
        <v>P-002</v>
      </c>
      <c r="E2631" t="str">
        <f ca="1">+_xlfn.XLOOKUP(D2631,'Tablas aux'!$A$3:$A$6,'Tablas aux'!$B$3:$B$6,0)</f>
        <v>Laptop</v>
      </c>
      <c r="F2631" t="str">
        <f ca="1">+_xlfn.XLOOKUP(E2631,'Tablas aux'!$B$3:$B$6,'Tablas aux'!$C$3:$C$6,0)</f>
        <v>Computo</v>
      </c>
      <c r="G2631">
        <f t="shared" ca="1" si="249"/>
        <v>24</v>
      </c>
      <c r="H2631">
        <f ca="1">+_xlfn.XLOOKUP(D2631,'Tablas aux'!$A$3:$A$6,'Tablas aux'!$D$3:$D$6)</f>
        <v>1200</v>
      </c>
      <c r="I2631" s="3">
        <f t="shared" ca="1" si="250"/>
        <v>0.3</v>
      </c>
      <c r="J2631" t="str" cm="1">
        <f t="array" aca="1" ref="J2631" ca="1">+INDEX({"Tarjeta";"Efectivo";"Transferencia"},RANDBETWEEN(1,3))</f>
        <v>Efectivo</v>
      </c>
      <c r="K2631" t="str">
        <f t="shared" ca="1" si="251"/>
        <v>V-004</v>
      </c>
      <c r="L2631" t="str">
        <f ca="1">+VLOOKUP(K2631,'Tablas aux'!$A$23:$C$27,3,0)</f>
        <v>Moquegua</v>
      </c>
    </row>
    <row r="2632" spans="1:12" x14ac:dyDescent="0.25">
      <c r="A2632" t="str">
        <v>V-2631</v>
      </c>
      <c r="B2632">
        <f t="shared" ca="1" si="246"/>
        <v>45752</v>
      </c>
      <c r="C2632" t="str">
        <f t="shared" ca="1" si="247"/>
        <v>C-004</v>
      </c>
      <c r="D2632" t="str">
        <f t="shared" ca="1" si="248"/>
        <v>P-003</v>
      </c>
      <c r="E2632" t="str">
        <f ca="1">+_xlfn.XLOOKUP(D2632,'Tablas aux'!$A$3:$A$6,'Tablas aux'!$B$3:$B$6,0)</f>
        <v>Smart Watch</v>
      </c>
      <c r="F2632" t="str">
        <f ca="1">+_xlfn.XLOOKUP(E2632,'Tablas aux'!$B$3:$B$6,'Tablas aux'!$C$3:$C$6,0)</f>
        <v>Electrónica</v>
      </c>
      <c r="G2632">
        <f t="shared" ca="1" si="249"/>
        <v>23</v>
      </c>
      <c r="H2632">
        <f ca="1">+_xlfn.XLOOKUP(D2632,'Tablas aux'!$A$3:$A$6,'Tablas aux'!$D$3:$D$6)</f>
        <v>200</v>
      </c>
      <c r="I2632" s="3">
        <f t="shared" ca="1" si="250"/>
        <v>0.1</v>
      </c>
      <c r="J2632" t="str" cm="1">
        <f t="array" aca="1" ref="J2632" ca="1">+INDEX({"Tarjeta";"Efectivo";"Transferencia"},RANDBETWEEN(1,3))</f>
        <v>Tarjeta</v>
      </c>
      <c r="K2632" t="str">
        <f t="shared" ca="1" si="251"/>
        <v>V-003</v>
      </c>
      <c r="L2632" t="str">
        <f ca="1">+VLOOKUP(K2632,'Tablas aux'!$A$23:$C$27,3,0)</f>
        <v>Arequipa</v>
      </c>
    </row>
    <row r="2633" spans="1:12" x14ac:dyDescent="0.25">
      <c r="A2633" t="str">
        <v>V-2632</v>
      </c>
      <c r="B2633">
        <f t="shared" ca="1" si="246"/>
        <v>45824</v>
      </c>
      <c r="C2633" t="str">
        <f t="shared" ca="1" si="247"/>
        <v>C-004</v>
      </c>
      <c r="D2633" t="str">
        <f t="shared" ca="1" si="248"/>
        <v>P-002</v>
      </c>
      <c r="E2633" t="str">
        <f ca="1">+_xlfn.XLOOKUP(D2633,'Tablas aux'!$A$3:$A$6,'Tablas aux'!$B$3:$B$6,0)</f>
        <v>Laptop</v>
      </c>
      <c r="F2633" t="str">
        <f ca="1">+_xlfn.XLOOKUP(E2633,'Tablas aux'!$B$3:$B$6,'Tablas aux'!$C$3:$C$6,0)</f>
        <v>Computo</v>
      </c>
      <c r="G2633">
        <f t="shared" ca="1" si="249"/>
        <v>13</v>
      </c>
      <c r="H2633">
        <f ca="1">+_xlfn.XLOOKUP(D2633,'Tablas aux'!$A$3:$A$6,'Tablas aux'!$D$3:$D$6)</f>
        <v>1200</v>
      </c>
      <c r="I2633" s="3">
        <f t="shared" ca="1" si="250"/>
        <v>0.3</v>
      </c>
      <c r="J2633" t="str" cm="1">
        <f t="array" aca="1" ref="J2633" ca="1">+INDEX({"Tarjeta";"Efectivo";"Transferencia"},RANDBETWEEN(1,3))</f>
        <v>Transferencia</v>
      </c>
      <c r="K2633" t="str">
        <f t="shared" ca="1" si="251"/>
        <v>V-001</v>
      </c>
      <c r="L2633" t="str">
        <f ca="1">+VLOOKUP(K2633,'Tablas aux'!$A$23:$C$27,3,0)</f>
        <v>Lima</v>
      </c>
    </row>
    <row r="2634" spans="1:12" x14ac:dyDescent="0.25">
      <c r="A2634" t="str">
        <v>V-2633</v>
      </c>
      <c r="B2634">
        <f t="shared" ca="1" si="246"/>
        <v>45995</v>
      </c>
      <c r="C2634" t="str">
        <f t="shared" ca="1" si="247"/>
        <v>C-004</v>
      </c>
      <c r="D2634" t="str">
        <f t="shared" ca="1" si="248"/>
        <v>P-004</v>
      </c>
      <c r="E2634" t="str">
        <f ca="1">+_xlfn.XLOOKUP(D2634,'Tablas aux'!$A$3:$A$6,'Tablas aux'!$B$3:$B$6,0)</f>
        <v>Smart Phone</v>
      </c>
      <c r="F2634" t="str">
        <f ca="1">+_xlfn.XLOOKUP(E2634,'Tablas aux'!$B$3:$B$6,'Tablas aux'!$C$3:$C$6,0)</f>
        <v>Telefonía</v>
      </c>
      <c r="G2634">
        <f t="shared" ca="1" si="249"/>
        <v>11</v>
      </c>
      <c r="H2634">
        <f ca="1">+_xlfn.XLOOKUP(D2634,'Tablas aux'!$A$3:$A$6,'Tablas aux'!$D$3:$D$6)</f>
        <v>800</v>
      </c>
      <c r="I2634" s="3">
        <f t="shared" ca="1" si="250"/>
        <v>0.2</v>
      </c>
      <c r="J2634" t="str" cm="1">
        <f t="array" aca="1" ref="J2634" ca="1">+INDEX({"Tarjeta";"Efectivo";"Transferencia"},RANDBETWEEN(1,3))</f>
        <v>Efectivo</v>
      </c>
      <c r="K2634" t="str">
        <f t="shared" ca="1" si="251"/>
        <v>V-002</v>
      </c>
      <c r="L2634" t="str">
        <f ca="1">+VLOOKUP(K2634,'Tablas aux'!$A$23:$C$27,3,0)</f>
        <v>Callao</v>
      </c>
    </row>
    <row r="2635" spans="1:12" x14ac:dyDescent="0.25">
      <c r="A2635" t="str">
        <v>V-2634</v>
      </c>
      <c r="B2635">
        <f t="shared" ca="1" si="246"/>
        <v>45662</v>
      </c>
      <c r="C2635" t="str">
        <f t="shared" ca="1" si="247"/>
        <v>C-002</v>
      </c>
      <c r="D2635" t="str">
        <f t="shared" ca="1" si="248"/>
        <v>P-002</v>
      </c>
      <c r="E2635" t="str">
        <f ca="1">+_xlfn.XLOOKUP(D2635,'Tablas aux'!$A$3:$A$6,'Tablas aux'!$B$3:$B$6,0)</f>
        <v>Laptop</v>
      </c>
      <c r="F2635" t="str">
        <f ca="1">+_xlfn.XLOOKUP(E2635,'Tablas aux'!$B$3:$B$6,'Tablas aux'!$C$3:$C$6,0)</f>
        <v>Computo</v>
      </c>
      <c r="G2635">
        <f t="shared" ca="1" si="249"/>
        <v>44</v>
      </c>
      <c r="H2635">
        <f ca="1">+_xlfn.XLOOKUP(D2635,'Tablas aux'!$A$3:$A$6,'Tablas aux'!$D$3:$D$6)</f>
        <v>1200</v>
      </c>
      <c r="I2635" s="3">
        <f t="shared" ca="1" si="250"/>
        <v>0.3</v>
      </c>
      <c r="J2635" t="str" cm="1">
        <f t="array" aca="1" ref="J2635" ca="1">+INDEX({"Tarjeta";"Efectivo";"Transferencia"},RANDBETWEEN(1,3))</f>
        <v>Efectivo</v>
      </c>
      <c r="K2635" t="str">
        <f t="shared" ca="1" si="251"/>
        <v>V-003</v>
      </c>
      <c r="L2635" t="str">
        <f ca="1">+VLOOKUP(K2635,'Tablas aux'!$A$23:$C$27,3,0)</f>
        <v>Arequipa</v>
      </c>
    </row>
    <row r="2636" spans="1:12" x14ac:dyDescent="0.25">
      <c r="A2636" t="str">
        <v>V-2635</v>
      </c>
      <c r="B2636">
        <f t="shared" ca="1" si="246"/>
        <v>45936</v>
      </c>
      <c r="C2636" t="str">
        <f t="shared" ca="1" si="247"/>
        <v>C-004</v>
      </c>
      <c r="D2636" t="str">
        <f t="shared" ca="1" si="248"/>
        <v>P-003</v>
      </c>
      <c r="E2636" t="str">
        <f ca="1">+_xlfn.XLOOKUP(D2636,'Tablas aux'!$A$3:$A$6,'Tablas aux'!$B$3:$B$6,0)</f>
        <v>Smart Watch</v>
      </c>
      <c r="F2636" t="str">
        <f ca="1">+_xlfn.XLOOKUP(E2636,'Tablas aux'!$B$3:$B$6,'Tablas aux'!$C$3:$C$6,0)</f>
        <v>Electrónica</v>
      </c>
      <c r="G2636">
        <f t="shared" ca="1" si="249"/>
        <v>35</v>
      </c>
      <c r="H2636">
        <f ca="1">+_xlfn.XLOOKUP(D2636,'Tablas aux'!$A$3:$A$6,'Tablas aux'!$D$3:$D$6)</f>
        <v>200</v>
      </c>
      <c r="I2636" s="3">
        <f t="shared" ca="1" si="250"/>
        <v>0.1</v>
      </c>
      <c r="J2636" t="str" cm="1">
        <f t="array" aca="1" ref="J2636" ca="1">+INDEX({"Tarjeta";"Efectivo";"Transferencia"},RANDBETWEEN(1,3))</f>
        <v>Tarjeta</v>
      </c>
      <c r="K2636" t="str">
        <f t="shared" ca="1" si="251"/>
        <v>V-005</v>
      </c>
      <c r="L2636" t="str">
        <f ca="1">+VLOOKUP(K2636,'Tablas aux'!$A$23:$C$27,3,0)</f>
        <v>Ayacucho</v>
      </c>
    </row>
    <row r="2637" spans="1:12" x14ac:dyDescent="0.25">
      <c r="A2637" t="str">
        <v>V-2636</v>
      </c>
      <c r="B2637">
        <f t="shared" ca="1" si="246"/>
        <v>45816</v>
      </c>
      <c r="C2637" t="str">
        <f t="shared" ca="1" si="247"/>
        <v>C-001</v>
      </c>
      <c r="D2637" t="str">
        <f t="shared" ca="1" si="248"/>
        <v>P-001</v>
      </c>
      <c r="E2637" t="str">
        <f ca="1">+_xlfn.XLOOKUP(D2637,'Tablas aux'!$A$3:$A$6,'Tablas aux'!$B$3:$B$6,0)</f>
        <v>Audífonos</v>
      </c>
      <c r="F2637" t="str">
        <f ca="1">+_xlfn.XLOOKUP(E2637,'Tablas aux'!$B$3:$B$6,'Tablas aux'!$C$3:$C$6,0)</f>
        <v>Electrónica</v>
      </c>
      <c r="G2637">
        <f t="shared" ca="1" si="249"/>
        <v>42</v>
      </c>
      <c r="H2637">
        <f ca="1">+_xlfn.XLOOKUP(D2637,'Tablas aux'!$A$3:$A$6,'Tablas aux'!$D$3:$D$6)</f>
        <v>50</v>
      </c>
      <c r="I2637" s="3">
        <f t="shared" ca="1" si="250"/>
        <v>0.1</v>
      </c>
      <c r="J2637" t="str" cm="1">
        <f t="array" aca="1" ref="J2637" ca="1">+INDEX({"Tarjeta";"Efectivo";"Transferencia"},RANDBETWEEN(1,3))</f>
        <v>Transferencia</v>
      </c>
      <c r="K2637" t="str">
        <f t="shared" ca="1" si="251"/>
        <v>V-001</v>
      </c>
      <c r="L2637" t="str">
        <f ca="1">+VLOOKUP(K2637,'Tablas aux'!$A$23:$C$27,3,0)</f>
        <v>Lima</v>
      </c>
    </row>
    <row r="2638" spans="1:12" x14ac:dyDescent="0.25">
      <c r="A2638" t="str">
        <v>V-2637</v>
      </c>
      <c r="B2638">
        <f t="shared" ca="1" si="246"/>
        <v>45994</v>
      </c>
      <c r="C2638" t="str">
        <f t="shared" ca="1" si="247"/>
        <v>C-004</v>
      </c>
      <c r="D2638" t="str">
        <f t="shared" ca="1" si="248"/>
        <v>P-001</v>
      </c>
      <c r="E2638" t="str">
        <f ca="1">+_xlfn.XLOOKUP(D2638,'Tablas aux'!$A$3:$A$6,'Tablas aux'!$B$3:$B$6,0)</f>
        <v>Audífonos</v>
      </c>
      <c r="F2638" t="str">
        <f ca="1">+_xlfn.XLOOKUP(E2638,'Tablas aux'!$B$3:$B$6,'Tablas aux'!$C$3:$C$6,0)</f>
        <v>Electrónica</v>
      </c>
      <c r="G2638">
        <f t="shared" ca="1" si="249"/>
        <v>34</v>
      </c>
      <c r="H2638">
        <f ca="1">+_xlfn.XLOOKUP(D2638,'Tablas aux'!$A$3:$A$6,'Tablas aux'!$D$3:$D$6)</f>
        <v>50</v>
      </c>
      <c r="I2638" s="3">
        <f t="shared" ca="1" si="250"/>
        <v>0.1</v>
      </c>
      <c r="J2638" t="str" cm="1">
        <f t="array" aca="1" ref="J2638" ca="1">+INDEX({"Tarjeta";"Efectivo";"Transferencia"},RANDBETWEEN(1,3))</f>
        <v>Transferencia</v>
      </c>
      <c r="K2638" t="str">
        <f t="shared" ca="1" si="251"/>
        <v>V-003</v>
      </c>
      <c r="L2638" t="str">
        <f ca="1">+VLOOKUP(K2638,'Tablas aux'!$A$23:$C$27,3,0)</f>
        <v>Arequipa</v>
      </c>
    </row>
    <row r="2639" spans="1:12" x14ac:dyDescent="0.25">
      <c r="A2639" t="str">
        <v>V-2638</v>
      </c>
      <c r="B2639">
        <f t="shared" ca="1" si="246"/>
        <v>45703</v>
      </c>
      <c r="C2639" t="str">
        <f t="shared" ca="1" si="247"/>
        <v>C-003</v>
      </c>
      <c r="D2639" t="str">
        <f t="shared" ca="1" si="248"/>
        <v>P-002</v>
      </c>
      <c r="E2639" t="str">
        <f ca="1">+_xlfn.XLOOKUP(D2639,'Tablas aux'!$A$3:$A$6,'Tablas aux'!$B$3:$B$6,0)</f>
        <v>Laptop</v>
      </c>
      <c r="F2639" t="str">
        <f ca="1">+_xlfn.XLOOKUP(E2639,'Tablas aux'!$B$3:$B$6,'Tablas aux'!$C$3:$C$6,0)</f>
        <v>Computo</v>
      </c>
      <c r="G2639">
        <f t="shared" ca="1" si="249"/>
        <v>19</v>
      </c>
      <c r="H2639">
        <f ca="1">+_xlfn.XLOOKUP(D2639,'Tablas aux'!$A$3:$A$6,'Tablas aux'!$D$3:$D$6)</f>
        <v>1200</v>
      </c>
      <c r="I2639" s="3">
        <f t="shared" ca="1" si="250"/>
        <v>0.3</v>
      </c>
      <c r="J2639" t="str" cm="1">
        <f t="array" aca="1" ref="J2639" ca="1">+INDEX({"Tarjeta";"Efectivo";"Transferencia"},RANDBETWEEN(1,3))</f>
        <v>Tarjeta</v>
      </c>
      <c r="K2639" t="str">
        <f t="shared" ca="1" si="251"/>
        <v>V-004</v>
      </c>
      <c r="L2639" t="str">
        <f ca="1">+VLOOKUP(K2639,'Tablas aux'!$A$23:$C$27,3,0)</f>
        <v>Moquegua</v>
      </c>
    </row>
    <row r="2640" spans="1:12" x14ac:dyDescent="0.25">
      <c r="A2640" t="str">
        <v>V-2639</v>
      </c>
      <c r="B2640">
        <f t="shared" ca="1" si="246"/>
        <v>45890</v>
      </c>
      <c r="C2640" t="str">
        <f t="shared" ca="1" si="247"/>
        <v>C-002</v>
      </c>
      <c r="D2640" t="str">
        <f t="shared" ca="1" si="248"/>
        <v>P-003</v>
      </c>
      <c r="E2640" t="str">
        <f ca="1">+_xlfn.XLOOKUP(D2640,'Tablas aux'!$A$3:$A$6,'Tablas aux'!$B$3:$B$6,0)</f>
        <v>Smart Watch</v>
      </c>
      <c r="F2640" t="str">
        <f ca="1">+_xlfn.XLOOKUP(E2640,'Tablas aux'!$B$3:$B$6,'Tablas aux'!$C$3:$C$6,0)</f>
        <v>Electrónica</v>
      </c>
      <c r="G2640">
        <f t="shared" ca="1" si="249"/>
        <v>32</v>
      </c>
      <c r="H2640">
        <f ca="1">+_xlfn.XLOOKUP(D2640,'Tablas aux'!$A$3:$A$6,'Tablas aux'!$D$3:$D$6)</f>
        <v>200</v>
      </c>
      <c r="I2640" s="3">
        <f t="shared" ca="1" si="250"/>
        <v>0.1</v>
      </c>
      <c r="J2640" t="str" cm="1">
        <f t="array" aca="1" ref="J2640" ca="1">+INDEX({"Tarjeta";"Efectivo";"Transferencia"},RANDBETWEEN(1,3))</f>
        <v>Tarjeta</v>
      </c>
      <c r="K2640" t="str">
        <f t="shared" ca="1" si="251"/>
        <v>V-004</v>
      </c>
      <c r="L2640" t="str">
        <f ca="1">+VLOOKUP(K2640,'Tablas aux'!$A$23:$C$27,3,0)</f>
        <v>Moquegua</v>
      </c>
    </row>
    <row r="2641" spans="1:12" x14ac:dyDescent="0.25">
      <c r="A2641" t="str">
        <v>V-2640</v>
      </c>
      <c r="B2641">
        <f t="shared" ca="1" si="246"/>
        <v>45679</v>
      </c>
      <c r="C2641" t="str">
        <f t="shared" ca="1" si="247"/>
        <v>C-001</v>
      </c>
      <c r="D2641" t="str">
        <f t="shared" ca="1" si="248"/>
        <v>P-003</v>
      </c>
      <c r="E2641" t="str">
        <f ca="1">+_xlfn.XLOOKUP(D2641,'Tablas aux'!$A$3:$A$6,'Tablas aux'!$B$3:$B$6,0)</f>
        <v>Smart Watch</v>
      </c>
      <c r="F2641" t="str">
        <f ca="1">+_xlfn.XLOOKUP(E2641,'Tablas aux'!$B$3:$B$6,'Tablas aux'!$C$3:$C$6,0)</f>
        <v>Electrónica</v>
      </c>
      <c r="G2641">
        <f t="shared" ca="1" si="249"/>
        <v>26</v>
      </c>
      <c r="H2641">
        <f ca="1">+_xlfn.XLOOKUP(D2641,'Tablas aux'!$A$3:$A$6,'Tablas aux'!$D$3:$D$6)</f>
        <v>200</v>
      </c>
      <c r="I2641" s="3">
        <f t="shared" ca="1" si="250"/>
        <v>0.1</v>
      </c>
      <c r="J2641" t="str" cm="1">
        <f t="array" aca="1" ref="J2641" ca="1">+INDEX({"Tarjeta";"Efectivo";"Transferencia"},RANDBETWEEN(1,3))</f>
        <v>Efectivo</v>
      </c>
      <c r="K2641" t="str">
        <f t="shared" ca="1" si="251"/>
        <v>V-005</v>
      </c>
      <c r="L2641" t="str">
        <f ca="1">+VLOOKUP(K2641,'Tablas aux'!$A$23:$C$27,3,0)</f>
        <v>Ayacucho</v>
      </c>
    </row>
    <row r="2642" spans="1:12" x14ac:dyDescent="0.25">
      <c r="A2642" t="str">
        <v>V-2641</v>
      </c>
      <c r="B2642">
        <f t="shared" ca="1" si="246"/>
        <v>45891</v>
      </c>
      <c r="C2642" t="str">
        <f t="shared" ca="1" si="247"/>
        <v>C-003</v>
      </c>
      <c r="D2642" t="str">
        <f t="shared" ca="1" si="248"/>
        <v>P-002</v>
      </c>
      <c r="E2642" t="str">
        <f ca="1">+_xlfn.XLOOKUP(D2642,'Tablas aux'!$A$3:$A$6,'Tablas aux'!$B$3:$B$6,0)</f>
        <v>Laptop</v>
      </c>
      <c r="F2642" t="str">
        <f ca="1">+_xlfn.XLOOKUP(E2642,'Tablas aux'!$B$3:$B$6,'Tablas aux'!$C$3:$C$6,0)</f>
        <v>Computo</v>
      </c>
      <c r="G2642">
        <f t="shared" ca="1" si="249"/>
        <v>5</v>
      </c>
      <c r="H2642">
        <f ca="1">+_xlfn.XLOOKUP(D2642,'Tablas aux'!$A$3:$A$6,'Tablas aux'!$D$3:$D$6)</f>
        <v>1200</v>
      </c>
      <c r="I2642" s="3">
        <f t="shared" ca="1" si="250"/>
        <v>0.3</v>
      </c>
      <c r="J2642" t="str" cm="1">
        <f t="array" aca="1" ref="J2642" ca="1">+INDEX({"Tarjeta";"Efectivo";"Transferencia"},RANDBETWEEN(1,3))</f>
        <v>Transferencia</v>
      </c>
      <c r="K2642" t="str">
        <f t="shared" ca="1" si="251"/>
        <v>V-003</v>
      </c>
      <c r="L2642" t="str">
        <f ca="1">+VLOOKUP(K2642,'Tablas aux'!$A$23:$C$27,3,0)</f>
        <v>Arequipa</v>
      </c>
    </row>
    <row r="2643" spans="1:12" x14ac:dyDescent="0.25">
      <c r="A2643" t="str">
        <v>V-2642</v>
      </c>
      <c r="B2643">
        <f t="shared" ca="1" si="246"/>
        <v>45850</v>
      </c>
      <c r="C2643" t="str">
        <f t="shared" ca="1" si="247"/>
        <v>C-003</v>
      </c>
      <c r="D2643" t="str">
        <f t="shared" ca="1" si="248"/>
        <v>P-002</v>
      </c>
      <c r="E2643" t="str">
        <f ca="1">+_xlfn.XLOOKUP(D2643,'Tablas aux'!$A$3:$A$6,'Tablas aux'!$B$3:$B$6,0)</f>
        <v>Laptop</v>
      </c>
      <c r="F2643" t="str">
        <f ca="1">+_xlfn.XLOOKUP(E2643,'Tablas aux'!$B$3:$B$6,'Tablas aux'!$C$3:$C$6,0)</f>
        <v>Computo</v>
      </c>
      <c r="G2643">
        <f t="shared" ca="1" si="249"/>
        <v>28</v>
      </c>
      <c r="H2643">
        <f ca="1">+_xlfn.XLOOKUP(D2643,'Tablas aux'!$A$3:$A$6,'Tablas aux'!$D$3:$D$6)</f>
        <v>1200</v>
      </c>
      <c r="I2643" s="3">
        <f t="shared" ca="1" si="250"/>
        <v>0.3</v>
      </c>
      <c r="J2643" t="str" cm="1">
        <f t="array" aca="1" ref="J2643" ca="1">+INDEX({"Tarjeta";"Efectivo";"Transferencia"},RANDBETWEEN(1,3))</f>
        <v>Tarjeta</v>
      </c>
      <c r="K2643" t="str">
        <f t="shared" ca="1" si="251"/>
        <v>V-002</v>
      </c>
      <c r="L2643" t="str">
        <f ca="1">+VLOOKUP(K2643,'Tablas aux'!$A$23:$C$27,3,0)</f>
        <v>Callao</v>
      </c>
    </row>
    <row r="2644" spans="1:12" x14ac:dyDescent="0.25">
      <c r="A2644" t="str">
        <v>V-2643</v>
      </c>
      <c r="B2644">
        <f t="shared" ca="1" si="246"/>
        <v>46007</v>
      </c>
      <c r="C2644" t="str">
        <f t="shared" ca="1" si="247"/>
        <v>C-002</v>
      </c>
      <c r="D2644" t="str">
        <f t="shared" ca="1" si="248"/>
        <v>P-001</v>
      </c>
      <c r="E2644" t="str">
        <f ca="1">+_xlfn.XLOOKUP(D2644,'Tablas aux'!$A$3:$A$6,'Tablas aux'!$B$3:$B$6,0)</f>
        <v>Audífonos</v>
      </c>
      <c r="F2644" t="str">
        <f ca="1">+_xlfn.XLOOKUP(E2644,'Tablas aux'!$B$3:$B$6,'Tablas aux'!$C$3:$C$6,0)</f>
        <v>Electrónica</v>
      </c>
      <c r="G2644">
        <f t="shared" ca="1" si="249"/>
        <v>33</v>
      </c>
      <c r="H2644">
        <f ca="1">+_xlfn.XLOOKUP(D2644,'Tablas aux'!$A$3:$A$6,'Tablas aux'!$D$3:$D$6)</f>
        <v>50</v>
      </c>
      <c r="I2644" s="3">
        <f t="shared" ca="1" si="250"/>
        <v>0.1</v>
      </c>
      <c r="J2644" t="str" cm="1">
        <f t="array" aca="1" ref="J2644" ca="1">+INDEX({"Tarjeta";"Efectivo";"Transferencia"},RANDBETWEEN(1,3))</f>
        <v>Transferencia</v>
      </c>
      <c r="K2644" t="str">
        <f t="shared" ca="1" si="251"/>
        <v>V-003</v>
      </c>
      <c r="L2644" t="str">
        <f ca="1">+VLOOKUP(K2644,'Tablas aux'!$A$23:$C$27,3,0)</f>
        <v>Arequipa</v>
      </c>
    </row>
    <row r="2645" spans="1:12" x14ac:dyDescent="0.25">
      <c r="A2645" t="str">
        <v>V-2644</v>
      </c>
      <c r="B2645">
        <f t="shared" ca="1" si="246"/>
        <v>45679</v>
      </c>
      <c r="C2645" t="str">
        <f t="shared" ca="1" si="247"/>
        <v>C-003</v>
      </c>
      <c r="D2645" t="str">
        <f t="shared" ca="1" si="248"/>
        <v>P-001</v>
      </c>
      <c r="E2645" t="str">
        <f ca="1">+_xlfn.XLOOKUP(D2645,'Tablas aux'!$A$3:$A$6,'Tablas aux'!$B$3:$B$6,0)</f>
        <v>Audífonos</v>
      </c>
      <c r="F2645" t="str">
        <f ca="1">+_xlfn.XLOOKUP(E2645,'Tablas aux'!$B$3:$B$6,'Tablas aux'!$C$3:$C$6,0)</f>
        <v>Electrónica</v>
      </c>
      <c r="G2645">
        <f t="shared" ca="1" si="249"/>
        <v>18</v>
      </c>
      <c r="H2645">
        <f ca="1">+_xlfn.XLOOKUP(D2645,'Tablas aux'!$A$3:$A$6,'Tablas aux'!$D$3:$D$6)</f>
        <v>50</v>
      </c>
      <c r="I2645" s="3">
        <f t="shared" ca="1" si="250"/>
        <v>0.1</v>
      </c>
      <c r="J2645" t="str" cm="1">
        <f t="array" aca="1" ref="J2645" ca="1">+INDEX({"Tarjeta";"Efectivo";"Transferencia"},RANDBETWEEN(1,3))</f>
        <v>Transferencia</v>
      </c>
      <c r="K2645" t="str">
        <f t="shared" ca="1" si="251"/>
        <v>V-005</v>
      </c>
      <c r="L2645" t="str">
        <f ca="1">+VLOOKUP(K2645,'Tablas aux'!$A$23:$C$27,3,0)</f>
        <v>Ayacucho</v>
      </c>
    </row>
    <row r="2646" spans="1:12" x14ac:dyDescent="0.25">
      <c r="A2646" t="str">
        <v>V-2645</v>
      </c>
      <c r="B2646">
        <f t="shared" ca="1" si="246"/>
        <v>45779</v>
      </c>
      <c r="C2646" t="str">
        <f t="shared" ca="1" si="247"/>
        <v>C-001</v>
      </c>
      <c r="D2646" t="str">
        <f t="shared" ca="1" si="248"/>
        <v>P-002</v>
      </c>
      <c r="E2646" t="str">
        <f ca="1">+_xlfn.XLOOKUP(D2646,'Tablas aux'!$A$3:$A$6,'Tablas aux'!$B$3:$B$6,0)</f>
        <v>Laptop</v>
      </c>
      <c r="F2646" t="str">
        <f ca="1">+_xlfn.XLOOKUP(E2646,'Tablas aux'!$B$3:$B$6,'Tablas aux'!$C$3:$C$6,0)</f>
        <v>Computo</v>
      </c>
      <c r="G2646">
        <f t="shared" ca="1" si="249"/>
        <v>35</v>
      </c>
      <c r="H2646">
        <f ca="1">+_xlfn.XLOOKUP(D2646,'Tablas aux'!$A$3:$A$6,'Tablas aux'!$D$3:$D$6)</f>
        <v>1200</v>
      </c>
      <c r="I2646" s="3">
        <f t="shared" ca="1" si="250"/>
        <v>0.3</v>
      </c>
      <c r="J2646" t="str" cm="1">
        <f t="array" aca="1" ref="J2646" ca="1">+INDEX({"Tarjeta";"Efectivo";"Transferencia"},RANDBETWEEN(1,3))</f>
        <v>Transferencia</v>
      </c>
      <c r="K2646" t="str">
        <f t="shared" ca="1" si="251"/>
        <v>V-001</v>
      </c>
      <c r="L2646" t="str">
        <f ca="1">+VLOOKUP(K2646,'Tablas aux'!$A$23:$C$27,3,0)</f>
        <v>Lima</v>
      </c>
    </row>
    <row r="2647" spans="1:12" x14ac:dyDescent="0.25">
      <c r="A2647" t="str">
        <v>V-2646</v>
      </c>
      <c r="B2647">
        <f t="shared" ca="1" si="246"/>
        <v>45949</v>
      </c>
      <c r="C2647" t="str">
        <f t="shared" ca="1" si="247"/>
        <v>C-001</v>
      </c>
      <c r="D2647" t="str">
        <f t="shared" ca="1" si="248"/>
        <v>P-004</v>
      </c>
      <c r="E2647" t="str">
        <f ca="1">+_xlfn.XLOOKUP(D2647,'Tablas aux'!$A$3:$A$6,'Tablas aux'!$B$3:$B$6,0)</f>
        <v>Smart Phone</v>
      </c>
      <c r="F2647" t="str">
        <f ca="1">+_xlfn.XLOOKUP(E2647,'Tablas aux'!$B$3:$B$6,'Tablas aux'!$C$3:$C$6,0)</f>
        <v>Telefonía</v>
      </c>
      <c r="G2647">
        <f t="shared" ca="1" si="249"/>
        <v>19</v>
      </c>
      <c r="H2647">
        <f ca="1">+_xlfn.XLOOKUP(D2647,'Tablas aux'!$A$3:$A$6,'Tablas aux'!$D$3:$D$6)</f>
        <v>800</v>
      </c>
      <c r="I2647" s="3">
        <f t="shared" ca="1" si="250"/>
        <v>0.2</v>
      </c>
      <c r="J2647" t="str" cm="1">
        <f t="array" aca="1" ref="J2647" ca="1">+INDEX({"Tarjeta";"Efectivo";"Transferencia"},RANDBETWEEN(1,3))</f>
        <v>Transferencia</v>
      </c>
      <c r="K2647" t="str">
        <f t="shared" ca="1" si="251"/>
        <v>V-002</v>
      </c>
      <c r="L2647" t="str">
        <f ca="1">+VLOOKUP(K2647,'Tablas aux'!$A$23:$C$27,3,0)</f>
        <v>Callao</v>
      </c>
    </row>
    <row r="2648" spans="1:12" x14ac:dyDescent="0.25">
      <c r="A2648" t="str">
        <v>V-2647</v>
      </c>
      <c r="B2648">
        <f t="shared" ca="1" si="246"/>
        <v>45994</v>
      </c>
      <c r="C2648" t="str">
        <f t="shared" ca="1" si="247"/>
        <v>C-001</v>
      </c>
      <c r="D2648" t="str">
        <f t="shared" ca="1" si="248"/>
        <v>P-001</v>
      </c>
      <c r="E2648" t="str">
        <f ca="1">+_xlfn.XLOOKUP(D2648,'Tablas aux'!$A$3:$A$6,'Tablas aux'!$B$3:$B$6,0)</f>
        <v>Audífonos</v>
      </c>
      <c r="F2648" t="str">
        <f ca="1">+_xlfn.XLOOKUP(E2648,'Tablas aux'!$B$3:$B$6,'Tablas aux'!$C$3:$C$6,0)</f>
        <v>Electrónica</v>
      </c>
      <c r="G2648">
        <f t="shared" ca="1" si="249"/>
        <v>25</v>
      </c>
      <c r="H2648">
        <f ca="1">+_xlfn.XLOOKUP(D2648,'Tablas aux'!$A$3:$A$6,'Tablas aux'!$D$3:$D$6)</f>
        <v>50</v>
      </c>
      <c r="I2648" s="3">
        <f t="shared" ca="1" si="250"/>
        <v>0.1</v>
      </c>
      <c r="J2648" t="str" cm="1">
        <f t="array" aca="1" ref="J2648" ca="1">+INDEX({"Tarjeta";"Efectivo";"Transferencia"},RANDBETWEEN(1,3))</f>
        <v>Tarjeta</v>
      </c>
      <c r="K2648" t="str">
        <f t="shared" ca="1" si="251"/>
        <v>V-002</v>
      </c>
      <c r="L2648" t="str">
        <f ca="1">+VLOOKUP(K2648,'Tablas aux'!$A$23:$C$27,3,0)</f>
        <v>Callao</v>
      </c>
    </row>
    <row r="2649" spans="1:12" x14ac:dyDescent="0.25">
      <c r="A2649" t="str">
        <v>V-2648</v>
      </c>
      <c r="B2649">
        <f t="shared" ca="1" si="246"/>
        <v>45860</v>
      </c>
      <c r="C2649" t="str">
        <f t="shared" ca="1" si="247"/>
        <v>C-001</v>
      </c>
      <c r="D2649" t="str">
        <f t="shared" ca="1" si="248"/>
        <v>P-004</v>
      </c>
      <c r="E2649" t="str">
        <f ca="1">+_xlfn.XLOOKUP(D2649,'Tablas aux'!$A$3:$A$6,'Tablas aux'!$B$3:$B$6,0)</f>
        <v>Smart Phone</v>
      </c>
      <c r="F2649" t="str">
        <f ca="1">+_xlfn.XLOOKUP(E2649,'Tablas aux'!$B$3:$B$6,'Tablas aux'!$C$3:$C$6,0)</f>
        <v>Telefonía</v>
      </c>
      <c r="G2649">
        <f t="shared" ca="1" si="249"/>
        <v>36</v>
      </c>
      <c r="H2649">
        <f ca="1">+_xlfn.XLOOKUP(D2649,'Tablas aux'!$A$3:$A$6,'Tablas aux'!$D$3:$D$6)</f>
        <v>800</v>
      </c>
      <c r="I2649" s="3">
        <f t="shared" ca="1" si="250"/>
        <v>0.2</v>
      </c>
      <c r="J2649" t="str" cm="1">
        <f t="array" aca="1" ref="J2649" ca="1">+INDEX({"Tarjeta";"Efectivo";"Transferencia"},RANDBETWEEN(1,3))</f>
        <v>Tarjeta</v>
      </c>
      <c r="K2649" t="str">
        <f t="shared" ca="1" si="251"/>
        <v>V-003</v>
      </c>
      <c r="L2649" t="str">
        <f ca="1">+VLOOKUP(K2649,'Tablas aux'!$A$23:$C$27,3,0)</f>
        <v>Arequipa</v>
      </c>
    </row>
    <row r="2650" spans="1:12" x14ac:dyDescent="0.25">
      <c r="A2650" t="str">
        <v>V-2649</v>
      </c>
      <c r="B2650">
        <f t="shared" ca="1" si="246"/>
        <v>45743</v>
      </c>
      <c r="C2650" t="str">
        <f t="shared" ca="1" si="247"/>
        <v>C-003</v>
      </c>
      <c r="D2650" t="str">
        <f t="shared" ca="1" si="248"/>
        <v>P-004</v>
      </c>
      <c r="E2650" t="str">
        <f ca="1">+_xlfn.XLOOKUP(D2650,'Tablas aux'!$A$3:$A$6,'Tablas aux'!$B$3:$B$6,0)</f>
        <v>Smart Phone</v>
      </c>
      <c r="F2650" t="str">
        <f ca="1">+_xlfn.XLOOKUP(E2650,'Tablas aux'!$B$3:$B$6,'Tablas aux'!$C$3:$C$6,0)</f>
        <v>Telefonía</v>
      </c>
      <c r="G2650">
        <f t="shared" ca="1" si="249"/>
        <v>15</v>
      </c>
      <c r="H2650">
        <f ca="1">+_xlfn.XLOOKUP(D2650,'Tablas aux'!$A$3:$A$6,'Tablas aux'!$D$3:$D$6)</f>
        <v>800</v>
      </c>
      <c r="I2650" s="3">
        <f t="shared" ca="1" si="250"/>
        <v>0.2</v>
      </c>
      <c r="J2650" t="str" cm="1">
        <f t="array" aca="1" ref="J2650" ca="1">+INDEX({"Tarjeta";"Efectivo";"Transferencia"},RANDBETWEEN(1,3))</f>
        <v>Transferencia</v>
      </c>
      <c r="K2650" t="str">
        <f t="shared" ca="1" si="251"/>
        <v>V-003</v>
      </c>
      <c r="L2650" t="str">
        <f ca="1">+VLOOKUP(K2650,'Tablas aux'!$A$23:$C$27,3,0)</f>
        <v>Arequipa</v>
      </c>
    </row>
    <row r="2651" spans="1:12" x14ac:dyDescent="0.25">
      <c r="A2651" t="str">
        <v>V-2650</v>
      </c>
      <c r="B2651">
        <f t="shared" ca="1" si="246"/>
        <v>45671</v>
      </c>
      <c r="C2651" t="str">
        <f t="shared" ca="1" si="247"/>
        <v>C-004</v>
      </c>
      <c r="D2651" t="str">
        <f t="shared" ca="1" si="248"/>
        <v>P-004</v>
      </c>
      <c r="E2651" t="str">
        <f ca="1">+_xlfn.XLOOKUP(D2651,'Tablas aux'!$A$3:$A$6,'Tablas aux'!$B$3:$B$6,0)</f>
        <v>Smart Phone</v>
      </c>
      <c r="F2651" t="str">
        <f ca="1">+_xlfn.XLOOKUP(E2651,'Tablas aux'!$B$3:$B$6,'Tablas aux'!$C$3:$C$6,0)</f>
        <v>Telefonía</v>
      </c>
      <c r="G2651">
        <f t="shared" ca="1" si="249"/>
        <v>44</v>
      </c>
      <c r="H2651">
        <f ca="1">+_xlfn.XLOOKUP(D2651,'Tablas aux'!$A$3:$A$6,'Tablas aux'!$D$3:$D$6)</f>
        <v>800</v>
      </c>
      <c r="I2651" s="3">
        <f t="shared" ca="1" si="250"/>
        <v>0.2</v>
      </c>
      <c r="J2651" t="str" cm="1">
        <f t="array" aca="1" ref="J2651" ca="1">+INDEX({"Tarjeta";"Efectivo";"Transferencia"},RANDBETWEEN(1,3))</f>
        <v>Tarjeta</v>
      </c>
      <c r="K2651" t="str">
        <f t="shared" ca="1" si="251"/>
        <v>V-002</v>
      </c>
      <c r="L2651" t="str">
        <f ca="1">+VLOOKUP(K2651,'Tablas aux'!$A$23:$C$27,3,0)</f>
        <v>Callao</v>
      </c>
    </row>
    <row r="2652" spans="1:12" x14ac:dyDescent="0.25">
      <c r="A2652" t="str">
        <v>V-2651</v>
      </c>
      <c r="B2652">
        <f t="shared" ca="1" si="246"/>
        <v>45668</v>
      </c>
      <c r="C2652" t="str">
        <f t="shared" ca="1" si="247"/>
        <v>C-001</v>
      </c>
      <c r="D2652" t="str">
        <f t="shared" ca="1" si="248"/>
        <v>P-004</v>
      </c>
      <c r="E2652" t="str">
        <f ca="1">+_xlfn.XLOOKUP(D2652,'Tablas aux'!$A$3:$A$6,'Tablas aux'!$B$3:$B$6,0)</f>
        <v>Smart Phone</v>
      </c>
      <c r="F2652" t="str">
        <f ca="1">+_xlfn.XLOOKUP(E2652,'Tablas aux'!$B$3:$B$6,'Tablas aux'!$C$3:$C$6,0)</f>
        <v>Telefonía</v>
      </c>
      <c r="G2652">
        <f t="shared" ca="1" si="249"/>
        <v>36</v>
      </c>
      <c r="H2652">
        <f ca="1">+_xlfn.XLOOKUP(D2652,'Tablas aux'!$A$3:$A$6,'Tablas aux'!$D$3:$D$6)</f>
        <v>800</v>
      </c>
      <c r="I2652" s="3">
        <f t="shared" ca="1" si="250"/>
        <v>0.2</v>
      </c>
      <c r="J2652" t="str" cm="1">
        <f t="array" aca="1" ref="J2652" ca="1">+INDEX({"Tarjeta";"Efectivo";"Transferencia"},RANDBETWEEN(1,3))</f>
        <v>Tarjeta</v>
      </c>
      <c r="K2652" t="str">
        <f t="shared" ca="1" si="251"/>
        <v>V-005</v>
      </c>
      <c r="L2652" t="str">
        <f ca="1">+VLOOKUP(K2652,'Tablas aux'!$A$23:$C$27,3,0)</f>
        <v>Ayacucho</v>
      </c>
    </row>
    <row r="2653" spans="1:12" x14ac:dyDescent="0.25">
      <c r="A2653" t="str">
        <v>V-2652</v>
      </c>
      <c r="B2653">
        <f t="shared" ca="1" si="246"/>
        <v>45784</v>
      </c>
      <c r="C2653" t="str">
        <f t="shared" ca="1" si="247"/>
        <v>C-004</v>
      </c>
      <c r="D2653" t="str">
        <f t="shared" ca="1" si="248"/>
        <v>P-004</v>
      </c>
      <c r="E2653" t="str">
        <f ca="1">+_xlfn.XLOOKUP(D2653,'Tablas aux'!$A$3:$A$6,'Tablas aux'!$B$3:$B$6,0)</f>
        <v>Smart Phone</v>
      </c>
      <c r="F2653" t="str">
        <f ca="1">+_xlfn.XLOOKUP(E2653,'Tablas aux'!$B$3:$B$6,'Tablas aux'!$C$3:$C$6,0)</f>
        <v>Telefonía</v>
      </c>
      <c r="G2653">
        <f t="shared" ca="1" si="249"/>
        <v>7</v>
      </c>
      <c r="H2653">
        <f ca="1">+_xlfn.XLOOKUP(D2653,'Tablas aux'!$A$3:$A$6,'Tablas aux'!$D$3:$D$6)</f>
        <v>800</v>
      </c>
      <c r="I2653" s="3">
        <f t="shared" ca="1" si="250"/>
        <v>0.2</v>
      </c>
      <c r="J2653" t="str" cm="1">
        <f t="array" aca="1" ref="J2653" ca="1">+INDEX({"Tarjeta";"Efectivo";"Transferencia"},RANDBETWEEN(1,3))</f>
        <v>Transferencia</v>
      </c>
      <c r="K2653" t="str">
        <f t="shared" ca="1" si="251"/>
        <v>V-001</v>
      </c>
      <c r="L2653" t="str">
        <f ca="1">+VLOOKUP(K2653,'Tablas aux'!$A$23:$C$27,3,0)</f>
        <v>Lima</v>
      </c>
    </row>
    <row r="2654" spans="1:12" x14ac:dyDescent="0.25">
      <c r="A2654" t="str">
        <v>V-2653</v>
      </c>
      <c r="B2654">
        <f t="shared" ca="1" si="246"/>
        <v>45870</v>
      </c>
      <c r="C2654" t="str">
        <f t="shared" ca="1" si="247"/>
        <v>C-003</v>
      </c>
      <c r="D2654" t="str">
        <f t="shared" ca="1" si="248"/>
        <v>P-002</v>
      </c>
      <c r="E2654" t="str">
        <f ca="1">+_xlfn.XLOOKUP(D2654,'Tablas aux'!$A$3:$A$6,'Tablas aux'!$B$3:$B$6,0)</f>
        <v>Laptop</v>
      </c>
      <c r="F2654" t="str">
        <f ca="1">+_xlfn.XLOOKUP(E2654,'Tablas aux'!$B$3:$B$6,'Tablas aux'!$C$3:$C$6,0)</f>
        <v>Computo</v>
      </c>
      <c r="G2654">
        <f t="shared" ca="1" si="249"/>
        <v>18</v>
      </c>
      <c r="H2654">
        <f ca="1">+_xlfn.XLOOKUP(D2654,'Tablas aux'!$A$3:$A$6,'Tablas aux'!$D$3:$D$6)</f>
        <v>1200</v>
      </c>
      <c r="I2654" s="3">
        <f t="shared" ca="1" si="250"/>
        <v>0.3</v>
      </c>
      <c r="J2654" t="str" cm="1">
        <f t="array" aca="1" ref="J2654" ca="1">+INDEX({"Tarjeta";"Efectivo";"Transferencia"},RANDBETWEEN(1,3))</f>
        <v>Efectivo</v>
      </c>
      <c r="K2654" t="str">
        <f t="shared" ca="1" si="251"/>
        <v>V-002</v>
      </c>
      <c r="L2654" t="str">
        <f ca="1">+VLOOKUP(K2654,'Tablas aux'!$A$23:$C$27,3,0)</f>
        <v>Callao</v>
      </c>
    </row>
    <row r="2655" spans="1:12" x14ac:dyDescent="0.25">
      <c r="A2655" t="str">
        <v>V-2654</v>
      </c>
      <c r="B2655">
        <f t="shared" ca="1" si="246"/>
        <v>45736</v>
      </c>
      <c r="C2655" t="str">
        <f t="shared" ca="1" si="247"/>
        <v>C-003</v>
      </c>
      <c r="D2655" t="str">
        <f t="shared" ca="1" si="248"/>
        <v>P-002</v>
      </c>
      <c r="E2655" t="str">
        <f ca="1">+_xlfn.XLOOKUP(D2655,'Tablas aux'!$A$3:$A$6,'Tablas aux'!$B$3:$B$6,0)</f>
        <v>Laptop</v>
      </c>
      <c r="F2655" t="str">
        <f ca="1">+_xlfn.XLOOKUP(E2655,'Tablas aux'!$B$3:$B$6,'Tablas aux'!$C$3:$C$6,0)</f>
        <v>Computo</v>
      </c>
      <c r="G2655">
        <f t="shared" ca="1" si="249"/>
        <v>13</v>
      </c>
      <c r="H2655">
        <f ca="1">+_xlfn.XLOOKUP(D2655,'Tablas aux'!$A$3:$A$6,'Tablas aux'!$D$3:$D$6)</f>
        <v>1200</v>
      </c>
      <c r="I2655" s="3">
        <f t="shared" ca="1" si="250"/>
        <v>0.3</v>
      </c>
      <c r="J2655" t="str" cm="1">
        <f t="array" aca="1" ref="J2655" ca="1">+INDEX({"Tarjeta";"Efectivo";"Transferencia"},RANDBETWEEN(1,3))</f>
        <v>Tarjeta</v>
      </c>
      <c r="K2655" t="str">
        <f t="shared" ca="1" si="251"/>
        <v>V-003</v>
      </c>
      <c r="L2655" t="str">
        <f ca="1">+VLOOKUP(K2655,'Tablas aux'!$A$23:$C$27,3,0)</f>
        <v>Arequipa</v>
      </c>
    </row>
    <row r="2656" spans="1:12" x14ac:dyDescent="0.25">
      <c r="A2656" t="str">
        <v>V-2655</v>
      </c>
      <c r="B2656">
        <f t="shared" ca="1" si="246"/>
        <v>45665</v>
      </c>
      <c r="C2656" t="str">
        <f t="shared" ca="1" si="247"/>
        <v>C-001</v>
      </c>
      <c r="D2656" t="str">
        <f t="shared" ca="1" si="248"/>
        <v>P-003</v>
      </c>
      <c r="E2656" t="str">
        <f ca="1">+_xlfn.XLOOKUP(D2656,'Tablas aux'!$A$3:$A$6,'Tablas aux'!$B$3:$B$6,0)</f>
        <v>Smart Watch</v>
      </c>
      <c r="F2656" t="str">
        <f ca="1">+_xlfn.XLOOKUP(E2656,'Tablas aux'!$B$3:$B$6,'Tablas aux'!$C$3:$C$6,0)</f>
        <v>Electrónica</v>
      </c>
      <c r="G2656">
        <f t="shared" ca="1" si="249"/>
        <v>21</v>
      </c>
      <c r="H2656">
        <f ca="1">+_xlfn.XLOOKUP(D2656,'Tablas aux'!$A$3:$A$6,'Tablas aux'!$D$3:$D$6)</f>
        <v>200</v>
      </c>
      <c r="I2656" s="3">
        <f t="shared" ca="1" si="250"/>
        <v>0.1</v>
      </c>
      <c r="J2656" t="str" cm="1">
        <f t="array" aca="1" ref="J2656" ca="1">+INDEX({"Tarjeta";"Efectivo";"Transferencia"},RANDBETWEEN(1,3))</f>
        <v>Efectivo</v>
      </c>
      <c r="K2656" t="str">
        <f t="shared" ca="1" si="251"/>
        <v>V-003</v>
      </c>
      <c r="L2656" t="str">
        <f ca="1">+VLOOKUP(K2656,'Tablas aux'!$A$23:$C$27,3,0)</f>
        <v>Arequipa</v>
      </c>
    </row>
    <row r="2657" spans="1:12" x14ac:dyDescent="0.25">
      <c r="A2657" t="str">
        <v>V-2656</v>
      </c>
      <c r="B2657">
        <f t="shared" ca="1" si="246"/>
        <v>45913</v>
      </c>
      <c r="C2657" t="str">
        <f t="shared" ca="1" si="247"/>
        <v>C-004</v>
      </c>
      <c r="D2657" t="str">
        <f t="shared" ca="1" si="248"/>
        <v>P-001</v>
      </c>
      <c r="E2657" t="str">
        <f ca="1">+_xlfn.XLOOKUP(D2657,'Tablas aux'!$A$3:$A$6,'Tablas aux'!$B$3:$B$6,0)</f>
        <v>Audífonos</v>
      </c>
      <c r="F2657" t="str">
        <f ca="1">+_xlfn.XLOOKUP(E2657,'Tablas aux'!$B$3:$B$6,'Tablas aux'!$C$3:$C$6,0)</f>
        <v>Electrónica</v>
      </c>
      <c r="G2657">
        <f t="shared" ca="1" si="249"/>
        <v>26</v>
      </c>
      <c r="H2657">
        <f ca="1">+_xlfn.XLOOKUP(D2657,'Tablas aux'!$A$3:$A$6,'Tablas aux'!$D$3:$D$6)</f>
        <v>50</v>
      </c>
      <c r="I2657" s="3">
        <f t="shared" ca="1" si="250"/>
        <v>0.1</v>
      </c>
      <c r="J2657" t="str" cm="1">
        <f t="array" aca="1" ref="J2657" ca="1">+INDEX({"Tarjeta";"Efectivo";"Transferencia"},RANDBETWEEN(1,3))</f>
        <v>Tarjeta</v>
      </c>
      <c r="K2657" t="str">
        <f t="shared" ca="1" si="251"/>
        <v>V-004</v>
      </c>
      <c r="L2657" t="str">
        <f ca="1">+VLOOKUP(K2657,'Tablas aux'!$A$23:$C$27,3,0)</f>
        <v>Moquegua</v>
      </c>
    </row>
    <row r="2658" spans="1:12" x14ac:dyDescent="0.25">
      <c r="A2658" t="str">
        <v>V-2657</v>
      </c>
      <c r="B2658">
        <f t="shared" ca="1" si="246"/>
        <v>45727</v>
      </c>
      <c r="C2658" t="str">
        <f t="shared" ca="1" si="247"/>
        <v>C-001</v>
      </c>
      <c r="D2658" t="str">
        <f t="shared" ca="1" si="248"/>
        <v>P-002</v>
      </c>
      <c r="E2658" t="str">
        <f ca="1">+_xlfn.XLOOKUP(D2658,'Tablas aux'!$A$3:$A$6,'Tablas aux'!$B$3:$B$6,0)</f>
        <v>Laptop</v>
      </c>
      <c r="F2658" t="str">
        <f ca="1">+_xlfn.XLOOKUP(E2658,'Tablas aux'!$B$3:$B$6,'Tablas aux'!$C$3:$C$6,0)</f>
        <v>Computo</v>
      </c>
      <c r="G2658">
        <f t="shared" ca="1" si="249"/>
        <v>32</v>
      </c>
      <c r="H2658">
        <f ca="1">+_xlfn.XLOOKUP(D2658,'Tablas aux'!$A$3:$A$6,'Tablas aux'!$D$3:$D$6)</f>
        <v>1200</v>
      </c>
      <c r="I2658" s="3">
        <f t="shared" ca="1" si="250"/>
        <v>0.3</v>
      </c>
      <c r="J2658" t="str" cm="1">
        <f t="array" aca="1" ref="J2658" ca="1">+INDEX({"Tarjeta";"Efectivo";"Transferencia"},RANDBETWEEN(1,3))</f>
        <v>Transferencia</v>
      </c>
      <c r="K2658" t="str">
        <f t="shared" ca="1" si="251"/>
        <v>V-002</v>
      </c>
      <c r="L2658" t="str">
        <f ca="1">+VLOOKUP(K2658,'Tablas aux'!$A$23:$C$27,3,0)</f>
        <v>Callao</v>
      </c>
    </row>
    <row r="2659" spans="1:12" x14ac:dyDescent="0.25">
      <c r="A2659" t="str">
        <v>V-2658</v>
      </c>
      <c r="B2659">
        <f t="shared" ca="1" si="246"/>
        <v>45866</v>
      </c>
      <c r="C2659" t="str">
        <f t="shared" ca="1" si="247"/>
        <v>C-004</v>
      </c>
      <c r="D2659" t="str">
        <f t="shared" ca="1" si="248"/>
        <v>P-001</v>
      </c>
      <c r="E2659" t="str">
        <f ca="1">+_xlfn.XLOOKUP(D2659,'Tablas aux'!$A$3:$A$6,'Tablas aux'!$B$3:$B$6,0)</f>
        <v>Audífonos</v>
      </c>
      <c r="F2659" t="str">
        <f ca="1">+_xlfn.XLOOKUP(E2659,'Tablas aux'!$B$3:$B$6,'Tablas aux'!$C$3:$C$6,0)</f>
        <v>Electrónica</v>
      </c>
      <c r="G2659">
        <f t="shared" ca="1" si="249"/>
        <v>29</v>
      </c>
      <c r="H2659">
        <f ca="1">+_xlfn.XLOOKUP(D2659,'Tablas aux'!$A$3:$A$6,'Tablas aux'!$D$3:$D$6)</f>
        <v>50</v>
      </c>
      <c r="I2659" s="3">
        <f t="shared" ca="1" si="250"/>
        <v>0.1</v>
      </c>
      <c r="J2659" t="str" cm="1">
        <f t="array" aca="1" ref="J2659" ca="1">+INDEX({"Tarjeta";"Efectivo";"Transferencia"},RANDBETWEEN(1,3))</f>
        <v>Transferencia</v>
      </c>
      <c r="K2659" t="str">
        <f t="shared" ca="1" si="251"/>
        <v>V-004</v>
      </c>
      <c r="L2659" t="str">
        <f ca="1">+VLOOKUP(K2659,'Tablas aux'!$A$23:$C$27,3,0)</f>
        <v>Moquegua</v>
      </c>
    </row>
    <row r="2660" spans="1:12" x14ac:dyDescent="0.25">
      <c r="A2660" t="str">
        <v>V-2659</v>
      </c>
      <c r="B2660">
        <f t="shared" ca="1" si="246"/>
        <v>45863</v>
      </c>
      <c r="C2660" t="str">
        <f t="shared" ca="1" si="247"/>
        <v>C-004</v>
      </c>
      <c r="D2660" t="str">
        <f t="shared" ca="1" si="248"/>
        <v>P-002</v>
      </c>
      <c r="E2660" t="str">
        <f ca="1">+_xlfn.XLOOKUP(D2660,'Tablas aux'!$A$3:$A$6,'Tablas aux'!$B$3:$B$6,0)</f>
        <v>Laptop</v>
      </c>
      <c r="F2660" t="str">
        <f ca="1">+_xlfn.XLOOKUP(E2660,'Tablas aux'!$B$3:$B$6,'Tablas aux'!$C$3:$C$6,0)</f>
        <v>Computo</v>
      </c>
      <c r="G2660">
        <f t="shared" ca="1" si="249"/>
        <v>7</v>
      </c>
      <c r="H2660">
        <f ca="1">+_xlfn.XLOOKUP(D2660,'Tablas aux'!$A$3:$A$6,'Tablas aux'!$D$3:$D$6)</f>
        <v>1200</v>
      </c>
      <c r="I2660" s="3">
        <f t="shared" ca="1" si="250"/>
        <v>0.3</v>
      </c>
      <c r="J2660" t="str" cm="1">
        <f t="array" aca="1" ref="J2660" ca="1">+INDEX({"Tarjeta";"Efectivo";"Transferencia"},RANDBETWEEN(1,3))</f>
        <v>Tarjeta</v>
      </c>
      <c r="K2660" t="str">
        <f t="shared" ca="1" si="251"/>
        <v>V-003</v>
      </c>
      <c r="L2660" t="str">
        <f ca="1">+VLOOKUP(K2660,'Tablas aux'!$A$23:$C$27,3,0)</f>
        <v>Arequipa</v>
      </c>
    </row>
    <row r="2661" spans="1:12" x14ac:dyDescent="0.25">
      <c r="A2661" t="str">
        <v>V-2660</v>
      </c>
      <c r="B2661">
        <f t="shared" ca="1" si="246"/>
        <v>46003</v>
      </c>
      <c r="C2661" t="str">
        <f t="shared" ca="1" si="247"/>
        <v>C-002</v>
      </c>
      <c r="D2661" t="str">
        <f t="shared" ca="1" si="248"/>
        <v>P-003</v>
      </c>
      <c r="E2661" t="str">
        <f ca="1">+_xlfn.XLOOKUP(D2661,'Tablas aux'!$A$3:$A$6,'Tablas aux'!$B$3:$B$6,0)</f>
        <v>Smart Watch</v>
      </c>
      <c r="F2661" t="str">
        <f ca="1">+_xlfn.XLOOKUP(E2661,'Tablas aux'!$B$3:$B$6,'Tablas aux'!$C$3:$C$6,0)</f>
        <v>Electrónica</v>
      </c>
      <c r="G2661">
        <f t="shared" ca="1" si="249"/>
        <v>30</v>
      </c>
      <c r="H2661">
        <f ca="1">+_xlfn.XLOOKUP(D2661,'Tablas aux'!$A$3:$A$6,'Tablas aux'!$D$3:$D$6)</f>
        <v>200</v>
      </c>
      <c r="I2661" s="3">
        <f t="shared" ca="1" si="250"/>
        <v>0.1</v>
      </c>
      <c r="J2661" t="str" cm="1">
        <f t="array" aca="1" ref="J2661" ca="1">+INDEX({"Tarjeta";"Efectivo";"Transferencia"},RANDBETWEEN(1,3))</f>
        <v>Efectivo</v>
      </c>
      <c r="K2661" t="str">
        <f t="shared" ca="1" si="251"/>
        <v>V-002</v>
      </c>
      <c r="L2661" t="str">
        <f ca="1">+VLOOKUP(K2661,'Tablas aux'!$A$23:$C$27,3,0)</f>
        <v>Callao</v>
      </c>
    </row>
    <row r="2662" spans="1:12" x14ac:dyDescent="0.25">
      <c r="A2662" t="str">
        <v>V-2661</v>
      </c>
      <c r="B2662">
        <f t="shared" ca="1" si="246"/>
        <v>45936</v>
      </c>
      <c r="C2662" t="str">
        <f t="shared" ca="1" si="247"/>
        <v>C-004</v>
      </c>
      <c r="D2662" t="str">
        <f t="shared" ca="1" si="248"/>
        <v>P-004</v>
      </c>
      <c r="E2662" t="str">
        <f ca="1">+_xlfn.XLOOKUP(D2662,'Tablas aux'!$A$3:$A$6,'Tablas aux'!$B$3:$B$6,0)</f>
        <v>Smart Phone</v>
      </c>
      <c r="F2662" t="str">
        <f ca="1">+_xlfn.XLOOKUP(E2662,'Tablas aux'!$B$3:$B$6,'Tablas aux'!$C$3:$C$6,0)</f>
        <v>Telefonía</v>
      </c>
      <c r="G2662">
        <f t="shared" ca="1" si="249"/>
        <v>20</v>
      </c>
      <c r="H2662">
        <f ca="1">+_xlfn.XLOOKUP(D2662,'Tablas aux'!$A$3:$A$6,'Tablas aux'!$D$3:$D$6)</f>
        <v>800</v>
      </c>
      <c r="I2662" s="3">
        <f t="shared" ca="1" si="250"/>
        <v>0.2</v>
      </c>
      <c r="J2662" t="str" cm="1">
        <f t="array" aca="1" ref="J2662" ca="1">+INDEX({"Tarjeta";"Efectivo";"Transferencia"},RANDBETWEEN(1,3))</f>
        <v>Tarjeta</v>
      </c>
      <c r="K2662" t="str">
        <f t="shared" ca="1" si="251"/>
        <v>V-004</v>
      </c>
      <c r="L2662" t="str">
        <f ca="1">+VLOOKUP(K2662,'Tablas aux'!$A$23:$C$27,3,0)</f>
        <v>Moquegua</v>
      </c>
    </row>
    <row r="2663" spans="1:12" x14ac:dyDescent="0.25">
      <c r="A2663" t="str">
        <v>V-2662</v>
      </c>
      <c r="B2663">
        <f t="shared" ca="1" si="246"/>
        <v>45874</v>
      </c>
      <c r="C2663" t="str">
        <f t="shared" ca="1" si="247"/>
        <v>C-002</v>
      </c>
      <c r="D2663" t="str">
        <f t="shared" ca="1" si="248"/>
        <v>P-004</v>
      </c>
      <c r="E2663" t="str">
        <f ca="1">+_xlfn.XLOOKUP(D2663,'Tablas aux'!$A$3:$A$6,'Tablas aux'!$B$3:$B$6,0)</f>
        <v>Smart Phone</v>
      </c>
      <c r="F2663" t="str">
        <f ca="1">+_xlfn.XLOOKUP(E2663,'Tablas aux'!$B$3:$B$6,'Tablas aux'!$C$3:$C$6,0)</f>
        <v>Telefonía</v>
      </c>
      <c r="G2663">
        <f t="shared" ca="1" si="249"/>
        <v>26</v>
      </c>
      <c r="H2663">
        <f ca="1">+_xlfn.XLOOKUP(D2663,'Tablas aux'!$A$3:$A$6,'Tablas aux'!$D$3:$D$6)</f>
        <v>800</v>
      </c>
      <c r="I2663" s="3">
        <f t="shared" ca="1" si="250"/>
        <v>0.2</v>
      </c>
      <c r="J2663" t="str" cm="1">
        <f t="array" aca="1" ref="J2663" ca="1">+INDEX({"Tarjeta";"Efectivo";"Transferencia"},RANDBETWEEN(1,3))</f>
        <v>Tarjeta</v>
      </c>
      <c r="K2663" t="str">
        <f t="shared" ca="1" si="251"/>
        <v>V-001</v>
      </c>
      <c r="L2663" t="str">
        <f ca="1">+VLOOKUP(K2663,'Tablas aux'!$A$23:$C$27,3,0)</f>
        <v>Lima</v>
      </c>
    </row>
    <row r="2664" spans="1:12" x14ac:dyDescent="0.25">
      <c r="A2664" t="str">
        <v>V-2663</v>
      </c>
      <c r="B2664">
        <f t="shared" ca="1" si="246"/>
        <v>45704</v>
      </c>
      <c r="C2664" t="str">
        <f t="shared" ca="1" si="247"/>
        <v>C-002</v>
      </c>
      <c r="D2664" t="str">
        <f t="shared" ca="1" si="248"/>
        <v>P-001</v>
      </c>
      <c r="E2664" t="str">
        <f ca="1">+_xlfn.XLOOKUP(D2664,'Tablas aux'!$A$3:$A$6,'Tablas aux'!$B$3:$B$6,0)</f>
        <v>Audífonos</v>
      </c>
      <c r="F2664" t="str">
        <f ca="1">+_xlfn.XLOOKUP(E2664,'Tablas aux'!$B$3:$B$6,'Tablas aux'!$C$3:$C$6,0)</f>
        <v>Electrónica</v>
      </c>
      <c r="G2664">
        <f t="shared" ca="1" si="249"/>
        <v>12</v>
      </c>
      <c r="H2664">
        <f ca="1">+_xlfn.XLOOKUP(D2664,'Tablas aux'!$A$3:$A$6,'Tablas aux'!$D$3:$D$6)</f>
        <v>50</v>
      </c>
      <c r="I2664" s="3">
        <f t="shared" ca="1" si="250"/>
        <v>0.1</v>
      </c>
      <c r="J2664" t="str" cm="1">
        <f t="array" aca="1" ref="J2664" ca="1">+INDEX({"Tarjeta";"Efectivo";"Transferencia"},RANDBETWEEN(1,3))</f>
        <v>Efectivo</v>
      </c>
      <c r="K2664" t="str">
        <f t="shared" ca="1" si="251"/>
        <v>V-002</v>
      </c>
      <c r="L2664" t="str">
        <f ca="1">+VLOOKUP(K2664,'Tablas aux'!$A$23:$C$27,3,0)</f>
        <v>Callao</v>
      </c>
    </row>
    <row r="2665" spans="1:12" x14ac:dyDescent="0.25">
      <c r="A2665" t="str">
        <v>V-2664</v>
      </c>
      <c r="B2665">
        <f t="shared" ca="1" si="246"/>
        <v>45698</v>
      </c>
      <c r="C2665" t="str">
        <f t="shared" ca="1" si="247"/>
        <v>C-002</v>
      </c>
      <c r="D2665" t="str">
        <f t="shared" ca="1" si="248"/>
        <v>P-004</v>
      </c>
      <c r="E2665" t="str">
        <f ca="1">+_xlfn.XLOOKUP(D2665,'Tablas aux'!$A$3:$A$6,'Tablas aux'!$B$3:$B$6,0)</f>
        <v>Smart Phone</v>
      </c>
      <c r="F2665" t="str">
        <f ca="1">+_xlfn.XLOOKUP(E2665,'Tablas aux'!$B$3:$B$6,'Tablas aux'!$C$3:$C$6,0)</f>
        <v>Telefonía</v>
      </c>
      <c r="G2665">
        <f t="shared" ca="1" si="249"/>
        <v>10</v>
      </c>
      <c r="H2665">
        <f ca="1">+_xlfn.XLOOKUP(D2665,'Tablas aux'!$A$3:$A$6,'Tablas aux'!$D$3:$D$6)</f>
        <v>800</v>
      </c>
      <c r="I2665" s="3">
        <f t="shared" ca="1" si="250"/>
        <v>0.2</v>
      </c>
      <c r="J2665" t="str" cm="1">
        <f t="array" aca="1" ref="J2665" ca="1">+INDEX({"Tarjeta";"Efectivo";"Transferencia"},RANDBETWEEN(1,3))</f>
        <v>Efectivo</v>
      </c>
      <c r="K2665" t="str">
        <f t="shared" ca="1" si="251"/>
        <v>V-004</v>
      </c>
      <c r="L2665" t="str">
        <f ca="1">+VLOOKUP(K2665,'Tablas aux'!$A$23:$C$27,3,0)</f>
        <v>Moquegua</v>
      </c>
    </row>
    <row r="2666" spans="1:12" x14ac:dyDescent="0.25">
      <c r="A2666" t="str">
        <v>V-2665</v>
      </c>
      <c r="B2666">
        <f t="shared" ca="1" si="246"/>
        <v>45938</v>
      </c>
      <c r="C2666" t="str">
        <f t="shared" ca="1" si="247"/>
        <v>C-002</v>
      </c>
      <c r="D2666" t="str">
        <f t="shared" ca="1" si="248"/>
        <v>P-003</v>
      </c>
      <c r="E2666" t="str">
        <f ca="1">+_xlfn.XLOOKUP(D2666,'Tablas aux'!$A$3:$A$6,'Tablas aux'!$B$3:$B$6,0)</f>
        <v>Smart Watch</v>
      </c>
      <c r="F2666" t="str">
        <f ca="1">+_xlfn.XLOOKUP(E2666,'Tablas aux'!$B$3:$B$6,'Tablas aux'!$C$3:$C$6,0)</f>
        <v>Electrónica</v>
      </c>
      <c r="G2666">
        <f t="shared" ca="1" si="249"/>
        <v>39</v>
      </c>
      <c r="H2666">
        <f ca="1">+_xlfn.XLOOKUP(D2666,'Tablas aux'!$A$3:$A$6,'Tablas aux'!$D$3:$D$6)</f>
        <v>200</v>
      </c>
      <c r="I2666" s="3">
        <f t="shared" ca="1" si="250"/>
        <v>0.1</v>
      </c>
      <c r="J2666" t="str" cm="1">
        <f t="array" aca="1" ref="J2666" ca="1">+INDEX({"Tarjeta";"Efectivo";"Transferencia"},RANDBETWEEN(1,3))</f>
        <v>Transferencia</v>
      </c>
      <c r="K2666" t="str">
        <f t="shared" ca="1" si="251"/>
        <v>V-004</v>
      </c>
      <c r="L2666" t="str">
        <f ca="1">+VLOOKUP(K2666,'Tablas aux'!$A$23:$C$27,3,0)</f>
        <v>Moquegua</v>
      </c>
    </row>
    <row r="2667" spans="1:12" x14ac:dyDescent="0.25">
      <c r="A2667" t="str">
        <v>V-2666</v>
      </c>
      <c r="B2667">
        <f t="shared" ca="1" si="246"/>
        <v>46004</v>
      </c>
      <c r="C2667" t="str">
        <f t="shared" ca="1" si="247"/>
        <v>C-003</v>
      </c>
      <c r="D2667" t="str">
        <f t="shared" ca="1" si="248"/>
        <v>P-002</v>
      </c>
      <c r="E2667" t="str">
        <f ca="1">+_xlfn.XLOOKUP(D2667,'Tablas aux'!$A$3:$A$6,'Tablas aux'!$B$3:$B$6,0)</f>
        <v>Laptop</v>
      </c>
      <c r="F2667" t="str">
        <f ca="1">+_xlfn.XLOOKUP(E2667,'Tablas aux'!$B$3:$B$6,'Tablas aux'!$C$3:$C$6,0)</f>
        <v>Computo</v>
      </c>
      <c r="G2667">
        <f t="shared" ca="1" si="249"/>
        <v>31</v>
      </c>
      <c r="H2667">
        <f ca="1">+_xlfn.XLOOKUP(D2667,'Tablas aux'!$A$3:$A$6,'Tablas aux'!$D$3:$D$6)</f>
        <v>1200</v>
      </c>
      <c r="I2667" s="3">
        <f t="shared" ca="1" si="250"/>
        <v>0.3</v>
      </c>
      <c r="J2667" t="str" cm="1">
        <f t="array" aca="1" ref="J2667" ca="1">+INDEX({"Tarjeta";"Efectivo";"Transferencia"},RANDBETWEEN(1,3))</f>
        <v>Efectivo</v>
      </c>
      <c r="K2667" t="str">
        <f t="shared" ca="1" si="251"/>
        <v>V-002</v>
      </c>
      <c r="L2667" t="str">
        <f ca="1">+VLOOKUP(K2667,'Tablas aux'!$A$23:$C$27,3,0)</f>
        <v>Callao</v>
      </c>
    </row>
    <row r="2668" spans="1:12" x14ac:dyDescent="0.25">
      <c r="A2668" t="str">
        <v>V-2667</v>
      </c>
      <c r="B2668">
        <f t="shared" ca="1" si="246"/>
        <v>45776</v>
      </c>
      <c r="C2668" t="str">
        <f t="shared" ca="1" si="247"/>
        <v>C-003</v>
      </c>
      <c r="D2668" t="str">
        <f t="shared" ca="1" si="248"/>
        <v>P-004</v>
      </c>
      <c r="E2668" t="str">
        <f ca="1">+_xlfn.XLOOKUP(D2668,'Tablas aux'!$A$3:$A$6,'Tablas aux'!$B$3:$B$6,0)</f>
        <v>Smart Phone</v>
      </c>
      <c r="F2668" t="str">
        <f ca="1">+_xlfn.XLOOKUP(E2668,'Tablas aux'!$B$3:$B$6,'Tablas aux'!$C$3:$C$6,0)</f>
        <v>Telefonía</v>
      </c>
      <c r="G2668">
        <f t="shared" ca="1" si="249"/>
        <v>33</v>
      </c>
      <c r="H2668">
        <f ca="1">+_xlfn.XLOOKUP(D2668,'Tablas aux'!$A$3:$A$6,'Tablas aux'!$D$3:$D$6)</f>
        <v>800</v>
      </c>
      <c r="I2668" s="3">
        <f t="shared" ca="1" si="250"/>
        <v>0.2</v>
      </c>
      <c r="J2668" t="str" cm="1">
        <f t="array" aca="1" ref="J2668" ca="1">+INDEX({"Tarjeta";"Efectivo";"Transferencia"},RANDBETWEEN(1,3))</f>
        <v>Efectivo</v>
      </c>
      <c r="K2668" t="str">
        <f t="shared" ca="1" si="251"/>
        <v>V-002</v>
      </c>
      <c r="L2668" t="str">
        <f ca="1">+VLOOKUP(K2668,'Tablas aux'!$A$23:$C$27,3,0)</f>
        <v>Callao</v>
      </c>
    </row>
    <row r="2669" spans="1:12" x14ac:dyDescent="0.25">
      <c r="A2669" t="str">
        <v>V-2668</v>
      </c>
      <c r="B2669">
        <f t="shared" ca="1" si="246"/>
        <v>45681</v>
      </c>
      <c r="C2669" t="str">
        <f t="shared" ca="1" si="247"/>
        <v>C-001</v>
      </c>
      <c r="D2669" t="str">
        <f t="shared" ca="1" si="248"/>
        <v>P-002</v>
      </c>
      <c r="E2669" t="str">
        <f ca="1">+_xlfn.XLOOKUP(D2669,'Tablas aux'!$A$3:$A$6,'Tablas aux'!$B$3:$B$6,0)</f>
        <v>Laptop</v>
      </c>
      <c r="F2669" t="str">
        <f ca="1">+_xlfn.XLOOKUP(E2669,'Tablas aux'!$B$3:$B$6,'Tablas aux'!$C$3:$C$6,0)</f>
        <v>Computo</v>
      </c>
      <c r="G2669">
        <f t="shared" ca="1" si="249"/>
        <v>19</v>
      </c>
      <c r="H2669">
        <f ca="1">+_xlfn.XLOOKUP(D2669,'Tablas aux'!$A$3:$A$6,'Tablas aux'!$D$3:$D$6)</f>
        <v>1200</v>
      </c>
      <c r="I2669" s="3">
        <f t="shared" ca="1" si="250"/>
        <v>0.3</v>
      </c>
      <c r="J2669" t="str" cm="1">
        <f t="array" aca="1" ref="J2669" ca="1">+INDEX({"Tarjeta";"Efectivo";"Transferencia"},RANDBETWEEN(1,3))</f>
        <v>Efectivo</v>
      </c>
      <c r="K2669" t="str">
        <f t="shared" ca="1" si="251"/>
        <v>V-002</v>
      </c>
      <c r="L2669" t="str">
        <f ca="1">+VLOOKUP(K2669,'Tablas aux'!$A$23:$C$27,3,0)</f>
        <v>Callao</v>
      </c>
    </row>
    <row r="2670" spans="1:12" x14ac:dyDescent="0.25">
      <c r="A2670" t="str">
        <v>V-2669</v>
      </c>
      <c r="B2670">
        <f t="shared" ca="1" si="246"/>
        <v>45768</v>
      </c>
      <c r="C2670" t="str">
        <f t="shared" ca="1" si="247"/>
        <v>C-003</v>
      </c>
      <c r="D2670" t="str">
        <f t="shared" ca="1" si="248"/>
        <v>P-004</v>
      </c>
      <c r="E2670" t="str">
        <f ca="1">+_xlfn.XLOOKUP(D2670,'Tablas aux'!$A$3:$A$6,'Tablas aux'!$B$3:$B$6,0)</f>
        <v>Smart Phone</v>
      </c>
      <c r="F2670" t="str">
        <f ca="1">+_xlfn.XLOOKUP(E2670,'Tablas aux'!$B$3:$B$6,'Tablas aux'!$C$3:$C$6,0)</f>
        <v>Telefonía</v>
      </c>
      <c r="G2670">
        <f t="shared" ca="1" si="249"/>
        <v>41</v>
      </c>
      <c r="H2670">
        <f ca="1">+_xlfn.XLOOKUP(D2670,'Tablas aux'!$A$3:$A$6,'Tablas aux'!$D$3:$D$6)</f>
        <v>800</v>
      </c>
      <c r="I2670" s="3">
        <f t="shared" ca="1" si="250"/>
        <v>0.2</v>
      </c>
      <c r="J2670" t="str" cm="1">
        <f t="array" aca="1" ref="J2670" ca="1">+INDEX({"Tarjeta";"Efectivo";"Transferencia"},RANDBETWEEN(1,3))</f>
        <v>Tarjeta</v>
      </c>
      <c r="K2670" t="str">
        <f t="shared" ca="1" si="251"/>
        <v>V-004</v>
      </c>
      <c r="L2670" t="str">
        <f ca="1">+VLOOKUP(K2670,'Tablas aux'!$A$23:$C$27,3,0)</f>
        <v>Moquegua</v>
      </c>
    </row>
    <row r="2671" spans="1:12" x14ac:dyDescent="0.25">
      <c r="A2671" t="str">
        <v>V-2670</v>
      </c>
      <c r="B2671">
        <f t="shared" ca="1" si="246"/>
        <v>45800</v>
      </c>
      <c r="C2671" t="str">
        <f t="shared" ca="1" si="247"/>
        <v>C-004</v>
      </c>
      <c r="D2671" t="str">
        <f t="shared" ca="1" si="248"/>
        <v>P-002</v>
      </c>
      <c r="E2671" t="str">
        <f ca="1">+_xlfn.XLOOKUP(D2671,'Tablas aux'!$A$3:$A$6,'Tablas aux'!$B$3:$B$6,0)</f>
        <v>Laptop</v>
      </c>
      <c r="F2671" t="str">
        <f ca="1">+_xlfn.XLOOKUP(E2671,'Tablas aux'!$B$3:$B$6,'Tablas aux'!$C$3:$C$6,0)</f>
        <v>Computo</v>
      </c>
      <c r="G2671">
        <f t="shared" ca="1" si="249"/>
        <v>32</v>
      </c>
      <c r="H2671">
        <f ca="1">+_xlfn.XLOOKUP(D2671,'Tablas aux'!$A$3:$A$6,'Tablas aux'!$D$3:$D$6)</f>
        <v>1200</v>
      </c>
      <c r="I2671" s="3">
        <f t="shared" ca="1" si="250"/>
        <v>0.3</v>
      </c>
      <c r="J2671" t="str" cm="1">
        <f t="array" aca="1" ref="J2671" ca="1">+INDEX({"Tarjeta";"Efectivo";"Transferencia"},RANDBETWEEN(1,3))</f>
        <v>Efectivo</v>
      </c>
      <c r="K2671" t="str">
        <f t="shared" ca="1" si="251"/>
        <v>V-002</v>
      </c>
      <c r="L2671" t="str">
        <f ca="1">+VLOOKUP(K2671,'Tablas aux'!$A$23:$C$27,3,0)</f>
        <v>Callao</v>
      </c>
    </row>
    <row r="2672" spans="1:12" x14ac:dyDescent="0.25">
      <c r="A2672" t="str">
        <v>V-2671</v>
      </c>
      <c r="B2672">
        <f t="shared" ca="1" si="246"/>
        <v>45925</v>
      </c>
      <c r="C2672" t="str">
        <f t="shared" ca="1" si="247"/>
        <v>C-002</v>
      </c>
      <c r="D2672" t="str">
        <f t="shared" ca="1" si="248"/>
        <v>P-002</v>
      </c>
      <c r="E2672" t="str">
        <f ca="1">+_xlfn.XLOOKUP(D2672,'Tablas aux'!$A$3:$A$6,'Tablas aux'!$B$3:$B$6,0)</f>
        <v>Laptop</v>
      </c>
      <c r="F2672" t="str">
        <f ca="1">+_xlfn.XLOOKUP(E2672,'Tablas aux'!$B$3:$B$6,'Tablas aux'!$C$3:$C$6,0)</f>
        <v>Computo</v>
      </c>
      <c r="G2672">
        <f t="shared" ca="1" si="249"/>
        <v>12</v>
      </c>
      <c r="H2672">
        <f ca="1">+_xlfn.XLOOKUP(D2672,'Tablas aux'!$A$3:$A$6,'Tablas aux'!$D$3:$D$6)</f>
        <v>1200</v>
      </c>
      <c r="I2672" s="3">
        <f t="shared" ca="1" si="250"/>
        <v>0.3</v>
      </c>
      <c r="J2672" t="str" cm="1">
        <f t="array" aca="1" ref="J2672" ca="1">+INDEX({"Tarjeta";"Efectivo";"Transferencia"},RANDBETWEEN(1,3))</f>
        <v>Transferencia</v>
      </c>
      <c r="K2672" t="str">
        <f t="shared" ca="1" si="251"/>
        <v>V-002</v>
      </c>
      <c r="L2672" t="str">
        <f ca="1">+VLOOKUP(K2672,'Tablas aux'!$A$23:$C$27,3,0)</f>
        <v>Callao</v>
      </c>
    </row>
    <row r="2673" spans="1:12" x14ac:dyDescent="0.25">
      <c r="A2673" t="str">
        <v>V-2672</v>
      </c>
      <c r="B2673">
        <f t="shared" ca="1" si="246"/>
        <v>46019</v>
      </c>
      <c r="C2673" t="str">
        <f t="shared" ca="1" si="247"/>
        <v>C-002</v>
      </c>
      <c r="D2673" t="str">
        <f t="shared" ca="1" si="248"/>
        <v>P-002</v>
      </c>
      <c r="E2673" t="str">
        <f ca="1">+_xlfn.XLOOKUP(D2673,'Tablas aux'!$A$3:$A$6,'Tablas aux'!$B$3:$B$6,0)</f>
        <v>Laptop</v>
      </c>
      <c r="F2673" t="str">
        <f ca="1">+_xlfn.XLOOKUP(E2673,'Tablas aux'!$B$3:$B$6,'Tablas aux'!$C$3:$C$6,0)</f>
        <v>Computo</v>
      </c>
      <c r="G2673">
        <f t="shared" ca="1" si="249"/>
        <v>10</v>
      </c>
      <c r="H2673">
        <f ca="1">+_xlfn.XLOOKUP(D2673,'Tablas aux'!$A$3:$A$6,'Tablas aux'!$D$3:$D$6)</f>
        <v>1200</v>
      </c>
      <c r="I2673" s="3">
        <f t="shared" ca="1" si="250"/>
        <v>0.3</v>
      </c>
      <c r="J2673" t="str" cm="1">
        <f t="array" aca="1" ref="J2673" ca="1">+INDEX({"Tarjeta";"Efectivo";"Transferencia"},RANDBETWEEN(1,3))</f>
        <v>Efectivo</v>
      </c>
      <c r="K2673" t="str">
        <f t="shared" ca="1" si="251"/>
        <v>V-005</v>
      </c>
      <c r="L2673" t="str">
        <f ca="1">+VLOOKUP(K2673,'Tablas aux'!$A$23:$C$27,3,0)</f>
        <v>Ayacucho</v>
      </c>
    </row>
    <row r="2674" spans="1:12" x14ac:dyDescent="0.25">
      <c r="A2674" t="str">
        <v>V-2673</v>
      </c>
      <c r="B2674">
        <f t="shared" ca="1" si="246"/>
        <v>45969</v>
      </c>
      <c r="C2674" t="str">
        <f t="shared" ca="1" si="247"/>
        <v>C-002</v>
      </c>
      <c r="D2674" t="str">
        <f t="shared" ca="1" si="248"/>
        <v>P-004</v>
      </c>
      <c r="E2674" t="str">
        <f ca="1">+_xlfn.XLOOKUP(D2674,'Tablas aux'!$A$3:$A$6,'Tablas aux'!$B$3:$B$6,0)</f>
        <v>Smart Phone</v>
      </c>
      <c r="F2674" t="str">
        <f ca="1">+_xlfn.XLOOKUP(E2674,'Tablas aux'!$B$3:$B$6,'Tablas aux'!$C$3:$C$6,0)</f>
        <v>Telefonía</v>
      </c>
      <c r="G2674">
        <f t="shared" ca="1" si="249"/>
        <v>37</v>
      </c>
      <c r="H2674">
        <f ca="1">+_xlfn.XLOOKUP(D2674,'Tablas aux'!$A$3:$A$6,'Tablas aux'!$D$3:$D$6)</f>
        <v>800</v>
      </c>
      <c r="I2674" s="3">
        <f t="shared" ca="1" si="250"/>
        <v>0.2</v>
      </c>
      <c r="J2674" t="str" cm="1">
        <f t="array" aca="1" ref="J2674" ca="1">+INDEX({"Tarjeta";"Efectivo";"Transferencia"},RANDBETWEEN(1,3))</f>
        <v>Transferencia</v>
      </c>
      <c r="K2674" t="str">
        <f t="shared" ca="1" si="251"/>
        <v>V-004</v>
      </c>
      <c r="L2674" t="str">
        <f ca="1">+VLOOKUP(K2674,'Tablas aux'!$A$23:$C$27,3,0)</f>
        <v>Moquegua</v>
      </c>
    </row>
    <row r="2675" spans="1:12" x14ac:dyDescent="0.25">
      <c r="A2675" t="str">
        <v>V-2674</v>
      </c>
      <c r="B2675">
        <f t="shared" ca="1" si="246"/>
        <v>46015</v>
      </c>
      <c r="C2675" t="str">
        <f t="shared" ca="1" si="247"/>
        <v>C-003</v>
      </c>
      <c r="D2675" t="str">
        <f t="shared" ca="1" si="248"/>
        <v>P-003</v>
      </c>
      <c r="E2675" t="str">
        <f ca="1">+_xlfn.XLOOKUP(D2675,'Tablas aux'!$A$3:$A$6,'Tablas aux'!$B$3:$B$6,0)</f>
        <v>Smart Watch</v>
      </c>
      <c r="F2675" t="str">
        <f ca="1">+_xlfn.XLOOKUP(E2675,'Tablas aux'!$B$3:$B$6,'Tablas aux'!$C$3:$C$6,0)</f>
        <v>Electrónica</v>
      </c>
      <c r="G2675">
        <f t="shared" ca="1" si="249"/>
        <v>9</v>
      </c>
      <c r="H2675">
        <f ca="1">+_xlfn.XLOOKUP(D2675,'Tablas aux'!$A$3:$A$6,'Tablas aux'!$D$3:$D$6)</f>
        <v>200</v>
      </c>
      <c r="I2675" s="3">
        <f t="shared" ca="1" si="250"/>
        <v>0.1</v>
      </c>
      <c r="J2675" t="str" cm="1">
        <f t="array" aca="1" ref="J2675" ca="1">+INDEX({"Tarjeta";"Efectivo";"Transferencia"},RANDBETWEEN(1,3))</f>
        <v>Transferencia</v>
      </c>
      <c r="K2675" t="str">
        <f t="shared" ca="1" si="251"/>
        <v>V-002</v>
      </c>
      <c r="L2675" t="str">
        <f ca="1">+VLOOKUP(K2675,'Tablas aux'!$A$23:$C$27,3,0)</f>
        <v>Callao</v>
      </c>
    </row>
    <row r="2676" spans="1:12" x14ac:dyDescent="0.25">
      <c r="A2676" t="str">
        <v>V-2675</v>
      </c>
      <c r="B2676">
        <f t="shared" ca="1" si="246"/>
        <v>45739</v>
      </c>
      <c r="C2676" t="str">
        <f t="shared" ca="1" si="247"/>
        <v>C-003</v>
      </c>
      <c r="D2676" t="str">
        <f t="shared" ca="1" si="248"/>
        <v>P-004</v>
      </c>
      <c r="E2676" t="str">
        <f ca="1">+_xlfn.XLOOKUP(D2676,'Tablas aux'!$A$3:$A$6,'Tablas aux'!$B$3:$B$6,0)</f>
        <v>Smart Phone</v>
      </c>
      <c r="F2676" t="str">
        <f ca="1">+_xlfn.XLOOKUP(E2676,'Tablas aux'!$B$3:$B$6,'Tablas aux'!$C$3:$C$6,0)</f>
        <v>Telefonía</v>
      </c>
      <c r="G2676">
        <f t="shared" ca="1" si="249"/>
        <v>19</v>
      </c>
      <c r="H2676">
        <f ca="1">+_xlfn.XLOOKUP(D2676,'Tablas aux'!$A$3:$A$6,'Tablas aux'!$D$3:$D$6)</f>
        <v>800</v>
      </c>
      <c r="I2676" s="3">
        <f t="shared" ca="1" si="250"/>
        <v>0.2</v>
      </c>
      <c r="J2676" t="str" cm="1">
        <f t="array" aca="1" ref="J2676" ca="1">+INDEX({"Tarjeta";"Efectivo";"Transferencia"},RANDBETWEEN(1,3))</f>
        <v>Transferencia</v>
      </c>
      <c r="K2676" t="str">
        <f t="shared" ca="1" si="251"/>
        <v>V-005</v>
      </c>
      <c r="L2676" t="str">
        <f ca="1">+VLOOKUP(K2676,'Tablas aux'!$A$23:$C$27,3,0)</f>
        <v>Ayacucho</v>
      </c>
    </row>
    <row r="2677" spans="1:12" x14ac:dyDescent="0.25">
      <c r="A2677" t="str">
        <v>V-2676</v>
      </c>
      <c r="B2677">
        <f t="shared" ca="1" si="246"/>
        <v>45971</v>
      </c>
      <c r="C2677" t="str">
        <f t="shared" ca="1" si="247"/>
        <v>C-001</v>
      </c>
      <c r="D2677" t="str">
        <f t="shared" ca="1" si="248"/>
        <v>P-004</v>
      </c>
      <c r="E2677" t="str">
        <f ca="1">+_xlfn.XLOOKUP(D2677,'Tablas aux'!$A$3:$A$6,'Tablas aux'!$B$3:$B$6,0)</f>
        <v>Smart Phone</v>
      </c>
      <c r="F2677" t="str">
        <f ca="1">+_xlfn.XLOOKUP(E2677,'Tablas aux'!$B$3:$B$6,'Tablas aux'!$C$3:$C$6,0)</f>
        <v>Telefonía</v>
      </c>
      <c r="G2677">
        <f t="shared" ca="1" si="249"/>
        <v>27</v>
      </c>
      <c r="H2677">
        <f ca="1">+_xlfn.XLOOKUP(D2677,'Tablas aux'!$A$3:$A$6,'Tablas aux'!$D$3:$D$6)</f>
        <v>800</v>
      </c>
      <c r="I2677" s="3">
        <f t="shared" ca="1" si="250"/>
        <v>0.2</v>
      </c>
      <c r="J2677" t="str" cm="1">
        <f t="array" aca="1" ref="J2677" ca="1">+INDEX({"Tarjeta";"Efectivo";"Transferencia"},RANDBETWEEN(1,3))</f>
        <v>Tarjeta</v>
      </c>
      <c r="K2677" t="str">
        <f t="shared" ca="1" si="251"/>
        <v>V-005</v>
      </c>
      <c r="L2677" t="str">
        <f ca="1">+VLOOKUP(K2677,'Tablas aux'!$A$23:$C$27,3,0)</f>
        <v>Ayacucho</v>
      </c>
    </row>
    <row r="2678" spans="1:12" x14ac:dyDescent="0.25">
      <c r="A2678" t="str">
        <v>V-2677</v>
      </c>
      <c r="B2678">
        <f t="shared" ca="1" si="246"/>
        <v>45990</v>
      </c>
      <c r="C2678" t="str">
        <f t="shared" ca="1" si="247"/>
        <v>C-003</v>
      </c>
      <c r="D2678" t="str">
        <f t="shared" ca="1" si="248"/>
        <v>P-003</v>
      </c>
      <c r="E2678" t="str">
        <f ca="1">+_xlfn.XLOOKUP(D2678,'Tablas aux'!$A$3:$A$6,'Tablas aux'!$B$3:$B$6,0)</f>
        <v>Smart Watch</v>
      </c>
      <c r="F2678" t="str">
        <f ca="1">+_xlfn.XLOOKUP(E2678,'Tablas aux'!$B$3:$B$6,'Tablas aux'!$C$3:$C$6,0)</f>
        <v>Electrónica</v>
      </c>
      <c r="G2678">
        <f t="shared" ca="1" si="249"/>
        <v>12</v>
      </c>
      <c r="H2678">
        <f ca="1">+_xlfn.XLOOKUP(D2678,'Tablas aux'!$A$3:$A$6,'Tablas aux'!$D$3:$D$6)</f>
        <v>200</v>
      </c>
      <c r="I2678" s="3">
        <f t="shared" ca="1" si="250"/>
        <v>0.1</v>
      </c>
      <c r="J2678" t="str" cm="1">
        <f t="array" aca="1" ref="J2678" ca="1">+INDEX({"Tarjeta";"Efectivo";"Transferencia"},RANDBETWEEN(1,3))</f>
        <v>Transferencia</v>
      </c>
      <c r="K2678" t="str">
        <f t="shared" ca="1" si="251"/>
        <v>V-005</v>
      </c>
      <c r="L2678" t="str">
        <f ca="1">+VLOOKUP(K2678,'Tablas aux'!$A$23:$C$27,3,0)</f>
        <v>Ayacucho</v>
      </c>
    </row>
    <row r="2679" spans="1:12" x14ac:dyDescent="0.25">
      <c r="A2679" t="str">
        <v>V-2678</v>
      </c>
      <c r="B2679">
        <f t="shared" ca="1" si="246"/>
        <v>45903</v>
      </c>
      <c r="C2679" t="str">
        <f t="shared" ca="1" si="247"/>
        <v>C-002</v>
      </c>
      <c r="D2679" t="str">
        <f t="shared" ca="1" si="248"/>
        <v>P-001</v>
      </c>
      <c r="E2679" t="str">
        <f ca="1">+_xlfn.XLOOKUP(D2679,'Tablas aux'!$A$3:$A$6,'Tablas aux'!$B$3:$B$6,0)</f>
        <v>Audífonos</v>
      </c>
      <c r="F2679" t="str">
        <f ca="1">+_xlfn.XLOOKUP(E2679,'Tablas aux'!$B$3:$B$6,'Tablas aux'!$C$3:$C$6,0)</f>
        <v>Electrónica</v>
      </c>
      <c r="G2679">
        <f t="shared" ca="1" si="249"/>
        <v>31</v>
      </c>
      <c r="H2679">
        <f ca="1">+_xlfn.XLOOKUP(D2679,'Tablas aux'!$A$3:$A$6,'Tablas aux'!$D$3:$D$6)</f>
        <v>50</v>
      </c>
      <c r="I2679" s="3">
        <f t="shared" ca="1" si="250"/>
        <v>0.1</v>
      </c>
      <c r="J2679" t="str" cm="1">
        <f t="array" aca="1" ref="J2679" ca="1">+INDEX({"Tarjeta";"Efectivo";"Transferencia"},RANDBETWEEN(1,3))</f>
        <v>Transferencia</v>
      </c>
      <c r="K2679" t="str">
        <f t="shared" ca="1" si="251"/>
        <v>V-001</v>
      </c>
      <c r="L2679" t="str">
        <f ca="1">+VLOOKUP(K2679,'Tablas aux'!$A$23:$C$27,3,0)</f>
        <v>Lima</v>
      </c>
    </row>
    <row r="2680" spans="1:12" x14ac:dyDescent="0.25">
      <c r="A2680" t="str">
        <v>V-2679</v>
      </c>
      <c r="B2680">
        <f t="shared" ca="1" si="246"/>
        <v>45944</v>
      </c>
      <c r="C2680" t="str">
        <f t="shared" ca="1" si="247"/>
        <v>C-001</v>
      </c>
      <c r="D2680" t="str">
        <f t="shared" ca="1" si="248"/>
        <v>P-002</v>
      </c>
      <c r="E2680" t="str">
        <f ca="1">+_xlfn.XLOOKUP(D2680,'Tablas aux'!$A$3:$A$6,'Tablas aux'!$B$3:$B$6,0)</f>
        <v>Laptop</v>
      </c>
      <c r="F2680" t="str">
        <f ca="1">+_xlfn.XLOOKUP(E2680,'Tablas aux'!$B$3:$B$6,'Tablas aux'!$C$3:$C$6,0)</f>
        <v>Computo</v>
      </c>
      <c r="G2680">
        <f t="shared" ca="1" si="249"/>
        <v>39</v>
      </c>
      <c r="H2680">
        <f ca="1">+_xlfn.XLOOKUP(D2680,'Tablas aux'!$A$3:$A$6,'Tablas aux'!$D$3:$D$6)</f>
        <v>1200</v>
      </c>
      <c r="I2680" s="3">
        <f t="shared" ca="1" si="250"/>
        <v>0.3</v>
      </c>
      <c r="J2680" t="str" cm="1">
        <f t="array" aca="1" ref="J2680" ca="1">+INDEX({"Tarjeta";"Efectivo";"Transferencia"},RANDBETWEEN(1,3))</f>
        <v>Transferencia</v>
      </c>
      <c r="K2680" t="str">
        <f t="shared" ca="1" si="251"/>
        <v>V-003</v>
      </c>
      <c r="L2680" t="str">
        <f ca="1">+VLOOKUP(K2680,'Tablas aux'!$A$23:$C$27,3,0)</f>
        <v>Arequipa</v>
      </c>
    </row>
    <row r="2681" spans="1:12" x14ac:dyDescent="0.25">
      <c r="A2681" t="str">
        <v>V-2680</v>
      </c>
      <c r="B2681">
        <f t="shared" ca="1" si="246"/>
        <v>45778</v>
      </c>
      <c r="C2681" t="str">
        <f t="shared" ca="1" si="247"/>
        <v>C-004</v>
      </c>
      <c r="D2681" t="str">
        <f t="shared" ca="1" si="248"/>
        <v>P-001</v>
      </c>
      <c r="E2681" t="str">
        <f ca="1">+_xlfn.XLOOKUP(D2681,'Tablas aux'!$A$3:$A$6,'Tablas aux'!$B$3:$B$6,0)</f>
        <v>Audífonos</v>
      </c>
      <c r="F2681" t="str">
        <f ca="1">+_xlfn.XLOOKUP(E2681,'Tablas aux'!$B$3:$B$6,'Tablas aux'!$C$3:$C$6,0)</f>
        <v>Electrónica</v>
      </c>
      <c r="G2681">
        <f t="shared" ca="1" si="249"/>
        <v>33</v>
      </c>
      <c r="H2681">
        <f ca="1">+_xlfn.XLOOKUP(D2681,'Tablas aux'!$A$3:$A$6,'Tablas aux'!$D$3:$D$6)</f>
        <v>50</v>
      </c>
      <c r="I2681" s="3">
        <f t="shared" ca="1" si="250"/>
        <v>0.1</v>
      </c>
      <c r="J2681" t="str" cm="1">
        <f t="array" aca="1" ref="J2681" ca="1">+INDEX({"Tarjeta";"Efectivo";"Transferencia"},RANDBETWEEN(1,3))</f>
        <v>Tarjeta</v>
      </c>
      <c r="K2681" t="str">
        <f t="shared" ca="1" si="251"/>
        <v>V-004</v>
      </c>
      <c r="L2681" t="str">
        <f ca="1">+VLOOKUP(K2681,'Tablas aux'!$A$23:$C$27,3,0)</f>
        <v>Moquegua</v>
      </c>
    </row>
    <row r="2682" spans="1:12" x14ac:dyDescent="0.25">
      <c r="A2682" t="str">
        <v>V-2681</v>
      </c>
      <c r="B2682">
        <f t="shared" ca="1" si="246"/>
        <v>45802</v>
      </c>
      <c r="C2682" t="str">
        <f t="shared" ca="1" si="247"/>
        <v>C-003</v>
      </c>
      <c r="D2682" t="str">
        <f t="shared" ca="1" si="248"/>
        <v>P-002</v>
      </c>
      <c r="E2682" t="str">
        <f ca="1">+_xlfn.XLOOKUP(D2682,'Tablas aux'!$A$3:$A$6,'Tablas aux'!$B$3:$B$6,0)</f>
        <v>Laptop</v>
      </c>
      <c r="F2682" t="str">
        <f ca="1">+_xlfn.XLOOKUP(E2682,'Tablas aux'!$B$3:$B$6,'Tablas aux'!$C$3:$C$6,0)</f>
        <v>Computo</v>
      </c>
      <c r="G2682">
        <f t="shared" ca="1" si="249"/>
        <v>43</v>
      </c>
      <c r="H2682">
        <f ca="1">+_xlfn.XLOOKUP(D2682,'Tablas aux'!$A$3:$A$6,'Tablas aux'!$D$3:$D$6)</f>
        <v>1200</v>
      </c>
      <c r="I2682" s="3">
        <f t="shared" ca="1" si="250"/>
        <v>0.3</v>
      </c>
      <c r="J2682" t="str" cm="1">
        <f t="array" aca="1" ref="J2682" ca="1">+INDEX({"Tarjeta";"Efectivo";"Transferencia"},RANDBETWEEN(1,3))</f>
        <v>Transferencia</v>
      </c>
      <c r="K2682" t="str">
        <f t="shared" ca="1" si="251"/>
        <v>V-003</v>
      </c>
      <c r="L2682" t="str">
        <f ca="1">+VLOOKUP(K2682,'Tablas aux'!$A$23:$C$27,3,0)</f>
        <v>Arequipa</v>
      </c>
    </row>
    <row r="2683" spans="1:12" x14ac:dyDescent="0.25">
      <c r="A2683" t="str">
        <v>V-2682</v>
      </c>
      <c r="B2683">
        <f t="shared" ca="1" si="246"/>
        <v>45658</v>
      </c>
      <c r="C2683" t="str">
        <f t="shared" ca="1" si="247"/>
        <v>C-003</v>
      </c>
      <c r="D2683" t="str">
        <f t="shared" ca="1" si="248"/>
        <v>P-001</v>
      </c>
      <c r="E2683" t="str">
        <f ca="1">+_xlfn.XLOOKUP(D2683,'Tablas aux'!$A$3:$A$6,'Tablas aux'!$B$3:$B$6,0)</f>
        <v>Audífonos</v>
      </c>
      <c r="F2683" t="str">
        <f ca="1">+_xlfn.XLOOKUP(E2683,'Tablas aux'!$B$3:$B$6,'Tablas aux'!$C$3:$C$6,0)</f>
        <v>Electrónica</v>
      </c>
      <c r="G2683">
        <f t="shared" ca="1" si="249"/>
        <v>34</v>
      </c>
      <c r="H2683">
        <f ca="1">+_xlfn.XLOOKUP(D2683,'Tablas aux'!$A$3:$A$6,'Tablas aux'!$D$3:$D$6)</f>
        <v>50</v>
      </c>
      <c r="I2683" s="3">
        <f t="shared" ca="1" si="250"/>
        <v>0.1</v>
      </c>
      <c r="J2683" t="str" cm="1">
        <f t="array" aca="1" ref="J2683" ca="1">+INDEX({"Tarjeta";"Efectivo";"Transferencia"},RANDBETWEEN(1,3))</f>
        <v>Efectivo</v>
      </c>
      <c r="K2683" t="str">
        <f t="shared" ca="1" si="251"/>
        <v>V-001</v>
      </c>
      <c r="L2683" t="str">
        <f ca="1">+VLOOKUP(K2683,'Tablas aux'!$A$23:$C$27,3,0)</f>
        <v>Lima</v>
      </c>
    </row>
    <row r="2684" spans="1:12" x14ac:dyDescent="0.25">
      <c r="A2684" t="str">
        <v>V-2683</v>
      </c>
      <c r="B2684">
        <f t="shared" ca="1" si="246"/>
        <v>45858</v>
      </c>
      <c r="C2684" t="str">
        <f t="shared" ca="1" si="247"/>
        <v>C-001</v>
      </c>
      <c r="D2684" t="str">
        <f t="shared" ca="1" si="248"/>
        <v>P-001</v>
      </c>
      <c r="E2684" t="str">
        <f ca="1">+_xlfn.XLOOKUP(D2684,'Tablas aux'!$A$3:$A$6,'Tablas aux'!$B$3:$B$6,0)</f>
        <v>Audífonos</v>
      </c>
      <c r="F2684" t="str">
        <f ca="1">+_xlfn.XLOOKUP(E2684,'Tablas aux'!$B$3:$B$6,'Tablas aux'!$C$3:$C$6,0)</f>
        <v>Electrónica</v>
      </c>
      <c r="G2684">
        <f t="shared" ca="1" si="249"/>
        <v>43</v>
      </c>
      <c r="H2684">
        <f ca="1">+_xlfn.XLOOKUP(D2684,'Tablas aux'!$A$3:$A$6,'Tablas aux'!$D$3:$D$6)</f>
        <v>50</v>
      </c>
      <c r="I2684" s="3">
        <f t="shared" ca="1" si="250"/>
        <v>0.1</v>
      </c>
      <c r="J2684" t="str" cm="1">
        <f t="array" aca="1" ref="J2684" ca="1">+INDEX({"Tarjeta";"Efectivo";"Transferencia"},RANDBETWEEN(1,3))</f>
        <v>Tarjeta</v>
      </c>
      <c r="K2684" t="str">
        <f t="shared" ca="1" si="251"/>
        <v>V-002</v>
      </c>
      <c r="L2684" t="str">
        <f ca="1">+VLOOKUP(K2684,'Tablas aux'!$A$23:$C$27,3,0)</f>
        <v>Callao</v>
      </c>
    </row>
    <row r="2685" spans="1:12" x14ac:dyDescent="0.25">
      <c r="A2685" t="str">
        <v>V-2684</v>
      </c>
      <c r="B2685">
        <f t="shared" ca="1" si="246"/>
        <v>45985</v>
      </c>
      <c r="C2685" t="str">
        <f t="shared" ca="1" si="247"/>
        <v>C-001</v>
      </c>
      <c r="D2685" t="str">
        <f t="shared" ca="1" si="248"/>
        <v>P-004</v>
      </c>
      <c r="E2685" t="str">
        <f ca="1">+_xlfn.XLOOKUP(D2685,'Tablas aux'!$A$3:$A$6,'Tablas aux'!$B$3:$B$6,0)</f>
        <v>Smart Phone</v>
      </c>
      <c r="F2685" t="str">
        <f ca="1">+_xlfn.XLOOKUP(E2685,'Tablas aux'!$B$3:$B$6,'Tablas aux'!$C$3:$C$6,0)</f>
        <v>Telefonía</v>
      </c>
      <c r="G2685">
        <f t="shared" ca="1" si="249"/>
        <v>34</v>
      </c>
      <c r="H2685">
        <f ca="1">+_xlfn.XLOOKUP(D2685,'Tablas aux'!$A$3:$A$6,'Tablas aux'!$D$3:$D$6)</f>
        <v>800</v>
      </c>
      <c r="I2685" s="3">
        <f t="shared" ca="1" si="250"/>
        <v>0.2</v>
      </c>
      <c r="J2685" t="str" cm="1">
        <f t="array" aca="1" ref="J2685" ca="1">+INDEX({"Tarjeta";"Efectivo";"Transferencia"},RANDBETWEEN(1,3))</f>
        <v>Transferencia</v>
      </c>
      <c r="K2685" t="str">
        <f t="shared" ca="1" si="251"/>
        <v>V-004</v>
      </c>
      <c r="L2685" t="str">
        <f ca="1">+VLOOKUP(K2685,'Tablas aux'!$A$23:$C$27,3,0)</f>
        <v>Moquegua</v>
      </c>
    </row>
    <row r="2686" spans="1:12" x14ac:dyDescent="0.25">
      <c r="A2686" t="str">
        <v>V-2685</v>
      </c>
      <c r="B2686">
        <f t="shared" ca="1" si="246"/>
        <v>45794</v>
      </c>
      <c r="C2686" t="str">
        <f t="shared" ca="1" si="247"/>
        <v>C-004</v>
      </c>
      <c r="D2686" t="str">
        <f t="shared" ca="1" si="248"/>
        <v>P-003</v>
      </c>
      <c r="E2686" t="str">
        <f ca="1">+_xlfn.XLOOKUP(D2686,'Tablas aux'!$A$3:$A$6,'Tablas aux'!$B$3:$B$6,0)</f>
        <v>Smart Watch</v>
      </c>
      <c r="F2686" t="str">
        <f ca="1">+_xlfn.XLOOKUP(E2686,'Tablas aux'!$B$3:$B$6,'Tablas aux'!$C$3:$C$6,0)</f>
        <v>Electrónica</v>
      </c>
      <c r="G2686">
        <f t="shared" ca="1" si="249"/>
        <v>39</v>
      </c>
      <c r="H2686">
        <f ca="1">+_xlfn.XLOOKUP(D2686,'Tablas aux'!$A$3:$A$6,'Tablas aux'!$D$3:$D$6)</f>
        <v>200</v>
      </c>
      <c r="I2686" s="3">
        <f t="shared" ca="1" si="250"/>
        <v>0.1</v>
      </c>
      <c r="J2686" t="str" cm="1">
        <f t="array" aca="1" ref="J2686" ca="1">+INDEX({"Tarjeta";"Efectivo";"Transferencia"},RANDBETWEEN(1,3))</f>
        <v>Transferencia</v>
      </c>
      <c r="K2686" t="str">
        <f t="shared" ca="1" si="251"/>
        <v>V-005</v>
      </c>
      <c r="L2686" t="str">
        <f ca="1">+VLOOKUP(K2686,'Tablas aux'!$A$23:$C$27,3,0)</f>
        <v>Ayacucho</v>
      </c>
    </row>
    <row r="2687" spans="1:12" x14ac:dyDescent="0.25">
      <c r="A2687" t="str">
        <v>V-2686</v>
      </c>
      <c r="B2687">
        <f t="shared" ca="1" si="246"/>
        <v>45669</v>
      </c>
      <c r="C2687" t="str">
        <f t="shared" ca="1" si="247"/>
        <v>C-003</v>
      </c>
      <c r="D2687" t="str">
        <f t="shared" ca="1" si="248"/>
        <v>P-001</v>
      </c>
      <c r="E2687" t="str">
        <f ca="1">+_xlfn.XLOOKUP(D2687,'Tablas aux'!$A$3:$A$6,'Tablas aux'!$B$3:$B$6,0)</f>
        <v>Audífonos</v>
      </c>
      <c r="F2687" t="str">
        <f ca="1">+_xlfn.XLOOKUP(E2687,'Tablas aux'!$B$3:$B$6,'Tablas aux'!$C$3:$C$6,0)</f>
        <v>Electrónica</v>
      </c>
      <c r="G2687">
        <f t="shared" ca="1" si="249"/>
        <v>27</v>
      </c>
      <c r="H2687">
        <f ca="1">+_xlfn.XLOOKUP(D2687,'Tablas aux'!$A$3:$A$6,'Tablas aux'!$D$3:$D$6)</f>
        <v>50</v>
      </c>
      <c r="I2687" s="3">
        <f t="shared" ca="1" si="250"/>
        <v>0.1</v>
      </c>
      <c r="J2687" t="str" cm="1">
        <f t="array" aca="1" ref="J2687" ca="1">+INDEX({"Tarjeta";"Efectivo";"Transferencia"},RANDBETWEEN(1,3))</f>
        <v>Tarjeta</v>
      </c>
      <c r="K2687" t="str">
        <f t="shared" ca="1" si="251"/>
        <v>V-001</v>
      </c>
      <c r="L2687" t="str">
        <f ca="1">+VLOOKUP(K2687,'Tablas aux'!$A$23:$C$27,3,0)</f>
        <v>Lima</v>
      </c>
    </row>
    <row r="2688" spans="1:12" x14ac:dyDescent="0.25">
      <c r="A2688" t="str">
        <v>V-2687</v>
      </c>
      <c r="B2688">
        <f t="shared" ca="1" si="246"/>
        <v>45857</v>
      </c>
      <c r="C2688" t="str">
        <f t="shared" ca="1" si="247"/>
        <v>C-002</v>
      </c>
      <c r="D2688" t="str">
        <f t="shared" ca="1" si="248"/>
        <v>P-004</v>
      </c>
      <c r="E2688" t="str">
        <f ca="1">+_xlfn.XLOOKUP(D2688,'Tablas aux'!$A$3:$A$6,'Tablas aux'!$B$3:$B$6,0)</f>
        <v>Smart Phone</v>
      </c>
      <c r="F2688" t="str">
        <f ca="1">+_xlfn.XLOOKUP(E2688,'Tablas aux'!$B$3:$B$6,'Tablas aux'!$C$3:$C$6,0)</f>
        <v>Telefonía</v>
      </c>
      <c r="G2688">
        <f t="shared" ca="1" si="249"/>
        <v>16</v>
      </c>
      <c r="H2688">
        <f ca="1">+_xlfn.XLOOKUP(D2688,'Tablas aux'!$A$3:$A$6,'Tablas aux'!$D$3:$D$6)</f>
        <v>800</v>
      </c>
      <c r="I2688" s="3">
        <f t="shared" ca="1" si="250"/>
        <v>0.2</v>
      </c>
      <c r="J2688" t="str" cm="1">
        <f t="array" aca="1" ref="J2688" ca="1">+INDEX({"Tarjeta";"Efectivo";"Transferencia"},RANDBETWEEN(1,3))</f>
        <v>Efectivo</v>
      </c>
      <c r="K2688" t="str">
        <f t="shared" ca="1" si="251"/>
        <v>V-003</v>
      </c>
      <c r="L2688" t="str">
        <f ca="1">+VLOOKUP(K2688,'Tablas aux'!$A$23:$C$27,3,0)</f>
        <v>Arequipa</v>
      </c>
    </row>
    <row r="2689" spans="1:12" x14ac:dyDescent="0.25">
      <c r="A2689" t="str">
        <v>V-2688</v>
      </c>
      <c r="B2689">
        <f t="shared" ca="1" si="246"/>
        <v>45759</v>
      </c>
      <c r="C2689" t="str">
        <f t="shared" ca="1" si="247"/>
        <v>C-004</v>
      </c>
      <c r="D2689" t="str">
        <f t="shared" ca="1" si="248"/>
        <v>P-003</v>
      </c>
      <c r="E2689" t="str">
        <f ca="1">+_xlfn.XLOOKUP(D2689,'Tablas aux'!$A$3:$A$6,'Tablas aux'!$B$3:$B$6,0)</f>
        <v>Smart Watch</v>
      </c>
      <c r="F2689" t="str">
        <f ca="1">+_xlfn.XLOOKUP(E2689,'Tablas aux'!$B$3:$B$6,'Tablas aux'!$C$3:$C$6,0)</f>
        <v>Electrónica</v>
      </c>
      <c r="G2689">
        <f t="shared" ca="1" si="249"/>
        <v>26</v>
      </c>
      <c r="H2689">
        <f ca="1">+_xlfn.XLOOKUP(D2689,'Tablas aux'!$A$3:$A$6,'Tablas aux'!$D$3:$D$6)</f>
        <v>200</v>
      </c>
      <c r="I2689" s="3">
        <f t="shared" ca="1" si="250"/>
        <v>0.1</v>
      </c>
      <c r="J2689" t="str" cm="1">
        <f t="array" aca="1" ref="J2689" ca="1">+INDEX({"Tarjeta";"Efectivo";"Transferencia"},RANDBETWEEN(1,3))</f>
        <v>Tarjeta</v>
      </c>
      <c r="K2689" t="str">
        <f t="shared" ca="1" si="251"/>
        <v>V-001</v>
      </c>
      <c r="L2689" t="str">
        <f ca="1">+VLOOKUP(K2689,'Tablas aux'!$A$23:$C$27,3,0)</f>
        <v>Lima</v>
      </c>
    </row>
    <row r="2690" spans="1:12" x14ac:dyDescent="0.25">
      <c r="A2690" t="str">
        <v>V-2689</v>
      </c>
      <c r="B2690">
        <f t="shared" ca="1" si="246"/>
        <v>45743</v>
      </c>
      <c r="C2690" t="str">
        <f t="shared" ca="1" si="247"/>
        <v>C-004</v>
      </c>
      <c r="D2690" t="str">
        <f t="shared" ca="1" si="248"/>
        <v>P-003</v>
      </c>
      <c r="E2690" t="str">
        <f ca="1">+_xlfn.XLOOKUP(D2690,'Tablas aux'!$A$3:$A$6,'Tablas aux'!$B$3:$B$6,0)</f>
        <v>Smart Watch</v>
      </c>
      <c r="F2690" t="str">
        <f ca="1">+_xlfn.XLOOKUP(E2690,'Tablas aux'!$B$3:$B$6,'Tablas aux'!$C$3:$C$6,0)</f>
        <v>Electrónica</v>
      </c>
      <c r="G2690">
        <f t="shared" ca="1" si="249"/>
        <v>5</v>
      </c>
      <c r="H2690">
        <f ca="1">+_xlfn.XLOOKUP(D2690,'Tablas aux'!$A$3:$A$6,'Tablas aux'!$D$3:$D$6)</f>
        <v>200</v>
      </c>
      <c r="I2690" s="3">
        <f t="shared" ca="1" si="250"/>
        <v>0.1</v>
      </c>
      <c r="J2690" t="str" cm="1">
        <f t="array" aca="1" ref="J2690" ca="1">+INDEX({"Tarjeta";"Efectivo";"Transferencia"},RANDBETWEEN(1,3))</f>
        <v>Efectivo</v>
      </c>
      <c r="K2690" t="str">
        <f t="shared" ca="1" si="251"/>
        <v>V-003</v>
      </c>
      <c r="L2690" t="str">
        <f ca="1">+VLOOKUP(K2690,'Tablas aux'!$A$23:$C$27,3,0)</f>
        <v>Arequipa</v>
      </c>
    </row>
    <row r="2691" spans="1:12" x14ac:dyDescent="0.25">
      <c r="A2691" t="str">
        <v>V-2690</v>
      </c>
      <c r="B2691">
        <f t="shared" ref="B2691:B2754" ca="1" si="252">+RANDBETWEEN("01/01/2025","31/12/2025")</f>
        <v>45843</v>
      </c>
      <c r="C2691" t="str">
        <f t="shared" ref="C2691:C2754" ca="1" si="253">+"C"&amp;"-"&amp;TEXT(RANDBETWEEN(1,4),"000")</f>
        <v>C-003</v>
      </c>
      <c r="D2691" t="str">
        <f t="shared" ref="D2691:D2754" ca="1" si="254">+"P"&amp;"-"&amp;TEXT(RANDBETWEEN(1,4),"000")</f>
        <v>P-002</v>
      </c>
      <c r="E2691" t="str">
        <f ca="1">+_xlfn.XLOOKUP(D2691,'Tablas aux'!$A$3:$A$6,'Tablas aux'!$B$3:$B$6,0)</f>
        <v>Laptop</v>
      </c>
      <c r="F2691" t="str">
        <f ca="1">+_xlfn.XLOOKUP(E2691,'Tablas aux'!$B$3:$B$6,'Tablas aux'!$C$3:$C$6,0)</f>
        <v>Computo</v>
      </c>
      <c r="G2691">
        <f t="shared" ref="G2691:G2754" ca="1" si="255">+RANDBETWEEN(5,45)</f>
        <v>15</v>
      </c>
      <c r="H2691">
        <f ca="1">+_xlfn.XLOOKUP(D2691,'Tablas aux'!$A$3:$A$6,'Tablas aux'!$D$3:$D$6)</f>
        <v>1200</v>
      </c>
      <c r="I2691" s="3">
        <f t="shared" ref="I2691:I2754" ca="1" si="256">+IF(F2691="Electrónica",0.1,IF(F2691="Telefonía",0.2,0.3))</f>
        <v>0.3</v>
      </c>
      <c r="J2691" t="str" cm="1">
        <f t="array" aca="1" ref="J2691" ca="1">+INDEX({"Tarjeta";"Efectivo";"Transferencia"},RANDBETWEEN(1,3))</f>
        <v>Transferencia</v>
      </c>
      <c r="K2691" t="str">
        <f t="shared" ref="K2691:K2754" ca="1" si="257">+"V"&amp;"-"&amp;TEXT(RANDBETWEEN(1,5),"000")</f>
        <v>V-005</v>
      </c>
      <c r="L2691" t="str">
        <f ca="1">+VLOOKUP(K2691,'Tablas aux'!$A$23:$C$27,3,0)</f>
        <v>Ayacucho</v>
      </c>
    </row>
    <row r="2692" spans="1:12" x14ac:dyDescent="0.25">
      <c r="A2692" t="str">
        <v>V-2691</v>
      </c>
      <c r="B2692">
        <f t="shared" ca="1" si="252"/>
        <v>45790</v>
      </c>
      <c r="C2692" t="str">
        <f t="shared" ca="1" si="253"/>
        <v>C-001</v>
      </c>
      <c r="D2692" t="str">
        <f t="shared" ca="1" si="254"/>
        <v>P-002</v>
      </c>
      <c r="E2692" t="str">
        <f ca="1">+_xlfn.XLOOKUP(D2692,'Tablas aux'!$A$3:$A$6,'Tablas aux'!$B$3:$B$6,0)</f>
        <v>Laptop</v>
      </c>
      <c r="F2692" t="str">
        <f ca="1">+_xlfn.XLOOKUP(E2692,'Tablas aux'!$B$3:$B$6,'Tablas aux'!$C$3:$C$6,0)</f>
        <v>Computo</v>
      </c>
      <c r="G2692">
        <f t="shared" ca="1" si="255"/>
        <v>32</v>
      </c>
      <c r="H2692">
        <f ca="1">+_xlfn.XLOOKUP(D2692,'Tablas aux'!$A$3:$A$6,'Tablas aux'!$D$3:$D$6)</f>
        <v>1200</v>
      </c>
      <c r="I2692" s="3">
        <f t="shared" ca="1" si="256"/>
        <v>0.3</v>
      </c>
      <c r="J2692" t="str" cm="1">
        <f t="array" aca="1" ref="J2692" ca="1">+INDEX({"Tarjeta";"Efectivo";"Transferencia"},RANDBETWEEN(1,3))</f>
        <v>Tarjeta</v>
      </c>
      <c r="K2692" t="str">
        <f t="shared" ca="1" si="257"/>
        <v>V-002</v>
      </c>
      <c r="L2692" t="str">
        <f ca="1">+VLOOKUP(K2692,'Tablas aux'!$A$23:$C$27,3,0)</f>
        <v>Callao</v>
      </c>
    </row>
    <row r="2693" spans="1:12" x14ac:dyDescent="0.25">
      <c r="A2693" t="str">
        <v>V-2692</v>
      </c>
      <c r="B2693">
        <f t="shared" ca="1" si="252"/>
        <v>45672</v>
      </c>
      <c r="C2693" t="str">
        <f t="shared" ca="1" si="253"/>
        <v>C-002</v>
      </c>
      <c r="D2693" t="str">
        <f t="shared" ca="1" si="254"/>
        <v>P-004</v>
      </c>
      <c r="E2693" t="str">
        <f ca="1">+_xlfn.XLOOKUP(D2693,'Tablas aux'!$A$3:$A$6,'Tablas aux'!$B$3:$B$6,0)</f>
        <v>Smart Phone</v>
      </c>
      <c r="F2693" t="str">
        <f ca="1">+_xlfn.XLOOKUP(E2693,'Tablas aux'!$B$3:$B$6,'Tablas aux'!$C$3:$C$6,0)</f>
        <v>Telefonía</v>
      </c>
      <c r="G2693">
        <f t="shared" ca="1" si="255"/>
        <v>23</v>
      </c>
      <c r="H2693">
        <f ca="1">+_xlfn.XLOOKUP(D2693,'Tablas aux'!$A$3:$A$6,'Tablas aux'!$D$3:$D$6)</f>
        <v>800</v>
      </c>
      <c r="I2693" s="3">
        <f t="shared" ca="1" si="256"/>
        <v>0.2</v>
      </c>
      <c r="J2693" t="str" cm="1">
        <f t="array" aca="1" ref="J2693" ca="1">+INDEX({"Tarjeta";"Efectivo";"Transferencia"},RANDBETWEEN(1,3))</f>
        <v>Transferencia</v>
      </c>
      <c r="K2693" t="str">
        <f t="shared" ca="1" si="257"/>
        <v>V-005</v>
      </c>
      <c r="L2693" t="str">
        <f ca="1">+VLOOKUP(K2693,'Tablas aux'!$A$23:$C$27,3,0)</f>
        <v>Ayacucho</v>
      </c>
    </row>
    <row r="2694" spans="1:12" x14ac:dyDescent="0.25">
      <c r="A2694" t="str">
        <v>V-2693</v>
      </c>
      <c r="B2694">
        <f t="shared" ca="1" si="252"/>
        <v>45696</v>
      </c>
      <c r="C2694" t="str">
        <f t="shared" ca="1" si="253"/>
        <v>C-002</v>
      </c>
      <c r="D2694" t="str">
        <f t="shared" ca="1" si="254"/>
        <v>P-003</v>
      </c>
      <c r="E2694" t="str">
        <f ca="1">+_xlfn.XLOOKUP(D2694,'Tablas aux'!$A$3:$A$6,'Tablas aux'!$B$3:$B$6,0)</f>
        <v>Smart Watch</v>
      </c>
      <c r="F2694" t="str">
        <f ca="1">+_xlfn.XLOOKUP(E2694,'Tablas aux'!$B$3:$B$6,'Tablas aux'!$C$3:$C$6,0)</f>
        <v>Electrónica</v>
      </c>
      <c r="G2694">
        <f t="shared" ca="1" si="255"/>
        <v>16</v>
      </c>
      <c r="H2694">
        <f ca="1">+_xlfn.XLOOKUP(D2694,'Tablas aux'!$A$3:$A$6,'Tablas aux'!$D$3:$D$6)</f>
        <v>200</v>
      </c>
      <c r="I2694" s="3">
        <f t="shared" ca="1" si="256"/>
        <v>0.1</v>
      </c>
      <c r="J2694" t="str" cm="1">
        <f t="array" aca="1" ref="J2694" ca="1">+INDEX({"Tarjeta";"Efectivo";"Transferencia"},RANDBETWEEN(1,3))</f>
        <v>Transferencia</v>
      </c>
      <c r="K2694" t="str">
        <f t="shared" ca="1" si="257"/>
        <v>V-002</v>
      </c>
      <c r="L2694" t="str">
        <f ca="1">+VLOOKUP(K2694,'Tablas aux'!$A$23:$C$27,3,0)</f>
        <v>Callao</v>
      </c>
    </row>
    <row r="2695" spans="1:12" x14ac:dyDescent="0.25">
      <c r="A2695" t="str">
        <v>V-2694</v>
      </c>
      <c r="B2695">
        <f t="shared" ca="1" si="252"/>
        <v>45816</v>
      </c>
      <c r="C2695" t="str">
        <f t="shared" ca="1" si="253"/>
        <v>C-001</v>
      </c>
      <c r="D2695" t="str">
        <f t="shared" ca="1" si="254"/>
        <v>P-003</v>
      </c>
      <c r="E2695" t="str">
        <f ca="1">+_xlfn.XLOOKUP(D2695,'Tablas aux'!$A$3:$A$6,'Tablas aux'!$B$3:$B$6,0)</f>
        <v>Smart Watch</v>
      </c>
      <c r="F2695" t="str">
        <f ca="1">+_xlfn.XLOOKUP(E2695,'Tablas aux'!$B$3:$B$6,'Tablas aux'!$C$3:$C$6,0)</f>
        <v>Electrónica</v>
      </c>
      <c r="G2695">
        <f t="shared" ca="1" si="255"/>
        <v>11</v>
      </c>
      <c r="H2695">
        <f ca="1">+_xlfn.XLOOKUP(D2695,'Tablas aux'!$A$3:$A$6,'Tablas aux'!$D$3:$D$6)</f>
        <v>200</v>
      </c>
      <c r="I2695" s="3">
        <f t="shared" ca="1" si="256"/>
        <v>0.1</v>
      </c>
      <c r="J2695" t="str" cm="1">
        <f t="array" aca="1" ref="J2695" ca="1">+INDEX({"Tarjeta";"Efectivo";"Transferencia"},RANDBETWEEN(1,3))</f>
        <v>Transferencia</v>
      </c>
      <c r="K2695" t="str">
        <f t="shared" ca="1" si="257"/>
        <v>V-005</v>
      </c>
      <c r="L2695" t="str">
        <f ca="1">+VLOOKUP(K2695,'Tablas aux'!$A$23:$C$27,3,0)</f>
        <v>Ayacucho</v>
      </c>
    </row>
    <row r="2696" spans="1:12" x14ac:dyDescent="0.25">
      <c r="A2696" t="str">
        <v>V-2695</v>
      </c>
      <c r="B2696">
        <f t="shared" ca="1" si="252"/>
        <v>45675</v>
      </c>
      <c r="C2696" t="str">
        <f t="shared" ca="1" si="253"/>
        <v>C-002</v>
      </c>
      <c r="D2696" t="str">
        <f t="shared" ca="1" si="254"/>
        <v>P-001</v>
      </c>
      <c r="E2696" t="str">
        <f ca="1">+_xlfn.XLOOKUP(D2696,'Tablas aux'!$A$3:$A$6,'Tablas aux'!$B$3:$B$6,0)</f>
        <v>Audífonos</v>
      </c>
      <c r="F2696" t="str">
        <f ca="1">+_xlfn.XLOOKUP(E2696,'Tablas aux'!$B$3:$B$6,'Tablas aux'!$C$3:$C$6,0)</f>
        <v>Electrónica</v>
      </c>
      <c r="G2696">
        <f t="shared" ca="1" si="255"/>
        <v>17</v>
      </c>
      <c r="H2696">
        <f ca="1">+_xlfn.XLOOKUP(D2696,'Tablas aux'!$A$3:$A$6,'Tablas aux'!$D$3:$D$6)</f>
        <v>50</v>
      </c>
      <c r="I2696" s="3">
        <f t="shared" ca="1" si="256"/>
        <v>0.1</v>
      </c>
      <c r="J2696" t="str" cm="1">
        <f t="array" aca="1" ref="J2696" ca="1">+INDEX({"Tarjeta";"Efectivo";"Transferencia"},RANDBETWEEN(1,3))</f>
        <v>Transferencia</v>
      </c>
      <c r="K2696" t="str">
        <f t="shared" ca="1" si="257"/>
        <v>V-004</v>
      </c>
      <c r="L2696" t="str">
        <f ca="1">+VLOOKUP(K2696,'Tablas aux'!$A$23:$C$27,3,0)</f>
        <v>Moquegua</v>
      </c>
    </row>
    <row r="2697" spans="1:12" x14ac:dyDescent="0.25">
      <c r="A2697" t="str">
        <v>V-2696</v>
      </c>
      <c r="B2697">
        <f t="shared" ca="1" si="252"/>
        <v>45980</v>
      </c>
      <c r="C2697" t="str">
        <f t="shared" ca="1" si="253"/>
        <v>C-003</v>
      </c>
      <c r="D2697" t="str">
        <f t="shared" ca="1" si="254"/>
        <v>P-001</v>
      </c>
      <c r="E2697" t="str">
        <f ca="1">+_xlfn.XLOOKUP(D2697,'Tablas aux'!$A$3:$A$6,'Tablas aux'!$B$3:$B$6,0)</f>
        <v>Audífonos</v>
      </c>
      <c r="F2697" t="str">
        <f ca="1">+_xlfn.XLOOKUP(E2697,'Tablas aux'!$B$3:$B$6,'Tablas aux'!$C$3:$C$6,0)</f>
        <v>Electrónica</v>
      </c>
      <c r="G2697">
        <f t="shared" ca="1" si="255"/>
        <v>28</v>
      </c>
      <c r="H2697">
        <f ca="1">+_xlfn.XLOOKUP(D2697,'Tablas aux'!$A$3:$A$6,'Tablas aux'!$D$3:$D$6)</f>
        <v>50</v>
      </c>
      <c r="I2697" s="3">
        <f t="shared" ca="1" si="256"/>
        <v>0.1</v>
      </c>
      <c r="J2697" t="str" cm="1">
        <f t="array" aca="1" ref="J2697" ca="1">+INDEX({"Tarjeta";"Efectivo";"Transferencia"},RANDBETWEEN(1,3))</f>
        <v>Transferencia</v>
      </c>
      <c r="K2697" t="str">
        <f t="shared" ca="1" si="257"/>
        <v>V-005</v>
      </c>
      <c r="L2697" t="str">
        <f ca="1">+VLOOKUP(K2697,'Tablas aux'!$A$23:$C$27,3,0)</f>
        <v>Ayacucho</v>
      </c>
    </row>
    <row r="2698" spans="1:12" x14ac:dyDescent="0.25">
      <c r="A2698" t="str">
        <v>V-2697</v>
      </c>
      <c r="B2698">
        <f t="shared" ca="1" si="252"/>
        <v>45817</v>
      </c>
      <c r="C2698" t="str">
        <f t="shared" ca="1" si="253"/>
        <v>C-002</v>
      </c>
      <c r="D2698" t="str">
        <f t="shared" ca="1" si="254"/>
        <v>P-003</v>
      </c>
      <c r="E2698" t="str">
        <f ca="1">+_xlfn.XLOOKUP(D2698,'Tablas aux'!$A$3:$A$6,'Tablas aux'!$B$3:$B$6,0)</f>
        <v>Smart Watch</v>
      </c>
      <c r="F2698" t="str">
        <f ca="1">+_xlfn.XLOOKUP(E2698,'Tablas aux'!$B$3:$B$6,'Tablas aux'!$C$3:$C$6,0)</f>
        <v>Electrónica</v>
      </c>
      <c r="G2698">
        <f t="shared" ca="1" si="255"/>
        <v>14</v>
      </c>
      <c r="H2698">
        <f ca="1">+_xlfn.XLOOKUP(D2698,'Tablas aux'!$A$3:$A$6,'Tablas aux'!$D$3:$D$6)</f>
        <v>200</v>
      </c>
      <c r="I2698" s="3">
        <f t="shared" ca="1" si="256"/>
        <v>0.1</v>
      </c>
      <c r="J2698" t="str" cm="1">
        <f t="array" aca="1" ref="J2698" ca="1">+INDEX({"Tarjeta";"Efectivo";"Transferencia"},RANDBETWEEN(1,3))</f>
        <v>Efectivo</v>
      </c>
      <c r="K2698" t="str">
        <f t="shared" ca="1" si="257"/>
        <v>V-004</v>
      </c>
      <c r="L2698" t="str">
        <f ca="1">+VLOOKUP(K2698,'Tablas aux'!$A$23:$C$27,3,0)</f>
        <v>Moquegua</v>
      </c>
    </row>
    <row r="2699" spans="1:12" x14ac:dyDescent="0.25">
      <c r="A2699" t="str">
        <v>V-2698</v>
      </c>
      <c r="B2699">
        <f t="shared" ca="1" si="252"/>
        <v>45789</v>
      </c>
      <c r="C2699" t="str">
        <f t="shared" ca="1" si="253"/>
        <v>C-004</v>
      </c>
      <c r="D2699" t="str">
        <f t="shared" ca="1" si="254"/>
        <v>P-004</v>
      </c>
      <c r="E2699" t="str">
        <f ca="1">+_xlfn.XLOOKUP(D2699,'Tablas aux'!$A$3:$A$6,'Tablas aux'!$B$3:$B$6,0)</f>
        <v>Smart Phone</v>
      </c>
      <c r="F2699" t="str">
        <f ca="1">+_xlfn.XLOOKUP(E2699,'Tablas aux'!$B$3:$B$6,'Tablas aux'!$C$3:$C$6,0)</f>
        <v>Telefonía</v>
      </c>
      <c r="G2699">
        <f t="shared" ca="1" si="255"/>
        <v>13</v>
      </c>
      <c r="H2699">
        <f ca="1">+_xlfn.XLOOKUP(D2699,'Tablas aux'!$A$3:$A$6,'Tablas aux'!$D$3:$D$6)</f>
        <v>800</v>
      </c>
      <c r="I2699" s="3">
        <f t="shared" ca="1" si="256"/>
        <v>0.2</v>
      </c>
      <c r="J2699" t="str" cm="1">
        <f t="array" aca="1" ref="J2699" ca="1">+INDEX({"Tarjeta";"Efectivo";"Transferencia"},RANDBETWEEN(1,3))</f>
        <v>Efectivo</v>
      </c>
      <c r="K2699" t="str">
        <f t="shared" ca="1" si="257"/>
        <v>V-001</v>
      </c>
      <c r="L2699" t="str">
        <f ca="1">+VLOOKUP(K2699,'Tablas aux'!$A$23:$C$27,3,0)</f>
        <v>Lima</v>
      </c>
    </row>
    <row r="2700" spans="1:12" x14ac:dyDescent="0.25">
      <c r="A2700" t="str">
        <v>V-2699</v>
      </c>
      <c r="B2700">
        <f t="shared" ca="1" si="252"/>
        <v>45800</v>
      </c>
      <c r="C2700" t="str">
        <f t="shared" ca="1" si="253"/>
        <v>C-004</v>
      </c>
      <c r="D2700" t="str">
        <f t="shared" ca="1" si="254"/>
        <v>P-003</v>
      </c>
      <c r="E2700" t="str">
        <f ca="1">+_xlfn.XLOOKUP(D2700,'Tablas aux'!$A$3:$A$6,'Tablas aux'!$B$3:$B$6,0)</f>
        <v>Smart Watch</v>
      </c>
      <c r="F2700" t="str">
        <f ca="1">+_xlfn.XLOOKUP(E2700,'Tablas aux'!$B$3:$B$6,'Tablas aux'!$C$3:$C$6,0)</f>
        <v>Electrónica</v>
      </c>
      <c r="G2700">
        <f t="shared" ca="1" si="255"/>
        <v>41</v>
      </c>
      <c r="H2700">
        <f ca="1">+_xlfn.XLOOKUP(D2700,'Tablas aux'!$A$3:$A$6,'Tablas aux'!$D$3:$D$6)</f>
        <v>200</v>
      </c>
      <c r="I2700" s="3">
        <f t="shared" ca="1" si="256"/>
        <v>0.1</v>
      </c>
      <c r="J2700" t="str" cm="1">
        <f t="array" aca="1" ref="J2700" ca="1">+INDEX({"Tarjeta";"Efectivo";"Transferencia"},RANDBETWEEN(1,3))</f>
        <v>Tarjeta</v>
      </c>
      <c r="K2700" t="str">
        <f t="shared" ca="1" si="257"/>
        <v>V-004</v>
      </c>
      <c r="L2700" t="str">
        <f ca="1">+VLOOKUP(K2700,'Tablas aux'!$A$23:$C$27,3,0)</f>
        <v>Moquegua</v>
      </c>
    </row>
    <row r="2701" spans="1:12" x14ac:dyDescent="0.25">
      <c r="A2701" t="str">
        <v>V-2700</v>
      </c>
      <c r="B2701">
        <f t="shared" ca="1" si="252"/>
        <v>45848</v>
      </c>
      <c r="C2701" t="str">
        <f t="shared" ca="1" si="253"/>
        <v>C-003</v>
      </c>
      <c r="D2701" t="str">
        <f t="shared" ca="1" si="254"/>
        <v>P-002</v>
      </c>
      <c r="E2701" t="str">
        <f ca="1">+_xlfn.XLOOKUP(D2701,'Tablas aux'!$A$3:$A$6,'Tablas aux'!$B$3:$B$6,0)</f>
        <v>Laptop</v>
      </c>
      <c r="F2701" t="str">
        <f ca="1">+_xlfn.XLOOKUP(E2701,'Tablas aux'!$B$3:$B$6,'Tablas aux'!$C$3:$C$6,0)</f>
        <v>Computo</v>
      </c>
      <c r="G2701">
        <f t="shared" ca="1" si="255"/>
        <v>38</v>
      </c>
      <c r="H2701">
        <f ca="1">+_xlfn.XLOOKUP(D2701,'Tablas aux'!$A$3:$A$6,'Tablas aux'!$D$3:$D$6)</f>
        <v>1200</v>
      </c>
      <c r="I2701" s="3">
        <f t="shared" ca="1" si="256"/>
        <v>0.3</v>
      </c>
      <c r="J2701" t="str" cm="1">
        <f t="array" aca="1" ref="J2701" ca="1">+INDEX({"Tarjeta";"Efectivo";"Transferencia"},RANDBETWEEN(1,3))</f>
        <v>Tarjeta</v>
      </c>
      <c r="K2701" t="str">
        <f t="shared" ca="1" si="257"/>
        <v>V-005</v>
      </c>
      <c r="L2701" t="str">
        <f ca="1">+VLOOKUP(K2701,'Tablas aux'!$A$23:$C$27,3,0)</f>
        <v>Ayacucho</v>
      </c>
    </row>
    <row r="2702" spans="1:12" x14ac:dyDescent="0.25">
      <c r="A2702" t="str">
        <v>V-2701</v>
      </c>
      <c r="B2702">
        <f t="shared" ca="1" si="252"/>
        <v>45889</v>
      </c>
      <c r="C2702" t="str">
        <f t="shared" ca="1" si="253"/>
        <v>C-003</v>
      </c>
      <c r="D2702" t="str">
        <f t="shared" ca="1" si="254"/>
        <v>P-001</v>
      </c>
      <c r="E2702" t="str">
        <f ca="1">+_xlfn.XLOOKUP(D2702,'Tablas aux'!$A$3:$A$6,'Tablas aux'!$B$3:$B$6,0)</f>
        <v>Audífonos</v>
      </c>
      <c r="F2702" t="str">
        <f ca="1">+_xlfn.XLOOKUP(E2702,'Tablas aux'!$B$3:$B$6,'Tablas aux'!$C$3:$C$6,0)</f>
        <v>Electrónica</v>
      </c>
      <c r="G2702">
        <f t="shared" ca="1" si="255"/>
        <v>36</v>
      </c>
      <c r="H2702">
        <f ca="1">+_xlfn.XLOOKUP(D2702,'Tablas aux'!$A$3:$A$6,'Tablas aux'!$D$3:$D$6)</f>
        <v>50</v>
      </c>
      <c r="I2702" s="3">
        <f t="shared" ca="1" si="256"/>
        <v>0.1</v>
      </c>
      <c r="J2702" t="str" cm="1">
        <f t="array" aca="1" ref="J2702" ca="1">+INDEX({"Tarjeta";"Efectivo";"Transferencia"},RANDBETWEEN(1,3))</f>
        <v>Transferencia</v>
      </c>
      <c r="K2702" t="str">
        <f t="shared" ca="1" si="257"/>
        <v>V-004</v>
      </c>
      <c r="L2702" t="str">
        <f ca="1">+VLOOKUP(K2702,'Tablas aux'!$A$23:$C$27,3,0)</f>
        <v>Moquegua</v>
      </c>
    </row>
    <row r="2703" spans="1:12" x14ac:dyDescent="0.25">
      <c r="A2703" t="str">
        <v>V-2702</v>
      </c>
      <c r="B2703">
        <f t="shared" ca="1" si="252"/>
        <v>45829</v>
      </c>
      <c r="C2703" t="str">
        <f t="shared" ca="1" si="253"/>
        <v>C-002</v>
      </c>
      <c r="D2703" t="str">
        <f t="shared" ca="1" si="254"/>
        <v>P-003</v>
      </c>
      <c r="E2703" t="str">
        <f ca="1">+_xlfn.XLOOKUP(D2703,'Tablas aux'!$A$3:$A$6,'Tablas aux'!$B$3:$B$6,0)</f>
        <v>Smart Watch</v>
      </c>
      <c r="F2703" t="str">
        <f ca="1">+_xlfn.XLOOKUP(E2703,'Tablas aux'!$B$3:$B$6,'Tablas aux'!$C$3:$C$6,0)</f>
        <v>Electrónica</v>
      </c>
      <c r="G2703">
        <f t="shared" ca="1" si="255"/>
        <v>6</v>
      </c>
      <c r="H2703">
        <f ca="1">+_xlfn.XLOOKUP(D2703,'Tablas aux'!$A$3:$A$6,'Tablas aux'!$D$3:$D$6)</f>
        <v>200</v>
      </c>
      <c r="I2703" s="3">
        <f t="shared" ca="1" si="256"/>
        <v>0.1</v>
      </c>
      <c r="J2703" t="str" cm="1">
        <f t="array" aca="1" ref="J2703" ca="1">+INDEX({"Tarjeta";"Efectivo";"Transferencia"},RANDBETWEEN(1,3))</f>
        <v>Tarjeta</v>
      </c>
      <c r="K2703" t="str">
        <f t="shared" ca="1" si="257"/>
        <v>V-005</v>
      </c>
      <c r="L2703" t="str">
        <f ca="1">+VLOOKUP(K2703,'Tablas aux'!$A$23:$C$27,3,0)</f>
        <v>Ayacucho</v>
      </c>
    </row>
    <row r="2704" spans="1:12" x14ac:dyDescent="0.25">
      <c r="A2704" t="str">
        <v>V-2703</v>
      </c>
      <c r="B2704">
        <f t="shared" ca="1" si="252"/>
        <v>45790</v>
      </c>
      <c r="C2704" t="str">
        <f t="shared" ca="1" si="253"/>
        <v>C-002</v>
      </c>
      <c r="D2704" t="str">
        <f t="shared" ca="1" si="254"/>
        <v>P-001</v>
      </c>
      <c r="E2704" t="str">
        <f ca="1">+_xlfn.XLOOKUP(D2704,'Tablas aux'!$A$3:$A$6,'Tablas aux'!$B$3:$B$6,0)</f>
        <v>Audífonos</v>
      </c>
      <c r="F2704" t="str">
        <f ca="1">+_xlfn.XLOOKUP(E2704,'Tablas aux'!$B$3:$B$6,'Tablas aux'!$C$3:$C$6,0)</f>
        <v>Electrónica</v>
      </c>
      <c r="G2704">
        <f t="shared" ca="1" si="255"/>
        <v>20</v>
      </c>
      <c r="H2704">
        <f ca="1">+_xlfn.XLOOKUP(D2704,'Tablas aux'!$A$3:$A$6,'Tablas aux'!$D$3:$D$6)</f>
        <v>50</v>
      </c>
      <c r="I2704" s="3">
        <f t="shared" ca="1" si="256"/>
        <v>0.1</v>
      </c>
      <c r="J2704" t="str" cm="1">
        <f t="array" aca="1" ref="J2704" ca="1">+INDEX({"Tarjeta";"Efectivo";"Transferencia"},RANDBETWEEN(1,3))</f>
        <v>Efectivo</v>
      </c>
      <c r="K2704" t="str">
        <f t="shared" ca="1" si="257"/>
        <v>V-004</v>
      </c>
      <c r="L2704" t="str">
        <f ca="1">+VLOOKUP(K2704,'Tablas aux'!$A$23:$C$27,3,0)</f>
        <v>Moquegua</v>
      </c>
    </row>
    <row r="2705" spans="1:12" x14ac:dyDescent="0.25">
      <c r="A2705" t="str">
        <v>V-2704</v>
      </c>
      <c r="B2705">
        <f t="shared" ca="1" si="252"/>
        <v>45818</v>
      </c>
      <c r="C2705" t="str">
        <f t="shared" ca="1" si="253"/>
        <v>C-004</v>
      </c>
      <c r="D2705" t="str">
        <f t="shared" ca="1" si="254"/>
        <v>P-001</v>
      </c>
      <c r="E2705" t="str">
        <f ca="1">+_xlfn.XLOOKUP(D2705,'Tablas aux'!$A$3:$A$6,'Tablas aux'!$B$3:$B$6,0)</f>
        <v>Audífonos</v>
      </c>
      <c r="F2705" t="str">
        <f ca="1">+_xlfn.XLOOKUP(E2705,'Tablas aux'!$B$3:$B$6,'Tablas aux'!$C$3:$C$6,0)</f>
        <v>Electrónica</v>
      </c>
      <c r="G2705">
        <f t="shared" ca="1" si="255"/>
        <v>27</v>
      </c>
      <c r="H2705">
        <f ca="1">+_xlfn.XLOOKUP(D2705,'Tablas aux'!$A$3:$A$6,'Tablas aux'!$D$3:$D$6)</f>
        <v>50</v>
      </c>
      <c r="I2705" s="3">
        <f t="shared" ca="1" si="256"/>
        <v>0.1</v>
      </c>
      <c r="J2705" t="str" cm="1">
        <f t="array" aca="1" ref="J2705" ca="1">+INDEX({"Tarjeta";"Efectivo";"Transferencia"},RANDBETWEEN(1,3))</f>
        <v>Tarjeta</v>
      </c>
      <c r="K2705" t="str">
        <f t="shared" ca="1" si="257"/>
        <v>V-002</v>
      </c>
      <c r="L2705" t="str">
        <f ca="1">+VLOOKUP(K2705,'Tablas aux'!$A$23:$C$27,3,0)</f>
        <v>Callao</v>
      </c>
    </row>
    <row r="2706" spans="1:12" x14ac:dyDescent="0.25">
      <c r="A2706" t="str">
        <v>V-2705</v>
      </c>
      <c r="B2706">
        <f t="shared" ca="1" si="252"/>
        <v>45826</v>
      </c>
      <c r="C2706" t="str">
        <f t="shared" ca="1" si="253"/>
        <v>C-002</v>
      </c>
      <c r="D2706" t="str">
        <f t="shared" ca="1" si="254"/>
        <v>P-004</v>
      </c>
      <c r="E2706" t="str">
        <f ca="1">+_xlfn.XLOOKUP(D2706,'Tablas aux'!$A$3:$A$6,'Tablas aux'!$B$3:$B$6,0)</f>
        <v>Smart Phone</v>
      </c>
      <c r="F2706" t="str">
        <f ca="1">+_xlfn.XLOOKUP(E2706,'Tablas aux'!$B$3:$B$6,'Tablas aux'!$C$3:$C$6,0)</f>
        <v>Telefonía</v>
      </c>
      <c r="G2706">
        <f t="shared" ca="1" si="255"/>
        <v>35</v>
      </c>
      <c r="H2706">
        <f ca="1">+_xlfn.XLOOKUP(D2706,'Tablas aux'!$A$3:$A$6,'Tablas aux'!$D$3:$D$6)</f>
        <v>800</v>
      </c>
      <c r="I2706" s="3">
        <f t="shared" ca="1" si="256"/>
        <v>0.2</v>
      </c>
      <c r="J2706" t="str" cm="1">
        <f t="array" aca="1" ref="J2706" ca="1">+INDEX({"Tarjeta";"Efectivo";"Transferencia"},RANDBETWEEN(1,3))</f>
        <v>Tarjeta</v>
      </c>
      <c r="K2706" t="str">
        <f t="shared" ca="1" si="257"/>
        <v>V-004</v>
      </c>
      <c r="L2706" t="str">
        <f ca="1">+VLOOKUP(K2706,'Tablas aux'!$A$23:$C$27,3,0)</f>
        <v>Moquegua</v>
      </c>
    </row>
    <row r="2707" spans="1:12" x14ac:dyDescent="0.25">
      <c r="A2707" t="str">
        <v>V-2706</v>
      </c>
      <c r="B2707">
        <f t="shared" ca="1" si="252"/>
        <v>45811</v>
      </c>
      <c r="C2707" t="str">
        <f t="shared" ca="1" si="253"/>
        <v>C-002</v>
      </c>
      <c r="D2707" t="str">
        <f t="shared" ca="1" si="254"/>
        <v>P-002</v>
      </c>
      <c r="E2707" t="str">
        <f ca="1">+_xlfn.XLOOKUP(D2707,'Tablas aux'!$A$3:$A$6,'Tablas aux'!$B$3:$B$6,0)</f>
        <v>Laptop</v>
      </c>
      <c r="F2707" t="str">
        <f ca="1">+_xlfn.XLOOKUP(E2707,'Tablas aux'!$B$3:$B$6,'Tablas aux'!$C$3:$C$6,0)</f>
        <v>Computo</v>
      </c>
      <c r="G2707">
        <f t="shared" ca="1" si="255"/>
        <v>34</v>
      </c>
      <c r="H2707">
        <f ca="1">+_xlfn.XLOOKUP(D2707,'Tablas aux'!$A$3:$A$6,'Tablas aux'!$D$3:$D$6)</f>
        <v>1200</v>
      </c>
      <c r="I2707" s="3">
        <f t="shared" ca="1" si="256"/>
        <v>0.3</v>
      </c>
      <c r="J2707" t="str" cm="1">
        <f t="array" aca="1" ref="J2707" ca="1">+INDEX({"Tarjeta";"Efectivo";"Transferencia"},RANDBETWEEN(1,3))</f>
        <v>Tarjeta</v>
      </c>
      <c r="K2707" t="str">
        <f t="shared" ca="1" si="257"/>
        <v>V-002</v>
      </c>
      <c r="L2707" t="str">
        <f ca="1">+VLOOKUP(K2707,'Tablas aux'!$A$23:$C$27,3,0)</f>
        <v>Callao</v>
      </c>
    </row>
    <row r="2708" spans="1:12" x14ac:dyDescent="0.25">
      <c r="A2708" t="str">
        <v>V-2707</v>
      </c>
      <c r="B2708">
        <f t="shared" ca="1" si="252"/>
        <v>45687</v>
      </c>
      <c r="C2708" t="str">
        <f t="shared" ca="1" si="253"/>
        <v>C-002</v>
      </c>
      <c r="D2708" t="str">
        <f t="shared" ca="1" si="254"/>
        <v>P-002</v>
      </c>
      <c r="E2708" t="str">
        <f ca="1">+_xlfn.XLOOKUP(D2708,'Tablas aux'!$A$3:$A$6,'Tablas aux'!$B$3:$B$6,0)</f>
        <v>Laptop</v>
      </c>
      <c r="F2708" t="str">
        <f ca="1">+_xlfn.XLOOKUP(E2708,'Tablas aux'!$B$3:$B$6,'Tablas aux'!$C$3:$C$6,0)</f>
        <v>Computo</v>
      </c>
      <c r="G2708">
        <f t="shared" ca="1" si="255"/>
        <v>7</v>
      </c>
      <c r="H2708">
        <f ca="1">+_xlfn.XLOOKUP(D2708,'Tablas aux'!$A$3:$A$6,'Tablas aux'!$D$3:$D$6)</f>
        <v>1200</v>
      </c>
      <c r="I2708" s="3">
        <f t="shared" ca="1" si="256"/>
        <v>0.3</v>
      </c>
      <c r="J2708" t="str" cm="1">
        <f t="array" aca="1" ref="J2708" ca="1">+INDEX({"Tarjeta";"Efectivo";"Transferencia"},RANDBETWEEN(1,3))</f>
        <v>Transferencia</v>
      </c>
      <c r="K2708" t="str">
        <f t="shared" ca="1" si="257"/>
        <v>V-005</v>
      </c>
      <c r="L2708" t="str">
        <f ca="1">+VLOOKUP(K2708,'Tablas aux'!$A$23:$C$27,3,0)</f>
        <v>Ayacucho</v>
      </c>
    </row>
    <row r="2709" spans="1:12" x14ac:dyDescent="0.25">
      <c r="A2709" t="str">
        <v>V-2708</v>
      </c>
      <c r="B2709">
        <f t="shared" ca="1" si="252"/>
        <v>46019</v>
      </c>
      <c r="C2709" t="str">
        <f t="shared" ca="1" si="253"/>
        <v>C-004</v>
      </c>
      <c r="D2709" t="str">
        <f t="shared" ca="1" si="254"/>
        <v>P-002</v>
      </c>
      <c r="E2709" t="str">
        <f ca="1">+_xlfn.XLOOKUP(D2709,'Tablas aux'!$A$3:$A$6,'Tablas aux'!$B$3:$B$6,0)</f>
        <v>Laptop</v>
      </c>
      <c r="F2709" t="str">
        <f ca="1">+_xlfn.XLOOKUP(E2709,'Tablas aux'!$B$3:$B$6,'Tablas aux'!$C$3:$C$6,0)</f>
        <v>Computo</v>
      </c>
      <c r="G2709">
        <f t="shared" ca="1" si="255"/>
        <v>5</v>
      </c>
      <c r="H2709">
        <f ca="1">+_xlfn.XLOOKUP(D2709,'Tablas aux'!$A$3:$A$6,'Tablas aux'!$D$3:$D$6)</f>
        <v>1200</v>
      </c>
      <c r="I2709" s="3">
        <f t="shared" ca="1" si="256"/>
        <v>0.3</v>
      </c>
      <c r="J2709" t="str" cm="1">
        <f t="array" aca="1" ref="J2709" ca="1">+INDEX({"Tarjeta";"Efectivo";"Transferencia"},RANDBETWEEN(1,3))</f>
        <v>Transferencia</v>
      </c>
      <c r="K2709" t="str">
        <f t="shared" ca="1" si="257"/>
        <v>V-004</v>
      </c>
      <c r="L2709" t="str">
        <f ca="1">+VLOOKUP(K2709,'Tablas aux'!$A$23:$C$27,3,0)</f>
        <v>Moquegua</v>
      </c>
    </row>
    <row r="2710" spans="1:12" x14ac:dyDescent="0.25">
      <c r="A2710" t="str">
        <v>V-2709</v>
      </c>
      <c r="B2710">
        <f t="shared" ca="1" si="252"/>
        <v>45820</v>
      </c>
      <c r="C2710" t="str">
        <f t="shared" ca="1" si="253"/>
        <v>C-003</v>
      </c>
      <c r="D2710" t="str">
        <f t="shared" ca="1" si="254"/>
        <v>P-004</v>
      </c>
      <c r="E2710" t="str">
        <f ca="1">+_xlfn.XLOOKUP(D2710,'Tablas aux'!$A$3:$A$6,'Tablas aux'!$B$3:$B$6,0)</f>
        <v>Smart Phone</v>
      </c>
      <c r="F2710" t="str">
        <f ca="1">+_xlfn.XLOOKUP(E2710,'Tablas aux'!$B$3:$B$6,'Tablas aux'!$C$3:$C$6,0)</f>
        <v>Telefonía</v>
      </c>
      <c r="G2710">
        <f t="shared" ca="1" si="255"/>
        <v>10</v>
      </c>
      <c r="H2710">
        <f ca="1">+_xlfn.XLOOKUP(D2710,'Tablas aux'!$A$3:$A$6,'Tablas aux'!$D$3:$D$6)</f>
        <v>800</v>
      </c>
      <c r="I2710" s="3">
        <f t="shared" ca="1" si="256"/>
        <v>0.2</v>
      </c>
      <c r="J2710" t="str" cm="1">
        <f t="array" aca="1" ref="J2710" ca="1">+INDEX({"Tarjeta";"Efectivo";"Transferencia"},RANDBETWEEN(1,3))</f>
        <v>Tarjeta</v>
      </c>
      <c r="K2710" t="str">
        <f t="shared" ca="1" si="257"/>
        <v>V-001</v>
      </c>
      <c r="L2710" t="str">
        <f ca="1">+VLOOKUP(K2710,'Tablas aux'!$A$23:$C$27,3,0)</f>
        <v>Lima</v>
      </c>
    </row>
    <row r="2711" spans="1:12" x14ac:dyDescent="0.25">
      <c r="A2711" t="str">
        <v>V-2710</v>
      </c>
      <c r="B2711">
        <f t="shared" ca="1" si="252"/>
        <v>45774</v>
      </c>
      <c r="C2711" t="str">
        <f t="shared" ca="1" si="253"/>
        <v>C-003</v>
      </c>
      <c r="D2711" t="str">
        <f t="shared" ca="1" si="254"/>
        <v>P-002</v>
      </c>
      <c r="E2711" t="str">
        <f ca="1">+_xlfn.XLOOKUP(D2711,'Tablas aux'!$A$3:$A$6,'Tablas aux'!$B$3:$B$6,0)</f>
        <v>Laptop</v>
      </c>
      <c r="F2711" t="str">
        <f ca="1">+_xlfn.XLOOKUP(E2711,'Tablas aux'!$B$3:$B$6,'Tablas aux'!$C$3:$C$6,0)</f>
        <v>Computo</v>
      </c>
      <c r="G2711">
        <f t="shared" ca="1" si="255"/>
        <v>10</v>
      </c>
      <c r="H2711">
        <f ca="1">+_xlfn.XLOOKUP(D2711,'Tablas aux'!$A$3:$A$6,'Tablas aux'!$D$3:$D$6)</f>
        <v>1200</v>
      </c>
      <c r="I2711" s="3">
        <f t="shared" ca="1" si="256"/>
        <v>0.3</v>
      </c>
      <c r="J2711" t="str" cm="1">
        <f t="array" aca="1" ref="J2711" ca="1">+INDEX({"Tarjeta";"Efectivo";"Transferencia"},RANDBETWEEN(1,3))</f>
        <v>Transferencia</v>
      </c>
      <c r="K2711" t="str">
        <f t="shared" ca="1" si="257"/>
        <v>V-005</v>
      </c>
      <c r="L2711" t="str">
        <f ca="1">+VLOOKUP(K2711,'Tablas aux'!$A$23:$C$27,3,0)</f>
        <v>Ayacucho</v>
      </c>
    </row>
    <row r="2712" spans="1:12" x14ac:dyDescent="0.25">
      <c r="A2712" t="str">
        <v>V-2711</v>
      </c>
      <c r="B2712">
        <f t="shared" ca="1" si="252"/>
        <v>46007</v>
      </c>
      <c r="C2712" t="str">
        <f t="shared" ca="1" si="253"/>
        <v>C-004</v>
      </c>
      <c r="D2712" t="str">
        <f t="shared" ca="1" si="254"/>
        <v>P-001</v>
      </c>
      <c r="E2712" t="str">
        <f ca="1">+_xlfn.XLOOKUP(D2712,'Tablas aux'!$A$3:$A$6,'Tablas aux'!$B$3:$B$6,0)</f>
        <v>Audífonos</v>
      </c>
      <c r="F2712" t="str">
        <f ca="1">+_xlfn.XLOOKUP(E2712,'Tablas aux'!$B$3:$B$6,'Tablas aux'!$C$3:$C$6,0)</f>
        <v>Electrónica</v>
      </c>
      <c r="G2712">
        <f t="shared" ca="1" si="255"/>
        <v>23</v>
      </c>
      <c r="H2712">
        <f ca="1">+_xlfn.XLOOKUP(D2712,'Tablas aux'!$A$3:$A$6,'Tablas aux'!$D$3:$D$6)</f>
        <v>50</v>
      </c>
      <c r="I2712" s="3">
        <f t="shared" ca="1" si="256"/>
        <v>0.1</v>
      </c>
      <c r="J2712" t="str" cm="1">
        <f t="array" aca="1" ref="J2712" ca="1">+INDEX({"Tarjeta";"Efectivo";"Transferencia"},RANDBETWEEN(1,3))</f>
        <v>Transferencia</v>
      </c>
      <c r="K2712" t="str">
        <f t="shared" ca="1" si="257"/>
        <v>V-001</v>
      </c>
      <c r="L2712" t="str">
        <f ca="1">+VLOOKUP(K2712,'Tablas aux'!$A$23:$C$27,3,0)</f>
        <v>Lima</v>
      </c>
    </row>
    <row r="2713" spans="1:12" x14ac:dyDescent="0.25">
      <c r="A2713" t="str">
        <v>V-2712</v>
      </c>
      <c r="B2713">
        <f t="shared" ca="1" si="252"/>
        <v>45714</v>
      </c>
      <c r="C2713" t="str">
        <f t="shared" ca="1" si="253"/>
        <v>C-002</v>
      </c>
      <c r="D2713" t="str">
        <f t="shared" ca="1" si="254"/>
        <v>P-004</v>
      </c>
      <c r="E2713" t="str">
        <f ca="1">+_xlfn.XLOOKUP(D2713,'Tablas aux'!$A$3:$A$6,'Tablas aux'!$B$3:$B$6,0)</f>
        <v>Smart Phone</v>
      </c>
      <c r="F2713" t="str">
        <f ca="1">+_xlfn.XLOOKUP(E2713,'Tablas aux'!$B$3:$B$6,'Tablas aux'!$C$3:$C$6,0)</f>
        <v>Telefonía</v>
      </c>
      <c r="G2713">
        <f t="shared" ca="1" si="255"/>
        <v>38</v>
      </c>
      <c r="H2713">
        <f ca="1">+_xlfn.XLOOKUP(D2713,'Tablas aux'!$A$3:$A$6,'Tablas aux'!$D$3:$D$6)</f>
        <v>800</v>
      </c>
      <c r="I2713" s="3">
        <f t="shared" ca="1" si="256"/>
        <v>0.2</v>
      </c>
      <c r="J2713" t="str" cm="1">
        <f t="array" aca="1" ref="J2713" ca="1">+INDEX({"Tarjeta";"Efectivo";"Transferencia"},RANDBETWEEN(1,3))</f>
        <v>Tarjeta</v>
      </c>
      <c r="K2713" t="str">
        <f t="shared" ca="1" si="257"/>
        <v>V-002</v>
      </c>
      <c r="L2713" t="str">
        <f ca="1">+VLOOKUP(K2713,'Tablas aux'!$A$23:$C$27,3,0)</f>
        <v>Callao</v>
      </c>
    </row>
    <row r="2714" spans="1:12" x14ac:dyDescent="0.25">
      <c r="A2714" t="str">
        <v>V-2713</v>
      </c>
      <c r="B2714">
        <f t="shared" ca="1" si="252"/>
        <v>45872</v>
      </c>
      <c r="C2714" t="str">
        <f t="shared" ca="1" si="253"/>
        <v>C-003</v>
      </c>
      <c r="D2714" t="str">
        <f t="shared" ca="1" si="254"/>
        <v>P-002</v>
      </c>
      <c r="E2714" t="str">
        <f ca="1">+_xlfn.XLOOKUP(D2714,'Tablas aux'!$A$3:$A$6,'Tablas aux'!$B$3:$B$6,0)</f>
        <v>Laptop</v>
      </c>
      <c r="F2714" t="str">
        <f ca="1">+_xlfn.XLOOKUP(E2714,'Tablas aux'!$B$3:$B$6,'Tablas aux'!$C$3:$C$6,0)</f>
        <v>Computo</v>
      </c>
      <c r="G2714">
        <f t="shared" ca="1" si="255"/>
        <v>25</v>
      </c>
      <c r="H2714">
        <f ca="1">+_xlfn.XLOOKUP(D2714,'Tablas aux'!$A$3:$A$6,'Tablas aux'!$D$3:$D$6)</f>
        <v>1200</v>
      </c>
      <c r="I2714" s="3">
        <f t="shared" ca="1" si="256"/>
        <v>0.3</v>
      </c>
      <c r="J2714" t="str" cm="1">
        <f t="array" aca="1" ref="J2714" ca="1">+INDEX({"Tarjeta";"Efectivo";"Transferencia"},RANDBETWEEN(1,3))</f>
        <v>Transferencia</v>
      </c>
      <c r="K2714" t="str">
        <f t="shared" ca="1" si="257"/>
        <v>V-001</v>
      </c>
      <c r="L2714" t="str">
        <f ca="1">+VLOOKUP(K2714,'Tablas aux'!$A$23:$C$27,3,0)</f>
        <v>Lima</v>
      </c>
    </row>
    <row r="2715" spans="1:12" x14ac:dyDescent="0.25">
      <c r="A2715" t="str">
        <v>V-2714</v>
      </c>
      <c r="B2715">
        <f t="shared" ca="1" si="252"/>
        <v>45932</v>
      </c>
      <c r="C2715" t="str">
        <f t="shared" ca="1" si="253"/>
        <v>C-002</v>
      </c>
      <c r="D2715" t="str">
        <f t="shared" ca="1" si="254"/>
        <v>P-002</v>
      </c>
      <c r="E2715" t="str">
        <f ca="1">+_xlfn.XLOOKUP(D2715,'Tablas aux'!$A$3:$A$6,'Tablas aux'!$B$3:$B$6,0)</f>
        <v>Laptop</v>
      </c>
      <c r="F2715" t="str">
        <f ca="1">+_xlfn.XLOOKUP(E2715,'Tablas aux'!$B$3:$B$6,'Tablas aux'!$C$3:$C$6,0)</f>
        <v>Computo</v>
      </c>
      <c r="G2715">
        <f t="shared" ca="1" si="255"/>
        <v>29</v>
      </c>
      <c r="H2715">
        <f ca="1">+_xlfn.XLOOKUP(D2715,'Tablas aux'!$A$3:$A$6,'Tablas aux'!$D$3:$D$6)</f>
        <v>1200</v>
      </c>
      <c r="I2715" s="3">
        <f t="shared" ca="1" si="256"/>
        <v>0.3</v>
      </c>
      <c r="J2715" t="str" cm="1">
        <f t="array" aca="1" ref="J2715" ca="1">+INDEX({"Tarjeta";"Efectivo";"Transferencia"},RANDBETWEEN(1,3))</f>
        <v>Tarjeta</v>
      </c>
      <c r="K2715" t="str">
        <f t="shared" ca="1" si="257"/>
        <v>V-005</v>
      </c>
      <c r="L2715" t="str">
        <f ca="1">+VLOOKUP(K2715,'Tablas aux'!$A$23:$C$27,3,0)</f>
        <v>Ayacucho</v>
      </c>
    </row>
    <row r="2716" spans="1:12" x14ac:dyDescent="0.25">
      <c r="A2716" t="str">
        <v>V-2715</v>
      </c>
      <c r="B2716">
        <f t="shared" ca="1" si="252"/>
        <v>45836</v>
      </c>
      <c r="C2716" t="str">
        <f t="shared" ca="1" si="253"/>
        <v>C-002</v>
      </c>
      <c r="D2716" t="str">
        <f t="shared" ca="1" si="254"/>
        <v>P-003</v>
      </c>
      <c r="E2716" t="str">
        <f ca="1">+_xlfn.XLOOKUP(D2716,'Tablas aux'!$A$3:$A$6,'Tablas aux'!$B$3:$B$6,0)</f>
        <v>Smart Watch</v>
      </c>
      <c r="F2716" t="str">
        <f ca="1">+_xlfn.XLOOKUP(E2716,'Tablas aux'!$B$3:$B$6,'Tablas aux'!$C$3:$C$6,0)</f>
        <v>Electrónica</v>
      </c>
      <c r="G2716">
        <f t="shared" ca="1" si="255"/>
        <v>37</v>
      </c>
      <c r="H2716">
        <f ca="1">+_xlfn.XLOOKUP(D2716,'Tablas aux'!$A$3:$A$6,'Tablas aux'!$D$3:$D$6)</f>
        <v>200</v>
      </c>
      <c r="I2716" s="3">
        <f t="shared" ca="1" si="256"/>
        <v>0.1</v>
      </c>
      <c r="J2716" t="str" cm="1">
        <f t="array" aca="1" ref="J2716" ca="1">+INDEX({"Tarjeta";"Efectivo";"Transferencia"},RANDBETWEEN(1,3))</f>
        <v>Transferencia</v>
      </c>
      <c r="K2716" t="str">
        <f t="shared" ca="1" si="257"/>
        <v>V-001</v>
      </c>
      <c r="L2716" t="str">
        <f ca="1">+VLOOKUP(K2716,'Tablas aux'!$A$23:$C$27,3,0)</f>
        <v>Lima</v>
      </c>
    </row>
    <row r="2717" spans="1:12" x14ac:dyDescent="0.25">
      <c r="A2717" t="str">
        <v>V-2716</v>
      </c>
      <c r="B2717">
        <f t="shared" ca="1" si="252"/>
        <v>45770</v>
      </c>
      <c r="C2717" t="str">
        <f t="shared" ca="1" si="253"/>
        <v>C-002</v>
      </c>
      <c r="D2717" t="str">
        <f t="shared" ca="1" si="254"/>
        <v>P-001</v>
      </c>
      <c r="E2717" t="str">
        <f ca="1">+_xlfn.XLOOKUP(D2717,'Tablas aux'!$A$3:$A$6,'Tablas aux'!$B$3:$B$6,0)</f>
        <v>Audífonos</v>
      </c>
      <c r="F2717" t="str">
        <f ca="1">+_xlfn.XLOOKUP(E2717,'Tablas aux'!$B$3:$B$6,'Tablas aux'!$C$3:$C$6,0)</f>
        <v>Electrónica</v>
      </c>
      <c r="G2717">
        <f t="shared" ca="1" si="255"/>
        <v>26</v>
      </c>
      <c r="H2717">
        <f ca="1">+_xlfn.XLOOKUP(D2717,'Tablas aux'!$A$3:$A$6,'Tablas aux'!$D$3:$D$6)</f>
        <v>50</v>
      </c>
      <c r="I2717" s="3">
        <f t="shared" ca="1" si="256"/>
        <v>0.1</v>
      </c>
      <c r="J2717" t="str" cm="1">
        <f t="array" aca="1" ref="J2717" ca="1">+INDEX({"Tarjeta";"Efectivo";"Transferencia"},RANDBETWEEN(1,3))</f>
        <v>Tarjeta</v>
      </c>
      <c r="K2717" t="str">
        <f t="shared" ca="1" si="257"/>
        <v>V-005</v>
      </c>
      <c r="L2717" t="str">
        <f ca="1">+VLOOKUP(K2717,'Tablas aux'!$A$23:$C$27,3,0)</f>
        <v>Ayacucho</v>
      </c>
    </row>
    <row r="2718" spans="1:12" x14ac:dyDescent="0.25">
      <c r="A2718" t="str">
        <v>V-2717</v>
      </c>
      <c r="B2718">
        <f t="shared" ca="1" si="252"/>
        <v>45858</v>
      </c>
      <c r="C2718" t="str">
        <f t="shared" ca="1" si="253"/>
        <v>C-004</v>
      </c>
      <c r="D2718" t="str">
        <f t="shared" ca="1" si="254"/>
        <v>P-004</v>
      </c>
      <c r="E2718" t="str">
        <f ca="1">+_xlfn.XLOOKUP(D2718,'Tablas aux'!$A$3:$A$6,'Tablas aux'!$B$3:$B$6,0)</f>
        <v>Smart Phone</v>
      </c>
      <c r="F2718" t="str">
        <f ca="1">+_xlfn.XLOOKUP(E2718,'Tablas aux'!$B$3:$B$6,'Tablas aux'!$C$3:$C$6,0)</f>
        <v>Telefonía</v>
      </c>
      <c r="G2718">
        <f t="shared" ca="1" si="255"/>
        <v>7</v>
      </c>
      <c r="H2718">
        <f ca="1">+_xlfn.XLOOKUP(D2718,'Tablas aux'!$A$3:$A$6,'Tablas aux'!$D$3:$D$6)</f>
        <v>800</v>
      </c>
      <c r="I2718" s="3">
        <f t="shared" ca="1" si="256"/>
        <v>0.2</v>
      </c>
      <c r="J2718" t="str" cm="1">
        <f t="array" aca="1" ref="J2718" ca="1">+INDEX({"Tarjeta";"Efectivo";"Transferencia"},RANDBETWEEN(1,3))</f>
        <v>Transferencia</v>
      </c>
      <c r="K2718" t="str">
        <f t="shared" ca="1" si="257"/>
        <v>V-005</v>
      </c>
      <c r="L2718" t="str">
        <f ca="1">+VLOOKUP(K2718,'Tablas aux'!$A$23:$C$27,3,0)</f>
        <v>Ayacucho</v>
      </c>
    </row>
    <row r="2719" spans="1:12" x14ac:dyDescent="0.25">
      <c r="A2719" t="str">
        <v>V-2718</v>
      </c>
      <c r="B2719">
        <f t="shared" ca="1" si="252"/>
        <v>45793</v>
      </c>
      <c r="C2719" t="str">
        <f t="shared" ca="1" si="253"/>
        <v>C-004</v>
      </c>
      <c r="D2719" t="str">
        <f t="shared" ca="1" si="254"/>
        <v>P-003</v>
      </c>
      <c r="E2719" t="str">
        <f ca="1">+_xlfn.XLOOKUP(D2719,'Tablas aux'!$A$3:$A$6,'Tablas aux'!$B$3:$B$6,0)</f>
        <v>Smart Watch</v>
      </c>
      <c r="F2719" t="str">
        <f ca="1">+_xlfn.XLOOKUP(E2719,'Tablas aux'!$B$3:$B$6,'Tablas aux'!$C$3:$C$6,0)</f>
        <v>Electrónica</v>
      </c>
      <c r="G2719">
        <f t="shared" ca="1" si="255"/>
        <v>28</v>
      </c>
      <c r="H2719">
        <f ca="1">+_xlfn.XLOOKUP(D2719,'Tablas aux'!$A$3:$A$6,'Tablas aux'!$D$3:$D$6)</f>
        <v>200</v>
      </c>
      <c r="I2719" s="3">
        <f t="shared" ca="1" si="256"/>
        <v>0.1</v>
      </c>
      <c r="J2719" t="str" cm="1">
        <f t="array" aca="1" ref="J2719" ca="1">+INDEX({"Tarjeta";"Efectivo";"Transferencia"},RANDBETWEEN(1,3))</f>
        <v>Efectivo</v>
      </c>
      <c r="K2719" t="str">
        <f t="shared" ca="1" si="257"/>
        <v>V-002</v>
      </c>
      <c r="L2719" t="str">
        <f ca="1">+VLOOKUP(K2719,'Tablas aux'!$A$23:$C$27,3,0)</f>
        <v>Callao</v>
      </c>
    </row>
    <row r="2720" spans="1:12" x14ac:dyDescent="0.25">
      <c r="A2720" t="str">
        <v>V-2719</v>
      </c>
      <c r="B2720">
        <f t="shared" ca="1" si="252"/>
        <v>45794</v>
      </c>
      <c r="C2720" t="str">
        <f t="shared" ca="1" si="253"/>
        <v>C-001</v>
      </c>
      <c r="D2720" t="str">
        <f t="shared" ca="1" si="254"/>
        <v>P-001</v>
      </c>
      <c r="E2720" t="str">
        <f ca="1">+_xlfn.XLOOKUP(D2720,'Tablas aux'!$A$3:$A$6,'Tablas aux'!$B$3:$B$6,0)</f>
        <v>Audífonos</v>
      </c>
      <c r="F2720" t="str">
        <f ca="1">+_xlfn.XLOOKUP(E2720,'Tablas aux'!$B$3:$B$6,'Tablas aux'!$C$3:$C$6,0)</f>
        <v>Electrónica</v>
      </c>
      <c r="G2720">
        <f t="shared" ca="1" si="255"/>
        <v>23</v>
      </c>
      <c r="H2720">
        <f ca="1">+_xlfn.XLOOKUP(D2720,'Tablas aux'!$A$3:$A$6,'Tablas aux'!$D$3:$D$6)</f>
        <v>50</v>
      </c>
      <c r="I2720" s="3">
        <f t="shared" ca="1" si="256"/>
        <v>0.1</v>
      </c>
      <c r="J2720" t="str" cm="1">
        <f t="array" aca="1" ref="J2720" ca="1">+INDEX({"Tarjeta";"Efectivo";"Transferencia"},RANDBETWEEN(1,3))</f>
        <v>Efectivo</v>
      </c>
      <c r="K2720" t="str">
        <f t="shared" ca="1" si="257"/>
        <v>V-002</v>
      </c>
      <c r="L2720" t="str">
        <f ca="1">+VLOOKUP(K2720,'Tablas aux'!$A$23:$C$27,3,0)</f>
        <v>Callao</v>
      </c>
    </row>
    <row r="2721" spans="1:12" x14ac:dyDescent="0.25">
      <c r="A2721" t="str">
        <v>V-2720</v>
      </c>
      <c r="B2721">
        <f t="shared" ca="1" si="252"/>
        <v>45872</v>
      </c>
      <c r="C2721" t="str">
        <f t="shared" ca="1" si="253"/>
        <v>C-002</v>
      </c>
      <c r="D2721" t="str">
        <f t="shared" ca="1" si="254"/>
        <v>P-004</v>
      </c>
      <c r="E2721" t="str">
        <f ca="1">+_xlfn.XLOOKUP(D2721,'Tablas aux'!$A$3:$A$6,'Tablas aux'!$B$3:$B$6,0)</f>
        <v>Smart Phone</v>
      </c>
      <c r="F2721" t="str">
        <f ca="1">+_xlfn.XLOOKUP(E2721,'Tablas aux'!$B$3:$B$6,'Tablas aux'!$C$3:$C$6,0)</f>
        <v>Telefonía</v>
      </c>
      <c r="G2721">
        <f t="shared" ca="1" si="255"/>
        <v>12</v>
      </c>
      <c r="H2721">
        <f ca="1">+_xlfn.XLOOKUP(D2721,'Tablas aux'!$A$3:$A$6,'Tablas aux'!$D$3:$D$6)</f>
        <v>800</v>
      </c>
      <c r="I2721" s="3">
        <f t="shared" ca="1" si="256"/>
        <v>0.2</v>
      </c>
      <c r="J2721" t="str" cm="1">
        <f t="array" aca="1" ref="J2721" ca="1">+INDEX({"Tarjeta";"Efectivo";"Transferencia"},RANDBETWEEN(1,3))</f>
        <v>Tarjeta</v>
      </c>
      <c r="K2721" t="str">
        <f t="shared" ca="1" si="257"/>
        <v>V-001</v>
      </c>
      <c r="L2721" t="str">
        <f ca="1">+VLOOKUP(K2721,'Tablas aux'!$A$23:$C$27,3,0)</f>
        <v>Lima</v>
      </c>
    </row>
    <row r="2722" spans="1:12" x14ac:dyDescent="0.25">
      <c r="A2722" t="str">
        <v>V-2721</v>
      </c>
      <c r="B2722">
        <f t="shared" ca="1" si="252"/>
        <v>45664</v>
      </c>
      <c r="C2722" t="str">
        <f t="shared" ca="1" si="253"/>
        <v>C-002</v>
      </c>
      <c r="D2722" t="str">
        <f t="shared" ca="1" si="254"/>
        <v>P-004</v>
      </c>
      <c r="E2722" t="str">
        <f ca="1">+_xlfn.XLOOKUP(D2722,'Tablas aux'!$A$3:$A$6,'Tablas aux'!$B$3:$B$6,0)</f>
        <v>Smart Phone</v>
      </c>
      <c r="F2722" t="str">
        <f ca="1">+_xlfn.XLOOKUP(E2722,'Tablas aux'!$B$3:$B$6,'Tablas aux'!$C$3:$C$6,0)</f>
        <v>Telefonía</v>
      </c>
      <c r="G2722">
        <f t="shared" ca="1" si="255"/>
        <v>15</v>
      </c>
      <c r="H2722">
        <f ca="1">+_xlfn.XLOOKUP(D2722,'Tablas aux'!$A$3:$A$6,'Tablas aux'!$D$3:$D$6)</f>
        <v>800</v>
      </c>
      <c r="I2722" s="3">
        <f t="shared" ca="1" si="256"/>
        <v>0.2</v>
      </c>
      <c r="J2722" t="str" cm="1">
        <f t="array" aca="1" ref="J2722" ca="1">+INDEX({"Tarjeta";"Efectivo";"Transferencia"},RANDBETWEEN(1,3))</f>
        <v>Transferencia</v>
      </c>
      <c r="K2722" t="str">
        <f t="shared" ca="1" si="257"/>
        <v>V-001</v>
      </c>
      <c r="L2722" t="str">
        <f ca="1">+VLOOKUP(K2722,'Tablas aux'!$A$23:$C$27,3,0)</f>
        <v>Lima</v>
      </c>
    </row>
    <row r="2723" spans="1:12" x14ac:dyDescent="0.25">
      <c r="A2723" t="str">
        <v>V-2722</v>
      </c>
      <c r="B2723">
        <f t="shared" ca="1" si="252"/>
        <v>45709</v>
      </c>
      <c r="C2723" t="str">
        <f t="shared" ca="1" si="253"/>
        <v>C-002</v>
      </c>
      <c r="D2723" t="str">
        <f t="shared" ca="1" si="254"/>
        <v>P-003</v>
      </c>
      <c r="E2723" t="str">
        <f ca="1">+_xlfn.XLOOKUP(D2723,'Tablas aux'!$A$3:$A$6,'Tablas aux'!$B$3:$B$6,0)</f>
        <v>Smart Watch</v>
      </c>
      <c r="F2723" t="str">
        <f ca="1">+_xlfn.XLOOKUP(E2723,'Tablas aux'!$B$3:$B$6,'Tablas aux'!$C$3:$C$6,0)</f>
        <v>Electrónica</v>
      </c>
      <c r="G2723">
        <f t="shared" ca="1" si="255"/>
        <v>10</v>
      </c>
      <c r="H2723">
        <f ca="1">+_xlfn.XLOOKUP(D2723,'Tablas aux'!$A$3:$A$6,'Tablas aux'!$D$3:$D$6)</f>
        <v>200</v>
      </c>
      <c r="I2723" s="3">
        <f t="shared" ca="1" si="256"/>
        <v>0.1</v>
      </c>
      <c r="J2723" t="str" cm="1">
        <f t="array" aca="1" ref="J2723" ca="1">+INDEX({"Tarjeta";"Efectivo";"Transferencia"},RANDBETWEEN(1,3))</f>
        <v>Efectivo</v>
      </c>
      <c r="K2723" t="str">
        <f t="shared" ca="1" si="257"/>
        <v>V-004</v>
      </c>
      <c r="L2723" t="str">
        <f ca="1">+VLOOKUP(K2723,'Tablas aux'!$A$23:$C$27,3,0)</f>
        <v>Moquegua</v>
      </c>
    </row>
    <row r="2724" spans="1:12" x14ac:dyDescent="0.25">
      <c r="A2724" t="str">
        <v>V-2723</v>
      </c>
      <c r="B2724">
        <f t="shared" ca="1" si="252"/>
        <v>45734</v>
      </c>
      <c r="C2724" t="str">
        <f t="shared" ca="1" si="253"/>
        <v>C-002</v>
      </c>
      <c r="D2724" t="str">
        <f t="shared" ca="1" si="254"/>
        <v>P-002</v>
      </c>
      <c r="E2724" t="str">
        <f ca="1">+_xlfn.XLOOKUP(D2724,'Tablas aux'!$A$3:$A$6,'Tablas aux'!$B$3:$B$6,0)</f>
        <v>Laptop</v>
      </c>
      <c r="F2724" t="str">
        <f ca="1">+_xlfn.XLOOKUP(E2724,'Tablas aux'!$B$3:$B$6,'Tablas aux'!$C$3:$C$6,0)</f>
        <v>Computo</v>
      </c>
      <c r="G2724">
        <f t="shared" ca="1" si="255"/>
        <v>10</v>
      </c>
      <c r="H2724">
        <f ca="1">+_xlfn.XLOOKUP(D2724,'Tablas aux'!$A$3:$A$6,'Tablas aux'!$D$3:$D$6)</f>
        <v>1200</v>
      </c>
      <c r="I2724" s="3">
        <f t="shared" ca="1" si="256"/>
        <v>0.3</v>
      </c>
      <c r="J2724" t="str" cm="1">
        <f t="array" aca="1" ref="J2724" ca="1">+INDEX({"Tarjeta";"Efectivo";"Transferencia"},RANDBETWEEN(1,3))</f>
        <v>Efectivo</v>
      </c>
      <c r="K2724" t="str">
        <f t="shared" ca="1" si="257"/>
        <v>V-005</v>
      </c>
      <c r="L2724" t="str">
        <f ca="1">+VLOOKUP(K2724,'Tablas aux'!$A$23:$C$27,3,0)</f>
        <v>Ayacucho</v>
      </c>
    </row>
    <row r="2725" spans="1:12" x14ac:dyDescent="0.25">
      <c r="A2725" t="str">
        <v>V-2724</v>
      </c>
      <c r="B2725">
        <f t="shared" ca="1" si="252"/>
        <v>45794</v>
      </c>
      <c r="C2725" t="str">
        <f t="shared" ca="1" si="253"/>
        <v>C-002</v>
      </c>
      <c r="D2725" t="str">
        <f t="shared" ca="1" si="254"/>
        <v>P-001</v>
      </c>
      <c r="E2725" t="str">
        <f ca="1">+_xlfn.XLOOKUP(D2725,'Tablas aux'!$A$3:$A$6,'Tablas aux'!$B$3:$B$6,0)</f>
        <v>Audífonos</v>
      </c>
      <c r="F2725" t="str">
        <f ca="1">+_xlfn.XLOOKUP(E2725,'Tablas aux'!$B$3:$B$6,'Tablas aux'!$C$3:$C$6,0)</f>
        <v>Electrónica</v>
      </c>
      <c r="G2725">
        <f t="shared" ca="1" si="255"/>
        <v>34</v>
      </c>
      <c r="H2725">
        <f ca="1">+_xlfn.XLOOKUP(D2725,'Tablas aux'!$A$3:$A$6,'Tablas aux'!$D$3:$D$6)</f>
        <v>50</v>
      </c>
      <c r="I2725" s="3">
        <f t="shared" ca="1" si="256"/>
        <v>0.1</v>
      </c>
      <c r="J2725" t="str" cm="1">
        <f t="array" aca="1" ref="J2725" ca="1">+INDEX({"Tarjeta";"Efectivo";"Transferencia"},RANDBETWEEN(1,3))</f>
        <v>Efectivo</v>
      </c>
      <c r="K2725" t="str">
        <f t="shared" ca="1" si="257"/>
        <v>V-005</v>
      </c>
      <c r="L2725" t="str">
        <f ca="1">+VLOOKUP(K2725,'Tablas aux'!$A$23:$C$27,3,0)</f>
        <v>Ayacucho</v>
      </c>
    </row>
    <row r="2726" spans="1:12" x14ac:dyDescent="0.25">
      <c r="A2726" t="str">
        <v>V-2725</v>
      </c>
      <c r="B2726">
        <f t="shared" ca="1" si="252"/>
        <v>45825</v>
      </c>
      <c r="C2726" t="str">
        <f t="shared" ca="1" si="253"/>
        <v>C-003</v>
      </c>
      <c r="D2726" t="str">
        <f t="shared" ca="1" si="254"/>
        <v>P-004</v>
      </c>
      <c r="E2726" t="str">
        <f ca="1">+_xlfn.XLOOKUP(D2726,'Tablas aux'!$A$3:$A$6,'Tablas aux'!$B$3:$B$6,0)</f>
        <v>Smart Phone</v>
      </c>
      <c r="F2726" t="str">
        <f ca="1">+_xlfn.XLOOKUP(E2726,'Tablas aux'!$B$3:$B$6,'Tablas aux'!$C$3:$C$6,0)</f>
        <v>Telefonía</v>
      </c>
      <c r="G2726">
        <f t="shared" ca="1" si="255"/>
        <v>40</v>
      </c>
      <c r="H2726">
        <f ca="1">+_xlfn.XLOOKUP(D2726,'Tablas aux'!$A$3:$A$6,'Tablas aux'!$D$3:$D$6)</f>
        <v>800</v>
      </c>
      <c r="I2726" s="3">
        <f t="shared" ca="1" si="256"/>
        <v>0.2</v>
      </c>
      <c r="J2726" t="str" cm="1">
        <f t="array" aca="1" ref="J2726" ca="1">+INDEX({"Tarjeta";"Efectivo";"Transferencia"},RANDBETWEEN(1,3))</f>
        <v>Tarjeta</v>
      </c>
      <c r="K2726" t="str">
        <f t="shared" ca="1" si="257"/>
        <v>V-001</v>
      </c>
      <c r="L2726" t="str">
        <f ca="1">+VLOOKUP(K2726,'Tablas aux'!$A$23:$C$27,3,0)</f>
        <v>Lima</v>
      </c>
    </row>
    <row r="2727" spans="1:12" x14ac:dyDescent="0.25">
      <c r="A2727" t="str">
        <v>V-2726</v>
      </c>
      <c r="B2727">
        <f t="shared" ca="1" si="252"/>
        <v>45858</v>
      </c>
      <c r="C2727" t="str">
        <f t="shared" ca="1" si="253"/>
        <v>C-002</v>
      </c>
      <c r="D2727" t="str">
        <f t="shared" ca="1" si="254"/>
        <v>P-001</v>
      </c>
      <c r="E2727" t="str">
        <f ca="1">+_xlfn.XLOOKUP(D2727,'Tablas aux'!$A$3:$A$6,'Tablas aux'!$B$3:$B$6,0)</f>
        <v>Audífonos</v>
      </c>
      <c r="F2727" t="str">
        <f ca="1">+_xlfn.XLOOKUP(E2727,'Tablas aux'!$B$3:$B$6,'Tablas aux'!$C$3:$C$6,0)</f>
        <v>Electrónica</v>
      </c>
      <c r="G2727">
        <f t="shared" ca="1" si="255"/>
        <v>35</v>
      </c>
      <c r="H2727">
        <f ca="1">+_xlfn.XLOOKUP(D2727,'Tablas aux'!$A$3:$A$6,'Tablas aux'!$D$3:$D$6)</f>
        <v>50</v>
      </c>
      <c r="I2727" s="3">
        <f t="shared" ca="1" si="256"/>
        <v>0.1</v>
      </c>
      <c r="J2727" t="str" cm="1">
        <f t="array" aca="1" ref="J2727" ca="1">+INDEX({"Tarjeta";"Efectivo";"Transferencia"},RANDBETWEEN(1,3))</f>
        <v>Transferencia</v>
      </c>
      <c r="K2727" t="str">
        <f t="shared" ca="1" si="257"/>
        <v>V-003</v>
      </c>
      <c r="L2727" t="str">
        <f ca="1">+VLOOKUP(K2727,'Tablas aux'!$A$23:$C$27,3,0)</f>
        <v>Arequipa</v>
      </c>
    </row>
    <row r="2728" spans="1:12" x14ac:dyDescent="0.25">
      <c r="A2728" t="str">
        <v>V-2727</v>
      </c>
      <c r="B2728">
        <f t="shared" ca="1" si="252"/>
        <v>45896</v>
      </c>
      <c r="C2728" t="str">
        <f t="shared" ca="1" si="253"/>
        <v>C-003</v>
      </c>
      <c r="D2728" t="str">
        <f t="shared" ca="1" si="254"/>
        <v>P-003</v>
      </c>
      <c r="E2728" t="str">
        <f ca="1">+_xlfn.XLOOKUP(D2728,'Tablas aux'!$A$3:$A$6,'Tablas aux'!$B$3:$B$6,0)</f>
        <v>Smart Watch</v>
      </c>
      <c r="F2728" t="str">
        <f ca="1">+_xlfn.XLOOKUP(E2728,'Tablas aux'!$B$3:$B$6,'Tablas aux'!$C$3:$C$6,0)</f>
        <v>Electrónica</v>
      </c>
      <c r="G2728">
        <f t="shared" ca="1" si="255"/>
        <v>31</v>
      </c>
      <c r="H2728">
        <f ca="1">+_xlfn.XLOOKUP(D2728,'Tablas aux'!$A$3:$A$6,'Tablas aux'!$D$3:$D$6)</f>
        <v>200</v>
      </c>
      <c r="I2728" s="3">
        <f t="shared" ca="1" si="256"/>
        <v>0.1</v>
      </c>
      <c r="J2728" t="str" cm="1">
        <f t="array" aca="1" ref="J2728" ca="1">+INDEX({"Tarjeta";"Efectivo";"Transferencia"},RANDBETWEEN(1,3))</f>
        <v>Efectivo</v>
      </c>
      <c r="K2728" t="str">
        <f t="shared" ca="1" si="257"/>
        <v>V-004</v>
      </c>
      <c r="L2728" t="str">
        <f ca="1">+VLOOKUP(K2728,'Tablas aux'!$A$23:$C$27,3,0)</f>
        <v>Moquegua</v>
      </c>
    </row>
    <row r="2729" spans="1:12" x14ac:dyDescent="0.25">
      <c r="A2729" t="str">
        <v>V-2728</v>
      </c>
      <c r="B2729">
        <f t="shared" ca="1" si="252"/>
        <v>45919</v>
      </c>
      <c r="C2729" t="str">
        <f t="shared" ca="1" si="253"/>
        <v>C-004</v>
      </c>
      <c r="D2729" t="str">
        <f t="shared" ca="1" si="254"/>
        <v>P-002</v>
      </c>
      <c r="E2729" t="str">
        <f ca="1">+_xlfn.XLOOKUP(D2729,'Tablas aux'!$A$3:$A$6,'Tablas aux'!$B$3:$B$6,0)</f>
        <v>Laptop</v>
      </c>
      <c r="F2729" t="str">
        <f ca="1">+_xlfn.XLOOKUP(E2729,'Tablas aux'!$B$3:$B$6,'Tablas aux'!$C$3:$C$6,0)</f>
        <v>Computo</v>
      </c>
      <c r="G2729">
        <f t="shared" ca="1" si="255"/>
        <v>11</v>
      </c>
      <c r="H2729">
        <f ca="1">+_xlfn.XLOOKUP(D2729,'Tablas aux'!$A$3:$A$6,'Tablas aux'!$D$3:$D$6)</f>
        <v>1200</v>
      </c>
      <c r="I2729" s="3">
        <f t="shared" ca="1" si="256"/>
        <v>0.3</v>
      </c>
      <c r="J2729" t="str" cm="1">
        <f t="array" aca="1" ref="J2729" ca="1">+INDEX({"Tarjeta";"Efectivo";"Transferencia"},RANDBETWEEN(1,3))</f>
        <v>Transferencia</v>
      </c>
      <c r="K2729" t="str">
        <f t="shared" ca="1" si="257"/>
        <v>V-004</v>
      </c>
      <c r="L2729" t="str">
        <f ca="1">+VLOOKUP(K2729,'Tablas aux'!$A$23:$C$27,3,0)</f>
        <v>Moquegua</v>
      </c>
    </row>
    <row r="2730" spans="1:12" x14ac:dyDescent="0.25">
      <c r="A2730" t="str">
        <v>V-2729</v>
      </c>
      <c r="B2730">
        <f t="shared" ca="1" si="252"/>
        <v>45739</v>
      </c>
      <c r="C2730" t="str">
        <f t="shared" ca="1" si="253"/>
        <v>C-003</v>
      </c>
      <c r="D2730" t="str">
        <f t="shared" ca="1" si="254"/>
        <v>P-001</v>
      </c>
      <c r="E2730" t="str">
        <f ca="1">+_xlfn.XLOOKUP(D2730,'Tablas aux'!$A$3:$A$6,'Tablas aux'!$B$3:$B$6,0)</f>
        <v>Audífonos</v>
      </c>
      <c r="F2730" t="str">
        <f ca="1">+_xlfn.XLOOKUP(E2730,'Tablas aux'!$B$3:$B$6,'Tablas aux'!$C$3:$C$6,0)</f>
        <v>Electrónica</v>
      </c>
      <c r="G2730">
        <f t="shared" ca="1" si="255"/>
        <v>28</v>
      </c>
      <c r="H2730">
        <f ca="1">+_xlfn.XLOOKUP(D2730,'Tablas aux'!$A$3:$A$6,'Tablas aux'!$D$3:$D$6)</f>
        <v>50</v>
      </c>
      <c r="I2730" s="3">
        <f t="shared" ca="1" si="256"/>
        <v>0.1</v>
      </c>
      <c r="J2730" t="str" cm="1">
        <f t="array" aca="1" ref="J2730" ca="1">+INDEX({"Tarjeta";"Efectivo";"Transferencia"},RANDBETWEEN(1,3))</f>
        <v>Tarjeta</v>
      </c>
      <c r="K2730" t="str">
        <f t="shared" ca="1" si="257"/>
        <v>V-001</v>
      </c>
      <c r="L2730" t="str">
        <f ca="1">+VLOOKUP(K2730,'Tablas aux'!$A$23:$C$27,3,0)</f>
        <v>Lima</v>
      </c>
    </row>
    <row r="2731" spans="1:12" x14ac:dyDescent="0.25">
      <c r="A2731" t="str">
        <v>V-2730</v>
      </c>
      <c r="B2731">
        <f t="shared" ca="1" si="252"/>
        <v>45759</v>
      </c>
      <c r="C2731" t="str">
        <f t="shared" ca="1" si="253"/>
        <v>C-001</v>
      </c>
      <c r="D2731" t="str">
        <f t="shared" ca="1" si="254"/>
        <v>P-004</v>
      </c>
      <c r="E2731" t="str">
        <f ca="1">+_xlfn.XLOOKUP(D2731,'Tablas aux'!$A$3:$A$6,'Tablas aux'!$B$3:$B$6,0)</f>
        <v>Smart Phone</v>
      </c>
      <c r="F2731" t="str">
        <f ca="1">+_xlfn.XLOOKUP(E2731,'Tablas aux'!$B$3:$B$6,'Tablas aux'!$C$3:$C$6,0)</f>
        <v>Telefonía</v>
      </c>
      <c r="G2731">
        <f t="shared" ca="1" si="255"/>
        <v>11</v>
      </c>
      <c r="H2731">
        <f ca="1">+_xlfn.XLOOKUP(D2731,'Tablas aux'!$A$3:$A$6,'Tablas aux'!$D$3:$D$6)</f>
        <v>800</v>
      </c>
      <c r="I2731" s="3">
        <f t="shared" ca="1" si="256"/>
        <v>0.2</v>
      </c>
      <c r="J2731" t="str" cm="1">
        <f t="array" aca="1" ref="J2731" ca="1">+INDEX({"Tarjeta";"Efectivo";"Transferencia"},RANDBETWEEN(1,3))</f>
        <v>Transferencia</v>
      </c>
      <c r="K2731" t="str">
        <f t="shared" ca="1" si="257"/>
        <v>V-002</v>
      </c>
      <c r="L2731" t="str">
        <f ca="1">+VLOOKUP(K2731,'Tablas aux'!$A$23:$C$27,3,0)</f>
        <v>Callao</v>
      </c>
    </row>
    <row r="2732" spans="1:12" x14ac:dyDescent="0.25">
      <c r="A2732" t="str">
        <v>V-2731</v>
      </c>
      <c r="B2732">
        <f t="shared" ca="1" si="252"/>
        <v>45810</v>
      </c>
      <c r="C2732" t="str">
        <f t="shared" ca="1" si="253"/>
        <v>C-003</v>
      </c>
      <c r="D2732" t="str">
        <f t="shared" ca="1" si="254"/>
        <v>P-003</v>
      </c>
      <c r="E2732" t="str">
        <f ca="1">+_xlfn.XLOOKUP(D2732,'Tablas aux'!$A$3:$A$6,'Tablas aux'!$B$3:$B$6,0)</f>
        <v>Smart Watch</v>
      </c>
      <c r="F2732" t="str">
        <f ca="1">+_xlfn.XLOOKUP(E2732,'Tablas aux'!$B$3:$B$6,'Tablas aux'!$C$3:$C$6,0)</f>
        <v>Electrónica</v>
      </c>
      <c r="G2732">
        <f t="shared" ca="1" si="255"/>
        <v>37</v>
      </c>
      <c r="H2732">
        <f ca="1">+_xlfn.XLOOKUP(D2732,'Tablas aux'!$A$3:$A$6,'Tablas aux'!$D$3:$D$6)</f>
        <v>200</v>
      </c>
      <c r="I2732" s="3">
        <f t="shared" ca="1" si="256"/>
        <v>0.1</v>
      </c>
      <c r="J2732" t="str" cm="1">
        <f t="array" aca="1" ref="J2732" ca="1">+INDEX({"Tarjeta";"Efectivo";"Transferencia"},RANDBETWEEN(1,3))</f>
        <v>Tarjeta</v>
      </c>
      <c r="K2732" t="str">
        <f t="shared" ca="1" si="257"/>
        <v>V-002</v>
      </c>
      <c r="L2732" t="str">
        <f ca="1">+VLOOKUP(K2732,'Tablas aux'!$A$23:$C$27,3,0)</f>
        <v>Callao</v>
      </c>
    </row>
    <row r="2733" spans="1:12" x14ac:dyDescent="0.25">
      <c r="A2733" t="str">
        <v>V-2732</v>
      </c>
      <c r="B2733">
        <f t="shared" ca="1" si="252"/>
        <v>45857</v>
      </c>
      <c r="C2733" t="str">
        <f t="shared" ca="1" si="253"/>
        <v>C-002</v>
      </c>
      <c r="D2733" t="str">
        <f t="shared" ca="1" si="254"/>
        <v>P-002</v>
      </c>
      <c r="E2733" t="str">
        <f ca="1">+_xlfn.XLOOKUP(D2733,'Tablas aux'!$A$3:$A$6,'Tablas aux'!$B$3:$B$6,0)</f>
        <v>Laptop</v>
      </c>
      <c r="F2733" t="str">
        <f ca="1">+_xlfn.XLOOKUP(E2733,'Tablas aux'!$B$3:$B$6,'Tablas aux'!$C$3:$C$6,0)</f>
        <v>Computo</v>
      </c>
      <c r="G2733">
        <f t="shared" ca="1" si="255"/>
        <v>39</v>
      </c>
      <c r="H2733">
        <f ca="1">+_xlfn.XLOOKUP(D2733,'Tablas aux'!$A$3:$A$6,'Tablas aux'!$D$3:$D$6)</f>
        <v>1200</v>
      </c>
      <c r="I2733" s="3">
        <f t="shared" ca="1" si="256"/>
        <v>0.3</v>
      </c>
      <c r="J2733" t="str" cm="1">
        <f t="array" aca="1" ref="J2733" ca="1">+INDEX({"Tarjeta";"Efectivo";"Transferencia"},RANDBETWEEN(1,3))</f>
        <v>Tarjeta</v>
      </c>
      <c r="K2733" t="str">
        <f t="shared" ca="1" si="257"/>
        <v>V-003</v>
      </c>
      <c r="L2733" t="str">
        <f ca="1">+VLOOKUP(K2733,'Tablas aux'!$A$23:$C$27,3,0)</f>
        <v>Arequipa</v>
      </c>
    </row>
    <row r="2734" spans="1:12" x14ac:dyDescent="0.25">
      <c r="A2734" t="str">
        <v>V-2733</v>
      </c>
      <c r="B2734">
        <f t="shared" ca="1" si="252"/>
        <v>45746</v>
      </c>
      <c r="C2734" t="str">
        <f t="shared" ca="1" si="253"/>
        <v>C-003</v>
      </c>
      <c r="D2734" t="str">
        <f t="shared" ca="1" si="254"/>
        <v>P-001</v>
      </c>
      <c r="E2734" t="str">
        <f ca="1">+_xlfn.XLOOKUP(D2734,'Tablas aux'!$A$3:$A$6,'Tablas aux'!$B$3:$B$6,0)</f>
        <v>Audífonos</v>
      </c>
      <c r="F2734" t="str">
        <f ca="1">+_xlfn.XLOOKUP(E2734,'Tablas aux'!$B$3:$B$6,'Tablas aux'!$C$3:$C$6,0)</f>
        <v>Electrónica</v>
      </c>
      <c r="G2734">
        <f t="shared" ca="1" si="255"/>
        <v>6</v>
      </c>
      <c r="H2734">
        <f ca="1">+_xlfn.XLOOKUP(D2734,'Tablas aux'!$A$3:$A$6,'Tablas aux'!$D$3:$D$6)</f>
        <v>50</v>
      </c>
      <c r="I2734" s="3">
        <f t="shared" ca="1" si="256"/>
        <v>0.1</v>
      </c>
      <c r="J2734" t="str" cm="1">
        <f t="array" aca="1" ref="J2734" ca="1">+INDEX({"Tarjeta";"Efectivo";"Transferencia"},RANDBETWEEN(1,3))</f>
        <v>Tarjeta</v>
      </c>
      <c r="K2734" t="str">
        <f t="shared" ca="1" si="257"/>
        <v>V-004</v>
      </c>
      <c r="L2734" t="str">
        <f ca="1">+VLOOKUP(K2734,'Tablas aux'!$A$23:$C$27,3,0)</f>
        <v>Moquegua</v>
      </c>
    </row>
    <row r="2735" spans="1:12" x14ac:dyDescent="0.25">
      <c r="A2735" t="str">
        <v>V-2734</v>
      </c>
      <c r="B2735">
        <f t="shared" ca="1" si="252"/>
        <v>45712</v>
      </c>
      <c r="C2735" t="str">
        <f t="shared" ca="1" si="253"/>
        <v>C-003</v>
      </c>
      <c r="D2735" t="str">
        <f t="shared" ca="1" si="254"/>
        <v>P-003</v>
      </c>
      <c r="E2735" t="str">
        <f ca="1">+_xlfn.XLOOKUP(D2735,'Tablas aux'!$A$3:$A$6,'Tablas aux'!$B$3:$B$6,0)</f>
        <v>Smart Watch</v>
      </c>
      <c r="F2735" t="str">
        <f ca="1">+_xlfn.XLOOKUP(E2735,'Tablas aux'!$B$3:$B$6,'Tablas aux'!$C$3:$C$6,0)</f>
        <v>Electrónica</v>
      </c>
      <c r="G2735">
        <f t="shared" ca="1" si="255"/>
        <v>35</v>
      </c>
      <c r="H2735">
        <f ca="1">+_xlfn.XLOOKUP(D2735,'Tablas aux'!$A$3:$A$6,'Tablas aux'!$D$3:$D$6)</f>
        <v>200</v>
      </c>
      <c r="I2735" s="3">
        <f t="shared" ca="1" si="256"/>
        <v>0.1</v>
      </c>
      <c r="J2735" t="str" cm="1">
        <f t="array" aca="1" ref="J2735" ca="1">+INDEX({"Tarjeta";"Efectivo";"Transferencia"},RANDBETWEEN(1,3))</f>
        <v>Efectivo</v>
      </c>
      <c r="K2735" t="str">
        <f t="shared" ca="1" si="257"/>
        <v>V-002</v>
      </c>
      <c r="L2735" t="str">
        <f ca="1">+VLOOKUP(K2735,'Tablas aux'!$A$23:$C$27,3,0)</f>
        <v>Callao</v>
      </c>
    </row>
    <row r="2736" spans="1:12" x14ac:dyDescent="0.25">
      <c r="A2736" t="str">
        <v>V-2735</v>
      </c>
      <c r="B2736">
        <f t="shared" ca="1" si="252"/>
        <v>45920</v>
      </c>
      <c r="C2736" t="str">
        <f t="shared" ca="1" si="253"/>
        <v>C-004</v>
      </c>
      <c r="D2736" t="str">
        <f t="shared" ca="1" si="254"/>
        <v>P-003</v>
      </c>
      <c r="E2736" t="str">
        <f ca="1">+_xlfn.XLOOKUP(D2736,'Tablas aux'!$A$3:$A$6,'Tablas aux'!$B$3:$B$6,0)</f>
        <v>Smart Watch</v>
      </c>
      <c r="F2736" t="str">
        <f ca="1">+_xlfn.XLOOKUP(E2736,'Tablas aux'!$B$3:$B$6,'Tablas aux'!$C$3:$C$6,0)</f>
        <v>Electrónica</v>
      </c>
      <c r="G2736">
        <f t="shared" ca="1" si="255"/>
        <v>7</v>
      </c>
      <c r="H2736">
        <f ca="1">+_xlfn.XLOOKUP(D2736,'Tablas aux'!$A$3:$A$6,'Tablas aux'!$D$3:$D$6)</f>
        <v>200</v>
      </c>
      <c r="I2736" s="3">
        <f t="shared" ca="1" si="256"/>
        <v>0.1</v>
      </c>
      <c r="J2736" t="str" cm="1">
        <f t="array" aca="1" ref="J2736" ca="1">+INDEX({"Tarjeta";"Efectivo";"Transferencia"},RANDBETWEEN(1,3))</f>
        <v>Efectivo</v>
      </c>
      <c r="K2736" t="str">
        <f t="shared" ca="1" si="257"/>
        <v>V-001</v>
      </c>
      <c r="L2736" t="str">
        <f ca="1">+VLOOKUP(K2736,'Tablas aux'!$A$23:$C$27,3,0)</f>
        <v>Lima</v>
      </c>
    </row>
    <row r="2737" spans="1:12" x14ac:dyDescent="0.25">
      <c r="A2737" t="str">
        <v>V-2736</v>
      </c>
      <c r="B2737">
        <f t="shared" ca="1" si="252"/>
        <v>45790</v>
      </c>
      <c r="C2737" t="str">
        <f t="shared" ca="1" si="253"/>
        <v>C-004</v>
      </c>
      <c r="D2737" t="str">
        <f t="shared" ca="1" si="254"/>
        <v>P-004</v>
      </c>
      <c r="E2737" t="str">
        <f ca="1">+_xlfn.XLOOKUP(D2737,'Tablas aux'!$A$3:$A$6,'Tablas aux'!$B$3:$B$6,0)</f>
        <v>Smart Phone</v>
      </c>
      <c r="F2737" t="str">
        <f ca="1">+_xlfn.XLOOKUP(E2737,'Tablas aux'!$B$3:$B$6,'Tablas aux'!$C$3:$C$6,0)</f>
        <v>Telefonía</v>
      </c>
      <c r="G2737">
        <f t="shared" ca="1" si="255"/>
        <v>12</v>
      </c>
      <c r="H2737">
        <f ca="1">+_xlfn.XLOOKUP(D2737,'Tablas aux'!$A$3:$A$6,'Tablas aux'!$D$3:$D$6)</f>
        <v>800</v>
      </c>
      <c r="I2737" s="3">
        <f t="shared" ca="1" si="256"/>
        <v>0.2</v>
      </c>
      <c r="J2737" t="str" cm="1">
        <f t="array" aca="1" ref="J2737" ca="1">+INDEX({"Tarjeta";"Efectivo";"Transferencia"},RANDBETWEEN(1,3))</f>
        <v>Efectivo</v>
      </c>
      <c r="K2737" t="str">
        <f t="shared" ca="1" si="257"/>
        <v>V-004</v>
      </c>
      <c r="L2737" t="str">
        <f ca="1">+VLOOKUP(K2737,'Tablas aux'!$A$23:$C$27,3,0)</f>
        <v>Moquegua</v>
      </c>
    </row>
    <row r="2738" spans="1:12" x14ac:dyDescent="0.25">
      <c r="A2738" t="str">
        <v>V-2737</v>
      </c>
      <c r="B2738">
        <f t="shared" ca="1" si="252"/>
        <v>45867</v>
      </c>
      <c r="C2738" t="str">
        <f t="shared" ca="1" si="253"/>
        <v>C-004</v>
      </c>
      <c r="D2738" t="str">
        <f t="shared" ca="1" si="254"/>
        <v>P-003</v>
      </c>
      <c r="E2738" t="str">
        <f ca="1">+_xlfn.XLOOKUP(D2738,'Tablas aux'!$A$3:$A$6,'Tablas aux'!$B$3:$B$6,0)</f>
        <v>Smart Watch</v>
      </c>
      <c r="F2738" t="str">
        <f ca="1">+_xlfn.XLOOKUP(E2738,'Tablas aux'!$B$3:$B$6,'Tablas aux'!$C$3:$C$6,0)</f>
        <v>Electrónica</v>
      </c>
      <c r="G2738">
        <f t="shared" ca="1" si="255"/>
        <v>45</v>
      </c>
      <c r="H2738">
        <f ca="1">+_xlfn.XLOOKUP(D2738,'Tablas aux'!$A$3:$A$6,'Tablas aux'!$D$3:$D$6)</f>
        <v>200</v>
      </c>
      <c r="I2738" s="3">
        <f t="shared" ca="1" si="256"/>
        <v>0.1</v>
      </c>
      <c r="J2738" t="str" cm="1">
        <f t="array" aca="1" ref="J2738" ca="1">+INDEX({"Tarjeta";"Efectivo";"Transferencia"},RANDBETWEEN(1,3))</f>
        <v>Tarjeta</v>
      </c>
      <c r="K2738" t="str">
        <f t="shared" ca="1" si="257"/>
        <v>V-001</v>
      </c>
      <c r="L2738" t="str">
        <f ca="1">+VLOOKUP(K2738,'Tablas aux'!$A$23:$C$27,3,0)</f>
        <v>Lima</v>
      </c>
    </row>
    <row r="2739" spans="1:12" x14ac:dyDescent="0.25">
      <c r="A2739" t="str">
        <v>V-2738</v>
      </c>
      <c r="B2739">
        <f t="shared" ca="1" si="252"/>
        <v>45938</v>
      </c>
      <c r="C2739" t="str">
        <f t="shared" ca="1" si="253"/>
        <v>C-001</v>
      </c>
      <c r="D2739" t="str">
        <f t="shared" ca="1" si="254"/>
        <v>P-002</v>
      </c>
      <c r="E2739" t="str">
        <f ca="1">+_xlfn.XLOOKUP(D2739,'Tablas aux'!$A$3:$A$6,'Tablas aux'!$B$3:$B$6,0)</f>
        <v>Laptop</v>
      </c>
      <c r="F2739" t="str">
        <f ca="1">+_xlfn.XLOOKUP(E2739,'Tablas aux'!$B$3:$B$6,'Tablas aux'!$C$3:$C$6,0)</f>
        <v>Computo</v>
      </c>
      <c r="G2739">
        <f t="shared" ca="1" si="255"/>
        <v>45</v>
      </c>
      <c r="H2739">
        <f ca="1">+_xlfn.XLOOKUP(D2739,'Tablas aux'!$A$3:$A$6,'Tablas aux'!$D$3:$D$6)</f>
        <v>1200</v>
      </c>
      <c r="I2739" s="3">
        <f t="shared" ca="1" si="256"/>
        <v>0.3</v>
      </c>
      <c r="J2739" t="str" cm="1">
        <f t="array" aca="1" ref="J2739" ca="1">+INDEX({"Tarjeta";"Efectivo";"Transferencia"},RANDBETWEEN(1,3))</f>
        <v>Tarjeta</v>
      </c>
      <c r="K2739" t="str">
        <f t="shared" ca="1" si="257"/>
        <v>V-004</v>
      </c>
      <c r="L2739" t="str">
        <f ca="1">+VLOOKUP(K2739,'Tablas aux'!$A$23:$C$27,3,0)</f>
        <v>Moquegua</v>
      </c>
    </row>
    <row r="2740" spans="1:12" x14ac:dyDescent="0.25">
      <c r="A2740" t="str">
        <v>V-2739</v>
      </c>
      <c r="B2740">
        <f t="shared" ca="1" si="252"/>
        <v>45669</v>
      </c>
      <c r="C2740" t="str">
        <f t="shared" ca="1" si="253"/>
        <v>C-003</v>
      </c>
      <c r="D2740" t="str">
        <f t="shared" ca="1" si="254"/>
        <v>P-001</v>
      </c>
      <c r="E2740" t="str">
        <f ca="1">+_xlfn.XLOOKUP(D2740,'Tablas aux'!$A$3:$A$6,'Tablas aux'!$B$3:$B$6,0)</f>
        <v>Audífonos</v>
      </c>
      <c r="F2740" t="str">
        <f ca="1">+_xlfn.XLOOKUP(E2740,'Tablas aux'!$B$3:$B$6,'Tablas aux'!$C$3:$C$6,0)</f>
        <v>Electrónica</v>
      </c>
      <c r="G2740">
        <f t="shared" ca="1" si="255"/>
        <v>21</v>
      </c>
      <c r="H2740">
        <f ca="1">+_xlfn.XLOOKUP(D2740,'Tablas aux'!$A$3:$A$6,'Tablas aux'!$D$3:$D$6)</f>
        <v>50</v>
      </c>
      <c r="I2740" s="3">
        <f t="shared" ca="1" si="256"/>
        <v>0.1</v>
      </c>
      <c r="J2740" t="str" cm="1">
        <f t="array" aca="1" ref="J2740" ca="1">+INDEX({"Tarjeta";"Efectivo";"Transferencia"},RANDBETWEEN(1,3))</f>
        <v>Tarjeta</v>
      </c>
      <c r="K2740" t="str">
        <f t="shared" ca="1" si="257"/>
        <v>V-001</v>
      </c>
      <c r="L2740" t="str">
        <f ca="1">+VLOOKUP(K2740,'Tablas aux'!$A$23:$C$27,3,0)</f>
        <v>Lima</v>
      </c>
    </row>
    <row r="2741" spans="1:12" x14ac:dyDescent="0.25">
      <c r="A2741" t="str">
        <v>V-2740</v>
      </c>
      <c r="B2741">
        <f t="shared" ca="1" si="252"/>
        <v>45857</v>
      </c>
      <c r="C2741" t="str">
        <f t="shared" ca="1" si="253"/>
        <v>C-002</v>
      </c>
      <c r="D2741" t="str">
        <f t="shared" ca="1" si="254"/>
        <v>P-004</v>
      </c>
      <c r="E2741" t="str">
        <f ca="1">+_xlfn.XLOOKUP(D2741,'Tablas aux'!$A$3:$A$6,'Tablas aux'!$B$3:$B$6,0)</f>
        <v>Smart Phone</v>
      </c>
      <c r="F2741" t="str">
        <f ca="1">+_xlfn.XLOOKUP(E2741,'Tablas aux'!$B$3:$B$6,'Tablas aux'!$C$3:$C$6,0)</f>
        <v>Telefonía</v>
      </c>
      <c r="G2741">
        <f t="shared" ca="1" si="255"/>
        <v>8</v>
      </c>
      <c r="H2741">
        <f ca="1">+_xlfn.XLOOKUP(D2741,'Tablas aux'!$A$3:$A$6,'Tablas aux'!$D$3:$D$6)</f>
        <v>800</v>
      </c>
      <c r="I2741" s="3">
        <f t="shared" ca="1" si="256"/>
        <v>0.2</v>
      </c>
      <c r="J2741" t="str" cm="1">
        <f t="array" aca="1" ref="J2741" ca="1">+INDEX({"Tarjeta";"Efectivo";"Transferencia"},RANDBETWEEN(1,3))</f>
        <v>Efectivo</v>
      </c>
      <c r="K2741" t="str">
        <f t="shared" ca="1" si="257"/>
        <v>V-004</v>
      </c>
      <c r="L2741" t="str">
        <f ca="1">+VLOOKUP(K2741,'Tablas aux'!$A$23:$C$27,3,0)</f>
        <v>Moquegua</v>
      </c>
    </row>
    <row r="2742" spans="1:12" x14ac:dyDescent="0.25">
      <c r="A2742" t="str">
        <v>V-2741</v>
      </c>
      <c r="B2742">
        <f t="shared" ca="1" si="252"/>
        <v>45762</v>
      </c>
      <c r="C2742" t="str">
        <f t="shared" ca="1" si="253"/>
        <v>C-003</v>
      </c>
      <c r="D2742" t="str">
        <f t="shared" ca="1" si="254"/>
        <v>P-001</v>
      </c>
      <c r="E2742" t="str">
        <f ca="1">+_xlfn.XLOOKUP(D2742,'Tablas aux'!$A$3:$A$6,'Tablas aux'!$B$3:$B$6,0)</f>
        <v>Audífonos</v>
      </c>
      <c r="F2742" t="str">
        <f ca="1">+_xlfn.XLOOKUP(E2742,'Tablas aux'!$B$3:$B$6,'Tablas aux'!$C$3:$C$6,0)</f>
        <v>Electrónica</v>
      </c>
      <c r="G2742">
        <f t="shared" ca="1" si="255"/>
        <v>45</v>
      </c>
      <c r="H2742">
        <f ca="1">+_xlfn.XLOOKUP(D2742,'Tablas aux'!$A$3:$A$6,'Tablas aux'!$D$3:$D$6)</f>
        <v>50</v>
      </c>
      <c r="I2742" s="3">
        <f t="shared" ca="1" si="256"/>
        <v>0.1</v>
      </c>
      <c r="J2742" t="str" cm="1">
        <f t="array" aca="1" ref="J2742" ca="1">+INDEX({"Tarjeta";"Efectivo";"Transferencia"},RANDBETWEEN(1,3))</f>
        <v>Efectivo</v>
      </c>
      <c r="K2742" t="str">
        <f t="shared" ca="1" si="257"/>
        <v>V-004</v>
      </c>
      <c r="L2742" t="str">
        <f ca="1">+VLOOKUP(K2742,'Tablas aux'!$A$23:$C$27,3,0)</f>
        <v>Moquegua</v>
      </c>
    </row>
    <row r="2743" spans="1:12" x14ac:dyDescent="0.25">
      <c r="A2743" t="str">
        <v>V-2742</v>
      </c>
      <c r="B2743">
        <f t="shared" ca="1" si="252"/>
        <v>45807</v>
      </c>
      <c r="C2743" t="str">
        <f t="shared" ca="1" si="253"/>
        <v>C-004</v>
      </c>
      <c r="D2743" t="str">
        <f t="shared" ca="1" si="254"/>
        <v>P-002</v>
      </c>
      <c r="E2743" t="str">
        <f ca="1">+_xlfn.XLOOKUP(D2743,'Tablas aux'!$A$3:$A$6,'Tablas aux'!$B$3:$B$6,0)</f>
        <v>Laptop</v>
      </c>
      <c r="F2743" t="str">
        <f ca="1">+_xlfn.XLOOKUP(E2743,'Tablas aux'!$B$3:$B$6,'Tablas aux'!$C$3:$C$6,0)</f>
        <v>Computo</v>
      </c>
      <c r="G2743">
        <f t="shared" ca="1" si="255"/>
        <v>21</v>
      </c>
      <c r="H2743">
        <f ca="1">+_xlfn.XLOOKUP(D2743,'Tablas aux'!$A$3:$A$6,'Tablas aux'!$D$3:$D$6)</f>
        <v>1200</v>
      </c>
      <c r="I2743" s="3">
        <f t="shared" ca="1" si="256"/>
        <v>0.3</v>
      </c>
      <c r="J2743" t="str" cm="1">
        <f t="array" aca="1" ref="J2743" ca="1">+INDEX({"Tarjeta";"Efectivo";"Transferencia"},RANDBETWEEN(1,3))</f>
        <v>Tarjeta</v>
      </c>
      <c r="K2743" t="str">
        <f t="shared" ca="1" si="257"/>
        <v>V-005</v>
      </c>
      <c r="L2743" t="str">
        <f ca="1">+VLOOKUP(K2743,'Tablas aux'!$A$23:$C$27,3,0)</f>
        <v>Ayacucho</v>
      </c>
    </row>
    <row r="2744" spans="1:12" x14ac:dyDescent="0.25">
      <c r="A2744" t="str">
        <v>V-2743</v>
      </c>
      <c r="B2744">
        <f t="shared" ca="1" si="252"/>
        <v>45847</v>
      </c>
      <c r="C2744" t="str">
        <f t="shared" ca="1" si="253"/>
        <v>C-003</v>
      </c>
      <c r="D2744" t="str">
        <f t="shared" ca="1" si="254"/>
        <v>P-004</v>
      </c>
      <c r="E2744" t="str">
        <f ca="1">+_xlfn.XLOOKUP(D2744,'Tablas aux'!$A$3:$A$6,'Tablas aux'!$B$3:$B$6,0)</f>
        <v>Smart Phone</v>
      </c>
      <c r="F2744" t="str">
        <f ca="1">+_xlfn.XLOOKUP(E2744,'Tablas aux'!$B$3:$B$6,'Tablas aux'!$C$3:$C$6,0)</f>
        <v>Telefonía</v>
      </c>
      <c r="G2744">
        <f t="shared" ca="1" si="255"/>
        <v>15</v>
      </c>
      <c r="H2744">
        <f ca="1">+_xlfn.XLOOKUP(D2744,'Tablas aux'!$A$3:$A$6,'Tablas aux'!$D$3:$D$6)</f>
        <v>800</v>
      </c>
      <c r="I2744" s="3">
        <f t="shared" ca="1" si="256"/>
        <v>0.2</v>
      </c>
      <c r="J2744" t="str" cm="1">
        <f t="array" aca="1" ref="J2744" ca="1">+INDEX({"Tarjeta";"Efectivo";"Transferencia"},RANDBETWEEN(1,3))</f>
        <v>Efectivo</v>
      </c>
      <c r="K2744" t="str">
        <f t="shared" ca="1" si="257"/>
        <v>V-002</v>
      </c>
      <c r="L2744" t="str">
        <f ca="1">+VLOOKUP(K2744,'Tablas aux'!$A$23:$C$27,3,0)</f>
        <v>Callao</v>
      </c>
    </row>
    <row r="2745" spans="1:12" x14ac:dyDescent="0.25">
      <c r="A2745" t="str">
        <v>V-2744</v>
      </c>
      <c r="B2745">
        <f t="shared" ca="1" si="252"/>
        <v>45714</v>
      </c>
      <c r="C2745" t="str">
        <f t="shared" ca="1" si="253"/>
        <v>C-004</v>
      </c>
      <c r="D2745" t="str">
        <f t="shared" ca="1" si="254"/>
        <v>P-001</v>
      </c>
      <c r="E2745" t="str">
        <f ca="1">+_xlfn.XLOOKUP(D2745,'Tablas aux'!$A$3:$A$6,'Tablas aux'!$B$3:$B$6,0)</f>
        <v>Audífonos</v>
      </c>
      <c r="F2745" t="str">
        <f ca="1">+_xlfn.XLOOKUP(E2745,'Tablas aux'!$B$3:$B$6,'Tablas aux'!$C$3:$C$6,0)</f>
        <v>Electrónica</v>
      </c>
      <c r="G2745">
        <f t="shared" ca="1" si="255"/>
        <v>8</v>
      </c>
      <c r="H2745">
        <f ca="1">+_xlfn.XLOOKUP(D2745,'Tablas aux'!$A$3:$A$6,'Tablas aux'!$D$3:$D$6)</f>
        <v>50</v>
      </c>
      <c r="I2745" s="3">
        <f t="shared" ca="1" si="256"/>
        <v>0.1</v>
      </c>
      <c r="J2745" t="str" cm="1">
        <f t="array" aca="1" ref="J2745" ca="1">+INDEX({"Tarjeta";"Efectivo";"Transferencia"},RANDBETWEEN(1,3))</f>
        <v>Tarjeta</v>
      </c>
      <c r="K2745" t="str">
        <f t="shared" ca="1" si="257"/>
        <v>V-003</v>
      </c>
      <c r="L2745" t="str">
        <f ca="1">+VLOOKUP(K2745,'Tablas aux'!$A$23:$C$27,3,0)</f>
        <v>Arequipa</v>
      </c>
    </row>
    <row r="2746" spans="1:12" x14ac:dyDescent="0.25">
      <c r="A2746" t="str">
        <v>V-2745</v>
      </c>
      <c r="B2746">
        <f t="shared" ca="1" si="252"/>
        <v>45994</v>
      </c>
      <c r="C2746" t="str">
        <f t="shared" ca="1" si="253"/>
        <v>C-002</v>
      </c>
      <c r="D2746" t="str">
        <f t="shared" ca="1" si="254"/>
        <v>P-003</v>
      </c>
      <c r="E2746" t="str">
        <f ca="1">+_xlfn.XLOOKUP(D2746,'Tablas aux'!$A$3:$A$6,'Tablas aux'!$B$3:$B$6,0)</f>
        <v>Smart Watch</v>
      </c>
      <c r="F2746" t="str">
        <f ca="1">+_xlfn.XLOOKUP(E2746,'Tablas aux'!$B$3:$B$6,'Tablas aux'!$C$3:$C$6,0)</f>
        <v>Electrónica</v>
      </c>
      <c r="G2746">
        <f t="shared" ca="1" si="255"/>
        <v>15</v>
      </c>
      <c r="H2746">
        <f ca="1">+_xlfn.XLOOKUP(D2746,'Tablas aux'!$A$3:$A$6,'Tablas aux'!$D$3:$D$6)</f>
        <v>200</v>
      </c>
      <c r="I2746" s="3">
        <f t="shared" ca="1" si="256"/>
        <v>0.1</v>
      </c>
      <c r="J2746" t="str" cm="1">
        <f t="array" aca="1" ref="J2746" ca="1">+INDEX({"Tarjeta";"Efectivo";"Transferencia"},RANDBETWEEN(1,3))</f>
        <v>Tarjeta</v>
      </c>
      <c r="K2746" t="str">
        <f t="shared" ca="1" si="257"/>
        <v>V-005</v>
      </c>
      <c r="L2746" t="str">
        <f ca="1">+VLOOKUP(K2746,'Tablas aux'!$A$23:$C$27,3,0)</f>
        <v>Ayacucho</v>
      </c>
    </row>
    <row r="2747" spans="1:12" x14ac:dyDescent="0.25">
      <c r="A2747" t="str">
        <v>V-2746</v>
      </c>
      <c r="B2747">
        <f t="shared" ca="1" si="252"/>
        <v>45878</v>
      </c>
      <c r="C2747" t="str">
        <f t="shared" ca="1" si="253"/>
        <v>C-003</v>
      </c>
      <c r="D2747" t="str">
        <f t="shared" ca="1" si="254"/>
        <v>P-001</v>
      </c>
      <c r="E2747" t="str">
        <f ca="1">+_xlfn.XLOOKUP(D2747,'Tablas aux'!$A$3:$A$6,'Tablas aux'!$B$3:$B$6,0)</f>
        <v>Audífonos</v>
      </c>
      <c r="F2747" t="str">
        <f ca="1">+_xlfn.XLOOKUP(E2747,'Tablas aux'!$B$3:$B$6,'Tablas aux'!$C$3:$C$6,0)</f>
        <v>Electrónica</v>
      </c>
      <c r="G2747">
        <f t="shared" ca="1" si="255"/>
        <v>33</v>
      </c>
      <c r="H2747">
        <f ca="1">+_xlfn.XLOOKUP(D2747,'Tablas aux'!$A$3:$A$6,'Tablas aux'!$D$3:$D$6)</f>
        <v>50</v>
      </c>
      <c r="I2747" s="3">
        <f t="shared" ca="1" si="256"/>
        <v>0.1</v>
      </c>
      <c r="J2747" t="str" cm="1">
        <f t="array" aca="1" ref="J2747" ca="1">+INDEX({"Tarjeta";"Efectivo";"Transferencia"},RANDBETWEEN(1,3))</f>
        <v>Transferencia</v>
      </c>
      <c r="K2747" t="str">
        <f t="shared" ca="1" si="257"/>
        <v>V-003</v>
      </c>
      <c r="L2747" t="str">
        <f ca="1">+VLOOKUP(K2747,'Tablas aux'!$A$23:$C$27,3,0)</f>
        <v>Arequipa</v>
      </c>
    </row>
    <row r="2748" spans="1:12" x14ac:dyDescent="0.25">
      <c r="A2748" t="str">
        <v>V-2747</v>
      </c>
      <c r="B2748">
        <f t="shared" ca="1" si="252"/>
        <v>45991</v>
      </c>
      <c r="C2748" t="str">
        <f t="shared" ca="1" si="253"/>
        <v>C-003</v>
      </c>
      <c r="D2748" t="str">
        <f t="shared" ca="1" si="254"/>
        <v>P-002</v>
      </c>
      <c r="E2748" t="str">
        <f ca="1">+_xlfn.XLOOKUP(D2748,'Tablas aux'!$A$3:$A$6,'Tablas aux'!$B$3:$B$6,0)</f>
        <v>Laptop</v>
      </c>
      <c r="F2748" t="str">
        <f ca="1">+_xlfn.XLOOKUP(E2748,'Tablas aux'!$B$3:$B$6,'Tablas aux'!$C$3:$C$6,0)</f>
        <v>Computo</v>
      </c>
      <c r="G2748">
        <f t="shared" ca="1" si="255"/>
        <v>14</v>
      </c>
      <c r="H2748">
        <f ca="1">+_xlfn.XLOOKUP(D2748,'Tablas aux'!$A$3:$A$6,'Tablas aux'!$D$3:$D$6)</f>
        <v>1200</v>
      </c>
      <c r="I2748" s="3">
        <f t="shared" ca="1" si="256"/>
        <v>0.3</v>
      </c>
      <c r="J2748" t="str" cm="1">
        <f t="array" aca="1" ref="J2748" ca="1">+INDEX({"Tarjeta";"Efectivo";"Transferencia"},RANDBETWEEN(1,3))</f>
        <v>Efectivo</v>
      </c>
      <c r="K2748" t="str">
        <f t="shared" ca="1" si="257"/>
        <v>V-003</v>
      </c>
      <c r="L2748" t="str">
        <f ca="1">+VLOOKUP(K2748,'Tablas aux'!$A$23:$C$27,3,0)</f>
        <v>Arequipa</v>
      </c>
    </row>
    <row r="2749" spans="1:12" x14ac:dyDescent="0.25">
      <c r="A2749" t="str">
        <v>V-2748</v>
      </c>
      <c r="B2749">
        <f t="shared" ca="1" si="252"/>
        <v>45732</v>
      </c>
      <c r="C2749" t="str">
        <f t="shared" ca="1" si="253"/>
        <v>C-002</v>
      </c>
      <c r="D2749" t="str">
        <f t="shared" ca="1" si="254"/>
        <v>P-001</v>
      </c>
      <c r="E2749" t="str">
        <f ca="1">+_xlfn.XLOOKUP(D2749,'Tablas aux'!$A$3:$A$6,'Tablas aux'!$B$3:$B$6,0)</f>
        <v>Audífonos</v>
      </c>
      <c r="F2749" t="str">
        <f ca="1">+_xlfn.XLOOKUP(E2749,'Tablas aux'!$B$3:$B$6,'Tablas aux'!$C$3:$C$6,0)</f>
        <v>Electrónica</v>
      </c>
      <c r="G2749">
        <f t="shared" ca="1" si="255"/>
        <v>43</v>
      </c>
      <c r="H2749">
        <f ca="1">+_xlfn.XLOOKUP(D2749,'Tablas aux'!$A$3:$A$6,'Tablas aux'!$D$3:$D$6)</f>
        <v>50</v>
      </c>
      <c r="I2749" s="3">
        <f t="shared" ca="1" si="256"/>
        <v>0.1</v>
      </c>
      <c r="J2749" t="str" cm="1">
        <f t="array" aca="1" ref="J2749" ca="1">+INDEX({"Tarjeta";"Efectivo";"Transferencia"},RANDBETWEEN(1,3))</f>
        <v>Transferencia</v>
      </c>
      <c r="K2749" t="str">
        <f t="shared" ca="1" si="257"/>
        <v>V-004</v>
      </c>
      <c r="L2749" t="str">
        <f ca="1">+VLOOKUP(K2749,'Tablas aux'!$A$23:$C$27,3,0)</f>
        <v>Moquegua</v>
      </c>
    </row>
    <row r="2750" spans="1:12" x14ac:dyDescent="0.25">
      <c r="A2750" t="str">
        <v>V-2749</v>
      </c>
      <c r="B2750">
        <f t="shared" ca="1" si="252"/>
        <v>45838</v>
      </c>
      <c r="C2750" t="str">
        <f t="shared" ca="1" si="253"/>
        <v>C-003</v>
      </c>
      <c r="D2750" t="str">
        <f t="shared" ca="1" si="254"/>
        <v>P-003</v>
      </c>
      <c r="E2750" t="str">
        <f ca="1">+_xlfn.XLOOKUP(D2750,'Tablas aux'!$A$3:$A$6,'Tablas aux'!$B$3:$B$6,0)</f>
        <v>Smart Watch</v>
      </c>
      <c r="F2750" t="str">
        <f ca="1">+_xlfn.XLOOKUP(E2750,'Tablas aux'!$B$3:$B$6,'Tablas aux'!$C$3:$C$6,0)</f>
        <v>Electrónica</v>
      </c>
      <c r="G2750">
        <f t="shared" ca="1" si="255"/>
        <v>19</v>
      </c>
      <c r="H2750">
        <f ca="1">+_xlfn.XLOOKUP(D2750,'Tablas aux'!$A$3:$A$6,'Tablas aux'!$D$3:$D$6)</f>
        <v>200</v>
      </c>
      <c r="I2750" s="3">
        <f t="shared" ca="1" si="256"/>
        <v>0.1</v>
      </c>
      <c r="J2750" t="str" cm="1">
        <f t="array" aca="1" ref="J2750" ca="1">+INDEX({"Tarjeta";"Efectivo";"Transferencia"},RANDBETWEEN(1,3))</f>
        <v>Transferencia</v>
      </c>
      <c r="K2750" t="str">
        <f t="shared" ca="1" si="257"/>
        <v>V-001</v>
      </c>
      <c r="L2750" t="str">
        <f ca="1">+VLOOKUP(K2750,'Tablas aux'!$A$23:$C$27,3,0)</f>
        <v>Lima</v>
      </c>
    </row>
    <row r="2751" spans="1:12" x14ac:dyDescent="0.25">
      <c r="A2751" t="str">
        <v>V-2750</v>
      </c>
      <c r="B2751">
        <f t="shared" ca="1" si="252"/>
        <v>45811</v>
      </c>
      <c r="C2751" t="str">
        <f t="shared" ca="1" si="253"/>
        <v>C-001</v>
      </c>
      <c r="D2751" t="str">
        <f t="shared" ca="1" si="254"/>
        <v>P-002</v>
      </c>
      <c r="E2751" t="str">
        <f ca="1">+_xlfn.XLOOKUP(D2751,'Tablas aux'!$A$3:$A$6,'Tablas aux'!$B$3:$B$6,0)</f>
        <v>Laptop</v>
      </c>
      <c r="F2751" t="str">
        <f ca="1">+_xlfn.XLOOKUP(E2751,'Tablas aux'!$B$3:$B$6,'Tablas aux'!$C$3:$C$6,0)</f>
        <v>Computo</v>
      </c>
      <c r="G2751">
        <f t="shared" ca="1" si="255"/>
        <v>37</v>
      </c>
      <c r="H2751">
        <f ca="1">+_xlfn.XLOOKUP(D2751,'Tablas aux'!$A$3:$A$6,'Tablas aux'!$D$3:$D$6)</f>
        <v>1200</v>
      </c>
      <c r="I2751" s="3">
        <f t="shared" ca="1" si="256"/>
        <v>0.3</v>
      </c>
      <c r="J2751" t="str" cm="1">
        <f t="array" aca="1" ref="J2751" ca="1">+INDEX({"Tarjeta";"Efectivo";"Transferencia"},RANDBETWEEN(1,3))</f>
        <v>Tarjeta</v>
      </c>
      <c r="K2751" t="str">
        <f t="shared" ca="1" si="257"/>
        <v>V-003</v>
      </c>
      <c r="L2751" t="str">
        <f ca="1">+VLOOKUP(K2751,'Tablas aux'!$A$23:$C$27,3,0)</f>
        <v>Arequipa</v>
      </c>
    </row>
    <row r="2752" spans="1:12" x14ac:dyDescent="0.25">
      <c r="A2752" t="str">
        <v>V-2751</v>
      </c>
      <c r="B2752">
        <f t="shared" ca="1" si="252"/>
        <v>45683</v>
      </c>
      <c r="C2752" t="str">
        <f t="shared" ca="1" si="253"/>
        <v>C-002</v>
      </c>
      <c r="D2752" t="str">
        <f t="shared" ca="1" si="254"/>
        <v>P-004</v>
      </c>
      <c r="E2752" t="str">
        <f ca="1">+_xlfn.XLOOKUP(D2752,'Tablas aux'!$A$3:$A$6,'Tablas aux'!$B$3:$B$6,0)</f>
        <v>Smart Phone</v>
      </c>
      <c r="F2752" t="str">
        <f ca="1">+_xlfn.XLOOKUP(E2752,'Tablas aux'!$B$3:$B$6,'Tablas aux'!$C$3:$C$6,0)</f>
        <v>Telefonía</v>
      </c>
      <c r="G2752">
        <f t="shared" ca="1" si="255"/>
        <v>43</v>
      </c>
      <c r="H2752">
        <f ca="1">+_xlfn.XLOOKUP(D2752,'Tablas aux'!$A$3:$A$6,'Tablas aux'!$D$3:$D$6)</f>
        <v>800</v>
      </c>
      <c r="I2752" s="3">
        <f t="shared" ca="1" si="256"/>
        <v>0.2</v>
      </c>
      <c r="J2752" t="str" cm="1">
        <f t="array" aca="1" ref="J2752" ca="1">+INDEX({"Tarjeta";"Efectivo";"Transferencia"},RANDBETWEEN(1,3))</f>
        <v>Transferencia</v>
      </c>
      <c r="K2752" t="str">
        <f t="shared" ca="1" si="257"/>
        <v>V-004</v>
      </c>
      <c r="L2752" t="str">
        <f ca="1">+VLOOKUP(K2752,'Tablas aux'!$A$23:$C$27,3,0)</f>
        <v>Moquegua</v>
      </c>
    </row>
    <row r="2753" spans="1:12" x14ac:dyDescent="0.25">
      <c r="A2753" t="str">
        <v>V-2752</v>
      </c>
      <c r="B2753">
        <f t="shared" ca="1" si="252"/>
        <v>45960</v>
      </c>
      <c r="C2753" t="str">
        <f t="shared" ca="1" si="253"/>
        <v>C-001</v>
      </c>
      <c r="D2753" t="str">
        <f t="shared" ca="1" si="254"/>
        <v>P-003</v>
      </c>
      <c r="E2753" t="str">
        <f ca="1">+_xlfn.XLOOKUP(D2753,'Tablas aux'!$A$3:$A$6,'Tablas aux'!$B$3:$B$6,0)</f>
        <v>Smart Watch</v>
      </c>
      <c r="F2753" t="str">
        <f ca="1">+_xlfn.XLOOKUP(E2753,'Tablas aux'!$B$3:$B$6,'Tablas aux'!$C$3:$C$6,0)</f>
        <v>Electrónica</v>
      </c>
      <c r="G2753">
        <f t="shared" ca="1" si="255"/>
        <v>29</v>
      </c>
      <c r="H2753">
        <f ca="1">+_xlfn.XLOOKUP(D2753,'Tablas aux'!$A$3:$A$6,'Tablas aux'!$D$3:$D$6)</f>
        <v>200</v>
      </c>
      <c r="I2753" s="3">
        <f t="shared" ca="1" si="256"/>
        <v>0.1</v>
      </c>
      <c r="J2753" t="str" cm="1">
        <f t="array" aca="1" ref="J2753" ca="1">+INDEX({"Tarjeta";"Efectivo";"Transferencia"},RANDBETWEEN(1,3))</f>
        <v>Tarjeta</v>
      </c>
      <c r="K2753" t="str">
        <f t="shared" ca="1" si="257"/>
        <v>V-003</v>
      </c>
      <c r="L2753" t="str">
        <f ca="1">+VLOOKUP(K2753,'Tablas aux'!$A$23:$C$27,3,0)</f>
        <v>Arequipa</v>
      </c>
    </row>
    <row r="2754" spans="1:12" x14ac:dyDescent="0.25">
      <c r="A2754" t="str">
        <v>V-2753</v>
      </c>
      <c r="B2754">
        <f t="shared" ca="1" si="252"/>
        <v>45849</v>
      </c>
      <c r="C2754" t="str">
        <f t="shared" ca="1" si="253"/>
        <v>C-002</v>
      </c>
      <c r="D2754" t="str">
        <f t="shared" ca="1" si="254"/>
        <v>P-001</v>
      </c>
      <c r="E2754" t="str">
        <f ca="1">+_xlfn.XLOOKUP(D2754,'Tablas aux'!$A$3:$A$6,'Tablas aux'!$B$3:$B$6,0)</f>
        <v>Audífonos</v>
      </c>
      <c r="F2754" t="str">
        <f ca="1">+_xlfn.XLOOKUP(E2754,'Tablas aux'!$B$3:$B$6,'Tablas aux'!$C$3:$C$6,0)</f>
        <v>Electrónica</v>
      </c>
      <c r="G2754">
        <f t="shared" ca="1" si="255"/>
        <v>25</v>
      </c>
      <c r="H2754">
        <f ca="1">+_xlfn.XLOOKUP(D2754,'Tablas aux'!$A$3:$A$6,'Tablas aux'!$D$3:$D$6)</f>
        <v>50</v>
      </c>
      <c r="I2754" s="3">
        <f t="shared" ca="1" si="256"/>
        <v>0.1</v>
      </c>
      <c r="J2754" t="str" cm="1">
        <f t="array" aca="1" ref="J2754" ca="1">+INDEX({"Tarjeta";"Efectivo";"Transferencia"},RANDBETWEEN(1,3))</f>
        <v>Tarjeta</v>
      </c>
      <c r="K2754" t="str">
        <f t="shared" ca="1" si="257"/>
        <v>V-004</v>
      </c>
      <c r="L2754" t="str">
        <f ca="1">+VLOOKUP(K2754,'Tablas aux'!$A$23:$C$27,3,0)</f>
        <v>Moquegua</v>
      </c>
    </row>
    <row r="2755" spans="1:12" x14ac:dyDescent="0.25">
      <c r="A2755" t="str">
        <v>V-2754</v>
      </c>
      <c r="B2755">
        <f t="shared" ref="B2755:B2818" ca="1" si="258">+RANDBETWEEN("01/01/2025","31/12/2025")</f>
        <v>45784</v>
      </c>
      <c r="C2755" t="str">
        <f t="shared" ref="C2755:C2818" ca="1" si="259">+"C"&amp;"-"&amp;TEXT(RANDBETWEEN(1,4),"000")</f>
        <v>C-003</v>
      </c>
      <c r="D2755" t="str">
        <f t="shared" ref="D2755:D2818" ca="1" si="260">+"P"&amp;"-"&amp;TEXT(RANDBETWEEN(1,4),"000")</f>
        <v>P-002</v>
      </c>
      <c r="E2755" t="str">
        <f ca="1">+_xlfn.XLOOKUP(D2755,'Tablas aux'!$A$3:$A$6,'Tablas aux'!$B$3:$B$6,0)</f>
        <v>Laptop</v>
      </c>
      <c r="F2755" t="str">
        <f ca="1">+_xlfn.XLOOKUP(E2755,'Tablas aux'!$B$3:$B$6,'Tablas aux'!$C$3:$C$6,0)</f>
        <v>Computo</v>
      </c>
      <c r="G2755">
        <f t="shared" ref="G2755:G2818" ca="1" si="261">+RANDBETWEEN(5,45)</f>
        <v>19</v>
      </c>
      <c r="H2755">
        <f ca="1">+_xlfn.XLOOKUP(D2755,'Tablas aux'!$A$3:$A$6,'Tablas aux'!$D$3:$D$6)</f>
        <v>1200</v>
      </c>
      <c r="I2755" s="3">
        <f t="shared" ref="I2755:I2818" ca="1" si="262">+IF(F2755="Electrónica",0.1,IF(F2755="Telefonía",0.2,0.3))</f>
        <v>0.3</v>
      </c>
      <c r="J2755" t="str" cm="1">
        <f t="array" aca="1" ref="J2755" ca="1">+INDEX({"Tarjeta";"Efectivo";"Transferencia"},RANDBETWEEN(1,3))</f>
        <v>Efectivo</v>
      </c>
      <c r="K2755" t="str">
        <f t="shared" ref="K2755:K2818" ca="1" si="263">+"V"&amp;"-"&amp;TEXT(RANDBETWEEN(1,5),"000")</f>
        <v>V-004</v>
      </c>
      <c r="L2755" t="str">
        <f ca="1">+VLOOKUP(K2755,'Tablas aux'!$A$23:$C$27,3,0)</f>
        <v>Moquegua</v>
      </c>
    </row>
    <row r="2756" spans="1:12" x14ac:dyDescent="0.25">
      <c r="A2756" t="str">
        <v>V-2755</v>
      </c>
      <c r="B2756">
        <f t="shared" ca="1" si="258"/>
        <v>45910</v>
      </c>
      <c r="C2756" t="str">
        <f t="shared" ca="1" si="259"/>
        <v>C-001</v>
      </c>
      <c r="D2756" t="str">
        <f t="shared" ca="1" si="260"/>
        <v>P-003</v>
      </c>
      <c r="E2756" t="str">
        <f ca="1">+_xlfn.XLOOKUP(D2756,'Tablas aux'!$A$3:$A$6,'Tablas aux'!$B$3:$B$6,0)</f>
        <v>Smart Watch</v>
      </c>
      <c r="F2756" t="str">
        <f ca="1">+_xlfn.XLOOKUP(E2756,'Tablas aux'!$B$3:$B$6,'Tablas aux'!$C$3:$C$6,0)</f>
        <v>Electrónica</v>
      </c>
      <c r="G2756">
        <f t="shared" ca="1" si="261"/>
        <v>37</v>
      </c>
      <c r="H2756">
        <f ca="1">+_xlfn.XLOOKUP(D2756,'Tablas aux'!$A$3:$A$6,'Tablas aux'!$D$3:$D$6)</f>
        <v>200</v>
      </c>
      <c r="I2756" s="3">
        <f t="shared" ca="1" si="262"/>
        <v>0.1</v>
      </c>
      <c r="J2756" t="str" cm="1">
        <f t="array" aca="1" ref="J2756" ca="1">+INDEX({"Tarjeta";"Efectivo";"Transferencia"},RANDBETWEEN(1,3))</f>
        <v>Transferencia</v>
      </c>
      <c r="K2756" t="str">
        <f t="shared" ca="1" si="263"/>
        <v>V-004</v>
      </c>
      <c r="L2756" t="str">
        <f ca="1">+VLOOKUP(K2756,'Tablas aux'!$A$23:$C$27,3,0)</f>
        <v>Moquegua</v>
      </c>
    </row>
    <row r="2757" spans="1:12" x14ac:dyDescent="0.25">
      <c r="A2757" t="str">
        <v>V-2756</v>
      </c>
      <c r="B2757">
        <f t="shared" ca="1" si="258"/>
        <v>45753</v>
      </c>
      <c r="C2757" t="str">
        <f t="shared" ca="1" si="259"/>
        <v>C-001</v>
      </c>
      <c r="D2757" t="str">
        <f t="shared" ca="1" si="260"/>
        <v>P-001</v>
      </c>
      <c r="E2757" t="str">
        <f ca="1">+_xlfn.XLOOKUP(D2757,'Tablas aux'!$A$3:$A$6,'Tablas aux'!$B$3:$B$6,0)</f>
        <v>Audífonos</v>
      </c>
      <c r="F2757" t="str">
        <f ca="1">+_xlfn.XLOOKUP(E2757,'Tablas aux'!$B$3:$B$6,'Tablas aux'!$C$3:$C$6,0)</f>
        <v>Electrónica</v>
      </c>
      <c r="G2757">
        <f t="shared" ca="1" si="261"/>
        <v>24</v>
      </c>
      <c r="H2757">
        <f ca="1">+_xlfn.XLOOKUP(D2757,'Tablas aux'!$A$3:$A$6,'Tablas aux'!$D$3:$D$6)</f>
        <v>50</v>
      </c>
      <c r="I2757" s="3">
        <f t="shared" ca="1" si="262"/>
        <v>0.1</v>
      </c>
      <c r="J2757" t="str" cm="1">
        <f t="array" aca="1" ref="J2757" ca="1">+INDEX({"Tarjeta";"Efectivo";"Transferencia"},RANDBETWEEN(1,3))</f>
        <v>Tarjeta</v>
      </c>
      <c r="K2757" t="str">
        <f t="shared" ca="1" si="263"/>
        <v>V-003</v>
      </c>
      <c r="L2757" t="str">
        <f ca="1">+VLOOKUP(K2757,'Tablas aux'!$A$23:$C$27,3,0)</f>
        <v>Arequipa</v>
      </c>
    </row>
    <row r="2758" spans="1:12" x14ac:dyDescent="0.25">
      <c r="A2758" t="str">
        <v>V-2757</v>
      </c>
      <c r="B2758">
        <f t="shared" ca="1" si="258"/>
        <v>45691</v>
      </c>
      <c r="C2758" t="str">
        <f t="shared" ca="1" si="259"/>
        <v>C-001</v>
      </c>
      <c r="D2758" t="str">
        <f t="shared" ca="1" si="260"/>
        <v>P-002</v>
      </c>
      <c r="E2758" t="str">
        <f ca="1">+_xlfn.XLOOKUP(D2758,'Tablas aux'!$A$3:$A$6,'Tablas aux'!$B$3:$B$6,0)</f>
        <v>Laptop</v>
      </c>
      <c r="F2758" t="str">
        <f ca="1">+_xlfn.XLOOKUP(E2758,'Tablas aux'!$B$3:$B$6,'Tablas aux'!$C$3:$C$6,0)</f>
        <v>Computo</v>
      </c>
      <c r="G2758">
        <f t="shared" ca="1" si="261"/>
        <v>14</v>
      </c>
      <c r="H2758">
        <f ca="1">+_xlfn.XLOOKUP(D2758,'Tablas aux'!$A$3:$A$6,'Tablas aux'!$D$3:$D$6)</f>
        <v>1200</v>
      </c>
      <c r="I2758" s="3">
        <f t="shared" ca="1" si="262"/>
        <v>0.3</v>
      </c>
      <c r="J2758" t="str" cm="1">
        <f t="array" aca="1" ref="J2758" ca="1">+INDEX({"Tarjeta";"Efectivo";"Transferencia"},RANDBETWEEN(1,3))</f>
        <v>Efectivo</v>
      </c>
      <c r="K2758" t="str">
        <f t="shared" ca="1" si="263"/>
        <v>V-005</v>
      </c>
      <c r="L2758" t="str">
        <f ca="1">+VLOOKUP(K2758,'Tablas aux'!$A$23:$C$27,3,0)</f>
        <v>Ayacucho</v>
      </c>
    </row>
    <row r="2759" spans="1:12" x14ac:dyDescent="0.25">
      <c r="A2759" t="str">
        <v>V-2758</v>
      </c>
      <c r="B2759">
        <f t="shared" ca="1" si="258"/>
        <v>45719</v>
      </c>
      <c r="C2759" t="str">
        <f t="shared" ca="1" si="259"/>
        <v>C-004</v>
      </c>
      <c r="D2759" t="str">
        <f t="shared" ca="1" si="260"/>
        <v>P-003</v>
      </c>
      <c r="E2759" t="str">
        <f ca="1">+_xlfn.XLOOKUP(D2759,'Tablas aux'!$A$3:$A$6,'Tablas aux'!$B$3:$B$6,0)</f>
        <v>Smart Watch</v>
      </c>
      <c r="F2759" t="str">
        <f ca="1">+_xlfn.XLOOKUP(E2759,'Tablas aux'!$B$3:$B$6,'Tablas aux'!$C$3:$C$6,0)</f>
        <v>Electrónica</v>
      </c>
      <c r="G2759">
        <f t="shared" ca="1" si="261"/>
        <v>41</v>
      </c>
      <c r="H2759">
        <f ca="1">+_xlfn.XLOOKUP(D2759,'Tablas aux'!$A$3:$A$6,'Tablas aux'!$D$3:$D$6)</f>
        <v>200</v>
      </c>
      <c r="I2759" s="3">
        <f t="shared" ca="1" si="262"/>
        <v>0.1</v>
      </c>
      <c r="J2759" t="str" cm="1">
        <f t="array" aca="1" ref="J2759" ca="1">+INDEX({"Tarjeta";"Efectivo";"Transferencia"},RANDBETWEEN(1,3))</f>
        <v>Transferencia</v>
      </c>
      <c r="K2759" t="str">
        <f t="shared" ca="1" si="263"/>
        <v>V-003</v>
      </c>
      <c r="L2759" t="str">
        <f ca="1">+VLOOKUP(K2759,'Tablas aux'!$A$23:$C$27,3,0)</f>
        <v>Arequipa</v>
      </c>
    </row>
    <row r="2760" spans="1:12" x14ac:dyDescent="0.25">
      <c r="A2760" t="str">
        <v>V-2759</v>
      </c>
      <c r="B2760">
        <f t="shared" ca="1" si="258"/>
        <v>45873</v>
      </c>
      <c r="C2760" t="str">
        <f t="shared" ca="1" si="259"/>
        <v>C-001</v>
      </c>
      <c r="D2760" t="str">
        <f t="shared" ca="1" si="260"/>
        <v>P-002</v>
      </c>
      <c r="E2760" t="str">
        <f ca="1">+_xlfn.XLOOKUP(D2760,'Tablas aux'!$A$3:$A$6,'Tablas aux'!$B$3:$B$6,0)</f>
        <v>Laptop</v>
      </c>
      <c r="F2760" t="str">
        <f ca="1">+_xlfn.XLOOKUP(E2760,'Tablas aux'!$B$3:$B$6,'Tablas aux'!$C$3:$C$6,0)</f>
        <v>Computo</v>
      </c>
      <c r="G2760">
        <f t="shared" ca="1" si="261"/>
        <v>9</v>
      </c>
      <c r="H2760">
        <f ca="1">+_xlfn.XLOOKUP(D2760,'Tablas aux'!$A$3:$A$6,'Tablas aux'!$D$3:$D$6)</f>
        <v>1200</v>
      </c>
      <c r="I2760" s="3">
        <f t="shared" ca="1" si="262"/>
        <v>0.3</v>
      </c>
      <c r="J2760" t="str" cm="1">
        <f t="array" aca="1" ref="J2760" ca="1">+INDEX({"Tarjeta";"Efectivo";"Transferencia"},RANDBETWEEN(1,3))</f>
        <v>Efectivo</v>
      </c>
      <c r="K2760" t="str">
        <f t="shared" ca="1" si="263"/>
        <v>V-002</v>
      </c>
      <c r="L2760" t="str">
        <f ca="1">+VLOOKUP(K2760,'Tablas aux'!$A$23:$C$27,3,0)</f>
        <v>Callao</v>
      </c>
    </row>
    <row r="2761" spans="1:12" x14ac:dyDescent="0.25">
      <c r="A2761" t="str">
        <v>V-2760</v>
      </c>
      <c r="B2761">
        <f t="shared" ca="1" si="258"/>
        <v>45834</v>
      </c>
      <c r="C2761" t="str">
        <f t="shared" ca="1" si="259"/>
        <v>C-002</v>
      </c>
      <c r="D2761" t="str">
        <f t="shared" ca="1" si="260"/>
        <v>P-004</v>
      </c>
      <c r="E2761" t="str">
        <f ca="1">+_xlfn.XLOOKUP(D2761,'Tablas aux'!$A$3:$A$6,'Tablas aux'!$B$3:$B$6,0)</f>
        <v>Smart Phone</v>
      </c>
      <c r="F2761" t="str">
        <f ca="1">+_xlfn.XLOOKUP(E2761,'Tablas aux'!$B$3:$B$6,'Tablas aux'!$C$3:$C$6,0)</f>
        <v>Telefonía</v>
      </c>
      <c r="G2761">
        <f t="shared" ca="1" si="261"/>
        <v>24</v>
      </c>
      <c r="H2761">
        <f ca="1">+_xlfn.XLOOKUP(D2761,'Tablas aux'!$A$3:$A$6,'Tablas aux'!$D$3:$D$6)</f>
        <v>800</v>
      </c>
      <c r="I2761" s="3">
        <f t="shared" ca="1" si="262"/>
        <v>0.2</v>
      </c>
      <c r="J2761" t="str" cm="1">
        <f t="array" aca="1" ref="J2761" ca="1">+INDEX({"Tarjeta";"Efectivo";"Transferencia"},RANDBETWEEN(1,3))</f>
        <v>Efectivo</v>
      </c>
      <c r="K2761" t="str">
        <f t="shared" ca="1" si="263"/>
        <v>V-005</v>
      </c>
      <c r="L2761" t="str">
        <f ca="1">+VLOOKUP(K2761,'Tablas aux'!$A$23:$C$27,3,0)</f>
        <v>Ayacucho</v>
      </c>
    </row>
    <row r="2762" spans="1:12" x14ac:dyDescent="0.25">
      <c r="A2762" t="str">
        <v>V-2761</v>
      </c>
      <c r="B2762">
        <f t="shared" ca="1" si="258"/>
        <v>45912</v>
      </c>
      <c r="C2762" t="str">
        <f t="shared" ca="1" si="259"/>
        <v>C-003</v>
      </c>
      <c r="D2762" t="str">
        <f t="shared" ca="1" si="260"/>
        <v>P-001</v>
      </c>
      <c r="E2762" t="str">
        <f ca="1">+_xlfn.XLOOKUP(D2762,'Tablas aux'!$A$3:$A$6,'Tablas aux'!$B$3:$B$6,0)</f>
        <v>Audífonos</v>
      </c>
      <c r="F2762" t="str">
        <f ca="1">+_xlfn.XLOOKUP(E2762,'Tablas aux'!$B$3:$B$6,'Tablas aux'!$C$3:$C$6,0)</f>
        <v>Electrónica</v>
      </c>
      <c r="G2762">
        <f t="shared" ca="1" si="261"/>
        <v>25</v>
      </c>
      <c r="H2762">
        <f ca="1">+_xlfn.XLOOKUP(D2762,'Tablas aux'!$A$3:$A$6,'Tablas aux'!$D$3:$D$6)</f>
        <v>50</v>
      </c>
      <c r="I2762" s="3">
        <f t="shared" ca="1" si="262"/>
        <v>0.1</v>
      </c>
      <c r="J2762" t="str" cm="1">
        <f t="array" aca="1" ref="J2762" ca="1">+INDEX({"Tarjeta";"Efectivo";"Transferencia"},RANDBETWEEN(1,3))</f>
        <v>Efectivo</v>
      </c>
      <c r="K2762" t="str">
        <f t="shared" ca="1" si="263"/>
        <v>V-003</v>
      </c>
      <c r="L2762" t="str">
        <f ca="1">+VLOOKUP(K2762,'Tablas aux'!$A$23:$C$27,3,0)</f>
        <v>Arequipa</v>
      </c>
    </row>
    <row r="2763" spans="1:12" x14ac:dyDescent="0.25">
      <c r="A2763" t="str">
        <v>V-2762</v>
      </c>
      <c r="B2763">
        <f t="shared" ca="1" si="258"/>
        <v>45752</v>
      </c>
      <c r="C2763" t="str">
        <f t="shared" ca="1" si="259"/>
        <v>C-004</v>
      </c>
      <c r="D2763" t="str">
        <f t="shared" ca="1" si="260"/>
        <v>P-004</v>
      </c>
      <c r="E2763" t="str">
        <f ca="1">+_xlfn.XLOOKUP(D2763,'Tablas aux'!$A$3:$A$6,'Tablas aux'!$B$3:$B$6,0)</f>
        <v>Smart Phone</v>
      </c>
      <c r="F2763" t="str">
        <f ca="1">+_xlfn.XLOOKUP(E2763,'Tablas aux'!$B$3:$B$6,'Tablas aux'!$C$3:$C$6,0)</f>
        <v>Telefonía</v>
      </c>
      <c r="G2763">
        <f t="shared" ca="1" si="261"/>
        <v>6</v>
      </c>
      <c r="H2763">
        <f ca="1">+_xlfn.XLOOKUP(D2763,'Tablas aux'!$A$3:$A$6,'Tablas aux'!$D$3:$D$6)</f>
        <v>800</v>
      </c>
      <c r="I2763" s="3">
        <f t="shared" ca="1" si="262"/>
        <v>0.2</v>
      </c>
      <c r="J2763" t="str" cm="1">
        <f t="array" aca="1" ref="J2763" ca="1">+INDEX({"Tarjeta";"Efectivo";"Transferencia"},RANDBETWEEN(1,3))</f>
        <v>Efectivo</v>
      </c>
      <c r="K2763" t="str">
        <f t="shared" ca="1" si="263"/>
        <v>V-004</v>
      </c>
      <c r="L2763" t="str">
        <f ca="1">+VLOOKUP(K2763,'Tablas aux'!$A$23:$C$27,3,0)</f>
        <v>Moquegua</v>
      </c>
    </row>
    <row r="2764" spans="1:12" x14ac:dyDescent="0.25">
      <c r="A2764" t="str">
        <v>V-2763</v>
      </c>
      <c r="B2764">
        <f t="shared" ca="1" si="258"/>
        <v>46013</v>
      </c>
      <c r="C2764" t="str">
        <f t="shared" ca="1" si="259"/>
        <v>C-003</v>
      </c>
      <c r="D2764" t="str">
        <f t="shared" ca="1" si="260"/>
        <v>P-001</v>
      </c>
      <c r="E2764" t="str">
        <f ca="1">+_xlfn.XLOOKUP(D2764,'Tablas aux'!$A$3:$A$6,'Tablas aux'!$B$3:$B$6,0)</f>
        <v>Audífonos</v>
      </c>
      <c r="F2764" t="str">
        <f ca="1">+_xlfn.XLOOKUP(E2764,'Tablas aux'!$B$3:$B$6,'Tablas aux'!$C$3:$C$6,0)</f>
        <v>Electrónica</v>
      </c>
      <c r="G2764">
        <f t="shared" ca="1" si="261"/>
        <v>35</v>
      </c>
      <c r="H2764">
        <f ca="1">+_xlfn.XLOOKUP(D2764,'Tablas aux'!$A$3:$A$6,'Tablas aux'!$D$3:$D$6)</f>
        <v>50</v>
      </c>
      <c r="I2764" s="3">
        <f t="shared" ca="1" si="262"/>
        <v>0.1</v>
      </c>
      <c r="J2764" t="str" cm="1">
        <f t="array" aca="1" ref="J2764" ca="1">+INDEX({"Tarjeta";"Efectivo";"Transferencia"},RANDBETWEEN(1,3))</f>
        <v>Efectivo</v>
      </c>
      <c r="K2764" t="str">
        <f t="shared" ca="1" si="263"/>
        <v>V-003</v>
      </c>
      <c r="L2764" t="str">
        <f ca="1">+VLOOKUP(K2764,'Tablas aux'!$A$23:$C$27,3,0)</f>
        <v>Arequipa</v>
      </c>
    </row>
    <row r="2765" spans="1:12" x14ac:dyDescent="0.25">
      <c r="A2765" t="str">
        <v>V-2764</v>
      </c>
      <c r="B2765">
        <f t="shared" ca="1" si="258"/>
        <v>45664</v>
      </c>
      <c r="C2765" t="str">
        <f t="shared" ca="1" si="259"/>
        <v>C-001</v>
      </c>
      <c r="D2765" t="str">
        <f t="shared" ca="1" si="260"/>
        <v>P-002</v>
      </c>
      <c r="E2765" t="str">
        <f ca="1">+_xlfn.XLOOKUP(D2765,'Tablas aux'!$A$3:$A$6,'Tablas aux'!$B$3:$B$6,0)</f>
        <v>Laptop</v>
      </c>
      <c r="F2765" t="str">
        <f ca="1">+_xlfn.XLOOKUP(E2765,'Tablas aux'!$B$3:$B$6,'Tablas aux'!$C$3:$C$6,0)</f>
        <v>Computo</v>
      </c>
      <c r="G2765">
        <f t="shared" ca="1" si="261"/>
        <v>25</v>
      </c>
      <c r="H2765">
        <f ca="1">+_xlfn.XLOOKUP(D2765,'Tablas aux'!$A$3:$A$6,'Tablas aux'!$D$3:$D$6)</f>
        <v>1200</v>
      </c>
      <c r="I2765" s="3">
        <f t="shared" ca="1" si="262"/>
        <v>0.3</v>
      </c>
      <c r="J2765" t="str" cm="1">
        <f t="array" aca="1" ref="J2765" ca="1">+INDEX({"Tarjeta";"Efectivo";"Transferencia"},RANDBETWEEN(1,3))</f>
        <v>Efectivo</v>
      </c>
      <c r="K2765" t="str">
        <f t="shared" ca="1" si="263"/>
        <v>V-002</v>
      </c>
      <c r="L2765" t="str">
        <f ca="1">+VLOOKUP(K2765,'Tablas aux'!$A$23:$C$27,3,0)</f>
        <v>Callao</v>
      </c>
    </row>
    <row r="2766" spans="1:12" x14ac:dyDescent="0.25">
      <c r="A2766" t="str">
        <v>V-2765</v>
      </c>
      <c r="B2766">
        <f t="shared" ca="1" si="258"/>
        <v>45780</v>
      </c>
      <c r="C2766" t="str">
        <f t="shared" ca="1" si="259"/>
        <v>C-003</v>
      </c>
      <c r="D2766" t="str">
        <f t="shared" ca="1" si="260"/>
        <v>P-002</v>
      </c>
      <c r="E2766" t="str">
        <f ca="1">+_xlfn.XLOOKUP(D2766,'Tablas aux'!$A$3:$A$6,'Tablas aux'!$B$3:$B$6,0)</f>
        <v>Laptop</v>
      </c>
      <c r="F2766" t="str">
        <f ca="1">+_xlfn.XLOOKUP(E2766,'Tablas aux'!$B$3:$B$6,'Tablas aux'!$C$3:$C$6,0)</f>
        <v>Computo</v>
      </c>
      <c r="G2766">
        <f t="shared" ca="1" si="261"/>
        <v>44</v>
      </c>
      <c r="H2766">
        <f ca="1">+_xlfn.XLOOKUP(D2766,'Tablas aux'!$A$3:$A$6,'Tablas aux'!$D$3:$D$6)</f>
        <v>1200</v>
      </c>
      <c r="I2766" s="3">
        <f t="shared" ca="1" si="262"/>
        <v>0.3</v>
      </c>
      <c r="J2766" t="str" cm="1">
        <f t="array" aca="1" ref="J2766" ca="1">+INDEX({"Tarjeta";"Efectivo";"Transferencia"},RANDBETWEEN(1,3))</f>
        <v>Tarjeta</v>
      </c>
      <c r="K2766" t="str">
        <f t="shared" ca="1" si="263"/>
        <v>V-005</v>
      </c>
      <c r="L2766" t="str">
        <f ca="1">+VLOOKUP(K2766,'Tablas aux'!$A$23:$C$27,3,0)</f>
        <v>Ayacucho</v>
      </c>
    </row>
    <row r="2767" spans="1:12" x14ac:dyDescent="0.25">
      <c r="A2767" t="str">
        <v>V-2766</v>
      </c>
      <c r="B2767">
        <f t="shared" ca="1" si="258"/>
        <v>45956</v>
      </c>
      <c r="C2767" t="str">
        <f t="shared" ca="1" si="259"/>
        <v>C-003</v>
      </c>
      <c r="D2767" t="str">
        <f t="shared" ca="1" si="260"/>
        <v>P-002</v>
      </c>
      <c r="E2767" t="str">
        <f ca="1">+_xlfn.XLOOKUP(D2767,'Tablas aux'!$A$3:$A$6,'Tablas aux'!$B$3:$B$6,0)</f>
        <v>Laptop</v>
      </c>
      <c r="F2767" t="str">
        <f ca="1">+_xlfn.XLOOKUP(E2767,'Tablas aux'!$B$3:$B$6,'Tablas aux'!$C$3:$C$6,0)</f>
        <v>Computo</v>
      </c>
      <c r="G2767">
        <f t="shared" ca="1" si="261"/>
        <v>45</v>
      </c>
      <c r="H2767">
        <f ca="1">+_xlfn.XLOOKUP(D2767,'Tablas aux'!$A$3:$A$6,'Tablas aux'!$D$3:$D$6)</f>
        <v>1200</v>
      </c>
      <c r="I2767" s="3">
        <f t="shared" ca="1" si="262"/>
        <v>0.3</v>
      </c>
      <c r="J2767" t="str" cm="1">
        <f t="array" aca="1" ref="J2767" ca="1">+INDEX({"Tarjeta";"Efectivo";"Transferencia"},RANDBETWEEN(1,3))</f>
        <v>Efectivo</v>
      </c>
      <c r="K2767" t="str">
        <f t="shared" ca="1" si="263"/>
        <v>V-003</v>
      </c>
      <c r="L2767" t="str">
        <f ca="1">+VLOOKUP(K2767,'Tablas aux'!$A$23:$C$27,3,0)</f>
        <v>Arequipa</v>
      </c>
    </row>
    <row r="2768" spans="1:12" x14ac:dyDescent="0.25">
      <c r="A2768" t="str">
        <v>V-2767</v>
      </c>
      <c r="B2768">
        <f t="shared" ca="1" si="258"/>
        <v>45796</v>
      </c>
      <c r="C2768" t="str">
        <f t="shared" ca="1" si="259"/>
        <v>C-004</v>
      </c>
      <c r="D2768" t="str">
        <f t="shared" ca="1" si="260"/>
        <v>P-001</v>
      </c>
      <c r="E2768" t="str">
        <f ca="1">+_xlfn.XLOOKUP(D2768,'Tablas aux'!$A$3:$A$6,'Tablas aux'!$B$3:$B$6,0)</f>
        <v>Audífonos</v>
      </c>
      <c r="F2768" t="str">
        <f ca="1">+_xlfn.XLOOKUP(E2768,'Tablas aux'!$B$3:$B$6,'Tablas aux'!$C$3:$C$6,0)</f>
        <v>Electrónica</v>
      </c>
      <c r="G2768">
        <f t="shared" ca="1" si="261"/>
        <v>12</v>
      </c>
      <c r="H2768">
        <f ca="1">+_xlfn.XLOOKUP(D2768,'Tablas aux'!$A$3:$A$6,'Tablas aux'!$D$3:$D$6)</f>
        <v>50</v>
      </c>
      <c r="I2768" s="3">
        <f t="shared" ca="1" si="262"/>
        <v>0.1</v>
      </c>
      <c r="J2768" t="str" cm="1">
        <f t="array" aca="1" ref="J2768" ca="1">+INDEX({"Tarjeta";"Efectivo";"Transferencia"},RANDBETWEEN(1,3))</f>
        <v>Transferencia</v>
      </c>
      <c r="K2768" t="str">
        <f t="shared" ca="1" si="263"/>
        <v>V-002</v>
      </c>
      <c r="L2768" t="str">
        <f ca="1">+VLOOKUP(K2768,'Tablas aux'!$A$23:$C$27,3,0)</f>
        <v>Callao</v>
      </c>
    </row>
    <row r="2769" spans="1:12" x14ac:dyDescent="0.25">
      <c r="A2769" t="str">
        <v>V-2768</v>
      </c>
      <c r="B2769">
        <f t="shared" ca="1" si="258"/>
        <v>45875</v>
      </c>
      <c r="C2769" t="str">
        <f t="shared" ca="1" si="259"/>
        <v>C-003</v>
      </c>
      <c r="D2769" t="str">
        <f t="shared" ca="1" si="260"/>
        <v>P-003</v>
      </c>
      <c r="E2769" t="str">
        <f ca="1">+_xlfn.XLOOKUP(D2769,'Tablas aux'!$A$3:$A$6,'Tablas aux'!$B$3:$B$6,0)</f>
        <v>Smart Watch</v>
      </c>
      <c r="F2769" t="str">
        <f ca="1">+_xlfn.XLOOKUP(E2769,'Tablas aux'!$B$3:$B$6,'Tablas aux'!$C$3:$C$6,0)</f>
        <v>Electrónica</v>
      </c>
      <c r="G2769">
        <f t="shared" ca="1" si="261"/>
        <v>8</v>
      </c>
      <c r="H2769">
        <f ca="1">+_xlfn.XLOOKUP(D2769,'Tablas aux'!$A$3:$A$6,'Tablas aux'!$D$3:$D$6)</f>
        <v>200</v>
      </c>
      <c r="I2769" s="3">
        <f t="shared" ca="1" si="262"/>
        <v>0.1</v>
      </c>
      <c r="J2769" t="str" cm="1">
        <f t="array" aca="1" ref="J2769" ca="1">+INDEX({"Tarjeta";"Efectivo";"Transferencia"},RANDBETWEEN(1,3))</f>
        <v>Transferencia</v>
      </c>
      <c r="K2769" t="str">
        <f t="shared" ca="1" si="263"/>
        <v>V-005</v>
      </c>
      <c r="L2769" t="str">
        <f ca="1">+VLOOKUP(K2769,'Tablas aux'!$A$23:$C$27,3,0)</f>
        <v>Ayacucho</v>
      </c>
    </row>
    <row r="2770" spans="1:12" x14ac:dyDescent="0.25">
      <c r="A2770" t="str">
        <v>V-2769</v>
      </c>
      <c r="B2770">
        <f t="shared" ca="1" si="258"/>
        <v>45973</v>
      </c>
      <c r="C2770" t="str">
        <f t="shared" ca="1" si="259"/>
        <v>C-001</v>
      </c>
      <c r="D2770" t="str">
        <f t="shared" ca="1" si="260"/>
        <v>P-004</v>
      </c>
      <c r="E2770" t="str">
        <f ca="1">+_xlfn.XLOOKUP(D2770,'Tablas aux'!$A$3:$A$6,'Tablas aux'!$B$3:$B$6,0)</f>
        <v>Smart Phone</v>
      </c>
      <c r="F2770" t="str">
        <f ca="1">+_xlfn.XLOOKUP(E2770,'Tablas aux'!$B$3:$B$6,'Tablas aux'!$C$3:$C$6,0)</f>
        <v>Telefonía</v>
      </c>
      <c r="G2770">
        <f t="shared" ca="1" si="261"/>
        <v>45</v>
      </c>
      <c r="H2770">
        <f ca="1">+_xlfn.XLOOKUP(D2770,'Tablas aux'!$A$3:$A$6,'Tablas aux'!$D$3:$D$6)</f>
        <v>800</v>
      </c>
      <c r="I2770" s="3">
        <f t="shared" ca="1" si="262"/>
        <v>0.2</v>
      </c>
      <c r="J2770" t="str" cm="1">
        <f t="array" aca="1" ref="J2770" ca="1">+INDEX({"Tarjeta";"Efectivo";"Transferencia"},RANDBETWEEN(1,3))</f>
        <v>Transferencia</v>
      </c>
      <c r="K2770" t="str">
        <f t="shared" ca="1" si="263"/>
        <v>V-002</v>
      </c>
      <c r="L2770" t="str">
        <f ca="1">+VLOOKUP(K2770,'Tablas aux'!$A$23:$C$27,3,0)</f>
        <v>Callao</v>
      </c>
    </row>
    <row r="2771" spans="1:12" x14ac:dyDescent="0.25">
      <c r="A2771" t="str">
        <v>V-2770</v>
      </c>
      <c r="B2771">
        <f t="shared" ca="1" si="258"/>
        <v>45817</v>
      </c>
      <c r="C2771" t="str">
        <f t="shared" ca="1" si="259"/>
        <v>C-003</v>
      </c>
      <c r="D2771" t="str">
        <f t="shared" ca="1" si="260"/>
        <v>P-001</v>
      </c>
      <c r="E2771" t="str">
        <f ca="1">+_xlfn.XLOOKUP(D2771,'Tablas aux'!$A$3:$A$6,'Tablas aux'!$B$3:$B$6,0)</f>
        <v>Audífonos</v>
      </c>
      <c r="F2771" t="str">
        <f ca="1">+_xlfn.XLOOKUP(E2771,'Tablas aux'!$B$3:$B$6,'Tablas aux'!$C$3:$C$6,0)</f>
        <v>Electrónica</v>
      </c>
      <c r="G2771">
        <f t="shared" ca="1" si="261"/>
        <v>42</v>
      </c>
      <c r="H2771">
        <f ca="1">+_xlfn.XLOOKUP(D2771,'Tablas aux'!$A$3:$A$6,'Tablas aux'!$D$3:$D$6)</f>
        <v>50</v>
      </c>
      <c r="I2771" s="3">
        <f t="shared" ca="1" si="262"/>
        <v>0.1</v>
      </c>
      <c r="J2771" t="str" cm="1">
        <f t="array" aca="1" ref="J2771" ca="1">+INDEX({"Tarjeta";"Efectivo";"Transferencia"},RANDBETWEEN(1,3))</f>
        <v>Transferencia</v>
      </c>
      <c r="K2771" t="str">
        <f t="shared" ca="1" si="263"/>
        <v>V-001</v>
      </c>
      <c r="L2771" t="str">
        <f ca="1">+VLOOKUP(K2771,'Tablas aux'!$A$23:$C$27,3,0)</f>
        <v>Lima</v>
      </c>
    </row>
    <row r="2772" spans="1:12" x14ac:dyDescent="0.25">
      <c r="A2772" t="str">
        <v>V-2771</v>
      </c>
      <c r="B2772">
        <f t="shared" ca="1" si="258"/>
        <v>45962</v>
      </c>
      <c r="C2772" t="str">
        <f t="shared" ca="1" si="259"/>
        <v>C-002</v>
      </c>
      <c r="D2772" t="str">
        <f t="shared" ca="1" si="260"/>
        <v>P-003</v>
      </c>
      <c r="E2772" t="str">
        <f ca="1">+_xlfn.XLOOKUP(D2772,'Tablas aux'!$A$3:$A$6,'Tablas aux'!$B$3:$B$6,0)</f>
        <v>Smart Watch</v>
      </c>
      <c r="F2772" t="str">
        <f ca="1">+_xlfn.XLOOKUP(E2772,'Tablas aux'!$B$3:$B$6,'Tablas aux'!$C$3:$C$6,0)</f>
        <v>Electrónica</v>
      </c>
      <c r="G2772">
        <f t="shared" ca="1" si="261"/>
        <v>12</v>
      </c>
      <c r="H2772">
        <f ca="1">+_xlfn.XLOOKUP(D2772,'Tablas aux'!$A$3:$A$6,'Tablas aux'!$D$3:$D$6)</f>
        <v>200</v>
      </c>
      <c r="I2772" s="3">
        <f t="shared" ca="1" si="262"/>
        <v>0.1</v>
      </c>
      <c r="J2772" t="str" cm="1">
        <f t="array" aca="1" ref="J2772" ca="1">+INDEX({"Tarjeta";"Efectivo";"Transferencia"},RANDBETWEEN(1,3))</f>
        <v>Tarjeta</v>
      </c>
      <c r="K2772" t="str">
        <f t="shared" ca="1" si="263"/>
        <v>V-001</v>
      </c>
      <c r="L2772" t="str">
        <f ca="1">+VLOOKUP(K2772,'Tablas aux'!$A$23:$C$27,3,0)</f>
        <v>Lima</v>
      </c>
    </row>
    <row r="2773" spans="1:12" x14ac:dyDescent="0.25">
      <c r="A2773" t="str">
        <v>V-2772</v>
      </c>
      <c r="B2773">
        <f t="shared" ca="1" si="258"/>
        <v>45663</v>
      </c>
      <c r="C2773" t="str">
        <f t="shared" ca="1" si="259"/>
        <v>C-001</v>
      </c>
      <c r="D2773" t="str">
        <f t="shared" ca="1" si="260"/>
        <v>P-002</v>
      </c>
      <c r="E2773" t="str">
        <f ca="1">+_xlfn.XLOOKUP(D2773,'Tablas aux'!$A$3:$A$6,'Tablas aux'!$B$3:$B$6,0)</f>
        <v>Laptop</v>
      </c>
      <c r="F2773" t="str">
        <f ca="1">+_xlfn.XLOOKUP(E2773,'Tablas aux'!$B$3:$B$6,'Tablas aux'!$C$3:$C$6,0)</f>
        <v>Computo</v>
      </c>
      <c r="G2773">
        <f t="shared" ca="1" si="261"/>
        <v>34</v>
      </c>
      <c r="H2773">
        <f ca="1">+_xlfn.XLOOKUP(D2773,'Tablas aux'!$A$3:$A$6,'Tablas aux'!$D$3:$D$6)</f>
        <v>1200</v>
      </c>
      <c r="I2773" s="3">
        <f t="shared" ca="1" si="262"/>
        <v>0.3</v>
      </c>
      <c r="J2773" t="str" cm="1">
        <f t="array" aca="1" ref="J2773" ca="1">+INDEX({"Tarjeta";"Efectivo";"Transferencia"},RANDBETWEEN(1,3))</f>
        <v>Efectivo</v>
      </c>
      <c r="K2773" t="str">
        <f t="shared" ca="1" si="263"/>
        <v>V-004</v>
      </c>
      <c r="L2773" t="str">
        <f ca="1">+VLOOKUP(K2773,'Tablas aux'!$A$23:$C$27,3,0)</f>
        <v>Moquegua</v>
      </c>
    </row>
    <row r="2774" spans="1:12" x14ac:dyDescent="0.25">
      <c r="A2774" t="str">
        <v>V-2773</v>
      </c>
      <c r="B2774">
        <f t="shared" ca="1" si="258"/>
        <v>45922</v>
      </c>
      <c r="C2774" t="str">
        <f t="shared" ca="1" si="259"/>
        <v>C-003</v>
      </c>
      <c r="D2774" t="str">
        <f t="shared" ca="1" si="260"/>
        <v>P-001</v>
      </c>
      <c r="E2774" t="str">
        <f ca="1">+_xlfn.XLOOKUP(D2774,'Tablas aux'!$A$3:$A$6,'Tablas aux'!$B$3:$B$6,0)</f>
        <v>Audífonos</v>
      </c>
      <c r="F2774" t="str">
        <f ca="1">+_xlfn.XLOOKUP(E2774,'Tablas aux'!$B$3:$B$6,'Tablas aux'!$C$3:$C$6,0)</f>
        <v>Electrónica</v>
      </c>
      <c r="G2774">
        <f t="shared" ca="1" si="261"/>
        <v>39</v>
      </c>
      <c r="H2774">
        <f ca="1">+_xlfn.XLOOKUP(D2774,'Tablas aux'!$A$3:$A$6,'Tablas aux'!$D$3:$D$6)</f>
        <v>50</v>
      </c>
      <c r="I2774" s="3">
        <f t="shared" ca="1" si="262"/>
        <v>0.1</v>
      </c>
      <c r="J2774" t="str" cm="1">
        <f t="array" aca="1" ref="J2774" ca="1">+INDEX({"Tarjeta";"Efectivo";"Transferencia"},RANDBETWEEN(1,3))</f>
        <v>Tarjeta</v>
      </c>
      <c r="K2774" t="str">
        <f t="shared" ca="1" si="263"/>
        <v>V-004</v>
      </c>
      <c r="L2774" t="str">
        <f ca="1">+VLOOKUP(K2774,'Tablas aux'!$A$23:$C$27,3,0)</f>
        <v>Moquegua</v>
      </c>
    </row>
    <row r="2775" spans="1:12" x14ac:dyDescent="0.25">
      <c r="A2775" t="str">
        <v>V-2774</v>
      </c>
      <c r="B2775">
        <f t="shared" ca="1" si="258"/>
        <v>45944</v>
      </c>
      <c r="C2775" t="str">
        <f t="shared" ca="1" si="259"/>
        <v>C-002</v>
      </c>
      <c r="D2775" t="str">
        <f t="shared" ca="1" si="260"/>
        <v>P-004</v>
      </c>
      <c r="E2775" t="str">
        <f ca="1">+_xlfn.XLOOKUP(D2775,'Tablas aux'!$A$3:$A$6,'Tablas aux'!$B$3:$B$6,0)</f>
        <v>Smart Phone</v>
      </c>
      <c r="F2775" t="str">
        <f ca="1">+_xlfn.XLOOKUP(E2775,'Tablas aux'!$B$3:$B$6,'Tablas aux'!$C$3:$C$6,0)</f>
        <v>Telefonía</v>
      </c>
      <c r="G2775">
        <f t="shared" ca="1" si="261"/>
        <v>23</v>
      </c>
      <c r="H2775">
        <f ca="1">+_xlfn.XLOOKUP(D2775,'Tablas aux'!$A$3:$A$6,'Tablas aux'!$D$3:$D$6)</f>
        <v>800</v>
      </c>
      <c r="I2775" s="3">
        <f t="shared" ca="1" si="262"/>
        <v>0.2</v>
      </c>
      <c r="J2775" t="str" cm="1">
        <f t="array" aca="1" ref="J2775" ca="1">+INDEX({"Tarjeta";"Efectivo";"Transferencia"},RANDBETWEEN(1,3))</f>
        <v>Tarjeta</v>
      </c>
      <c r="K2775" t="str">
        <f t="shared" ca="1" si="263"/>
        <v>V-004</v>
      </c>
      <c r="L2775" t="str">
        <f ca="1">+VLOOKUP(K2775,'Tablas aux'!$A$23:$C$27,3,0)</f>
        <v>Moquegua</v>
      </c>
    </row>
    <row r="2776" spans="1:12" x14ac:dyDescent="0.25">
      <c r="A2776" t="str">
        <v>V-2775</v>
      </c>
      <c r="B2776">
        <f t="shared" ca="1" si="258"/>
        <v>45756</v>
      </c>
      <c r="C2776" t="str">
        <f t="shared" ca="1" si="259"/>
        <v>C-003</v>
      </c>
      <c r="D2776" t="str">
        <f t="shared" ca="1" si="260"/>
        <v>P-004</v>
      </c>
      <c r="E2776" t="str">
        <f ca="1">+_xlfn.XLOOKUP(D2776,'Tablas aux'!$A$3:$A$6,'Tablas aux'!$B$3:$B$6,0)</f>
        <v>Smart Phone</v>
      </c>
      <c r="F2776" t="str">
        <f ca="1">+_xlfn.XLOOKUP(E2776,'Tablas aux'!$B$3:$B$6,'Tablas aux'!$C$3:$C$6,0)</f>
        <v>Telefonía</v>
      </c>
      <c r="G2776">
        <f t="shared" ca="1" si="261"/>
        <v>40</v>
      </c>
      <c r="H2776">
        <f ca="1">+_xlfn.XLOOKUP(D2776,'Tablas aux'!$A$3:$A$6,'Tablas aux'!$D$3:$D$6)</f>
        <v>800</v>
      </c>
      <c r="I2776" s="3">
        <f t="shared" ca="1" si="262"/>
        <v>0.2</v>
      </c>
      <c r="J2776" t="str" cm="1">
        <f t="array" aca="1" ref="J2776" ca="1">+INDEX({"Tarjeta";"Efectivo";"Transferencia"},RANDBETWEEN(1,3))</f>
        <v>Transferencia</v>
      </c>
      <c r="K2776" t="str">
        <f t="shared" ca="1" si="263"/>
        <v>V-005</v>
      </c>
      <c r="L2776" t="str">
        <f ca="1">+VLOOKUP(K2776,'Tablas aux'!$A$23:$C$27,3,0)</f>
        <v>Ayacucho</v>
      </c>
    </row>
    <row r="2777" spans="1:12" x14ac:dyDescent="0.25">
      <c r="A2777" t="str">
        <v>V-2776</v>
      </c>
      <c r="B2777">
        <f t="shared" ca="1" si="258"/>
        <v>45852</v>
      </c>
      <c r="C2777" t="str">
        <f t="shared" ca="1" si="259"/>
        <v>C-004</v>
      </c>
      <c r="D2777" t="str">
        <f t="shared" ca="1" si="260"/>
        <v>P-002</v>
      </c>
      <c r="E2777" t="str">
        <f ca="1">+_xlfn.XLOOKUP(D2777,'Tablas aux'!$A$3:$A$6,'Tablas aux'!$B$3:$B$6,0)</f>
        <v>Laptop</v>
      </c>
      <c r="F2777" t="str">
        <f ca="1">+_xlfn.XLOOKUP(E2777,'Tablas aux'!$B$3:$B$6,'Tablas aux'!$C$3:$C$6,0)</f>
        <v>Computo</v>
      </c>
      <c r="G2777">
        <f t="shared" ca="1" si="261"/>
        <v>37</v>
      </c>
      <c r="H2777">
        <f ca="1">+_xlfn.XLOOKUP(D2777,'Tablas aux'!$A$3:$A$6,'Tablas aux'!$D$3:$D$6)</f>
        <v>1200</v>
      </c>
      <c r="I2777" s="3">
        <f t="shared" ca="1" si="262"/>
        <v>0.3</v>
      </c>
      <c r="J2777" t="str" cm="1">
        <f t="array" aca="1" ref="J2777" ca="1">+INDEX({"Tarjeta";"Efectivo";"Transferencia"},RANDBETWEEN(1,3))</f>
        <v>Tarjeta</v>
      </c>
      <c r="K2777" t="str">
        <f t="shared" ca="1" si="263"/>
        <v>V-004</v>
      </c>
      <c r="L2777" t="str">
        <f ca="1">+VLOOKUP(K2777,'Tablas aux'!$A$23:$C$27,3,0)</f>
        <v>Moquegua</v>
      </c>
    </row>
    <row r="2778" spans="1:12" x14ac:dyDescent="0.25">
      <c r="A2778" t="str">
        <v>V-2777</v>
      </c>
      <c r="B2778">
        <f t="shared" ca="1" si="258"/>
        <v>45955</v>
      </c>
      <c r="C2778" t="str">
        <f t="shared" ca="1" si="259"/>
        <v>C-003</v>
      </c>
      <c r="D2778" t="str">
        <f t="shared" ca="1" si="260"/>
        <v>P-004</v>
      </c>
      <c r="E2778" t="str">
        <f ca="1">+_xlfn.XLOOKUP(D2778,'Tablas aux'!$A$3:$A$6,'Tablas aux'!$B$3:$B$6,0)</f>
        <v>Smart Phone</v>
      </c>
      <c r="F2778" t="str">
        <f ca="1">+_xlfn.XLOOKUP(E2778,'Tablas aux'!$B$3:$B$6,'Tablas aux'!$C$3:$C$6,0)</f>
        <v>Telefonía</v>
      </c>
      <c r="G2778">
        <f t="shared" ca="1" si="261"/>
        <v>31</v>
      </c>
      <c r="H2778">
        <f ca="1">+_xlfn.XLOOKUP(D2778,'Tablas aux'!$A$3:$A$6,'Tablas aux'!$D$3:$D$6)</f>
        <v>800</v>
      </c>
      <c r="I2778" s="3">
        <f t="shared" ca="1" si="262"/>
        <v>0.2</v>
      </c>
      <c r="J2778" t="str" cm="1">
        <f t="array" aca="1" ref="J2778" ca="1">+INDEX({"Tarjeta";"Efectivo";"Transferencia"},RANDBETWEEN(1,3))</f>
        <v>Transferencia</v>
      </c>
      <c r="K2778" t="str">
        <f t="shared" ca="1" si="263"/>
        <v>V-005</v>
      </c>
      <c r="L2778" t="str">
        <f ca="1">+VLOOKUP(K2778,'Tablas aux'!$A$23:$C$27,3,0)</f>
        <v>Ayacucho</v>
      </c>
    </row>
    <row r="2779" spans="1:12" x14ac:dyDescent="0.25">
      <c r="A2779" t="str">
        <v>V-2778</v>
      </c>
      <c r="B2779">
        <f t="shared" ca="1" si="258"/>
        <v>45866</v>
      </c>
      <c r="C2779" t="str">
        <f t="shared" ca="1" si="259"/>
        <v>C-003</v>
      </c>
      <c r="D2779" t="str">
        <f t="shared" ca="1" si="260"/>
        <v>P-001</v>
      </c>
      <c r="E2779" t="str">
        <f ca="1">+_xlfn.XLOOKUP(D2779,'Tablas aux'!$A$3:$A$6,'Tablas aux'!$B$3:$B$6,0)</f>
        <v>Audífonos</v>
      </c>
      <c r="F2779" t="str">
        <f ca="1">+_xlfn.XLOOKUP(E2779,'Tablas aux'!$B$3:$B$6,'Tablas aux'!$C$3:$C$6,0)</f>
        <v>Electrónica</v>
      </c>
      <c r="G2779">
        <f t="shared" ca="1" si="261"/>
        <v>17</v>
      </c>
      <c r="H2779">
        <f ca="1">+_xlfn.XLOOKUP(D2779,'Tablas aux'!$A$3:$A$6,'Tablas aux'!$D$3:$D$6)</f>
        <v>50</v>
      </c>
      <c r="I2779" s="3">
        <f t="shared" ca="1" si="262"/>
        <v>0.1</v>
      </c>
      <c r="J2779" t="str" cm="1">
        <f t="array" aca="1" ref="J2779" ca="1">+INDEX({"Tarjeta";"Efectivo";"Transferencia"},RANDBETWEEN(1,3))</f>
        <v>Efectivo</v>
      </c>
      <c r="K2779" t="str">
        <f t="shared" ca="1" si="263"/>
        <v>V-001</v>
      </c>
      <c r="L2779" t="str">
        <f ca="1">+VLOOKUP(K2779,'Tablas aux'!$A$23:$C$27,3,0)</f>
        <v>Lima</v>
      </c>
    </row>
    <row r="2780" spans="1:12" x14ac:dyDescent="0.25">
      <c r="A2780" t="str">
        <v>V-2779</v>
      </c>
      <c r="B2780">
        <f t="shared" ca="1" si="258"/>
        <v>45757</v>
      </c>
      <c r="C2780" t="str">
        <f t="shared" ca="1" si="259"/>
        <v>C-003</v>
      </c>
      <c r="D2780" t="str">
        <f t="shared" ca="1" si="260"/>
        <v>P-004</v>
      </c>
      <c r="E2780" t="str">
        <f ca="1">+_xlfn.XLOOKUP(D2780,'Tablas aux'!$A$3:$A$6,'Tablas aux'!$B$3:$B$6,0)</f>
        <v>Smart Phone</v>
      </c>
      <c r="F2780" t="str">
        <f ca="1">+_xlfn.XLOOKUP(E2780,'Tablas aux'!$B$3:$B$6,'Tablas aux'!$C$3:$C$6,0)</f>
        <v>Telefonía</v>
      </c>
      <c r="G2780">
        <f t="shared" ca="1" si="261"/>
        <v>9</v>
      </c>
      <c r="H2780">
        <f ca="1">+_xlfn.XLOOKUP(D2780,'Tablas aux'!$A$3:$A$6,'Tablas aux'!$D$3:$D$6)</f>
        <v>800</v>
      </c>
      <c r="I2780" s="3">
        <f t="shared" ca="1" si="262"/>
        <v>0.2</v>
      </c>
      <c r="J2780" t="str" cm="1">
        <f t="array" aca="1" ref="J2780" ca="1">+INDEX({"Tarjeta";"Efectivo";"Transferencia"},RANDBETWEEN(1,3))</f>
        <v>Efectivo</v>
      </c>
      <c r="K2780" t="str">
        <f t="shared" ca="1" si="263"/>
        <v>V-002</v>
      </c>
      <c r="L2780" t="str">
        <f ca="1">+VLOOKUP(K2780,'Tablas aux'!$A$23:$C$27,3,0)</f>
        <v>Callao</v>
      </c>
    </row>
    <row r="2781" spans="1:12" x14ac:dyDescent="0.25">
      <c r="A2781" t="str">
        <v>V-2780</v>
      </c>
      <c r="B2781">
        <f t="shared" ca="1" si="258"/>
        <v>45989</v>
      </c>
      <c r="C2781" t="str">
        <f t="shared" ca="1" si="259"/>
        <v>C-004</v>
      </c>
      <c r="D2781" t="str">
        <f t="shared" ca="1" si="260"/>
        <v>P-001</v>
      </c>
      <c r="E2781" t="str">
        <f ca="1">+_xlfn.XLOOKUP(D2781,'Tablas aux'!$A$3:$A$6,'Tablas aux'!$B$3:$B$6,0)</f>
        <v>Audífonos</v>
      </c>
      <c r="F2781" t="str">
        <f ca="1">+_xlfn.XLOOKUP(E2781,'Tablas aux'!$B$3:$B$6,'Tablas aux'!$C$3:$C$6,0)</f>
        <v>Electrónica</v>
      </c>
      <c r="G2781">
        <f t="shared" ca="1" si="261"/>
        <v>43</v>
      </c>
      <c r="H2781">
        <f ca="1">+_xlfn.XLOOKUP(D2781,'Tablas aux'!$A$3:$A$6,'Tablas aux'!$D$3:$D$6)</f>
        <v>50</v>
      </c>
      <c r="I2781" s="3">
        <f t="shared" ca="1" si="262"/>
        <v>0.1</v>
      </c>
      <c r="J2781" t="str" cm="1">
        <f t="array" aca="1" ref="J2781" ca="1">+INDEX({"Tarjeta";"Efectivo";"Transferencia"},RANDBETWEEN(1,3))</f>
        <v>Efectivo</v>
      </c>
      <c r="K2781" t="str">
        <f t="shared" ca="1" si="263"/>
        <v>V-002</v>
      </c>
      <c r="L2781" t="str">
        <f ca="1">+VLOOKUP(K2781,'Tablas aux'!$A$23:$C$27,3,0)</f>
        <v>Callao</v>
      </c>
    </row>
    <row r="2782" spans="1:12" x14ac:dyDescent="0.25">
      <c r="A2782" t="str">
        <v>V-2781</v>
      </c>
      <c r="B2782">
        <f t="shared" ca="1" si="258"/>
        <v>45868</v>
      </c>
      <c r="C2782" t="str">
        <f t="shared" ca="1" si="259"/>
        <v>C-001</v>
      </c>
      <c r="D2782" t="str">
        <f t="shared" ca="1" si="260"/>
        <v>P-001</v>
      </c>
      <c r="E2782" t="str">
        <f ca="1">+_xlfn.XLOOKUP(D2782,'Tablas aux'!$A$3:$A$6,'Tablas aux'!$B$3:$B$6,0)</f>
        <v>Audífonos</v>
      </c>
      <c r="F2782" t="str">
        <f ca="1">+_xlfn.XLOOKUP(E2782,'Tablas aux'!$B$3:$B$6,'Tablas aux'!$C$3:$C$6,0)</f>
        <v>Electrónica</v>
      </c>
      <c r="G2782">
        <f t="shared" ca="1" si="261"/>
        <v>37</v>
      </c>
      <c r="H2782">
        <f ca="1">+_xlfn.XLOOKUP(D2782,'Tablas aux'!$A$3:$A$6,'Tablas aux'!$D$3:$D$6)</f>
        <v>50</v>
      </c>
      <c r="I2782" s="3">
        <f t="shared" ca="1" si="262"/>
        <v>0.1</v>
      </c>
      <c r="J2782" t="str" cm="1">
        <f t="array" aca="1" ref="J2782" ca="1">+INDEX({"Tarjeta";"Efectivo";"Transferencia"},RANDBETWEEN(1,3))</f>
        <v>Efectivo</v>
      </c>
      <c r="K2782" t="str">
        <f t="shared" ca="1" si="263"/>
        <v>V-001</v>
      </c>
      <c r="L2782" t="str">
        <f ca="1">+VLOOKUP(K2782,'Tablas aux'!$A$23:$C$27,3,0)</f>
        <v>Lima</v>
      </c>
    </row>
    <row r="2783" spans="1:12" x14ac:dyDescent="0.25">
      <c r="A2783" t="str">
        <v>V-2782</v>
      </c>
      <c r="B2783">
        <f t="shared" ca="1" si="258"/>
        <v>46012</v>
      </c>
      <c r="C2783" t="str">
        <f t="shared" ca="1" si="259"/>
        <v>C-001</v>
      </c>
      <c r="D2783" t="str">
        <f t="shared" ca="1" si="260"/>
        <v>P-003</v>
      </c>
      <c r="E2783" t="str">
        <f ca="1">+_xlfn.XLOOKUP(D2783,'Tablas aux'!$A$3:$A$6,'Tablas aux'!$B$3:$B$6,0)</f>
        <v>Smart Watch</v>
      </c>
      <c r="F2783" t="str">
        <f ca="1">+_xlfn.XLOOKUP(E2783,'Tablas aux'!$B$3:$B$6,'Tablas aux'!$C$3:$C$6,0)</f>
        <v>Electrónica</v>
      </c>
      <c r="G2783">
        <f t="shared" ca="1" si="261"/>
        <v>23</v>
      </c>
      <c r="H2783">
        <f ca="1">+_xlfn.XLOOKUP(D2783,'Tablas aux'!$A$3:$A$6,'Tablas aux'!$D$3:$D$6)</f>
        <v>200</v>
      </c>
      <c r="I2783" s="3">
        <f t="shared" ca="1" si="262"/>
        <v>0.1</v>
      </c>
      <c r="J2783" t="str" cm="1">
        <f t="array" aca="1" ref="J2783" ca="1">+INDEX({"Tarjeta";"Efectivo";"Transferencia"},RANDBETWEEN(1,3))</f>
        <v>Tarjeta</v>
      </c>
      <c r="K2783" t="str">
        <f t="shared" ca="1" si="263"/>
        <v>V-003</v>
      </c>
      <c r="L2783" t="str">
        <f ca="1">+VLOOKUP(K2783,'Tablas aux'!$A$23:$C$27,3,0)</f>
        <v>Arequipa</v>
      </c>
    </row>
    <row r="2784" spans="1:12" x14ac:dyDescent="0.25">
      <c r="A2784" t="str">
        <v>V-2783</v>
      </c>
      <c r="B2784">
        <f t="shared" ca="1" si="258"/>
        <v>45841</v>
      </c>
      <c r="C2784" t="str">
        <f t="shared" ca="1" si="259"/>
        <v>C-004</v>
      </c>
      <c r="D2784" t="str">
        <f t="shared" ca="1" si="260"/>
        <v>P-001</v>
      </c>
      <c r="E2784" t="str">
        <f ca="1">+_xlfn.XLOOKUP(D2784,'Tablas aux'!$A$3:$A$6,'Tablas aux'!$B$3:$B$6,0)</f>
        <v>Audífonos</v>
      </c>
      <c r="F2784" t="str">
        <f ca="1">+_xlfn.XLOOKUP(E2784,'Tablas aux'!$B$3:$B$6,'Tablas aux'!$C$3:$C$6,0)</f>
        <v>Electrónica</v>
      </c>
      <c r="G2784">
        <f t="shared" ca="1" si="261"/>
        <v>39</v>
      </c>
      <c r="H2784">
        <f ca="1">+_xlfn.XLOOKUP(D2784,'Tablas aux'!$A$3:$A$6,'Tablas aux'!$D$3:$D$6)</f>
        <v>50</v>
      </c>
      <c r="I2784" s="3">
        <f t="shared" ca="1" si="262"/>
        <v>0.1</v>
      </c>
      <c r="J2784" t="str" cm="1">
        <f t="array" aca="1" ref="J2784" ca="1">+INDEX({"Tarjeta";"Efectivo";"Transferencia"},RANDBETWEEN(1,3))</f>
        <v>Tarjeta</v>
      </c>
      <c r="K2784" t="str">
        <f t="shared" ca="1" si="263"/>
        <v>V-004</v>
      </c>
      <c r="L2784" t="str">
        <f ca="1">+VLOOKUP(K2784,'Tablas aux'!$A$23:$C$27,3,0)</f>
        <v>Moquegua</v>
      </c>
    </row>
    <row r="2785" spans="1:12" x14ac:dyDescent="0.25">
      <c r="A2785" t="str">
        <v>V-2784</v>
      </c>
      <c r="B2785">
        <f t="shared" ca="1" si="258"/>
        <v>45885</v>
      </c>
      <c r="C2785" t="str">
        <f t="shared" ca="1" si="259"/>
        <v>C-003</v>
      </c>
      <c r="D2785" t="str">
        <f t="shared" ca="1" si="260"/>
        <v>P-003</v>
      </c>
      <c r="E2785" t="str">
        <f ca="1">+_xlfn.XLOOKUP(D2785,'Tablas aux'!$A$3:$A$6,'Tablas aux'!$B$3:$B$6,0)</f>
        <v>Smart Watch</v>
      </c>
      <c r="F2785" t="str">
        <f ca="1">+_xlfn.XLOOKUP(E2785,'Tablas aux'!$B$3:$B$6,'Tablas aux'!$C$3:$C$6,0)</f>
        <v>Electrónica</v>
      </c>
      <c r="G2785">
        <f t="shared" ca="1" si="261"/>
        <v>25</v>
      </c>
      <c r="H2785">
        <f ca="1">+_xlfn.XLOOKUP(D2785,'Tablas aux'!$A$3:$A$6,'Tablas aux'!$D$3:$D$6)</f>
        <v>200</v>
      </c>
      <c r="I2785" s="3">
        <f t="shared" ca="1" si="262"/>
        <v>0.1</v>
      </c>
      <c r="J2785" t="str" cm="1">
        <f t="array" aca="1" ref="J2785" ca="1">+INDEX({"Tarjeta";"Efectivo";"Transferencia"},RANDBETWEEN(1,3))</f>
        <v>Efectivo</v>
      </c>
      <c r="K2785" t="str">
        <f t="shared" ca="1" si="263"/>
        <v>V-005</v>
      </c>
      <c r="L2785" t="str">
        <f ca="1">+VLOOKUP(K2785,'Tablas aux'!$A$23:$C$27,3,0)</f>
        <v>Ayacucho</v>
      </c>
    </row>
    <row r="2786" spans="1:12" x14ac:dyDescent="0.25">
      <c r="A2786" t="str">
        <v>V-2785</v>
      </c>
      <c r="B2786">
        <f t="shared" ca="1" si="258"/>
        <v>45955</v>
      </c>
      <c r="C2786" t="str">
        <f t="shared" ca="1" si="259"/>
        <v>C-001</v>
      </c>
      <c r="D2786" t="str">
        <f t="shared" ca="1" si="260"/>
        <v>P-001</v>
      </c>
      <c r="E2786" t="str">
        <f ca="1">+_xlfn.XLOOKUP(D2786,'Tablas aux'!$A$3:$A$6,'Tablas aux'!$B$3:$B$6,0)</f>
        <v>Audífonos</v>
      </c>
      <c r="F2786" t="str">
        <f ca="1">+_xlfn.XLOOKUP(E2786,'Tablas aux'!$B$3:$B$6,'Tablas aux'!$C$3:$C$6,0)</f>
        <v>Electrónica</v>
      </c>
      <c r="G2786">
        <f t="shared" ca="1" si="261"/>
        <v>16</v>
      </c>
      <c r="H2786">
        <f ca="1">+_xlfn.XLOOKUP(D2786,'Tablas aux'!$A$3:$A$6,'Tablas aux'!$D$3:$D$6)</f>
        <v>50</v>
      </c>
      <c r="I2786" s="3">
        <f t="shared" ca="1" si="262"/>
        <v>0.1</v>
      </c>
      <c r="J2786" t="str" cm="1">
        <f t="array" aca="1" ref="J2786" ca="1">+INDEX({"Tarjeta";"Efectivo";"Transferencia"},RANDBETWEEN(1,3))</f>
        <v>Transferencia</v>
      </c>
      <c r="K2786" t="str">
        <f t="shared" ca="1" si="263"/>
        <v>V-003</v>
      </c>
      <c r="L2786" t="str">
        <f ca="1">+VLOOKUP(K2786,'Tablas aux'!$A$23:$C$27,3,0)</f>
        <v>Arequipa</v>
      </c>
    </row>
    <row r="2787" spans="1:12" x14ac:dyDescent="0.25">
      <c r="A2787" t="str">
        <v>V-2786</v>
      </c>
      <c r="B2787">
        <f t="shared" ca="1" si="258"/>
        <v>45883</v>
      </c>
      <c r="C2787" t="str">
        <f t="shared" ca="1" si="259"/>
        <v>C-004</v>
      </c>
      <c r="D2787" t="str">
        <f t="shared" ca="1" si="260"/>
        <v>P-002</v>
      </c>
      <c r="E2787" t="str">
        <f ca="1">+_xlfn.XLOOKUP(D2787,'Tablas aux'!$A$3:$A$6,'Tablas aux'!$B$3:$B$6,0)</f>
        <v>Laptop</v>
      </c>
      <c r="F2787" t="str">
        <f ca="1">+_xlfn.XLOOKUP(E2787,'Tablas aux'!$B$3:$B$6,'Tablas aux'!$C$3:$C$6,0)</f>
        <v>Computo</v>
      </c>
      <c r="G2787">
        <f t="shared" ca="1" si="261"/>
        <v>10</v>
      </c>
      <c r="H2787">
        <f ca="1">+_xlfn.XLOOKUP(D2787,'Tablas aux'!$A$3:$A$6,'Tablas aux'!$D$3:$D$6)</f>
        <v>1200</v>
      </c>
      <c r="I2787" s="3">
        <f t="shared" ca="1" si="262"/>
        <v>0.3</v>
      </c>
      <c r="J2787" t="str" cm="1">
        <f t="array" aca="1" ref="J2787" ca="1">+INDEX({"Tarjeta";"Efectivo";"Transferencia"},RANDBETWEEN(1,3))</f>
        <v>Transferencia</v>
      </c>
      <c r="K2787" t="str">
        <f t="shared" ca="1" si="263"/>
        <v>V-001</v>
      </c>
      <c r="L2787" t="str">
        <f ca="1">+VLOOKUP(K2787,'Tablas aux'!$A$23:$C$27,3,0)</f>
        <v>Lima</v>
      </c>
    </row>
    <row r="2788" spans="1:12" x14ac:dyDescent="0.25">
      <c r="A2788" t="str">
        <v>V-2787</v>
      </c>
      <c r="B2788">
        <f t="shared" ca="1" si="258"/>
        <v>45868</v>
      </c>
      <c r="C2788" t="str">
        <f t="shared" ca="1" si="259"/>
        <v>C-004</v>
      </c>
      <c r="D2788" t="str">
        <f t="shared" ca="1" si="260"/>
        <v>P-004</v>
      </c>
      <c r="E2788" t="str">
        <f ca="1">+_xlfn.XLOOKUP(D2788,'Tablas aux'!$A$3:$A$6,'Tablas aux'!$B$3:$B$6,0)</f>
        <v>Smart Phone</v>
      </c>
      <c r="F2788" t="str">
        <f ca="1">+_xlfn.XLOOKUP(E2788,'Tablas aux'!$B$3:$B$6,'Tablas aux'!$C$3:$C$6,0)</f>
        <v>Telefonía</v>
      </c>
      <c r="G2788">
        <f t="shared" ca="1" si="261"/>
        <v>44</v>
      </c>
      <c r="H2788">
        <f ca="1">+_xlfn.XLOOKUP(D2788,'Tablas aux'!$A$3:$A$6,'Tablas aux'!$D$3:$D$6)</f>
        <v>800</v>
      </c>
      <c r="I2788" s="3">
        <f t="shared" ca="1" si="262"/>
        <v>0.2</v>
      </c>
      <c r="J2788" t="str" cm="1">
        <f t="array" aca="1" ref="J2788" ca="1">+INDEX({"Tarjeta";"Efectivo";"Transferencia"},RANDBETWEEN(1,3))</f>
        <v>Transferencia</v>
      </c>
      <c r="K2788" t="str">
        <f t="shared" ca="1" si="263"/>
        <v>V-002</v>
      </c>
      <c r="L2788" t="str">
        <f ca="1">+VLOOKUP(K2788,'Tablas aux'!$A$23:$C$27,3,0)</f>
        <v>Callao</v>
      </c>
    </row>
    <row r="2789" spans="1:12" x14ac:dyDescent="0.25">
      <c r="A2789" t="str">
        <v>V-2788</v>
      </c>
      <c r="B2789">
        <f t="shared" ca="1" si="258"/>
        <v>45782</v>
      </c>
      <c r="C2789" t="str">
        <f t="shared" ca="1" si="259"/>
        <v>C-001</v>
      </c>
      <c r="D2789" t="str">
        <f t="shared" ca="1" si="260"/>
        <v>P-002</v>
      </c>
      <c r="E2789" t="str">
        <f ca="1">+_xlfn.XLOOKUP(D2789,'Tablas aux'!$A$3:$A$6,'Tablas aux'!$B$3:$B$6,0)</f>
        <v>Laptop</v>
      </c>
      <c r="F2789" t="str">
        <f ca="1">+_xlfn.XLOOKUP(E2789,'Tablas aux'!$B$3:$B$6,'Tablas aux'!$C$3:$C$6,0)</f>
        <v>Computo</v>
      </c>
      <c r="G2789">
        <f t="shared" ca="1" si="261"/>
        <v>43</v>
      </c>
      <c r="H2789">
        <f ca="1">+_xlfn.XLOOKUP(D2789,'Tablas aux'!$A$3:$A$6,'Tablas aux'!$D$3:$D$6)</f>
        <v>1200</v>
      </c>
      <c r="I2789" s="3">
        <f t="shared" ca="1" si="262"/>
        <v>0.3</v>
      </c>
      <c r="J2789" t="str" cm="1">
        <f t="array" aca="1" ref="J2789" ca="1">+INDEX({"Tarjeta";"Efectivo";"Transferencia"},RANDBETWEEN(1,3))</f>
        <v>Transferencia</v>
      </c>
      <c r="K2789" t="str">
        <f t="shared" ca="1" si="263"/>
        <v>V-005</v>
      </c>
      <c r="L2789" t="str">
        <f ca="1">+VLOOKUP(K2789,'Tablas aux'!$A$23:$C$27,3,0)</f>
        <v>Ayacucho</v>
      </c>
    </row>
    <row r="2790" spans="1:12" x14ac:dyDescent="0.25">
      <c r="A2790" t="str">
        <v>V-2789</v>
      </c>
      <c r="B2790">
        <f t="shared" ca="1" si="258"/>
        <v>45923</v>
      </c>
      <c r="C2790" t="str">
        <f t="shared" ca="1" si="259"/>
        <v>C-001</v>
      </c>
      <c r="D2790" t="str">
        <f t="shared" ca="1" si="260"/>
        <v>P-002</v>
      </c>
      <c r="E2790" t="str">
        <f ca="1">+_xlfn.XLOOKUP(D2790,'Tablas aux'!$A$3:$A$6,'Tablas aux'!$B$3:$B$6,0)</f>
        <v>Laptop</v>
      </c>
      <c r="F2790" t="str">
        <f ca="1">+_xlfn.XLOOKUP(E2790,'Tablas aux'!$B$3:$B$6,'Tablas aux'!$C$3:$C$6,0)</f>
        <v>Computo</v>
      </c>
      <c r="G2790">
        <f t="shared" ca="1" si="261"/>
        <v>40</v>
      </c>
      <c r="H2790">
        <f ca="1">+_xlfn.XLOOKUP(D2790,'Tablas aux'!$A$3:$A$6,'Tablas aux'!$D$3:$D$6)</f>
        <v>1200</v>
      </c>
      <c r="I2790" s="3">
        <f t="shared" ca="1" si="262"/>
        <v>0.3</v>
      </c>
      <c r="J2790" t="str" cm="1">
        <f t="array" aca="1" ref="J2790" ca="1">+INDEX({"Tarjeta";"Efectivo";"Transferencia"},RANDBETWEEN(1,3))</f>
        <v>Tarjeta</v>
      </c>
      <c r="K2790" t="str">
        <f t="shared" ca="1" si="263"/>
        <v>V-002</v>
      </c>
      <c r="L2790" t="str">
        <f ca="1">+VLOOKUP(K2790,'Tablas aux'!$A$23:$C$27,3,0)</f>
        <v>Callao</v>
      </c>
    </row>
    <row r="2791" spans="1:12" x14ac:dyDescent="0.25">
      <c r="A2791" t="str">
        <v>V-2790</v>
      </c>
      <c r="B2791">
        <f t="shared" ca="1" si="258"/>
        <v>45737</v>
      </c>
      <c r="C2791" t="str">
        <f t="shared" ca="1" si="259"/>
        <v>C-003</v>
      </c>
      <c r="D2791" t="str">
        <f t="shared" ca="1" si="260"/>
        <v>P-001</v>
      </c>
      <c r="E2791" t="str">
        <f ca="1">+_xlfn.XLOOKUP(D2791,'Tablas aux'!$A$3:$A$6,'Tablas aux'!$B$3:$B$6,0)</f>
        <v>Audífonos</v>
      </c>
      <c r="F2791" t="str">
        <f ca="1">+_xlfn.XLOOKUP(E2791,'Tablas aux'!$B$3:$B$6,'Tablas aux'!$C$3:$C$6,0)</f>
        <v>Electrónica</v>
      </c>
      <c r="G2791">
        <f t="shared" ca="1" si="261"/>
        <v>15</v>
      </c>
      <c r="H2791">
        <f ca="1">+_xlfn.XLOOKUP(D2791,'Tablas aux'!$A$3:$A$6,'Tablas aux'!$D$3:$D$6)</f>
        <v>50</v>
      </c>
      <c r="I2791" s="3">
        <f t="shared" ca="1" si="262"/>
        <v>0.1</v>
      </c>
      <c r="J2791" t="str" cm="1">
        <f t="array" aca="1" ref="J2791" ca="1">+INDEX({"Tarjeta";"Efectivo";"Transferencia"},RANDBETWEEN(1,3))</f>
        <v>Efectivo</v>
      </c>
      <c r="K2791" t="str">
        <f t="shared" ca="1" si="263"/>
        <v>V-004</v>
      </c>
      <c r="L2791" t="str">
        <f ca="1">+VLOOKUP(K2791,'Tablas aux'!$A$23:$C$27,3,0)</f>
        <v>Moquegua</v>
      </c>
    </row>
    <row r="2792" spans="1:12" x14ac:dyDescent="0.25">
      <c r="A2792" t="str">
        <v>V-2791</v>
      </c>
      <c r="B2792">
        <f t="shared" ca="1" si="258"/>
        <v>45691</v>
      </c>
      <c r="C2792" t="str">
        <f t="shared" ca="1" si="259"/>
        <v>C-001</v>
      </c>
      <c r="D2792" t="str">
        <f t="shared" ca="1" si="260"/>
        <v>P-003</v>
      </c>
      <c r="E2792" t="str">
        <f ca="1">+_xlfn.XLOOKUP(D2792,'Tablas aux'!$A$3:$A$6,'Tablas aux'!$B$3:$B$6,0)</f>
        <v>Smart Watch</v>
      </c>
      <c r="F2792" t="str">
        <f ca="1">+_xlfn.XLOOKUP(E2792,'Tablas aux'!$B$3:$B$6,'Tablas aux'!$C$3:$C$6,0)</f>
        <v>Electrónica</v>
      </c>
      <c r="G2792">
        <f t="shared" ca="1" si="261"/>
        <v>14</v>
      </c>
      <c r="H2792">
        <f ca="1">+_xlfn.XLOOKUP(D2792,'Tablas aux'!$A$3:$A$6,'Tablas aux'!$D$3:$D$6)</f>
        <v>200</v>
      </c>
      <c r="I2792" s="3">
        <f t="shared" ca="1" si="262"/>
        <v>0.1</v>
      </c>
      <c r="J2792" t="str" cm="1">
        <f t="array" aca="1" ref="J2792" ca="1">+INDEX({"Tarjeta";"Efectivo";"Transferencia"},RANDBETWEEN(1,3))</f>
        <v>Transferencia</v>
      </c>
      <c r="K2792" t="str">
        <f t="shared" ca="1" si="263"/>
        <v>V-005</v>
      </c>
      <c r="L2792" t="str">
        <f ca="1">+VLOOKUP(K2792,'Tablas aux'!$A$23:$C$27,3,0)</f>
        <v>Ayacucho</v>
      </c>
    </row>
    <row r="2793" spans="1:12" x14ac:dyDescent="0.25">
      <c r="A2793" t="str">
        <v>V-2792</v>
      </c>
      <c r="B2793">
        <f t="shared" ca="1" si="258"/>
        <v>45694</v>
      </c>
      <c r="C2793" t="str">
        <f t="shared" ca="1" si="259"/>
        <v>C-003</v>
      </c>
      <c r="D2793" t="str">
        <f t="shared" ca="1" si="260"/>
        <v>P-004</v>
      </c>
      <c r="E2793" t="str">
        <f ca="1">+_xlfn.XLOOKUP(D2793,'Tablas aux'!$A$3:$A$6,'Tablas aux'!$B$3:$B$6,0)</f>
        <v>Smart Phone</v>
      </c>
      <c r="F2793" t="str">
        <f ca="1">+_xlfn.XLOOKUP(E2793,'Tablas aux'!$B$3:$B$6,'Tablas aux'!$C$3:$C$6,0)</f>
        <v>Telefonía</v>
      </c>
      <c r="G2793">
        <f t="shared" ca="1" si="261"/>
        <v>18</v>
      </c>
      <c r="H2793">
        <f ca="1">+_xlfn.XLOOKUP(D2793,'Tablas aux'!$A$3:$A$6,'Tablas aux'!$D$3:$D$6)</f>
        <v>800</v>
      </c>
      <c r="I2793" s="3">
        <f t="shared" ca="1" si="262"/>
        <v>0.2</v>
      </c>
      <c r="J2793" t="str" cm="1">
        <f t="array" aca="1" ref="J2793" ca="1">+INDEX({"Tarjeta";"Efectivo";"Transferencia"},RANDBETWEEN(1,3))</f>
        <v>Transferencia</v>
      </c>
      <c r="K2793" t="str">
        <f t="shared" ca="1" si="263"/>
        <v>V-001</v>
      </c>
      <c r="L2793" t="str">
        <f ca="1">+VLOOKUP(K2793,'Tablas aux'!$A$23:$C$27,3,0)</f>
        <v>Lima</v>
      </c>
    </row>
    <row r="2794" spans="1:12" x14ac:dyDescent="0.25">
      <c r="A2794" t="str">
        <v>V-2793</v>
      </c>
      <c r="B2794">
        <f t="shared" ca="1" si="258"/>
        <v>45999</v>
      </c>
      <c r="C2794" t="str">
        <f t="shared" ca="1" si="259"/>
        <v>C-001</v>
      </c>
      <c r="D2794" t="str">
        <f t="shared" ca="1" si="260"/>
        <v>P-004</v>
      </c>
      <c r="E2794" t="str">
        <f ca="1">+_xlfn.XLOOKUP(D2794,'Tablas aux'!$A$3:$A$6,'Tablas aux'!$B$3:$B$6,0)</f>
        <v>Smart Phone</v>
      </c>
      <c r="F2794" t="str">
        <f ca="1">+_xlfn.XLOOKUP(E2794,'Tablas aux'!$B$3:$B$6,'Tablas aux'!$C$3:$C$6,0)</f>
        <v>Telefonía</v>
      </c>
      <c r="G2794">
        <f t="shared" ca="1" si="261"/>
        <v>15</v>
      </c>
      <c r="H2794">
        <f ca="1">+_xlfn.XLOOKUP(D2794,'Tablas aux'!$A$3:$A$6,'Tablas aux'!$D$3:$D$6)</f>
        <v>800</v>
      </c>
      <c r="I2794" s="3">
        <f t="shared" ca="1" si="262"/>
        <v>0.2</v>
      </c>
      <c r="J2794" t="str" cm="1">
        <f t="array" aca="1" ref="J2794" ca="1">+INDEX({"Tarjeta";"Efectivo";"Transferencia"},RANDBETWEEN(1,3))</f>
        <v>Transferencia</v>
      </c>
      <c r="K2794" t="str">
        <f t="shared" ca="1" si="263"/>
        <v>V-003</v>
      </c>
      <c r="L2794" t="str">
        <f ca="1">+VLOOKUP(K2794,'Tablas aux'!$A$23:$C$27,3,0)</f>
        <v>Arequipa</v>
      </c>
    </row>
    <row r="2795" spans="1:12" x14ac:dyDescent="0.25">
      <c r="A2795" t="str">
        <v>V-2794</v>
      </c>
      <c r="B2795">
        <f t="shared" ca="1" si="258"/>
        <v>45696</v>
      </c>
      <c r="C2795" t="str">
        <f t="shared" ca="1" si="259"/>
        <v>C-002</v>
      </c>
      <c r="D2795" t="str">
        <f t="shared" ca="1" si="260"/>
        <v>P-003</v>
      </c>
      <c r="E2795" t="str">
        <f ca="1">+_xlfn.XLOOKUP(D2795,'Tablas aux'!$A$3:$A$6,'Tablas aux'!$B$3:$B$6,0)</f>
        <v>Smart Watch</v>
      </c>
      <c r="F2795" t="str">
        <f ca="1">+_xlfn.XLOOKUP(E2795,'Tablas aux'!$B$3:$B$6,'Tablas aux'!$C$3:$C$6,0)</f>
        <v>Electrónica</v>
      </c>
      <c r="G2795">
        <f t="shared" ca="1" si="261"/>
        <v>30</v>
      </c>
      <c r="H2795">
        <f ca="1">+_xlfn.XLOOKUP(D2795,'Tablas aux'!$A$3:$A$6,'Tablas aux'!$D$3:$D$6)</f>
        <v>200</v>
      </c>
      <c r="I2795" s="3">
        <f t="shared" ca="1" si="262"/>
        <v>0.1</v>
      </c>
      <c r="J2795" t="str" cm="1">
        <f t="array" aca="1" ref="J2795" ca="1">+INDEX({"Tarjeta";"Efectivo";"Transferencia"},RANDBETWEEN(1,3))</f>
        <v>Transferencia</v>
      </c>
      <c r="K2795" t="str">
        <f t="shared" ca="1" si="263"/>
        <v>V-001</v>
      </c>
      <c r="L2795" t="str">
        <f ca="1">+VLOOKUP(K2795,'Tablas aux'!$A$23:$C$27,3,0)</f>
        <v>Lima</v>
      </c>
    </row>
    <row r="2796" spans="1:12" x14ac:dyDescent="0.25">
      <c r="A2796" t="str">
        <v>V-2795</v>
      </c>
      <c r="B2796">
        <f t="shared" ca="1" si="258"/>
        <v>46021</v>
      </c>
      <c r="C2796" t="str">
        <f t="shared" ca="1" si="259"/>
        <v>C-002</v>
      </c>
      <c r="D2796" t="str">
        <f t="shared" ca="1" si="260"/>
        <v>P-003</v>
      </c>
      <c r="E2796" t="str">
        <f ca="1">+_xlfn.XLOOKUP(D2796,'Tablas aux'!$A$3:$A$6,'Tablas aux'!$B$3:$B$6,0)</f>
        <v>Smart Watch</v>
      </c>
      <c r="F2796" t="str">
        <f ca="1">+_xlfn.XLOOKUP(E2796,'Tablas aux'!$B$3:$B$6,'Tablas aux'!$C$3:$C$6,0)</f>
        <v>Electrónica</v>
      </c>
      <c r="G2796">
        <f t="shared" ca="1" si="261"/>
        <v>43</v>
      </c>
      <c r="H2796">
        <f ca="1">+_xlfn.XLOOKUP(D2796,'Tablas aux'!$A$3:$A$6,'Tablas aux'!$D$3:$D$6)</f>
        <v>200</v>
      </c>
      <c r="I2796" s="3">
        <f t="shared" ca="1" si="262"/>
        <v>0.1</v>
      </c>
      <c r="J2796" t="str" cm="1">
        <f t="array" aca="1" ref="J2796" ca="1">+INDEX({"Tarjeta";"Efectivo";"Transferencia"},RANDBETWEEN(1,3))</f>
        <v>Transferencia</v>
      </c>
      <c r="K2796" t="str">
        <f t="shared" ca="1" si="263"/>
        <v>V-005</v>
      </c>
      <c r="L2796" t="str">
        <f ca="1">+VLOOKUP(K2796,'Tablas aux'!$A$23:$C$27,3,0)</f>
        <v>Ayacucho</v>
      </c>
    </row>
    <row r="2797" spans="1:12" x14ac:dyDescent="0.25">
      <c r="A2797" t="str">
        <v>V-2796</v>
      </c>
      <c r="B2797">
        <f t="shared" ca="1" si="258"/>
        <v>45948</v>
      </c>
      <c r="C2797" t="str">
        <f t="shared" ca="1" si="259"/>
        <v>C-002</v>
      </c>
      <c r="D2797" t="str">
        <f t="shared" ca="1" si="260"/>
        <v>P-001</v>
      </c>
      <c r="E2797" t="str">
        <f ca="1">+_xlfn.XLOOKUP(D2797,'Tablas aux'!$A$3:$A$6,'Tablas aux'!$B$3:$B$6,0)</f>
        <v>Audífonos</v>
      </c>
      <c r="F2797" t="str">
        <f ca="1">+_xlfn.XLOOKUP(E2797,'Tablas aux'!$B$3:$B$6,'Tablas aux'!$C$3:$C$6,0)</f>
        <v>Electrónica</v>
      </c>
      <c r="G2797">
        <f t="shared" ca="1" si="261"/>
        <v>26</v>
      </c>
      <c r="H2797">
        <f ca="1">+_xlfn.XLOOKUP(D2797,'Tablas aux'!$A$3:$A$6,'Tablas aux'!$D$3:$D$6)</f>
        <v>50</v>
      </c>
      <c r="I2797" s="3">
        <f t="shared" ca="1" si="262"/>
        <v>0.1</v>
      </c>
      <c r="J2797" t="str" cm="1">
        <f t="array" aca="1" ref="J2797" ca="1">+INDEX({"Tarjeta";"Efectivo";"Transferencia"},RANDBETWEEN(1,3))</f>
        <v>Tarjeta</v>
      </c>
      <c r="K2797" t="str">
        <f t="shared" ca="1" si="263"/>
        <v>V-003</v>
      </c>
      <c r="L2797" t="str">
        <f ca="1">+VLOOKUP(K2797,'Tablas aux'!$A$23:$C$27,3,0)</f>
        <v>Arequipa</v>
      </c>
    </row>
    <row r="2798" spans="1:12" x14ac:dyDescent="0.25">
      <c r="A2798" t="str">
        <v>V-2797</v>
      </c>
      <c r="B2798">
        <f t="shared" ca="1" si="258"/>
        <v>45862</v>
      </c>
      <c r="C2798" t="str">
        <f t="shared" ca="1" si="259"/>
        <v>C-002</v>
      </c>
      <c r="D2798" t="str">
        <f t="shared" ca="1" si="260"/>
        <v>P-001</v>
      </c>
      <c r="E2798" t="str">
        <f ca="1">+_xlfn.XLOOKUP(D2798,'Tablas aux'!$A$3:$A$6,'Tablas aux'!$B$3:$B$6,0)</f>
        <v>Audífonos</v>
      </c>
      <c r="F2798" t="str">
        <f ca="1">+_xlfn.XLOOKUP(E2798,'Tablas aux'!$B$3:$B$6,'Tablas aux'!$C$3:$C$6,0)</f>
        <v>Electrónica</v>
      </c>
      <c r="G2798">
        <f t="shared" ca="1" si="261"/>
        <v>45</v>
      </c>
      <c r="H2798">
        <f ca="1">+_xlfn.XLOOKUP(D2798,'Tablas aux'!$A$3:$A$6,'Tablas aux'!$D$3:$D$6)</f>
        <v>50</v>
      </c>
      <c r="I2798" s="3">
        <f t="shared" ca="1" si="262"/>
        <v>0.1</v>
      </c>
      <c r="J2798" t="str" cm="1">
        <f t="array" aca="1" ref="J2798" ca="1">+INDEX({"Tarjeta";"Efectivo";"Transferencia"},RANDBETWEEN(1,3))</f>
        <v>Tarjeta</v>
      </c>
      <c r="K2798" t="str">
        <f t="shared" ca="1" si="263"/>
        <v>V-005</v>
      </c>
      <c r="L2798" t="str">
        <f ca="1">+VLOOKUP(K2798,'Tablas aux'!$A$23:$C$27,3,0)</f>
        <v>Ayacucho</v>
      </c>
    </row>
    <row r="2799" spans="1:12" x14ac:dyDescent="0.25">
      <c r="A2799" t="str">
        <v>V-2798</v>
      </c>
      <c r="B2799">
        <f t="shared" ca="1" si="258"/>
        <v>45972</v>
      </c>
      <c r="C2799" t="str">
        <f t="shared" ca="1" si="259"/>
        <v>C-003</v>
      </c>
      <c r="D2799" t="str">
        <f t="shared" ca="1" si="260"/>
        <v>P-004</v>
      </c>
      <c r="E2799" t="str">
        <f ca="1">+_xlfn.XLOOKUP(D2799,'Tablas aux'!$A$3:$A$6,'Tablas aux'!$B$3:$B$6,0)</f>
        <v>Smart Phone</v>
      </c>
      <c r="F2799" t="str">
        <f ca="1">+_xlfn.XLOOKUP(E2799,'Tablas aux'!$B$3:$B$6,'Tablas aux'!$C$3:$C$6,0)</f>
        <v>Telefonía</v>
      </c>
      <c r="G2799">
        <f t="shared" ca="1" si="261"/>
        <v>29</v>
      </c>
      <c r="H2799">
        <f ca="1">+_xlfn.XLOOKUP(D2799,'Tablas aux'!$A$3:$A$6,'Tablas aux'!$D$3:$D$6)</f>
        <v>800</v>
      </c>
      <c r="I2799" s="3">
        <f t="shared" ca="1" si="262"/>
        <v>0.2</v>
      </c>
      <c r="J2799" t="str" cm="1">
        <f t="array" aca="1" ref="J2799" ca="1">+INDEX({"Tarjeta";"Efectivo";"Transferencia"},RANDBETWEEN(1,3))</f>
        <v>Transferencia</v>
      </c>
      <c r="K2799" t="str">
        <f t="shared" ca="1" si="263"/>
        <v>V-002</v>
      </c>
      <c r="L2799" t="str">
        <f ca="1">+VLOOKUP(K2799,'Tablas aux'!$A$23:$C$27,3,0)</f>
        <v>Callao</v>
      </c>
    </row>
    <row r="2800" spans="1:12" x14ac:dyDescent="0.25">
      <c r="A2800" t="str">
        <v>V-2799</v>
      </c>
      <c r="B2800">
        <f t="shared" ca="1" si="258"/>
        <v>45977</v>
      </c>
      <c r="C2800" t="str">
        <f t="shared" ca="1" si="259"/>
        <v>C-001</v>
      </c>
      <c r="D2800" t="str">
        <f t="shared" ca="1" si="260"/>
        <v>P-002</v>
      </c>
      <c r="E2800" t="str">
        <f ca="1">+_xlfn.XLOOKUP(D2800,'Tablas aux'!$A$3:$A$6,'Tablas aux'!$B$3:$B$6,0)</f>
        <v>Laptop</v>
      </c>
      <c r="F2800" t="str">
        <f ca="1">+_xlfn.XLOOKUP(E2800,'Tablas aux'!$B$3:$B$6,'Tablas aux'!$C$3:$C$6,0)</f>
        <v>Computo</v>
      </c>
      <c r="G2800">
        <f t="shared" ca="1" si="261"/>
        <v>28</v>
      </c>
      <c r="H2800">
        <f ca="1">+_xlfn.XLOOKUP(D2800,'Tablas aux'!$A$3:$A$6,'Tablas aux'!$D$3:$D$6)</f>
        <v>1200</v>
      </c>
      <c r="I2800" s="3">
        <f t="shared" ca="1" si="262"/>
        <v>0.3</v>
      </c>
      <c r="J2800" t="str" cm="1">
        <f t="array" aca="1" ref="J2800" ca="1">+INDEX({"Tarjeta";"Efectivo";"Transferencia"},RANDBETWEEN(1,3))</f>
        <v>Transferencia</v>
      </c>
      <c r="K2800" t="str">
        <f t="shared" ca="1" si="263"/>
        <v>V-001</v>
      </c>
      <c r="L2800" t="str">
        <f ca="1">+VLOOKUP(K2800,'Tablas aux'!$A$23:$C$27,3,0)</f>
        <v>Lima</v>
      </c>
    </row>
    <row r="2801" spans="1:12" x14ac:dyDescent="0.25">
      <c r="A2801" t="str">
        <v>V-2800</v>
      </c>
      <c r="B2801">
        <f t="shared" ca="1" si="258"/>
        <v>45698</v>
      </c>
      <c r="C2801" t="str">
        <f t="shared" ca="1" si="259"/>
        <v>C-001</v>
      </c>
      <c r="D2801" t="str">
        <f t="shared" ca="1" si="260"/>
        <v>P-004</v>
      </c>
      <c r="E2801" t="str">
        <f ca="1">+_xlfn.XLOOKUP(D2801,'Tablas aux'!$A$3:$A$6,'Tablas aux'!$B$3:$B$6,0)</f>
        <v>Smart Phone</v>
      </c>
      <c r="F2801" t="str">
        <f ca="1">+_xlfn.XLOOKUP(E2801,'Tablas aux'!$B$3:$B$6,'Tablas aux'!$C$3:$C$6,0)</f>
        <v>Telefonía</v>
      </c>
      <c r="G2801">
        <f t="shared" ca="1" si="261"/>
        <v>28</v>
      </c>
      <c r="H2801">
        <f ca="1">+_xlfn.XLOOKUP(D2801,'Tablas aux'!$A$3:$A$6,'Tablas aux'!$D$3:$D$6)</f>
        <v>800</v>
      </c>
      <c r="I2801" s="3">
        <f t="shared" ca="1" si="262"/>
        <v>0.2</v>
      </c>
      <c r="J2801" t="str" cm="1">
        <f t="array" aca="1" ref="J2801" ca="1">+INDEX({"Tarjeta";"Efectivo";"Transferencia"},RANDBETWEEN(1,3))</f>
        <v>Efectivo</v>
      </c>
      <c r="K2801" t="str">
        <f t="shared" ca="1" si="263"/>
        <v>V-002</v>
      </c>
      <c r="L2801" t="str">
        <f ca="1">+VLOOKUP(K2801,'Tablas aux'!$A$23:$C$27,3,0)</f>
        <v>Callao</v>
      </c>
    </row>
    <row r="2802" spans="1:12" x14ac:dyDescent="0.25">
      <c r="A2802" t="str">
        <v>V-2801</v>
      </c>
      <c r="B2802">
        <f t="shared" ca="1" si="258"/>
        <v>45695</v>
      </c>
      <c r="C2802" t="str">
        <f t="shared" ca="1" si="259"/>
        <v>C-002</v>
      </c>
      <c r="D2802" t="str">
        <f t="shared" ca="1" si="260"/>
        <v>P-003</v>
      </c>
      <c r="E2802" t="str">
        <f ca="1">+_xlfn.XLOOKUP(D2802,'Tablas aux'!$A$3:$A$6,'Tablas aux'!$B$3:$B$6,0)</f>
        <v>Smart Watch</v>
      </c>
      <c r="F2802" t="str">
        <f ca="1">+_xlfn.XLOOKUP(E2802,'Tablas aux'!$B$3:$B$6,'Tablas aux'!$C$3:$C$6,0)</f>
        <v>Electrónica</v>
      </c>
      <c r="G2802">
        <f t="shared" ca="1" si="261"/>
        <v>35</v>
      </c>
      <c r="H2802">
        <f ca="1">+_xlfn.XLOOKUP(D2802,'Tablas aux'!$A$3:$A$6,'Tablas aux'!$D$3:$D$6)</f>
        <v>200</v>
      </c>
      <c r="I2802" s="3">
        <f t="shared" ca="1" si="262"/>
        <v>0.1</v>
      </c>
      <c r="J2802" t="str" cm="1">
        <f t="array" aca="1" ref="J2802" ca="1">+INDEX({"Tarjeta";"Efectivo";"Transferencia"},RANDBETWEEN(1,3))</f>
        <v>Transferencia</v>
      </c>
      <c r="K2802" t="str">
        <f t="shared" ca="1" si="263"/>
        <v>V-003</v>
      </c>
      <c r="L2802" t="str">
        <f ca="1">+VLOOKUP(K2802,'Tablas aux'!$A$23:$C$27,3,0)</f>
        <v>Arequipa</v>
      </c>
    </row>
    <row r="2803" spans="1:12" x14ac:dyDescent="0.25">
      <c r="A2803" t="str">
        <v>V-2802</v>
      </c>
      <c r="B2803">
        <f t="shared" ca="1" si="258"/>
        <v>45699</v>
      </c>
      <c r="C2803" t="str">
        <f t="shared" ca="1" si="259"/>
        <v>C-004</v>
      </c>
      <c r="D2803" t="str">
        <f t="shared" ca="1" si="260"/>
        <v>P-001</v>
      </c>
      <c r="E2803" t="str">
        <f ca="1">+_xlfn.XLOOKUP(D2803,'Tablas aux'!$A$3:$A$6,'Tablas aux'!$B$3:$B$6,0)</f>
        <v>Audífonos</v>
      </c>
      <c r="F2803" t="str">
        <f ca="1">+_xlfn.XLOOKUP(E2803,'Tablas aux'!$B$3:$B$6,'Tablas aux'!$C$3:$C$6,0)</f>
        <v>Electrónica</v>
      </c>
      <c r="G2803">
        <f t="shared" ca="1" si="261"/>
        <v>45</v>
      </c>
      <c r="H2803">
        <f ca="1">+_xlfn.XLOOKUP(D2803,'Tablas aux'!$A$3:$A$6,'Tablas aux'!$D$3:$D$6)</f>
        <v>50</v>
      </c>
      <c r="I2803" s="3">
        <f t="shared" ca="1" si="262"/>
        <v>0.1</v>
      </c>
      <c r="J2803" t="str" cm="1">
        <f t="array" aca="1" ref="J2803" ca="1">+INDEX({"Tarjeta";"Efectivo";"Transferencia"},RANDBETWEEN(1,3))</f>
        <v>Efectivo</v>
      </c>
      <c r="K2803" t="str">
        <f t="shared" ca="1" si="263"/>
        <v>V-004</v>
      </c>
      <c r="L2803" t="str">
        <f ca="1">+VLOOKUP(K2803,'Tablas aux'!$A$23:$C$27,3,0)</f>
        <v>Moquegua</v>
      </c>
    </row>
    <row r="2804" spans="1:12" x14ac:dyDescent="0.25">
      <c r="A2804" t="str">
        <v>V-2803</v>
      </c>
      <c r="B2804">
        <f t="shared" ca="1" si="258"/>
        <v>45761</v>
      </c>
      <c r="C2804" t="str">
        <f t="shared" ca="1" si="259"/>
        <v>C-003</v>
      </c>
      <c r="D2804" t="str">
        <f t="shared" ca="1" si="260"/>
        <v>P-003</v>
      </c>
      <c r="E2804" t="str">
        <f ca="1">+_xlfn.XLOOKUP(D2804,'Tablas aux'!$A$3:$A$6,'Tablas aux'!$B$3:$B$6,0)</f>
        <v>Smart Watch</v>
      </c>
      <c r="F2804" t="str">
        <f ca="1">+_xlfn.XLOOKUP(E2804,'Tablas aux'!$B$3:$B$6,'Tablas aux'!$C$3:$C$6,0)</f>
        <v>Electrónica</v>
      </c>
      <c r="G2804">
        <f t="shared" ca="1" si="261"/>
        <v>27</v>
      </c>
      <c r="H2804">
        <f ca="1">+_xlfn.XLOOKUP(D2804,'Tablas aux'!$A$3:$A$6,'Tablas aux'!$D$3:$D$6)</f>
        <v>200</v>
      </c>
      <c r="I2804" s="3">
        <f t="shared" ca="1" si="262"/>
        <v>0.1</v>
      </c>
      <c r="J2804" t="str" cm="1">
        <f t="array" aca="1" ref="J2804" ca="1">+INDEX({"Tarjeta";"Efectivo";"Transferencia"},RANDBETWEEN(1,3))</f>
        <v>Transferencia</v>
      </c>
      <c r="K2804" t="str">
        <f t="shared" ca="1" si="263"/>
        <v>V-003</v>
      </c>
      <c r="L2804" t="str">
        <f ca="1">+VLOOKUP(K2804,'Tablas aux'!$A$23:$C$27,3,0)</f>
        <v>Arequipa</v>
      </c>
    </row>
    <row r="2805" spans="1:12" x14ac:dyDescent="0.25">
      <c r="A2805" t="str">
        <v>V-2804</v>
      </c>
      <c r="B2805">
        <f t="shared" ca="1" si="258"/>
        <v>45752</v>
      </c>
      <c r="C2805" t="str">
        <f t="shared" ca="1" si="259"/>
        <v>C-002</v>
      </c>
      <c r="D2805" t="str">
        <f t="shared" ca="1" si="260"/>
        <v>P-004</v>
      </c>
      <c r="E2805" t="str">
        <f ca="1">+_xlfn.XLOOKUP(D2805,'Tablas aux'!$A$3:$A$6,'Tablas aux'!$B$3:$B$6,0)</f>
        <v>Smart Phone</v>
      </c>
      <c r="F2805" t="str">
        <f ca="1">+_xlfn.XLOOKUP(E2805,'Tablas aux'!$B$3:$B$6,'Tablas aux'!$C$3:$C$6,0)</f>
        <v>Telefonía</v>
      </c>
      <c r="G2805">
        <f t="shared" ca="1" si="261"/>
        <v>36</v>
      </c>
      <c r="H2805">
        <f ca="1">+_xlfn.XLOOKUP(D2805,'Tablas aux'!$A$3:$A$6,'Tablas aux'!$D$3:$D$6)</f>
        <v>800</v>
      </c>
      <c r="I2805" s="3">
        <f t="shared" ca="1" si="262"/>
        <v>0.2</v>
      </c>
      <c r="J2805" t="str" cm="1">
        <f t="array" aca="1" ref="J2805" ca="1">+INDEX({"Tarjeta";"Efectivo";"Transferencia"},RANDBETWEEN(1,3))</f>
        <v>Efectivo</v>
      </c>
      <c r="K2805" t="str">
        <f t="shared" ca="1" si="263"/>
        <v>V-002</v>
      </c>
      <c r="L2805" t="str">
        <f ca="1">+VLOOKUP(K2805,'Tablas aux'!$A$23:$C$27,3,0)</f>
        <v>Callao</v>
      </c>
    </row>
    <row r="2806" spans="1:12" x14ac:dyDescent="0.25">
      <c r="A2806" t="str">
        <v>V-2805</v>
      </c>
      <c r="B2806">
        <f t="shared" ca="1" si="258"/>
        <v>45979</v>
      </c>
      <c r="C2806" t="str">
        <f t="shared" ca="1" si="259"/>
        <v>C-003</v>
      </c>
      <c r="D2806" t="str">
        <f t="shared" ca="1" si="260"/>
        <v>P-001</v>
      </c>
      <c r="E2806" t="str">
        <f ca="1">+_xlfn.XLOOKUP(D2806,'Tablas aux'!$A$3:$A$6,'Tablas aux'!$B$3:$B$6,0)</f>
        <v>Audífonos</v>
      </c>
      <c r="F2806" t="str">
        <f ca="1">+_xlfn.XLOOKUP(E2806,'Tablas aux'!$B$3:$B$6,'Tablas aux'!$C$3:$C$6,0)</f>
        <v>Electrónica</v>
      </c>
      <c r="G2806">
        <f t="shared" ca="1" si="261"/>
        <v>11</v>
      </c>
      <c r="H2806">
        <f ca="1">+_xlfn.XLOOKUP(D2806,'Tablas aux'!$A$3:$A$6,'Tablas aux'!$D$3:$D$6)</f>
        <v>50</v>
      </c>
      <c r="I2806" s="3">
        <f t="shared" ca="1" si="262"/>
        <v>0.1</v>
      </c>
      <c r="J2806" t="str" cm="1">
        <f t="array" aca="1" ref="J2806" ca="1">+INDEX({"Tarjeta";"Efectivo";"Transferencia"},RANDBETWEEN(1,3))</f>
        <v>Efectivo</v>
      </c>
      <c r="K2806" t="str">
        <f t="shared" ca="1" si="263"/>
        <v>V-004</v>
      </c>
      <c r="L2806" t="str">
        <f ca="1">+VLOOKUP(K2806,'Tablas aux'!$A$23:$C$27,3,0)</f>
        <v>Moquegua</v>
      </c>
    </row>
    <row r="2807" spans="1:12" x14ac:dyDescent="0.25">
      <c r="A2807" t="str">
        <v>V-2806</v>
      </c>
      <c r="B2807">
        <f t="shared" ca="1" si="258"/>
        <v>45776</v>
      </c>
      <c r="C2807" t="str">
        <f t="shared" ca="1" si="259"/>
        <v>C-004</v>
      </c>
      <c r="D2807" t="str">
        <f t="shared" ca="1" si="260"/>
        <v>P-002</v>
      </c>
      <c r="E2807" t="str">
        <f ca="1">+_xlfn.XLOOKUP(D2807,'Tablas aux'!$A$3:$A$6,'Tablas aux'!$B$3:$B$6,0)</f>
        <v>Laptop</v>
      </c>
      <c r="F2807" t="str">
        <f ca="1">+_xlfn.XLOOKUP(E2807,'Tablas aux'!$B$3:$B$6,'Tablas aux'!$C$3:$C$6,0)</f>
        <v>Computo</v>
      </c>
      <c r="G2807">
        <f t="shared" ca="1" si="261"/>
        <v>20</v>
      </c>
      <c r="H2807">
        <f ca="1">+_xlfn.XLOOKUP(D2807,'Tablas aux'!$A$3:$A$6,'Tablas aux'!$D$3:$D$6)</f>
        <v>1200</v>
      </c>
      <c r="I2807" s="3">
        <f t="shared" ca="1" si="262"/>
        <v>0.3</v>
      </c>
      <c r="J2807" t="str" cm="1">
        <f t="array" aca="1" ref="J2807" ca="1">+INDEX({"Tarjeta";"Efectivo";"Transferencia"},RANDBETWEEN(1,3))</f>
        <v>Transferencia</v>
      </c>
      <c r="K2807" t="str">
        <f t="shared" ca="1" si="263"/>
        <v>V-002</v>
      </c>
      <c r="L2807" t="str">
        <f ca="1">+VLOOKUP(K2807,'Tablas aux'!$A$23:$C$27,3,0)</f>
        <v>Callao</v>
      </c>
    </row>
    <row r="2808" spans="1:12" x14ac:dyDescent="0.25">
      <c r="A2808" t="str">
        <v>V-2807</v>
      </c>
      <c r="B2808">
        <f t="shared" ca="1" si="258"/>
        <v>45806</v>
      </c>
      <c r="C2808" t="str">
        <f t="shared" ca="1" si="259"/>
        <v>C-003</v>
      </c>
      <c r="D2808" t="str">
        <f t="shared" ca="1" si="260"/>
        <v>P-004</v>
      </c>
      <c r="E2808" t="str">
        <f ca="1">+_xlfn.XLOOKUP(D2808,'Tablas aux'!$A$3:$A$6,'Tablas aux'!$B$3:$B$6,0)</f>
        <v>Smart Phone</v>
      </c>
      <c r="F2808" t="str">
        <f ca="1">+_xlfn.XLOOKUP(E2808,'Tablas aux'!$B$3:$B$6,'Tablas aux'!$C$3:$C$6,0)</f>
        <v>Telefonía</v>
      </c>
      <c r="G2808">
        <f t="shared" ca="1" si="261"/>
        <v>8</v>
      </c>
      <c r="H2808">
        <f ca="1">+_xlfn.XLOOKUP(D2808,'Tablas aux'!$A$3:$A$6,'Tablas aux'!$D$3:$D$6)</f>
        <v>800</v>
      </c>
      <c r="I2808" s="3">
        <f t="shared" ca="1" si="262"/>
        <v>0.2</v>
      </c>
      <c r="J2808" t="str" cm="1">
        <f t="array" aca="1" ref="J2808" ca="1">+INDEX({"Tarjeta";"Efectivo";"Transferencia"},RANDBETWEEN(1,3))</f>
        <v>Transferencia</v>
      </c>
      <c r="K2808" t="str">
        <f t="shared" ca="1" si="263"/>
        <v>V-002</v>
      </c>
      <c r="L2808" t="str">
        <f ca="1">+VLOOKUP(K2808,'Tablas aux'!$A$23:$C$27,3,0)</f>
        <v>Callao</v>
      </c>
    </row>
    <row r="2809" spans="1:12" x14ac:dyDescent="0.25">
      <c r="A2809" t="str">
        <v>V-2808</v>
      </c>
      <c r="B2809">
        <f t="shared" ca="1" si="258"/>
        <v>45899</v>
      </c>
      <c r="C2809" t="str">
        <f t="shared" ca="1" si="259"/>
        <v>C-004</v>
      </c>
      <c r="D2809" t="str">
        <f t="shared" ca="1" si="260"/>
        <v>P-003</v>
      </c>
      <c r="E2809" t="str">
        <f ca="1">+_xlfn.XLOOKUP(D2809,'Tablas aux'!$A$3:$A$6,'Tablas aux'!$B$3:$B$6,0)</f>
        <v>Smart Watch</v>
      </c>
      <c r="F2809" t="str">
        <f ca="1">+_xlfn.XLOOKUP(E2809,'Tablas aux'!$B$3:$B$6,'Tablas aux'!$C$3:$C$6,0)</f>
        <v>Electrónica</v>
      </c>
      <c r="G2809">
        <f t="shared" ca="1" si="261"/>
        <v>13</v>
      </c>
      <c r="H2809">
        <f ca="1">+_xlfn.XLOOKUP(D2809,'Tablas aux'!$A$3:$A$6,'Tablas aux'!$D$3:$D$6)</f>
        <v>200</v>
      </c>
      <c r="I2809" s="3">
        <f t="shared" ca="1" si="262"/>
        <v>0.1</v>
      </c>
      <c r="J2809" t="str" cm="1">
        <f t="array" aca="1" ref="J2809" ca="1">+INDEX({"Tarjeta";"Efectivo";"Transferencia"},RANDBETWEEN(1,3))</f>
        <v>Transferencia</v>
      </c>
      <c r="K2809" t="str">
        <f t="shared" ca="1" si="263"/>
        <v>V-002</v>
      </c>
      <c r="L2809" t="str">
        <f ca="1">+VLOOKUP(K2809,'Tablas aux'!$A$23:$C$27,3,0)</f>
        <v>Callao</v>
      </c>
    </row>
    <row r="2810" spans="1:12" x14ac:dyDescent="0.25">
      <c r="A2810" t="str">
        <v>V-2809</v>
      </c>
      <c r="B2810">
        <f t="shared" ca="1" si="258"/>
        <v>45995</v>
      </c>
      <c r="C2810" t="str">
        <f t="shared" ca="1" si="259"/>
        <v>C-001</v>
      </c>
      <c r="D2810" t="str">
        <f t="shared" ca="1" si="260"/>
        <v>P-004</v>
      </c>
      <c r="E2810" t="str">
        <f ca="1">+_xlfn.XLOOKUP(D2810,'Tablas aux'!$A$3:$A$6,'Tablas aux'!$B$3:$B$6,0)</f>
        <v>Smart Phone</v>
      </c>
      <c r="F2810" t="str">
        <f ca="1">+_xlfn.XLOOKUP(E2810,'Tablas aux'!$B$3:$B$6,'Tablas aux'!$C$3:$C$6,0)</f>
        <v>Telefonía</v>
      </c>
      <c r="G2810">
        <f t="shared" ca="1" si="261"/>
        <v>21</v>
      </c>
      <c r="H2810">
        <f ca="1">+_xlfn.XLOOKUP(D2810,'Tablas aux'!$A$3:$A$6,'Tablas aux'!$D$3:$D$6)</f>
        <v>800</v>
      </c>
      <c r="I2810" s="3">
        <f t="shared" ca="1" si="262"/>
        <v>0.2</v>
      </c>
      <c r="J2810" t="str" cm="1">
        <f t="array" aca="1" ref="J2810" ca="1">+INDEX({"Tarjeta";"Efectivo";"Transferencia"},RANDBETWEEN(1,3))</f>
        <v>Tarjeta</v>
      </c>
      <c r="K2810" t="str">
        <f t="shared" ca="1" si="263"/>
        <v>V-002</v>
      </c>
      <c r="L2810" t="str">
        <f ca="1">+VLOOKUP(K2810,'Tablas aux'!$A$23:$C$27,3,0)</f>
        <v>Callao</v>
      </c>
    </row>
    <row r="2811" spans="1:12" x14ac:dyDescent="0.25">
      <c r="A2811" t="str">
        <v>V-2810</v>
      </c>
      <c r="B2811">
        <f t="shared" ca="1" si="258"/>
        <v>45878</v>
      </c>
      <c r="C2811" t="str">
        <f t="shared" ca="1" si="259"/>
        <v>C-001</v>
      </c>
      <c r="D2811" t="str">
        <f t="shared" ca="1" si="260"/>
        <v>P-002</v>
      </c>
      <c r="E2811" t="str">
        <f ca="1">+_xlfn.XLOOKUP(D2811,'Tablas aux'!$A$3:$A$6,'Tablas aux'!$B$3:$B$6,0)</f>
        <v>Laptop</v>
      </c>
      <c r="F2811" t="str">
        <f ca="1">+_xlfn.XLOOKUP(E2811,'Tablas aux'!$B$3:$B$6,'Tablas aux'!$C$3:$C$6,0)</f>
        <v>Computo</v>
      </c>
      <c r="G2811">
        <f t="shared" ca="1" si="261"/>
        <v>31</v>
      </c>
      <c r="H2811">
        <f ca="1">+_xlfn.XLOOKUP(D2811,'Tablas aux'!$A$3:$A$6,'Tablas aux'!$D$3:$D$6)</f>
        <v>1200</v>
      </c>
      <c r="I2811" s="3">
        <f t="shared" ca="1" si="262"/>
        <v>0.3</v>
      </c>
      <c r="J2811" t="str" cm="1">
        <f t="array" aca="1" ref="J2811" ca="1">+INDEX({"Tarjeta";"Efectivo";"Transferencia"},RANDBETWEEN(1,3))</f>
        <v>Transferencia</v>
      </c>
      <c r="K2811" t="str">
        <f t="shared" ca="1" si="263"/>
        <v>V-001</v>
      </c>
      <c r="L2811" t="str">
        <f ca="1">+VLOOKUP(K2811,'Tablas aux'!$A$23:$C$27,3,0)</f>
        <v>Lima</v>
      </c>
    </row>
    <row r="2812" spans="1:12" x14ac:dyDescent="0.25">
      <c r="A2812" t="str">
        <v>V-2811</v>
      </c>
      <c r="B2812">
        <f t="shared" ca="1" si="258"/>
        <v>45907</v>
      </c>
      <c r="C2812" t="str">
        <f t="shared" ca="1" si="259"/>
        <v>C-004</v>
      </c>
      <c r="D2812" t="str">
        <f t="shared" ca="1" si="260"/>
        <v>P-002</v>
      </c>
      <c r="E2812" t="str">
        <f ca="1">+_xlfn.XLOOKUP(D2812,'Tablas aux'!$A$3:$A$6,'Tablas aux'!$B$3:$B$6,0)</f>
        <v>Laptop</v>
      </c>
      <c r="F2812" t="str">
        <f ca="1">+_xlfn.XLOOKUP(E2812,'Tablas aux'!$B$3:$B$6,'Tablas aux'!$C$3:$C$6,0)</f>
        <v>Computo</v>
      </c>
      <c r="G2812">
        <f t="shared" ca="1" si="261"/>
        <v>20</v>
      </c>
      <c r="H2812">
        <f ca="1">+_xlfn.XLOOKUP(D2812,'Tablas aux'!$A$3:$A$6,'Tablas aux'!$D$3:$D$6)</f>
        <v>1200</v>
      </c>
      <c r="I2812" s="3">
        <f t="shared" ca="1" si="262"/>
        <v>0.3</v>
      </c>
      <c r="J2812" t="str" cm="1">
        <f t="array" aca="1" ref="J2812" ca="1">+INDEX({"Tarjeta";"Efectivo";"Transferencia"},RANDBETWEEN(1,3))</f>
        <v>Efectivo</v>
      </c>
      <c r="K2812" t="str">
        <f t="shared" ca="1" si="263"/>
        <v>V-004</v>
      </c>
      <c r="L2812" t="str">
        <f ca="1">+VLOOKUP(K2812,'Tablas aux'!$A$23:$C$27,3,0)</f>
        <v>Moquegua</v>
      </c>
    </row>
    <row r="2813" spans="1:12" x14ac:dyDescent="0.25">
      <c r="A2813" t="str">
        <v>V-2812</v>
      </c>
      <c r="B2813">
        <f t="shared" ca="1" si="258"/>
        <v>46019</v>
      </c>
      <c r="C2813" t="str">
        <f t="shared" ca="1" si="259"/>
        <v>C-001</v>
      </c>
      <c r="D2813" t="str">
        <f t="shared" ca="1" si="260"/>
        <v>P-003</v>
      </c>
      <c r="E2813" t="str">
        <f ca="1">+_xlfn.XLOOKUP(D2813,'Tablas aux'!$A$3:$A$6,'Tablas aux'!$B$3:$B$6,0)</f>
        <v>Smart Watch</v>
      </c>
      <c r="F2813" t="str">
        <f ca="1">+_xlfn.XLOOKUP(E2813,'Tablas aux'!$B$3:$B$6,'Tablas aux'!$C$3:$C$6,0)</f>
        <v>Electrónica</v>
      </c>
      <c r="G2813">
        <f t="shared" ca="1" si="261"/>
        <v>30</v>
      </c>
      <c r="H2813">
        <f ca="1">+_xlfn.XLOOKUP(D2813,'Tablas aux'!$A$3:$A$6,'Tablas aux'!$D$3:$D$6)</f>
        <v>200</v>
      </c>
      <c r="I2813" s="3">
        <f t="shared" ca="1" si="262"/>
        <v>0.1</v>
      </c>
      <c r="J2813" t="str" cm="1">
        <f t="array" aca="1" ref="J2813" ca="1">+INDEX({"Tarjeta";"Efectivo";"Transferencia"},RANDBETWEEN(1,3))</f>
        <v>Tarjeta</v>
      </c>
      <c r="K2813" t="str">
        <f t="shared" ca="1" si="263"/>
        <v>V-004</v>
      </c>
      <c r="L2813" t="str">
        <f ca="1">+VLOOKUP(K2813,'Tablas aux'!$A$23:$C$27,3,0)</f>
        <v>Moquegua</v>
      </c>
    </row>
    <row r="2814" spans="1:12" x14ac:dyDescent="0.25">
      <c r="A2814" t="str">
        <v>V-2813</v>
      </c>
      <c r="B2814">
        <f t="shared" ca="1" si="258"/>
        <v>45940</v>
      </c>
      <c r="C2814" t="str">
        <f t="shared" ca="1" si="259"/>
        <v>C-001</v>
      </c>
      <c r="D2814" t="str">
        <f t="shared" ca="1" si="260"/>
        <v>P-001</v>
      </c>
      <c r="E2814" t="str">
        <f ca="1">+_xlfn.XLOOKUP(D2814,'Tablas aux'!$A$3:$A$6,'Tablas aux'!$B$3:$B$6,0)</f>
        <v>Audífonos</v>
      </c>
      <c r="F2814" t="str">
        <f ca="1">+_xlfn.XLOOKUP(E2814,'Tablas aux'!$B$3:$B$6,'Tablas aux'!$C$3:$C$6,0)</f>
        <v>Electrónica</v>
      </c>
      <c r="G2814">
        <f t="shared" ca="1" si="261"/>
        <v>5</v>
      </c>
      <c r="H2814">
        <f ca="1">+_xlfn.XLOOKUP(D2814,'Tablas aux'!$A$3:$A$6,'Tablas aux'!$D$3:$D$6)</f>
        <v>50</v>
      </c>
      <c r="I2814" s="3">
        <f t="shared" ca="1" si="262"/>
        <v>0.1</v>
      </c>
      <c r="J2814" t="str" cm="1">
        <f t="array" aca="1" ref="J2814" ca="1">+INDEX({"Tarjeta";"Efectivo";"Transferencia"},RANDBETWEEN(1,3))</f>
        <v>Efectivo</v>
      </c>
      <c r="K2814" t="str">
        <f t="shared" ca="1" si="263"/>
        <v>V-002</v>
      </c>
      <c r="L2814" t="str">
        <f ca="1">+VLOOKUP(K2814,'Tablas aux'!$A$23:$C$27,3,0)</f>
        <v>Callao</v>
      </c>
    </row>
    <row r="2815" spans="1:12" x14ac:dyDescent="0.25">
      <c r="A2815" t="str">
        <v>V-2814</v>
      </c>
      <c r="B2815">
        <f t="shared" ca="1" si="258"/>
        <v>45857</v>
      </c>
      <c r="C2815" t="str">
        <f t="shared" ca="1" si="259"/>
        <v>C-002</v>
      </c>
      <c r="D2815" t="str">
        <f t="shared" ca="1" si="260"/>
        <v>P-004</v>
      </c>
      <c r="E2815" t="str">
        <f ca="1">+_xlfn.XLOOKUP(D2815,'Tablas aux'!$A$3:$A$6,'Tablas aux'!$B$3:$B$6,0)</f>
        <v>Smart Phone</v>
      </c>
      <c r="F2815" t="str">
        <f ca="1">+_xlfn.XLOOKUP(E2815,'Tablas aux'!$B$3:$B$6,'Tablas aux'!$C$3:$C$6,0)</f>
        <v>Telefonía</v>
      </c>
      <c r="G2815">
        <f t="shared" ca="1" si="261"/>
        <v>23</v>
      </c>
      <c r="H2815">
        <f ca="1">+_xlfn.XLOOKUP(D2815,'Tablas aux'!$A$3:$A$6,'Tablas aux'!$D$3:$D$6)</f>
        <v>800</v>
      </c>
      <c r="I2815" s="3">
        <f t="shared" ca="1" si="262"/>
        <v>0.2</v>
      </c>
      <c r="J2815" t="str" cm="1">
        <f t="array" aca="1" ref="J2815" ca="1">+INDEX({"Tarjeta";"Efectivo";"Transferencia"},RANDBETWEEN(1,3))</f>
        <v>Efectivo</v>
      </c>
      <c r="K2815" t="str">
        <f t="shared" ca="1" si="263"/>
        <v>V-003</v>
      </c>
      <c r="L2815" t="str">
        <f ca="1">+VLOOKUP(K2815,'Tablas aux'!$A$23:$C$27,3,0)</f>
        <v>Arequipa</v>
      </c>
    </row>
    <row r="2816" spans="1:12" x14ac:dyDescent="0.25">
      <c r="A2816" t="str">
        <v>V-2815</v>
      </c>
      <c r="B2816">
        <f t="shared" ca="1" si="258"/>
        <v>45829</v>
      </c>
      <c r="C2816" t="str">
        <f t="shared" ca="1" si="259"/>
        <v>C-003</v>
      </c>
      <c r="D2816" t="str">
        <f t="shared" ca="1" si="260"/>
        <v>P-003</v>
      </c>
      <c r="E2816" t="str">
        <f ca="1">+_xlfn.XLOOKUP(D2816,'Tablas aux'!$A$3:$A$6,'Tablas aux'!$B$3:$B$6,0)</f>
        <v>Smart Watch</v>
      </c>
      <c r="F2816" t="str">
        <f ca="1">+_xlfn.XLOOKUP(E2816,'Tablas aux'!$B$3:$B$6,'Tablas aux'!$C$3:$C$6,0)</f>
        <v>Electrónica</v>
      </c>
      <c r="G2816">
        <f t="shared" ca="1" si="261"/>
        <v>6</v>
      </c>
      <c r="H2816">
        <f ca="1">+_xlfn.XLOOKUP(D2816,'Tablas aux'!$A$3:$A$6,'Tablas aux'!$D$3:$D$6)</f>
        <v>200</v>
      </c>
      <c r="I2816" s="3">
        <f t="shared" ca="1" si="262"/>
        <v>0.1</v>
      </c>
      <c r="J2816" t="str" cm="1">
        <f t="array" aca="1" ref="J2816" ca="1">+INDEX({"Tarjeta";"Efectivo";"Transferencia"},RANDBETWEEN(1,3))</f>
        <v>Efectivo</v>
      </c>
      <c r="K2816" t="str">
        <f t="shared" ca="1" si="263"/>
        <v>V-002</v>
      </c>
      <c r="L2816" t="str">
        <f ca="1">+VLOOKUP(K2816,'Tablas aux'!$A$23:$C$27,3,0)</f>
        <v>Callao</v>
      </c>
    </row>
    <row r="2817" spans="1:12" x14ac:dyDescent="0.25">
      <c r="A2817" t="str">
        <v>V-2816</v>
      </c>
      <c r="B2817">
        <f t="shared" ca="1" si="258"/>
        <v>45984</v>
      </c>
      <c r="C2817" t="str">
        <f t="shared" ca="1" si="259"/>
        <v>C-004</v>
      </c>
      <c r="D2817" t="str">
        <f t="shared" ca="1" si="260"/>
        <v>P-002</v>
      </c>
      <c r="E2817" t="str">
        <f ca="1">+_xlfn.XLOOKUP(D2817,'Tablas aux'!$A$3:$A$6,'Tablas aux'!$B$3:$B$6,0)</f>
        <v>Laptop</v>
      </c>
      <c r="F2817" t="str">
        <f ca="1">+_xlfn.XLOOKUP(E2817,'Tablas aux'!$B$3:$B$6,'Tablas aux'!$C$3:$C$6,0)</f>
        <v>Computo</v>
      </c>
      <c r="G2817">
        <f t="shared" ca="1" si="261"/>
        <v>13</v>
      </c>
      <c r="H2817">
        <f ca="1">+_xlfn.XLOOKUP(D2817,'Tablas aux'!$A$3:$A$6,'Tablas aux'!$D$3:$D$6)</f>
        <v>1200</v>
      </c>
      <c r="I2817" s="3">
        <f t="shared" ca="1" si="262"/>
        <v>0.3</v>
      </c>
      <c r="J2817" t="str" cm="1">
        <f t="array" aca="1" ref="J2817" ca="1">+INDEX({"Tarjeta";"Efectivo";"Transferencia"},RANDBETWEEN(1,3))</f>
        <v>Transferencia</v>
      </c>
      <c r="K2817" t="str">
        <f t="shared" ca="1" si="263"/>
        <v>V-004</v>
      </c>
      <c r="L2817" t="str">
        <f ca="1">+VLOOKUP(K2817,'Tablas aux'!$A$23:$C$27,3,0)</f>
        <v>Moquegua</v>
      </c>
    </row>
    <row r="2818" spans="1:12" x14ac:dyDescent="0.25">
      <c r="A2818" t="str">
        <v>V-2817</v>
      </c>
      <c r="B2818">
        <f t="shared" ca="1" si="258"/>
        <v>45761</v>
      </c>
      <c r="C2818" t="str">
        <f t="shared" ca="1" si="259"/>
        <v>C-002</v>
      </c>
      <c r="D2818" t="str">
        <f t="shared" ca="1" si="260"/>
        <v>P-003</v>
      </c>
      <c r="E2818" t="str">
        <f ca="1">+_xlfn.XLOOKUP(D2818,'Tablas aux'!$A$3:$A$6,'Tablas aux'!$B$3:$B$6,0)</f>
        <v>Smart Watch</v>
      </c>
      <c r="F2818" t="str">
        <f ca="1">+_xlfn.XLOOKUP(E2818,'Tablas aux'!$B$3:$B$6,'Tablas aux'!$C$3:$C$6,0)</f>
        <v>Electrónica</v>
      </c>
      <c r="G2818">
        <f t="shared" ca="1" si="261"/>
        <v>23</v>
      </c>
      <c r="H2818">
        <f ca="1">+_xlfn.XLOOKUP(D2818,'Tablas aux'!$A$3:$A$6,'Tablas aux'!$D$3:$D$6)</f>
        <v>200</v>
      </c>
      <c r="I2818" s="3">
        <f t="shared" ca="1" si="262"/>
        <v>0.1</v>
      </c>
      <c r="J2818" t="str" cm="1">
        <f t="array" aca="1" ref="J2818" ca="1">+INDEX({"Tarjeta";"Efectivo";"Transferencia"},RANDBETWEEN(1,3))</f>
        <v>Efectivo</v>
      </c>
      <c r="K2818" t="str">
        <f t="shared" ca="1" si="263"/>
        <v>V-001</v>
      </c>
      <c r="L2818" t="str">
        <f ca="1">+VLOOKUP(K2818,'Tablas aux'!$A$23:$C$27,3,0)</f>
        <v>Lima</v>
      </c>
    </row>
    <row r="2819" spans="1:12" x14ac:dyDescent="0.25">
      <c r="A2819" t="str">
        <v>V-2818</v>
      </c>
      <c r="B2819">
        <f t="shared" ref="B2819:B2882" ca="1" si="264">+RANDBETWEEN("01/01/2025","31/12/2025")</f>
        <v>45903</v>
      </c>
      <c r="C2819" t="str">
        <f t="shared" ref="C2819:C2882" ca="1" si="265">+"C"&amp;"-"&amp;TEXT(RANDBETWEEN(1,4),"000")</f>
        <v>C-003</v>
      </c>
      <c r="D2819" t="str">
        <f t="shared" ref="D2819:D2882" ca="1" si="266">+"P"&amp;"-"&amp;TEXT(RANDBETWEEN(1,4),"000")</f>
        <v>P-001</v>
      </c>
      <c r="E2819" t="str">
        <f ca="1">+_xlfn.XLOOKUP(D2819,'Tablas aux'!$A$3:$A$6,'Tablas aux'!$B$3:$B$6,0)</f>
        <v>Audífonos</v>
      </c>
      <c r="F2819" t="str">
        <f ca="1">+_xlfn.XLOOKUP(E2819,'Tablas aux'!$B$3:$B$6,'Tablas aux'!$C$3:$C$6,0)</f>
        <v>Electrónica</v>
      </c>
      <c r="G2819">
        <f t="shared" ref="G2819:G2882" ca="1" si="267">+RANDBETWEEN(5,45)</f>
        <v>18</v>
      </c>
      <c r="H2819">
        <f ca="1">+_xlfn.XLOOKUP(D2819,'Tablas aux'!$A$3:$A$6,'Tablas aux'!$D$3:$D$6)</f>
        <v>50</v>
      </c>
      <c r="I2819" s="3">
        <f t="shared" ref="I2819:I2882" ca="1" si="268">+IF(F2819="Electrónica",0.1,IF(F2819="Telefonía",0.2,0.3))</f>
        <v>0.1</v>
      </c>
      <c r="J2819" t="str" cm="1">
        <f t="array" aca="1" ref="J2819" ca="1">+INDEX({"Tarjeta";"Efectivo";"Transferencia"},RANDBETWEEN(1,3))</f>
        <v>Efectivo</v>
      </c>
      <c r="K2819" t="str">
        <f t="shared" ref="K2819:K2882" ca="1" si="269">+"V"&amp;"-"&amp;TEXT(RANDBETWEEN(1,5),"000")</f>
        <v>V-005</v>
      </c>
      <c r="L2819" t="str">
        <f ca="1">+VLOOKUP(K2819,'Tablas aux'!$A$23:$C$27,3,0)</f>
        <v>Ayacucho</v>
      </c>
    </row>
    <row r="2820" spans="1:12" x14ac:dyDescent="0.25">
      <c r="A2820" t="str">
        <v>V-2819</v>
      </c>
      <c r="B2820">
        <f t="shared" ca="1" si="264"/>
        <v>45757</v>
      </c>
      <c r="C2820" t="str">
        <f t="shared" ca="1" si="265"/>
        <v>C-001</v>
      </c>
      <c r="D2820" t="str">
        <f t="shared" ca="1" si="266"/>
        <v>P-004</v>
      </c>
      <c r="E2820" t="str">
        <f ca="1">+_xlfn.XLOOKUP(D2820,'Tablas aux'!$A$3:$A$6,'Tablas aux'!$B$3:$B$6,0)</f>
        <v>Smart Phone</v>
      </c>
      <c r="F2820" t="str">
        <f ca="1">+_xlfn.XLOOKUP(E2820,'Tablas aux'!$B$3:$B$6,'Tablas aux'!$C$3:$C$6,0)</f>
        <v>Telefonía</v>
      </c>
      <c r="G2820">
        <f t="shared" ca="1" si="267"/>
        <v>27</v>
      </c>
      <c r="H2820">
        <f ca="1">+_xlfn.XLOOKUP(D2820,'Tablas aux'!$A$3:$A$6,'Tablas aux'!$D$3:$D$6)</f>
        <v>800</v>
      </c>
      <c r="I2820" s="3">
        <f t="shared" ca="1" si="268"/>
        <v>0.2</v>
      </c>
      <c r="J2820" t="str" cm="1">
        <f t="array" aca="1" ref="J2820" ca="1">+INDEX({"Tarjeta";"Efectivo";"Transferencia"},RANDBETWEEN(1,3))</f>
        <v>Tarjeta</v>
      </c>
      <c r="K2820" t="str">
        <f t="shared" ca="1" si="269"/>
        <v>V-005</v>
      </c>
      <c r="L2820" t="str">
        <f ca="1">+VLOOKUP(K2820,'Tablas aux'!$A$23:$C$27,3,0)</f>
        <v>Ayacucho</v>
      </c>
    </row>
    <row r="2821" spans="1:12" x14ac:dyDescent="0.25">
      <c r="A2821" t="str">
        <v>V-2820</v>
      </c>
      <c r="B2821">
        <f t="shared" ca="1" si="264"/>
        <v>45671</v>
      </c>
      <c r="C2821" t="str">
        <f t="shared" ca="1" si="265"/>
        <v>C-003</v>
      </c>
      <c r="D2821" t="str">
        <f t="shared" ca="1" si="266"/>
        <v>P-003</v>
      </c>
      <c r="E2821" t="str">
        <f ca="1">+_xlfn.XLOOKUP(D2821,'Tablas aux'!$A$3:$A$6,'Tablas aux'!$B$3:$B$6,0)</f>
        <v>Smart Watch</v>
      </c>
      <c r="F2821" t="str">
        <f ca="1">+_xlfn.XLOOKUP(E2821,'Tablas aux'!$B$3:$B$6,'Tablas aux'!$C$3:$C$6,0)</f>
        <v>Electrónica</v>
      </c>
      <c r="G2821">
        <f t="shared" ca="1" si="267"/>
        <v>32</v>
      </c>
      <c r="H2821">
        <f ca="1">+_xlfn.XLOOKUP(D2821,'Tablas aux'!$A$3:$A$6,'Tablas aux'!$D$3:$D$6)</f>
        <v>200</v>
      </c>
      <c r="I2821" s="3">
        <f t="shared" ca="1" si="268"/>
        <v>0.1</v>
      </c>
      <c r="J2821" t="str" cm="1">
        <f t="array" aca="1" ref="J2821" ca="1">+INDEX({"Tarjeta";"Efectivo";"Transferencia"},RANDBETWEEN(1,3))</f>
        <v>Tarjeta</v>
      </c>
      <c r="K2821" t="str">
        <f t="shared" ca="1" si="269"/>
        <v>V-004</v>
      </c>
      <c r="L2821" t="str">
        <f ca="1">+VLOOKUP(K2821,'Tablas aux'!$A$23:$C$27,3,0)</f>
        <v>Moquegua</v>
      </c>
    </row>
    <row r="2822" spans="1:12" x14ac:dyDescent="0.25">
      <c r="A2822" t="str">
        <v>V-2821</v>
      </c>
      <c r="B2822">
        <f t="shared" ca="1" si="264"/>
        <v>45970</v>
      </c>
      <c r="C2822" t="str">
        <f t="shared" ca="1" si="265"/>
        <v>C-003</v>
      </c>
      <c r="D2822" t="str">
        <f t="shared" ca="1" si="266"/>
        <v>P-003</v>
      </c>
      <c r="E2822" t="str">
        <f ca="1">+_xlfn.XLOOKUP(D2822,'Tablas aux'!$A$3:$A$6,'Tablas aux'!$B$3:$B$6,0)</f>
        <v>Smart Watch</v>
      </c>
      <c r="F2822" t="str">
        <f ca="1">+_xlfn.XLOOKUP(E2822,'Tablas aux'!$B$3:$B$6,'Tablas aux'!$C$3:$C$6,0)</f>
        <v>Electrónica</v>
      </c>
      <c r="G2822">
        <f t="shared" ca="1" si="267"/>
        <v>41</v>
      </c>
      <c r="H2822">
        <f ca="1">+_xlfn.XLOOKUP(D2822,'Tablas aux'!$A$3:$A$6,'Tablas aux'!$D$3:$D$6)</f>
        <v>200</v>
      </c>
      <c r="I2822" s="3">
        <f t="shared" ca="1" si="268"/>
        <v>0.1</v>
      </c>
      <c r="J2822" t="str" cm="1">
        <f t="array" aca="1" ref="J2822" ca="1">+INDEX({"Tarjeta";"Efectivo";"Transferencia"},RANDBETWEEN(1,3))</f>
        <v>Tarjeta</v>
      </c>
      <c r="K2822" t="str">
        <f t="shared" ca="1" si="269"/>
        <v>V-002</v>
      </c>
      <c r="L2822" t="str">
        <f ca="1">+VLOOKUP(K2822,'Tablas aux'!$A$23:$C$27,3,0)</f>
        <v>Callao</v>
      </c>
    </row>
    <row r="2823" spans="1:12" x14ac:dyDescent="0.25">
      <c r="A2823" t="str">
        <v>V-2822</v>
      </c>
      <c r="B2823">
        <f t="shared" ca="1" si="264"/>
        <v>45807</v>
      </c>
      <c r="C2823" t="str">
        <f t="shared" ca="1" si="265"/>
        <v>C-002</v>
      </c>
      <c r="D2823" t="str">
        <f t="shared" ca="1" si="266"/>
        <v>P-001</v>
      </c>
      <c r="E2823" t="str">
        <f ca="1">+_xlfn.XLOOKUP(D2823,'Tablas aux'!$A$3:$A$6,'Tablas aux'!$B$3:$B$6,0)</f>
        <v>Audífonos</v>
      </c>
      <c r="F2823" t="str">
        <f ca="1">+_xlfn.XLOOKUP(E2823,'Tablas aux'!$B$3:$B$6,'Tablas aux'!$C$3:$C$6,0)</f>
        <v>Electrónica</v>
      </c>
      <c r="G2823">
        <f t="shared" ca="1" si="267"/>
        <v>19</v>
      </c>
      <c r="H2823">
        <f ca="1">+_xlfn.XLOOKUP(D2823,'Tablas aux'!$A$3:$A$6,'Tablas aux'!$D$3:$D$6)</f>
        <v>50</v>
      </c>
      <c r="I2823" s="3">
        <f t="shared" ca="1" si="268"/>
        <v>0.1</v>
      </c>
      <c r="J2823" t="str" cm="1">
        <f t="array" aca="1" ref="J2823" ca="1">+INDEX({"Tarjeta";"Efectivo";"Transferencia"},RANDBETWEEN(1,3))</f>
        <v>Transferencia</v>
      </c>
      <c r="K2823" t="str">
        <f t="shared" ca="1" si="269"/>
        <v>V-003</v>
      </c>
      <c r="L2823" t="str">
        <f ca="1">+VLOOKUP(K2823,'Tablas aux'!$A$23:$C$27,3,0)</f>
        <v>Arequipa</v>
      </c>
    </row>
    <row r="2824" spans="1:12" x14ac:dyDescent="0.25">
      <c r="A2824" t="str">
        <v>V-2823</v>
      </c>
      <c r="B2824">
        <f t="shared" ca="1" si="264"/>
        <v>45722</v>
      </c>
      <c r="C2824" t="str">
        <f t="shared" ca="1" si="265"/>
        <v>C-002</v>
      </c>
      <c r="D2824" t="str">
        <f t="shared" ca="1" si="266"/>
        <v>P-003</v>
      </c>
      <c r="E2824" t="str">
        <f ca="1">+_xlfn.XLOOKUP(D2824,'Tablas aux'!$A$3:$A$6,'Tablas aux'!$B$3:$B$6,0)</f>
        <v>Smart Watch</v>
      </c>
      <c r="F2824" t="str">
        <f ca="1">+_xlfn.XLOOKUP(E2824,'Tablas aux'!$B$3:$B$6,'Tablas aux'!$C$3:$C$6,0)</f>
        <v>Electrónica</v>
      </c>
      <c r="G2824">
        <f t="shared" ca="1" si="267"/>
        <v>31</v>
      </c>
      <c r="H2824">
        <f ca="1">+_xlfn.XLOOKUP(D2824,'Tablas aux'!$A$3:$A$6,'Tablas aux'!$D$3:$D$6)</f>
        <v>200</v>
      </c>
      <c r="I2824" s="3">
        <f t="shared" ca="1" si="268"/>
        <v>0.1</v>
      </c>
      <c r="J2824" t="str" cm="1">
        <f t="array" aca="1" ref="J2824" ca="1">+INDEX({"Tarjeta";"Efectivo";"Transferencia"},RANDBETWEEN(1,3))</f>
        <v>Efectivo</v>
      </c>
      <c r="K2824" t="str">
        <f t="shared" ca="1" si="269"/>
        <v>V-001</v>
      </c>
      <c r="L2824" t="str">
        <f ca="1">+VLOOKUP(K2824,'Tablas aux'!$A$23:$C$27,3,0)</f>
        <v>Lima</v>
      </c>
    </row>
    <row r="2825" spans="1:12" x14ac:dyDescent="0.25">
      <c r="A2825" t="str">
        <v>V-2824</v>
      </c>
      <c r="B2825">
        <f t="shared" ca="1" si="264"/>
        <v>45726</v>
      </c>
      <c r="C2825" t="str">
        <f t="shared" ca="1" si="265"/>
        <v>C-002</v>
      </c>
      <c r="D2825" t="str">
        <f t="shared" ca="1" si="266"/>
        <v>P-004</v>
      </c>
      <c r="E2825" t="str">
        <f ca="1">+_xlfn.XLOOKUP(D2825,'Tablas aux'!$A$3:$A$6,'Tablas aux'!$B$3:$B$6,0)</f>
        <v>Smart Phone</v>
      </c>
      <c r="F2825" t="str">
        <f ca="1">+_xlfn.XLOOKUP(E2825,'Tablas aux'!$B$3:$B$6,'Tablas aux'!$C$3:$C$6,0)</f>
        <v>Telefonía</v>
      </c>
      <c r="G2825">
        <f t="shared" ca="1" si="267"/>
        <v>16</v>
      </c>
      <c r="H2825">
        <f ca="1">+_xlfn.XLOOKUP(D2825,'Tablas aux'!$A$3:$A$6,'Tablas aux'!$D$3:$D$6)</f>
        <v>800</v>
      </c>
      <c r="I2825" s="3">
        <f t="shared" ca="1" si="268"/>
        <v>0.2</v>
      </c>
      <c r="J2825" t="str" cm="1">
        <f t="array" aca="1" ref="J2825" ca="1">+INDEX({"Tarjeta";"Efectivo";"Transferencia"},RANDBETWEEN(1,3))</f>
        <v>Transferencia</v>
      </c>
      <c r="K2825" t="str">
        <f t="shared" ca="1" si="269"/>
        <v>V-002</v>
      </c>
      <c r="L2825" t="str">
        <f ca="1">+VLOOKUP(K2825,'Tablas aux'!$A$23:$C$27,3,0)</f>
        <v>Callao</v>
      </c>
    </row>
    <row r="2826" spans="1:12" x14ac:dyDescent="0.25">
      <c r="A2826" t="str">
        <v>V-2825</v>
      </c>
      <c r="B2826">
        <f t="shared" ca="1" si="264"/>
        <v>45808</v>
      </c>
      <c r="C2826" t="str">
        <f t="shared" ca="1" si="265"/>
        <v>C-004</v>
      </c>
      <c r="D2826" t="str">
        <f t="shared" ca="1" si="266"/>
        <v>P-004</v>
      </c>
      <c r="E2826" t="str">
        <f ca="1">+_xlfn.XLOOKUP(D2826,'Tablas aux'!$A$3:$A$6,'Tablas aux'!$B$3:$B$6,0)</f>
        <v>Smart Phone</v>
      </c>
      <c r="F2826" t="str">
        <f ca="1">+_xlfn.XLOOKUP(E2826,'Tablas aux'!$B$3:$B$6,'Tablas aux'!$C$3:$C$6,0)</f>
        <v>Telefonía</v>
      </c>
      <c r="G2826">
        <f t="shared" ca="1" si="267"/>
        <v>28</v>
      </c>
      <c r="H2826">
        <f ca="1">+_xlfn.XLOOKUP(D2826,'Tablas aux'!$A$3:$A$6,'Tablas aux'!$D$3:$D$6)</f>
        <v>800</v>
      </c>
      <c r="I2826" s="3">
        <f t="shared" ca="1" si="268"/>
        <v>0.2</v>
      </c>
      <c r="J2826" t="str" cm="1">
        <f t="array" aca="1" ref="J2826" ca="1">+INDEX({"Tarjeta";"Efectivo";"Transferencia"},RANDBETWEEN(1,3))</f>
        <v>Transferencia</v>
      </c>
      <c r="K2826" t="str">
        <f t="shared" ca="1" si="269"/>
        <v>V-001</v>
      </c>
      <c r="L2826" t="str">
        <f ca="1">+VLOOKUP(K2826,'Tablas aux'!$A$23:$C$27,3,0)</f>
        <v>Lima</v>
      </c>
    </row>
    <row r="2827" spans="1:12" x14ac:dyDescent="0.25">
      <c r="A2827" t="str">
        <v>V-2826</v>
      </c>
      <c r="B2827">
        <f t="shared" ca="1" si="264"/>
        <v>45752</v>
      </c>
      <c r="C2827" t="str">
        <f t="shared" ca="1" si="265"/>
        <v>C-003</v>
      </c>
      <c r="D2827" t="str">
        <f t="shared" ca="1" si="266"/>
        <v>P-004</v>
      </c>
      <c r="E2827" t="str">
        <f ca="1">+_xlfn.XLOOKUP(D2827,'Tablas aux'!$A$3:$A$6,'Tablas aux'!$B$3:$B$6,0)</f>
        <v>Smart Phone</v>
      </c>
      <c r="F2827" t="str">
        <f ca="1">+_xlfn.XLOOKUP(E2827,'Tablas aux'!$B$3:$B$6,'Tablas aux'!$C$3:$C$6,0)</f>
        <v>Telefonía</v>
      </c>
      <c r="G2827">
        <f t="shared" ca="1" si="267"/>
        <v>8</v>
      </c>
      <c r="H2827">
        <f ca="1">+_xlfn.XLOOKUP(D2827,'Tablas aux'!$A$3:$A$6,'Tablas aux'!$D$3:$D$6)</f>
        <v>800</v>
      </c>
      <c r="I2827" s="3">
        <f t="shared" ca="1" si="268"/>
        <v>0.2</v>
      </c>
      <c r="J2827" t="str" cm="1">
        <f t="array" aca="1" ref="J2827" ca="1">+INDEX({"Tarjeta";"Efectivo";"Transferencia"},RANDBETWEEN(1,3))</f>
        <v>Efectivo</v>
      </c>
      <c r="K2827" t="str">
        <f t="shared" ca="1" si="269"/>
        <v>V-004</v>
      </c>
      <c r="L2827" t="str">
        <f ca="1">+VLOOKUP(K2827,'Tablas aux'!$A$23:$C$27,3,0)</f>
        <v>Moquegua</v>
      </c>
    </row>
    <row r="2828" spans="1:12" x14ac:dyDescent="0.25">
      <c r="A2828" t="str">
        <v>V-2827</v>
      </c>
      <c r="B2828">
        <f t="shared" ca="1" si="264"/>
        <v>45902</v>
      </c>
      <c r="C2828" t="str">
        <f t="shared" ca="1" si="265"/>
        <v>C-004</v>
      </c>
      <c r="D2828" t="str">
        <f t="shared" ca="1" si="266"/>
        <v>P-004</v>
      </c>
      <c r="E2828" t="str">
        <f ca="1">+_xlfn.XLOOKUP(D2828,'Tablas aux'!$A$3:$A$6,'Tablas aux'!$B$3:$B$6,0)</f>
        <v>Smart Phone</v>
      </c>
      <c r="F2828" t="str">
        <f ca="1">+_xlfn.XLOOKUP(E2828,'Tablas aux'!$B$3:$B$6,'Tablas aux'!$C$3:$C$6,0)</f>
        <v>Telefonía</v>
      </c>
      <c r="G2828">
        <f t="shared" ca="1" si="267"/>
        <v>38</v>
      </c>
      <c r="H2828">
        <f ca="1">+_xlfn.XLOOKUP(D2828,'Tablas aux'!$A$3:$A$6,'Tablas aux'!$D$3:$D$6)</f>
        <v>800</v>
      </c>
      <c r="I2828" s="3">
        <f t="shared" ca="1" si="268"/>
        <v>0.2</v>
      </c>
      <c r="J2828" t="str" cm="1">
        <f t="array" aca="1" ref="J2828" ca="1">+INDEX({"Tarjeta";"Efectivo";"Transferencia"},RANDBETWEEN(1,3))</f>
        <v>Tarjeta</v>
      </c>
      <c r="K2828" t="str">
        <f t="shared" ca="1" si="269"/>
        <v>V-003</v>
      </c>
      <c r="L2828" t="str">
        <f ca="1">+VLOOKUP(K2828,'Tablas aux'!$A$23:$C$27,3,0)</f>
        <v>Arequipa</v>
      </c>
    </row>
    <row r="2829" spans="1:12" x14ac:dyDescent="0.25">
      <c r="A2829" t="str">
        <v>V-2828</v>
      </c>
      <c r="B2829">
        <f t="shared" ca="1" si="264"/>
        <v>45727</v>
      </c>
      <c r="C2829" t="str">
        <f t="shared" ca="1" si="265"/>
        <v>C-001</v>
      </c>
      <c r="D2829" t="str">
        <f t="shared" ca="1" si="266"/>
        <v>P-004</v>
      </c>
      <c r="E2829" t="str">
        <f ca="1">+_xlfn.XLOOKUP(D2829,'Tablas aux'!$A$3:$A$6,'Tablas aux'!$B$3:$B$6,0)</f>
        <v>Smart Phone</v>
      </c>
      <c r="F2829" t="str">
        <f ca="1">+_xlfn.XLOOKUP(E2829,'Tablas aux'!$B$3:$B$6,'Tablas aux'!$C$3:$C$6,0)</f>
        <v>Telefonía</v>
      </c>
      <c r="G2829">
        <f t="shared" ca="1" si="267"/>
        <v>35</v>
      </c>
      <c r="H2829">
        <f ca="1">+_xlfn.XLOOKUP(D2829,'Tablas aux'!$A$3:$A$6,'Tablas aux'!$D$3:$D$6)</f>
        <v>800</v>
      </c>
      <c r="I2829" s="3">
        <f t="shared" ca="1" si="268"/>
        <v>0.2</v>
      </c>
      <c r="J2829" t="str" cm="1">
        <f t="array" aca="1" ref="J2829" ca="1">+INDEX({"Tarjeta";"Efectivo";"Transferencia"},RANDBETWEEN(1,3))</f>
        <v>Efectivo</v>
      </c>
      <c r="K2829" t="str">
        <f t="shared" ca="1" si="269"/>
        <v>V-002</v>
      </c>
      <c r="L2829" t="str">
        <f ca="1">+VLOOKUP(K2829,'Tablas aux'!$A$23:$C$27,3,0)</f>
        <v>Callao</v>
      </c>
    </row>
    <row r="2830" spans="1:12" x14ac:dyDescent="0.25">
      <c r="A2830" t="str">
        <v>V-2829</v>
      </c>
      <c r="B2830">
        <f t="shared" ca="1" si="264"/>
        <v>46014</v>
      </c>
      <c r="C2830" t="str">
        <f t="shared" ca="1" si="265"/>
        <v>C-001</v>
      </c>
      <c r="D2830" t="str">
        <f t="shared" ca="1" si="266"/>
        <v>P-003</v>
      </c>
      <c r="E2830" t="str">
        <f ca="1">+_xlfn.XLOOKUP(D2830,'Tablas aux'!$A$3:$A$6,'Tablas aux'!$B$3:$B$6,0)</f>
        <v>Smart Watch</v>
      </c>
      <c r="F2830" t="str">
        <f ca="1">+_xlfn.XLOOKUP(E2830,'Tablas aux'!$B$3:$B$6,'Tablas aux'!$C$3:$C$6,0)</f>
        <v>Electrónica</v>
      </c>
      <c r="G2830">
        <f t="shared" ca="1" si="267"/>
        <v>16</v>
      </c>
      <c r="H2830">
        <f ca="1">+_xlfn.XLOOKUP(D2830,'Tablas aux'!$A$3:$A$6,'Tablas aux'!$D$3:$D$6)</f>
        <v>200</v>
      </c>
      <c r="I2830" s="3">
        <f t="shared" ca="1" si="268"/>
        <v>0.1</v>
      </c>
      <c r="J2830" t="str" cm="1">
        <f t="array" aca="1" ref="J2830" ca="1">+INDEX({"Tarjeta";"Efectivo";"Transferencia"},RANDBETWEEN(1,3))</f>
        <v>Efectivo</v>
      </c>
      <c r="K2830" t="str">
        <f t="shared" ca="1" si="269"/>
        <v>V-002</v>
      </c>
      <c r="L2830" t="str">
        <f ca="1">+VLOOKUP(K2830,'Tablas aux'!$A$23:$C$27,3,0)</f>
        <v>Callao</v>
      </c>
    </row>
    <row r="2831" spans="1:12" x14ac:dyDescent="0.25">
      <c r="A2831" t="str">
        <v>V-2830</v>
      </c>
      <c r="B2831">
        <f t="shared" ca="1" si="264"/>
        <v>45837</v>
      </c>
      <c r="C2831" t="str">
        <f t="shared" ca="1" si="265"/>
        <v>C-004</v>
      </c>
      <c r="D2831" t="str">
        <f t="shared" ca="1" si="266"/>
        <v>P-003</v>
      </c>
      <c r="E2831" t="str">
        <f ca="1">+_xlfn.XLOOKUP(D2831,'Tablas aux'!$A$3:$A$6,'Tablas aux'!$B$3:$B$6,0)</f>
        <v>Smart Watch</v>
      </c>
      <c r="F2831" t="str">
        <f ca="1">+_xlfn.XLOOKUP(E2831,'Tablas aux'!$B$3:$B$6,'Tablas aux'!$C$3:$C$6,0)</f>
        <v>Electrónica</v>
      </c>
      <c r="G2831">
        <f t="shared" ca="1" si="267"/>
        <v>6</v>
      </c>
      <c r="H2831">
        <f ca="1">+_xlfn.XLOOKUP(D2831,'Tablas aux'!$A$3:$A$6,'Tablas aux'!$D$3:$D$6)</f>
        <v>200</v>
      </c>
      <c r="I2831" s="3">
        <f t="shared" ca="1" si="268"/>
        <v>0.1</v>
      </c>
      <c r="J2831" t="str" cm="1">
        <f t="array" aca="1" ref="J2831" ca="1">+INDEX({"Tarjeta";"Efectivo";"Transferencia"},RANDBETWEEN(1,3))</f>
        <v>Tarjeta</v>
      </c>
      <c r="K2831" t="str">
        <f t="shared" ca="1" si="269"/>
        <v>V-002</v>
      </c>
      <c r="L2831" t="str">
        <f ca="1">+VLOOKUP(K2831,'Tablas aux'!$A$23:$C$27,3,0)</f>
        <v>Callao</v>
      </c>
    </row>
    <row r="2832" spans="1:12" x14ac:dyDescent="0.25">
      <c r="A2832" t="str">
        <v>V-2831</v>
      </c>
      <c r="B2832">
        <f t="shared" ca="1" si="264"/>
        <v>45698</v>
      </c>
      <c r="C2832" t="str">
        <f t="shared" ca="1" si="265"/>
        <v>C-004</v>
      </c>
      <c r="D2832" t="str">
        <f t="shared" ca="1" si="266"/>
        <v>P-002</v>
      </c>
      <c r="E2832" t="str">
        <f ca="1">+_xlfn.XLOOKUP(D2832,'Tablas aux'!$A$3:$A$6,'Tablas aux'!$B$3:$B$6,0)</f>
        <v>Laptop</v>
      </c>
      <c r="F2832" t="str">
        <f ca="1">+_xlfn.XLOOKUP(E2832,'Tablas aux'!$B$3:$B$6,'Tablas aux'!$C$3:$C$6,0)</f>
        <v>Computo</v>
      </c>
      <c r="G2832">
        <f t="shared" ca="1" si="267"/>
        <v>37</v>
      </c>
      <c r="H2832">
        <f ca="1">+_xlfn.XLOOKUP(D2832,'Tablas aux'!$A$3:$A$6,'Tablas aux'!$D$3:$D$6)</f>
        <v>1200</v>
      </c>
      <c r="I2832" s="3">
        <f t="shared" ca="1" si="268"/>
        <v>0.3</v>
      </c>
      <c r="J2832" t="str" cm="1">
        <f t="array" aca="1" ref="J2832" ca="1">+INDEX({"Tarjeta";"Efectivo";"Transferencia"},RANDBETWEEN(1,3))</f>
        <v>Transferencia</v>
      </c>
      <c r="K2832" t="str">
        <f t="shared" ca="1" si="269"/>
        <v>V-005</v>
      </c>
      <c r="L2832" t="str">
        <f ca="1">+VLOOKUP(K2832,'Tablas aux'!$A$23:$C$27,3,0)</f>
        <v>Ayacucho</v>
      </c>
    </row>
    <row r="2833" spans="1:12" x14ac:dyDescent="0.25">
      <c r="A2833" t="str">
        <v>V-2832</v>
      </c>
      <c r="B2833">
        <f t="shared" ca="1" si="264"/>
        <v>45779</v>
      </c>
      <c r="C2833" t="str">
        <f t="shared" ca="1" si="265"/>
        <v>C-004</v>
      </c>
      <c r="D2833" t="str">
        <f t="shared" ca="1" si="266"/>
        <v>P-003</v>
      </c>
      <c r="E2833" t="str">
        <f ca="1">+_xlfn.XLOOKUP(D2833,'Tablas aux'!$A$3:$A$6,'Tablas aux'!$B$3:$B$6,0)</f>
        <v>Smart Watch</v>
      </c>
      <c r="F2833" t="str">
        <f ca="1">+_xlfn.XLOOKUP(E2833,'Tablas aux'!$B$3:$B$6,'Tablas aux'!$C$3:$C$6,0)</f>
        <v>Electrónica</v>
      </c>
      <c r="G2833">
        <f t="shared" ca="1" si="267"/>
        <v>13</v>
      </c>
      <c r="H2833">
        <f ca="1">+_xlfn.XLOOKUP(D2833,'Tablas aux'!$A$3:$A$6,'Tablas aux'!$D$3:$D$6)</f>
        <v>200</v>
      </c>
      <c r="I2833" s="3">
        <f t="shared" ca="1" si="268"/>
        <v>0.1</v>
      </c>
      <c r="J2833" t="str" cm="1">
        <f t="array" aca="1" ref="J2833" ca="1">+INDEX({"Tarjeta";"Efectivo";"Transferencia"},RANDBETWEEN(1,3))</f>
        <v>Efectivo</v>
      </c>
      <c r="K2833" t="str">
        <f t="shared" ca="1" si="269"/>
        <v>V-005</v>
      </c>
      <c r="L2833" t="str">
        <f ca="1">+VLOOKUP(K2833,'Tablas aux'!$A$23:$C$27,3,0)</f>
        <v>Ayacucho</v>
      </c>
    </row>
    <row r="2834" spans="1:12" x14ac:dyDescent="0.25">
      <c r="A2834" t="str">
        <v>V-2833</v>
      </c>
      <c r="B2834">
        <f t="shared" ca="1" si="264"/>
        <v>45845</v>
      </c>
      <c r="C2834" t="str">
        <f t="shared" ca="1" si="265"/>
        <v>C-001</v>
      </c>
      <c r="D2834" t="str">
        <f t="shared" ca="1" si="266"/>
        <v>P-001</v>
      </c>
      <c r="E2834" t="str">
        <f ca="1">+_xlfn.XLOOKUP(D2834,'Tablas aux'!$A$3:$A$6,'Tablas aux'!$B$3:$B$6,0)</f>
        <v>Audífonos</v>
      </c>
      <c r="F2834" t="str">
        <f ca="1">+_xlfn.XLOOKUP(E2834,'Tablas aux'!$B$3:$B$6,'Tablas aux'!$C$3:$C$6,0)</f>
        <v>Electrónica</v>
      </c>
      <c r="G2834">
        <f t="shared" ca="1" si="267"/>
        <v>31</v>
      </c>
      <c r="H2834">
        <f ca="1">+_xlfn.XLOOKUP(D2834,'Tablas aux'!$A$3:$A$6,'Tablas aux'!$D$3:$D$6)</f>
        <v>50</v>
      </c>
      <c r="I2834" s="3">
        <f t="shared" ca="1" si="268"/>
        <v>0.1</v>
      </c>
      <c r="J2834" t="str" cm="1">
        <f t="array" aca="1" ref="J2834" ca="1">+INDEX({"Tarjeta";"Efectivo";"Transferencia"},RANDBETWEEN(1,3))</f>
        <v>Tarjeta</v>
      </c>
      <c r="K2834" t="str">
        <f t="shared" ca="1" si="269"/>
        <v>V-004</v>
      </c>
      <c r="L2834" t="str">
        <f ca="1">+VLOOKUP(K2834,'Tablas aux'!$A$23:$C$27,3,0)</f>
        <v>Moquegua</v>
      </c>
    </row>
    <row r="2835" spans="1:12" x14ac:dyDescent="0.25">
      <c r="A2835" t="str">
        <v>V-2834</v>
      </c>
      <c r="B2835">
        <f t="shared" ca="1" si="264"/>
        <v>45727</v>
      </c>
      <c r="C2835" t="str">
        <f t="shared" ca="1" si="265"/>
        <v>C-001</v>
      </c>
      <c r="D2835" t="str">
        <f t="shared" ca="1" si="266"/>
        <v>P-002</v>
      </c>
      <c r="E2835" t="str">
        <f ca="1">+_xlfn.XLOOKUP(D2835,'Tablas aux'!$A$3:$A$6,'Tablas aux'!$B$3:$B$6,0)</f>
        <v>Laptop</v>
      </c>
      <c r="F2835" t="str">
        <f ca="1">+_xlfn.XLOOKUP(E2835,'Tablas aux'!$B$3:$B$6,'Tablas aux'!$C$3:$C$6,0)</f>
        <v>Computo</v>
      </c>
      <c r="G2835">
        <f t="shared" ca="1" si="267"/>
        <v>38</v>
      </c>
      <c r="H2835">
        <f ca="1">+_xlfn.XLOOKUP(D2835,'Tablas aux'!$A$3:$A$6,'Tablas aux'!$D$3:$D$6)</f>
        <v>1200</v>
      </c>
      <c r="I2835" s="3">
        <f t="shared" ca="1" si="268"/>
        <v>0.3</v>
      </c>
      <c r="J2835" t="str" cm="1">
        <f t="array" aca="1" ref="J2835" ca="1">+INDEX({"Tarjeta";"Efectivo";"Transferencia"},RANDBETWEEN(1,3))</f>
        <v>Efectivo</v>
      </c>
      <c r="K2835" t="str">
        <f t="shared" ca="1" si="269"/>
        <v>V-002</v>
      </c>
      <c r="L2835" t="str">
        <f ca="1">+VLOOKUP(K2835,'Tablas aux'!$A$23:$C$27,3,0)</f>
        <v>Callao</v>
      </c>
    </row>
    <row r="2836" spans="1:12" x14ac:dyDescent="0.25">
      <c r="A2836" t="str">
        <v>V-2835</v>
      </c>
      <c r="B2836">
        <f t="shared" ca="1" si="264"/>
        <v>45738</v>
      </c>
      <c r="C2836" t="str">
        <f t="shared" ca="1" si="265"/>
        <v>C-002</v>
      </c>
      <c r="D2836" t="str">
        <f t="shared" ca="1" si="266"/>
        <v>P-004</v>
      </c>
      <c r="E2836" t="str">
        <f ca="1">+_xlfn.XLOOKUP(D2836,'Tablas aux'!$A$3:$A$6,'Tablas aux'!$B$3:$B$6,0)</f>
        <v>Smart Phone</v>
      </c>
      <c r="F2836" t="str">
        <f ca="1">+_xlfn.XLOOKUP(E2836,'Tablas aux'!$B$3:$B$6,'Tablas aux'!$C$3:$C$6,0)</f>
        <v>Telefonía</v>
      </c>
      <c r="G2836">
        <f t="shared" ca="1" si="267"/>
        <v>14</v>
      </c>
      <c r="H2836">
        <f ca="1">+_xlfn.XLOOKUP(D2836,'Tablas aux'!$A$3:$A$6,'Tablas aux'!$D$3:$D$6)</f>
        <v>800</v>
      </c>
      <c r="I2836" s="3">
        <f t="shared" ca="1" si="268"/>
        <v>0.2</v>
      </c>
      <c r="J2836" t="str" cm="1">
        <f t="array" aca="1" ref="J2836" ca="1">+INDEX({"Tarjeta";"Efectivo";"Transferencia"},RANDBETWEEN(1,3))</f>
        <v>Efectivo</v>
      </c>
      <c r="K2836" t="str">
        <f t="shared" ca="1" si="269"/>
        <v>V-005</v>
      </c>
      <c r="L2836" t="str">
        <f ca="1">+VLOOKUP(K2836,'Tablas aux'!$A$23:$C$27,3,0)</f>
        <v>Ayacucho</v>
      </c>
    </row>
    <row r="2837" spans="1:12" x14ac:dyDescent="0.25">
      <c r="A2837" t="str">
        <v>V-2836</v>
      </c>
      <c r="B2837">
        <f t="shared" ca="1" si="264"/>
        <v>45887</v>
      </c>
      <c r="C2837" t="str">
        <f t="shared" ca="1" si="265"/>
        <v>C-002</v>
      </c>
      <c r="D2837" t="str">
        <f t="shared" ca="1" si="266"/>
        <v>P-004</v>
      </c>
      <c r="E2837" t="str">
        <f ca="1">+_xlfn.XLOOKUP(D2837,'Tablas aux'!$A$3:$A$6,'Tablas aux'!$B$3:$B$6,0)</f>
        <v>Smart Phone</v>
      </c>
      <c r="F2837" t="str">
        <f ca="1">+_xlfn.XLOOKUP(E2837,'Tablas aux'!$B$3:$B$6,'Tablas aux'!$C$3:$C$6,0)</f>
        <v>Telefonía</v>
      </c>
      <c r="G2837">
        <f t="shared" ca="1" si="267"/>
        <v>5</v>
      </c>
      <c r="H2837">
        <f ca="1">+_xlfn.XLOOKUP(D2837,'Tablas aux'!$A$3:$A$6,'Tablas aux'!$D$3:$D$6)</f>
        <v>800</v>
      </c>
      <c r="I2837" s="3">
        <f t="shared" ca="1" si="268"/>
        <v>0.2</v>
      </c>
      <c r="J2837" t="str" cm="1">
        <f t="array" aca="1" ref="J2837" ca="1">+INDEX({"Tarjeta";"Efectivo";"Transferencia"},RANDBETWEEN(1,3))</f>
        <v>Efectivo</v>
      </c>
      <c r="K2837" t="str">
        <f t="shared" ca="1" si="269"/>
        <v>V-004</v>
      </c>
      <c r="L2837" t="str">
        <f ca="1">+VLOOKUP(K2837,'Tablas aux'!$A$23:$C$27,3,0)</f>
        <v>Moquegua</v>
      </c>
    </row>
    <row r="2838" spans="1:12" x14ac:dyDescent="0.25">
      <c r="A2838" t="str">
        <v>V-2837</v>
      </c>
      <c r="B2838">
        <f t="shared" ca="1" si="264"/>
        <v>45957</v>
      </c>
      <c r="C2838" t="str">
        <f t="shared" ca="1" si="265"/>
        <v>C-003</v>
      </c>
      <c r="D2838" t="str">
        <f t="shared" ca="1" si="266"/>
        <v>P-004</v>
      </c>
      <c r="E2838" t="str">
        <f ca="1">+_xlfn.XLOOKUP(D2838,'Tablas aux'!$A$3:$A$6,'Tablas aux'!$B$3:$B$6,0)</f>
        <v>Smart Phone</v>
      </c>
      <c r="F2838" t="str">
        <f ca="1">+_xlfn.XLOOKUP(E2838,'Tablas aux'!$B$3:$B$6,'Tablas aux'!$C$3:$C$6,0)</f>
        <v>Telefonía</v>
      </c>
      <c r="G2838">
        <f t="shared" ca="1" si="267"/>
        <v>34</v>
      </c>
      <c r="H2838">
        <f ca="1">+_xlfn.XLOOKUP(D2838,'Tablas aux'!$A$3:$A$6,'Tablas aux'!$D$3:$D$6)</f>
        <v>800</v>
      </c>
      <c r="I2838" s="3">
        <f t="shared" ca="1" si="268"/>
        <v>0.2</v>
      </c>
      <c r="J2838" t="str" cm="1">
        <f t="array" aca="1" ref="J2838" ca="1">+INDEX({"Tarjeta";"Efectivo";"Transferencia"},RANDBETWEEN(1,3))</f>
        <v>Tarjeta</v>
      </c>
      <c r="K2838" t="str">
        <f t="shared" ca="1" si="269"/>
        <v>V-003</v>
      </c>
      <c r="L2838" t="str">
        <f ca="1">+VLOOKUP(K2838,'Tablas aux'!$A$23:$C$27,3,0)</f>
        <v>Arequipa</v>
      </c>
    </row>
    <row r="2839" spans="1:12" x14ac:dyDescent="0.25">
      <c r="A2839" t="str">
        <v>V-2838</v>
      </c>
      <c r="B2839">
        <f t="shared" ca="1" si="264"/>
        <v>45986</v>
      </c>
      <c r="C2839" t="str">
        <f t="shared" ca="1" si="265"/>
        <v>C-002</v>
      </c>
      <c r="D2839" t="str">
        <f t="shared" ca="1" si="266"/>
        <v>P-003</v>
      </c>
      <c r="E2839" t="str">
        <f ca="1">+_xlfn.XLOOKUP(D2839,'Tablas aux'!$A$3:$A$6,'Tablas aux'!$B$3:$B$6,0)</f>
        <v>Smart Watch</v>
      </c>
      <c r="F2839" t="str">
        <f ca="1">+_xlfn.XLOOKUP(E2839,'Tablas aux'!$B$3:$B$6,'Tablas aux'!$C$3:$C$6,0)</f>
        <v>Electrónica</v>
      </c>
      <c r="G2839">
        <f t="shared" ca="1" si="267"/>
        <v>12</v>
      </c>
      <c r="H2839">
        <f ca="1">+_xlfn.XLOOKUP(D2839,'Tablas aux'!$A$3:$A$6,'Tablas aux'!$D$3:$D$6)</f>
        <v>200</v>
      </c>
      <c r="I2839" s="3">
        <f t="shared" ca="1" si="268"/>
        <v>0.1</v>
      </c>
      <c r="J2839" t="str" cm="1">
        <f t="array" aca="1" ref="J2839" ca="1">+INDEX({"Tarjeta";"Efectivo";"Transferencia"},RANDBETWEEN(1,3))</f>
        <v>Tarjeta</v>
      </c>
      <c r="K2839" t="str">
        <f t="shared" ca="1" si="269"/>
        <v>V-005</v>
      </c>
      <c r="L2839" t="str">
        <f ca="1">+VLOOKUP(K2839,'Tablas aux'!$A$23:$C$27,3,0)</f>
        <v>Ayacucho</v>
      </c>
    </row>
    <row r="2840" spans="1:12" x14ac:dyDescent="0.25">
      <c r="A2840" t="str">
        <v>V-2839</v>
      </c>
      <c r="B2840">
        <f t="shared" ca="1" si="264"/>
        <v>45796</v>
      </c>
      <c r="C2840" t="str">
        <f t="shared" ca="1" si="265"/>
        <v>C-001</v>
      </c>
      <c r="D2840" t="str">
        <f t="shared" ca="1" si="266"/>
        <v>P-001</v>
      </c>
      <c r="E2840" t="str">
        <f ca="1">+_xlfn.XLOOKUP(D2840,'Tablas aux'!$A$3:$A$6,'Tablas aux'!$B$3:$B$6,0)</f>
        <v>Audífonos</v>
      </c>
      <c r="F2840" t="str">
        <f ca="1">+_xlfn.XLOOKUP(E2840,'Tablas aux'!$B$3:$B$6,'Tablas aux'!$C$3:$C$6,0)</f>
        <v>Electrónica</v>
      </c>
      <c r="G2840">
        <f t="shared" ca="1" si="267"/>
        <v>27</v>
      </c>
      <c r="H2840">
        <f ca="1">+_xlfn.XLOOKUP(D2840,'Tablas aux'!$A$3:$A$6,'Tablas aux'!$D$3:$D$6)</f>
        <v>50</v>
      </c>
      <c r="I2840" s="3">
        <f t="shared" ca="1" si="268"/>
        <v>0.1</v>
      </c>
      <c r="J2840" t="str" cm="1">
        <f t="array" aca="1" ref="J2840" ca="1">+INDEX({"Tarjeta";"Efectivo";"Transferencia"},RANDBETWEEN(1,3))</f>
        <v>Efectivo</v>
      </c>
      <c r="K2840" t="str">
        <f t="shared" ca="1" si="269"/>
        <v>V-001</v>
      </c>
      <c r="L2840" t="str">
        <f ca="1">+VLOOKUP(K2840,'Tablas aux'!$A$23:$C$27,3,0)</f>
        <v>Lima</v>
      </c>
    </row>
    <row r="2841" spans="1:12" x14ac:dyDescent="0.25">
      <c r="A2841" t="str">
        <v>V-2840</v>
      </c>
      <c r="B2841">
        <f t="shared" ca="1" si="264"/>
        <v>45864</v>
      </c>
      <c r="C2841" t="str">
        <f t="shared" ca="1" si="265"/>
        <v>C-001</v>
      </c>
      <c r="D2841" t="str">
        <f t="shared" ca="1" si="266"/>
        <v>P-001</v>
      </c>
      <c r="E2841" t="str">
        <f ca="1">+_xlfn.XLOOKUP(D2841,'Tablas aux'!$A$3:$A$6,'Tablas aux'!$B$3:$B$6,0)</f>
        <v>Audífonos</v>
      </c>
      <c r="F2841" t="str">
        <f ca="1">+_xlfn.XLOOKUP(E2841,'Tablas aux'!$B$3:$B$6,'Tablas aux'!$C$3:$C$6,0)</f>
        <v>Electrónica</v>
      </c>
      <c r="G2841">
        <f t="shared" ca="1" si="267"/>
        <v>43</v>
      </c>
      <c r="H2841">
        <f ca="1">+_xlfn.XLOOKUP(D2841,'Tablas aux'!$A$3:$A$6,'Tablas aux'!$D$3:$D$6)</f>
        <v>50</v>
      </c>
      <c r="I2841" s="3">
        <f t="shared" ca="1" si="268"/>
        <v>0.1</v>
      </c>
      <c r="J2841" t="str" cm="1">
        <f t="array" aca="1" ref="J2841" ca="1">+INDEX({"Tarjeta";"Efectivo";"Transferencia"},RANDBETWEEN(1,3))</f>
        <v>Efectivo</v>
      </c>
      <c r="K2841" t="str">
        <f t="shared" ca="1" si="269"/>
        <v>V-005</v>
      </c>
      <c r="L2841" t="str">
        <f ca="1">+VLOOKUP(K2841,'Tablas aux'!$A$23:$C$27,3,0)</f>
        <v>Ayacucho</v>
      </c>
    </row>
    <row r="2842" spans="1:12" x14ac:dyDescent="0.25">
      <c r="A2842" t="str">
        <v>V-2841</v>
      </c>
      <c r="B2842">
        <f t="shared" ca="1" si="264"/>
        <v>45849</v>
      </c>
      <c r="C2842" t="str">
        <f t="shared" ca="1" si="265"/>
        <v>C-004</v>
      </c>
      <c r="D2842" t="str">
        <f t="shared" ca="1" si="266"/>
        <v>P-004</v>
      </c>
      <c r="E2842" t="str">
        <f ca="1">+_xlfn.XLOOKUP(D2842,'Tablas aux'!$A$3:$A$6,'Tablas aux'!$B$3:$B$6,0)</f>
        <v>Smart Phone</v>
      </c>
      <c r="F2842" t="str">
        <f ca="1">+_xlfn.XLOOKUP(E2842,'Tablas aux'!$B$3:$B$6,'Tablas aux'!$C$3:$C$6,0)</f>
        <v>Telefonía</v>
      </c>
      <c r="G2842">
        <f t="shared" ca="1" si="267"/>
        <v>40</v>
      </c>
      <c r="H2842">
        <f ca="1">+_xlfn.XLOOKUP(D2842,'Tablas aux'!$A$3:$A$6,'Tablas aux'!$D$3:$D$6)</f>
        <v>800</v>
      </c>
      <c r="I2842" s="3">
        <f t="shared" ca="1" si="268"/>
        <v>0.2</v>
      </c>
      <c r="J2842" t="str" cm="1">
        <f t="array" aca="1" ref="J2842" ca="1">+INDEX({"Tarjeta";"Efectivo";"Transferencia"},RANDBETWEEN(1,3))</f>
        <v>Tarjeta</v>
      </c>
      <c r="K2842" t="str">
        <f t="shared" ca="1" si="269"/>
        <v>V-001</v>
      </c>
      <c r="L2842" t="str">
        <f ca="1">+VLOOKUP(K2842,'Tablas aux'!$A$23:$C$27,3,0)</f>
        <v>Lima</v>
      </c>
    </row>
    <row r="2843" spans="1:12" x14ac:dyDescent="0.25">
      <c r="A2843" t="str">
        <v>V-2842</v>
      </c>
      <c r="B2843">
        <f t="shared" ca="1" si="264"/>
        <v>45858</v>
      </c>
      <c r="C2843" t="str">
        <f t="shared" ca="1" si="265"/>
        <v>C-004</v>
      </c>
      <c r="D2843" t="str">
        <f t="shared" ca="1" si="266"/>
        <v>P-002</v>
      </c>
      <c r="E2843" t="str">
        <f ca="1">+_xlfn.XLOOKUP(D2843,'Tablas aux'!$A$3:$A$6,'Tablas aux'!$B$3:$B$6,0)</f>
        <v>Laptop</v>
      </c>
      <c r="F2843" t="str">
        <f ca="1">+_xlfn.XLOOKUP(E2843,'Tablas aux'!$B$3:$B$6,'Tablas aux'!$C$3:$C$6,0)</f>
        <v>Computo</v>
      </c>
      <c r="G2843">
        <f t="shared" ca="1" si="267"/>
        <v>19</v>
      </c>
      <c r="H2843">
        <f ca="1">+_xlfn.XLOOKUP(D2843,'Tablas aux'!$A$3:$A$6,'Tablas aux'!$D$3:$D$6)</f>
        <v>1200</v>
      </c>
      <c r="I2843" s="3">
        <f t="shared" ca="1" si="268"/>
        <v>0.3</v>
      </c>
      <c r="J2843" t="str" cm="1">
        <f t="array" aca="1" ref="J2843" ca="1">+INDEX({"Tarjeta";"Efectivo";"Transferencia"},RANDBETWEEN(1,3))</f>
        <v>Tarjeta</v>
      </c>
      <c r="K2843" t="str">
        <f t="shared" ca="1" si="269"/>
        <v>V-003</v>
      </c>
      <c r="L2843" t="str">
        <f ca="1">+VLOOKUP(K2843,'Tablas aux'!$A$23:$C$27,3,0)</f>
        <v>Arequipa</v>
      </c>
    </row>
    <row r="2844" spans="1:12" x14ac:dyDescent="0.25">
      <c r="A2844" t="str">
        <v>V-2843</v>
      </c>
      <c r="B2844">
        <f t="shared" ca="1" si="264"/>
        <v>45938</v>
      </c>
      <c r="C2844" t="str">
        <f t="shared" ca="1" si="265"/>
        <v>C-001</v>
      </c>
      <c r="D2844" t="str">
        <f t="shared" ca="1" si="266"/>
        <v>P-003</v>
      </c>
      <c r="E2844" t="str">
        <f ca="1">+_xlfn.XLOOKUP(D2844,'Tablas aux'!$A$3:$A$6,'Tablas aux'!$B$3:$B$6,0)</f>
        <v>Smart Watch</v>
      </c>
      <c r="F2844" t="str">
        <f ca="1">+_xlfn.XLOOKUP(E2844,'Tablas aux'!$B$3:$B$6,'Tablas aux'!$C$3:$C$6,0)</f>
        <v>Electrónica</v>
      </c>
      <c r="G2844">
        <f t="shared" ca="1" si="267"/>
        <v>11</v>
      </c>
      <c r="H2844">
        <f ca="1">+_xlfn.XLOOKUP(D2844,'Tablas aux'!$A$3:$A$6,'Tablas aux'!$D$3:$D$6)</f>
        <v>200</v>
      </c>
      <c r="I2844" s="3">
        <f t="shared" ca="1" si="268"/>
        <v>0.1</v>
      </c>
      <c r="J2844" t="str" cm="1">
        <f t="array" aca="1" ref="J2844" ca="1">+INDEX({"Tarjeta";"Efectivo";"Transferencia"},RANDBETWEEN(1,3))</f>
        <v>Tarjeta</v>
      </c>
      <c r="K2844" t="str">
        <f t="shared" ca="1" si="269"/>
        <v>V-003</v>
      </c>
      <c r="L2844" t="str">
        <f ca="1">+VLOOKUP(K2844,'Tablas aux'!$A$23:$C$27,3,0)</f>
        <v>Arequipa</v>
      </c>
    </row>
    <row r="2845" spans="1:12" x14ac:dyDescent="0.25">
      <c r="A2845" t="str">
        <v>V-2844</v>
      </c>
      <c r="B2845">
        <f t="shared" ca="1" si="264"/>
        <v>45842</v>
      </c>
      <c r="C2845" t="str">
        <f t="shared" ca="1" si="265"/>
        <v>C-003</v>
      </c>
      <c r="D2845" t="str">
        <f t="shared" ca="1" si="266"/>
        <v>P-001</v>
      </c>
      <c r="E2845" t="str">
        <f ca="1">+_xlfn.XLOOKUP(D2845,'Tablas aux'!$A$3:$A$6,'Tablas aux'!$B$3:$B$6,0)</f>
        <v>Audífonos</v>
      </c>
      <c r="F2845" t="str">
        <f ca="1">+_xlfn.XLOOKUP(E2845,'Tablas aux'!$B$3:$B$6,'Tablas aux'!$C$3:$C$6,0)</f>
        <v>Electrónica</v>
      </c>
      <c r="G2845">
        <f t="shared" ca="1" si="267"/>
        <v>32</v>
      </c>
      <c r="H2845">
        <f ca="1">+_xlfn.XLOOKUP(D2845,'Tablas aux'!$A$3:$A$6,'Tablas aux'!$D$3:$D$6)</f>
        <v>50</v>
      </c>
      <c r="I2845" s="3">
        <f t="shared" ca="1" si="268"/>
        <v>0.1</v>
      </c>
      <c r="J2845" t="str" cm="1">
        <f t="array" aca="1" ref="J2845" ca="1">+INDEX({"Tarjeta";"Efectivo";"Transferencia"},RANDBETWEEN(1,3))</f>
        <v>Efectivo</v>
      </c>
      <c r="K2845" t="str">
        <f t="shared" ca="1" si="269"/>
        <v>V-004</v>
      </c>
      <c r="L2845" t="str">
        <f ca="1">+VLOOKUP(K2845,'Tablas aux'!$A$23:$C$27,3,0)</f>
        <v>Moquegua</v>
      </c>
    </row>
    <row r="2846" spans="1:12" x14ac:dyDescent="0.25">
      <c r="A2846" t="str">
        <v>V-2845</v>
      </c>
      <c r="B2846">
        <f t="shared" ca="1" si="264"/>
        <v>45792</v>
      </c>
      <c r="C2846" t="str">
        <f t="shared" ca="1" si="265"/>
        <v>C-004</v>
      </c>
      <c r="D2846" t="str">
        <f t="shared" ca="1" si="266"/>
        <v>P-004</v>
      </c>
      <c r="E2846" t="str">
        <f ca="1">+_xlfn.XLOOKUP(D2846,'Tablas aux'!$A$3:$A$6,'Tablas aux'!$B$3:$B$6,0)</f>
        <v>Smart Phone</v>
      </c>
      <c r="F2846" t="str">
        <f ca="1">+_xlfn.XLOOKUP(E2846,'Tablas aux'!$B$3:$B$6,'Tablas aux'!$C$3:$C$6,0)</f>
        <v>Telefonía</v>
      </c>
      <c r="G2846">
        <f t="shared" ca="1" si="267"/>
        <v>44</v>
      </c>
      <c r="H2846">
        <f ca="1">+_xlfn.XLOOKUP(D2846,'Tablas aux'!$A$3:$A$6,'Tablas aux'!$D$3:$D$6)</f>
        <v>800</v>
      </c>
      <c r="I2846" s="3">
        <f t="shared" ca="1" si="268"/>
        <v>0.2</v>
      </c>
      <c r="J2846" t="str" cm="1">
        <f t="array" aca="1" ref="J2846" ca="1">+INDEX({"Tarjeta";"Efectivo";"Transferencia"},RANDBETWEEN(1,3))</f>
        <v>Efectivo</v>
      </c>
      <c r="K2846" t="str">
        <f t="shared" ca="1" si="269"/>
        <v>V-002</v>
      </c>
      <c r="L2846" t="str">
        <f ca="1">+VLOOKUP(K2846,'Tablas aux'!$A$23:$C$27,3,0)</f>
        <v>Callao</v>
      </c>
    </row>
    <row r="2847" spans="1:12" x14ac:dyDescent="0.25">
      <c r="A2847" t="str">
        <v>V-2846</v>
      </c>
      <c r="B2847">
        <f t="shared" ca="1" si="264"/>
        <v>45887</v>
      </c>
      <c r="C2847" t="str">
        <f t="shared" ca="1" si="265"/>
        <v>C-004</v>
      </c>
      <c r="D2847" t="str">
        <f t="shared" ca="1" si="266"/>
        <v>P-002</v>
      </c>
      <c r="E2847" t="str">
        <f ca="1">+_xlfn.XLOOKUP(D2847,'Tablas aux'!$A$3:$A$6,'Tablas aux'!$B$3:$B$6,0)</f>
        <v>Laptop</v>
      </c>
      <c r="F2847" t="str">
        <f ca="1">+_xlfn.XLOOKUP(E2847,'Tablas aux'!$B$3:$B$6,'Tablas aux'!$C$3:$C$6,0)</f>
        <v>Computo</v>
      </c>
      <c r="G2847">
        <f t="shared" ca="1" si="267"/>
        <v>34</v>
      </c>
      <c r="H2847">
        <f ca="1">+_xlfn.XLOOKUP(D2847,'Tablas aux'!$A$3:$A$6,'Tablas aux'!$D$3:$D$6)</f>
        <v>1200</v>
      </c>
      <c r="I2847" s="3">
        <f t="shared" ca="1" si="268"/>
        <v>0.3</v>
      </c>
      <c r="J2847" t="str" cm="1">
        <f t="array" aca="1" ref="J2847" ca="1">+INDEX({"Tarjeta";"Efectivo";"Transferencia"},RANDBETWEEN(1,3))</f>
        <v>Tarjeta</v>
      </c>
      <c r="K2847" t="str">
        <f t="shared" ca="1" si="269"/>
        <v>V-004</v>
      </c>
      <c r="L2847" t="str">
        <f ca="1">+VLOOKUP(K2847,'Tablas aux'!$A$23:$C$27,3,0)</f>
        <v>Moquegua</v>
      </c>
    </row>
    <row r="2848" spans="1:12" x14ac:dyDescent="0.25">
      <c r="A2848" t="str">
        <v>V-2847</v>
      </c>
      <c r="B2848">
        <f t="shared" ca="1" si="264"/>
        <v>45721</v>
      </c>
      <c r="C2848" t="str">
        <f t="shared" ca="1" si="265"/>
        <v>C-002</v>
      </c>
      <c r="D2848" t="str">
        <f t="shared" ca="1" si="266"/>
        <v>P-001</v>
      </c>
      <c r="E2848" t="str">
        <f ca="1">+_xlfn.XLOOKUP(D2848,'Tablas aux'!$A$3:$A$6,'Tablas aux'!$B$3:$B$6,0)</f>
        <v>Audífonos</v>
      </c>
      <c r="F2848" t="str">
        <f ca="1">+_xlfn.XLOOKUP(E2848,'Tablas aux'!$B$3:$B$6,'Tablas aux'!$C$3:$C$6,0)</f>
        <v>Electrónica</v>
      </c>
      <c r="G2848">
        <f t="shared" ca="1" si="267"/>
        <v>10</v>
      </c>
      <c r="H2848">
        <f ca="1">+_xlfn.XLOOKUP(D2848,'Tablas aux'!$A$3:$A$6,'Tablas aux'!$D$3:$D$6)</f>
        <v>50</v>
      </c>
      <c r="I2848" s="3">
        <f t="shared" ca="1" si="268"/>
        <v>0.1</v>
      </c>
      <c r="J2848" t="str" cm="1">
        <f t="array" aca="1" ref="J2848" ca="1">+INDEX({"Tarjeta";"Efectivo";"Transferencia"},RANDBETWEEN(1,3))</f>
        <v>Transferencia</v>
      </c>
      <c r="K2848" t="str">
        <f t="shared" ca="1" si="269"/>
        <v>V-002</v>
      </c>
      <c r="L2848" t="str">
        <f ca="1">+VLOOKUP(K2848,'Tablas aux'!$A$23:$C$27,3,0)</f>
        <v>Callao</v>
      </c>
    </row>
    <row r="2849" spans="1:12" x14ac:dyDescent="0.25">
      <c r="A2849" t="str">
        <v>V-2848</v>
      </c>
      <c r="B2849">
        <f t="shared" ca="1" si="264"/>
        <v>45782</v>
      </c>
      <c r="C2849" t="str">
        <f t="shared" ca="1" si="265"/>
        <v>C-004</v>
      </c>
      <c r="D2849" t="str">
        <f t="shared" ca="1" si="266"/>
        <v>P-003</v>
      </c>
      <c r="E2849" t="str">
        <f ca="1">+_xlfn.XLOOKUP(D2849,'Tablas aux'!$A$3:$A$6,'Tablas aux'!$B$3:$B$6,0)</f>
        <v>Smart Watch</v>
      </c>
      <c r="F2849" t="str">
        <f ca="1">+_xlfn.XLOOKUP(E2849,'Tablas aux'!$B$3:$B$6,'Tablas aux'!$C$3:$C$6,0)</f>
        <v>Electrónica</v>
      </c>
      <c r="G2849">
        <f t="shared" ca="1" si="267"/>
        <v>15</v>
      </c>
      <c r="H2849">
        <f ca="1">+_xlfn.XLOOKUP(D2849,'Tablas aux'!$A$3:$A$6,'Tablas aux'!$D$3:$D$6)</f>
        <v>200</v>
      </c>
      <c r="I2849" s="3">
        <f t="shared" ca="1" si="268"/>
        <v>0.1</v>
      </c>
      <c r="J2849" t="str" cm="1">
        <f t="array" aca="1" ref="J2849" ca="1">+INDEX({"Tarjeta";"Efectivo";"Transferencia"},RANDBETWEEN(1,3))</f>
        <v>Efectivo</v>
      </c>
      <c r="K2849" t="str">
        <f t="shared" ca="1" si="269"/>
        <v>V-005</v>
      </c>
      <c r="L2849" t="str">
        <f ca="1">+VLOOKUP(K2849,'Tablas aux'!$A$23:$C$27,3,0)</f>
        <v>Ayacucho</v>
      </c>
    </row>
    <row r="2850" spans="1:12" x14ac:dyDescent="0.25">
      <c r="A2850" t="str">
        <v>V-2849</v>
      </c>
      <c r="B2850">
        <f t="shared" ca="1" si="264"/>
        <v>45919</v>
      </c>
      <c r="C2850" t="str">
        <f t="shared" ca="1" si="265"/>
        <v>C-003</v>
      </c>
      <c r="D2850" t="str">
        <f t="shared" ca="1" si="266"/>
        <v>P-004</v>
      </c>
      <c r="E2850" t="str">
        <f ca="1">+_xlfn.XLOOKUP(D2850,'Tablas aux'!$A$3:$A$6,'Tablas aux'!$B$3:$B$6,0)</f>
        <v>Smart Phone</v>
      </c>
      <c r="F2850" t="str">
        <f ca="1">+_xlfn.XLOOKUP(E2850,'Tablas aux'!$B$3:$B$6,'Tablas aux'!$C$3:$C$6,0)</f>
        <v>Telefonía</v>
      </c>
      <c r="G2850">
        <f t="shared" ca="1" si="267"/>
        <v>25</v>
      </c>
      <c r="H2850">
        <f ca="1">+_xlfn.XLOOKUP(D2850,'Tablas aux'!$A$3:$A$6,'Tablas aux'!$D$3:$D$6)</f>
        <v>800</v>
      </c>
      <c r="I2850" s="3">
        <f t="shared" ca="1" si="268"/>
        <v>0.2</v>
      </c>
      <c r="J2850" t="str" cm="1">
        <f t="array" aca="1" ref="J2850" ca="1">+INDEX({"Tarjeta";"Efectivo";"Transferencia"},RANDBETWEEN(1,3))</f>
        <v>Tarjeta</v>
      </c>
      <c r="K2850" t="str">
        <f t="shared" ca="1" si="269"/>
        <v>V-002</v>
      </c>
      <c r="L2850" t="str">
        <f ca="1">+VLOOKUP(K2850,'Tablas aux'!$A$23:$C$27,3,0)</f>
        <v>Callao</v>
      </c>
    </row>
    <row r="2851" spans="1:12" x14ac:dyDescent="0.25">
      <c r="A2851" t="str">
        <v>V-2850</v>
      </c>
      <c r="B2851">
        <f t="shared" ca="1" si="264"/>
        <v>45809</v>
      </c>
      <c r="C2851" t="str">
        <f t="shared" ca="1" si="265"/>
        <v>C-003</v>
      </c>
      <c r="D2851" t="str">
        <f t="shared" ca="1" si="266"/>
        <v>P-001</v>
      </c>
      <c r="E2851" t="str">
        <f ca="1">+_xlfn.XLOOKUP(D2851,'Tablas aux'!$A$3:$A$6,'Tablas aux'!$B$3:$B$6,0)</f>
        <v>Audífonos</v>
      </c>
      <c r="F2851" t="str">
        <f ca="1">+_xlfn.XLOOKUP(E2851,'Tablas aux'!$B$3:$B$6,'Tablas aux'!$C$3:$C$6,0)</f>
        <v>Electrónica</v>
      </c>
      <c r="G2851">
        <f t="shared" ca="1" si="267"/>
        <v>30</v>
      </c>
      <c r="H2851">
        <f ca="1">+_xlfn.XLOOKUP(D2851,'Tablas aux'!$A$3:$A$6,'Tablas aux'!$D$3:$D$6)</f>
        <v>50</v>
      </c>
      <c r="I2851" s="3">
        <f t="shared" ca="1" si="268"/>
        <v>0.1</v>
      </c>
      <c r="J2851" t="str" cm="1">
        <f t="array" aca="1" ref="J2851" ca="1">+INDEX({"Tarjeta";"Efectivo";"Transferencia"},RANDBETWEEN(1,3))</f>
        <v>Tarjeta</v>
      </c>
      <c r="K2851" t="str">
        <f t="shared" ca="1" si="269"/>
        <v>V-003</v>
      </c>
      <c r="L2851" t="str">
        <f ca="1">+VLOOKUP(K2851,'Tablas aux'!$A$23:$C$27,3,0)</f>
        <v>Arequipa</v>
      </c>
    </row>
    <row r="2852" spans="1:12" x14ac:dyDescent="0.25">
      <c r="A2852" t="str">
        <v>V-2851</v>
      </c>
      <c r="B2852">
        <f t="shared" ca="1" si="264"/>
        <v>45803</v>
      </c>
      <c r="C2852" t="str">
        <f t="shared" ca="1" si="265"/>
        <v>C-004</v>
      </c>
      <c r="D2852" t="str">
        <f t="shared" ca="1" si="266"/>
        <v>P-003</v>
      </c>
      <c r="E2852" t="str">
        <f ca="1">+_xlfn.XLOOKUP(D2852,'Tablas aux'!$A$3:$A$6,'Tablas aux'!$B$3:$B$6,0)</f>
        <v>Smart Watch</v>
      </c>
      <c r="F2852" t="str">
        <f ca="1">+_xlfn.XLOOKUP(E2852,'Tablas aux'!$B$3:$B$6,'Tablas aux'!$C$3:$C$6,0)</f>
        <v>Electrónica</v>
      </c>
      <c r="G2852">
        <f t="shared" ca="1" si="267"/>
        <v>26</v>
      </c>
      <c r="H2852">
        <f ca="1">+_xlfn.XLOOKUP(D2852,'Tablas aux'!$A$3:$A$6,'Tablas aux'!$D$3:$D$6)</f>
        <v>200</v>
      </c>
      <c r="I2852" s="3">
        <f t="shared" ca="1" si="268"/>
        <v>0.1</v>
      </c>
      <c r="J2852" t="str" cm="1">
        <f t="array" aca="1" ref="J2852" ca="1">+INDEX({"Tarjeta";"Efectivo";"Transferencia"},RANDBETWEEN(1,3))</f>
        <v>Efectivo</v>
      </c>
      <c r="K2852" t="str">
        <f t="shared" ca="1" si="269"/>
        <v>V-002</v>
      </c>
      <c r="L2852" t="str">
        <f ca="1">+VLOOKUP(K2852,'Tablas aux'!$A$23:$C$27,3,0)</f>
        <v>Callao</v>
      </c>
    </row>
    <row r="2853" spans="1:12" x14ac:dyDescent="0.25">
      <c r="A2853" t="str">
        <v>V-2852</v>
      </c>
      <c r="B2853">
        <f t="shared" ca="1" si="264"/>
        <v>45883</v>
      </c>
      <c r="C2853" t="str">
        <f t="shared" ca="1" si="265"/>
        <v>C-004</v>
      </c>
      <c r="D2853" t="str">
        <f t="shared" ca="1" si="266"/>
        <v>P-004</v>
      </c>
      <c r="E2853" t="str">
        <f ca="1">+_xlfn.XLOOKUP(D2853,'Tablas aux'!$A$3:$A$6,'Tablas aux'!$B$3:$B$6,0)</f>
        <v>Smart Phone</v>
      </c>
      <c r="F2853" t="str">
        <f ca="1">+_xlfn.XLOOKUP(E2853,'Tablas aux'!$B$3:$B$6,'Tablas aux'!$C$3:$C$6,0)</f>
        <v>Telefonía</v>
      </c>
      <c r="G2853">
        <f t="shared" ca="1" si="267"/>
        <v>10</v>
      </c>
      <c r="H2853">
        <f ca="1">+_xlfn.XLOOKUP(D2853,'Tablas aux'!$A$3:$A$6,'Tablas aux'!$D$3:$D$6)</f>
        <v>800</v>
      </c>
      <c r="I2853" s="3">
        <f t="shared" ca="1" si="268"/>
        <v>0.2</v>
      </c>
      <c r="J2853" t="str" cm="1">
        <f t="array" aca="1" ref="J2853" ca="1">+INDEX({"Tarjeta";"Efectivo";"Transferencia"},RANDBETWEEN(1,3))</f>
        <v>Transferencia</v>
      </c>
      <c r="K2853" t="str">
        <f t="shared" ca="1" si="269"/>
        <v>V-001</v>
      </c>
      <c r="L2853" t="str">
        <f ca="1">+VLOOKUP(K2853,'Tablas aux'!$A$23:$C$27,3,0)</f>
        <v>Lima</v>
      </c>
    </row>
    <row r="2854" spans="1:12" x14ac:dyDescent="0.25">
      <c r="A2854" t="str">
        <v>V-2853</v>
      </c>
      <c r="B2854">
        <f t="shared" ca="1" si="264"/>
        <v>45745</v>
      </c>
      <c r="C2854" t="str">
        <f t="shared" ca="1" si="265"/>
        <v>C-004</v>
      </c>
      <c r="D2854" t="str">
        <f t="shared" ca="1" si="266"/>
        <v>P-001</v>
      </c>
      <c r="E2854" t="str">
        <f ca="1">+_xlfn.XLOOKUP(D2854,'Tablas aux'!$A$3:$A$6,'Tablas aux'!$B$3:$B$6,0)</f>
        <v>Audífonos</v>
      </c>
      <c r="F2854" t="str">
        <f ca="1">+_xlfn.XLOOKUP(E2854,'Tablas aux'!$B$3:$B$6,'Tablas aux'!$C$3:$C$6,0)</f>
        <v>Electrónica</v>
      </c>
      <c r="G2854">
        <f t="shared" ca="1" si="267"/>
        <v>23</v>
      </c>
      <c r="H2854">
        <f ca="1">+_xlfn.XLOOKUP(D2854,'Tablas aux'!$A$3:$A$6,'Tablas aux'!$D$3:$D$6)</f>
        <v>50</v>
      </c>
      <c r="I2854" s="3">
        <f t="shared" ca="1" si="268"/>
        <v>0.1</v>
      </c>
      <c r="J2854" t="str" cm="1">
        <f t="array" aca="1" ref="J2854" ca="1">+INDEX({"Tarjeta";"Efectivo";"Transferencia"},RANDBETWEEN(1,3))</f>
        <v>Tarjeta</v>
      </c>
      <c r="K2854" t="str">
        <f t="shared" ca="1" si="269"/>
        <v>V-003</v>
      </c>
      <c r="L2854" t="str">
        <f ca="1">+VLOOKUP(K2854,'Tablas aux'!$A$23:$C$27,3,0)</f>
        <v>Arequipa</v>
      </c>
    </row>
    <row r="2855" spans="1:12" x14ac:dyDescent="0.25">
      <c r="A2855" t="str">
        <v>V-2854</v>
      </c>
      <c r="B2855">
        <f t="shared" ca="1" si="264"/>
        <v>45860</v>
      </c>
      <c r="C2855" t="str">
        <f t="shared" ca="1" si="265"/>
        <v>C-003</v>
      </c>
      <c r="D2855" t="str">
        <f t="shared" ca="1" si="266"/>
        <v>P-002</v>
      </c>
      <c r="E2855" t="str">
        <f ca="1">+_xlfn.XLOOKUP(D2855,'Tablas aux'!$A$3:$A$6,'Tablas aux'!$B$3:$B$6,0)</f>
        <v>Laptop</v>
      </c>
      <c r="F2855" t="str">
        <f ca="1">+_xlfn.XLOOKUP(E2855,'Tablas aux'!$B$3:$B$6,'Tablas aux'!$C$3:$C$6,0)</f>
        <v>Computo</v>
      </c>
      <c r="G2855">
        <f t="shared" ca="1" si="267"/>
        <v>33</v>
      </c>
      <c r="H2855">
        <f ca="1">+_xlfn.XLOOKUP(D2855,'Tablas aux'!$A$3:$A$6,'Tablas aux'!$D$3:$D$6)</f>
        <v>1200</v>
      </c>
      <c r="I2855" s="3">
        <f t="shared" ca="1" si="268"/>
        <v>0.3</v>
      </c>
      <c r="J2855" t="str" cm="1">
        <f t="array" aca="1" ref="J2855" ca="1">+INDEX({"Tarjeta";"Efectivo";"Transferencia"},RANDBETWEEN(1,3))</f>
        <v>Transferencia</v>
      </c>
      <c r="K2855" t="str">
        <f t="shared" ca="1" si="269"/>
        <v>V-003</v>
      </c>
      <c r="L2855" t="str">
        <f ca="1">+VLOOKUP(K2855,'Tablas aux'!$A$23:$C$27,3,0)</f>
        <v>Arequipa</v>
      </c>
    </row>
    <row r="2856" spans="1:12" x14ac:dyDescent="0.25">
      <c r="A2856" t="str">
        <v>V-2855</v>
      </c>
      <c r="B2856">
        <f t="shared" ca="1" si="264"/>
        <v>45863</v>
      </c>
      <c r="C2856" t="str">
        <f t="shared" ca="1" si="265"/>
        <v>C-001</v>
      </c>
      <c r="D2856" t="str">
        <f t="shared" ca="1" si="266"/>
        <v>P-004</v>
      </c>
      <c r="E2856" t="str">
        <f ca="1">+_xlfn.XLOOKUP(D2856,'Tablas aux'!$A$3:$A$6,'Tablas aux'!$B$3:$B$6,0)</f>
        <v>Smart Phone</v>
      </c>
      <c r="F2856" t="str">
        <f ca="1">+_xlfn.XLOOKUP(E2856,'Tablas aux'!$B$3:$B$6,'Tablas aux'!$C$3:$C$6,0)</f>
        <v>Telefonía</v>
      </c>
      <c r="G2856">
        <f t="shared" ca="1" si="267"/>
        <v>16</v>
      </c>
      <c r="H2856">
        <f ca="1">+_xlfn.XLOOKUP(D2856,'Tablas aux'!$A$3:$A$6,'Tablas aux'!$D$3:$D$6)</f>
        <v>800</v>
      </c>
      <c r="I2856" s="3">
        <f t="shared" ca="1" si="268"/>
        <v>0.2</v>
      </c>
      <c r="J2856" t="str" cm="1">
        <f t="array" aca="1" ref="J2856" ca="1">+INDEX({"Tarjeta";"Efectivo";"Transferencia"},RANDBETWEEN(1,3))</f>
        <v>Efectivo</v>
      </c>
      <c r="K2856" t="str">
        <f t="shared" ca="1" si="269"/>
        <v>V-002</v>
      </c>
      <c r="L2856" t="str">
        <f ca="1">+VLOOKUP(K2856,'Tablas aux'!$A$23:$C$27,3,0)</f>
        <v>Callao</v>
      </c>
    </row>
    <row r="2857" spans="1:12" x14ac:dyDescent="0.25">
      <c r="A2857" t="str">
        <v>V-2856</v>
      </c>
      <c r="B2857">
        <f t="shared" ca="1" si="264"/>
        <v>45683</v>
      </c>
      <c r="C2857" t="str">
        <f t="shared" ca="1" si="265"/>
        <v>C-002</v>
      </c>
      <c r="D2857" t="str">
        <f t="shared" ca="1" si="266"/>
        <v>P-003</v>
      </c>
      <c r="E2857" t="str">
        <f ca="1">+_xlfn.XLOOKUP(D2857,'Tablas aux'!$A$3:$A$6,'Tablas aux'!$B$3:$B$6,0)</f>
        <v>Smart Watch</v>
      </c>
      <c r="F2857" t="str">
        <f ca="1">+_xlfn.XLOOKUP(E2857,'Tablas aux'!$B$3:$B$6,'Tablas aux'!$C$3:$C$6,0)</f>
        <v>Electrónica</v>
      </c>
      <c r="G2857">
        <f t="shared" ca="1" si="267"/>
        <v>34</v>
      </c>
      <c r="H2857">
        <f ca="1">+_xlfn.XLOOKUP(D2857,'Tablas aux'!$A$3:$A$6,'Tablas aux'!$D$3:$D$6)</f>
        <v>200</v>
      </c>
      <c r="I2857" s="3">
        <f t="shared" ca="1" si="268"/>
        <v>0.1</v>
      </c>
      <c r="J2857" t="str" cm="1">
        <f t="array" aca="1" ref="J2857" ca="1">+INDEX({"Tarjeta";"Efectivo";"Transferencia"},RANDBETWEEN(1,3))</f>
        <v>Transferencia</v>
      </c>
      <c r="K2857" t="str">
        <f t="shared" ca="1" si="269"/>
        <v>V-002</v>
      </c>
      <c r="L2857" t="str">
        <f ca="1">+VLOOKUP(K2857,'Tablas aux'!$A$23:$C$27,3,0)</f>
        <v>Callao</v>
      </c>
    </row>
    <row r="2858" spans="1:12" x14ac:dyDescent="0.25">
      <c r="A2858" t="str">
        <v>V-2857</v>
      </c>
      <c r="B2858">
        <f t="shared" ca="1" si="264"/>
        <v>45948</v>
      </c>
      <c r="C2858" t="str">
        <f t="shared" ca="1" si="265"/>
        <v>C-004</v>
      </c>
      <c r="D2858" t="str">
        <f t="shared" ca="1" si="266"/>
        <v>P-002</v>
      </c>
      <c r="E2858" t="str">
        <f ca="1">+_xlfn.XLOOKUP(D2858,'Tablas aux'!$A$3:$A$6,'Tablas aux'!$B$3:$B$6,0)</f>
        <v>Laptop</v>
      </c>
      <c r="F2858" t="str">
        <f ca="1">+_xlfn.XLOOKUP(E2858,'Tablas aux'!$B$3:$B$6,'Tablas aux'!$C$3:$C$6,0)</f>
        <v>Computo</v>
      </c>
      <c r="G2858">
        <f t="shared" ca="1" si="267"/>
        <v>5</v>
      </c>
      <c r="H2858">
        <f ca="1">+_xlfn.XLOOKUP(D2858,'Tablas aux'!$A$3:$A$6,'Tablas aux'!$D$3:$D$6)</f>
        <v>1200</v>
      </c>
      <c r="I2858" s="3">
        <f t="shared" ca="1" si="268"/>
        <v>0.3</v>
      </c>
      <c r="J2858" t="str" cm="1">
        <f t="array" aca="1" ref="J2858" ca="1">+INDEX({"Tarjeta";"Efectivo";"Transferencia"},RANDBETWEEN(1,3))</f>
        <v>Tarjeta</v>
      </c>
      <c r="K2858" t="str">
        <f t="shared" ca="1" si="269"/>
        <v>V-005</v>
      </c>
      <c r="L2858" t="str">
        <f ca="1">+VLOOKUP(K2858,'Tablas aux'!$A$23:$C$27,3,0)</f>
        <v>Ayacucho</v>
      </c>
    </row>
    <row r="2859" spans="1:12" x14ac:dyDescent="0.25">
      <c r="A2859" t="str">
        <v>V-2858</v>
      </c>
      <c r="B2859">
        <f t="shared" ca="1" si="264"/>
        <v>45825</v>
      </c>
      <c r="C2859" t="str">
        <f t="shared" ca="1" si="265"/>
        <v>C-002</v>
      </c>
      <c r="D2859" t="str">
        <f t="shared" ca="1" si="266"/>
        <v>P-001</v>
      </c>
      <c r="E2859" t="str">
        <f ca="1">+_xlfn.XLOOKUP(D2859,'Tablas aux'!$A$3:$A$6,'Tablas aux'!$B$3:$B$6,0)</f>
        <v>Audífonos</v>
      </c>
      <c r="F2859" t="str">
        <f ca="1">+_xlfn.XLOOKUP(E2859,'Tablas aux'!$B$3:$B$6,'Tablas aux'!$C$3:$C$6,0)</f>
        <v>Electrónica</v>
      </c>
      <c r="G2859">
        <f t="shared" ca="1" si="267"/>
        <v>33</v>
      </c>
      <c r="H2859">
        <f ca="1">+_xlfn.XLOOKUP(D2859,'Tablas aux'!$A$3:$A$6,'Tablas aux'!$D$3:$D$6)</f>
        <v>50</v>
      </c>
      <c r="I2859" s="3">
        <f t="shared" ca="1" si="268"/>
        <v>0.1</v>
      </c>
      <c r="J2859" t="str" cm="1">
        <f t="array" aca="1" ref="J2859" ca="1">+INDEX({"Tarjeta";"Efectivo";"Transferencia"},RANDBETWEEN(1,3))</f>
        <v>Transferencia</v>
      </c>
      <c r="K2859" t="str">
        <f t="shared" ca="1" si="269"/>
        <v>V-003</v>
      </c>
      <c r="L2859" t="str">
        <f ca="1">+VLOOKUP(K2859,'Tablas aux'!$A$23:$C$27,3,0)</f>
        <v>Arequipa</v>
      </c>
    </row>
    <row r="2860" spans="1:12" x14ac:dyDescent="0.25">
      <c r="A2860" t="str">
        <v>V-2859</v>
      </c>
      <c r="B2860">
        <f t="shared" ca="1" si="264"/>
        <v>45899</v>
      </c>
      <c r="C2860" t="str">
        <f t="shared" ca="1" si="265"/>
        <v>C-001</v>
      </c>
      <c r="D2860" t="str">
        <f t="shared" ca="1" si="266"/>
        <v>P-004</v>
      </c>
      <c r="E2860" t="str">
        <f ca="1">+_xlfn.XLOOKUP(D2860,'Tablas aux'!$A$3:$A$6,'Tablas aux'!$B$3:$B$6,0)</f>
        <v>Smart Phone</v>
      </c>
      <c r="F2860" t="str">
        <f ca="1">+_xlfn.XLOOKUP(E2860,'Tablas aux'!$B$3:$B$6,'Tablas aux'!$C$3:$C$6,0)</f>
        <v>Telefonía</v>
      </c>
      <c r="G2860">
        <f t="shared" ca="1" si="267"/>
        <v>29</v>
      </c>
      <c r="H2860">
        <f ca="1">+_xlfn.XLOOKUP(D2860,'Tablas aux'!$A$3:$A$6,'Tablas aux'!$D$3:$D$6)</f>
        <v>800</v>
      </c>
      <c r="I2860" s="3">
        <f t="shared" ca="1" si="268"/>
        <v>0.2</v>
      </c>
      <c r="J2860" t="str" cm="1">
        <f t="array" aca="1" ref="J2860" ca="1">+INDEX({"Tarjeta";"Efectivo";"Transferencia"},RANDBETWEEN(1,3))</f>
        <v>Transferencia</v>
      </c>
      <c r="K2860" t="str">
        <f t="shared" ca="1" si="269"/>
        <v>V-003</v>
      </c>
      <c r="L2860" t="str">
        <f ca="1">+VLOOKUP(K2860,'Tablas aux'!$A$23:$C$27,3,0)</f>
        <v>Arequipa</v>
      </c>
    </row>
    <row r="2861" spans="1:12" x14ac:dyDescent="0.25">
      <c r="A2861" t="str">
        <v>V-2860</v>
      </c>
      <c r="B2861">
        <f t="shared" ca="1" si="264"/>
        <v>45996</v>
      </c>
      <c r="C2861" t="str">
        <f t="shared" ca="1" si="265"/>
        <v>C-001</v>
      </c>
      <c r="D2861" t="str">
        <f t="shared" ca="1" si="266"/>
        <v>P-002</v>
      </c>
      <c r="E2861" t="str">
        <f ca="1">+_xlfn.XLOOKUP(D2861,'Tablas aux'!$A$3:$A$6,'Tablas aux'!$B$3:$B$6,0)</f>
        <v>Laptop</v>
      </c>
      <c r="F2861" t="str">
        <f ca="1">+_xlfn.XLOOKUP(E2861,'Tablas aux'!$B$3:$B$6,'Tablas aux'!$C$3:$C$6,0)</f>
        <v>Computo</v>
      </c>
      <c r="G2861">
        <f t="shared" ca="1" si="267"/>
        <v>22</v>
      </c>
      <c r="H2861">
        <f ca="1">+_xlfn.XLOOKUP(D2861,'Tablas aux'!$A$3:$A$6,'Tablas aux'!$D$3:$D$6)</f>
        <v>1200</v>
      </c>
      <c r="I2861" s="3">
        <f t="shared" ca="1" si="268"/>
        <v>0.3</v>
      </c>
      <c r="J2861" t="str" cm="1">
        <f t="array" aca="1" ref="J2861" ca="1">+INDEX({"Tarjeta";"Efectivo";"Transferencia"},RANDBETWEEN(1,3))</f>
        <v>Efectivo</v>
      </c>
      <c r="K2861" t="str">
        <f t="shared" ca="1" si="269"/>
        <v>V-002</v>
      </c>
      <c r="L2861" t="str">
        <f ca="1">+VLOOKUP(K2861,'Tablas aux'!$A$23:$C$27,3,0)</f>
        <v>Callao</v>
      </c>
    </row>
    <row r="2862" spans="1:12" x14ac:dyDescent="0.25">
      <c r="A2862" t="str">
        <v>V-2861</v>
      </c>
      <c r="B2862">
        <f t="shared" ca="1" si="264"/>
        <v>45955</v>
      </c>
      <c r="C2862" t="str">
        <f t="shared" ca="1" si="265"/>
        <v>C-002</v>
      </c>
      <c r="D2862" t="str">
        <f t="shared" ca="1" si="266"/>
        <v>P-002</v>
      </c>
      <c r="E2862" t="str">
        <f ca="1">+_xlfn.XLOOKUP(D2862,'Tablas aux'!$A$3:$A$6,'Tablas aux'!$B$3:$B$6,0)</f>
        <v>Laptop</v>
      </c>
      <c r="F2862" t="str">
        <f ca="1">+_xlfn.XLOOKUP(E2862,'Tablas aux'!$B$3:$B$6,'Tablas aux'!$C$3:$C$6,0)</f>
        <v>Computo</v>
      </c>
      <c r="G2862">
        <f t="shared" ca="1" si="267"/>
        <v>10</v>
      </c>
      <c r="H2862">
        <f ca="1">+_xlfn.XLOOKUP(D2862,'Tablas aux'!$A$3:$A$6,'Tablas aux'!$D$3:$D$6)</f>
        <v>1200</v>
      </c>
      <c r="I2862" s="3">
        <f t="shared" ca="1" si="268"/>
        <v>0.3</v>
      </c>
      <c r="J2862" t="str" cm="1">
        <f t="array" aca="1" ref="J2862" ca="1">+INDEX({"Tarjeta";"Efectivo";"Transferencia"},RANDBETWEEN(1,3))</f>
        <v>Tarjeta</v>
      </c>
      <c r="K2862" t="str">
        <f t="shared" ca="1" si="269"/>
        <v>V-005</v>
      </c>
      <c r="L2862" t="str">
        <f ca="1">+VLOOKUP(K2862,'Tablas aux'!$A$23:$C$27,3,0)</f>
        <v>Ayacucho</v>
      </c>
    </row>
    <row r="2863" spans="1:12" x14ac:dyDescent="0.25">
      <c r="A2863" t="str">
        <v>V-2862</v>
      </c>
      <c r="B2863">
        <f t="shared" ca="1" si="264"/>
        <v>45935</v>
      </c>
      <c r="C2863" t="str">
        <f t="shared" ca="1" si="265"/>
        <v>C-002</v>
      </c>
      <c r="D2863" t="str">
        <f t="shared" ca="1" si="266"/>
        <v>P-002</v>
      </c>
      <c r="E2863" t="str">
        <f ca="1">+_xlfn.XLOOKUP(D2863,'Tablas aux'!$A$3:$A$6,'Tablas aux'!$B$3:$B$6,0)</f>
        <v>Laptop</v>
      </c>
      <c r="F2863" t="str">
        <f ca="1">+_xlfn.XLOOKUP(E2863,'Tablas aux'!$B$3:$B$6,'Tablas aux'!$C$3:$C$6,0)</f>
        <v>Computo</v>
      </c>
      <c r="G2863">
        <f t="shared" ca="1" si="267"/>
        <v>33</v>
      </c>
      <c r="H2863">
        <f ca="1">+_xlfn.XLOOKUP(D2863,'Tablas aux'!$A$3:$A$6,'Tablas aux'!$D$3:$D$6)</f>
        <v>1200</v>
      </c>
      <c r="I2863" s="3">
        <f t="shared" ca="1" si="268"/>
        <v>0.3</v>
      </c>
      <c r="J2863" t="str" cm="1">
        <f t="array" aca="1" ref="J2863" ca="1">+INDEX({"Tarjeta";"Efectivo";"Transferencia"},RANDBETWEEN(1,3))</f>
        <v>Transferencia</v>
      </c>
      <c r="K2863" t="str">
        <f t="shared" ca="1" si="269"/>
        <v>V-004</v>
      </c>
      <c r="L2863" t="str">
        <f ca="1">+VLOOKUP(K2863,'Tablas aux'!$A$23:$C$27,3,0)</f>
        <v>Moquegua</v>
      </c>
    </row>
    <row r="2864" spans="1:12" x14ac:dyDescent="0.25">
      <c r="A2864" t="str">
        <v>V-2863</v>
      </c>
      <c r="B2864">
        <f t="shared" ca="1" si="264"/>
        <v>45923</v>
      </c>
      <c r="C2864" t="str">
        <f t="shared" ca="1" si="265"/>
        <v>C-003</v>
      </c>
      <c r="D2864" t="str">
        <f t="shared" ca="1" si="266"/>
        <v>P-002</v>
      </c>
      <c r="E2864" t="str">
        <f ca="1">+_xlfn.XLOOKUP(D2864,'Tablas aux'!$A$3:$A$6,'Tablas aux'!$B$3:$B$6,0)</f>
        <v>Laptop</v>
      </c>
      <c r="F2864" t="str">
        <f ca="1">+_xlfn.XLOOKUP(E2864,'Tablas aux'!$B$3:$B$6,'Tablas aux'!$C$3:$C$6,0)</f>
        <v>Computo</v>
      </c>
      <c r="G2864">
        <f t="shared" ca="1" si="267"/>
        <v>10</v>
      </c>
      <c r="H2864">
        <f ca="1">+_xlfn.XLOOKUP(D2864,'Tablas aux'!$A$3:$A$6,'Tablas aux'!$D$3:$D$6)</f>
        <v>1200</v>
      </c>
      <c r="I2864" s="3">
        <f t="shared" ca="1" si="268"/>
        <v>0.3</v>
      </c>
      <c r="J2864" t="str" cm="1">
        <f t="array" aca="1" ref="J2864" ca="1">+INDEX({"Tarjeta";"Efectivo";"Transferencia"},RANDBETWEEN(1,3))</f>
        <v>Transferencia</v>
      </c>
      <c r="K2864" t="str">
        <f t="shared" ca="1" si="269"/>
        <v>V-003</v>
      </c>
      <c r="L2864" t="str">
        <f ca="1">+VLOOKUP(K2864,'Tablas aux'!$A$23:$C$27,3,0)</f>
        <v>Arequipa</v>
      </c>
    </row>
    <row r="2865" spans="1:12" x14ac:dyDescent="0.25">
      <c r="A2865" t="str">
        <v>V-2864</v>
      </c>
      <c r="B2865">
        <f t="shared" ca="1" si="264"/>
        <v>45948</v>
      </c>
      <c r="C2865" t="str">
        <f t="shared" ca="1" si="265"/>
        <v>C-002</v>
      </c>
      <c r="D2865" t="str">
        <f t="shared" ca="1" si="266"/>
        <v>P-004</v>
      </c>
      <c r="E2865" t="str">
        <f ca="1">+_xlfn.XLOOKUP(D2865,'Tablas aux'!$A$3:$A$6,'Tablas aux'!$B$3:$B$6,0)</f>
        <v>Smart Phone</v>
      </c>
      <c r="F2865" t="str">
        <f ca="1">+_xlfn.XLOOKUP(E2865,'Tablas aux'!$B$3:$B$6,'Tablas aux'!$C$3:$C$6,0)</f>
        <v>Telefonía</v>
      </c>
      <c r="G2865">
        <f t="shared" ca="1" si="267"/>
        <v>7</v>
      </c>
      <c r="H2865">
        <f ca="1">+_xlfn.XLOOKUP(D2865,'Tablas aux'!$A$3:$A$6,'Tablas aux'!$D$3:$D$6)</f>
        <v>800</v>
      </c>
      <c r="I2865" s="3">
        <f t="shared" ca="1" si="268"/>
        <v>0.2</v>
      </c>
      <c r="J2865" t="str" cm="1">
        <f t="array" aca="1" ref="J2865" ca="1">+INDEX({"Tarjeta";"Efectivo";"Transferencia"},RANDBETWEEN(1,3))</f>
        <v>Transferencia</v>
      </c>
      <c r="K2865" t="str">
        <f t="shared" ca="1" si="269"/>
        <v>V-001</v>
      </c>
      <c r="L2865" t="str">
        <f ca="1">+VLOOKUP(K2865,'Tablas aux'!$A$23:$C$27,3,0)</f>
        <v>Lima</v>
      </c>
    </row>
    <row r="2866" spans="1:12" x14ac:dyDescent="0.25">
      <c r="A2866" t="str">
        <v>V-2865</v>
      </c>
      <c r="B2866">
        <f t="shared" ca="1" si="264"/>
        <v>45841</v>
      </c>
      <c r="C2866" t="str">
        <f t="shared" ca="1" si="265"/>
        <v>C-001</v>
      </c>
      <c r="D2866" t="str">
        <f t="shared" ca="1" si="266"/>
        <v>P-004</v>
      </c>
      <c r="E2866" t="str">
        <f ca="1">+_xlfn.XLOOKUP(D2866,'Tablas aux'!$A$3:$A$6,'Tablas aux'!$B$3:$B$6,0)</f>
        <v>Smart Phone</v>
      </c>
      <c r="F2866" t="str">
        <f ca="1">+_xlfn.XLOOKUP(E2866,'Tablas aux'!$B$3:$B$6,'Tablas aux'!$C$3:$C$6,0)</f>
        <v>Telefonía</v>
      </c>
      <c r="G2866">
        <f t="shared" ca="1" si="267"/>
        <v>5</v>
      </c>
      <c r="H2866">
        <f ca="1">+_xlfn.XLOOKUP(D2866,'Tablas aux'!$A$3:$A$6,'Tablas aux'!$D$3:$D$6)</f>
        <v>800</v>
      </c>
      <c r="I2866" s="3">
        <f t="shared" ca="1" si="268"/>
        <v>0.2</v>
      </c>
      <c r="J2866" t="str" cm="1">
        <f t="array" aca="1" ref="J2866" ca="1">+INDEX({"Tarjeta";"Efectivo";"Transferencia"},RANDBETWEEN(1,3))</f>
        <v>Tarjeta</v>
      </c>
      <c r="K2866" t="str">
        <f t="shared" ca="1" si="269"/>
        <v>V-005</v>
      </c>
      <c r="L2866" t="str">
        <f ca="1">+VLOOKUP(K2866,'Tablas aux'!$A$23:$C$27,3,0)</f>
        <v>Ayacucho</v>
      </c>
    </row>
    <row r="2867" spans="1:12" x14ac:dyDescent="0.25">
      <c r="A2867" t="str">
        <v>V-2866</v>
      </c>
      <c r="B2867">
        <f t="shared" ca="1" si="264"/>
        <v>45664</v>
      </c>
      <c r="C2867" t="str">
        <f t="shared" ca="1" si="265"/>
        <v>C-004</v>
      </c>
      <c r="D2867" t="str">
        <f t="shared" ca="1" si="266"/>
        <v>P-002</v>
      </c>
      <c r="E2867" t="str">
        <f ca="1">+_xlfn.XLOOKUP(D2867,'Tablas aux'!$A$3:$A$6,'Tablas aux'!$B$3:$B$6,0)</f>
        <v>Laptop</v>
      </c>
      <c r="F2867" t="str">
        <f ca="1">+_xlfn.XLOOKUP(E2867,'Tablas aux'!$B$3:$B$6,'Tablas aux'!$C$3:$C$6,0)</f>
        <v>Computo</v>
      </c>
      <c r="G2867">
        <f t="shared" ca="1" si="267"/>
        <v>8</v>
      </c>
      <c r="H2867">
        <f ca="1">+_xlfn.XLOOKUP(D2867,'Tablas aux'!$A$3:$A$6,'Tablas aux'!$D$3:$D$6)</f>
        <v>1200</v>
      </c>
      <c r="I2867" s="3">
        <f t="shared" ca="1" si="268"/>
        <v>0.3</v>
      </c>
      <c r="J2867" t="str" cm="1">
        <f t="array" aca="1" ref="J2867" ca="1">+INDEX({"Tarjeta";"Efectivo";"Transferencia"},RANDBETWEEN(1,3))</f>
        <v>Transferencia</v>
      </c>
      <c r="K2867" t="str">
        <f t="shared" ca="1" si="269"/>
        <v>V-001</v>
      </c>
      <c r="L2867" t="str">
        <f ca="1">+VLOOKUP(K2867,'Tablas aux'!$A$23:$C$27,3,0)</f>
        <v>Lima</v>
      </c>
    </row>
    <row r="2868" spans="1:12" x14ac:dyDescent="0.25">
      <c r="A2868" t="str">
        <v>V-2867</v>
      </c>
      <c r="B2868">
        <f t="shared" ca="1" si="264"/>
        <v>45967</v>
      </c>
      <c r="C2868" t="str">
        <f t="shared" ca="1" si="265"/>
        <v>C-001</v>
      </c>
      <c r="D2868" t="str">
        <f t="shared" ca="1" si="266"/>
        <v>P-003</v>
      </c>
      <c r="E2868" t="str">
        <f ca="1">+_xlfn.XLOOKUP(D2868,'Tablas aux'!$A$3:$A$6,'Tablas aux'!$B$3:$B$6,0)</f>
        <v>Smart Watch</v>
      </c>
      <c r="F2868" t="str">
        <f ca="1">+_xlfn.XLOOKUP(E2868,'Tablas aux'!$B$3:$B$6,'Tablas aux'!$C$3:$C$6,0)</f>
        <v>Electrónica</v>
      </c>
      <c r="G2868">
        <f t="shared" ca="1" si="267"/>
        <v>32</v>
      </c>
      <c r="H2868">
        <f ca="1">+_xlfn.XLOOKUP(D2868,'Tablas aux'!$A$3:$A$6,'Tablas aux'!$D$3:$D$6)</f>
        <v>200</v>
      </c>
      <c r="I2868" s="3">
        <f t="shared" ca="1" si="268"/>
        <v>0.1</v>
      </c>
      <c r="J2868" t="str" cm="1">
        <f t="array" aca="1" ref="J2868" ca="1">+INDEX({"Tarjeta";"Efectivo";"Transferencia"},RANDBETWEEN(1,3))</f>
        <v>Efectivo</v>
      </c>
      <c r="K2868" t="str">
        <f t="shared" ca="1" si="269"/>
        <v>V-003</v>
      </c>
      <c r="L2868" t="str">
        <f ca="1">+VLOOKUP(K2868,'Tablas aux'!$A$23:$C$27,3,0)</f>
        <v>Arequipa</v>
      </c>
    </row>
    <row r="2869" spans="1:12" x14ac:dyDescent="0.25">
      <c r="A2869" t="str">
        <v>V-2868</v>
      </c>
      <c r="B2869">
        <f t="shared" ca="1" si="264"/>
        <v>45845</v>
      </c>
      <c r="C2869" t="str">
        <f t="shared" ca="1" si="265"/>
        <v>C-001</v>
      </c>
      <c r="D2869" t="str">
        <f t="shared" ca="1" si="266"/>
        <v>P-003</v>
      </c>
      <c r="E2869" t="str">
        <f ca="1">+_xlfn.XLOOKUP(D2869,'Tablas aux'!$A$3:$A$6,'Tablas aux'!$B$3:$B$6,0)</f>
        <v>Smart Watch</v>
      </c>
      <c r="F2869" t="str">
        <f ca="1">+_xlfn.XLOOKUP(E2869,'Tablas aux'!$B$3:$B$6,'Tablas aux'!$C$3:$C$6,0)</f>
        <v>Electrónica</v>
      </c>
      <c r="G2869">
        <f t="shared" ca="1" si="267"/>
        <v>10</v>
      </c>
      <c r="H2869">
        <f ca="1">+_xlfn.XLOOKUP(D2869,'Tablas aux'!$A$3:$A$6,'Tablas aux'!$D$3:$D$6)</f>
        <v>200</v>
      </c>
      <c r="I2869" s="3">
        <f t="shared" ca="1" si="268"/>
        <v>0.1</v>
      </c>
      <c r="J2869" t="str" cm="1">
        <f t="array" aca="1" ref="J2869" ca="1">+INDEX({"Tarjeta";"Efectivo";"Transferencia"},RANDBETWEEN(1,3))</f>
        <v>Efectivo</v>
      </c>
      <c r="K2869" t="str">
        <f t="shared" ca="1" si="269"/>
        <v>V-003</v>
      </c>
      <c r="L2869" t="str">
        <f ca="1">+VLOOKUP(K2869,'Tablas aux'!$A$23:$C$27,3,0)</f>
        <v>Arequipa</v>
      </c>
    </row>
    <row r="2870" spans="1:12" x14ac:dyDescent="0.25">
      <c r="A2870" t="str">
        <v>V-2869</v>
      </c>
      <c r="B2870">
        <f t="shared" ca="1" si="264"/>
        <v>45763</v>
      </c>
      <c r="C2870" t="str">
        <f t="shared" ca="1" si="265"/>
        <v>C-003</v>
      </c>
      <c r="D2870" t="str">
        <f t="shared" ca="1" si="266"/>
        <v>P-002</v>
      </c>
      <c r="E2870" t="str">
        <f ca="1">+_xlfn.XLOOKUP(D2870,'Tablas aux'!$A$3:$A$6,'Tablas aux'!$B$3:$B$6,0)</f>
        <v>Laptop</v>
      </c>
      <c r="F2870" t="str">
        <f ca="1">+_xlfn.XLOOKUP(E2870,'Tablas aux'!$B$3:$B$6,'Tablas aux'!$C$3:$C$6,0)</f>
        <v>Computo</v>
      </c>
      <c r="G2870">
        <f t="shared" ca="1" si="267"/>
        <v>7</v>
      </c>
      <c r="H2870">
        <f ca="1">+_xlfn.XLOOKUP(D2870,'Tablas aux'!$A$3:$A$6,'Tablas aux'!$D$3:$D$6)</f>
        <v>1200</v>
      </c>
      <c r="I2870" s="3">
        <f t="shared" ca="1" si="268"/>
        <v>0.3</v>
      </c>
      <c r="J2870" t="str" cm="1">
        <f t="array" aca="1" ref="J2870" ca="1">+INDEX({"Tarjeta";"Efectivo";"Transferencia"},RANDBETWEEN(1,3))</f>
        <v>Tarjeta</v>
      </c>
      <c r="K2870" t="str">
        <f t="shared" ca="1" si="269"/>
        <v>V-001</v>
      </c>
      <c r="L2870" t="str">
        <f ca="1">+VLOOKUP(K2870,'Tablas aux'!$A$23:$C$27,3,0)</f>
        <v>Lima</v>
      </c>
    </row>
    <row r="2871" spans="1:12" x14ac:dyDescent="0.25">
      <c r="A2871" t="str">
        <v>V-2870</v>
      </c>
      <c r="B2871">
        <f t="shared" ca="1" si="264"/>
        <v>45895</v>
      </c>
      <c r="C2871" t="str">
        <f t="shared" ca="1" si="265"/>
        <v>C-004</v>
      </c>
      <c r="D2871" t="str">
        <f t="shared" ca="1" si="266"/>
        <v>P-003</v>
      </c>
      <c r="E2871" t="str">
        <f ca="1">+_xlfn.XLOOKUP(D2871,'Tablas aux'!$A$3:$A$6,'Tablas aux'!$B$3:$B$6,0)</f>
        <v>Smart Watch</v>
      </c>
      <c r="F2871" t="str">
        <f ca="1">+_xlfn.XLOOKUP(E2871,'Tablas aux'!$B$3:$B$6,'Tablas aux'!$C$3:$C$6,0)</f>
        <v>Electrónica</v>
      </c>
      <c r="G2871">
        <f t="shared" ca="1" si="267"/>
        <v>34</v>
      </c>
      <c r="H2871">
        <f ca="1">+_xlfn.XLOOKUP(D2871,'Tablas aux'!$A$3:$A$6,'Tablas aux'!$D$3:$D$6)</f>
        <v>200</v>
      </c>
      <c r="I2871" s="3">
        <f t="shared" ca="1" si="268"/>
        <v>0.1</v>
      </c>
      <c r="J2871" t="str" cm="1">
        <f t="array" aca="1" ref="J2871" ca="1">+INDEX({"Tarjeta";"Efectivo";"Transferencia"},RANDBETWEEN(1,3))</f>
        <v>Tarjeta</v>
      </c>
      <c r="K2871" t="str">
        <f t="shared" ca="1" si="269"/>
        <v>V-004</v>
      </c>
      <c r="L2871" t="str">
        <f ca="1">+VLOOKUP(K2871,'Tablas aux'!$A$23:$C$27,3,0)</f>
        <v>Moquegua</v>
      </c>
    </row>
    <row r="2872" spans="1:12" x14ac:dyDescent="0.25">
      <c r="A2872" t="str">
        <v>V-2871</v>
      </c>
      <c r="B2872">
        <f t="shared" ca="1" si="264"/>
        <v>45787</v>
      </c>
      <c r="C2872" t="str">
        <f t="shared" ca="1" si="265"/>
        <v>C-001</v>
      </c>
      <c r="D2872" t="str">
        <f t="shared" ca="1" si="266"/>
        <v>P-002</v>
      </c>
      <c r="E2872" t="str">
        <f ca="1">+_xlfn.XLOOKUP(D2872,'Tablas aux'!$A$3:$A$6,'Tablas aux'!$B$3:$B$6,0)</f>
        <v>Laptop</v>
      </c>
      <c r="F2872" t="str">
        <f ca="1">+_xlfn.XLOOKUP(E2872,'Tablas aux'!$B$3:$B$6,'Tablas aux'!$C$3:$C$6,0)</f>
        <v>Computo</v>
      </c>
      <c r="G2872">
        <f t="shared" ca="1" si="267"/>
        <v>44</v>
      </c>
      <c r="H2872">
        <f ca="1">+_xlfn.XLOOKUP(D2872,'Tablas aux'!$A$3:$A$6,'Tablas aux'!$D$3:$D$6)</f>
        <v>1200</v>
      </c>
      <c r="I2872" s="3">
        <f t="shared" ca="1" si="268"/>
        <v>0.3</v>
      </c>
      <c r="J2872" t="str" cm="1">
        <f t="array" aca="1" ref="J2872" ca="1">+INDEX({"Tarjeta";"Efectivo";"Transferencia"},RANDBETWEEN(1,3))</f>
        <v>Transferencia</v>
      </c>
      <c r="K2872" t="str">
        <f t="shared" ca="1" si="269"/>
        <v>V-003</v>
      </c>
      <c r="L2872" t="str">
        <f ca="1">+VLOOKUP(K2872,'Tablas aux'!$A$23:$C$27,3,0)</f>
        <v>Arequipa</v>
      </c>
    </row>
    <row r="2873" spans="1:12" x14ac:dyDescent="0.25">
      <c r="A2873" t="str">
        <v>V-2872</v>
      </c>
      <c r="B2873">
        <f t="shared" ca="1" si="264"/>
        <v>45723</v>
      </c>
      <c r="C2873" t="str">
        <f t="shared" ca="1" si="265"/>
        <v>C-001</v>
      </c>
      <c r="D2873" t="str">
        <f t="shared" ca="1" si="266"/>
        <v>P-002</v>
      </c>
      <c r="E2873" t="str">
        <f ca="1">+_xlfn.XLOOKUP(D2873,'Tablas aux'!$A$3:$A$6,'Tablas aux'!$B$3:$B$6,0)</f>
        <v>Laptop</v>
      </c>
      <c r="F2873" t="str">
        <f ca="1">+_xlfn.XLOOKUP(E2873,'Tablas aux'!$B$3:$B$6,'Tablas aux'!$C$3:$C$6,0)</f>
        <v>Computo</v>
      </c>
      <c r="G2873">
        <f t="shared" ca="1" si="267"/>
        <v>23</v>
      </c>
      <c r="H2873">
        <f ca="1">+_xlfn.XLOOKUP(D2873,'Tablas aux'!$A$3:$A$6,'Tablas aux'!$D$3:$D$6)</f>
        <v>1200</v>
      </c>
      <c r="I2873" s="3">
        <f t="shared" ca="1" si="268"/>
        <v>0.3</v>
      </c>
      <c r="J2873" t="str" cm="1">
        <f t="array" aca="1" ref="J2873" ca="1">+INDEX({"Tarjeta";"Efectivo";"Transferencia"},RANDBETWEEN(1,3))</f>
        <v>Tarjeta</v>
      </c>
      <c r="K2873" t="str">
        <f t="shared" ca="1" si="269"/>
        <v>V-003</v>
      </c>
      <c r="L2873" t="str">
        <f ca="1">+VLOOKUP(K2873,'Tablas aux'!$A$23:$C$27,3,0)</f>
        <v>Arequipa</v>
      </c>
    </row>
    <row r="2874" spans="1:12" x14ac:dyDescent="0.25">
      <c r="A2874" t="str">
        <v>V-2873</v>
      </c>
      <c r="B2874">
        <f t="shared" ca="1" si="264"/>
        <v>45986</v>
      </c>
      <c r="C2874" t="str">
        <f t="shared" ca="1" si="265"/>
        <v>C-004</v>
      </c>
      <c r="D2874" t="str">
        <f t="shared" ca="1" si="266"/>
        <v>P-001</v>
      </c>
      <c r="E2874" t="str">
        <f ca="1">+_xlfn.XLOOKUP(D2874,'Tablas aux'!$A$3:$A$6,'Tablas aux'!$B$3:$B$6,0)</f>
        <v>Audífonos</v>
      </c>
      <c r="F2874" t="str">
        <f ca="1">+_xlfn.XLOOKUP(E2874,'Tablas aux'!$B$3:$B$6,'Tablas aux'!$C$3:$C$6,0)</f>
        <v>Electrónica</v>
      </c>
      <c r="G2874">
        <f t="shared" ca="1" si="267"/>
        <v>45</v>
      </c>
      <c r="H2874">
        <f ca="1">+_xlfn.XLOOKUP(D2874,'Tablas aux'!$A$3:$A$6,'Tablas aux'!$D$3:$D$6)</f>
        <v>50</v>
      </c>
      <c r="I2874" s="3">
        <f t="shared" ca="1" si="268"/>
        <v>0.1</v>
      </c>
      <c r="J2874" t="str" cm="1">
        <f t="array" aca="1" ref="J2874" ca="1">+INDEX({"Tarjeta";"Efectivo";"Transferencia"},RANDBETWEEN(1,3))</f>
        <v>Transferencia</v>
      </c>
      <c r="K2874" t="str">
        <f t="shared" ca="1" si="269"/>
        <v>V-002</v>
      </c>
      <c r="L2874" t="str">
        <f ca="1">+VLOOKUP(K2874,'Tablas aux'!$A$23:$C$27,3,0)</f>
        <v>Callao</v>
      </c>
    </row>
    <row r="2875" spans="1:12" x14ac:dyDescent="0.25">
      <c r="A2875" t="str">
        <v>V-2874</v>
      </c>
      <c r="B2875">
        <f t="shared" ca="1" si="264"/>
        <v>45680</v>
      </c>
      <c r="C2875" t="str">
        <f t="shared" ca="1" si="265"/>
        <v>C-003</v>
      </c>
      <c r="D2875" t="str">
        <f t="shared" ca="1" si="266"/>
        <v>P-003</v>
      </c>
      <c r="E2875" t="str">
        <f ca="1">+_xlfn.XLOOKUP(D2875,'Tablas aux'!$A$3:$A$6,'Tablas aux'!$B$3:$B$6,0)</f>
        <v>Smart Watch</v>
      </c>
      <c r="F2875" t="str">
        <f ca="1">+_xlfn.XLOOKUP(E2875,'Tablas aux'!$B$3:$B$6,'Tablas aux'!$C$3:$C$6,0)</f>
        <v>Electrónica</v>
      </c>
      <c r="G2875">
        <f t="shared" ca="1" si="267"/>
        <v>18</v>
      </c>
      <c r="H2875">
        <f ca="1">+_xlfn.XLOOKUP(D2875,'Tablas aux'!$A$3:$A$6,'Tablas aux'!$D$3:$D$6)</f>
        <v>200</v>
      </c>
      <c r="I2875" s="3">
        <f t="shared" ca="1" si="268"/>
        <v>0.1</v>
      </c>
      <c r="J2875" t="str" cm="1">
        <f t="array" aca="1" ref="J2875" ca="1">+INDEX({"Tarjeta";"Efectivo";"Transferencia"},RANDBETWEEN(1,3))</f>
        <v>Transferencia</v>
      </c>
      <c r="K2875" t="str">
        <f t="shared" ca="1" si="269"/>
        <v>V-004</v>
      </c>
      <c r="L2875" t="str">
        <f ca="1">+VLOOKUP(K2875,'Tablas aux'!$A$23:$C$27,3,0)</f>
        <v>Moquegua</v>
      </c>
    </row>
    <row r="2876" spans="1:12" x14ac:dyDescent="0.25">
      <c r="A2876" t="str">
        <v>V-2875</v>
      </c>
      <c r="B2876">
        <f t="shared" ca="1" si="264"/>
        <v>45858</v>
      </c>
      <c r="C2876" t="str">
        <f t="shared" ca="1" si="265"/>
        <v>C-003</v>
      </c>
      <c r="D2876" t="str">
        <f t="shared" ca="1" si="266"/>
        <v>P-003</v>
      </c>
      <c r="E2876" t="str">
        <f ca="1">+_xlfn.XLOOKUP(D2876,'Tablas aux'!$A$3:$A$6,'Tablas aux'!$B$3:$B$6,0)</f>
        <v>Smart Watch</v>
      </c>
      <c r="F2876" t="str">
        <f ca="1">+_xlfn.XLOOKUP(E2876,'Tablas aux'!$B$3:$B$6,'Tablas aux'!$C$3:$C$6,0)</f>
        <v>Electrónica</v>
      </c>
      <c r="G2876">
        <f t="shared" ca="1" si="267"/>
        <v>8</v>
      </c>
      <c r="H2876">
        <f ca="1">+_xlfn.XLOOKUP(D2876,'Tablas aux'!$A$3:$A$6,'Tablas aux'!$D$3:$D$6)</f>
        <v>200</v>
      </c>
      <c r="I2876" s="3">
        <f t="shared" ca="1" si="268"/>
        <v>0.1</v>
      </c>
      <c r="J2876" t="str" cm="1">
        <f t="array" aca="1" ref="J2876" ca="1">+INDEX({"Tarjeta";"Efectivo";"Transferencia"},RANDBETWEEN(1,3))</f>
        <v>Efectivo</v>
      </c>
      <c r="K2876" t="str">
        <f t="shared" ca="1" si="269"/>
        <v>V-004</v>
      </c>
      <c r="L2876" t="str">
        <f ca="1">+VLOOKUP(K2876,'Tablas aux'!$A$23:$C$27,3,0)</f>
        <v>Moquegua</v>
      </c>
    </row>
    <row r="2877" spans="1:12" x14ac:dyDescent="0.25">
      <c r="A2877" t="str">
        <v>V-2876</v>
      </c>
      <c r="B2877">
        <f t="shared" ca="1" si="264"/>
        <v>45699</v>
      </c>
      <c r="C2877" t="str">
        <f t="shared" ca="1" si="265"/>
        <v>C-001</v>
      </c>
      <c r="D2877" t="str">
        <f t="shared" ca="1" si="266"/>
        <v>P-003</v>
      </c>
      <c r="E2877" t="str">
        <f ca="1">+_xlfn.XLOOKUP(D2877,'Tablas aux'!$A$3:$A$6,'Tablas aux'!$B$3:$B$6,0)</f>
        <v>Smart Watch</v>
      </c>
      <c r="F2877" t="str">
        <f ca="1">+_xlfn.XLOOKUP(E2877,'Tablas aux'!$B$3:$B$6,'Tablas aux'!$C$3:$C$6,0)</f>
        <v>Electrónica</v>
      </c>
      <c r="G2877">
        <f t="shared" ca="1" si="267"/>
        <v>17</v>
      </c>
      <c r="H2877">
        <f ca="1">+_xlfn.XLOOKUP(D2877,'Tablas aux'!$A$3:$A$6,'Tablas aux'!$D$3:$D$6)</f>
        <v>200</v>
      </c>
      <c r="I2877" s="3">
        <f t="shared" ca="1" si="268"/>
        <v>0.1</v>
      </c>
      <c r="J2877" t="str" cm="1">
        <f t="array" aca="1" ref="J2877" ca="1">+INDEX({"Tarjeta";"Efectivo";"Transferencia"},RANDBETWEEN(1,3))</f>
        <v>Efectivo</v>
      </c>
      <c r="K2877" t="str">
        <f t="shared" ca="1" si="269"/>
        <v>V-003</v>
      </c>
      <c r="L2877" t="str">
        <f ca="1">+VLOOKUP(K2877,'Tablas aux'!$A$23:$C$27,3,0)</f>
        <v>Arequipa</v>
      </c>
    </row>
    <row r="2878" spans="1:12" x14ac:dyDescent="0.25">
      <c r="A2878" t="str">
        <v>V-2877</v>
      </c>
      <c r="B2878">
        <f t="shared" ca="1" si="264"/>
        <v>45713</v>
      </c>
      <c r="C2878" t="str">
        <f t="shared" ca="1" si="265"/>
        <v>C-004</v>
      </c>
      <c r="D2878" t="str">
        <f t="shared" ca="1" si="266"/>
        <v>P-004</v>
      </c>
      <c r="E2878" t="str">
        <f ca="1">+_xlfn.XLOOKUP(D2878,'Tablas aux'!$A$3:$A$6,'Tablas aux'!$B$3:$B$6,0)</f>
        <v>Smart Phone</v>
      </c>
      <c r="F2878" t="str">
        <f ca="1">+_xlfn.XLOOKUP(E2878,'Tablas aux'!$B$3:$B$6,'Tablas aux'!$C$3:$C$6,0)</f>
        <v>Telefonía</v>
      </c>
      <c r="G2878">
        <f t="shared" ca="1" si="267"/>
        <v>5</v>
      </c>
      <c r="H2878">
        <f ca="1">+_xlfn.XLOOKUP(D2878,'Tablas aux'!$A$3:$A$6,'Tablas aux'!$D$3:$D$6)</f>
        <v>800</v>
      </c>
      <c r="I2878" s="3">
        <f t="shared" ca="1" si="268"/>
        <v>0.2</v>
      </c>
      <c r="J2878" t="str" cm="1">
        <f t="array" aca="1" ref="J2878" ca="1">+INDEX({"Tarjeta";"Efectivo";"Transferencia"},RANDBETWEEN(1,3))</f>
        <v>Tarjeta</v>
      </c>
      <c r="K2878" t="str">
        <f t="shared" ca="1" si="269"/>
        <v>V-005</v>
      </c>
      <c r="L2878" t="str">
        <f ca="1">+VLOOKUP(K2878,'Tablas aux'!$A$23:$C$27,3,0)</f>
        <v>Ayacucho</v>
      </c>
    </row>
    <row r="2879" spans="1:12" x14ac:dyDescent="0.25">
      <c r="A2879" t="str">
        <v>V-2878</v>
      </c>
      <c r="B2879">
        <f t="shared" ca="1" si="264"/>
        <v>45816</v>
      </c>
      <c r="C2879" t="str">
        <f t="shared" ca="1" si="265"/>
        <v>C-004</v>
      </c>
      <c r="D2879" t="str">
        <f t="shared" ca="1" si="266"/>
        <v>P-003</v>
      </c>
      <c r="E2879" t="str">
        <f ca="1">+_xlfn.XLOOKUP(D2879,'Tablas aux'!$A$3:$A$6,'Tablas aux'!$B$3:$B$6,0)</f>
        <v>Smart Watch</v>
      </c>
      <c r="F2879" t="str">
        <f ca="1">+_xlfn.XLOOKUP(E2879,'Tablas aux'!$B$3:$B$6,'Tablas aux'!$C$3:$C$6,0)</f>
        <v>Electrónica</v>
      </c>
      <c r="G2879">
        <f t="shared" ca="1" si="267"/>
        <v>5</v>
      </c>
      <c r="H2879">
        <f ca="1">+_xlfn.XLOOKUP(D2879,'Tablas aux'!$A$3:$A$6,'Tablas aux'!$D$3:$D$6)</f>
        <v>200</v>
      </c>
      <c r="I2879" s="3">
        <f t="shared" ca="1" si="268"/>
        <v>0.1</v>
      </c>
      <c r="J2879" t="str" cm="1">
        <f t="array" aca="1" ref="J2879" ca="1">+INDEX({"Tarjeta";"Efectivo";"Transferencia"},RANDBETWEEN(1,3))</f>
        <v>Efectivo</v>
      </c>
      <c r="K2879" t="str">
        <f t="shared" ca="1" si="269"/>
        <v>V-001</v>
      </c>
      <c r="L2879" t="str">
        <f ca="1">+VLOOKUP(K2879,'Tablas aux'!$A$23:$C$27,3,0)</f>
        <v>Lima</v>
      </c>
    </row>
    <row r="2880" spans="1:12" x14ac:dyDescent="0.25">
      <c r="A2880" t="str">
        <v>V-2879</v>
      </c>
      <c r="B2880">
        <f t="shared" ca="1" si="264"/>
        <v>45781</v>
      </c>
      <c r="C2880" t="str">
        <f t="shared" ca="1" si="265"/>
        <v>C-004</v>
      </c>
      <c r="D2880" t="str">
        <f t="shared" ca="1" si="266"/>
        <v>P-002</v>
      </c>
      <c r="E2880" t="str">
        <f ca="1">+_xlfn.XLOOKUP(D2880,'Tablas aux'!$A$3:$A$6,'Tablas aux'!$B$3:$B$6,0)</f>
        <v>Laptop</v>
      </c>
      <c r="F2880" t="str">
        <f ca="1">+_xlfn.XLOOKUP(E2880,'Tablas aux'!$B$3:$B$6,'Tablas aux'!$C$3:$C$6,0)</f>
        <v>Computo</v>
      </c>
      <c r="G2880">
        <f t="shared" ca="1" si="267"/>
        <v>13</v>
      </c>
      <c r="H2880">
        <f ca="1">+_xlfn.XLOOKUP(D2880,'Tablas aux'!$A$3:$A$6,'Tablas aux'!$D$3:$D$6)</f>
        <v>1200</v>
      </c>
      <c r="I2880" s="3">
        <f t="shared" ca="1" si="268"/>
        <v>0.3</v>
      </c>
      <c r="J2880" t="str" cm="1">
        <f t="array" aca="1" ref="J2880" ca="1">+INDEX({"Tarjeta";"Efectivo";"Transferencia"},RANDBETWEEN(1,3))</f>
        <v>Transferencia</v>
      </c>
      <c r="K2880" t="str">
        <f t="shared" ca="1" si="269"/>
        <v>V-003</v>
      </c>
      <c r="L2880" t="str">
        <f ca="1">+VLOOKUP(K2880,'Tablas aux'!$A$23:$C$27,3,0)</f>
        <v>Arequipa</v>
      </c>
    </row>
    <row r="2881" spans="1:12" x14ac:dyDescent="0.25">
      <c r="A2881" t="str">
        <v>V-2880</v>
      </c>
      <c r="B2881">
        <f t="shared" ca="1" si="264"/>
        <v>46011</v>
      </c>
      <c r="C2881" t="str">
        <f t="shared" ca="1" si="265"/>
        <v>C-004</v>
      </c>
      <c r="D2881" t="str">
        <f t="shared" ca="1" si="266"/>
        <v>P-003</v>
      </c>
      <c r="E2881" t="str">
        <f ca="1">+_xlfn.XLOOKUP(D2881,'Tablas aux'!$A$3:$A$6,'Tablas aux'!$B$3:$B$6,0)</f>
        <v>Smart Watch</v>
      </c>
      <c r="F2881" t="str">
        <f ca="1">+_xlfn.XLOOKUP(E2881,'Tablas aux'!$B$3:$B$6,'Tablas aux'!$C$3:$C$6,0)</f>
        <v>Electrónica</v>
      </c>
      <c r="G2881">
        <f t="shared" ca="1" si="267"/>
        <v>28</v>
      </c>
      <c r="H2881">
        <f ca="1">+_xlfn.XLOOKUP(D2881,'Tablas aux'!$A$3:$A$6,'Tablas aux'!$D$3:$D$6)</f>
        <v>200</v>
      </c>
      <c r="I2881" s="3">
        <f t="shared" ca="1" si="268"/>
        <v>0.1</v>
      </c>
      <c r="J2881" t="str" cm="1">
        <f t="array" aca="1" ref="J2881" ca="1">+INDEX({"Tarjeta";"Efectivo";"Transferencia"},RANDBETWEEN(1,3))</f>
        <v>Transferencia</v>
      </c>
      <c r="K2881" t="str">
        <f t="shared" ca="1" si="269"/>
        <v>V-005</v>
      </c>
      <c r="L2881" t="str">
        <f ca="1">+VLOOKUP(K2881,'Tablas aux'!$A$23:$C$27,3,0)</f>
        <v>Ayacucho</v>
      </c>
    </row>
    <row r="2882" spans="1:12" x14ac:dyDescent="0.25">
      <c r="A2882" t="str">
        <v>V-2881</v>
      </c>
      <c r="B2882">
        <f t="shared" ca="1" si="264"/>
        <v>45837</v>
      </c>
      <c r="C2882" t="str">
        <f t="shared" ca="1" si="265"/>
        <v>C-001</v>
      </c>
      <c r="D2882" t="str">
        <f t="shared" ca="1" si="266"/>
        <v>P-002</v>
      </c>
      <c r="E2882" t="str">
        <f ca="1">+_xlfn.XLOOKUP(D2882,'Tablas aux'!$A$3:$A$6,'Tablas aux'!$B$3:$B$6,0)</f>
        <v>Laptop</v>
      </c>
      <c r="F2882" t="str">
        <f ca="1">+_xlfn.XLOOKUP(E2882,'Tablas aux'!$B$3:$B$6,'Tablas aux'!$C$3:$C$6,0)</f>
        <v>Computo</v>
      </c>
      <c r="G2882">
        <f t="shared" ca="1" si="267"/>
        <v>19</v>
      </c>
      <c r="H2882">
        <f ca="1">+_xlfn.XLOOKUP(D2882,'Tablas aux'!$A$3:$A$6,'Tablas aux'!$D$3:$D$6)</f>
        <v>1200</v>
      </c>
      <c r="I2882" s="3">
        <f t="shared" ca="1" si="268"/>
        <v>0.3</v>
      </c>
      <c r="J2882" t="str" cm="1">
        <f t="array" aca="1" ref="J2882" ca="1">+INDEX({"Tarjeta";"Efectivo";"Transferencia"},RANDBETWEEN(1,3))</f>
        <v>Transferencia</v>
      </c>
      <c r="K2882" t="str">
        <f t="shared" ca="1" si="269"/>
        <v>V-004</v>
      </c>
      <c r="L2882" t="str">
        <f ca="1">+VLOOKUP(K2882,'Tablas aux'!$A$23:$C$27,3,0)</f>
        <v>Moquegua</v>
      </c>
    </row>
    <row r="2883" spans="1:12" x14ac:dyDescent="0.25">
      <c r="A2883" t="str">
        <v>V-2882</v>
      </c>
      <c r="B2883">
        <f t="shared" ref="B2883:B2946" ca="1" si="270">+RANDBETWEEN("01/01/2025","31/12/2025")</f>
        <v>45738</v>
      </c>
      <c r="C2883" t="str">
        <f t="shared" ref="C2883:C2946" ca="1" si="271">+"C"&amp;"-"&amp;TEXT(RANDBETWEEN(1,4),"000")</f>
        <v>C-002</v>
      </c>
      <c r="D2883" t="str">
        <f t="shared" ref="D2883:D2946" ca="1" si="272">+"P"&amp;"-"&amp;TEXT(RANDBETWEEN(1,4),"000")</f>
        <v>P-001</v>
      </c>
      <c r="E2883" t="str">
        <f ca="1">+_xlfn.XLOOKUP(D2883,'Tablas aux'!$A$3:$A$6,'Tablas aux'!$B$3:$B$6,0)</f>
        <v>Audífonos</v>
      </c>
      <c r="F2883" t="str">
        <f ca="1">+_xlfn.XLOOKUP(E2883,'Tablas aux'!$B$3:$B$6,'Tablas aux'!$C$3:$C$6,0)</f>
        <v>Electrónica</v>
      </c>
      <c r="G2883">
        <f t="shared" ref="G2883:G2946" ca="1" si="273">+RANDBETWEEN(5,45)</f>
        <v>29</v>
      </c>
      <c r="H2883">
        <f ca="1">+_xlfn.XLOOKUP(D2883,'Tablas aux'!$A$3:$A$6,'Tablas aux'!$D$3:$D$6)</f>
        <v>50</v>
      </c>
      <c r="I2883" s="3">
        <f t="shared" ref="I2883:I2946" ca="1" si="274">+IF(F2883="Electrónica",0.1,IF(F2883="Telefonía",0.2,0.3))</f>
        <v>0.1</v>
      </c>
      <c r="J2883" t="str" cm="1">
        <f t="array" aca="1" ref="J2883" ca="1">+INDEX({"Tarjeta";"Efectivo";"Transferencia"},RANDBETWEEN(1,3))</f>
        <v>Tarjeta</v>
      </c>
      <c r="K2883" t="str">
        <f t="shared" ref="K2883:K2946" ca="1" si="275">+"V"&amp;"-"&amp;TEXT(RANDBETWEEN(1,5),"000")</f>
        <v>V-004</v>
      </c>
      <c r="L2883" t="str">
        <f ca="1">+VLOOKUP(K2883,'Tablas aux'!$A$23:$C$27,3,0)</f>
        <v>Moquegua</v>
      </c>
    </row>
    <row r="2884" spans="1:12" x14ac:dyDescent="0.25">
      <c r="A2884" t="str">
        <v>V-2883</v>
      </c>
      <c r="B2884">
        <f t="shared" ca="1" si="270"/>
        <v>45737</v>
      </c>
      <c r="C2884" t="str">
        <f t="shared" ca="1" si="271"/>
        <v>C-001</v>
      </c>
      <c r="D2884" t="str">
        <f t="shared" ca="1" si="272"/>
        <v>P-001</v>
      </c>
      <c r="E2884" t="str">
        <f ca="1">+_xlfn.XLOOKUP(D2884,'Tablas aux'!$A$3:$A$6,'Tablas aux'!$B$3:$B$6,0)</f>
        <v>Audífonos</v>
      </c>
      <c r="F2884" t="str">
        <f ca="1">+_xlfn.XLOOKUP(E2884,'Tablas aux'!$B$3:$B$6,'Tablas aux'!$C$3:$C$6,0)</f>
        <v>Electrónica</v>
      </c>
      <c r="G2884">
        <f t="shared" ca="1" si="273"/>
        <v>27</v>
      </c>
      <c r="H2884">
        <f ca="1">+_xlfn.XLOOKUP(D2884,'Tablas aux'!$A$3:$A$6,'Tablas aux'!$D$3:$D$6)</f>
        <v>50</v>
      </c>
      <c r="I2884" s="3">
        <f t="shared" ca="1" si="274"/>
        <v>0.1</v>
      </c>
      <c r="J2884" t="str" cm="1">
        <f t="array" aca="1" ref="J2884" ca="1">+INDEX({"Tarjeta";"Efectivo";"Transferencia"},RANDBETWEEN(1,3))</f>
        <v>Transferencia</v>
      </c>
      <c r="K2884" t="str">
        <f t="shared" ca="1" si="275"/>
        <v>V-002</v>
      </c>
      <c r="L2884" t="str">
        <f ca="1">+VLOOKUP(K2884,'Tablas aux'!$A$23:$C$27,3,0)</f>
        <v>Callao</v>
      </c>
    </row>
    <row r="2885" spans="1:12" x14ac:dyDescent="0.25">
      <c r="A2885" t="str">
        <v>V-2884</v>
      </c>
      <c r="B2885">
        <f t="shared" ca="1" si="270"/>
        <v>45976</v>
      </c>
      <c r="C2885" t="str">
        <f t="shared" ca="1" si="271"/>
        <v>C-003</v>
      </c>
      <c r="D2885" t="str">
        <f t="shared" ca="1" si="272"/>
        <v>P-001</v>
      </c>
      <c r="E2885" t="str">
        <f ca="1">+_xlfn.XLOOKUP(D2885,'Tablas aux'!$A$3:$A$6,'Tablas aux'!$B$3:$B$6,0)</f>
        <v>Audífonos</v>
      </c>
      <c r="F2885" t="str">
        <f ca="1">+_xlfn.XLOOKUP(E2885,'Tablas aux'!$B$3:$B$6,'Tablas aux'!$C$3:$C$6,0)</f>
        <v>Electrónica</v>
      </c>
      <c r="G2885">
        <f t="shared" ca="1" si="273"/>
        <v>14</v>
      </c>
      <c r="H2885">
        <f ca="1">+_xlfn.XLOOKUP(D2885,'Tablas aux'!$A$3:$A$6,'Tablas aux'!$D$3:$D$6)</f>
        <v>50</v>
      </c>
      <c r="I2885" s="3">
        <f t="shared" ca="1" si="274"/>
        <v>0.1</v>
      </c>
      <c r="J2885" t="str" cm="1">
        <f t="array" aca="1" ref="J2885" ca="1">+INDEX({"Tarjeta";"Efectivo";"Transferencia"},RANDBETWEEN(1,3))</f>
        <v>Transferencia</v>
      </c>
      <c r="K2885" t="str">
        <f t="shared" ca="1" si="275"/>
        <v>V-002</v>
      </c>
      <c r="L2885" t="str">
        <f ca="1">+VLOOKUP(K2885,'Tablas aux'!$A$23:$C$27,3,0)</f>
        <v>Callao</v>
      </c>
    </row>
    <row r="2886" spans="1:12" x14ac:dyDescent="0.25">
      <c r="A2886" t="str">
        <v>V-2885</v>
      </c>
      <c r="B2886">
        <f t="shared" ca="1" si="270"/>
        <v>45851</v>
      </c>
      <c r="C2886" t="str">
        <f t="shared" ca="1" si="271"/>
        <v>C-001</v>
      </c>
      <c r="D2886" t="str">
        <f t="shared" ca="1" si="272"/>
        <v>P-003</v>
      </c>
      <c r="E2886" t="str">
        <f ca="1">+_xlfn.XLOOKUP(D2886,'Tablas aux'!$A$3:$A$6,'Tablas aux'!$B$3:$B$6,0)</f>
        <v>Smart Watch</v>
      </c>
      <c r="F2886" t="str">
        <f ca="1">+_xlfn.XLOOKUP(E2886,'Tablas aux'!$B$3:$B$6,'Tablas aux'!$C$3:$C$6,0)</f>
        <v>Electrónica</v>
      </c>
      <c r="G2886">
        <f t="shared" ca="1" si="273"/>
        <v>13</v>
      </c>
      <c r="H2886">
        <f ca="1">+_xlfn.XLOOKUP(D2886,'Tablas aux'!$A$3:$A$6,'Tablas aux'!$D$3:$D$6)</f>
        <v>200</v>
      </c>
      <c r="I2886" s="3">
        <f t="shared" ca="1" si="274"/>
        <v>0.1</v>
      </c>
      <c r="J2886" t="str" cm="1">
        <f t="array" aca="1" ref="J2886" ca="1">+INDEX({"Tarjeta";"Efectivo";"Transferencia"},RANDBETWEEN(1,3))</f>
        <v>Efectivo</v>
      </c>
      <c r="K2886" t="str">
        <f t="shared" ca="1" si="275"/>
        <v>V-003</v>
      </c>
      <c r="L2886" t="str">
        <f ca="1">+VLOOKUP(K2886,'Tablas aux'!$A$23:$C$27,3,0)</f>
        <v>Arequipa</v>
      </c>
    </row>
    <row r="2887" spans="1:12" x14ac:dyDescent="0.25">
      <c r="A2887" t="str">
        <v>V-2886</v>
      </c>
      <c r="B2887">
        <f t="shared" ca="1" si="270"/>
        <v>45992</v>
      </c>
      <c r="C2887" t="str">
        <f t="shared" ca="1" si="271"/>
        <v>C-001</v>
      </c>
      <c r="D2887" t="str">
        <f t="shared" ca="1" si="272"/>
        <v>P-003</v>
      </c>
      <c r="E2887" t="str">
        <f ca="1">+_xlfn.XLOOKUP(D2887,'Tablas aux'!$A$3:$A$6,'Tablas aux'!$B$3:$B$6,0)</f>
        <v>Smart Watch</v>
      </c>
      <c r="F2887" t="str">
        <f ca="1">+_xlfn.XLOOKUP(E2887,'Tablas aux'!$B$3:$B$6,'Tablas aux'!$C$3:$C$6,0)</f>
        <v>Electrónica</v>
      </c>
      <c r="G2887">
        <f t="shared" ca="1" si="273"/>
        <v>10</v>
      </c>
      <c r="H2887">
        <f ca="1">+_xlfn.XLOOKUP(D2887,'Tablas aux'!$A$3:$A$6,'Tablas aux'!$D$3:$D$6)</f>
        <v>200</v>
      </c>
      <c r="I2887" s="3">
        <f t="shared" ca="1" si="274"/>
        <v>0.1</v>
      </c>
      <c r="J2887" t="str" cm="1">
        <f t="array" aca="1" ref="J2887" ca="1">+INDEX({"Tarjeta";"Efectivo";"Transferencia"},RANDBETWEEN(1,3))</f>
        <v>Tarjeta</v>
      </c>
      <c r="K2887" t="str">
        <f t="shared" ca="1" si="275"/>
        <v>V-005</v>
      </c>
      <c r="L2887" t="str">
        <f ca="1">+VLOOKUP(K2887,'Tablas aux'!$A$23:$C$27,3,0)</f>
        <v>Ayacucho</v>
      </c>
    </row>
    <row r="2888" spans="1:12" x14ac:dyDescent="0.25">
      <c r="A2888" t="str">
        <v>V-2887</v>
      </c>
      <c r="B2888">
        <f t="shared" ca="1" si="270"/>
        <v>45920</v>
      </c>
      <c r="C2888" t="str">
        <f t="shared" ca="1" si="271"/>
        <v>C-003</v>
      </c>
      <c r="D2888" t="str">
        <f t="shared" ca="1" si="272"/>
        <v>P-001</v>
      </c>
      <c r="E2888" t="str">
        <f ca="1">+_xlfn.XLOOKUP(D2888,'Tablas aux'!$A$3:$A$6,'Tablas aux'!$B$3:$B$6,0)</f>
        <v>Audífonos</v>
      </c>
      <c r="F2888" t="str">
        <f ca="1">+_xlfn.XLOOKUP(E2888,'Tablas aux'!$B$3:$B$6,'Tablas aux'!$C$3:$C$6,0)</f>
        <v>Electrónica</v>
      </c>
      <c r="G2888">
        <f t="shared" ca="1" si="273"/>
        <v>35</v>
      </c>
      <c r="H2888">
        <f ca="1">+_xlfn.XLOOKUP(D2888,'Tablas aux'!$A$3:$A$6,'Tablas aux'!$D$3:$D$6)</f>
        <v>50</v>
      </c>
      <c r="I2888" s="3">
        <f t="shared" ca="1" si="274"/>
        <v>0.1</v>
      </c>
      <c r="J2888" t="str" cm="1">
        <f t="array" aca="1" ref="J2888" ca="1">+INDEX({"Tarjeta";"Efectivo";"Transferencia"},RANDBETWEEN(1,3))</f>
        <v>Tarjeta</v>
      </c>
      <c r="K2888" t="str">
        <f t="shared" ca="1" si="275"/>
        <v>V-002</v>
      </c>
      <c r="L2888" t="str">
        <f ca="1">+VLOOKUP(K2888,'Tablas aux'!$A$23:$C$27,3,0)</f>
        <v>Callao</v>
      </c>
    </row>
    <row r="2889" spans="1:12" x14ac:dyDescent="0.25">
      <c r="A2889" t="str">
        <v>V-2888</v>
      </c>
      <c r="B2889">
        <f t="shared" ca="1" si="270"/>
        <v>45850</v>
      </c>
      <c r="C2889" t="str">
        <f t="shared" ca="1" si="271"/>
        <v>C-001</v>
      </c>
      <c r="D2889" t="str">
        <f t="shared" ca="1" si="272"/>
        <v>P-001</v>
      </c>
      <c r="E2889" t="str">
        <f ca="1">+_xlfn.XLOOKUP(D2889,'Tablas aux'!$A$3:$A$6,'Tablas aux'!$B$3:$B$6,0)</f>
        <v>Audífonos</v>
      </c>
      <c r="F2889" t="str">
        <f ca="1">+_xlfn.XLOOKUP(E2889,'Tablas aux'!$B$3:$B$6,'Tablas aux'!$C$3:$C$6,0)</f>
        <v>Electrónica</v>
      </c>
      <c r="G2889">
        <f t="shared" ca="1" si="273"/>
        <v>6</v>
      </c>
      <c r="H2889">
        <f ca="1">+_xlfn.XLOOKUP(D2889,'Tablas aux'!$A$3:$A$6,'Tablas aux'!$D$3:$D$6)</f>
        <v>50</v>
      </c>
      <c r="I2889" s="3">
        <f t="shared" ca="1" si="274"/>
        <v>0.1</v>
      </c>
      <c r="J2889" t="str" cm="1">
        <f t="array" aca="1" ref="J2889" ca="1">+INDEX({"Tarjeta";"Efectivo";"Transferencia"},RANDBETWEEN(1,3))</f>
        <v>Transferencia</v>
      </c>
      <c r="K2889" t="str">
        <f t="shared" ca="1" si="275"/>
        <v>V-002</v>
      </c>
      <c r="L2889" t="str">
        <f ca="1">+VLOOKUP(K2889,'Tablas aux'!$A$23:$C$27,3,0)</f>
        <v>Callao</v>
      </c>
    </row>
    <row r="2890" spans="1:12" x14ac:dyDescent="0.25">
      <c r="A2890" t="str">
        <v>V-2889</v>
      </c>
      <c r="B2890">
        <f t="shared" ca="1" si="270"/>
        <v>45801</v>
      </c>
      <c r="C2890" t="str">
        <f t="shared" ca="1" si="271"/>
        <v>C-003</v>
      </c>
      <c r="D2890" t="str">
        <f t="shared" ca="1" si="272"/>
        <v>P-003</v>
      </c>
      <c r="E2890" t="str">
        <f ca="1">+_xlfn.XLOOKUP(D2890,'Tablas aux'!$A$3:$A$6,'Tablas aux'!$B$3:$B$6,0)</f>
        <v>Smart Watch</v>
      </c>
      <c r="F2890" t="str">
        <f ca="1">+_xlfn.XLOOKUP(E2890,'Tablas aux'!$B$3:$B$6,'Tablas aux'!$C$3:$C$6,0)</f>
        <v>Electrónica</v>
      </c>
      <c r="G2890">
        <f t="shared" ca="1" si="273"/>
        <v>31</v>
      </c>
      <c r="H2890">
        <f ca="1">+_xlfn.XLOOKUP(D2890,'Tablas aux'!$A$3:$A$6,'Tablas aux'!$D$3:$D$6)</f>
        <v>200</v>
      </c>
      <c r="I2890" s="3">
        <f t="shared" ca="1" si="274"/>
        <v>0.1</v>
      </c>
      <c r="J2890" t="str" cm="1">
        <f t="array" aca="1" ref="J2890" ca="1">+INDEX({"Tarjeta";"Efectivo";"Transferencia"},RANDBETWEEN(1,3))</f>
        <v>Transferencia</v>
      </c>
      <c r="K2890" t="str">
        <f t="shared" ca="1" si="275"/>
        <v>V-003</v>
      </c>
      <c r="L2890" t="str">
        <f ca="1">+VLOOKUP(K2890,'Tablas aux'!$A$23:$C$27,3,0)</f>
        <v>Arequipa</v>
      </c>
    </row>
    <row r="2891" spans="1:12" x14ac:dyDescent="0.25">
      <c r="A2891" t="str">
        <v>V-2890</v>
      </c>
      <c r="B2891">
        <f t="shared" ca="1" si="270"/>
        <v>45699</v>
      </c>
      <c r="C2891" t="str">
        <f t="shared" ca="1" si="271"/>
        <v>C-004</v>
      </c>
      <c r="D2891" t="str">
        <f t="shared" ca="1" si="272"/>
        <v>P-002</v>
      </c>
      <c r="E2891" t="str">
        <f ca="1">+_xlfn.XLOOKUP(D2891,'Tablas aux'!$A$3:$A$6,'Tablas aux'!$B$3:$B$6,0)</f>
        <v>Laptop</v>
      </c>
      <c r="F2891" t="str">
        <f ca="1">+_xlfn.XLOOKUP(E2891,'Tablas aux'!$B$3:$B$6,'Tablas aux'!$C$3:$C$6,0)</f>
        <v>Computo</v>
      </c>
      <c r="G2891">
        <f t="shared" ca="1" si="273"/>
        <v>10</v>
      </c>
      <c r="H2891">
        <f ca="1">+_xlfn.XLOOKUP(D2891,'Tablas aux'!$A$3:$A$6,'Tablas aux'!$D$3:$D$6)</f>
        <v>1200</v>
      </c>
      <c r="I2891" s="3">
        <f t="shared" ca="1" si="274"/>
        <v>0.3</v>
      </c>
      <c r="J2891" t="str" cm="1">
        <f t="array" aca="1" ref="J2891" ca="1">+INDEX({"Tarjeta";"Efectivo";"Transferencia"},RANDBETWEEN(1,3))</f>
        <v>Tarjeta</v>
      </c>
      <c r="K2891" t="str">
        <f t="shared" ca="1" si="275"/>
        <v>V-004</v>
      </c>
      <c r="L2891" t="str">
        <f ca="1">+VLOOKUP(K2891,'Tablas aux'!$A$23:$C$27,3,0)</f>
        <v>Moquegua</v>
      </c>
    </row>
    <row r="2892" spans="1:12" x14ac:dyDescent="0.25">
      <c r="A2892" t="str">
        <v>V-2891</v>
      </c>
      <c r="B2892">
        <f t="shared" ca="1" si="270"/>
        <v>45800</v>
      </c>
      <c r="C2892" t="str">
        <f t="shared" ca="1" si="271"/>
        <v>C-004</v>
      </c>
      <c r="D2892" t="str">
        <f t="shared" ca="1" si="272"/>
        <v>P-001</v>
      </c>
      <c r="E2892" t="str">
        <f ca="1">+_xlfn.XLOOKUP(D2892,'Tablas aux'!$A$3:$A$6,'Tablas aux'!$B$3:$B$6,0)</f>
        <v>Audífonos</v>
      </c>
      <c r="F2892" t="str">
        <f ca="1">+_xlfn.XLOOKUP(E2892,'Tablas aux'!$B$3:$B$6,'Tablas aux'!$C$3:$C$6,0)</f>
        <v>Electrónica</v>
      </c>
      <c r="G2892">
        <f t="shared" ca="1" si="273"/>
        <v>45</v>
      </c>
      <c r="H2892">
        <f ca="1">+_xlfn.XLOOKUP(D2892,'Tablas aux'!$A$3:$A$6,'Tablas aux'!$D$3:$D$6)</f>
        <v>50</v>
      </c>
      <c r="I2892" s="3">
        <f t="shared" ca="1" si="274"/>
        <v>0.1</v>
      </c>
      <c r="J2892" t="str" cm="1">
        <f t="array" aca="1" ref="J2892" ca="1">+INDEX({"Tarjeta";"Efectivo";"Transferencia"},RANDBETWEEN(1,3))</f>
        <v>Efectivo</v>
      </c>
      <c r="K2892" t="str">
        <f t="shared" ca="1" si="275"/>
        <v>V-005</v>
      </c>
      <c r="L2892" t="str">
        <f ca="1">+VLOOKUP(K2892,'Tablas aux'!$A$23:$C$27,3,0)</f>
        <v>Ayacucho</v>
      </c>
    </row>
    <row r="2893" spans="1:12" x14ac:dyDescent="0.25">
      <c r="A2893" t="str">
        <v>V-2892</v>
      </c>
      <c r="B2893">
        <f t="shared" ca="1" si="270"/>
        <v>45691</v>
      </c>
      <c r="C2893" t="str">
        <f t="shared" ca="1" si="271"/>
        <v>C-003</v>
      </c>
      <c r="D2893" t="str">
        <f t="shared" ca="1" si="272"/>
        <v>P-003</v>
      </c>
      <c r="E2893" t="str">
        <f ca="1">+_xlfn.XLOOKUP(D2893,'Tablas aux'!$A$3:$A$6,'Tablas aux'!$B$3:$B$6,0)</f>
        <v>Smart Watch</v>
      </c>
      <c r="F2893" t="str">
        <f ca="1">+_xlfn.XLOOKUP(E2893,'Tablas aux'!$B$3:$B$6,'Tablas aux'!$C$3:$C$6,0)</f>
        <v>Electrónica</v>
      </c>
      <c r="G2893">
        <f t="shared" ca="1" si="273"/>
        <v>39</v>
      </c>
      <c r="H2893">
        <f ca="1">+_xlfn.XLOOKUP(D2893,'Tablas aux'!$A$3:$A$6,'Tablas aux'!$D$3:$D$6)</f>
        <v>200</v>
      </c>
      <c r="I2893" s="3">
        <f t="shared" ca="1" si="274"/>
        <v>0.1</v>
      </c>
      <c r="J2893" t="str" cm="1">
        <f t="array" aca="1" ref="J2893" ca="1">+INDEX({"Tarjeta";"Efectivo";"Transferencia"},RANDBETWEEN(1,3))</f>
        <v>Transferencia</v>
      </c>
      <c r="K2893" t="str">
        <f t="shared" ca="1" si="275"/>
        <v>V-005</v>
      </c>
      <c r="L2893" t="str">
        <f ca="1">+VLOOKUP(K2893,'Tablas aux'!$A$23:$C$27,3,0)</f>
        <v>Ayacucho</v>
      </c>
    </row>
    <row r="2894" spans="1:12" x14ac:dyDescent="0.25">
      <c r="A2894" t="str">
        <v>V-2893</v>
      </c>
      <c r="B2894">
        <f t="shared" ca="1" si="270"/>
        <v>45881</v>
      </c>
      <c r="C2894" t="str">
        <f t="shared" ca="1" si="271"/>
        <v>C-002</v>
      </c>
      <c r="D2894" t="str">
        <f t="shared" ca="1" si="272"/>
        <v>P-002</v>
      </c>
      <c r="E2894" t="str">
        <f ca="1">+_xlfn.XLOOKUP(D2894,'Tablas aux'!$A$3:$A$6,'Tablas aux'!$B$3:$B$6,0)</f>
        <v>Laptop</v>
      </c>
      <c r="F2894" t="str">
        <f ca="1">+_xlfn.XLOOKUP(E2894,'Tablas aux'!$B$3:$B$6,'Tablas aux'!$C$3:$C$6,0)</f>
        <v>Computo</v>
      </c>
      <c r="G2894">
        <f t="shared" ca="1" si="273"/>
        <v>36</v>
      </c>
      <c r="H2894">
        <f ca="1">+_xlfn.XLOOKUP(D2894,'Tablas aux'!$A$3:$A$6,'Tablas aux'!$D$3:$D$6)</f>
        <v>1200</v>
      </c>
      <c r="I2894" s="3">
        <f t="shared" ca="1" si="274"/>
        <v>0.3</v>
      </c>
      <c r="J2894" t="str" cm="1">
        <f t="array" aca="1" ref="J2894" ca="1">+INDEX({"Tarjeta";"Efectivo";"Transferencia"},RANDBETWEEN(1,3))</f>
        <v>Efectivo</v>
      </c>
      <c r="K2894" t="str">
        <f t="shared" ca="1" si="275"/>
        <v>V-001</v>
      </c>
      <c r="L2894" t="str">
        <f ca="1">+VLOOKUP(K2894,'Tablas aux'!$A$23:$C$27,3,0)</f>
        <v>Lima</v>
      </c>
    </row>
    <row r="2895" spans="1:12" x14ac:dyDescent="0.25">
      <c r="A2895" t="str">
        <v>V-2894</v>
      </c>
      <c r="B2895">
        <f t="shared" ca="1" si="270"/>
        <v>45752</v>
      </c>
      <c r="C2895" t="str">
        <f t="shared" ca="1" si="271"/>
        <v>C-002</v>
      </c>
      <c r="D2895" t="str">
        <f t="shared" ca="1" si="272"/>
        <v>P-002</v>
      </c>
      <c r="E2895" t="str">
        <f ca="1">+_xlfn.XLOOKUP(D2895,'Tablas aux'!$A$3:$A$6,'Tablas aux'!$B$3:$B$6,0)</f>
        <v>Laptop</v>
      </c>
      <c r="F2895" t="str">
        <f ca="1">+_xlfn.XLOOKUP(E2895,'Tablas aux'!$B$3:$B$6,'Tablas aux'!$C$3:$C$6,0)</f>
        <v>Computo</v>
      </c>
      <c r="G2895">
        <f t="shared" ca="1" si="273"/>
        <v>33</v>
      </c>
      <c r="H2895">
        <f ca="1">+_xlfn.XLOOKUP(D2895,'Tablas aux'!$A$3:$A$6,'Tablas aux'!$D$3:$D$6)</f>
        <v>1200</v>
      </c>
      <c r="I2895" s="3">
        <f t="shared" ca="1" si="274"/>
        <v>0.3</v>
      </c>
      <c r="J2895" t="str" cm="1">
        <f t="array" aca="1" ref="J2895" ca="1">+INDEX({"Tarjeta";"Efectivo";"Transferencia"},RANDBETWEEN(1,3))</f>
        <v>Transferencia</v>
      </c>
      <c r="K2895" t="str">
        <f t="shared" ca="1" si="275"/>
        <v>V-001</v>
      </c>
      <c r="L2895" t="str">
        <f ca="1">+VLOOKUP(K2895,'Tablas aux'!$A$23:$C$27,3,0)</f>
        <v>Lima</v>
      </c>
    </row>
    <row r="2896" spans="1:12" x14ac:dyDescent="0.25">
      <c r="A2896" t="str">
        <v>V-2895</v>
      </c>
      <c r="B2896">
        <f t="shared" ca="1" si="270"/>
        <v>45727</v>
      </c>
      <c r="C2896" t="str">
        <f t="shared" ca="1" si="271"/>
        <v>C-003</v>
      </c>
      <c r="D2896" t="str">
        <f t="shared" ca="1" si="272"/>
        <v>P-003</v>
      </c>
      <c r="E2896" t="str">
        <f ca="1">+_xlfn.XLOOKUP(D2896,'Tablas aux'!$A$3:$A$6,'Tablas aux'!$B$3:$B$6,0)</f>
        <v>Smart Watch</v>
      </c>
      <c r="F2896" t="str">
        <f ca="1">+_xlfn.XLOOKUP(E2896,'Tablas aux'!$B$3:$B$6,'Tablas aux'!$C$3:$C$6,0)</f>
        <v>Electrónica</v>
      </c>
      <c r="G2896">
        <f t="shared" ca="1" si="273"/>
        <v>41</v>
      </c>
      <c r="H2896">
        <f ca="1">+_xlfn.XLOOKUP(D2896,'Tablas aux'!$A$3:$A$6,'Tablas aux'!$D$3:$D$6)</f>
        <v>200</v>
      </c>
      <c r="I2896" s="3">
        <f t="shared" ca="1" si="274"/>
        <v>0.1</v>
      </c>
      <c r="J2896" t="str" cm="1">
        <f t="array" aca="1" ref="J2896" ca="1">+INDEX({"Tarjeta";"Efectivo";"Transferencia"},RANDBETWEEN(1,3))</f>
        <v>Tarjeta</v>
      </c>
      <c r="K2896" t="str">
        <f t="shared" ca="1" si="275"/>
        <v>V-005</v>
      </c>
      <c r="L2896" t="str">
        <f ca="1">+VLOOKUP(K2896,'Tablas aux'!$A$23:$C$27,3,0)</f>
        <v>Ayacucho</v>
      </c>
    </row>
    <row r="2897" spans="1:12" x14ac:dyDescent="0.25">
      <c r="A2897" t="str">
        <v>V-2896</v>
      </c>
      <c r="B2897">
        <f t="shared" ca="1" si="270"/>
        <v>45669</v>
      </c>
      <c r="C2897" t="str">
        <f t="shared" ca="1" si="271"/>
        <v>C-002</v>
      </c>
      <c r="D2897" t="str">
        <f t="shared" ca="1" si="272"/>
        <v>P-002</v>
      </c>
      <c r="E2897" t="str">
        <f ca="1">+_xlfn.XLOOKUP(D2897,'Tablas aux'!$A$3:$A$6,'Tablas aux'!$B$3:$B$6,0)</f>
        <v>Laptop</v>
      </c>
      <c r="F2897" t="str">
        <f ca="1">+_xlfn.XLOOKUP(E2897,'Tablas aux'!$B$3:$B$6,'Tablas aux'!$C$3:$C$6,0)</f>
        <v>Computo</v>
      </c>
      <c r="G2897">
        <f t="shared" ca="1" si="273"/>
        <v>17</v>
      </c>
      <c r="H2897">
        <f ca="1">+_xlfn.XLOOKUP(D2897,'Tablas aux'!$A$3:$A$6,'Tablas aux'!$D$3:$D$6)</f>
        <v>1200</v>
      </c>
      <c r="I2897" s="3">
        <f t="shared" ca="1" si="274"/>
        <v>0.3</v>
      </c>
      <c r="J2897" t="str" cm="1">
        <f t="array" aca="1" ref="J2897" ca="1">+INDEX({"Tarjeta";"Efectivo";"Transferencia"},RANDBETWEEN(1,3))</f>
        <v>Efectivo</v>
      </c>
      <c r="K2897" t="str">
        <f t="shared" ca="1" si="275"/>
        <v>V-001</v>
      </c>
      <c r="L2897" t="str">
        <f ca="1">+VLOOKUP(K2897,'Tablas aux'!$A$23:$C$27,3,0)</f>
        <v>Lima</v>
      </c>
    </row>
    <row r="2898" spans="1:12" x14ac:dyDescent="0.25">
      <c r="A2898" t="str">
        <v>V-2897</v>
      </c>
      <c r="B2898">
        <f t="shared" ca="1" si="270"/>
        <v>45790</v>
      </c>
      <c r="C2898" t="str">
        <f t="shared" ca="1" si="271"/>
        <v>C-001</v>
      </c>
      <c r="D2898" t="str">
        <f t="shared" ca="1" si="272"/>
        <v>P-001</v>
      </c>
      <c r="E2898" t="str">
        <f ca="1">+_xlfn.XLOOKUP(D2898,'Tablas aux'!$A$3:$A$6,'Tablas aux'!$B$3:$B$6,0)</f>
        <v>Audífonos</v>
      </c>
      <c r="F2898" t="str">
        <f ca="1">+_xlfn.XLOOKUP(E2898,'Tablas aux'!$B$3:$B$6,'Tablas aux'!$C$3:$C$6,0)</f>
        <v>Electrónica</v>
      </c>
      <c r="G2898">
        <f t="shared" ca="1" si="273"/>
        <v>45</v>
      </c>
      <c r="H2898">
        <f ca="1">+_xlfn.XLOOKUP(D2898,'Tablas aux'!$A$3:$A$6,'Tablas aux'!$D$3:$D$6)</f>
        <v>50</v>
      </c>
      <c r="I2898" s="3">
        <f t="shared" ca="1" si="274"/>
        <v>0.1</v>
      </c>
      <c r="J2898" t="str" cm="1">
        <f t="array" aca="1" ref="J2898" ca="1">+INDEX({"Tarjeta";"Efectivo";"Transferencia"},RANDBETWEEN(1,3))</f>
        <v>Efectivo</v>
      </c>
      <c r="K2898" t="str">
        <f t="shared" ca="1" si="275"/>
        <v>V-001</v>
      </c>
      <c r="L2898" t="str">
        <f ca="1">+VLOOKUP(K2898,'Tablas aux'!$A$23:$C$27,3,0)</f>
        <v>Lima</v>
      </c>
    </row>
    <row r="2899" spans="1:12" x14ac:dyDescent="0.25">
      <c r="A2899" t="str">
        <v>V-2898</v>
      </c>
      <c r="B2899">
        <f t="shared" ca="1" si="270"/>
        <v>45860</v>
      </c>
      <c r="C2899" t="str">
        <f t="shared" ca="1" si="271"/>
        <v>C-002</v>
      </c>
      <c r="D2899" t="str">
        <f t="shared" ca="1" si="272"/>
        <v>P-004</v>
      </c>
      <c r="E2899" t="str">
        <f ca="1">+_xlfn.XLOOKUP(D2899,'Tablas aux'!$A$3:$A$6,'Tablas aux'!$B$3:$B$6,0)</f>
        <v>Smart Phone</v>
      </c>
      <c r="F2899" t="str">
        <f ca="1">+_xlfn.XLOOKUP(E2899,'Tablas aux'!$B$3:$B$6,'Tablas aux'!$C$3:$C$6,0)</f>
        <v>Telefonía</v>
      </c>
      <c r="G2899">
        <f t="shared" ca="1" si="273"/>
        <v>35</v>
      </c>
      <c r="H2899">
        <f ca="1">+_xlfn.XLOOKUP(D2899,'Tablas aux'!$A$3:$A$6,'Tablas aux'!$D$3:$D$6)</f>
        <v>800</v>
      </c>
      <c r="I2899" s="3">
        <f t="shared" ca="1" si="274"/>
        <v>0.2</v>
      </c>
      <c r="J2899" t="str" cm="1">
        <f t="array" aca="1" ref="J2899" ca="1">+INDEX({"Tarjeta";"Efectivo";"Transferencia"},RANDBETWEEN(1,3))</f>
        <v>Efectivo</v>
      </c>
      <c r="K2899" t="str">
        <f t="shared" ca="1" si="275"/>
        <v>V-004</v>
      </c>
      <c r="L2899" t="str">
        <f ca="1">+VLOOKUP(K2899,'Tablas aux'!$A$23:$C$27,3,0)</f>
        <v>Moquegua</v>
      </c>
    </row>
    <row r="2900" spans="1:12" x14ac:dyDescent="0.25">
      <c r="A2900" t="str">
        <v>V-2899</v>
      </c>
      <c r="B2900">
        <f t="shared" ca="1" si="270"/>
        <v>45844</v>
      </c>
      <c r="C2900" t="str">
        <f t="shared" ca="1" si="271"/>
        <v>C-003</v>
      </c>
      <c r="D2900" t="str">
        <f t="shared" ca="1" si="272"/>
        <v>P-004</v>
      </c>
      <c r="E2900" t="str">
        <f ca="1">+_xlfn.XLOOKUP(D2900,'Tablas aux'!$A$3:$A$6,'Tablas aux'!$B$3:$B$6,0)</f>
        <v>Smart Phone</v>
      </c>
      <c r="F2900" t="str">
        <f ca="1">+_xlfn.XLOOKUP(E2900,'Tablas aux'!$B$3:$B$6,'Tablas aux'!$C$3:$C$6,0)</f>
        <v>Telefonía</v>
      </c>
      <c r="G2900">
        <f t="shared" ca="1" si="273"/>
        <v>26</v>
      </c>
      <c r="H2900">
        <f ca="1">+_xlfn.XLOOKUP(D2900,'Tablas aux'!$A$3:$A$6,'Tablas aux'!$D$3:$D$6)</f>
        <v>800</v>
      </c>
      <c r="I2900" s="3">
        <f t="shared" ca="1" si="274"/>
        <v>0.2</v>
      </c>
      <c r="J2900" t="str" cm="1">
        <f t="array" aca="1" ref="J2900" ca="1">+INDEX({"Tarjeta";"Efectivo";"Transferencia"},RANDBETWEEN(1,3))</f>
        <v>Tarjeta</v>
      </c>
      <c r="K2900" t="str">
        <f t="shared" ca="1" si="275"/>
        <v>V-001</v>
      </c>
      <c r="L2900" t="str">
        <f ca="1">+VLOOKUP(K2900,'Tablas aux'!$A$23:$C$27,3,0)</f>
        <v>Lima</v>
      </c>
    </row>
    <row r="2901" spans="1:12" x14ac:dyDescent="0.25">
      <c r="A2901" t="str">
        <v>V-2900</v>
      </c>
      <c r="B2901">
        <f t="shared" ca="1" si="270"/>
        <v>45888</v>
      </c>
      <c r="C2901" t="str">
        <f t="shared" ca="1" si="271"/>
        <v>C-002</v>
      </c>
      <c r="D2901" t="str">
        <f t="shared" ca="1" si="272"/>
        <v>P-003</v>
      </c>
      <c r="E2901" t="str">
        <f ca="1">+_xlfn.XLOOKUP(D2901,'Tablas aux'!$A$3:$A$6,'Tablas aux'!$B$3:$B$6,0)</f>
        <v>Smart Watch</v>
      </c>
      <c r="F2901" t="str">
        <f ca="1">+_xlfn.XLOOKUP(E2901,'Tablas aux'!$B$3:$B$6,'Tablas aux'!$C$3:$C$6,0)</f>
        <v>Electrónica</v>
      </c>
      <c r="G2901">
        <f t="shared" ca="1" si="273"/>
        <v>26</v>
      </c>
      <c r="H2901">
        <f ca="1">+_xlfn.XLOOKUP(D2901,'Tablas aux'!$A$3:$A$6,'Tablas aux'!$D$3:$D$6)</f>
        <v>200</v>
      </c>
      <c r="I2901" s="3">
        <f t="shared" ca="1" si="274"/>
        <v>0.1</v>
      </c>
      <c r="J2901" t="str" cm="1">
        <f t="array" aca="1" ref="J2901" ca="1">+INDEX({"Tarjeta";"Efectivo";"Transferencia"},RANDBETWEEN(1,3))</f>
        <v>Efectivo</v>
      </c>
      <c r="K2901" t="str">
        <f t="shared" ca="1" si="275"/>
        <v>V-002</v>
      </c>
      <c r="L2901" t="str">
        <f ca="1">+VLOOKUP(K2901,'Tablas aux'!$A$23:$C$27,3,0)</f>
        <v>Callao</v>
      </c>
    </row>
    <row r="2902" spans="1:12" x14ac:dyDescent="0.25">
      <c r="A2902" t="str">
        <v>V-2901</v>
      </c>
      <c r="B2902">
        <f t="shared" ca="1" si="270"/>
        <v>45790</v>
      </c>
      <c r="C2902" t="str">
        <f t="shared" ca="1" si="271"/>
        <v>C-001</v>
      </c>
      <c r="D2902" t="str">
        <f t="shared" ca="1" si="272"/>
        <v>P-004</v>
      </c>
      <c r="E2902" t="str">
        <f ca="1">+_xlfn.XLOOKUP(D2902,'Tablas aux'!$A$3:$A$6,'Tablas aux'!$B$3:$B$6,0)</f>
        <v>Smart Phone</v>
      </c>
      <c r="F2902" t="str">
        <f ca="1">+_xlfn.XLOOKUP(E2902,'Tablas aux'!$B$3:$B$6,'Tablas aux'!$C$3:$C$6,0)</f>
        <v>Telefonía</v>
      </c>
      <c r="G2902">
        <f t="shared" ca="1" si="273"/>
        <v>23</v>
      </c>
      <c r="H2902">
        <f ca="1">+_xlfn.XLOOKUP(D2902,'Tablas aux'!$A$3:$A$6,'Tablas aux'!$D$3:$D$6)</f>
        <v>800</v>
      </c>
      <c r="I2902" s="3">
        <f t="shared" ca="1" si="274"/>
        <v>0.2</v>
      </c>
      <c r="J2902" t="str" cm="1">
        <f t="array" aca="1" ref="J2902" ca="1">+INDEX({"Tarjeta";"Efectivo";"Transferencia"},RANDBETWEEN(1,3))</f>
        <v>Tarjeta</v>
      </c>
      <c r="K2902" t="str">
        <f t="shared" ca="1" si="275"/>
        <v>V-005</v>
      </c>
      <c r="L2902" t="str">
        <f ca="1">+VLOOKUP(K2902,'Tablas aux'!$A$23:$C$27,3,0)</f>
        <v>Ayacucho</v>
      </c>
    </row>
    <row r="2903" spans="1:12" x14ac:dyDescent="0.25">
      <c r="A2903" t="str">
        <v>V-2902</v>
      </c>
      <c r="B2903">
        <f t="shared" ca="1" si="270"/>
        <v>45835</v>
      </c>
      <c r="C2903" t="str">
        <f t="shared" ca="1" si="271"/>
        <v>C-002</v>
      </c>
      <c r="D2903" t="str">
        <f t="shared" ca="1" si="272"/>
        <v>P-002</v>
      </c>
      <c r="E2903" t="str">
        <f ca="1">+_xlfn.XLOOKUP(D2903,'Tablas aux'!$A$3:$A$6,'Tablas aux'!$B$3:$B$6,0)</f>
        <v>Laptop</v>
      </c>
      <c r="F2903" t="str">
        <f ca="1">+_xlfn.XLOOKUP(E2903,'Tablas aux'!$B$3:$B$6,'Tablas aux'!$C$3:$C$6,0)</f>
        <v>Computo</v>
      </c>
      <c r="G2903">
        <f t="shared" ca="1" si="273"/>
        <v>8</v>
      </c>
      <c r="H2903">
        <f ca="1">+_xlfn.XLOOKUP(D2903,'Tablas aux'!$A$3:$A$6,'Tablas aux'!$D$3:$D$6)</f>
        <v>1200</v>
      </c>
      <c r="I2903" s="3">
        <f t="shared" ca="1" si="274"/>
        <v>0.3</v>
      </c>
      <c r="J2903" t="str" cm="1">
        <f t="array" aca="1" ref="J2903" ca="1">+INDEX({"Tarjeta";"Efectivo";"Transferencia"},RANDBETWEEN(1,3))</f>
        <v>Transferencia</v>
      </c>
      <c r="K2903" t="str">
        <f t="shared" ca="1" si="275"/>
        <v>V-003</v>
      </c>
      <c r="L2903" t="str">
        <f ca="1">+VLOOKUP(K2903,'Tablas aux'!$A$23:$C$27,3,0)</f>
        <v>Arequipa</v>
      </c>
    </row>
    <row r="2904" spans="1:12" x14ac:dyDescent="0.25">
      <c r="A2904" t="str">
        <v>V-2903</v>
      </c>
      <c r="B2904">
        <f t="shared" ca="1" si="270"/>
        <v>45759</v>
      </c>
      <c r="C2904" t="str">
        <f t="shared" ca="1" si="271"/>
        <v>C-001</v>
      </c>
      <c r="D2904" t="str">
        <f t="shared" ca="1" si="272"/>
        <v>P-003</v>
      </c>
      <c r="E2904" t="str">
        <f ca="1">+_xlfn.XLOOKUP(D2904,'Tablas aux'!$A$3:$A$6,'Tablas aux'!$B$3:$B$6,0)</f>
        <v>Smart Watch</v>
      </c>
      <c r="F2904" t="str">
        <f ca="1">+_xlfn.XLOOKUP(E2904,'Tablas aux'!$B$3:$B$6,'Tablas aux'!$C$3:$C$6,0)</f>
        <v>Electrónica</v>
      </c>
      <c r="G2904">
        <f t="shared" ca="1" si="273"/>
        <v>41</v>
      </c>
      <c r="H2904">
        <f ca="1">+_xlfn.XLOOKUP(D2904,'Tablas aux'!$A$3:$A$6,'Tablas aux'!$D$3:$D$6)</f>
        <v>200</v>
      </c>
      <c r="I2904" s="3">
        <f t="shared" ca="1" si="274"/>
        <v>0.1</v>
      </c>
      <c r="J2904" t="str" cm="1">
        <f t="array" aca="1" ref="J2904" ca="1">+INDEX({"Tarjeta";"Efectivo";"Transferencia"},RANDBETWEEN(1,3))</f>
        <v>Efectivo</v>
      </c>
      <c r="K2904" t="str">
        <f t="shared" ca="1" si="275"/>
        <v>V-002</v>
      </c>
      <c r="L2904" t="str">
        <f ca="1">+VLOOKUP(K2904,'Tablas aux'!$A$23:$C$27,3,0)</f>
        <v>Callao</v>
      </c>
    </row>
    <row r="2905" spans="1:12" x14ac:dyDescent="0.25">
      <c r="A2905" t="str">
        <v>V-2904</v>
      </c>
      <c r="B2905">
        <f t="shared" ca="1" si="270"/>
        <v>45667</v>
      </c>
      <c r="C2905" t="str">
        <f t="shared" ca="1" si="271"/>
        <v>C-002</v>
      </c>
      <c r="D2905" t="str">
        <f t="shared" ca="1" si="272"/>
        <v>P-004</v>
      </c>
      <c r="E2905" t="str">
        <f ca="1">+_xlfn.XLOOKUP(D2905,'Tablas aux'!$A$3:$A$6,'Tablas aux'!$B$3:$B$6,0)</f>
        <v>Smart Phone</v>
      </c>
      <c r="F2905" t="str">
        <f ca="1">+_xlfn.XLOOKUP(E2905,'Tablas aux'!$B$3:$B$6,'Tablas aux'!$C$3:$C$6,0)</f>
        <v>Telefonía</v>
      </c>
      <c r="G2905">
        <f t="shared" ca="1" si="273"/>
        <v>34</v>
      </c>
      <c r="H2905">
        <f ca="1">+_xlfn.XLOOKUP(D2905,'Tablas aux'!$A$3:$A$6,'Tablas aux'!$D$3:$D$6)</f>
        <v>800</v>
      </c>
      <c r="I2905" s="3">
        <f t="shared" ca="1" si="274"/>
        <v>0.2</v>
      </c>
      <c r="J2905" t="str" cm="1">
        <f t="array" aca="1" ref="J2905" ca="1">+INDEX({"Tarjeta";"Efectivo";"Transferencia"},RANDBETWEEN(1,3))</f>
        <v>Transferencia</v>
      </c>
      <c r="K2905" t="str">
        <f t="shared" ca="1" si="275"/>
        <v>V-002</v>
      </c>
      <c r="L2905" t="str">
        <f ca="1">+VLOOKUP(K2905,'Tablas aux'!$A$23:$C$27,3,0)</f>
        <v>Callao</v>
      </c>
    </row>
    <row r="2906" spans="1:12" x14ac:dyDescent="0.25">
      <c r="A2906" t="str">
        <v>V-2905</v>
      </c>
      <c r="B2906">
        <f t="shared" ca="1" si="270"/>
        <v>45676</v>
      </c>
      <c r="C2906" t="str">
        <f t="shared" ca="1" si="271"/>
        <v>C-003</v>
      </c>
      <c r="D2906" t="str">
        <f t="shared" ca="1" si="272"/>
        <v>P-001</v>
      </c>
      <c r="E2906" t="str">
        <f ca="1">+_xlfn.XLOOKUP(D2906,'Tablas aux'!$A$3:$A$6,'Tablas aux'!$B$3:$B$6,0)</f>
        <v>Audífonos</v>
      </c>
      <c r="F2906" t="str">
        <f ca="1">+_xlfn.XLOOKUP(E2906,'Tablas aux'!$B$3:$B$6,'Tablas aux'!$C$3:$C$6,0)</f>
        <v>Electrónica</v>
      </c>
      <c r="G2906">
        <f t="shared" ca="1" si="273"/>
        <v>40</v>
      </c>
      <c r="H2906">
        <f ca="1">+_xlfn.XLOOKUP(D2906,'Tablas aux'!$A$3:$A$6,'Tablas aux'!$D$3:$D$6)</f>
        <v>50</v>
      </c>
      <c r="I2906" s="3">
        <f t="shared" ca="1" si="274"/>
        <v>0.1</v>
      </c>
      <c r="J2906" t="str" cm="1">
        <f t="array" aca="1" ref="J2906" ca="1">+INDEX({"Tarjeta";"Efectivo";"Transferencia"},RANDBETWEEN(1,3))</f>
        <v>Transferencia</v>
      </c>
      <c r="K2906" t="str">
        <f t="shared" ca="1" si="275"/>
        <v>V-002</v>
      </c>
      <c r="L2906" t="str">
        <f ca="1">+VLOOKUP(K2906,'Tablas aux'!$A$23:$C$27,3,0)</f>
        <v>Callao</v>
      </c>
    </row>
    <row r="2907" spans="1:12" x14ac:dyDescent="0.25">
      <c r="A2907" t="str">
        <v>V-2906</v>
      </c>
      <c r="B2907">
        <f t="shared" ca="1" si="270"/>
        <v>45756</v>
      </c>
      <c r="C2907" t="str">
        <f t="shared" ca="1" si="271"/>
        <v>C-002</v>
      </c>
      <c r="D2907" t="str">
        <f t="shared" ca="1" si="272"/>
        <v>P-001</v>
      </c>
      <c r="E2907" t="str">
        <f ca="1">+_xlfn.XLOOKUP(D2907,'Tablas aux'!$A$3:$A$6,'Tablas aux'!$B$3:$B$6,0)</f>
        <v>Audífonos</v>
      </c>
      <c r="F2907" t="str">
        <f ca="1">+_xlfn.XLOOKUP(E2907,'Tablas aux'!$B$3:$B$6,'Tablas aux'!$C$3:$C$6,0)</f>
        <v>Electrónica</v>
      </c>
      <c r="G2907">
        <f t="shared" ca="1" si="273"/>
        <v>40</v>
      </c>
      <c r="H2907">
        <f ca="1">+_xlfn.XLOOKUP(D2907,'Tablas aux'!$A$3:$A$6,'Tablas aux'!$D$3:$D$6)</f>
        <v>50</v>
      </c>
      <c r="I2907" s="3">
        <f t="shared" ca="1" si="274"/>
        <v>0.1</v>
      </c>
      <c r="J2907" t="str" cm="1">
        <f t="array" aca="1" ref="J2907" ca="1">+INDEX({"Tarjeta";"Efectivo";"Transferencia"},RANDBETWEEN(1,3))</f>
        <v>Efectivo</v>
      </c>
      <c r="K2907" t="str">
        <f t="shared" ca="1" si="275"/>
        <v>V-003</v>
      </c>
      <c r="L2907" t="str">
        <f ca="1">+VLOOKUP(K2907,'Tablas aux'!$A$23:$C$27,3,0)</f>
        <v>Arequipa</v>
      </c>
    </row>
    <row r="2908" spans="1:12" x14ac:dyDescent="0.25">
      <c r="A2908" t="str">
        <v>V-2907</v>
      </c>
      <c r="B2908">
        <f t="shared" ca="1" si="270"/>
        <v>45876</v>
      </c>
      <c r="C2908" t="str">
        <f t="shared" ca="1" si="271"/>
        <v>C-004</v>
      </c>
      <c r="D2908" t="str">
        <f t="shared" ca="1" si="272"/>
        <v>P-003</v>
      </c>
      <c r="E2908" t="str">
        <f ca="1">+_xlfn.XLOOKUP(D2908,'Tablas aux'!$A$3:$A$6,'Tablas aux'!$B$3:$B$6,0)</f>
        <v>Smart Watch</v>
      </c>
      <c r="F2908" t="str">
        <f ca="1">+_xlfn.XLOOKUP(E2908,'Tablas aux'!$B$3:$B$6,'Tablas aux'!$C$3:$C$6,0)</f>
        <v>Electrónica</v>
      </c>
      <c r="G2908">
        <f t="shared" ca="1" si="273"/>
        <v>23</v>
      </c>
      <c r="H2908">
        <f ca="1">+_xlfn.XLOOKUP(D2908,'Tablas aux'!$A$3:$A$6,'Tablas aux'!$D$3:$D$6)</f>
        <v>200</v>
      </c>
      <c r="I2908" s="3">
        <f t="shared" ca="1" si="274"/>
        <v>0.1</v>
      </c>
      <c r="J2908" t="str" cm="1">
        <f t="array" aca="1" ref="J2908" ca="1">+INDEX({"Tarjeta";"Efectivo";"Transferencia"},RANDBETWEEN(1,3))</f>
        <v>Transferencia</v>
      </c>
      <c r="K2908" t="str">
        <f t="shared" ca="1" si="275"/>
        <v>V-001</v>
      </c>
      <c r="L2908" t="str">
        <f ca="1">+VLOOKUP(K2908,'Tablas aux'!$A$23:$C$27,3,0)</f>
        <v>Lima</v>
      </c>
    </row>
    <row r="2909" spans="1:12" x14ac:dyDescent="0.25">
      <c r="A2909" t="str">
        <v>V-2908</v>
      </c>
      <c r="B2909">
        <f t="shared" ca="1" si="270"/>
        <v>45770</v>
      </c>
      <c r="C2909" t="str">
        <f t="shared" ca="1" si="271"/>
        <v>C-004</v>
      </c>
      <c r="D2909" t="str">
        <f t="shared" ca="1" si="272"/>
        <v>P-004</v>
      </c>
      <c r="E2909" t="str">
        <f ca="1">+_xlfn.XLOOKUP(D2909,'Tablas aux'!$A$3:$A$6,'Tablas aux'!$B$3:$B$6,0)</f>
        <v>Smart Phone</v>
      </c>
      <c r="F2909" t="str">
        <f ca="1">+_xlfn.XLOOKUP(E2909,'Tablas aux'!$B$3:$B$6,'Tablas aux'!$C$3:$C$6,0)</f>
        <v>Telefonía</v>
      </c>
      <c r="G2909">
        <f t="shared" ca="1" si="273"/>
        <v>39</v>
      </c>
      <c r="H2909">
        <f ca="1">+_xlfn.XLOOKUP(D2909,'Tablas aux'!$A$3:$A$6,'Tablas aux'!$D$3:$D$6)</f>
        <v>800</v>
      </c>
      <c r="I2909" s="3">
        <f t="shared" ca="1" si="274"/>
        <v>0.2</v>
      </c>
      <c r="J2909" t="str" cm="1">
        <f t="array" aca="1" ref="J2909" ca="1">+INDEX({"Tarjeta";"Efectivo";"Transferencia"},RANDBETWEEN(1,3))</f>
        <v>Transferencia</v>
      </c>
      <c r="K2909" t="str">
        <f t="shared" ca="1" si="275"/>
        <v>V-001</v>
      </c>
      <c r="L2909" t="str">
        <f ca="1">+VLOOKUP(K2909,'Tablas aux'!$A$23:$C$27,3,0)</f>
        <v>Lima</v>
      </c>
    </row>
    <row r="2910" spans="1:12" x14ac:dyDescent="0.25">
      <c r="A2910" t="str">
        <v>V-2909</v>
      </c>
      <c r="B2910">
        <f t="shared" ca="1" si="270"/>
        <v>45960</v>
      </c>
      <c r="C2910" t="str">
        <f t="shared" ca="1" si="271"/>
        <v>C-001</v>
      </c>
      <c r="D2910" t="str">
        <f t="shared" ca="1" si="272"/>
        <v>P-002</v>
      </c>
      <c r="E2910" t="str">
        <f ca="1">+_xlfn.XLOOKUP(D2910,'Tablas aux'!$A$3:$A$6,'Tablas aux'!$B$3:$B$6,0)</f>
        <v>Laptop</v>
      </c>
      <c r="F2910" t="str">
        <f ca="1">+_xlfn.XLOOKUP(E2910,'Tablas aux'!$B$3:$B$6,'Tablas aux'!$C$3:$C$6,0)</f>
        <v>Computo</v>
      </c>
      <c r="G2910">
        <f t="shared" ca="1" si="273"/>
        <v>11</v>
      </c>
      <c r="H2910">
        <f ca="1">+_xlfn.XLOOKUP(D2910,'Tablas aux'!$A$3:$A$6,'Tablas aux'!$D$3:$D$6)</f>
        <v>1200</v>
      </c>
      <c r="I2910" s="3">
        <f t="shared" ca="1" si="274"/>
        <v>0.3</v>
      </c>
      <c r="J2910" t="str" cm="1">
        <f t="array" aca="1" ref="J2910" ca="1">+INDEX({"Tarjeta";"Efectivo";"Transferencia"},RANDBETWEEN(1,3))</f>
        <v>Transferencia</v>
      </c>
      <c r="K2910" t="str">
        <f t="shared" ca="1" si="275"/>
        <v>V-003</v>
      </c>
      <c r="L2910" t="str">
        <f ca="1">+VLOOKUP(K2910,'Tablas aux'!$A$23:$C$27,3,0)</f>
        <v>Arequipa</v>
      </c>
    </row>
    <row r="2911" spans="1:12" x14ac:dyDescent="0.25">
      <c r="A2911" t="str">
        <v>V-2910</v>
      </c>
      <c r="B2911">
        <f t="shared" ca="1" si="270"/>
        <v>46012</v>
      </c>
      <c r="C2911" t="str">
        <f t="shared" ca="1" si="271"/>
        <v>C-004</v>
      </c>
      <c r="D2911" t="str">
        <f t="shared" ca="1" si="272"/>
        <v>P-003</v>
      </c>
      <c r="E2911" t="str">
        <f ca="1">+_xlfn.XLOOKUP(D2911,'Tablas aux'!$A$3:$A$6,'Tablas aux'!$B$3:$B$6,0)</f>
        <v>Smart Watch</v>
      </c>
      <c r="F2911" t="str">
        <f ca="1">+_xlfn.XLOOKUP(E2911,'Tablas aux'!$B$3:$B$6,'Tablas aux'!$C$3:$C$6,0)</f>
        <v>Electrónica</v>
      </c>
      <c r="G2911">
        <f t="shared" ca="1" si="273"/>
        <v>32</v>
      </c>
      <c r="H2911">
        <f ca="1">+_xlfn.XLOOKUP(D2911,'Tablas aux'!$A$3:$A$6,'Tablas aux'!$D$3:$D$6)</f>
        <v>200</v>
      </c>
      <c r="I2911" s="3">
        <f t="shared" ca="1" si="274"/>
        <v>0.1</v>
      </c>
      <c r="J2911" t="str" cm="1">
        <f t="array" aca="1" ref="J2911" ca="1">+INDEX({"Tarjeta";"Efectivo";"Transferencia"},RANDBETWEEN(1,3))</f>
        <v>Efectivo</v>
      </c>
      <c r="K2911" t="str">
        <f t="shared" ca="1" si="275"/>
        <v>V-003</v>
      </c>
      <c r="L2911" t="str">
        <f ca="1">+VLOOKUP(K2911,'Tablas aux'!$A$23:$C$27,3,0)</f>
        <v>Arequipa</v>
      </c>
    </row>
    <row r="2912" spans="1:12" x14ac:dyDescent="0.25">
      <c r="A2912" t="str">
        <v>V-2911</v>
      </c>
      <c r="B2912">
        <f t="shared" ca="1" si="270"/>
        <v>45793</v>
      </c>
      <c r="C2912" t="str">
        <f t="shared" ca="1" si="271"/>
        <v>C-003</v>
      </c>
      <c r="D2912" t="str">
        <f t="shared" ca="1" si="272"/>
        <v>P-003</v>
      </c>
      <c r="E2912" t="str">
        <f ca="1">+_xlfn.XLOOKUP(D2912,'Tablas aux'!$A$3:$A$6,'Tablas aux'!$B$3:$B$6,0)</f>
        <v>Smart Watch</v>
      </c>
      <c r="F2912" t="str">
        <f ca="1">+_xlfn.XLOOKUP(E2912,'Tablas aux'!$B$3:$B$6,'Tablas aux'!$C$3:$C$6,0)</f>
        <v>Electrónica</v>
      </c>
      <c r="G2912">
        <f t="shared" ca="1" si="273"/>
        <v>31</v>
      </c>
      <c r="H2912">
        <f ca="1">+_xlfn.XLOOKUP(D2912,'Tablas aux'!$A$3:$A$6,'Tablas aux'!$D$3:$D$6)</f>
        <v>200</v>
      </c>
      <c r="I2912" s="3">
        <f t="shared" ca="1" si="274"/>
        <v>0.1</v>
      </c>
      <c r="J2912" t="str" cm="1">
        <f t="array" aca="1" ref="J2912" ca="1">+INDEX({"Tarjeta";"Efectivo";"Transferencia"},RANDBETWEEN(1,3))</f>
        <v>Transferencia</v>
      </c>
      <c r="K2912" t="str">
        <f t="shared" ca="1" si="275"/>
        <v>V-003</v>
      </c>
      <c r="L2912" t="str">
        <f ca="1">+VLOOKUP(K2912,'Tablas aux'!$A$23:$C$27,3,0)</f>
        <v>Arequipa</v>
      </c>
    </row>
    <row r="2913" spans="1:12" x14ac:dyDescent="0.25">
      <c r="A2913" t="str">
        <v>V-2912</v>
      </c>
      <c r="B2913">
        <f t="shared" ca="1" si="270"/>
        <v>45753</v>
      </c>
      <c r="C2913" t="str">
        <f t="shared" ca="1" si="271"/>
        <v>C-001</v>
      </c>
      <c r="D2913" t="str">
        <f t="shared" ca="1" si="272"/>
        <v>P-004</v>
      </c>
      <c r="E2913" t="str">
        <f ca="1">+_xlfn.XLOOKUP(D2913,'Tablas aux'!$A$3:$A$6,'Tablas aux'!$B$3:$B$6,0)</f>
        <v>Smart Phone</v>
      </c>
      <c r="F2913" t="str">
        <f ca="1">+_xlfn.XLOOKUP(E2913,'Tablas aux'!$B$3:$B$6,'Tablas aux'!$C$3:$C$6,0)</f>
        <v>Telefonía</v>
      </c>
      <c r="G2913">
        <f t="shared" ca="1" si="273"/>
        <v>14</v>
      </c>
      <c r="H2913">
        <f ca="1">+_xlfn.XLOOKUP(D2913,'Tablas aux'!$A$3:$A$6,'Tablas aux'!$D$3:$D$6)</f>
        <v>800</v>
      </c>
      <c r="I2913" s="3">
        <f t="shared" ca="1" si="274"/>
        <v>0.2</v>
      </c>
      <c r="J2913" t="str" cm="1">
        <f t="array" aca="1" ref="J2913" ca="1">+INDEX({"Tarjeta";"Efectivo";"Transferencia"},RANDBETWEEN(1,3))</f>
        <v>Tarjeta</v>
      </c>
      <c r="K2913" t="str">
        <f t="shared" ca="1" si="275"/>
        <v>V-003</v>
      </c>
      <c r="L2913" t="str">
        <f ca="1">+VLOOKUP(K2913,'Tablas aux'!$A$23:$C$27,3,0)</f>
        <v>Arequipa</v>
      </c>
    </row>
    <row r="2914" spans="1:12" x14ac:dyDescent="0.25">
      <c r="A2914" t="str">
        <v>V-2913</v>
      </c>
      <c r="B2914">
        <f t="shared" ca="1" si="270"/>
        <v>45971</v>
      </c>
      <c r="C2914" t="str">
        <f t="shared" ca="1" si="271"/>
        <v>C-002</v>
      </c>
      <c r="D2914" t="str">
        <f t="shared" ca="1" si="272"/>
        <v>P-002</v>
      </c>
      <c r="E2914" t="str">
        <f ca="1">+_xlfn.XLOOKUP(D2914,'Tablas aux'!$A$3:$A$6,'Tablas aux'!$B$3:$B$6,0)</f>
        <v>Laptop</v>
      </c>
      <c r="F2914" t="str">
        <f ca="1">+_xlfn.XLOOKUP(E2914,'Tablas aux'!$B$3:$B$6,'Tablas aux'!$C$3:$C$6,0)</f>
        <v>Computo</v>
      </c>
      <c r="G2914">
        <f t="shared" ca="1" si="273"/>
        <v>32</v>
      </c>
      <c r="H2914">
        <f ca="1">+_xlfn.XLOOKUP(D2914,'Tablas aux'!$A$3:$A$6,'Tablas aux'!$D$3:$D$6)</f>
        <v>1200</v>
      </c>
      <c r="I2914" s="3">
        <f t="shared" ca="1" si="274"/>
        <v>0.3</v>
      </c>
      <c r="J2914" t="str" cm="1">
        <f t="array" aca="1" ref="J2914" ca="1">+INDEX({"Tarjeta";"Efectivo";"Transferencia"},RANDBETWEEN(1,3))</f>
        <v>Tarjeta</v>
      </c>
      <c r="K2914" t="str">
        <f t="shared" ca="1" si="275"/>
        <v>V-002</v>
      </c>
      <c r="L2914" t="str">
        <f ca="1">+VLOOKUP(K2914,'Tablas aux'!$A$23:$C$27,3,0)</f>
        <v>Callao</v>
      </c>
    </row>
    <row r="2915" spans="1:12" x14ac:dyDescent="0.25">
      <c r="A2915" t="str">
        <v>V-2914</v>
      </c>
      <c r="B2915">
        <f t="shared" ca="1" si="270"/>
        <v>45957</v>
      </c>
      <c r="C2915" t="str">
        <f t="shared" ca="1" si="271"/>
        <v>C-001</v>
      </c>
      <c r="D2915" t="str">
        <f t="shared" ca="1" si="272"/>
        <v>P-002</v>
      </c>
      <c r="E2915" t="str">
        <f ca="1">+_xlfn.XLOOKUP(D2915,'Tablas aux'!$A$3:$A$6,'Tablas aux'!$B$3:$B$6,0)</f>
        <v>Laptop</v>
      </c>
      <c r="F2915" t="str">
        <f ca="1">+_xlfn.XLOOKUP(E2915,'Tablas aux'!$B$3:$B$6,'Tablas aux'!$C$3:$C$6,0)</f>
        <v>Computo</v>
      </c>
      <c r="G2915">
        <f t="shared" ca="1" si="273"/>
        <v>40</v>
      </c>
      <c r="H2915">
        <f ca="1">+_xlfn.XLOOKUP(D2915,'Tablas aux'!$A$3:$A$6,'Tablas aux'!$D$3:$D$6)</f>
        <v>1200</v>
      </c>
      <c r="I2915" s="3">
        <f t="shared" ca="1" si="274"/>
        <v>0.3</v>
      </c>
      <c r="J2915" t="str" cm="1">
        <f t="array" aca="1" ref="J2915" ca="1">+INDEX({"Tarjeta";"Efectivo";"Transferencia"},RANDBETWEEN(1,3))</f>
        <v>Transferencia</v>
      </c>
      <c r="K2915" t="str">
        <f t="shared" ca="1" si="275"/>
        <v>V-001</v>
      </c>
      <c r="L2915" t="str">
        <f ca="1">+VLOOKUP(K2915,'Tablas aux'!$A$23:$C$27,3,0)</f>
        <v>Lima</v>
      </c>
    </row>
    <row r="2916" spans="1:12" x14ac:dyDescent="0.25">
      <c r="A2916" t="str">
        <v>V-2915</v>
      </c>
      <c r="B2916">
        <f t="shared" ca="1" si="270"/>
        <v>45904</v>
      </c>
      <c r="C2916" t="str">
        <f t="shared" ca="1" si="271"/>
        <v>C-003</v>
      </c>
      <c r="D2916" t="str">
        <f t="shared" ca="1" si="272"/>
        <v>P-001</v>
      </c>
      <c r="E2916" t="str">
        <f ca="1">+_xlfn.XLOOKUP(D2916,'Tablas aux'!$A$3:$A$6,'Tablas aux'!$B$3:$B$6,0)</f>
        <v>Audífonos</v>
      </c>
      <c r="F2916" t="str">
        <f ca="1">+_xlfn.XLOOKUP(E2916,'Tablas aux'!$B$3:$B$6,'Tablas aux'!$C$3:$C$6,0)</f>
        <v>Electrónica</v>
      </c>
      <c r="G2916">
        <f t="shared" ca="1" si="273"/>
        <v>36</v>
      </c>
      <c r="H2916">
        <f ca="1">+_xlfn.XLOOKUP(D2916,'Tablas aux'!$A$3:$A$6,'Tablas aux'!$D$3:$D$6)</f>
        <v>50</v>
      </c>
      <c r="I2916" s="3">
        <f t="shared" ca="1" si="274"/>
        <v>0.1</v>
      </c>
      <c r="J2916" t="str" cm="1">
        <f t="array" aca="1" ref="J2916" ca="1">+INDEX({"Tarjeta";"Efectivo";"Transferencia"},RANDBETWEEN(1,3))</f>
        <v>Transferencia</v>
      </c>
      <c r="K2916" t="str">
        <f t="shared" ca="1" si="275"/>
        <v>V-001</v>
      </c>
      <c r="L2916" t="str">
        <f ca="1">+VLOOKUP(K2916,'Tablas aux'!$A$23:$C$27,3,0)</f>
        <v>Lima</v>
      </c>
    </row>
    <row r="2917" spans="1:12" x14ac:dyDescent="0.25">
      <c r="A2917" t="str">
        <v>V-2916</v>
      </c>
      <c r="B2917">
        <f t="shared" ca="1" si="270"/>
        <v>45936</v>
      </c>
      <c r="C2917" t="str">
        <f t="shared" ca="1" si="271"/>
        <v>C-004</v>
      </c>
      <c r="D2917" t="str">
        <f t="shared" ca="1" si="272"/>
        <v>P-001</v>
      </c>
      <c r="E2917" t="str">
        <f ca="1">+_xlfn.XLOOKUP(D2917,'Tablas aux'!$A$3:$A$6,'Tablas aux'!$B$3:$B$6,0)</f>
        <v>Audífonos</v>
      </c>
      <c r="F2917" t="str">
        <f ca="1">+_xlfn.XLOOKUP(E2917,'Tablas aux'!$B$3:$B$6,'Tablas aux'!$C$3:$C$6,0)</f>
        <v>Electrónica</v>
      </c>
      <c r="G2917">
        <f t="shared" ca="1" si="273"/>
        <v>39</v>
      </c>
      <c r="H2917">
        <f ca="1">+_xlfn.XLOOKUP(D2917,'Tablas aux'!$A$3:$A$6,'Tablas aux'!$D$3:$D$6)</f>
        <v>50</v>
      </c>
      <c r="I2917" s="3">
        <f t="shared" ca="1" si="274"/>
        <v>0.1</v>
      </c>
      <c r="J2917" t="str" cm="1">
        <f t="array" aca="1" ref="J2917" ca="1">+INDEX({"Tarjeta";"Efectivo";"Transferencia"},RANDBETWEEN(1,3))</f>
        <v>Efectivo</v>
      </c>
      <c r="K2917" t="str">
        <f t="shared" ca="1" si="275"/>
        <v>V-002</v>
      </c>
      <c r="L2917" t="str">
        <f ca="1">+VLOOKUP(K2917,'Tablas aux'!$A$23:$C$27,3,0)</f>
        <v>Callao</v>
      </c>
    </row>
    <row r="2918" spans="1:12" x14ac:dyDescent="0.25">
      <c r="A2918" t="str">
        <v>V-2917</v>
      </c>
      <c r="B2918">
        <f t="shared" ca="1" si="270"/>
        <v>45790</v>
      </c>
      <c r="C2918" t="str">
        <f t="shared" ca="1" si="271"/>
        <v>C-004</v>
      </c>
      <c r="D2918" t="str">
        <f t="shared" ca="1" si="272"/>
        <v>P-003</v>
      </c>
      <c r="E2918" t="str">
        <f ca="1">+_xlfn.XLOOKUP(D2918,'Tablas aux'!$A$3:$A$6,'Tablas aux'!$B$3:$B$6,0)</f>
        <v>Smart Watch</v>
      </c>
      <c r="F2918" t="str">
        <f ca="1">+_xlfn.XLOOKUP(E2918,'Tablas aux'!$B$3:$B$6,'Tablas aux'!$C$3:$C$6,0)</f>
        <v>Electrónica</v>
      </c>
      <c r="G2918">
        <f t="shared" ca="1" si="273"/>
        <v>18</v>
      </c>
      <c r="H2918">
        <f ca="1">+_xlfn.XLOOKUP(D2918,'Tablas aux'!$A$3:$A$6,'Tablas aux'!$D$3:$D$6)</f>
        <v>200</v>
      </c>
      <c r="I2918" s="3">
        <f t="shared" ca="1" si="274"/>
        <v>0.1</v>
      </c>
      <c r="J2918" t="str" cm="1">
        <f t="array" aca="1" ref="J2918" ca="1">+INDEX({"Tarjeta";"Efectivo";"Transferencia"},RANDBETWEEN(1,3))</f>
        <v>Transferencia</v>
      </c>
      <c r="K2918" t="str">
        <f t="shared" ca="1" si="275"/>
        <v>V-002</v>
      </c>
      <c r="L2918" t="str">
        <f ca="1">+VLOOKUP(K2918,'Tablas aux'!$A$23:$C$27,3,0)</f>
        <v>Callao</v>
      </c>
    </row>
    <row r="2919" spans="1:12" x14ac:dyDescent="0.25">
      <c r="A2919" t="str">
        <v>V-2918</v>
      </c>
      <c r="B2919">
        <f t="shared" ca="1" si="270"/>
        <v>45897</v>
      </c>
      <c r="C2919" t="str">
        <f t="shared" ca="1" si="271"/>
        <v>C-001</v>
      </c>
      <c r="D2919" t="str">
        <f t="shared" ca="1" si="272"/>
        <v>P-001</v>
      </c>
      <c r="E2919" t="str">
        <f ca="1">+_xlfn.XLOOKUP(D2919,'Tablas aux'!$A$3:$A$6,'Tablas aux'!$B$3:$B$6,0)</f>
        <v>Audífonos</v>
      </c>
      <c r="F2919" t="str">
        <f ca="1">+_xlfn.XLOOKUP(E2919,'Tablas aux'!$B$3:$B$6,'Tablas aux'!$C$3:$C$6,0)</f>
        <v>Electrónica</v>
      </c>
      <c r="G2919">
        <f t="shared" ca="1" si="273"/>
        <v>35</v>
      </c>
      <c r="H2919">
        <f ca="1">+_xlfn.XLOOKUP(D2919,'Tablas aux'!$A$3:$A$6,'Tablas aux'!$D$3:$D$6)</f>
        <v>50</v>
      </c>
      <c r="I2919" s="3">
        <f t="shared" ca="1" si="274"/>
        <v>0.1</v>
      </c>
      <c r="J2919" t="str" cm="1">
        <f t="array" aca="1" ref="J2919" ca="1">+INDEX({"Tarjeta";"Efectivo";"Transferencia"},RANDBETWEEN(1,3))</f>
        <v>Transferencia</v>
      </c>
      <c r="K2919" t="str">
        <f t="shared" ca="1" si="275"/>
        <v>V-004</v>
      </c>
      <c r="L2919" t="str">
        <f ca="1">+VLOOKUP(K2919,'Tablas aux'!$A$23:$C$27,3,0)</f>
        <v>Moquegua</v>
      </c>
    </row>
    <row r="2920" spans="1:12" x14ac:dyDescent="0.25">
      <c r="A2920" t="str">
        <v>V-2919</v>
      </c>
      <c r="B2920">
        <f t="shared" ca="1" si="270"/>
        <v>45782</v>
      </c>
      <c r="C2920" t="str">
        <f t="shared" ca="1" si="271"/>
        <v>C-002</v>
      </c>
      <c r="D2920" t="str">
        <f t="shared" ca="1" si="272"/>
        <v>P-001</v>
      </c>
      <c r="E2920" t="str">
        <f ca="1">+_xlfn.XLOOKUP(D2920,'Tablas aux'!$A$3:$A$6,'Tablas aux'!$B$3:$B$6,0)</f>
        <v>Audífonos</v>
      </c>
      <c r="F2920" t="str">
        <f ca="1">+_xlfn.XLOOKUP(E2920,'Tablas aux'!$B$3:$B$6,'Tablas aux'!$C$3:$C$6,0)</f>
        <v>Electrónica</v>
      </c>
      <c r="G2920">
        <f t="shared" ca="1" si="273"/>
        <v>31</v>
      </c>
      <c r="H2920">
        <f ca="1">+_xlfn.XLOOKUP(D2920,'Tablas aux'!$A$3:$A$6,'Tablas aux'!$D$3:$D$6)</f>
        <v>50</v>
      </c>
      <c r="I2920" s="3">
        <f t="shared" ca="1" si="274"/>
        <v>0.1</v>
      </c>
      <c r="J2920" t="str" cm="1">
        <f t="array" aca="1" ref="J2920" ca="1">+INDEX({"Tarjeta";"Efectivo";"Transferencia"},RANDBETWEEN(1,3))</f>
        <v>Efectivo</v>
      </c>
      <c r="K2920" t="str">
        <f t="shared" ca="1" si="275"/>
        <v>V-005</v>
      </c>
      <c r="L2920" t="str">
        <f ca="1">+VLOOKUP(K2920,'Tablas aux'!$A$23:$C$27,3,0)</f>
        <v>Ayacucho</v>
      </c>
    </row>
    <row r="2921" spans="1:12" x14ac:dyDescent="0.25">
      <c r="A2921" t="str">
        <v>V-2920</v>
      </c>
      <c r="B2921">
        <f t="shared" ca="1" si="270"/>
        <v>45986</v>
      </c>
      <c r="C2921" t="str">
        <f t="shared" ca="1" si="271"/>
        <v>C-002</v>
      </c>
      <c r="D2921" t="str">
        <f t="shared" ca="1" si="272"/>
        <v>P-004</v>
      </c>
      <c r="E2921" t="str">
        <f ca="1">+_xlfn.XLOOKUP(D2921,'Tablas aux'!$A$3:$A$6,'Tablas aux'!$B$3:$B$6,0)</f>
        <v>Smart Phone</v>
      </c>
      <c r="F2921" t="str">
        <f ca="1">+_xlfn.XLOOKUP(E2921,'Tablas aux'!$B$3:$B$6,'Tablas aux'!$C$3:$C$6,0)</f>
        <v>Telefonía</v>
      </c>
      <c r="G2921">
        <f t="shared" ca="1" si="273"/>
        <v>26</v>
      </c>
      <c r="H2921">
        <f ca="1">+_xlfn.XLOOKUP(D2921,'Tablas aux'!$A$3:$A$6,'Tablas aux'!$D$3:$D$6)</f>
        <v>800</v>
      </c>
      <c r="I2921" s="3">
        <f t="shared" ca="1" si="274"/>
        <v>0.2</v>
      </c>
      <c r="J2921" t="str" cm="1">
        <f t="array" aca="1" ref="J2921" ca="1">+INDEX({"Tarjeta";"Efectivo";"Transferencia"},RANDBETWEEN(1,3))</f>
        <v>Efectivo</v>
      </c>
      <c r="K2921" t="str">
        <f t="shared" ca="1" si="275"/>
        <v>V-002</v>
      </c>
      <c r="L2921" t="str">
        <f ca="1">+VLOOKUP(K2921,'Tablas aux'!$A$23:$C$27,3,0)</f>
        <v>Callao</v>
      </c>
    </row>
    <row r="2922" spans="1:12" x14ac:dyDescent="0.25">
      <c r="A2922" t="str">
        <v>V-2921</v>
      </c>
      <c r="B2922">
        <f t="shared" ca="1" si="270"/>
        <v>45892</v>
      </c>
      <c r="C2922" t="str">
        <f t="shared" ca="1" si="271"/>
        <v>C-004</v>
      </c>
      <c r="D2922" t="str">
        <f t="shared" ca="1" si="272"/>
        <v>P-001</v>
      </c>
      <c r="E2922" t="str">
        <f ca="1">+_xlfn.XLOOKUP(D2922,'Tablas aux'!$A$3:$A$6,'Tablas aux'!$B$3:$B$6,0)</f>
        <v>Audífonos</v>
      </c>
      <c r="F2922" t="str">
        <f ca="1">+_xlfn.XLOOKUP(E2922,'Tablas aux'!$B$3:$B$6,'Tablas aux'!$C$3:$C$6,0)</f>
        <v>Electrónica</v>
      </c>
      <c r="G2922">
        <f t="shared" ca="1" si="273"/>
        <v>6</v>
      </c>
      <c r="H2922">
        <f ca="1">+_xlfn.XLOOKUP(D2922,'Tablas aux'!$A$3:$A$6,'Tablas aux'!$D$3:$D$6)</f>
        <v>50</v>
      </c>
      <c r="I2922" s="3">
        <f t="shared" ca="1" si="274"/>
        <v>0.1</v>
      </c>
      <c r="J2922" t="str" cm="1">
        <f t="array" aca="1" ref="J2922" ca="1">+INDEX({"Tarjeta";"Efectivo";"Transferencia"},RANDBETWEEN(1,3))</f>
        <v>Efectivo</v>
      </c>
      <c r="K2922" t="str">
        <f t="shared" ca="1" si="275"/>
        <v>V-002</v>
      </c>
      <c r="L2922" t="str">
        <f ca="1">+VLOOKUP(K2922,'Tablas aux'!$A$23:$C$27,3,0)</f>
        <v>Callao</v>
      </c>
    </row>
    <row r="2923" spans="1:12" x14ac:dyDescent="0.25">
      <c r="A2923" t="str">
        <v>V-2922</v>
      </c>
      <c r="B2923">
        <f t="shared" ca="1" si="270"/>
        <v>45730</v>
      </c>
      <c r="C2923" t="str">
        <f t="shared" ca="1" si="271"/>
        <v>C-003</v>
      </c>
      <c r="D2923" t="str">
        <f t="shared" ca="1" si="272"/>
        <v>P-002</v>
      </c>
      <c r="E2923" t="str">
        <f ca="1">+_xlfn.XLOOKUP(D2923,'Tablas aux'!$A$3:$A$6,'Tablas aux'!$B$3:$B$6,0)</f>
        <v>Laptop</v>
      </c>
      <c r="F2923" t="str">
        <f ca="1">+_xlfn.XLOOKUP(E2923,'Tablas aux'!$B$3:$B$6,'Tablas aux'!$C$3:$C$6,0)</f>
        <v>Computo</v>
      </c>
      <c r="G2923">
        <f t="shared" ca="1" si="273"/>
        <v>20</v>
      </c>
      <c r="H2923">
        <f ca="1">+_xlfn.XLOOKUP(D2923,'Tablas aux'!$A$3:$A$6,'Tablas aux'!$D$3:$D$6)</f>
        <v>1200</v>
      </c>
      <c r="I2923" s="3">
        <f t="shared" ca="1" si="274"/>
        <v>0.3</v>
      </c>
      <c r="J2923" t="str" cm="1">
        <f t="array" aca="1" ref="J2923" ca="1">+INDEX({"Tarjeta";"Efectivo";"Transferencia"},RANDBETWEEN(1,3))</f>
        <v>Transferencia</v>
      </c>
      <c r="K2923" t="str">
        <f t="shared" ca="1" si="275"/>
        <v>V-004</v>
      </c>
      <c r="L2923" t="str">
        <f ca="1">+VLOOKUP(K2923,'Tablas aux'!$A$23:$C$27,3,0)</f>
        <v>Moquegua</v>
      </c>
    </row>
    <row r="2924" spans="1:12" x14ac:dyDescent="0.25">
      <c r="A2924" t="str">
        <v>V-2923</v>
      </c>
      <c r="B2924">
        <f t="shared" ca="1" si="270"/>
        <v>45750</v>
      </c>
      <c r="C2924" t="str">
        <f t="shared" ca="1" si="271"/>
        <v>C-003</v>
      </c>
      <c r="D2924" t="str">
        <f t="shared" ca="1" si="272"/>
        <v>P-001</v>
      </c>
      <c r="E2924" t="str">
        <f ca="1">+_xlfn.XLOOKUP(D2924,'Tablas aux'!$A$3:$A$6,'Tablas aux'!$B$3:$B$6,0)</f>
        <v>Audífonos</v>
      </c>
      <c r="F2924" t="str">
        <f ca="1">+_xlfn.XLOOKUP(E2924,'Tablas aux'!$B$3:$B$6,'Tablas aux'!$C$3:$C$6,0)</f>
        <v>Electrónica</v>
      </c>
      <c r="G2924">
        <f t="shared" ca="1" si="273"/>
        <v>26</v>
      </c>
      <c r="H2924">
        <f ca="1">+_xlfn.XLOOKUP(D2924,'Tablas aux'!$A$3:$A$6,'Tablas aux'!$D$3:$D$6)</f>
        <v>50</v>
      </c>
      <c r="I2924" s="3">
        <f t="shared" ca="1" si="274"/>
        <v>0.1</v>
      </c>
      <c r="J2924" t="str" cm="1">
        <f t="array" aca="1" ref="J2924" ca="1">+INDEX({"Tarjeta";"Efectivo";"Transferencia"},RANDBETWEEN(1,3))</f>
        <v>Tarjeta</v>
      </c>
      <c r="K2924" t="str">
        <f t="shared" ca="1" si="275"/>
        <v>V-002</v>
      </c>
      <c r="L2924" t="str">
        <f ca="1">+VLOOKUP(K2924,'Tablas aux'!$A$23:$C$27,3,0)</f>
        <v>Callao</v>
      </c>
    </row>
    <row r="2925" spans="1:12" x14ac:dyDescent="0.25">
      <c r="A2925" t="str">
        <v>V-2924</v>
      </c>
      <c r="B2925">
        <f t="shared" ca="1" si="270"/>
        <v>45727</v>
      </c>
      <c r="C2925" t="str">
        <f t="shared" ca="1" si="271"/>
        <v>C-001</v>
      </c>
      <c r="D2925" t="str">
        <f t="shared" ca="1" si="272"/>
        <v>P-001</v>
      </c>
      <c r="E2925" t="str">
        <f ca="1">+_xlfn.XLOOKUP(D2925,'Tablas aux'!$A$3:$A$6,'Tablas aux'!$B$3:$B$6,0)</f>
        <v>Audífonos</v>
      </c>
      <c r="F2925" t="str">
        <f ca="1">+_xlfn.XLOOKUP(E2925,'Tablas aux'!$B$3:$B$6,'Tablas aux'!$C$3:$C$6,0)</f>
        <v>Electrónica</v>
      </c>
      <c r="G2925">
        <f t="shared" ca="1" si="273"/>
        <v>17</v>
      </c>
      <c r="H2925">
        <f ca="1">+_xlfn.XLOOKUP(D2925,'Tablas aux'!$A$3:$A$6,'Tablas aux'!$D$3:$D$6)</f>
        <v>50</v>
      </c>
      <c r="I2925" s="3">
        <f t="shared" ca="1" si="274"/>
        <v>0.1</v>
      </c>
      <c r="J2925" t="str" cm="1">
        <f t="array" aca="1" ref="J2925" ca="1">+INDEX({"Tarjeta";"Efectivo";"Transferencia"},RANDBETWEEN(1,3))</f>
        <v>Transferencia</v>
      </c>
      <c r="K2925" t="str">
        <f t="shared" ca="1" si="275"/>
        <v>V-003</v>
      </c>
      <c r="L2925" t="str">
        <f ca="1">+VLOOKUP(K2925,'Tablas aux'!$A$23:$C$27,3,0)</f>
        <v>Arequipa</v>
      </c>
    </row>
    <row r="2926" spans="1:12" x14ac:dyDescent="0.25">
      <c r="A2926" t="str">
        <v>V-2925</v>
      </c>
      <c r="B2926">
        <f t="shared" ca="1" si="270"/>
        <v>45754</v>
      </c>
      <c r="C2926" t="str">
        <f t="shared" ca="1" si="271"/>
        <v>C-003</v>
      </c>
      <c r="D2926" t="str">
        <f t="shared" ca="1" si="272"/>
        <v>P-004</v>
      </c>
      <c r="E2926" t="str">
        <f ca="1">+_xlfn.XLOOKUP(D2926,'Tablas aux'!$A$3:$A$6,'Tablas aux'!$B$3:$B$6,0)</f>
        <v>Smart Phone</v>
      </c>
      <c r="F2926" t="str">
        <f ca="1">+_xlfn.XLOOKUP(E2926,'Tablas aux'!$B$3:$B$6,'Tablas aux'!$C$3:$C$6,0)</f>
        <v>Telefonía</v>
      </c>
      <c r="G2926">
        <f t="shared" ca="1" si="273"/>
        <v>25</v>
      </c>
      <c r="H2926">
        <f ca="1">+_xlfn.XLOOKUP(D2926,'Tablas aux'!$A$3:$A$6,'Tablas aux'!$D$3:$D$6)</f>
        <v>800</v>
      </c>
      <c r="I2926" s="3">
        <f t="shared" ca="1" si="274"/>
        <v>0.2</v>
      </c>
      <c r="J2926" t="str" cm="1">
        <f t="array" aca="1" ref="J2926" ca="1">+INDEX({"Tarjeta";"Efectivo";"Transferencia"},RANDBETWEEN(1,3))</f>
        <v>Tarjeta</v>
      </c>
      <c r="K2926" t="str">
        <f t="shared" ca="1" si="275"/>
        <v>V-003</v>
      </c>
      <c r="L2926" t="str">
        <f ca="1">+VLOOKUP(K2926,'Tablas aux'!$A$23:$C$27,3,0)</f>
        <v>Arequipa</v>
      </c>
    </row>
    <row r="2927" spans="1:12" x14ac:dyDescent="0.25">
      <c r="A2927" t="str">
        <v>V-2926</v>
      </c>
      <c r="B2927">
        <f t="shared" ca="1" si="270"/>
        <v>45682</v>
      </c>
      <c r="C2927" t="str">
        <f t="shared" ca="1" si="271"/>
        <v>C-001</v>
      </c>
      <c r="D2927" t="str">
        <f t="shared" ca="1" si="272"/>
        <v>P-004</v>
      </c>
      <c r="E2927" t="str">
        <f ca="1">+_xlfn.XLOOKUP(D2927,'Tablas aux'!$A$3:$A$6,'Tablas aux'!$B$3:$B$6,0)</f>
        <v>Smart Phone</v>
      </c>
      <c r="F2927" t="str">
        <f ca="1">+_xlfn.XLOOKUP(E2927,'Tablas aux'!$B$3:$B$6,'Tablas aux'!$C$3:$C$6,0)</f>
        <v>Telefonía</v>
      </c>
      <c r="G2927">
        <f t="shared" ca="1" si="273"/>
        <v>35</v>
      </c>
      <c r="H2927">
        <f ca="1">+_xlfn.XLOOKUP(D2927,'Tablas aux'!$A$3:$A$6,'Tablas aux'!$D$3:$D$6)</f>
        <v>800</v>
      </c>
      <c r="I2927" s="3">
        <f t="shared" ca="1" si="274"/>
        <v>0.2</v>
      </c>
      <c r="J2927" t="str" cm="1">
        <f t="array" aca="1" ref="J2927" ca="1">+INDEX({"Tarjeta";"Efectivo";"Transferencia"},RANDBETWEEN(1,3))</f>
        <v>Efectivo</v>
      </c>
      <c r="K2927" t="str">
        <f t="shared" ca="1" si="275"/>
        <v>V-005</v>
      </c>
      <c r="L2927" t="str">
        <f ca="1">+VLOOKUP(K2927,'Tablas aux'!$A$23:$C$27,3,0)</f>
        <v>Ayacucho</v>
      </c>
    </row>
    <row r="2928" spans="1:12" x14ac:dyDescent="0.25">
      <c r="A2928" t="str">
        <v>V-2927</v>
      </c>
      <c r="B2928">
        <f t="shared" ca="1" si="270"/>
        <v>45949</v>
      </c>
      <c r="C2928" t="str">
        <f t="shared" ca="1" si="271"/>
        <v>C-002</v>
      </c>
      <c r="D2928" t="str">
        <f t="shared" ca="1" si="272"/>
        <v>P-002</v>
      </c>
      <c r="E2928" t="str">
        <f ca="1">+_xlfn.XLOOKUP(D2928,'Tablas aux'!$A$3:$A$6,'Tablas aux'!$B$3:$B$6,0)</f>
        <v>Laptop</v>
      </c>
      <c r="F2928" t="str">
        <f ca="1">+_xlfn.XLOOKUP(E2928,'Tablas aux'!$B$3:$B$6,'Tablas aux'!$C$3:$C$6,0)</f>
        <v>Computo</v>
      </c>
      <c r="G2928">
        <f t="shared" ca="1" si="273"/>
        <v>9</v>
      </c>
      <c r="H2928">
        <f ca="1">+_xlfn.XLOOKUP(D2928,'Tablas aux'!$A$3:$A$6,'Tablas aux'!$D$3:$D$6)</f>
        <v>1200</v>
      </c>
      <c r="I2928" s="3">
        <f t="shared" ca="1" si="274"/>
        <v>0.3</v>
      </c>
      <c r="J2928" t="str" cm="1">
        <f t="array" aca="1" ref="J2928" ca="1">+INDEX({"Tarjeta";"Efectivo";"Transferencia"},RANDBETWEEN(1,3))</f>
        <v>Efectivo</v>
      </c>
      <c r="K2928" t="str">
        <f t="shared" ca="1" si="275"/>
        <v>V-004</v>
      </c>
      <c r="L2928" t="str">
        <f ca="1">+VLOOKUP(K2928,'Tablas aux'!$A$23:$C$27,3,0)</f>
        <v>Moquegua</v>
      </c>
    </row>
    <row r="2929" spans="1:12" x14ac:dyDescent="0.25">
      <c r="A2929" t="str">
        <v>V-2928</v>
      </c>
      <c r="B2929">
        <f t="shared" ca="1" si="270"/>
        <v>45902</v>
      </c>
      <c r="C2929" t="str">
        <f t="shared" ca="1" si="271"/>
        <v>C-003</v>
      </c>
      <c r="D2929" t="str">
        <f t="shared" ca="1" si="272"/>
        <v>P-002</v>
      </c>
      <c r="E2929" t="str">
        <f ca="1">+_xlfn.XLOOKUP(D2929,'Tablas aux'!$A$3:$A$6,'Tablas aux'!$B$3:$B$6,0)</f>
        <v>Laptop</v>
      </c>
      <c r="F2929" t="str">
        <f ca="1">+_xlfn.XLOOKUP(E2929,'Tablas aux'!$B$3:$B$6,'Tablas aux'!$C$3:$C$6,0)</f>
        <v>Computo</v>
      </c>
      <c r="G2929">
        <f t="shared" ca="1" si="273"/>
        <v>30</v>
      </c>
      <c r="H2929">
        <f ca="1">+_xlfn.XLOOKUP(D2929,'Tablas aux'!$A$3:$A$6,'Tablas aux'!$D$3:$D$6)</f>
        <v>1200</v>
      </c>
      <c r="I2929" s="3">
        <f t="shared" ca="1" si="274"/>
        <v>0.3</v>
      </c>
      <c r="J2929" t="str" cm="1">
        <f t="array" aca="1" ref="J2929" ca="1">+INDEX({"Tarjeta";"Efectivo";"Transferencia"},RANDBETWEEN(1,3))</f>
        <v>Transferencia</v>
      </c>
      <c r="K2929" t="str">
        <f t="shared" ca="1" si="275"/>
        <v>V-003</v>
      </c>
      <c r="L2929" t="str">
        <f ca="1">+VLOOKUP(K2929,'Tablas aux'!$A$23:$C$27,3,0)</f>
        <v>Arequipa</v>
      </c>
    </row>
    <row r="2930" spans="1:12" x14ac:dyDescent="0.25">
      <c r="A2930" t="str">
        <v>V-2929</v>
      </c>
      <c r="B2930">
        <f t="shared" ca="1" si="270"/>
        <v>45967</v>
      </c>
      <c r="C2930" t="str">
        <f t="shared" ca="1" si="271"/>
        <v>C-003</v>
      </c>
      <c r="D2930" t="str">
        <f t="shared" ca="1" si="272"/>
        <v>P-001</v>
      </c>
      <c r="E2930" t="str">
        <f ca="1">+_xlfn.XLOOKUP(D2930,'Tablas aux'!$A$3:$A$6,'Tablas aux'!$B$3:$B$6,0)</f>
        <v>Audífonos</v>
      </c>
      <c r="F2930" t="str">
        <f ca="1">+_xlfn.XLOOKUP(E2930,'Tablas aux'!$B$3:$B$6,'Tablas aux'!$C$3:$C$6,0)</f>
        <v>Electrónica</v>
      </c>
      <c r="G2930">
        <f t="shared" ca="1" si="273"/>
        <v>19</v>
      </c>
      <c r="H2930">
        <f ca="1">+_xlfn.XLOOKUP(D2930,'Tablas aux'!$A$3:$A$6,'Tablas aux'!$D$3:$D$6)</f>
        <v>50</v>
      </c>
      <c r="I2930" s="3">
        <f t="shared" ca="1" si="274"/>
        <v>0.1</v>
      </c>
      <c r="J2930" t="str" cm="1">
        <f t="array" aca="1" ref="J2930" ca="1">+INDEX({"Tarjeta";"Efectivo";"Transferencia"},RANDBETWEEN(1,3))</f>
        <v>Tarjeta</v>
      </c>
      <c r="K2930" t="str">
        <f t="shared" ca="1" si="275"/>
        <v>V-003</v>
      </c>
      <c r="L2930" t="str">
        <f ca="1">+VLOOKUP(K2930,'Tablas aux'!$A$23:$C$27,3,0)</f>
        <v>Arequipa</v>
      </c>
    </row>
    <row r="2931" spans="1:12" x14ac:dyDescent="0.25">
      <c r="A2931" t="str">
        <v>V-2930</v>
      </c>
      <c r="B2931">
        <f t="shared" ca="1" si="270"/>
        <v>45712</v>
      </c>
      <c r="C2931" t="str">
        <f t="shared" ca="1" si="271"/>
        <v>C-003</v>
      </c>
      <c r="D2931" t="str">
        <f t="shared" ca="1" si="272"/>
        <v>P-001</v>
      </c>
      <c r="E2931" t="str">
        <f ca="1">+_xlfn.XLOOKUP(D2931,'Tablas aux'!$A$3:$A$6,'Tablas aux'!$B$3:$B$6,0)</f>
        <v>Audífonos</v>
      </c>
      <c r="F2931" t="str">
        <f ca="1">+_xlfn.XLOOKUP(E2931,'Tablas aux'!$B$3:$B$6,'Tablas aux'!$C$3:$C$6,0)</f>
        <v>Electrónica</v>
      </c>
      <c r="G2931">
        <f t="shared" ca="1" si="273"/>
        <v>30</v>
      </c>
      <c r="H2931">
        <f ca="1">+_xlfn.XLOOKUP(D2931,'Tablas aux'!$A$3:$A$6,'Tablas aux'!$D$3:$D$6)</f>
        <v>50</v>
      </c>
      <c r="I2931" s="3">
        <f t="shared" ca="1" si="274"/>
        <v>0.1</v>
      </c>
      <c r="J2931" t="str" cm="1">
        <f t="array" aca="1" ref="J2931" ca="1">+INDEX({"Tarjeta";"Efectivo";"Transferencia"},RANDBETWEEN(1,3))</f>
        <v>Transferencia</v>
      </c>
      <c r="K2931" t="str">
        <f t="shared" ca="1" si="275"/>
        <v>V-004</v>
      </c>
      <c r="L2931" t="str">
        <f ca="1">+VLOOKUP(K2931,'Tablas aux'!$A$23:$C$27,3,0)</f>
        <v>Moquegua</v>
      </c>
    </row>
    <row r="2932" spans="1:12" x14ac:dyDescent="0.25">
      <c r="A2932" t="str">
        <v>V-2931</v>
      </c>
      <c r="B2932">
        <f t="shared" ca="1" si="270"/>
        <v>45896</v>
      </c>
      <c r="C2932" t="str">
        <f t="shared" ca="1" si="271"/>
        <v>C-004</v>
      </c>
      <c r="D2932" t="str">
        <f t="shared" ca="1" si="272"/>
        <v>P-004</v>
      </c>
      <c r="E2932" t="str">
        <f ca="1">+_xlfn.XLOOKUP(D2932,'Tablas aux'!$A$3:$A$6,'Tablas aux'!$B$3:$B$6,0)</f>
        <v>Smart Phone</v>
      </c>
      <c r="F2932" t="str">
        <f ca="1">+_xlfn.XLOOKUP(E2932,'Tablas aux'!$B$3:$B$6,'Tablas aux'!$C$3:$C$6,0)</f>
        <v>Telefonía</v>
      </c>
      <c r="G2932">
        <f t="shared" ca="1" si="273"/>
        <v>35</v>
      </c>
      <c r="H2932">
        <f ca="1">+_xlfn.XLOOKUP(D2932,'Tablas aux'!$A$3:$A$6,'Tablas aux'!$D$3:$D$6)</f>
        <v>800</v>
      </c>
      <c r="I2932" s="3">
        <f t="shared" ca="1" si="274"/>
        <v>0.2</v>
      </c>
      <c r="J2932" t="str" cm="1">
        <f t="array" aca="1" ref="J2932" ca="1">+INDEX({"Tarjeta";"Efectivo";"Transferencia"},RANDBETWEEN(1,3))</f>
        <v>Transferencia</v>
      </c>
      <c r="K2932" t="str">
        <f t="shared" ca="1" si="275"/>
        <v>V-004</v>
      </c>
      <c r="L2932" t="str">
        <f ca="1">+VLOOKUP(K2932,'Tablas aux'!$A$23:$C$27,3,0)</f>
        <v>Moquegua</v>
      </c>
    </row>
    <row r="2933" spans="1:12" x14ac:dyDescent="0.25">
      <c r="A2933" t="str">
        <v>V-2932</v>
      </c>
      <c r="B2933">
        <f t="shared" ca="1" si="270"/>
        <v>45741</v>
      </c>
      <c r="C2933" t="str">
        <f t="shared" ca="1" si="271"/>
        <v>C-003</v>
      </c>
      <c r="D2933" t="str">
        <f t="shared" ca="1" si="272"/>
        <v>P-002</v>
      </c>
      <c r="E2933" t="str">
        <f ca="1">+_xlfn.XLOOKUP(D2933,'Tablas aux'!$A$3:$A$6,'Tablas aux'!$B$3:$B$6,0)</f>
        <v>Laptop</v>
      </c>
      <c r="F2933" t="str">
        <f ca="1">+_xlfn.XLOOKUP(E2933,'Tablas aux'!$B$3:$B$6,'Tablas aux'!$C$3:$C$6,0)</f>
        <v>Computo</v>
      </c>
      <c r="G2933">
        <f t="shared" ca="1" si="273"/>
        <v>13</v>
      </c>
      <c r="H2933">
        <f ca="1">+_xlfn.XLOOKUP(D2933,'Tablas aux'!$A$3:$A$6,'Tablas aux'!$D$3:$D$6)</f>
        <v>1200</v>
      </c>
      <c r="I2933" s="3">
        <f t="shared" ca="1" si="274"/>
        <v>0.3</v>
      </c>
      <c r="J2933" t="str" cm="1">
        <f t="array" aca="1" ref="J2933" ca="1">+INDEX({"Tarjeta";"Efectivo";"Transferencia"},RANDBETWEEN(1,3))</f>
        <v>Efectivo</v>
      </c>
      <c r="K2933" t="str">
        <f t="shared" ca="1" si="275"/>
        <v>V-002</v>
      </c>
      <c r="L2933" t="str">
        <f ca="1">+VLOOKUP(K2933,'Tablas aux'!$A$23:$C$27,3,0)</f>
        <v>Callao</v>
      </c>
    </row>
    <row r="2934" spans="1:12" x14ac:dyDescent="0.25">
      <c r="A2934" t="str">
        <v>V-2933</v>
      </c>
      <c r="B2934">
        <f t="shared" ca="1" si="270"/>
        <v>45775</v>
      </c>
      <c r="C2934" t="str">
        <f t="shared" ca="1" si="271"/>
        <v>C-002</v>
      </c>
      <c r="D2934" t="str">
        <f t="shared" ca="1" si="272"/>
        <v>P-003</v>
      </c>
      <c r="E2934" t="str">
        <f ca="1">+_xlfn.XLOOKUP(D2934,'Tablas aux'!$A$3:$A$6,'Tablas aux'!$B$3:$B$6,0)</f>
        <v>Smart Watch</v>
      </c>
      <c r="F2934" t="str">
        <f ca="1">+_xlfn.XLOOKUP(E2934,'Tablas aux'!$B$3:$B$6,'Tablas aux'!$C$3:$C$6,0)</f>
        <v>Electrónica</v>
      </c>
      <c r="G2934">
        <f t="shared" ca="1" si="273"/>
        <v>38</v>
      </c>
      <c r="H2934">
        <f ca="1">+_xlfn.XLOOKUP(D2934,'Tablas aux'!$A$3:$A$6,'Tablas aux'!$D$3:$D$6)</f>
        <v>200</v>
      </c>
      <c r="I2934" s="3">
        <f t="shared" ca="1" si="274"/>
        <v>0.1</v>
      </c>
      <c r="J2934" t="str" cm="1">
        <f t="array" aca="1" ref="J2934" ca="1">+INDEX({"Tarjeta";"Efectivo";"Transferencia"},RANDBETWEEN(1,3))</f>
        <v>Transferencia</v>
      </c>
      <c r="K2934" t="str">
        <f t="shared" ca="1" si="275"/>
        <v>V-002</v>
      </c>
      <c r="L2934" t="str">
        <f ca="1">+VLOOKUP(K2934,'Tablas aux'!$A$23:$C$27,3,0)</f>
        <v>Callao</v>
      </c>
    </row>
    <row r="2935" spans="1:12" x14ac:dyDescent="0.25">
      <c r="A2935" t="str">
        <v>V-2934</v>
      </c>
      <c r="B2935">
        <f t="shared" ca="1" si="270"/>
        <v>45779</v>
      </c>
      <c r="C2935" t="str">
        <f t="shared" ca="1" si="271"/>
        <v>C-004</v>
      </c>
      <c r="D2935" t="str">
        <f t="shared" ca="1" si="272"/>
        <v>P-002</v>
      </c>
      <c r="E2935" t="str">
        <f ca="1">+_xlfn.XLOOKUP(D2935,'Tablas aux'!$A$3:$A$6,'Tablas aux'!$B$3:$B$6,0)</f>
        <v>Laptop</v>
      </c>
      <c r="F2935" t="str">
        <f ca="1">+_xlfn.XLOOKUP(E2935,'Tablas aux'!$B$3:$B$6,'Tablas aux'!$C$3:$C$6,0)</f>
        <v>Computo</v>
      </c>
      <c r="G2935">
        <f t="shared" ca="1" si="273"/>
        <v>11</v>
      </c>
      <c r="H2935">
        <f ca="1">+_xlfn.XLOOKUP(D2935,'Tablas aux'!$A$3:$A$6,'Tablas aux'!$D$3:$D$6)</f>
        <v>1200</v>
      </c>
      <c r="I2935" s="3">
        <f t="shared" ca="1" si="274"/>
        <v>0.3</v>
      </c>
      <c r="J2935" t="str" cm="1">
        <f t="array" aca="1" ref="J2935" ca="1">+INDEX({"Tarjeta";"Efectivo";"Transferencia"},RANDBETWEEN(1,3))</f>
        <v>Transferencia</v>
      </c>
      <c r="K2935" t="str">
        <f t="shared" ca="1" si="275"/>
        <v>V-003</v>
      </c>
      <c r="L2935" t="str">
        <f ca="1">+VLOOKUP(K2935,'Tablas aux'!$A$23:$C$27,3,0)</f>
        <v>Arequipa</v>
      </c>
    </row>
    <row r="2936" spans="1:12" x14ac:dyDescent="0.25">
      <c r="A2936" t="str">
        <v>V-2935</v>
      </c>
      <c r="B2936">
        <f t="shared" ca="1" si="270"/>
        <v>45997</v>
      </c>
      <c r="C2936" t="str">
        <f t="shared" ca="1" si="271"/>
        <v>C-001</v>
      </c>
      <c r="D2936" t="str">
        <f t="shared" ca="1" si="272"/>
        <v>P-001</v>
      </c>
      <c r="E2936" t="str">
        <f ca="1">+_xlfn.XLOOKUP(D2936,'Tablas aux'!$A$3:$A$6,'Tablas aux'!$B$3:$B$6,0)</f>
        <v>Audífonos</v>
      </c>
      <c r="F2936" t="str">
        <f ca="1">+_xlfn.XLOOKUP(E2936,'Tablas aux'!$B$3:$B$6,'Tablas aux'!$C$3:$C$6,0)</f>
        <v>Electrónica</v>
      </c>
      <c r="G2936">
        <f t="shared" ca="1" si="273"/>
        <v>43</v>
      </c>
      <c r="H2936">
        <f ca="1">+_xlfn.XLOOKUP(D2936,'Tablas aux'!$A$3:$A$6,'Tablas aux'!$D$3:$D$6)</f>
        <v>50</v>
      </c>
      <c r="I2936" s="3">
        <f t="shared" ca="1" si="274"/>
        <v>0.1</v>
      </c>
      <c r="J2936" t="str" cm="1">
        <f t="array" aca="1" ref="J2936" ca="1">+INDEX({"Tarjeta";"Efectivo";"Transferencia"},RANDBETWEEN(1,3))</f>
        <v>Efectivo</v>
      </c>
      <c r="K2936" t="str">
        <f t="shared" ca="1" si="275"/>
        <v>V-003</v>
      </c>
      <c r="L2936" t="str">
        <f ca="1">+VLOOKUP(K2936,'Tablas aux'!$A$23:$C$27,3,0)</f>
        <v>Arequipa</v>
      </c>
    </row>
    <row r="2937" spans="1:12" x14ac:dyDescent="0.25">
      <c r="A2937" t="str">
        <v>V-2936</v>
      </c>
      <c r="B2937">
        <f t="shared" ca="1" si="270"/>
        <v>45738</v>
      </c>
      <c r="C2937" t="str">
        <f t="shared" ca="1" si="271"/>
        <v>C-001</v>
      </c>
      <c r="D2937" t="str">
        <f t="shared" ca="1" si="272"/>
        <v>P-002</v>
      </c>
      <c r="E2937" t="str">
        <f ca="1">+_xlfn.XLOOKUP(D2937,'Tablas aux'!$A$3:$A$6,'Tablas aux'!$B$3:$B$6,0)</f>
        <v>Laptop</v>
      </c>
      <c r="F2937" t="str">
        <f ca="1">+_xlfn.XLOOKUP(E2937,'Tablas aux'!$B$3:$B$6,'Tablas aux'!$C$3:$C$6,0)</f>
        <v>Computo</v>
      </c>
      <c r="G2937">
        <f t="shared" ca="1" si="273"/>
        <v>30</v>
      </c>
      <c r="H2937">
        <f ca="1">+_xlfn.XLOOKUP(D2937,'Tablas aux'!$A$3:$A$6,'Tablas aux'!$D$3:$D$6)</f>
        <v>1200</v>
      </c>
      <c r="I2937" s="3">
        <f t="shared" ca="1" si="274"/>
        <v>0.3</v>
      </c>
      <c r="J2937" t="str" cm="1">
        <f t="array" aca="1" ref="J2937" ca="1">+INDEX({"Tarjeta";"Efectivo";"Transferencia"},RANDBETWEEN(1,3))</f>
        <v>Tarjeta</v>
      </c>
      <c r="K2937" t="str">
        <f t="shared" ca="1" si="275"/>
        <v>V-002</v>
      </c>
      <c r="L2937" t="str">
        <f ca="1">+VLOOKUP(K2937,'Tablas aux'!$A$23:$C$27,3,0)</f>
        <v>Callao</v>
      </c>
    </row>
    <row r="2938" spans="1:12" x14ac:dyDescent="0.25">
      <c r="A2938" t="str">
        <v>V-2937</v>
      </c>
      <c r="B2938">
        <f t="shared" ca="1" si="270"/>
        <v>45912</v>
      </c>
      <c r="C2938" t="str">
        <f t="shared" ca="1" si="271"/>
        <v>C-001</v>
      </c>
      <c r="D2938" t="str">
        <f t="shared" ca="1" si="272"/>
        <v>P-004</v>
      </c>
      <c r="E2938" t="str">
        <f ca="1">+_xlfn.XLOOKUP(D2938,'Tablas aux'!$A$3:$A$6,'Tablas aux'!$B$3:$B$6,0)</f>
        <v>Smart Phone</v>
      </c>
      <c r="F2938" t="str">
        <f ca="1">+_xlfn.XLOOKUP(E2938,'Tablas aux'!$B$3:$B$6,'Tablas aux'!$C$3:$C$6,0)</f>
        <v>Telefonía</v>
      </c>
      <c r="G2938">
        <f t="shared" ca="1" si="273"/>
        <v>6</v>
      </c>
      <c r="H2938">
        <f ca="1">+_xlfn.XLOOKUP(D2938,'Tablas aux'!$A$3:$A$6,'Tablas aux'!$D$3:$D$6)</f>
        <v>800</v>
      </c>
      <c r="I2938" s="3">
        <f t="shared" ca="1" si="274"/>
        <v>0.2</v>
      </c>
      <c r="J2938" t="str" cm="1">
        <f t="array" aca="1" ref="J2938" ca="1">+INDEX({"Tarjeta";"Efectivo";"Transferencia"},RANDBETWEEN(1,3))</f>
        <v>Efectivo</v>
      </c>
      <c r="K2938" t="str">
        <f t="shared" ca="1" si="275"/>
        <v>V-002</v>
      </c>
      <c r="L2938" t="str">
        <f ca="1">+VLOOKUP(K2938,'Tablas aux'!$A$23:$C$27,3,0)</f>
        <v>Callao</v>
      </c>
    </row>
    <row r="2939" spans="1:12" x14ac:dyDescent="0.25">
      <c r="A2939" t="str">
        <v>V-2938</v>
      </c>
      <c r="B2939">
        <f t="shared" ca="1" si="270"/>
        <v>45911</v>
      </c>
      <c r="C2939" t="str">
        <f t="shared" ca="1" si="271"/>
        <v>C-003</v>
      </c>
      <c r="D2939" t="str">
        <f t="shared" ca="1" si="272"/>
        <v>P-004</v>
      </c>
      <c r="E2939" t="str">
        <f ca="1">+_xlfn.XLOOKUP(D2939,'Tablas aux'!$A$3:$A$6,'Tablas aux'!$B$3:$B$6,0)</f>
        <v>Smart Phone</v>
      </c>
      <c r="F2939" t="str">
        <f ca="1">+_xlfn.XLOOKUP(E2939,'Tablas aux'!$B$3:$B$6,'Tablas aux'!$C$3:$C$6,0)</f>
        <v>Telefonía</v>
      </c>
      <c r="G2939">
        <f t="shared" ca="1" si="273"/>
        <v>28</v>
      </c>
      <c r="H2939">
        <f ca="1">+_xlfn.XLOOKUP(D2939,'Tablas aux'!$A$3:$A$6,'Tablas aux'!$D$3:$D$6)</f>
        <v>800</v>
      </c>
      <c r="I2939" s="3">
        <f t="shared" ca="1" si="274"/>
        <v>0.2</v>
      </c>
      <c r="J2939" t="str" cm="1">
        <f t="array" aca="1" ref="J2939" ca="1">+INDEX({"Tarjeta";"Efectivo";"Transferencia"},RANDBETWEEN(1,3))</f>
        <v>Tarjeta</v>
      </c>
      <c r="K2939" t="str">
        <f t="shared" ca="1" si="275"/>
        <v>V-003</v>
      </c>
      <c r="L2939" t="str">
        <f ca="1">+VLOOKUP(K2939,'Tablas aux'!$A$23:$C$27,3,0)</f>
        <v>Arequipa</v>
      </c>
    </row>
    <row r="2940" spans="1:12" x14ac:dyDescent="0.25">
      <c r="A2940" t="str">
        <v>V-2939</v>
      </c>
      <c r="B2940">
        <f t="shared" ca="1" si="270"/>
        <v>45938</v>
      </c>
      <c r="C2940" t="str">
        <f t="shared" ca="1" si="271"/>
        <v>C-001</v>
      </c>
      <c r="D2940" t="str">
        <f t="shared" ca="1" si="272"/>
        <v>P-002</v>
      </c>
      <c r="E2940" t="str">
        <f ca="1">+_xlfn.XLOOKUP(D2940,'Tablas aux'!$A$3:$A$6,'Tablas aux'!$B$3:$B$6,0)</f>
        <v>Laptop</v>
      </c>
      <c r="F2940" t="str">
        <f ca="1">+_xlfn.XLOOKUP(E2940,'Tablas aux'!$B$3:$B$6,'Tablas aux'!$C$3:$C$6,0)</f>
        <v>Computo</v>
      </c>
      <c r="G2940">
        <f t="shared" ca="1" si="273"/>
        <v>23</v>
      </c>
      <c r="H2940">
        <f ca="1">+_xlfn.XLOOKUP(D2940,'Tablas aux'!$A$3:$A$6,'Tablas aux'!$D$3:$D$6)</f>
        <v>1200</v>
      </c>
      <c r="I2940" s="3">
        <f t="shared" ca="1" si="274"/>
        <v>0.3</v>
      </c>
      <c r="J2940" t="str" cm="1">
        <f t="array" aca="1" ref="J2940" ca="1">+INDEX({"Tarjeta";"Efectivo";"Transferencia"},RANDBETWEEN(1,3))</f>
        <v>Tarjeta</v>
      </c>
      <c r="K2940" t="str">
        <f t="shared" ca="1" si="275"/>
        <v>V-002</v>
      </c>
      <c r="L2940" t="str">
        <f ca="1">+VLOOKUP(K2940,'Tablas aux'!$A$23:$C$27,3,0)</f>
        <v>Callao</v>
      </c>
    </row>
    <row r="2941" spans="1:12" x14ac:dyDescent="0.25">
      <c r="A2941" t="str">
        <v>V-2940</v>
      </c>
      <c r="B2941">
        <f t="shared" ca="1" si="270"/>
        <v>45793</v>
      </c>
      <c r="C2941" t="str">
        <f t="shared" ca="1" si="271"/>
        <v>C-002</v>
      </c>
      <c r="D2941" t="str">
        <f t="shared" ca="1" si="272"/>
        <v>P-001</v>
      </c>
      <c r="E2941" t="str">
        <f ca="1">+_xlfn.XLOOKUP(D2941,'Tablas aux'!$A$3:$A$6,'Tablas aux'!$B$3:$B$6,0)</f>
        <v>Audífonos</v>
      </c>
      <c r="F2941" t="str">
        <f ca="1">+_xlfn.XLOOKUP(E2941,'Tablas aux'!$B$3:$B$6,'Tablas aux'!$C$3:$C$6,0)</f>
        <v>Electrónica</v>
      </c>
      <c r="G2941">
        <f t="shared" ca="1" si="273"/>
        <v>8</v>
      </c>
      <c r="H2941">
        <f ca="1">+_xlfn.XLOOKUP(D2941,'Tablas aux'!$A$3:$A$6,'Tablas aux'!$D$3:$D$6)</f>
        <v>50</v>
      </c>
      <c r="I2941" s="3">
        <f t="shared" ca="1" si="274"/>
        <v>0.1</v>
      </c>
      <c r="J2941" t="str" cm="1">
        <f t="array" aca="1" ref="J2941" ca="1">+INDEX({"Tarjeta";"Efectivo";"Transferencia"},RANDBETWEEN(1,3))</f>
        <v>Tarjeta</v>
      </c>
      <c r="K2941" t="str">
        <f t="shared" ca="1" si="275"/>
        <v>V-004</v>
      </c>
      <c r="L2941" t="str">
        <f ca="1">+VLOOKUP(K2941,'Tablas aux'!$A$23:$C$27,3,0)</f>
        <v>Moquegua</v>
      </c>
    </row>
    <row r="2942" spans="1:12" x14ac:dyDescent="0.25">
      <c r="A2942" t="str">
        <v>V-2941</v>
      </c>
      <c r="B2942">
        <f t="shared" ca="1" si="270"/>
        <v>45951</v>
      </c>
      <c r="C2942" t="str">
        <f t="shared" ca="1" si="271"/>
        <v>C-004</v>
      </c>
      <c r="D2942" t="str">
        <f t="shared" ca="1" si="272"/>
        <v>P-003</v>
      </c>
      <c r="E2942" t="str">
        <f ca="1">+_xlfn.XLOOKUP(D2942,'Tablas aux'!$A$3:$A$6,'Tablas aux'!$B$3:$B$6,0)</f>
        <v>Smart Watch</v>
      </c>
      <c r="F2942" t="str">
        <f ca="1">+_xlfn.XLOOKUP(E2942,'Tablas aux'!$B$3:$B$6,'Tablas aux'!$C$3:$C$6,0)</f>
        <v>Electrónica</v>
      </c>
      <c r="G2942">
        <f t="shared" ca="1" si="273"/>
        <v>36</v>
      </c>
      <c r="H2942">
        <f ca="1">+_xlfn.XLOOKUP(D2942,'Tablas aux'!$A$3:$A$6,'Tablas aux'!$D$3:$D$6)</f>
        <v>200</v>
      </c>
      <c r="I2942" s="3">
        <f t="shared" ca="1" si="274"/>
        <v>0.1</v>
      </c>
      <c r="J2942" t="str" cm="1">
        <f t="array" aca="1" ref="J2942" ca="1">+INDEX({"Tarjeta";"Efectivo";"Transferencia"},RANDBETWEEN(1,3))</f>
        <v>Tarjeta</v>
      </c>
      <c r="K2942" t="str">
        <f t="shared" ca="1" si="275"/>
        <v>V-005</v>
      </c>
      <c r="L2942" t="str">
        <f ca="1">+VLOOKUP(K2942,'Tablas aux'!$A$23:$C$27,3,0)</f>
        <v>Ayacucho</v>
      </c>
    </row>
    <row r="2943" spans="1:12" x14ac:dyDescent="0.25">
      <c r="A2943" t="str">
        <v>V-2942</v>
      </c>
      <c r="B2943">
        <f t="shared" ca="1" si="270"/>
        <v>45884</v>
      </c>
      <c r="C2943" t="str">
        <f t="shared" ca="1" si="271"/>
        <v>C-002</v>
      </c>
      <c r="D2943" t="str">
        <f t="shared" ca="1" si="272"/>
        <v>P-002</v>
      </c>
      <c r="E2943" t="str">
        <f ca="1">+_xlfn.XLOOKUP(D2943,'Tablas aux'!$A$3:$A$6,'Tablas aux'!$B$3:$B$6,0)</f>
        <v>Laptop</v>
      </c>
      <c r="F2943" t="str">
        <f ca="1">+_xlfn.XLOOKUP(E2943,'Tablas aux'!$B$3:$B$6,'Tablas aux'!$C$3:$C$6,0)</f>
        <v>Computo</v>
      </c>
      <c r="G2943">
        <f t="shared" ca="1" si="273"/>
        <v>5</v>
      </c>
      <c r="H2943">
        <f ca="1">+_xlfn.XLOOKUP(D2943,'Tablas aux'!$A$3:$A$6,'Tablas aux'!$D$3:$D$6)</f>
        <v>1200</v>
      </c>
      <c r="I2943" s="3">
        <f t="shared" ca="1" si="274"/>
        <v>0.3</v>
      </c>
      <c r="J2943" t="str" cm="1">
        <f t="array" aca="1" ref="J2943" ca="1">+INDEX({"Tarjeta";"Efectivo";"Transferencia"},RANDBETWEEN(1,3))</f>
        <v>Transferencia</v>
      </c>
      <c r="K2943" t="str">
        <f t="shared" ca="1" si="275"/>
        <v>V-005</v>
      </c>
      <c r="L2943" t="str">
        <f ca="1">+VLOOKUP(K2943,'Tablas aux'!$A$23:$C$27,3,0)</f>
        <v>Ayacucho</v>
      </c>
    </row>
    <row r="2944" spans="1:12" x14ac:dyDescent="0.25">
      <c r="A2944" t="str">
        <v>V-2943</v>
      </c>
      <c r="B2944">
        <f t="shared" ca="1" si="270"/>
        <v>45893</v>
      </c>
      <c r="C2944" t="str">
        <f t="shared" ca="1" si="271"/>
        <v>C-002</v>
      </c>
      <c r="D2944" t="str">
        <f t="shared" ca="1" si="272"/>
        <v>P-001</v>
      </c>
      <c r="E2944" t="str">
        <f ca="1">+_xlfn.XLOOKUP(D2944,'Tablas aux'!$A$3:$A$6,'Tablas aux'!$B$3:$B$6,0)</f>
        <v>Audífonos</v>
      </c>
      <c r="F2944" t="str">
        <f ca="1">+_xlfn.XLOOKUP(E2944,'Tablas aux'!$B$3:$B$6,'Tablas aux'!$C$3:$C$6,0)</f>
        <v>Electrónica</v>
      </c>
      <c r="G2944">
        <f t="shared" ca="1" si="273"/>
        <v>19</v>
      </c>
      <c r="H2944">
        <f ca="1">+_xlfn.XLOOKUP(D2944,'Tablas aux'!$A$3:$A$6,'Tablas aux'!$D$3:$D$6)</f>
        <v>50</v>
      </c>
      <c r="I2944" s="3">
        <f t="shared" ca="1" si="274"/>
        <v>0.1</v>
      </c>
      <c r="J2944" t="str" cm="1">
        <f t="array" aca="1" ref="J2944" ca="1">+INDEX({"Tarjeta";"Efectivo";"Transferencia"},RANDBETWEEN(1,3))</f>
        <v>Transferencia</v>
      </c>
      <c r="K2944" t="str">
        <f t="shared" ca="1" si="275"/>
        <v>V-001</v>
      </c>
      <c r="L2944" t="str">
        <f ca="1">+VLOOKUP(K2944,'Tablas aux'!$A$23:$C$27,3,0)</f>
        <v>Lima</v>
      </c>
    </row>
    <row r="2945" spans="1:12" x14ac:dyDescent="0.25">
      <c r="A2945" t="str">
        <v>V-2944</v>
      </c>
      <c r="B2945">
        <f t="shared" ca="1" si="270"/>
        <v>45699</v>
      </c>
      <c r="C2945" t="str">
        <f t="shared" ca="1" si="271"/>
        <v>C-003</v>
      </c>
      <c r="D2945" t="str">
        <f t="shared" ca="1" si="272"/>
        <v>P-001</v>
      </c>
      <c r="E2945" t="str">
        <f ca="1">+_xlfn.XLOOKUP(D2945,'Tablas aux'!$A$3:$A$6,'Tablas aux'!$B$3:$B$6,0)</f>
        <v>Audífonos</v>
      </c>
      <c r="F2945" t="str">
        <f ca="1">+_xlfn.XLOOKUP(E2945,'Tablas aux'!$B$3:$B$6,'Tablas aux'!$C$3:$C$6,0)</f>
        <v>Electrónica</v>
      </c>
      <c r="G2945">
        <f t="shared" ca="1" si="273"/>
        <v>41</v>
      </c>
      <c r="H2945">
        <f ca="1">+_xlfn.XLOOKUP(D2945,'Tablas aux'!$A$3:$A$6,'Tablas aux'!$D$3:$D$6)</f>
        <v>50</v>
      </c>
      <c r="I2945" s="3">
        <f t="shared" ca="1" si="274"/>
        <v>0.1</v>
      </c>
      <c r="J2945" t="str" cm="1">
        <f t="array" aca="1" ref="J2945" ca="1">+INDEX({"Tarjeta";"Efectivo";"Transferencia"},RANDBETWEEN(1,3))</f>
        <v>Tarjeta</v>
      </c>
      <c r="K2945" t="str">
        <f t="shared" ca="1" si="275"/>
        <v>V-005</v>
      </c>
      <c r="L2945" t="str">
        <f ca="1">+VLOOKUP(K2945,'Tablas aux'!$A$23:$C$27,3,0)</f>
        <v>Ayacucho</v>
      </c>
    </row>
    <row r="2946" spans="1:12" x14ac:dyDescent="0.25">
      <c r="A2946" t="str">
        <v>V-2945</v>
      </c>
      <c r="B2946">
        <f t="shared" ca="1" si="270"/>
        <v>45908</v>
      </c>
      <c r="C2946" t="str">
        <f t="shared" ca="1" si="271"/>
        <v>C-002</v>
      </c>
      <c r="D2946" t="str">
        <f t="shared" ca="1" si="272"/>
        <v>P-001</v>
      </c>
      <c r="E2946" t="str">
        <f ca="1">+_xlfn.XLOOKUP(D2946,'Tablas aux'!$A$3:$A$6,'Tablas aux'!$B$3:$B$6,0)</f>
        <v>Audífonos</v>
      </c>
      <c r="F2946" t="str">
        <f ca="1">+_xlfn.XLOOKUP(E2946,'Tablas aux'!$B$3:$B$6,'Tablas aux'!$C$3:$C$6,0)</f>
        <v>Electrónica</v>
      </c>
      <c r="G2946">
        <f t="shared" ca="1" si="273"/>
        <v>13</v>
      </c>
      <c r="H2946">
        <f ca="1">+_xlfn.XLOOKUP(D2946,'Tablas aux'!$A$3:$A$6,'Tablas aux'!$D$3:$D$6)</f>
        <v>50</v>
      </c>
      <c r="I2946" s="3">
        <f t="shared" ca="1" si="274"/>
        <v>0.1</v>
      </c>
      <c r="J2946" t="str" cm="1">
        <f t="array" aca="1" ref="J2946" ca="1">+INDEX({"Tarjeta";"Efectivo";"Transferencia"},RANDBETWEEN(1,3))</f>
        <v>Efectivo</v>
      </c>
      <c r="K2946" t="str">
        <f t="shared" ca="1" si="275"/>
        <v>V-002</v>
      </c>
      <c r="L2946" t="str">
        <f ca="1">+VLOOKUP(K2946,'Tablas aux'!$A$23:$C$27,3,0)</f>
        <v>Callao</v>
      </c>
    </row>
    <row r="2947" spans="1:12" x14ac:dyDescent="0.25">
      <c r="A2947" t="str">
        <v>V-2946</v>
      </c>
      <c r="B2947">
        <f t="shared" ref="B2947:B3010" ca="1" si="276">+RANDBETWEEN("01/01/2025","31/12/2025")</f>
        <v>45986</v>
      </c>
      <c r="C2947" t="str">
        <f t="shared" ref="C2947:C3010" ca="1" si="277">+"C"&amp;"-"&amp;TEXT(RANDBETWEEN(1,4),"000")</f>
        <v>C-003</v>
      </c>
      <c r="D2947" t="str">
        <f t="shared" ref="D2947:D3010" ca="1" si="278">+"P"&amp;"-"&amp;TEXT(RANDBETWEEN(1,4),"000")</f>
        <v>P-004</v>
      </c>
      <c r="E2947" t="str">
        <f ca="1">+_xlfn.XLOOKUP(D2947,'Tablas aux'!$A$3:$A$6,'Tablas aux'!$B$3:$B$6,0)</f>
        <v>Smart Phone</v>
      </c>
      <c r="F2947" t="str">
        <f ca="1">+_xlfn.XLOOKUP(E2947,'Tablas aux'!$B$3:$B$6,'Tablas aux'!$C$3:$C$6,0)</f>
        <v>Telefonía</v>
      </c>
      <c r="G2947">
        <f t="shared" ref="G2947:G3010" ca="1" si="279">+RANDBETWEEN(5,45)</f>
        <v>44</v>
      </c>
      <c r="H2947">
        <f ca="1">+_xlfn.XLOOKUP(D2947,'Tablas aux'!$A$3:$A$6,'Tablas aux'!$D$3:$D$6)</f>
        <v>800</v>
      </c>
      <c r="I2947" s="3">
        <f t="shared" ref="I2947:I3010" ca="1" si="280">+IF(F2947="Electrónica",0.1,IF(F2947="Telefonía",0.2,0.3))</f>
        <v>0.2</v>
      </c>
      <c r="J2947" t="str" cm="1">
        <f t="array" aca="1" ref="J2947" ca="1">+INDEX({"Tarjeta";"Efectivo";"Transferencia"},RANDBETWEEN(1,3))</f>
        <v>Efectivo</v>
      </c>
      <c r="K2947" t="str">
        <f t="shared" ref="K2947:K3010" ca="1" si="281">+"V"&amp;"-"&amp;TEXT(RANDBETWEEN(1,5),"000")</f>
        <v>V-004</v>
      </c>
      <c r="L2947" t="str">
        <f ca="1">+VLOOKUP(K2947,'Tablas aux'!$A$23:$C$27,3,0)</f>
        <v>Moquegua</v>
      </c>
    </row>
    <row r="2948" spans="1:12" x14ac:dyDescent="0.25">
      <c r="A2948" t="str">
        <v>V-2947</v>
      </c>
      <c r="B2948">
        <f t="shared" ca="1" si="276"/>
        <v>45968</v>
      </c>
      <c r="C2948" t="str">
        <f t="shared" ca="1" si="277"/>
        <v>C-002</v>
      </c>
      <c r="D2948" t="str">
        <f t="shared" ca="1" si="278"/>
        <v>P-003</v>
      </c>
      <c r="E2948" t="str">
        <f ca="1">+_xlfn.XLOOKUP(D2948,'Tablas aux'!$A$3:$A$6,'Tablas aux'!$B$3:$B$6,0)</f>
        <v>Smart Watch</v>
      </c>
      <c r="F2948" t="str">
        <f ca="1">+_xlfn.XLOOKUP(E2948,'Tablas aux'!$B$3:$B$6,'Tablas aux'!$C$3:$C$6,0)</f>
        <v>Electrónica</v>
      </c>
      <c r="G2948">
        <f t="shared" ca="1" si="279"/>
        <v>37</v>
      </c>
      <c r="H2948">
        <f ca="1">+_xlfn.XLOOKUP(D2948,'Tablas aux'!$A$3:$A$6,'Tablas aux'!$D$3:$D$6)</f>
        <v>200</v>
      </c>
      <c r="I2948" s="3">
        <f t="shared" ca="1" si="280"/>
        <v>0.1</v>
      </c>
      <c r="J2948" t="str" cm="1">
        <f t="array" aca="1" ref="J2948" ca="1">+INDEX({"Tarjeta";"Efectivo";"Transferencia"},RANDBETWEEN(1,3))</f>
        <v>Tarjeta</v>
      </c>
      <c r="K2948" t="str">
        <f t="shared" ca="1" si="281"/>
        <v>V-002</v>
      </c>
      <c r="L2948" t="str">
        <f ca="1">+VLOOKUP(K2948,'Tablas aux'!$A$23:$C$27,3,0)</f>
        <v>Callao</v>
      </c>
    </row>
    <row r="2949" spans="1:12" x14ac:dyDescent="0.25">
      <c r="A2949" t="str">
        <v>V-2948</v>
      </c>
      <c r="B2949">
        <f t="shared" ca="1" si="276"/>
        <v>45757</v>
      </c>
      <c r="C2949" t="str">
        <f t="shared" ca="1" si="277"/>
        <v>C-002</v>
      </c>
      <c r="D2949" t="str">
        <f t="shared" ca="1" si="278"/>
        <v>P-004</v>
      </c>
      <c r="E2949" t="str">
        <f ca="1">+_xlfn.XLOOKUP(D2949,'Tablas aux'!$A$3:$A$6,'Tablas aux'!$B$3:$B$6,0)</f>
        <v>Smart Phone</v>
      </c>
      <c r="F2949" t="str">
        <f ca="1">+_xlfn.XLOOKUP(E2949,'Tablas aux'!$B$3:$B$6,'Tablas aux'!$C$3:$C$6,0)</f>
        <v>Telefonía</v>
      </c>
      <c r="G2949">
        <f t="shared" ca="1" si="279"/>
        <v>35</v>
      </c>
      <c r="H2949">
        <f ca="1">+_xlfn.XLOOKUP(D2949,'Tablas aux'!$A$3:$A$6,'Tablas aux'!$D$3:$D$6)</f>
        <v>800</v>
      </c>
      <c r="I2949" s="3">
        <f t="shared" ca="1" si="280"/>
        <v>0.2</v>
      </c>
      <c r="J2949" t="str" cm="1">
        <f t="array" aca="1" ref="J2949" ca="1">+INDEX({"Tarjeta";"Efectivo";"Transferencia"},RANDBETWEEN(1,3))</f>
        <v>Efectivo</v>
      </c>
      <c r="K2949" t="str">
        <f t="shared" ca="1" si="281"/>
        <v>V-003</v>
      </c>
      <c r="L2949" t="str">
        <f ca="1">+VLOOKUP(K2949,'Tablas aux'!$A$23:$C$27,3,0)</f>
        <v>Arequipa</v>
      </c>
    </row>
    <row r="2950" spans="1:12" x14ac:dyDescent="0.25">
      <c r="A2950" t="str">
        <v>V-2949</v>
      </c>
      <c r="B2950">
        <f t="shared" ca="1" si="276"/>
        <v>45671</v>
      </c>
      <c r="C2950" t="str">
        <f t="shared" ca="1" si="277"/>
        <v>C-003</v>
      </c>
      <c r="D2950" t="str">
        <f t="shared" ca="1" si="278"/>
        <v>P-004</v>
      </c>
      <c r="E2950" t="str">
        <f ca="1">+_xlfn.XLOOKUP(D2950,'Tablas aux'!$A$3:$A$6,'Tablas aux'!$B$3:$B$6,0)</f>
        <v>Smart Phone</v>
      </c>
      <c r="F2950" t="str">
        <f ca="1">+_xlfn.XLOOKUP(E2950,'Tablas aux'!$B$3:$B$6,'Tablas aux'!$C$3:$C$6,0)</f>
        <v>Telefonía</v>
      </c>
      <c r="G2950">
        <f t="shared" ca="1" si="279"/>
        <v>32</v>
      </c>
      <c r="H2950">
        <f ca="1">+_xlfn.XLOOKUP(D2950,'Tablas aux'!$A$3:$A$6,'Tablas aux'!$D$3:$D$6)</f>
        <v>800</v>
      </c>
      <c r="I2950" s="3">
        <f t="shared" ca="1" si="280"/>
        <v>0.2</v>
      </c>
      <c r="J2950" t="str" cm="1">
        <f t="array" aca="1" ref="J2950" ca="1">+INDEX({"Tarjeta";"Efectivo";"Transferencia"},RANDBETWEEN(1,3))</f>
        <v>Transferencia</v>
      </c>
      <c r="K2950" t="str">
        <f t="shared" ca="1" si="281"/>
        <v>V-005</v>
      </c>
      <c r="L2950" t="str">
        <f ca="1">+VLOOKUP(K2950,'Tablas aux'!$A$23:$C$27,3,0)</f>
        <v>Ayacucho</v>
      </c>
    </row>
    <row r="2951" spans="1:12" x14ac:dyDescent="0.25">
      <c r="A2951" t="str">
        <v>V-2950</v>
      </c>
      <c r="B2951">
        <f t="shared" ca="1" si="276"/>
        <v>45746</v>
      </c>
      <c r="C2951" t="str">
        <f t="shared" ca="1" si="277"/>
        <v>C-001</v>
      </c>
      <c r="D2951" t="str">
        <f t="shared" ca="1" si="278"/>
        <v>P-004</v>
      </c>
      <c r="E2951" t="str">
        <f ca="1">+_xlfn.XLOOKUP(D2951,'Tablas aux'!$A$3:$A$6,'Tablas aux'!$B$3:$B$6,0)</f>
        <v>Smart Phone</v>
      </c>
      <c r="F2951" t="str">
        <f ca="1">+_xlfn.XLOOKUP(E2951,'Tablas aux'!$B$3:$B$6,'Tablas aux'!$C$3:$C$6,0)</f>
        <v>Telefonía</v>
      </c>
      <c r="G2951">
        <f t="shared" ca="1" si="279"/>
        <v>20</v>
      </c>
      <c r="H2951">
        <f ca="1">+_xlfn.XLOOKUP(D2951,'Tablas aux'!$A$3:$A$6,'Tablas aux'!$D$3:$D$6)</f>
        <v>800</v>
      </c>
      <c r="I2951" s="3">
        <f t="shared" ca="1" si="280"/>
        <v>0.2</v>
      </c>
      <c r="J2951" t="str" cm="1">
        <f t="array" aca="1" ref="J2951" ca="1">+INDEX({"Tarjeta";"Efectivo";"Transferencia"},RANDBETWEEN(1,3))</f>
        <v>Efectivo</v>
      </c>
      <c r="K2951" t="str">
        <f t="shared" ca="1" si="281"/>
        <v>V-001</v>
      </c>
      <c r="L2951" t="str">
        <f ca="1">+VLOOKUP(K2951,'Tablas aux'!$A$23:$C$27,3,0)</f>
        <v>Lima</v>
      </c>
    </row>
    <row r="2952" spans="1:12" x14ac:dyDescent="0.25">
      <c r="A2952" t="str">
        <v>V-2951</v>
      </c>
      <c r="B2952">
        <f t="shared" ca="1" si="276"/>
        <v>45813</v>
      </c>
      <c r="C2952" t="str">
        <f t="shared" ca="1" si="277"/>
        <v>C-001</v>
      </c>
      <c r="D2952" t="str">
        <f t="shared" ca="1" si="278"/>
        <v>P-004</v>
      </c>
      <c r="E2952" t="str">
        <f ca="1">+_xlfn.XLOOKUP(D2952,'Tablas aux'!$A$3:$A$6,'Tablas aux'!$B$3:$B$6,0)</f>
        <v>Smart Phone</v>
      </c>
      <c r="F2952" t="str">
        <f ca="1">+_xlfn.XLOOKUP(E2952,'Tablas aux'!$B$3:$B$6,'Tablas aux'!$C$3:$C$6,0)</f>
        <v>Telefonía</v>
      </c>
      <c r="G2952">
        <f t="shared" ca="1" si="279"/>
        <v>27</v>
      </c>
      <c r="H2952">
        <f ca="1">+_xlfn.XLOOKUP(D2952,'Tablas aux'!$A$3:$A$6,'Tablas aux'!$D$3:$D$6)</f>
        <v>800</v>
      </c>
      <c r="I2952" s="3">
        <f t="shared" ca="1" si="280"/>
        <v>0.2</v>
      </c>
      <c r="J2952" t="str" cm="1">
        <f t="array" aca="1" ref="J2952" ca="1">+INDEX({"Tarjeta";"Efectivo";"Transferencia"},RANDBETWEEN(1,3))</f>
        <v>Efectivo</v>
      </c>
      <c r="K2952" t="str">
        <f t="shared" ca="1" si="281"/>
        <v>V-005</v>
      </c>
      <c r="L2952" t="str">
        <f ca="1">+VLOOKUP(K2952,'Tablas aux'!$A$23:$C$27,3,0)</f>
        <v>Ayacucho</v>
      </c>
    </row>
    <row r="2953" spans="1:12" x14ac:dyDescent="0.25">
      <c r="A2953" t="str">
        <v>V-2952</v>
      </c>
      <c r="B2953">
        <f t="shared" ca="1" si="276"/>
        <v>45783</v>
      </c>
      <c r="C2953" t="str">
        <f t="shared" ca="1" si="277"/>
        <v>C-004</v>
      </c>
      <c r="D2953" t="str">
        <f t="shared" ca="1" si="278"/>
        <v>P-001</v>
      </c>
      <c r="E2953" t="str">
        <f ca="1">+_xlfn.XLOOKUP(D2953,'Tablas aux'!$A$3:$A$6,'Tablas aux'!$B$3:$B$6,0)</f>
        <v>Audífonos</v>
      </c>
      <c r="F2953" t="str">
        <f ca="1">+_xlfn.XLOOKUP(E2953,'Tablas aux'!$B$3:$B$6,'Tablas aux'!$C$3:$C$6,0)</f>
        <v>Electrónica</v>
      </c>
      <c r="G2953">
        <f t="shared" ca="1" si="279"/>
        <v>16</v>
      </c>
      <c r="H2953">
        <f ca="1">+_xlfn.XLOOKUP(D2953,'Tablas aux'!$A$3:$A$6,'Tablas aux'!$D$3:$D$6)</f>
        <v>50</v>
      </c>
      <c r="I2953" s="3">
        <f t="shared" ca="1" si="280"/>
        <v>0.1</v>
      </c>
      <c r="J2953" t="str" cm="1">
        <f t="array" aca="1" ref="J2953" ca="1">+INDEX({"Tarjeta";"Efectivo";"Transferencia"},RANDBETWEEN(1,3))</f>
        <v>Tarjeta</v>
      </c>
      <c r="K2953" t="str">
        <f t="shared" ca="1" si="281"/>
        <v>V-005</v>
      </c>
      <c r="L2953" t="str">
        <f ca="1">+VLOOKUP(K2953,'Tablas aux'!$A$23:$C$27,3,0)</f>
        <v>Ayacucho</v>
      </c>
    </row>
    <row r="2954" spans="1:12" x14ac:dyDescent="0.25">
      <c r="A2954" t="str">
        <v>V-2953</v>
      </c>
      <c r="B2954">
        <f t="shared" ca="1" si="276"/>
        <v>45738</v>
      </c>
      <c r="C2954" t="str">
        <f t="shared" ca="1" si="277"/>
        <v>C-004</v>
      </c>
      <c r="D2954" t="str">
        <f t="shared" ca="1" si="278"/>
        <v>P-001</v>
      </c>
      <c r="E2954" t="str">
        <f ca="1">+_xlfn.XLOOKUP(D2954,'Tablas aux'!$A$3:$A$6,'Tablas aux'!$B$3:$B$6,0)</f>
        <v>Audífonos</v>
      </c>
      <c r="F2954" t="str">
        <f ca="1">+_xlfn.XLOOKUP(E2954,'Tablas aux'!$B$3:$B$6,'Tablas aux'!$C$3:$C$6,0)</f>
        <v>Electrónica</v>
      </c>
      <c r="G2954">
        <f t="shared" ca="1" si="279"/>
        <v>29</v>
      </c>
      <c r="H2954">
        <f ca="1">+_xlfn.XLOOKUP(D2954,'Tablas aux'!$A$3:$A$6,'Tablas aux'!$D$3:$D$6)</f>
        <v>50</v>
      </c>
      <c r="I2954" s="3">
        <f t="shared" ca="1" si="280"/>
        <v>0.1</v>
      </c>
      <c r="J2954" t="str" cm="1">
        <f t="array" aca="1" ref="J2954" ca="1">+INDEX({"Tarjeta";"Efectivo";"Transferencia"},RANDBETWEEN(1,3))</f>
        <v>Transferencia</v>
      </c>
      <c r="K2954" t="str">
        <f t="shared" ca="1" si="281"/>
        <v>V-003</v>
      </c>
      <c r="L2954" t="str">
        <f ca="1">+VLOOKUP(K2954,'Tablas aux'!$A$23:$C$27,3,0)</f>
        <v>Arequipa</v>
      </c>
    </row>
    <row r="2955" spans="1:12" x14ac:dyDescent="0.25">
      <c r="A2955" t="str">
        <v>V-2954</v>
      </c>
      <c r="B2955">
        <f t="shared" ca="1" si="276"/>
        <v>45887</v>
      </c>
      <c r="C2955" t="str">
        <f t="shared" ca="1" si="277"/>
        <v>C-004</v>
      </c>
      <c r="D2955" t="str">
        <f t="shared" ca="1" si="278"/>
        <v>P-001</v>
      </c>
      <c r="E2955" t="str">
        <f ca="1">+_xlfn.XLOOKUP(D2955,'Tablas aux'!$A$3:$A$6,'Tablas aux'!$B$3:$B$6,0)</f>
        <v>Audífonos</v>
      </c>
      <c r="F2955" t="str">
        <f ca="1">+_xlfn.XLOOKUP(E2955,'Tablas aux'!$B$3:$B$6,'Tablas aux'!$C$3:$C$6,0)</f>
        <v>Electrónica</v>
      </c>
      <c r="G2955">
        <f t="shared" ca="1" si="279"/>
        <v>10</v>
      </c>
      <c r="H2955">
        <f ca="1">+_xlfn.XLOOKUP(D2955,'Tablas aux'!$A$3:$A$6,'Tablas aux'!$D$3:$D$6)</f>
        <v>50</v>
      </c>
      <c r="I2955" s="3">
        <f t="shared" ca="1" si="280"/>
        <v>0.1</v>
      </c>
      <c r="J2955" t="str" cm="1">
        <f t="array" aca="1" ref="J2955" ca="1">+INDEX({"Tarjeta";"Efectivo";"Transferencia"},RANDBETWEEN(1,3))</f>
        <v>Transferencia</v>
      </c>
      <c r="K2955" t="str">
        <f t="shared" ca="1" si="281"/>
        <v>V-005</v>
      </c>
      <c r="L2955" t="str">
        <f ca="1">+VLOOKUP(K2955,'Tablas aux'!$A$23:$C$27,3,0)</f>
        <v>Ayacucho</v>
      </c>
    </row>
    <row r="2956" spans="1:12" x14ac:dyDescent="0.25">
      <c r="A2956" t="str">
        <v>V-2955</v>
      </c>
      <c r="B2956">
        <f t="shared" ca="1" si="276"/>
        <v>45956</v>
      </c>
      <c r="C2956" t="str">
        <f t="shared" ca="1" si="277"/>
        <v>C-003</v>
      </c>
      <c r="D2956" t="str">
        <f t="shared" ca="1" si="278"/>
        <v>P-002</v>
      </c>
      <c r="E2956" t="str">
        <f ca="1">+_xlfn.XLOOKUP(D2956,'Tablas aux'!$A$3:$A$6,'Tablas aux'!$B$3:$B$6,0)</f>
        <v>Laptop</v>
      </c>
      <c r="F2956" t="str">
        <f ca="1">+_xlfn.XLOOKUP(E2956,'Tablas aux'!$B$3:$B$6,'Tablas aux'!$C$3:$C$6,0)</f>
        <v>Computo</v>
      </c>
      <c r="G2956">
        <f t="shared" ca="1" si="279"/>
        <v>26</v>
      </c>
      <c r="H2956">
        <f ca="1">+_xlfn.XLOOKUP(D2956,'Tablas aux'!$A$3:$A$6,'Tablas aux'!$D$3:$D$6)</f>
        <v>1200</v>
      </c>
      <c r="I2956" s="3">
        <f t="shared" ca="1" si="280"/>
        <v>0.3</v>
      </c>
      <c r="J2956" t="str" cm="1">
        <f t="array" aca="1" ref="J2956" ca="1">+INDEX({"Tarjeta";"Efectivo";"Transferencia"},RANDBETWEEN(1,3))</f>
        <v>Efectivo</v>
      </c>
      <c r="K2956" t="str">
        <f t="shared" ca="1" si="281"/>
        <v>V-004</v>
      </c>
      <c r="L2956" t="str">
        <f ca="1">+VLOOKUP(K2956,'Tablas aux'!$A$23:$C$27,3,0)</f>
        <v>Moquegua</v>
      </c>
    </row>
    <row r="2957" spans="1:12" x14ac:dyDescent="0.25">
      <c r="A2957" t="str">
        <v>V-2956</v>
      </c>
      <c r="B2957">
        <f t="shared" ca="1" si="276"/>
        <v>45799</v>
      </c>
      <c r="C2957" t="str">
        <f t="shared" ca="1" si="277"/>
        <v>C-003</v>
      </c>
      <c r="D2957" t="str">
        <f t="shared" ca="1" si="278"/>
        <v>P-004</v>
      </c>
      <c r="E2957" t="str">
        <f ca="1">+_xlfn.XLOOKUP(D2957,'Tablas aux'!$A$3:$A$6,'Tablas aux'!$B$3:$B$6,0)</f>
        <v>Smart Phone</v>
      </c>
      <c r="F2957" t="str">
        <f ca="1">+_xlfn.XLOOKUP(E2957,'Tablas aux'!$B$3:$B$6,'Tablas aux'!$C$3:$C$6,0)</f>
        <v>Telefonía</v>
      </c>
      <c r="G2957">
        <f t="shared" ca="1" si="279"/>
        <v>37</v>
      </c>
      <c r="H2957">
        <f ca="1">+_xlfn.XLOOKUP(D2957,'Tablas aux'!$A$3:$A$6,'Tablas aux'!$D$3:$D$6)</f>
        <v>800</v>
      </c>
      <c r="I2957" s="3">
        <f t="shared" ca="1" si="280"/>
        <v>0.2</v>
      </c>
      <c r="J2957" t="str" cm="1">
        <f t="array" aca="1" ref="J2957" ca="1">+INDEX({"Tarjeta";"Efectivo";"Transferencia"},RANDBETWEEN(1,3))</f>
        <v>Transferencia</v>
      </c>
      <c r="K2957" t="str">
        <f t="shared" ca="1" si="281"/>
        <v>V-003</v>
      </c>
      <c r="L2957" t="str">
        <f ca="1">+VLOOKUP(K2957,'Tablas aux'!$A$23:$C$27,3,0)</f>
        <v>Arequipa</v>
      </c>
    </row>
    <row r="2958" spans="1:12" x14ac:dyDescent="0.25">
      <c r="A2958" t="str">
        <v>V-2957</v>
      </c>
      <c r="B2958">
        <f t="shared" ca="1" si="276"/>
        <v>45858</v>
      </c>
      <c r="C2958" t="str">
        <f t="shared" ca="1" si="277"/>
        <v>C-003</v>
      </c>
      <c r="D2958" t="str">
        <f t="shared" ca="1" si="278"/>
        <v>P-001</v>
      </c>
      <c r="E2958" t="str">
        <f ca="1">+_xlfn.XLOOKUP(D2958,'Tablas aux'!$A$3:$A$6,'Tablas aux'!$B$3:$B$6,0)</f>
        <v>Audífonos</v>
      </c>
      <c r="F2958" t="str">
        <f ca="1">+_xlfn.XLOOKUP(E2958,'Tablas aux'!$B$3:$B$6,'Tablas aux'!$C$3:$C$6,0)</f>
        <v>Electrónica</v>
      </c>
      <c r="G2958">
        <f t="shared" ca="1" si="279"/>
        <v>22</v>
      </c>
      <c r="H2958">
        <f ca="1">+_xlfn.XLOOKUP(D2958,'Tablas aux'!$A$3:$A$6,'Tablas aux'!$D$3:$D$6)</f>
        <v>50</v>
      </c>
      <c r="I2958" s="3">
        <f t="shared" ca="1" si="280"/>
        <v>0.1</v>
      </c>
      <c r="J2958" t="str" cm="1">
        <f t="array" aca="1" ref="J2958" ca="1">+INDEX({"Tarjeta";"Efectivo";"Transferencia"},RANDBETWEEN(1,3))</f>
        <v>Efectivo</v>
      </c>
      <c r="K2958" t="str">
        <f t="shared" ca="1" si="281"/>
        <v>V-004</v>
      </c>
      <c r="L2958" t="str">
        <f ca="1">+VLOOKUP(K2958,'Tablas aux'!$A$23:$C$27,3,0)</f>
        <v>Moquegua</v>
      </c>
    </row>
    <row r="2959" spans="1:12" x14ac:dyDescent="0.25">
      <c r="A2959" t="str">
        <v>V-2958</v>
      </c>
      <c r="B2959">
        <f t="shared" ca="1" si="276"/>
        <v>46006</v>
      </c>
      <c r="C2959" t="str">
        <f t="shared" ca="1" si="277"/>
        <v>C-002</v>
      </c>
      <c r="D2959" t="str">
        <f t="shared" ca="1" si="278"/>
        <v>P-004</v>
      </c>
      <c r="E2959" t="str">
        <f ca="1">+_xlfn.XLOOKUP(D2959,'Tablas aux'!$A$3:$A$6,'Tablas aux'!$B$3:$B$6,0)</f>
        <v>Smart Phone</v>
      </c>
      <c r="F2959" t="str">
        <f ca="1">+_xlfn.XLOOKUP(E2959,'Tablas aux'!$B$3:$B$6,'Tablas aux'!$C$3:$C$6,0)</f>
        <v>Telefonía</v>
      </c>
      <c r="G2959">
        <f t="shared" ca="1" si="279"/>
        <v>34</v>
      </c>
      <c r="H2959">
        <f ca="1">+_xlfn.XLOOKUP(D2959,'Tablas aux'!$A$3:$A$6,'Tablas aux'!$D$3:$D$6)</f>
        <v>800</v>
      </c>
      <c r="I2959" s="3">
        <f t="shared" ca="1" si="280"/>
        <v>0.2</v>
      </c>
      <c r="J2959" t="str" cm="1">
        <f t="array" aca="1" ref="J2959" ca="1">+INDEX({"Tarjeta";"Efectivo";"Transferencia"},RANDBETWEEN(1,3))</f>
        <v>Tarjeta</v>
      </c>
      <c r="K2959" t="str">
        <f t="shared" ca="1" si="281"/>
        <v>V-002</v>
      </c>
      <c r="L2959" t="str">
        <f ca="1">+VLOOKUP(K2959,'Tablas aux'!$A$23:$C$27,3,0)</f>
        <v>Callao</v>
      </c>
    </row>
    <row r="2960" spans="1:12" x14ac:dyDescent="0.25">
      <c r="A2960" t="str">
        <v>V-2959</v>
      </c>
      <c r="B2960">
        <f t="shared" ca="1" si="276"/>
        <v>45676</v>
      </c>
      <c r="C2960" t="str">
        <f t="shared" ca="1" si="277"/>
        <v>C-004</v>
      </c>
      <c r="D2960" t="str">
        <f t="shared" ca="1" si="278"/>
        <v>P-003</v>
      </c>
      <c r="E2960" t="str">
        <f ca="1">+_xlfn.XLOOKUP(D2960,'Tablas aux'!$A$3:$A$6,'Tablas aux'!$B$3:$B$6,0)</f>
        <v>Smart Watch</v>
      </c>
      <c r="F2960" t="str">
        <f ca="1">+_xlfn.XLOOKUP(E2960,'Tablas aux'!$B$3:$B$6,'Tablas aux'!$C$3:$C$6,0)</f>
        <v>Electrónica</v>
      </c>
      <c r="G2960">
        <f t="shared" ca="1" si="279"/>
        <v>25</v>
      </c>
      <c r="H2960">
        <f ca="1">+_xlfn.XLOOKUP(D2960,'Tablas aux'!$A$3:$A$6,'Tablas aux'!$D$3:$D$6)</f>
        <v>200</v>
      </c>
      <c r="I2960" s="3">
        <f t="shared" ca="1" si="280"/>
        <v>0.1</v>
      </c>
      <c r="J2960" t="str" cm="1">
        <f t="array" aca="1" ref="J2960" ca="1">+INDEX({"Tarjeta";"Efectivo";"Transferencia"},RANDBETWEEN(1,3))</f>
        <v>Transferencia</v>
      </c>
      <c r="K2960" t="str">
        <f t="shared" ca="1" si="281"/>
        <v>V-005</v>
      </c>
      <c r="L2960" t="str">
        <f ca="1">+VLOOKUP(K2960,'Tablas aux'!$A$23:$C$27,3,0)</f>
        <v>Ayacucho</v>
      </c>
    </row>
    <row r="2961" spans="1:12" x14ac:dyDescent="0.25">
      <c r="A2961" t="str">
        <v>V-2960</v>
      </c>
      <c r="B2961">
        <f t="shared" ca="1" si="276"/>
        <v>45828</v>
      </c>
      <c r="C2961" t="str">
        <f t="shared" ca="1" si="277"/>
        <v>C-004</v>
      </c>
      <c r="D2961" t="str">
        <f t="shared" ca="1" si="278"/>
        <v>P-003</v>
      </c>
      <c r="E2961" t="str">
        <f ca="1">+_xlfn.XLOOKUP(D2961,'Tablas aux'!$A$3:$A$6,'Tablas aux'!$B$3:$B$6,0)</f>
        <v>Smart Watch</v>
      </c>
      <c r="F2961" t="str">
        <f ca="1">+_xlfn.XLOOKUP(E2961,'Tablas aux'!$B$3:$B$6,'Tablas aux'!$C$3:$C$6,0)</f>
        <v>Electrónica</v>
      </c>
      <c r="G2961">
        <f t="shared" ca="1" si="279"/>
        <v>32</v>
      </c>
      <c r="H2961">
        <f ca="1">+_xlfn.XLOOKUP(D2961,'Tablas aux'!$A$3:$A$6,'Tablas aux'!$D$3:$D$6)</f>
        <v>200</v>
      </c>
      <c r="I2961" s="3">
        <f t="shared" ca="1" si="280"/>
        <v>0.1</v>
      </c>
      <c r="J2961" t="str" cm="1">
        <f t="array" aca="1" ref="J2961" ca="1">+INDEX({"Tarjeta";"Efectivo";"Transferencia"},RANDBETWEEN(1,3))</f>
        <v>Transferencia</v>
      </c>
      <c r="K2961" t="str">
        <f t="shared" ca="1" si="281"/>
        <v>V-001</v>
      </c>
      <c r="L2961" t="str">
        <f ca="1">+VLOOKUP(K2961,'Tablas aux'!$A$23:$C$27,3,0)</f>
        <v>Lima</v>
      </c>
    </row>
    <row r="2962" spans="1:12" x14ac:dyDescent="0.25">
      <c r="A2962" t="str">
        <v>V-2961</v>
      </c>
      <c r="B2962">
        <f t="shared" ca="1" si="276"/>
        <v>45925</v>
      </c>
      <c r="C2962" t="str">
        <f t="shared" ca="1" si="277"/>
        <v>C-001</v>
      </c>
      <c r="D2962" t="str">
        <f t="shared" ca="1" si="278"/>
        <v>P-004</v>
      </c>
      <c r="E2962" t="str">
        <f ca="1">+_xlfn.XLOOKUP(D2962,'Tablas aux'!$A$3:$A$6,'Tablas aux'!$B$3:$B$6,0)</f>
        <v>Smart Phone</v>
      </c>
      <c r="F2962" t="str">
        <f ca="1">+_xlfn.XLOOKUP(E2962,'Tablas aux'!$B$3:$B$6,'Tablas aux'!$C$3:$C$6,0)</f>
        <v>Telefonía</v>
      </c>
      <c r="G2962">
        <f t="shared" ca="1" si="279"/>
        <v>29</v>
      </c>
      <c r="H2962">
        <f ca="1">+_xlfn.XLOOKUP(D2962,'Tablas aux'!$A$3:$A$6,'Tablas aux'!$D$3:$D$6)</f>
        <v>800</v>
      </c>
      <c r="I2962" s="3">
        <f t="shared" ca="1" si="280"/>
        <v>0.2</v>
      </c>
      <c r="J2962" t="str" cm="1">
        <f t="array" aca="1" ref="J2962" ca="1">+INDEX({"Tarjeta";"Efectivo";"Transferencia"},RANDBETWEEN(1,3))</f>
        <v>Tarjeta</v>
      </c>
      <c r="K2962" t="str">
        <f t="shared" ca="1" si="281"/>
        <v>V-003</v>
      </c>
      <c r="L2962" t="str">
        <f ca="1">+VLOOKUP(K2962,'Tablas aux'!$A$23:$C$27,3,0)</f>
        <v>Arequipa</v>
      </c>
    </row>
    <row r="2963" spans="1:12" x14ac:dyDescent="0.25">
      <c r="A2963" t="str">
        <v>V-2962</v>
      </c>
      <c r="B2963">
        <f t="shared" ca="1" si="276"/>
        <v>45929</v>
      </c>
      <c r="C2963" t="str">
        <f t="shared" ca="1" si="277"/>
        <v>C-004</v>
      </c>
      <c r="D2963" t="str">
        <f t="shared" ca="1" si="278"/>
        <v>P-004</v>
      </c>
      <c r="E2963" t="str">
        <f ca="1">+_xlfn.XLOOKUP(D2963,'Tablas aux'!$A$3:$A$6,'Tablas aux'!$B$3:$B$6,0)</f>
        <v>Smart Phone</v>
      </c>
      <c r="F2963" t="str">
        <f ca="1">+_xlfn.XLOOKUP(E2963,'Tablas aux'!$B$3:$B$6,'Tablas aux'!$C$3:$C$6,0)</f>
        <v>Telefonía</v>
      </c>
      <c r="G2963">
        <f t="shared" ca="1" si="279"/>
        <v>34</v>
      </c>
      <c r="H2963">
        <f ca="1">+_xlfn.XLOOKUP(D2963,'Tablas aux'!$A$3:$A$6,'Tablas aux'!$D$3:$D$6)</f>
        <v>800</v>
      </c>
      <c r="I2963" s="3">
        <f t="shared" ca="1" si="280"/>
        <v>0.2</v>
      </c>
      <c r="J2963" t="str" cm="1">
        <f t="array" aca="1" ref="J2963" ca="1">+INDEX({"Tarjeta";"Efectivo";"Transferencia"},RANDBETWEEN(1,3))</f>
        <v>Transferencia</v>
      </c>
      <c r="K2963" t="str">
        <f t="shared" ca="1" si="281"/>
        <v>V-003</v>
      </c>
      <c r="L2963" t="str">
        <f ca="1">+VLOOKUP(K2963,'Tablas aux'!$A$23:$C$27,3,0)</f>
        <v>Arequipa</v>
      </c>
    </row>
    <row r="2964" spans="1:12" x14ac:dyDescent="0.25">
      <c r="A2964" t="str">
        <v>V-2963</v>
      </c>
      <c r="B2964">
        <f t="shared" ca="1" si="276"/>
        <v>46000</v>
      </c>
      <c r="C2964" t="str">
        <f t="shared" ca="1" si="277"/>
        <v>C-002</v>
      </c>
      <c r="D2964" t="str">
        <f t="shared" ca="1" si="278"/>
        <v>P-002</v>
      </c>
      <c r="E2964" t="str">
        <f ca="1">+_xlfn.XLOOKUP(D2964,'Tablas aux'!$A$3:$A$6,'Tablas aux'!$B$3:$B$6,0)</f>
        <v>Laptop</v>
      </c>
      <c r="F2964" t="str">
        <f ca="1">+_xlfn.XLOOKUP(E2964,'Tablas aux'!$B$3:$B$6,'Tablas aux'!$C$3:$C$6,0)</f>
        <v>Computo</v>
      </c>
      <c r="G2964">
        <f t="shared" ca="1" si="279"/>
        <v>13</v>
      </c>
      <c r="H2964">
        <f ca="1">+_xlfn.XLOOKUP(D2964,'Tablas aux'!$A$3:$A$6,'Tablas aux'!$D$3:$D$6)</f>
        <v>1200</v>
      </c>
      <c r="I2964" s="3">
        <f t="shared" ca="1" si="280"/>
        <v>0.3</v>
      </c>
      <c r="J2964" t="str" cm="1">
        <f t="array" aca="1" ref="J2964" ca="1">+INDEX({"Tarjeta";"Efectivo";"Transferencia"},RANDBETWEEN(1,3))</f>
        <v>Efectivo</v>
      </c>
      <c r="K2964" t="str">
        <f t="shared" ca="1" si="281"/>
        <v>V-004</v>
      </c>
      <c r="L2964" t="str">
        <f ca="1">+VLOOKUP(K2964,'Tablas aux'!$A$23:$C$27,3,0)</f>
        <v>Moquegua</v>
      </c>
    </row>
    <row r="2965" spans="1:12" x14ac:dyDescent="0.25">
      <c r="A2965" t="str">
        <v>V-2964</v>
      </c>
      <c r="B2965">
        <f t="shared" ca="1" si="276"/>
        <v>45724</v>
      </c>
      <c r="C2965" t="str">
        <f t="shared" ca="1" si="277"/>
        <v>C-004</v>
      </c>
      <c r="D2965" t="str">
        <f t="shared" ca="1" si="278"/>
        <v>P-002</v>
      </c>
      <c r="E2965" t="str">
        <f ca="1">+_xlfn.XLOOKUP(D2965,'Tablas aux'!$A$3:$A$6,'Tablas aux'!$B$3:$B$6,0)</f>
        <v>Laptop</v>
      </c>
      <c r="F2965" t="str">
        <f ca="1">+_xlfn.XLOOKUP(E2965,'Tablas aux'!$B$3:$B$6,'Tablas aux'!$C$3:$C$6,0)</f>
        <v>Computo</v>
      </c>
      <c r="G2965">
        <f t="shared" ca="1" si="279"/>
        <v>35</v>
      </c>
      <c r="H2965">
        <f ca="1">+_xlfn.XLOOKUP(D2965,'Tablas aux'!$A$3:$A$6,'Tablas aux'!$D$3:$D$6)</f>
        <v>1200</v>
      </c>
      <c r="I2965" s="3">
        <f t="shared" ca="1" si="280"/>
        <v>0.3</v>
      </c>
      <c r="J2965" t="str" cm="1">
        <f t="array" aca="1" ref="J2965" ca="1">+INDEX({"Tarjeta";"Efectivo";"Transferencia"},RANDBETWEEN(1,3))</f>
        <v>Efectivo</v>
      </c>
      <c r="K2965" t="str">
        <f t="shared" ca="1" si="281"/>
        <v>V-001</v>
      </c>
      <c r="L2965" t="str">
        <f ca="1">+VLOOKUP(K2965,'Tablas aux'!$A$23:$C$27,3,0)</f>
        <v>Lima</v>
      </c>
    </row>
    <row r="2966" spans="1:12" x14ac:dyDescent="0.25">
      <c r="A2966" t="str">
        <v>V-2965</v>
      </c>
      <c r="B2966">
        <f t="shared" ca="1" si="276"/>
        <v>45735</v>
      </c>
      <c r="C2966" t="str">
        <f t="shared" ca="1" si="277"/>
        <v>C-001</v>
      </c>
      <c r="D2966" t="str">
        <f t="shared" ca="1" si="278"/>
        <v>P-004</v>
      </c>
      <c r="E2966" t="str">
        <f ca="1">+_xlfn.XLOOKUP(D2966,'Tablas aux'!$A$3:$A$6,'Tablas aux'!$B$3:$B$6,0)</f>
        <v>Smart Phone</v>
      </c>
      <c r="F2966" t="str">
        <f ca="1">+_xlfn.XLOOKUP(E2966,'Tablas aux'!$B$3:$B$6,'Tablas aux'!$C$3:$C$6,0)</f>
        <v>Telefonía</v>
      </c>
      <c r="G2966">
        <f t="shared" ca="1" si="279"/>
        <v>8</v>
      </c>
      <c r="H2966">
        <f ca="1">+_xlfn.XLOOKUP(D2966,'Tablas aux'!$A$3:$A$6,'Tablas aux'!$D$3:$D$6)</f>
        <v>800</v>
      </c>
      <c r="I2966" s="3">
        <f t="shared" ca="1" si="280"/>
        <v>0.2</v>
      </c>
      <c r="J2966" t="str" cm="1">
        <f t="array" aca="1" ref="J2966" ca="1">+INDEX({"Tarjeta";"Efectivo";"Transferencia"},RANDBETWEEN(1,3))</f>
        <v>Transferencia</v>
      </c>
      <c r="K2966" t="str">
        <f t="shared" ca="1" si="281"/>
        <v>V-001</v>
      </c>
      <c r="L2966" t="str">
        <f ca="1">+VLOOKUP(K2966,'Tablas aux'!$A$23:$C$27,3,0)</f>
        <v>Lima</v>
      </c>
    </row>
    <row r="2967" spans="1:12" x14ac:dyDescent="0.25">
      <c r="A2967" t="str">
        <v>V-2966</v>
      </c>
      <c r="B2967">
        <f t="shared" ca="1" si="276"/>
        <v>45772</v>
      </c>
      <c r="C2967" t="str">
        <f t="shared" ca="1" si="277"/>
        <v>C-001</v>
      </c>
      <c r="D2967" t="str">
        <f t="shared" ca="1" si="278"/>
        <v>P-002</v>
      </c>
      <c r="E2967" t="str">
        <f ca="1">+_xlfn.XLOOKUP(D2967,'Tablas aux'!$A$3:$A$6,'Tablas aux'!$B$3:$B$6,0)</f>
        <v>Laptop</v>
      </c>
      <c r="F2967" t="str">
        <f ca="1">+_xlfn.XLOOKUP(E2967,'Tablas aux'!$B$3:$B$6,'Tablas aux'!$C$3:$C$6,0)</f>
        <v>Computo</v>
      </c>
      <c r="G2967">
        <f t="shared" ca="1" si="279"/>
        <v>27</v>
      </c>
      <c r="H2967">
        <f ca="1">+_xlfn.XLOOKUP(D2967,'Tablas aux'!$A$3:$A$6,'Tablas aux'!$D$3:$D$6)</f>
        <v>1200</v>
      </c>
      <c r="I2967" s="3">
        <f t="shared" ca="1" si="280"/>
        <v>0.3</v>
      </c>
      <c r="J2967" t="str" cm="1">
        <f t="array" aca="1" ref="J2967" ca="1">+INDEX({"Tarjeta";"Efectivo";"Transferencia"},RANDBETWEEN(1,3))</f>
        <v>Tarjeta</v>
      </c>
      <c r="K2967" t="str">
        <f t="shared" ca="1" si="281"/>
        <v>V-005</v>
      </c>
      <c r="L2967" t="str">
        <f ca="1">+VLOOKUP(K2967,'Tablas aux'!$A$23:$C$27,3,0)</f>
        <v>Ayacucho</v>
      </c>
    </row>
    <row r="2968" spans="1:12" x14ac:dyDescent="0.25">
      <c r="A2968" t="str">
        <v>V-2967</v>
      </c>
      <c r="B2968">
        <f t="shared" ca="1" si="276"/>
        <v>45966</v>
      </c>
      <c r="C2968" t="str">
        <f t="shared" ca="1" si="277"/>
        <v>C-001</v>
      </c>
      <c r="D2968" t="str">
        <f t="shared" ca="1" si="278"/>
        <v>P-001</v>
      </c>
      <c r="E2968" t="str">
        <f ca="1">+_xlfn.XLOOKUP(D2968,'Tablas aux'!$A$3:$A$6,'Tablas aux'!$B$3:$B$6,0)</f>
        <v>Audífonos</v>
      </c>
      <c r="F2968" t="str">
        <f ca="1">+_xlfn.XLOOKUP(E2968,'Tablas aux'!$B$3:$B$6,'Tablas aux'!$C$3:$C$6,0)</f>
        <v>Electrónica</v>
      </c>
      <c r="G2968">
        <f t="shared" ca="1" si="279"/>
        <v>39</v>
      </c>
      <c r="H2968">
        <f ca="1">+_xlfn.XLOOKUP(D2968,'Tablas aux'!$A$3:$A$6,'Tablas aux'!$D$3:$D$6)</f>
        <v>50</v>
      </c>
      <c r="I2968" s="3">
        <f t="shared" ca="1" si="280"/>
        <v>0.1</v>
      </c>
      <c r="J2968" t="str" cm="1">
        <f t="array" aca="1" ref="J2968" ca="1">+INDEX({"Tarjeta";"Efectivo";"Transferencia"},RANDBETWEEN(1,3))</f>
        <v>Efectivo</v>
      </c>
      <c r="K2968" t="str">
        <f t="shared" ca="1" si="281"/>
        <v>V-004</v>
      </c>
      <c r="L2968" t="str">
        <f ca="1">+VLOOKUP(K2968,'Tablas aux'!$A$23:$C$27,3,0)</f>
        <v>Moquegua</v>
      </c>
    </row>
    <row r="2969" spans="1:12" x14ac:dyDescent="0.25">
      <c r="A2969" t="str">
        <v>V-2968</v>
      </c>
      <c r="B2969">
        <f t="shared" ca="1" si="276"/>
        <v>45728</v>
      </c>
      <c r="C2969" t="str">
        <f t="shared" ca="1" si="277"/>
        <v>C-001</v>
      </c>
      <c r="D2969" t="str">
        <f t="shared" ca="1" si="278"/>
        <v>P-001</v>
      </c>
      <c r="E2969" t="str">
        <f ca="1">+_xlfn.XLOOKUP(D2969,'Tablas aux'!$A$3:$A$6,'Tablas aux'!$B$3:$B$6,0)</f>
        <v>Audífonos</v>
      </c>
      <c r="F2969" t="str">
        <f ca="1">+_xlfn.XLOOKUP(E2969,'Tablas aux'!$B$3:$B$6,'Tablas aux'!$C$3:$C$6,0)</f>
        <v>Electrónica</v>
      </c>
      <c r="G2969">
        <f t="shared" ca="1" si="279"/>
        <v>20</v>
      </c>
      <c r="H2969">
        <f ca="1">+_xlfn.XLOOKUP(D2969,'Tablas aux'!$A$3:$A$6,'Tablas aux'!$D$3:$D$6)</f>
        <v>50</v>
      </c>
      <c r="I2969" s="3">
        <f t="shared" ca="1" si="280"/>
        <v>0.1</v>
      </c>
      <c r="J2969" t="str" cm="1">
        <f t="array" aca="1" ref="J2969" ca="1">+INDEX({"Tarjeta";"Efectivo";"Transferencia"},RANDBETWEEN(1,3))</f>
        <v>Transferencia</v>
      </c>
      <c r="K2969" t="str">
        <f t="shared" ca="1" si="281"/>
        <v>V-002</v>
      </c>
      <c r="L2969" t="str">
        <f ca="1">+VLOOKUP(K2969,'Tablas aux'!$A$23:$C$27,3,0)</f>
        <v>Callao</v>
      </c>
    </row>
    <row r="2970" spans="1:12" x14ac:dyDescent="0.25">
      <c r="A2970" t="str">
        <v>V-2969</v>
      </c>
      <c r="B2970">
        <f t="shared" ca="1" si="276"/>
        <v>45985</v>
      </c>
      <c r="C2970" t="str">
        <f t="shared" ca="1" si="277"/>
        <v>C-001</v>
      </c>
      <c r="D2970" t="str">
        <f t="shared" ca="1" si="278"/>
        <v>P-004</v>
      </c>
      <c r="E2970" t="str">
        <f ca="1">+_xlfn.XLOOKUP(D2970,'Tablas aux'!$A$3:$A$6,'Tablas aux'!$B$3:$B$6,0)</f>
        <v>Smart Phone</v>
      </c>
      <c r="F2970" t="str">
        <f ca="1">+_xlfn.XLOOKUP(E2970,'Tablas aux'!$B$3:$B$6,'Tablas aux'!$C$3:$C$6,0)</f>
        <v>Telefonía</v>
      </c>
      <c r="G2970">
        <f t="shared" ca="1" si="279"/>
        <v>28</v>
      </c>
      <c r="H2970">
        <f ca="1">+_xlfn.XLOOKUP(D2970,'Tablas aux'!$A$3:$A$6,'Tablas aux'!$D$3:$D$6)</f>
        <v>800</v>
      </c>
      <c r="I2970" s="3">
        <f t="shared" ca="1" si="280"/>
        <v>0.2</v>
      </c>
      <c r="J2970" t="str" cm="1">
        <f t="array" aca="1" ref="J2970" ca="1">+INDEX({"Tarjeta";"Efectivo";"Transferencia"},RANDBETWEEN(1,3))</f>
        <v>Transferencia</v>
      </c>
      <c r="K2970" t="str">
        <f t="shared" ca="1" si="281"/>
        <v>V-004</v>
      </c>
      <c r="L2970" t="str">
        <f ca="1">+VLOOKUP(K2970,'Tablas aux'!$A$23:$C$27,3,0)</f>
        <v>Moquegua</v>
      </c>
    </row>
    <row r="2971" spans="1:12" x14ac:dyDescent="0.25">
      <c r="A2971" t="str">
        <v>V-2970</v>
      </c>
      <c r="B2971">
        <f t="shared" ca="1" si="276"/>
        <v>45819</v>
      </c>
      <c r="C2971" t="str">
        <f t="shared" ca="1" si="277"/>
        <v>C-001</v>
      </c>
      <c r="D2971" t="str">
        <f t="shared" ca="1" si="278"/>
        <v>P-004</v>
      </c>
      <c r="E2971" t="str">
        <f ca="1">+_xlfn.XLOOKUP(D2971,'Tablas aux'!$A$3:$A$6,'Tablas aux'!$B$3:$B$6,0)</f>
        <v>Smart Phone</v>
      </c>
      <c r="F2971" t="str">
        <f ca="1">+_xlfn.XLOOKUP(E2971,'Tablas aux'!$B$3:$B$6,'Tablas aux'!$C$3:$C$6,0)</f>
        <v>Telefonía</v>
      </c>
      <c r="G2971">
        <f t="shared" ca="1" si="279"/>
        <v>24</v>
      </c>
      <c r="H2971">
        <f ca="1">+_xlfn.XLOOKUP(D2971,'Tablas aux'!$A$3:$A$6,'Tablas aux'!$D$3:$D$6)</f>
        <v>800</v>
      </c>
      <c r="I2971" s="3">
        <f t="shared" ca="1" si="280"/>
        <v>0.2</v>
      </c>
      <c r="J2971" t="str" cm="1">
        <f t="array" aca="1" ref="J2971" ca="1">+INDEX({"Tarjeta";"Efectivo";"Transferencia"},RANDBETWEEN(1,3))</f>
        <v>Efectivo</v>
      </c>
      <c r="K2971" t="str">
        <f t="shared" ca="1" si="281"/>
        <v>V-001</v>
      </c>
      <c r="L2971" t="str">
        <f ca="1">+VLOOKUP(K2971,'Tablas aux'!$A$23:$C$27,3,0)</f>
        <v>Lima</v>
      </c>
    </row>
    <row r="2972" spans="1:12" x14ac:dyDescent="0.25">
      <c r="A2972" t="str">
        <v>V-2971</v>
      </c>
      <c r="B2972">
        <f t="shared" ca="1" si="276"/>
        <v>45673</v>
      </c>
      <c r="C2972" t="str">
        <f t="shared" ca="1" si="277"/>
        <v>C-001</v>
      </c>
      <c r="D2972" t="str">
        <f t="shared" ca="1" si="278"/>
        <v>P-001</v>
      </c>
      <c r="E2972" t="str">
        <f ca="1">+_xlfn.XLOOKUP(D2972,'Tablas aux'!$A$3:$A$6,'Tablas aux'!$B$3:$B$6,0)</f>
        <v>Audífonos</v>
      </c>
      <c r="F2972" t="str">
        <f ca="1">+_xlfn.XLOOKUP(E2972,'Tablas aux'!$B$3:$B$6,'Tablas aux'!$C$3:$C$6,0)</f>
        <v>Electrónica</v>
      </c>
      <c r="G2972">
        <f t="shared" ca="1" si="279"/>
        <v>21</v>
      </c>
      <c r="H2972">
        <f ca="1">+_xlfn.XLOOKUP(D2972,'Tablas aux'!$A$3:$A$6,'Tablas aux'!$D$3:$D$6)</f>
        <v>50</v>
      </c>
      <c r="I2972" s="3">
        <f t="shared" ca="1" si="280"/>
        <v>0.1</v>
      </c>
      <c r="J2972" t="str" cm="1">
        <f t="array" aca="1" ref="J2972" ca="1">+INDEX({"Tarjeta";"Efectivo";"Transferencia"},RANDBETWEEN(1,3))</f>
        <v>Efectivo</v>
      </c>
      <c r="K2972" t="str">
        <f t="shared" ca="1" si="281"/>
        <v>V-002</v>
      </c>
      <c r="L2972" t="str">
        <f ca="1">+VLOOKUP(K2972,'Tablas aux'!$A$23:$C$27,3,0)</f>
        <v>Callao</v>
      </c>
    </row>
    <row r="2973" spans="1:12" x14ac:dyDescent="0.25">
      <c r="A2973" t="str">
        <v>V-2972</v>
      </c>
      <c r="B2973">
        <f t="shared" ca="1" si="276"/>
        <v>45770</v>
      </c>
      <c r="C2973" t="str">
        <f t="shared" ca="1" si="277"/>
        <v>C-002</v>
      </c>
      <c r="D2973" t="str">
        <f t="shared" ca="1" si="278"/>
        <v>P-003</v>
      </c>
      <c r="E2973" t="str">
        <f ca="1">+_xlfn.XLOOKUP(D2973,'Tablas aux'!$A$3:$A$6,'Tablas aux'!$B$3:$B$6,0)</f>
        <v>Smart Watch</v>
      </c>
      <c r="F2973" t="str">
        <f ca="1">+_xlfn.XLOOKUP(E2973,'Tablas aux'!$B$3:$B$6,'Tablas aux'!$C$3:$C$6,0)</f>
        <v>Electrónica</v>
      </c>
      <c r="G2973">
        <f t="shared" ca="1" si="279"/>
        <v>43</v>
      </c>
      <c r="H2973">
        <f ca="1">+_xlfn.XLOOKUP(D2973,'Tablas aux'!$A$3:$A$6,'Tablas aux'!$D$3:$D$6)</f>
        <v>200</v>
      </c>
      <c r="I2973" s="3">
        <f t="shared" ca="1" si="280"/>
        <v>0.1</v>
      </c>
      <c r="J2973" t="str" cm="1">
        <f t="array" aca="1" ref="J2973" ca="1">+INDEX({"Tarjeta";"Efectivo";"Transferencia"},RANDBETWEEN(1,3))</f>
        <v>Tarjeta</v>
      </c>
      <c r="K2973" t="str">
        <f t="shared" ca="1" si="281"/>
        <v>V-004</v>
      </c>
      <c r="L2973" t="str">
        <f ca="1">+VLOOKUP(K2973,'Tablas aux'!$A$23:$C$27,3,0)</f>
        <v>Moquegua</v>
      </c>
    </row>
    <row r="2974" spans="1:12" x14ac:dyDescent="0.25">
      <c r="A2974" t="str">
        <v>V-2973</v>
      </c>
      <c r="B2974">
        <f t="shared" ca="1" si="276"/>
        <v>45856</v>
      </c>
      <c r="C2974" t="str">
        <f t="shared" ca="1" si="277"/>
        <v>C-002</v>
      </c>
      <c r="D2974" t="str">
        <f t="shared" ca="1" si="278"/>
        <v>P-003</v>
      </c>
      <c r="E2974" t="str">
        <f ca="1">+_xlfn.XLOOKUP(D2974,'Tablas aux'!$A$3:$A$6,'Tablas aux'!$B$3:$B$6,0)</f>
        <v>Smart Watch</v>
      </c>
      <c r="F2974" t="str">
        <f ca="1">+_xlfn.XLOOKUP(E2974,'Tablas aux'!$B$3:$B$6,'Tablas aux'!$C$3:$C$6,0)</f>
        <v>Electrónica</v>
      </c>
      <c r="G2974">
        <f t="shared" ca="1" si="279"/>
        <v>5</v>
      </c>
      <c r="H2974">
        <f ca="1">+_xlfn.XLOOKUP(D2974,'Tablas aux'!$A$3:$A$6,'Tablas aux'!$D$3:$D$6)</f>
        <v>200</v>
      </c>
      <c r="I2974" s="3">
        <f t="shared" ca="1" si="280"/>
        <v>0.1</v>
      </c>
      <c r="J2974" t="str" cm="1">
        <f t="array" aca="1" ref="J2974" ca="1">+INDEX({"Tarjeta";"Efectivo";"Transferencia"},RANDBETWEEN(1,3))</f>
        <v>Efectivo</v>
      </c>
      <c r="K2974" t="str">
        <f t="shared" ca="1" si="281"/>
        <v>V-001</v>
      </c>
      <c r="L2974" t="str">
        <f ca="1">+VLOOKUP(K2974,'Tablas aux'!$A$23:$C$27,3,0)</f>
        <v>Lima</v>
      </c>
    </row>
    <row r="2975" spans="1:12" x14ac:dyDescent="0.25">
      <c r="A2975" t="str">
        <v>V-2974</v>
      </c>
      <c r="B2975">
        <f t="shared" ca="1" si="276"/>
        <v>45762</v>
      </c>
      <c r="C2975" t="str">
        <f t="shared" ca="1" si="277"/>
        <v>C-002</v>
      </c>
      <c r="D2975" t="str">
        <f t="shared" ca="1" si="278"/>
        <v>P-003</v>
      </c>
      <c r="E2975" t="str">
        <f ca="1">+_xlfn.XLOOKUP(D2975,'Tablas aux'!$A$3:$A$6,'Tablas aux'!$B$3:$B$6,0)</f>
        <v>Smart Watch</v>
      </c>
      <c r="F2975" t="str">
        <f ca="1">+_xlfn.XLOOKUP(E2975,'Tablas aux'!$B$3:$B$6,'Tablas aux'!$C$3:$C$6,0)</f>
        <v>Electrónica</v>
      </c>
      <c r="G2975">
        <f t="shared" ca="1" si="279"/>
        <v>23</v>
      </c>
      <c r="H2975">
        <f ca="1">+_xlfn.XLOOKUP(D2975,'Tablas aux'!$A$3:$A$6,'Tablas aux'!$D$3:$D$6)</f>
        <v>200</v>
      </c>
      <c r="I2975" s="3">
        <f t="shared" ca="1" si="280"/>
        <v>0.1</v>
      </c>
      <c r="J2975" t="str" cm="1">
        <f t="array" aca="1" ref="J2975" ca="1">+INDEX({"Tarjeta";"Efectivo";"Transferencia"},RANDBETWEEN(1,3))</f>
        <v>Tarjeta</v>
      </c>
      <c r="K2975" t="str">
        <f t="shared" ca="1" si="281"/>
        <v>V-003</v>
      </c>
      <c r="L2975" t="str">
        <f ca="1">+VLOOKUP(K2975,'Tablas aux'!$A$23:$C$27,3,0)</f>
        <v>Arequipa</v>
      </c>
    </row>
    <row r="2976" spans="1:12" x14ac:dyDescent="0.25">
      <c r="A2976" t="str">
        <v>V-2975</v>
      </c>
      <c r="B2976">
        <f t="shared" ca="1" si="276"/>
        <v>45679</v>
      </c>
      <c r="C2976" t="str">
        <f t="shared" ca="1" si="277"/>
        <v>C-004</v>
      </c>
      <c r="D2976" t="str">
        <f t="shared" ca="1" si="278"/>
        <v>P-001</v>
      </c>
      <c r="E2976" t="str">
        <f ca="1">+_xlfn.XLOOKUP(D2976,'Tablas aux'!$A$3:$A$6,'Tablas aux'!$B$3:$B$6,0)</f>
        <v>Audífonos</v>
      </c>
      <c r="F2976" t="str">
        <f ca="1">+_xlfn.XLOOKUP(E2976,'Tablas aux'!$B$3:$B$6,'Tablas aux'!$C$3:$C$6,0)</f>
        <v>Electrónica</v>
      </c>
      <c r="G2976">
        <f t="shared" ca="1" si="279"/>
        <v>45</v>
      </c>
      <c r="H2976">
        <f ca="1">+_xlfn.XLOOKUP(D2976,'Tablas aux'!$A$3:$A$6,'Tablas aux'!$D$3:$D$6)</f>
        <v>50</v>
      </c>
      <c r="I2976" s="3">
        <f t="shared" ca="1" si="280"/>
        <v>0.1</v>
      </c>
      <c r="J2976" t="str" cm="1">
        <f t="array" aca="1" ref="J2976" ca="1">+INDEX({"Tarjeta";"Efectivo";"Transferencia"},RANDBETWEEN(1,3))</f>
        <v>Efectivo</v>
      </c>
      <c r="K2976" t="str">
        <f t="shared" ca="1" si="281"/>
        <v>V-004</v>
      </c>
      <c r="L2976" t="str">
        <f ca="1">+VLOOKUP(K2976,'Tablas aux'!$A$23:$C$27,3,0)</f>
        <v>Moquegua</v>
      </c>
    </row>
    <row r="2977" spans="1:12" x14ac:dyDescent="0.25">
      <c r="A2977" t="str">
        <v>V-2976</v>
      </c>
      <c r="B2977">
        <f t="shared" ca="1" si="276"/>
        <v>45926</v>
      </c>
      <c r="C2977" t="str">
        <f t="shared" ca="1" si="277"/>
        <v>C-003</v>
      </c>
      <c r="D2977" t="str">
        <f t="shared" ca="1" si="278"/>
        <v>P-004</v>
      </c>
      <c r="E2977" t="str">
        <f ca="1">+_xlfn.XLOOKUP(D2977,'Tablas aux'!$A$3:$A$6,'Tablas aux'!$B$3:$B$6,0)</f>
        <v>Smart Phone</v>
      </c>
      <c r="F2977" t="str">
        <f ca="1">+_xlfn.XLOOKUP(E2977,'Tablas aux'!$B$3:$B$6,'Tablas aux'!$C$3:$C$6,0)</f>
        <v>Telefonía</v>
      </c>
      <c r="G2977">
        <f t="shared" ca="1" si="279"/>
        <v>45</v>
      </c>
      <c r="H2977">
        <f ca="1">+_xlfn.XLOOKUP(D2977,'Tablas aux'!$A$3:$A$6,'Tablas aux'!$D$3:$D$6)</f>
        <v>800</v>
      </c>
      <c r="I2977" s="3">
        <f t="shared" ca="1" si="280"/>
        <v>0.2</v>
      </c>
      <c r="J2977" t="str" cm="1">
        <f t="array" aca="1" ref="J2977" ca="1">+INDEX({"Tarjeta";"Efectivo";"Transferencia"},RANDBETWEEN(1,3))</f>
        <v>Transferencia</v>
      </c>
      <c r="K2977" t="str">
        <f t="shared" ca="1" si="281"/>
        <v>V-001</v>
      </c>
      <c r="L2977" t="str">
        <f ca="1">+VLOOKUP(K2977,'Tablas aux'!$A$23:$C$27,3,0)</f>
        <v>Lima</v>
      </c>
    </row>
    <row r="2978" spans="1:12" x14ac:dyDescent="0.25">
      <c r="A2978" t="str">
        <v>V-2977</v>
      </c>
      <c r="B2978">
        <f t="shared" ca="1" si="276"/>
        <v>45931</v>
      </c>
      <c r="C2978" t="str">
        <f t="shared" ca="1" si="277"/>
        <v>C-003</v>
      </c>
      <c r="D2978" t="str">
        <f t="shared" ca="1" si="278"/>
        <v>P-001</v>
      </c>
      <c r="E2978" t="str">
        <f ca="1">+_xlfn.XLOOKUP(D2978,'Tablas aux'!$A$3:$A$6,'Tablas aux'!$B$3:$B$6,0)</f>
        <v>Audífonos</v>
      </c>
      <c r="F2978" t="str">
        <f ca="1">+_xlfn.XLOOKUP(E2978,'Tablas aux'!$B$3:$B$6,'Tablas aux'!$C$3:$C$6,0)</f>
        <v>Electrónica</v>
      </c>
      <c r="G2978">
        <f t="shared" ca="1" si="279"/>
        <v>27</v>
      </c>
      <c r="H2978">
        <f ca="1">+_xlfn.XLOOKUP(D2978,'Tablas aux'!$A$3:$A$6,'Tablas aux'!$D$3:$D$6)</f>
        <v>50</v>
      </c>
      <c r="I2978" s="3">
        <f t="shared" ca="1" si="280"/>
        <v>0.1</v>
      </c>
      <c r="J2978" t="str" cm="1">
        <f t="array" aca="1" ref="J2978" ca="1">+INDEX({"Tarjeta";"Efectivo";"Transferencia"},RANDBETWEEN(1,3))</f>
        <v>Efectivo</v>
      </c>
      <c r="K2978" t="str">
        <f t="shared" ca="1" si="281"/>
        <v>V-005</v>
      </c>
      <c r="L2978" t="str">
        <f ca="1">+VLOOKUP(K2978,'Tablas aux'!$A$23:$C$27,3,0)</f>
        <v>Ayacucho</v>
      </c>
    </row>
    <row r="2979" spans="1:12" x14ac:dyDescent="0.25">
      <c r="A2979" t="str">
        <v>V-2978</v>
      </c>
      <c r="B2979">
        <f t="shared" ca="1" si="276"/>
        <v>45716</v>
      </c>
      <c r="C2979" t="str">
        <f t="shared" ca="1" si="277"/>
        <v>C-002</v>
      </c>
      <c r="D2979" t="str">
        <f t="shared" ca="1" si="278"/>
        <v>P-002</v>
      </c>
      <c r="E2979" t="str">
        <f ca="1">+_xlfn.XLOOKUP(D2979,'Tablas aux'!$A$3:$A$6,'Tablas aux'!$B$3:$B$6,0)</f>
        <v>Laptop</v>
      </c>
      <c r="F2979" t="str">
        <f ca="1">+_xlfn.XLOOKUP(E2979,'Tablas aux'!$B$3:$B$6,'Tablas aux'!$C$3:$C$6,0)</f>
        <v>Computo</v>
      </c>
      <c r="G2979">
        <f t="shared" ca="1" si="279"/>
        <v>7</v>
      </c>
      <c r="H2979">
        <f ca="1">+_xlfn.XLOOKUP(D2979,'Tablas aux'!$A$3:$A$6,'Tablas aux'!$D$3:$D$6)</f>
        <v>1200</v>
      </c>
      <c r="I2979" s="3">
        <f t="shared" ca="1" si="280"/>
        <v>0.3</v>
      </c>
      <c r="J2979" t="str" cm="1">
        <f t="array" aca="1" ref="J2979" ca="1">+INDEX({"Tarjeta";"Efectivo";"Transferencia"},RANDBETWEEN(1,3))</f>
        <v>Efectivo</v>
      </c>
      <c r="K2979" t="str">
        <f t="shared" ca="1" si="281"/>
        <v>V-004</v>
      </c>
      <c r="L2979" t="str">
        <f ca="1">+VLOOKUP(K2979,'Tablas aux'!$A$23:$C$27,3,0)</f>
        <v>Moquegua</v>
      </c>
    </row>
    <row r="2980" spans="1:12" x14ac:dyDescent="0.25">
      <c r="A2980" t="str">
        <v>V-2979</v>
      </c>
      <c r="B2980">
        <f t="shared" ca="1" si="276"/>
        <v>45728</v>
      </c>
      <c r="C2980" t="str">
        <f t="shared" ca="1" si="277"/>
        <v>C-004</v>
      </c>
      <c r="D2980" t="str">
        <f t="shared" ca="1" si="278"/>
        <v>P-004</v>
      </c>
      <c r="E2980" t="str">
        <f ca="1">+_xlfn.XLOOKUP(D2980,'Tablas aux'!$A$3:$A$6,'Tablas aux'!$B$3:$B$6,0)</f>
        <v>Smart Phone</v>
      </c>
      <c r="F2980" t="str">
        <f ca="1">+_xlfn.XLOOKUP(E2980,'Tablas aux'!$B$3:$B$6,'Tablas aux'!$C$3:$C$6,0)</f>
        <v>Telefonía</v>
      </c>
      <c r="G2980">
        <f t="shared" ca="1" si="279"/>
        <v>10</v>
      </c>
      <c r="H2980">
        <f ca="1">+_xlfn.XLOOKUP(D2980,'Tablas aux'!$A$3:$A$6,'Tablas aux'!$D$3:$D$6)</f>
        <v>800</v>
      </c>
      <c r="I2980" s="3">
        <f t="shared" ca="1" si="280"/>
        <v>0.2</v>
      </c>
      <c r="J2980" t="str" cm="1">
        <f t="array" aca="1" ref="J2980" ca="1">+INDEX({"Tarjeta";"Efectivo";"Transferencia"},RANDBETWEEN(1,3))</f>
        <v>Transferencia</v>
      </c>
      <c r="K2980" t="str">
        <f t="shared" ca="1" si="281"/>
        <v>V-002</v>
      </c>
      <c r="L2980" t="str">
        <f ca="1">+VLOOKUP(K2980,'Tablas aux'!$A$23:$C$27,3,0)</f>
        <v>Callao</v>
      </c>
    </row>
    <row r="2981" spans="1:12" x14ac:dyDescent="0.25">
      <c r="A2981" t="str">
        <v>V-2980</v>
      </c>
      <c r="B2981">
        <f t="shared" ca="1" si="276"/>
        <v>46001</v>
      </c>
      <c r="C2981" t="str">
        <f t="shared" ca="1" si="277"/>
        <v>C-004</v>
      </c>
      <c r="D2981" t="str">
        <f t="shared" ca="1" si="278"/>
        <v>P-002</v>
      </c>
      <c r="E2981" t="str">
        <f ca="1">+_xlfn.XLOOKUP(D2981,'Tablas aux'!$A$3:$A$6,'Tablas aux'!$B$3:$B$6,0)</f>
        <v>Laptop</v>
      </c>
      <c r="F2981" t="str">
        <f ca="1">+_xlfn.XLOOKUP(E2981,'Tablas aux'!$B$3:$B$6,'Tablas aux'!$C$3:$C$6,0)</f>
        <v>Computo</v>
      </c>
      <c r="G2981">
        <f t="shared" ca="1" si="279"/>
        <v>24</v>
      </c>
      <c r="H2981">
        <f ca="1">+_xlfn.XLOOKUP(D2981,'Tablas aux'!$A$3:$A$6,'Tablas aux'!$D$3:$D$6)</f>
        <v>1200</v>
      </c>
      <c r="I2981" s="3">
        <f t="shared" ca="1" si="280"/>
        <v>0.3</v>
      </c>
      <c r="J2981" t="str" cm="1">
        <f t="array" aca="1" ref="J2981" ca="1">+INDEX({"Tarjeta";"Efectivo";"Transferencia"},RANDBETWEEN(1,3))</f>
        <v>Transferencia</v>
      </c>
      <c r="K2981" t="str">
        <f t="shared" ca="1" si="281"/>
        <v>V-001</v>
      </c>
      <c r="L2981" t="str">
        <f ca="1">+VLOOKUP(K2981,'Tablas aux'!$A$23:$C$27,3,0)</f>
        <v>Lima</v>
      </c>
    </row>
    <row r="2982" spans="1:12" x14ac:dyDescent="0.25">
      <c r="A2982" t="str">
        <v>V-2981</v>
      </c>
      <c r="B2982">
        <f t="shared" ca="1" si="276"/>
        <v>45664</v>
      </c>
      <c r="C2982" t="str">
        <f t="shared" ca="1" si="277"/>
        <v>C-004</v>
      </c>
      <c r="D2982" t="str">
        <f t="shared" ca="1" si="278"/>
        <v>P-003</v>
      </c>
      <c r="E2982" t="str">
        <f ca="1">+_xlfn.XLOOKUP(D2982,'Tablas aux'!$A$3:$A$6,'Tablas aux'!$B$3:$B$6,0)</f>
        <v>Smart Watch</v>
      </c>
      <c r="F2982" t="str">
        <f ca="1">+_xlfn.XLOOKUP(E2982,'Tablas aux'!$B$3:$B$6,'Tablas aux'!$C$3:$C$6,0)</f>
        <v>Electrónica</v>
      </c>
      <c r="G2982">
        <f t="shared" ca="1" si="279"/>
        <v>20</v>
      </c>
      <c r="H2982">
        <f ca="1">+_xlfn.XLOOKUP(D2982,'Tablas aux'!$A$3:$A$6,'Tablas aux'!$D$3:$D$6)</f>
        <v>200</v>
      </c>
      <c r="I2982" s="3">
        <f t="shared" ca="1" si="280"/>
        <v>0.1</v>
      </c>
      <c r="J2982" t="str" cm="1">
        <f t="array" aca="1" ref="J2982" ca="1">+INDEX({"Tarjeta";"Efectivo";"Transferencia"},RANDBETWEEN(1,3))</f>
        <v>Efectivo</v>
      </c>
      <c r="K2982" t="str">
        <f t="shared" ca="1" si="281"/>
        <v>V-001</v>
      </c>
      <c r="L2982" t="str">
        <f ca="1">+VLOOKUP(K2982,'Tablas aux'!$A$23:$C$27,3,0)</f>
        <v>Lima</v>
      </c>
    </row>
    <row r="2983" spans="1:12" x14ac:dyDescent="0.25">
      <c r="A2983" t="str">
        <v>V-2982</v>
      </c>
      <c r="B2983">
        <f t="shared" ca="1" si="276"/>
        <v>45994</v>
      </c>
      <c r="C2983" t="str">
        <f t="shared" ca="1" si="277"/>
        <v>C-001</v>
      </c>
      <c r="D2983" t="str">
        <f t="shared" ca="1" si="278"/>
        <v>P-003</v>
      </c>
      <c r="E2983" t="str">
        <f ca="1">+_xlfn.XLOOKUP(D2983,'Tablas aux'!$A$3:$A$6,'Tablas aux'!$B$3:$B$6,0)</f>
        <v>Smart Watch</v>
      </c>
      <c r="F2983" t="str">
        <f ca="1">+_xlfn.XLOOKUP(E2983,'Tablas aux'!$B$3:$B$6,'Tablas aux'!$C$3:$C$6,0)</f>
        <v>Electrónica</v>
      </c>
      <c r="G2983">
        <f t="shared" ca="1" si="279"/>
        <v>27</v>
      </c>
      <c r="H2983">
        <f ca="1">+_xlfn.XLOOKUP(D2983,'Tablas aux'!$A$3:$A$6,'Tablas aux'!$D$3:$D$6)</f>
        <v>200</v>
      </c>
      <c r="I2983" s="3">
        <f t="shared" ca="1" si="280"/>
        <v>0.1</v>
      </c>
      <c r="J2983" t="str" cm="1">
        <f t="array" aca="1" ref="J2983" ca="1">+INDEX({"Tarjeta";"Efectivo";"Transferencia"},RANDBETWEEN(1,3))</f>
        <v>Transferencia</v>
      </c>
      <c r="K2983" t="str">
        <f t="shared" ca="1" si="281"/>
        <v>V-001</v>
      </c>
      <c r="L2983" t="str">
        <f ca="1">+VLOOKUP(K2983,'Tablas aux'!$A$23:$C$27,3,0)</f>
        <v>Lima</v>
      </c>
    </row>
    <row r="2984" spans="1:12" x14ac:dyDescent="0.25">
      <c r="A2984" t="str">
        <v>V-2983</v>
      </c>
      <c r="B2984">
        <f t="shared" ca="1" si="276"/>
        <v>45795</v>
      </c>
      <c r="C2984" t="str">
        <f t="shared" ca="1" si="277"/>
        <v>C-002</v>
      </c>
      <c r="D2984" t="str">
        <f t="shared" ca="1" si="278"/>
        <v>P-001</v>
      </c>
      <c r="E2984" t="str">
        <f ca="1">+_xlfn.XLOOKUP(D2984,'Tablas aux'!$A$3:$A$6,'Tablas aux'!$B$3:$B$6,0)</f>
        <v>Audífonos</v>
      </c>
      <c r="F2984" t="str">
        <f ca="1">+_xlfn.XLOOKUP(E2984,'Tablas aux'!$B$3:$B$6,'Tablas aux'!$C$3:$C$6,0)</f>
        <v>Electrónica</v>
      </c>
      <c r="G2984">
        <f t="shared" ca="1" si="279"/>
        <v>32</v>
      </c>
      <c r="H2984">
        <f ca="1">+_xlfn.XLOOKUP(D2984,'Tablas aux'!$A$3:$A$6,'Tablas aux'!$D$3:$D$6)</f>
        <v>50</v>
      </c>
      <c r="I2984" s="3">
        <f t="shared" ca="1" si="280"/>
        <v>0.1</v>
      </c>
      <c r="J2984" t="str" cm="1">
        <f t="array" aca="1" ref="J2984" ca="1">+INDEX({"Tarjeta";"Efectivo";"Transferencia"},RANDBETWEEN(1,3))</f>
        <v>Efectivo</v>
      </c>
      <c r="K2984" t="str">
        <f t="shared" ca="1" si="281"/>
        <v>V-004</v>
      </c>
      <c r="L2984" t="str">
        <f ca="1">+VLOOKUP(K2984,'Tablas aux'!$A$23:$C$27,3,0)</f>
        <v>Moquegua</v>
      </c>
    </row>
    <row r="2985" spans="1:12" x14ac:dyDescent="0.25">
      <c r="A2985" t="str">
        <v>V-2984</v>
      </c>
      <c r="B2985">
        <f t="shared" ca="1" si="276"/>
        <v>45813</v>
      </c>
      <c r="C2985" t="str">
        <f t="shared" ca="1" si="277"/>
        <v>C-004</v>
      </c>
      <c r="D2985" t="str">
        <f t="shared" ca="1" si="278"/>
        <v>P-003</v>
      </c>
      <c r="E2985" t="str">
        <f ca="1">+_xlfn.XLOOKUP(D2985,'Tablas aux'!$A$3:$A$6,'Tablas aux'!$B$3:$B$6,0)</f>
        <v>Smart Watch</v>
      </c>
      <c r="F2985" t="str">
        <f ca="1">+_xlfn.XLOOKUP(E2985,'Tablas aux'!$B$3:$B$6,'Tablas aux'!$C$3:$C$6,0)</f>
        <v>Electrónica</v>
      </c>
      <c r="G2985">
        <f t="shared" ca="1" si="279"/>
        <v>32</v>
      </c>
      <c r="H2985">
        <f ca="1">+_xlfn.XLOOKUP(D2985,'Tablas aux'!$A$3:$A$6,'Tablas aux'!$D$3:$D$6)</f>
        <v>200</v>
      </c>
      <c r="I2985" s="3">
        <f t="shared" ca="1" si="280"/>
        <v>0.1</v>
      </c>
      <c r="J2985" t="str" cm="1">
        <f t="array" aca="1" ref="J2985" ca="1">+INDEX({"Tarjeta";"Efectivo";"Transferencia"},RANDBETWEEN(1,3))</f>
        <v>Efectivo</v>
      </c>
      <c r="K2985" t="str">
        <f t="shared" ca="1" si="281"/>
        <v>V-005</v>
      </c>
      <c r="L2985" t="str">
        <f ca="1">+VLOOKUP(K2985,'Tablas aux'!$A$23:$C$27,3,0)</f>
        <v>Ayacucho</v>
      </c>
    </row>
    <row r="2986" spans="1:12" x14ac:dyDescent="0.25">
      <c r="A2986" t="str">
        <v>V-2985</v>
      </c>
      <c r="B2986">
        <f t="shared" ca="1" si="276"/>
        <v>45765</v>
      </c>
      <c r="C2986" t="str">
        <f t="shared" ca="1" si="277"/>
        <v>C-002</v>
      </c>
      <c r="D2986" t="str">
        <f t="shared" ca="1" si="278"/>
        <v>P-004</v>
      </c>
      <c r="E2986" t="str">
        <f ca="1">+_xlfn.XLOOKUP(D2986,'Tablas aux'!$A$3:$A$6,'Tablas aux'!$B$3:$B$6,0)</f>
        <v>Smart Phone</v>
      </c>
      <c r="F2986" t="str">
        <f ca="1">+_xlfn.XLOOKUP(E2986,'Tablas aux'!$B$3:$B$6,'Tablas aux'!$C$3:$C$6,0)</f>
        <v>Telefonía</v>
      </c>
      <c r="G2986">
        <f t="shared" ca="1" si="279"/>
        <v>18</v>
      </c>
      <c r="H2986">
        <f ca="1">+_xlfn.XLOOKUP(D2986,'Tablas aux'!$A$3:$A$6,'Tablas aux'!$D$3:$D$6)</f>
        <v>800</v>
      </c>
      <c r="I2986" s="3">
        <f t="shared" ca="1" si="280"/>
        <v>0.2</v>
      </c>
      <c r="J2986" t="str" cm="1">
        <f t="array" aca="1" ref="J2986" ca="1">+INDEX({"Tarjeta";"Efectivo";"Transferencia"},RANDBETWEEN(1,3))</f>
        <v>Efectivo</v>
      </c>
      <c r="K2986" t="str">
        <f t="shared" ca="1" si="281"/>
        <v>V-003</v>
      </c>
      <c r="L2986" t="str">
        <f ca="1">+VLOOKUP(K2986,'Tablas aux'!$A$23:$C$27,3,0)</f>
        <v>Arequipa</v>
      </c>
    </row>
    <row r="2987" spans="1:12" x14ac:dyDescent="0.25">
      <c r="A2987" t="str">
        <v>V-2986</v>
      </c>
      <c r="B2987">
        <f t="shared" ca="1" si="276"/>
        <v>45963</v>
      </c>
      <c r="C2987" t="str">
        <f t="shared" ca="1" si="277"/>
        <v>C-001</v>
      </c>
      <c r="D2987" t="str">
        <f t="shared" ca="1" si="278"/>
        <v>P-001</v>
      </c>
      <c r="E2987" t="str">
        <f ca="1">+_xlfn.XLOOKUP(D2987,'Tablas aux'!$A$3:$A$6,'Tablas aux'!$B$3:$B$6,0)</f>
        <v>Audífonos</v>
      </c>
      <c r="F2987" t="str">
        <f ca="1">+_xlfn.XLOOKUP(E2987,'Tablas aux'!$B$3:$B$6,'Tablas aux'!$C$3:$C$6,0)</f>
        <v>Electrónica</v>
      </c>
      <c r="G2987">
        <f t="shared" ca="1" si="279"/>
        <v>33</v>
      </c>
      <c r="H2987">
        <f ca="1">+_xlfn.XLOOKUP(D2987,'Tablas aux'!$A$3:$A$6,'Tablas aux'!$D$3:$D$6)</f>
        <v>50</v>
      </c>
      <c r="I2987" s="3">
        <f t="shared" ca="1" si="280"/>
        <v>0.1</v>
      </c>
      <c r="J2987" t="str" cm="1">
        <f t="array" aca="1" ref="J2987" ca="1">+INDEX({"Tarjeta";"Efectivo";"Transferencia"},RANDBETWEEN(1,3))</f>
        <v>Transferencia</v>
      </c>
      <c r="K2987" t="str">
        <f t="shared" ca="1" si="281"/>
        <v>V-003</v>
      </c>
      <c r="L2987" t="str">
        <f ca="1">+VLOOKUP(K2987,'Tablas aux'!$A$23:$C$27,3,0)</f>
        <v>Arequipa</v>
      </c>
    </row>
    <row r="2988" spans="1:12" x14ac:dyDescent="0.25">
      <c r="A2988" t="str">
        <v>V-2987</v>
      </c>
      <c r="B2988">
        <f t="shared" ca="1" si="276"/>
        <v>45964</v>
      </c>
      <c r="C2988" t="str">
        <f t="shared" ca="1" si="277"/>
        <v>C-003</v>
      </c>
      <c r="D2988" t="str">
        <f t="shared" ca="1" si="278"/>
        <v>P-002</v>
      </c>
      <c r="E2988" t="str">
        <f ca="1">+_xlfn.XLOOKUP(D2988,'Tablas aux'!$A$3:$A$6,'Tablas aux'!$B$3:$B$6,0)</f>
        <v>Laptop</v>
      </c>
      <c r="F2988" t="str">
        <f ca="1">+_xlfn.XLOOKUP(E2988,'Tablas aux'!$B$3:$B$6,'Tablas aux'!$C$3:$C$6,0)</f>
        <v>Computo</v>
      </c>
      <c r="G2988">
        <f t="shared" ca="1" si="279"/>
        <v>34</v>
      </c>
      <c r="H2988">
        <f ca="1">+_xlfn.XLOOKUP(D2988,'Tablas aux'!$A$3:$A$6,'Tablas aux'!$D$3:$D$6)</f>
        <v>1200</v>
      </c>
      <c r="I2988" s="3">
        <f t="shared" ca="1" si="280"/>
        <v>0.3</v>
      </c>
      <c r="J2988" t="str" cm="1">
        <f t="array" aca="1" ref="J2988" ca="1">+INDEX({"Tarjeta";"Efectivo";"Transferencia"},RANDBETWEEN(1,3))</f>
        <v>Tarjeta</v>
      </c>
      <c r="K2988" t="str">
        <f t="shared" ca="1" si="281"/>
        <v>V-001</v>
      </c>
      <c r="L2988" t="str">
        <f ca="1">+VLOOKUP(K2988,'Tablas aux'!$A$23:$C$27,3,0)</f>
        <v>Lima</v>
      </c>
    </row>
    <row r="2989" spans="1:12" x14ac:dyDescent="0.25">
      <c r="A2989" t="str">
        <v>V-2988</v>
      </c>
      <c r="B2989">
        <f t="shared" ca="1" si="276"/>
        <v>45940</v>
      </c>
      <c r="C2989" t="str">
        <f t="shared" ca="1" si="277"/>
        <v>C-001</v>
      </c>
      <c r="D2989" t="str">
        <f t="shared" ca="1" si="278"/>
        <v>P-004</v>
      </c>
      <c r="E2989" t="str">
        <f ca="1">+_xlfn.XLOOKUP(D2989,'Tablas aux'!$A$3:$A$6,'Tablas aux'!$B$3:$B$6,0)</f>
        <v>Smart Phone</v>
      </c>
      <c r="F2989" t="str">
        <f ca="1">+_xlfn.XLOOKUP(E2989,'Tablas aux'!$B$3:$B$6,'Tablas aux'!$C$3:$C$6,0)</f>
        <v>Telefonía</v>
      </c>
      <c r="G2989">
        <f t="shared" ca="1" si="279"/>
        <v>17</v>
      </c>
      <c r="H2989">
        <f ca="1">+_xlfn.XLOOKUP(D2989,'Tablas aux'!$A$3:$A$6,'Tablas aux'!$D$3:$D$6)</f>
        <v>800</v>
      </c>
      <c r="I2989" s="3">
        <f t="shared" ca="1" si="280"/>
        <v>0.2</v>
      </c>
      <c r="J2989" t="str" cm="1">
        <f t="array" aca="1" ref="J2989" ca="1">+INDEX({"Tarjeta";"Efectivo";"Transferencia"},RANDBETWEEN(1,3))</f>
        <v>Tarjeta</v>
      </c>
      <c r="K2989" t="str">
        <f t="shared" ca="1" si="281"/>
        <v>V-001</v>
      </c>
      <c r="L2989" t="str">
        <f ca="1">+VLOOKUP(K2989,'Tablas aux'!$A$23:$C$27,3,0)</f>
        <v>Lima</v>
      </c>
    </row>
    <row r="2990" spans="1:12" x14ac:dyDescent="0.25">
      <c r="A2990" t="str">
        <v>V-2989</v>
      </c>
      <c r="B2990">
        <f t="shared" ca="1" si="276"/>
        <v>45659</v>
      </c>
      <c r="C2990" t="str">
        <f t="shared" ca="1" si="277"/>
        <v>C-004</v>
      </c>
      <c r="D2990" t="str">
        <f t="shared" ca="1" si="278"/>
        <v>P-001</v>
      </c>
      <c r="E2990" t="str">
        <f ca="1">+_xlfn.XLOOKUP(D2990,'Tablas aux'!$A$3:$A$6,'Tablas aux'!$B$3:$B$6,0)</f>
        <v>Audífonos</v>
      </c>
      <c r="F2990" t="str">
        <f ca="1">+_xlfn.XLOOKUP(E2990,'Tablas aux'!$B$3:$B$6,'Tablas aux'!$C$3:$C$6,0)</f>
        <v>Electrónica</v>
      </c>
      <c r="G2990">
        <f t="shared" ca="1" si="279"/>
        <v>30</v>
      </c>
      <c r="H2990">
        <f ca="1">+_xlfn.XLOOKUP(D2990,'Tablas aux'!$A$3:$A$6,'Tablas aux'!$D$3:$D$6)</f>
        <v>50</v>
      </c>
      <c r="I2990" s="3">
        <f t="shared" ca="1" si="280"/>
        <v>0.1</v>
      </c>
      <c r="J2990" t="str" cm="1">
        <f t="array" aca="1" ref="J2990" ca="1">+INDEX({"Tarjeta";"Efectivo";"Transferencia"},RANDBETWEEN(1,3))</f>
        <v>Efectivo</v>
      </c>
      <c r="K2990" t="str">
        <f t="shared" ca="1" si="281"/>
        <v>V-005</v>
      </c>
      <c r="L2990" t="str">
        <f ca="1">+VLOOKUP(K2990,'Tablas aux'!$A$23:$C$27,3,0)</f>
        <v>Ayacucho</v>
      </c>
    </row>
    <row r="2991" spans="1:12" x14ac:dyDescent="0.25">
      <c r="A2991" t="str">
        <v>V-2990</v>
      </c>
      <c r="B2991">
        <f t="shared" ca="1" si="276"/>
        <v>45997</v>
      </c>
      <c r="C2991" t="str">
        <f t="shared" ca="1" si="277"/>
        <v>C-003</v>
      </c>
      <c r="D2991" t="str">
        <f t="shared" ca="1" si="278"/>
        <v>P-004</v>
      </c>
      <c r="E2991" t="str">
        <f ca="1">+_xlfn.XLOOKUP(D2991,'Tablas aux'!$A$3:$A$6,'Tablas aux'!$B$3:$B$6,0)</f>
        <v>Smart Phone</v>
      </c>
      <c r="F2991" t="str">
        <f ca="1">+_xlfn.XLOOKUP(E2991,'Tablas aux'!$B$3:$B$6,'Tablas aux'!$C$3:$C$6,0)</f>
        <v>Telefonía</v>
      </c>
      <c r="G2991">
        <f t="shared" ca="1" si="279"/>
        <v>21</v>
      </c>
      <c r="H2991">
        <f ca="1">+_xlfn.XLOOKUP(D2991,'Tablas aux'!$A$3:$A$6,'Tablas aux'!$D$3:$D$6)</f>
        <v>800</v>
      </c>
      <c r="I2991" s="3">
        <f t="shared" ca="1" si="280"/>
        <v>0.2</v>
      </c>
      <c r="J2991" t="str" cm="1">
        <f t="array" aca="1" ref="J2991" ca="1">+INDEX({"Tarjeta";"Efectivo";"Transferencia"},RANDBETWEEN(1,3))</f>
        <v>Tarjeta</v>
      </c>
      <c r="K2991" t="str">
        <f t="shared" ca="1" si="281"/>
        <v>V-003</v>
      </c>
      <c r="L2991" t="str">
        <f ca="1">+VLOOKUP(K2991,'Tablas aux'!$A$23:$C$27,3,0)</f>
        <v>Arequipa</v>
      </c>
    </row>
    <row r="2992" spans="1:12" x14ac:dyDescent="0.25">
      <c r="A2992" t="str">
        <v>V-2991</v>
      </c>
      <c r="B2992">
        <f t="shared" ca="1" si="276"/>
        <v>45970</v>
      </c>
      <c r="C2992" t="str">
        <f t="shared" ca="1" si="277"/>
        <v>C-002</v>
      </c>
      <c r="D2992" t="str">
        <f t="shared" ca="1" si="278"/>
        <v>P-001</v>
      </c>
      <c r="E2992" t="str">
        <f ca="1">+_xlfn.XLOOKUP(D2992,'Tablas aux'!$A$3:$A$6,'Tablas aux'!$B$3:$B$6,0)</f>
        <v>Audífonos</v>
      </c>
      <c r="F2992" t="str">
        <f ca="1">+_xlfn.XLOOKUP(E2992,'Tablas aux'!$B$3:$B$6,'Tablas aux'!$C$3:$C$6,0)</f>
        <v>Electrónica</v>
      </c>
      <c r="G2992">
        <f t="shared" ca="1" si="279"/>
        <v>25</v>
      </c>
      <c r="H2992">
        <f ca="1">+_xlfn.XLOOKUP(D2992,'Tablas aux'!$A$3:$A$6,'Tablas aux'!$D$3:$D$6)</f>
        <v>50</v>
      </c>
      <c r="I2992" s="3">
        <f t="shared" ca="1" si="280"/>
        <v>0.1</v>
      </c>
      <c r="J2992" t="str" cm="1">
        <f t="array" aca="1" ref="J2992" ca="1">+INDEX({"Tarjeta";"Efectivo";"Transferencia"},RANDBETWEEN(1,3))</f>
        <v>Efectivo</v>
      </c>
      <c r="K2992" t="str">
        <f t="shared" ca="1" si="281"/>
        <v>V-004</v>
      </c>
      <c r="L2992" t="str">
        <f ca="1">+VLOOKUP(K2992,'Tablas aux'!$A$23:$C$27,3,0)</f>
        <v>Moquegua</v>
      </c>
    </row>
    <row r="2993" spans="1:12" x14ac:dyDescent="0.25">
      <c r="A2993" t="str">
        <v>V-2992</v>
      </c>
      <c r="B2993">
        <f t="shared" ca="1" si="276"/>
        <v>46002</v>
      </c>
      <c r="C2993" t="str">
        <f t="shared" ca="1" si="277"/>
        <v>C-004</v>
      </c>
      <c r="D2993" t="str">
        <f t="shared" ca="1" si="278"/>
        <v>P-002</v>
      </c>
      <c r="E2993" t="str">
        <f ca="1">+_xlfn.XLOOKUP(D2993,'Tablas aux'!$A$3:$A$6,'Tablas aux'!$B$3:$B$6,0)</f>
        <v>Laptop</v>
      </c>
      <c r="F2993" t="str">
        <f ca="1">+_xlfn.XLOOKUP(E2993,'Tablas aux'!$B$3:$B$6,'Tablas aux'!$C$3:$C$6,0)</f>
        <v>Computo</v>
      </c>
      <c r="G2993">
        <f t="shared" ca="1" si="279"/>
        <v>43</v>
      </c>
      <c r="H2993">
        <f ca="1">+_xlfn.XLOOKUP(D2993,'Tablas aux'!$A$3:$A$6,'Tablas aux'!$D$3:$D$6)</f>
        <v>1200</v>
      </c>
      <c r="I2993" s="3">
        <f t="shared" ca="1" si="280"/>
        <v>0.3</v>
      </c>
      <c r="J2993" t="str" cm="1">
        <f t="array" aca="1" ref="J2993" ca="1">+INDEX({"Tarjeta";"Efectivo";"Transferencia"},RANDBETWEEN(1,3))</f>
        <v>Efectivo</v>
      </c>
      <c r="K2993" t="str">
        <f t="shared" ca="1" si="281"/>
        <v>V-003</v>
      </c>
      <c r="L2993" t="str">
        <f ca="1">+VLOOKUP(K2993,'Tablas aux'!$A$23:$C$27,3,0)</f>
        <v>Arequipa</v>
      </c>
    </row>
    <row r="2994" spans="1:12" x14ac:dyDescent="0.25">
      <c r="A2994" t="str">
        <v>V-2993</v>
      </c>
      <c r="B2994">
        <f t="shared" ca="1" si="276"/>
        <v>45810</v>
      </c>
      <c r="C2994" t="str">
        <f t="shared" ca="1" si="277"/>
        <v>C-001</v>
      </c>
      <c r="D2994" t="str">
        <f t="shared" ca="1" si="278"/>
        <v>P-004</v>
      </c>
      <c r="E2994" t="str">
        <f ca="1">+_xlfn.XLOOKUP(D2994,'Tablas aux'!$A$3:$A$6,'Tablas aux'!$B$3:$B$6,0)</f>
        <v>Smart Phone</v>
      </c>
      <c r="F2994" t="str">
        <f ca="1">+_xlfn.XLOOKUP(E2994,'Tablas aux'!$B$3:$B$6,'Tablas aux'!$C$3:$C$6,0)</f>
        <v>Telefonía</v>
      </c>
      <c r="G2994">
        <f t="shared" ca="1" si="279"/>
        <v>14</v>
      </c>
      <c r="H2994">
        <f ca="1">+_xlfn.XLOOKUP(D2994,'Tablas aux'!$A$3:$A$6,'Tablas aux'!$D$3:$D$6)</f>
        <v>800</v>
      </c>
      <c r="I2994" s="3">
        <f t="shared" ca="1" si="280"/>
        <v>0.2</v>
      </c>
      <c r="J2994" t="str" cm="1">
        <f t="array" aca="1" ref="J2994" ca="1">+INDEX({"Tarjeta";"Efectivo";"Transferencia"},RANDBETWEEN(1,3))</f>
        <v>Tarjeta</v>
      </c>
      <c r="K2994" t="str">
        <f t="shared" ca="1" si="281"/>
        <v>V-001</v>
      </c>
      <c r="L2994" t="str">
        <f ca="1">+VLOOKUP(K2994,'Tablas aux'!$A$23:$C$27,3,0)</f>
        <v>Lima</v>
      </c>
    </row>
    <row r="2995" spans="1:12" x14ac:dyDescent="0.25">
      <c r="A2995" t="str">
        <v>V-2994</v>
      </c>
      <c r="B2995">
        <f t="shared" ca="1" si="276"/>
        <v>45934</v>
      </c>
      <c r="C2995" t="str">
        <f t="shared" ca="1" si="277"/>
        <v>C-001</v>
      </c>
      <c r="D2995" t="str">
        <f t="shared" ca="1" si="278"/>
        <v>P-001</v>
      </c>
      <c r="E2995" t="str">
        <f ca="1">+_xlfn.XLOOKUP(D2995,'Tablas aux'!$A$3:$A$6,'Tablas aux'!$B$3:$B$6,0)</f>
        <v>Audífonos</v>
      </c>
      <c r="F2995" t="str">
        <f ca="1">+_xlfn.XLOOKUP(E2995,'Tablas aux'!$B$3:$B$6,'Tablas aux'!$C$3:$C$6,0)</f>
        <v>Electrónica</v>
      </c>
      <c r="G2995">
        <f t="shared" ca="1" si="279"/>
        <v>9</v>
      </c>
      <c r="H2995">
        <f ca="1">+_xlfn.XLOOKUP(D2995,'Tablas aux'!$A$3:$A$6,'Tablas aux'!$D$3:$D$6)</f>
        <v>50</v>
      </c>
      <c r="I2995" s="3">
        <f t="shared" ca="1" si="280"/>
        <v>0.1</v>
      </c>
      <c r="J2995" t="str" cm="1">
        <f t="array" aca="1" ref="J2995" ca="1">+INDEX({"Tarjeta";"Efectivo";"Transferencia"},RANDBETWEEN(1,3))</f>
        <v>Tarjeta</v>
      </c>
      <c r="K2995" t="str">
        <f t="shared" ca="1" si="281"/>
        <v>V-003</v>
      </c>
      <c r="L2995" t="str">
        <f ca="1">+VLOOKUP(K2995,'Tablas aux'!$A$23:$C$27,3,0)</f>
        <v>Arequipa</v>
      </c>
    </row>
    <row r="2996" spans="1:12" x14ac:dyDescent="0.25">
      <c r="A2996" t="str">
        <v>V-2995</v>
      </c>
      <c r="B2996">
        <f t="shared" ca="1" si="276"/>
        <v>45797</v>
      </c>
      <c r="C2996" t="str">
        <f t="shared" ca="1" si="277"/>
        <v>C-002</v>
      </c>
      <c r="D2996" t="str">
        <f t="shared" ca="1" si="278"/>
        <v>P-003</v>
      </c>
      <c r="E2996" t="str">
        <f ca="1">+_xlfn.XLOOKUP(D2996,'Tablas aux'!$A$3:$A$6,'Tablas aux'!$B$3:$B$6,0)</f>
        <v>Smart Watch</v>
      </c>
      <c r="F2996" t="str">
        <f ca="1">+_xlfn.XLOOKUP(E2996,'Tablas aux'!$B$3:$B$6,'Tablas aux'!$C$3:$C$6,0)</f>
        <v>Electrónica</v>
      </c>
      <c r="G2996">
        <f t="shared" ca="1" si="279"/>
        <v>19</v>
      </c>
      <c r="H2996">
        <f ca="1">+_xlfn.XLOOKUP(D2996,'Tablas aux'!$A$3:$A$6,'Tablas aux'!$D$3:$D$6)</f>
        <v>200</v>
      </c>
      <c r="I2996" s="3">
        <f t="shared" ca="1" si="280"/>
        <v>0.1</v>
      </c>
      <c r="J2996" t="str" cm="1">
        <f t="array" aca="1" ref="J2996" ca="1">+INDEX({"Tarjeta";"Efectivo";"Transferencia"},RANDBETWEEN(1,3))</f>
        <v>Tarjeta</v>
      </c>
      <c r="K2996" t="str">
        <f t="shared" ca="1" si="281"/>
        <v>V-005</v>
      </c>
      <c r="L2996" t="str">
        <f ca="1">+VLOOKUP(K2996,'Tablas aux'!$A$23:$C$27,3,0)</f>
        <v>Ayacucho</v>
      </c>
    </row>
    <row r="2997" spans="1:12" x14ac:dyDescent="0.25">
      <c r="A2997" t="str">
        <v>V-2996</v>
      </c>
      <c r="B2997">
        <f t="shared" ca="1" si="276"/>
        <v>45886</v>
      </c>
      <c r="C2997" t="str">
        <f t="shared" ca="1" si="277"/>
        <v>C-002</v>
      </c>
      <c r="D2997" t="str">
        <f t="shared" ca="1" si="278"/>
        <v>P-003</v>
      </c>
      <c r="E2997" t="str">
        <f ca="1">+_xlfn.XLOOKUP(D2997,'Tablas aux'!$A$3:$A$6,'Tablas aux'!$B$3:$B$6,0)</f>
        <v>Smart Watch</v>
      </c>
      <c r="F2997" t="str">
        <f ca="1">+_xlfn.XLOOKUP(E2997,'Tablas aux'!$B$3:$B$6,'Tablas aux'!$C$3:$C$6,0)</f>
        <v>Electrónica</v>
      </c>
      <c r="G2997">
        <f t="shared" ca="1" si="279"/>
        <v>24</v>
      </c>
      <c r="H2997">
        <f ca="1">+_xlfn.XLOOKUP(D2997,'Tablas aux'!$A$3:$A$6,'Tablas aux'!$D$3:$D$6)</f>
        <v>200</v>
      </c>
      <c r="I2997" s="3">
        <f t="shared" ca="1" si="280"/>
        <v>0.1</v>
      </c>
      <c r="J2997" t="str" cm="1">
        <f t="array" aca="1" ref="J2997" ca="1">+INDEX({"Tarjeta";"Efectivo";"Transferencia"},RANDBETWEEN(1,3))</f>
        <v>Efectivo</v>
      </c>
      <c r="K2997" t="str">
        <f t="shared" ca="1" si="281"/>
        <v>V-004</v>
      </c>
      <c r="L2997" t="str">
        <f ca="1">+VLOOKUP(K2997,'Tablas aux'!$A$23:$C$27,3,0)</f>
        <v>Moquegua</v>
      </c>
    </row>
    <row r="2998" spans="1:12" x14ac:dyDescent="0.25">
      <c r="A2998" t="str">
        <v>V-2997</v>
      </c>
      <c r="B2998">
        <f t="shared" ca="1" si="276"/>
        <v>45954</v>
      </c>
      <c r="C2998" t="str">
        <f t="shared" ca="1" si="277"/>
        <v>C-001</v>
      </c>
      <c r="D2998" t="str">
        <f t="shared" ca="1" si="278"/>
        <v>P-002</v>
      </c>
      <c r="E2998" t="str">
        <f ca="1">+_xlfn.XLOOKUP(D2998,'Tablas aux'!$A$3:$A$6,'Tablas aux'!$B$3:$B$6,0)</f>
        <v>Laptop</v>
      </c>
      <c r="F2998" t="str">
        <f ca="1">+_xlfn.XLOOKUP(E2998,'Tablas aux'!$B$3:$B$6,'Tablas aux'!$C$3:$C$6,0)</f>
        <v>Computo</v>
      </c>
      <c r="G2998">
        <f t="shared" ca="1" si="279"/>
        <v>23</v>
      </c>
      <c r="H2998">
        <f ca="1">+_xlfn.XLOOKUP(D2998,'Tablas aux'!$A$3:$A$6,'Tablas aux'!$D$3:$D$6)</f>
        <v>1200</v>
      </c>
      <c r="I2998" s="3">
        <f t="shared" ca="1" si="280"/>
        <v>0.3</v>
      </c>
      <c r="J2998" t="str" cm="1">
        <f t="array" aca="1" ref="J2998" ca="1">+INDEX({"Tarjeta";"Efectivo";"Transferencia"},RANDBETWEEN(1,3))</f>
        <v>Tarjeta</v>
      </c>
      <c r="K2998" t="str">
        <f t="shared" ca="1" si="281"/>
        <v>V-005</v>
      </c>
      <c r="L2998" t="str">
        <f ca="1">+VLOOKUP(K2998,'Tablas aux'!$A$23:$C$27,3,0)</f>
        <v>Ayacucho</v>
      </c>
    </row>
    <row r="2999" spans="1:12" x14ac:dyDescent="0.25">
      <c r="A2999" t="str">
        <v>V-2998</v>
      </c>
      <c r="B2999">
        <f t="shared" ca="1" si="276"/>
        <v>45841</v>
      </c>
      <c r="C2999" t="str">
        <f t="shared" ca="1" si="277"/>
        <v>C-004</v>
      </c>
      <c r="D2999" t="str">
        <f t="shared" ca="1" si="278"/>
        <v>P-004</v>
      </c>
      <c r="E2999" t="str">
        <f ca="1">+_xlfn.XLOOKUP(D2999,'Tablas aux'!$A$3:$A$6,'Tablas aux'!$B$3:$B$6,0)</f>
        <v>Smart Phone</v>
      </c>
      <c r="F2999" t="str">
        <f ca="1">+_xlfn.XLOOKUP(E2999,'Tablas aux'!$B$3:$B$6,'Tablas aux'!$C$3:$C$6,0)</f>
        <v>Telefonía</v>
      </c>
      <c r="G2999">
        <f t="shared" ca="1" si="279"/>
        <v>14</v>
      </c>
      <c r="H2999">
        <f ca="1">+_xlfn.XLOOKUP(D2999,'Tablas aux'!$A$3:$A$6,'Tablas aux'!$D$3:$D$6)</f>
        <v>800</v>
      </c>
      <c r="I2999" s="3">
        <f t="shared" ca="1" si="280"/>
        <v>0.2</v>
      </c>
      <c r="J2999" t="str" cm="1">
        <f t="array" aca="1" ref="J2999" ca="1">+INDEX({"Tarjeta";"Efectivo";"Transferencia"},RANDBETWEEN(1,3))</f>
        <v>Efectivo</v>
      </c>
      <c r="K2999" t="str">
        <f t="shared" ca="1" si="281"/>
        <v>V-004</v>
      </c>
      <c r="L2999" t="str">
        <f ca="1">+VLOOKUP(K2999,'Tablas aux'!$A$23:$C$27,3,0)</f>
        <v>Moquegua</v>
      </c>
    </row>
    <row r="3000" spans="1:12" x14ac:dyDescent="0.25">
      <c r="A3000" t="str">
        <v>V-2999</v>
      </c>
      <c r="B3000">
        <f t="shared" ca="1" si="276"/>
        <v>45834</v>
      </c>
      <c r="C3000" t="str">
        <f t="shared" ca="1" si="277"/>
        <v>C-003</v>
      </c>
      <c r="D3000" t="str">
        <f t="shared" ca="1" si="278"/>
        <v>P-003</v>
      </c>
      <c r="E3000" t="str">
        <f ca="1">+_xlfn.XLOOKUP(D3000,'Tablas aux'!$A$3:$A$6,'Tablas aux'!$B$3:$B$6,0)</f>
        <v>Smart Watch</v>
      </c>
      <c r="F3000" t="str">
        <f ca="1">+_xlfn.XLOOKUP(E3000,'Tablas aux'!$B$3:$B$6,'Tablas aux'!$C$3:$C$6,0)</f>
        <v>Electrónica</v>
      </c>
      <c r="G3000">
        <f t="shared" ca="1" si="279"/>
        <v>6</v>
      </c>
      <c r="H3000">
        <f ca="1">+_xlfn.XLOOKUP(D3000,'Tablas aux'!$A$3:$A$6,'Tablas aux'!$D$3:$D$6)</f>
        <v>200</v>
      </c>
      <c r="I3000" s="3">
        <f t="shared" ca="1" si="280"/>
        <v>0.1</v>
      </c>
      <c r="J3000" t="str" cm="1">
        <f t="array" aca="1" ref="J3000" ca="1">+INDEX({"Tarjeta";"Efectivo";"Transferencia"},RANDBETWEEN(1,3))</f>
        <v>Efectivo</v>
      </c>
      <c r="K3000" t="str">
        <f t="shared" ca="1" si="281"/>
        <v>V-003</v>
      </c>
      <c r="L3000" t="str">
        <f ca="1">+VLOOKUP(K3000,'Tablas aux'!$A$23:$C$27,3,0)</f>
        <v>Arequipa</v>
      </c>
    </row>
    <row r="3001" spans="1:12" x14ac:dyDescent="0.25">
      <c r="A3001" t="str">
        <v>V-3000</v>
      </c>
      <c r="B3001">
        <f t="shared" ca="1" si="276"/>
        <v>45966</v>
      </c>
      <c r="C3001" t="str">
        <f t="shared" ca="1" si="277"/>
        <v>C-002</v>
      </c>
      <c r="D3001" t="str">
        <f t="shared" ca="1" si="278"/>
        <v>P-004</v>
      </c>
      <c r="E3001" t="str">
        <f ca="1">+_xlfn.XLOOKUP(D3001,'Tablas aux'!$A$3:$A$6,'Tablas aux'!$B$3:$B$6,0)</f>
        <v>Smart Phone</v>
      </c>
      <c r="F3001" t="str">
        <f ca="1">+_xlfn.XLOOKUP(E3001,'Tablas aux'!$B$3:$B$6,'Tablas aux'!$C$3:$C$6,0)</f>
        <v>Telefonía</v>
      </c>
      <c r="G3001">
        <f t="shared" ca="1" si="279"/>
        <v>31</v>
      </c>
      <c r="H3001">
        <f ca="1">+_xlfn.XLOOKUP(D3001,'Tablas aux'!$A$3:$A$6,'Tablas aux'!$D$3:$D$6)</f>
        <v>800</v>
      </c>
      <c r="I3001" s="3">
        <f t="shared" ca="1" si="280"/>
        <v>0.2</v>
      </c>
      <c r="J3001" t="str" cm="1">
        <f t="array" aca="1" ref="J3001" ca="1">+INDEX({"Tarjeta";"Efectivo";"Transferencia"},RANDBETWEEN(1,3))</f>
        <v>Tarjeta</v>
      </c>
      <c r="K3001" t="str">
        <f t="shared" ca="1" si="281"/>
        <v>V-002</v>
      </c>
      <c r="L3001" t="str">
        <f ca="1">+VLOOKUP(K3001,'Tablas aux'!$A$23:$C$27,3,0)</f>
        <v>Callao</v>
      </c>
    </row>
    <row r="3002" spans="1:12" x14ac:dyDescent="0.25">
      <c r="A3002" t="str">
        <v>V-3001</v>
      </c>
      <c r="B3002">
        <f t="shared" ca="1" si="276"/>
        <v>45724</v>
      </c>
      <c r="C3002" t="str">
        <f t="shared" ca="1" si="277"/>
        <v>C-001</v>
      </c>
      <c r="D3002" t="str">
        <f t="shared" ca="1" si="278"/>
        <v>P-002</v>
      </c>
      <c r="E3002" t="str">
        <f ca="1">+_xlfn.XLOOKUP(D3002,'Tablas aux'!$A$3:$A$6,'Tablas aux'!$B$3:$B$6,0)</f>
        <v>Laptop</v>
      </c>
      <c r="F3002" t="str">
        <f ca="1">+_xlfn.XLOOKUP(E3002,'Tablas aux'!$B$3:$B$6,'Tablas aux'!$C$3:$C$6,0)</f>
        <v>Computo</v>
      </c>
      <c r="G3002">
        <f t="shared" ca="1" si="279"/>
        <v>14</v>
      </c>
      <c r="H3002">
        <f ca="1">+_xlfn.XLOOKUP(D3002,'Tablas aux'!$A$3:$A$6,'Tablas aux'!$D$3:$D$6)</f>
        <v>1200</v>
      </c>
      <c r="I3002" s="3">
        <f t="shared" ca="1" si="280"/>
        <v>0.3</v>
      </c>
      <c r="J3002" t="str" cm="1">
        <f t="array" aca="1" ref="J3002" ca="1">+INDEX({"Tarjeta";"Efectivo";"Transferencia"},RANDBETWEEN(1,3))</f>
        <v>Transferencia</v>
      </c>
      <c r="K3002" t="str">
        <f t="shared" ca="1" si="281"/>
        <v>V-002</v>
      </c>
      <c r="L3002" t="str">
        <f ca="1">+VLOOKUP(K3002,'Tablas aux'!$A$23:$C$27,3,0)</f>
        <v>Callao</v>
      </c>
    </row>
    <row r="3003" spans="1:12" x14ac:dyDescent="0.25">
      <c r="A3003" t="str">
        <v>V-3002</v>
      </c>
      <c r="B3003">
        <f t="shared" ca="1" si="276"/>
        <v>45825</v>
      </c>
      <c r="C3003" t="str">
        <f t="shared" ca="1" si="277"/>
        <v>C-002</v>
      </c>
      <c r="D3003" t="str">
        <f t="shared" ca="1" si="278"/>
        <v>P-002</v>
      </c>
      <c r="E3003" t="str">
        <f ca="1">+_xlfn.XLOOKUP(D3003,'Tablas aux'!$A$3:$A$6,'Tablas aux'!$B$3:$B$6,0)</f>
        <v>Laptop</v>
      </c>
      <c r="F3003" t="str">
        <f ca="1">+_xlfn.XLOOKUP(E3003,'Tablas aux'!$B$3:$B$6,'Tablas aux'!$C$3:$C$6,0)</f>
        <v>Computo</v>
      </c>
      <c r="G3003">
        <f t="shared" ca="1" si="279"/>
        <v>13</v>
      </c>
      <c r="H3003">
        <f ca="1">+_xlfn.XLOOKUP(D3003,'Tablas aux'!$A$3:$A$6,'Tablas aux'!$D$3:$D$6)</f>
        <v>1200</v>
      </c>
      <c r="I3003" s="3">
        <f t="shared" ca="1" si="280"/>
        <v>0.3</v>
      </c>
      <c r="J3003" t="str" cm="1">
        <f t="array" aca="1" ref="J3003" ca="1">+INDEX({"Tarjeta";"Efectivo";"Transferencia"},RANDBETWEEN(1,3))</f>
        <v>Transferencia</v>
      </c>
      <c r="K3003" t="str">
        <f t="shared" ca="1" si="281"/>
        <v>V-005</v>
      </c>
      <c r="L3003" t="str">
        <f ca="1">+VLOOKUP(K3003,'Tablas aux'!$A$23:$C$27,3,0)</f>
        <v>Ayacucho</v>
      </c>
    </row>
    <row r="3004" spans="1:12" x14ac:dyDescent="0.25">
      <c r="A3004" t="str">
        <v>V-3003</v>
      </c>
      <c r="B3004">
        <f t="shared" ca="1" si="276"/>
        <v>45731</v>
      </c>
      <c r="C3004" t="str">
        <f t="shared" ca="1" si="277"/>
        <v>C-004</v>
      </c>
      <c r="D3004" t="str">
        <f t="shared" ca="1" si="278"/>
        <v>P-004</v>
      </c>
      <c r="E3004" t="str">
        <f ca="1">+_xlfn.XLOOKUP(D3004,'Tablas aux'!$A$3:$A$6,'Tablas aux'!$B$3:$B$6,0)</f>
        <v>Smart Phone</v>
      </c>
      <c r="F3004" t="str">
        <f ca="1">+_xlfn.XLOOKUP(E3004,'Tablas aux'!$B$3:$B$6,'Tablas aux'!$C$3:$C$6,0)</f>
        <v>Telefonía</v>
      </c>
      <c r="G3004">
        <f t="shared" ca="1" si="279"/>
        <v>45</v>
      </c>
      <c r="H3004">
        <f ca="1">+_xlfn.XLOOKUP(D3004,'Tablas aux'!$A$3:$A$6,'Tablas aux'!$D$3:$D$6)</f>
        <v>800</v>
      </c>
      <c r="I3004" s="3">
        <f t="shared" ca="1" si="280"/>
        <v>0.2</v>
      </c>
      <c r="J3004" t="str" cm="1">
        <f t="array" aca="1" ref="J3004" ca="1">+INDEX({"Tarjeta";"Efectivo";"Transferencia"},RANDBETWEEN(1,3))</f>
        <v>Tarjeta</v>
      </c>
      <c r="K3004" t="str">
        <f t="shared" ca="1" si="281"/>
        <v>V-002</v>
      </c>
      <c r="L3004" t="str">
        <f ca="1">+VLOOKUP(K3004,'Tablas aux'!$A$23:$C$27,3,0)</f>
        <v>Callao</v>
      </c>
    </row>
    <row r="3005" spans="1:12" x14ac:dyDescent="0.25">
      <c r="A3005" t="str">
        <v>V-3004</v>
      </c>
      <c r="B3005">
        <f t="shared" ca="1" si="276"/>
        <v>45828</v>
      </c>
      <c r="C3005" t="str">
        <f t="shared" ca="1" si="277"/>
        <v>C-001</v>
      </c>
      <c r="D3005" t="str">
        <f t="shared" ca="1" si="278"/>
        <v>P-004</v>
      </c>
      <c r="E3005" t="str">
        <f ca="1">+_xlfn.XLOOKUP(D3005,'Tablas aux'!$A$3:$A$6,'Tablas aux'!$B$3:$B$6,0)</f>
        <v>Smart Phone</v>
      </c>
      <c r="F3005" t="str">
        <f ca="1">+_xlfn.XLOOKUP(E3005,'Tablas aux'!$B$3:$B$6,'Tablas aux'!$C$3:$C$6,0)</f>
        <v>Telefonía</v>
      </c>
      <c r="G3005">
        <f t="shared" ca="1" si="279"/>
        <v>38</v>
      </c>
      <c r="H3005">
        <f ca="1">+_xlfn.XLOOKUP(D3005,'Tablas aux'!$A$3:$A$6,'Tablas aux'!$D$3:$D$6)</f>
        <v>800</v>
      </c>
      <c r="I3005" s="3">
        <f t="shared" ca="1" si="280"/>
        <v>0.2</v>
      </c>
      <c r="J3005" t="str" cm="1">
        <f t="array" aca="1" ref="J3005" ca="1">+INDEX({"Tarjeta";"Efectivo";"Transferencia"},RANDBETWEEN(1,3))</f>
        <v>Efectivo</v>
      </c>
      <c r="K3005" t="str">
        <f t="shared" ca="1" si="281"/>
        <v>V-002</v>
      </c>
      <c r="L3005" t="str">
        <f ca="1">+VLOOKUP(K3005,'Tablas aux'!$A$23:$C$27,3,0)</f>
        <v>Callao</v>
      </c>
    </row>
    <row r="3006" spans="1:12" x14ac:dyDescent="0.25">
      <c r="A3006" t="str">
        <v>V-3005</v>
      </c>
      <c r="B3006">
        <f t="shared" ca="1" si="276"/>
        <v>45670</v>
      </c>
      <c r="C3006" t="str">
        <f t="shared" ca="1" si="277"/>
        <v>C-001</v>
      </c>
      <c r="D3006" t="str">
        <f t="shared" ca="1" si="278"/>
        <v>P-004</v>
      </c>
      <c r="E3006" t="str">
        <f ca="1">+_xlfn.XLOOKUP(D3006,'Tablas aux'!$A$3:$A$6,'Tablas aux'!$B$3:$B$6,0)</f>
        <v>Smart Phone</v>
      </c>
      <c r="F3006" t="str">
        <f ca="1">+_xlfn.XLOOKUP(E3006,'Tablas aux'!$B$3:$B$6,'Tablas aux'!$C$3:$C$6,0)</f>
        <v>Telefonía</v>
      </c>
      <c r="G3006">
        <f t="shared" ca="1" si="279"/>
        <v>21</v>
      </c>
      <c r="H3006">
        <f ca="1">+_xlfn.XLOOKUP(D3006,'Tablas aux'!$A$3:$A$6,'Tablas aux'!$D$3:$D$6)</f>
        <v>800</v>
      </c>
      <c r="I3006" s="3">
        <f t="shared" ca="1" si="280"/>
        <v>0.2</v>
      </c>
      <c r="J3006" t="str" cm="1">
        <f t="array" aca="1" ref="J3006" ca="1">+INDEX({"Tarjeta";"Efectivo";"Transferencia"},RANDBETWEEN(1,3))</f>
        <v>Tarjeta</v>
      </c>
      <c r="K3006" t="str">
        <f t="shared" ca="1" si="281"/>
        <v>V-004</v>
      </c>
      <c r="L3006" t="str">
        <f ca="1">+VLOOKUP(K3006,'Tablas aux'!$A$23:$C$27,3,0)</f>
        <v>Moquegua</v>
      </c>
    </row>
    <row r="3007" spans="1:12" x14ac:dyDescent="0.25">
      <c r="A3007" t="str">
        <v>V-3006</v>
      </c>
      <c r="B3007">
        <f t="shared" ca="1" si="276"/>
        <v>46005</v>
      </c>
      <c r="C3007" t="str">
        <f t="shared" ca="1" si="277"/>
        <v>C-002</v>
      </c>
      <c r="D3007" t="str">
        <f t="shared" ca="1" si="278"/>
        <v>P-003</v>
      </c>
      <c r="E3007" t="str">
        <f ca="1">+_xlfn.XLOOKUP(D3007,'Tablas aux'!$A$3:$A$6,'Tablas aux'!$B$3:$B$6,0)</f>
        <v>Smart Watch</v>
      </c>
      <c r="F3007" t="str">
        <f ca="1">+_xlfn.XLOOKUP(E3007,'Tablas aux'!$B$3:$B$6,'Tablas aux'!$C$3:$C$6,0)</f>
        <v>Electrónica</v>
      </c>
      <c r="G3007">
        <f t="shared" ca="1" si="279"/>
        <v>40</v>
      </c>
      <c r="H3007">
        <f ca="1">+_xlfn.XLOOKUP(D3007,'Tablas aux'!$A$3:$A$6,'Tablas aux'!$D$3:$D$6)</f>
        <v>200</v>
      </c>
      <c r="I3007" s="3">
        <f t="shared" ca="1" si="280"/>
        <v>0.1</v>
      </c>
      <c r="J3007" t="str" cm="1">
        <f t="array" aca="1" ref="J3007" ca="1">+INDEX({"Tarjeta";"Efectivo";"Transferencia"},RANDBETWEEN(1,3))</f>
        <v>Tarjeta</v>
      </c>
      <c r="K3007" t="str">
        <f t="shared" ca="1" si="281"/>
        <v>V-005</v>
      </c>
      <c r="L3007" t="str">
        <f ca="1">+VLOOKUP(K3007,'Tablas aux'!$A$23:$C$27,3,0)</f>
        <v>Ayacucho</v>
      </c>
    </row>
    <row r="3008" spans="1:12" x14ac:dyDescent="0.25">
      <c r="A3008" t="str">
        <v>V-3007</v>
      </c>
      <c r="B3008">
        <f t="shared" ca="1" si="276"/>
        <v>45896</v>
      </c>
      <c r="C3008" t="str">
        <f t="shared" ca="1" si="277"/>
        <v>C-002</v>
      </c>
      <c r="D3008" t="str">
        <f t="shared" ca="1" si="278"/>
        <v>P-002</v>
      </c>
      <c r="E3008" t="str">
        <f ca="1">+_xlfn.XLOOKUP(D3008,'Tablas aux'!$A$3:$A$6,'Tablas aux'!$B$3:$B$6,0)</f>
        <v>Laptop</v>
      </c>
      <c r="F3008" t="str">
        <f ca="1">+_xlfn.XLOOKUP(E3008,'Tablas aux'!$B$3:$B$6,'Tablas aux'!$C$3:$C$6,0)</f>
        <v>Computo</v>
      </c>
      <c r="G3008">
        <f t="shared" ca="1" si="279"/>
        <v>17</v>
      </c>
      <c r="H3008">
        <f ca="1">+_xlfn.XLOOKUP(D3008,'Tablas aux'!$A$3:$A$6,'Tablas aux'!$D$3:$D$6)</f>
        <v>1200</v>
      </c>
      <c r="I3008" s="3">
        <f t="shared" ca="1" si="280"/>
        <v>0.3</v>
      </c>
      <c r="J3008" t="str" cm="1">
        <f t="array" aca="1" ref="J3008" ca="1">+INDEX({"Tarjeta";"Efectivo";"Transferencia"},RANDBETWEEN(1,3))</f>
        <v>Tarjeta</v>
      </c>
      <c r="K3008" t="str">
        <f t="shared" ca="1" si="281"/>
        <v>V-004</v>
      </c>
      <c r="L3008" t="str">
        <f ca="1">+VLOOKUP(K3008,'Tablas aux'!$A$23:$C$27,3,0)</f>
        <v>Moquegua</v>
      </c>
    </row>
    <row r="3009" spans="1:12" x14ac:dyDescent="0.25">
      <c r="A3009" t="str">
        <v>V-3008</v>
      </c>
      <c r="B3009">
        <f t="shared" ca="1" si="276"/>
        <v>45793</v>
      </c>
      <c r="C3009" t="str">
        <f t="shared" ca="1" si="277"/>
        <v>C-004</v>
      </c>
      <c r="D3009" t="str">
        <f t="shared" ca="1" si="278"/>
        <v>P-003</v>
      </c>
      <c r="E3009" t="str">
        <f ca="1">+_xlfn.XLOOKUP(D3009,'Tablas aux'!$A$3:$A$6,'Tablas aux'!$B$3:$B$6,0)</f>
        <v>Smart Watch</v>
      </c>
      <c r="F3009" t="str">
        <f ca="1">+_xlfn.XLOOKUP(E3009,'Tablas aux'!$B$3:$B$6,'Tablas aux'!$C$3:$C$6,0)</f>
        <v>Electrónica</v>
      </c>
      <c r="G3009">
        <f t="shared" ca="1" si="279"/>
        <v>35</v>
      </c>
      <c r="H3009">
        <f ca="1">+_xlfn.XLOOKUP(D3009,'Tablas aux'!$A$3:$A$6,'Tablas aux'!$D$3:$D$6)</f>
        <v>200</v>
      </c>
      <c r="I3009" s="3">
        <f t="shared" ca="1" si="280"/>
        <v>0.1</v>
      </c>
      <c r="J3009" t="str" cm="1">
        <f t="array" aca="1" ref="J3009" ca="1">+INDEX({"Tarjeta";"Efectivo";"Transferencia"},RANDBETWEEN(1,3))</f>
        <v>Efectivo</v>
      </c>
      <c r="K3009" t="str">
        <f t="shared" ca="1" si="281"/>
        <v>V-001</v>
      </c>
      <c r="L3009" t="str">
        <f ca="1">+VLOOKUP(K3009,'Tablas aux'!$A$23:$C$27,3,0)</f>
        <v>Lima</v>
      </c>
    </row>
    <row r="3010" spans="1:12" x14ac:dyDescent="0.25">
      <c r="A3010" t="str">
        <v>V-3009</v>
      </c>
      <c r="B3010">
        <f t="shared" ca="1" si="276"/>
        <v>45807</v>
      </c>
      <c r="C3010" t="str">
        <f t="shared" ca="1" si="277"/>
        <v>C-001</v>
      </c>
      <c r="D3010" t="str">
        <f t="shared" ca="1" si="278"/>
        <v>P-001</v>
      </c>
      <c r="E3010" t="str">
        <f ca="1">+_xlfn.XLOOKUP(D3010,'Tablas aux'!$A$3:$A$6,'Tablas aux'!$B$3:$B$6,0)</f>
        <v>Audífonos</v>
      </c>
      <c r="F3010" t="str">
        <f ca="1">+_xlfn.XLOOKUP(E3010,'Tablas aux'!$B$3:$B$6,'Tablas aux'!$C$3:$C$6,0)</f>
        <v>Electrónica</v>
      </c>
      <c r="G3010">
        <f t="shared" ca="1" si="279"/>
        <v>33</v>
      </c>
      <c r="H3010">
        <f ca="1">+_xlfn.XLOOKUP(D3010,'Tablas aux'!$A$3:$A$6,'Tablas aux'!$D$3:$D$6)</f>
        <v>50</v>
      </c>
      <c r="I3010" s="3">
        <f t="shared" ca="1" si="280"/>
        <v>0.1</v>
      </c>
      <c r="J3010" t="str" cm="1">
        <f t="array" aca="1" ref="J3010" ca="1">+INDEX({"Tarjeta";"Efectivo";"Transferencia"},RANDBETWEEN(1,3))</f>
        <v>Efectivo</v>
      </c>
      <c r="K3010" t="str">
        <f t="shared" ca="1" si="281"/>
        <v>V-004</v>
      </c>
      <c r="L3010" t="str">
        <f ca="1">+VLOOKUP(K3010,'Tablas aux'!$A$23:$C$27,3,0)</f>
        <v>Moquegua</v>
      </c>
    </row>
    <row r="3011" spans="1:12" x14ac:dyDescent="0.25">
      <c r="A3011" t="str">
        <v>V-3010</v>
      </c>
      <c r="B3011">
        <f t="shared" ref="B3011:B3074" ca="1" si="282">+RANDBETWEEN("01/01/2025","31/12/2025")</f>
        <v>45795</v>
      </c>
      <c r="C3011" t="str">
        <f t="shared" ref="C3011:C3074" ca="1" si="283">+"C"&amp;"-"&amp;TEXT(RANDBETWEEN(1,4),"000")</f>
        <v>C-001</v>
      </c>
      <c r="D3011" t="str">
        <f t="shared" ref="D3011:D3074" ca="1" si="284">+"P"&amp;"-"&amp;TEXT(RANDBETWEEN(1,4),"000")</f>
        <v>P-003</v>
      </c>
      <c r="E3011" t="str">
        <f ca="1">+_xlfn.XLOOKUP(D3011,'Tablas aux'!$A$3:$A$6,'Tablas aux'!$B$3:$B$6,0)</f>
        <v>Smart Watch</v>
      </c>
      <c r="F3011" t="str">
        <f ca="1">+_xlfn.XLOOKUP(E3011,'Tablas aux'!$B$3:$B$6,'Tablas aux'!$C$3:$C$6,0)</f>
        <v>Electrónica</v>
      </c>
      <c r="G3011">
        <f t="shared" ref="G3011:G3074" ca="1" si="285">+RANDBETWEEN(5,45)</f>
        <v>41</v>
      </c>
      <c r="H3011">
        <f ca="1">+_xlfn.XLOOKUP(D3011,'Tablas aux'!$A$3:$A$6,'Tablas aux'!$D$3:$D$6)</f>
        <v>200</v>
      </c>
      <c r="I3011" s="3">
        <f t="shared" ref="I3011:I3074" ca="1" si="286">+IF(F3011="Electrónica",0.1,IF(F3011="Telefonía",0.2,0.3))</f>
        <v>0.1</v>
      </c>
      <c r="J3011" t="str" cm="1">
        <f t="array" aca="1" ref="J3011" ca="1">+INDEX({"Tarjeta";"Efectivo";"Transferencia"},RANDBETWEEN(1,3))</f>
        <v>Efectivo</v>
      </c>
      <c r="K3011" t="str">
        <f t="shared" ref="K3011:K3074" ca="1" si="287">+"V"&amp;"-"&amp;TEXT(RANDBETWEEN(1,5),"000")</f>
        <v>V-004</v>
      </c>
      <c r="L3011" t="str">
        <f ca="1">+VLOOKUP(K3011,'Tablas aux'!$A$23:$C$27,3,0)</f>
        <v>Moquegua</v>
      </c>
    </row>
    <row r="3012" spans="1:12" x14ac:dyDescent="0.25">
      <c r="A3012" t="str">
        <v>V-3011</v>
      </c>
      <c r="B3012">
        <f t="shared" ca="1" si="282"/>
        <v>45919</v>
      </c>
      <c r="C3012" t="str">
        <f t="shared" ca="1" si="283"/>
        <v>C-003</v>
      </c>
      <c r="D3012" t="str">
        <f t="shared" ca="1" si="284"/>
        <v>P-003</v>
      </c>
      <c r="E3012" t="str">
        <f ca="1">+_xlfn.XLOOKUP(D3012,'Tablas aux'!$A$3:$A$6,'Tablas aux'!$B$3:$B$6,0)</f>
        <v>Smart Watch</v>
      </c>
      <c r="F3012" t="str">
        <f ca="1">+_xlfn.XLOOKUP(E3012,'Tablas aux'!$B$3:$B$6,'Tablas aux'!$C$3:$C$6,0)</f>
        <v>Electrónica</v>
      </c>
      <c r="G3012">
        <f t="shared" ca="1" si="285"/>
        <v>32</v>
      </c>
      <c r="H3012">
        <f ca="1">+_xlfn.XLOOKUP(D3012,'Tablas aux'!$A$3:$A$6,'Tablas aux'!$D$3:$D$6)</f>
        <v>200</v>
      </c>
      <c r="I3012" s="3">
        <f t="shared" ca="1" si="286"/>
        <v>0.1</v>
      </c>
      <c r="J3012" t="str" cm="1">
        <f t="array" aca="1" ref="J3012" ca="1">+INDEX({"Tarjeta";"Efectivo";"Transferencia"},RANDBETWEEN(1,3))</f>
        <v>Efectivo</v>
      </c>
      <c r="K3012" t="str">
        <f t="shared" ca="1" si="287"/>
        <v>V-002</v>
      </c>
      <c r="L3012" t="str">
        <f ca="1">+VLOOKUP(K3012,'Tablas aux'!$A$23:$C$27,3,0)</f>
        <v>Callao</v>
      </c>
    </row>
    <row r="3013" spans="1:12" x14ac:dyDescent="0.25">
      <c r="A3013" t="str">
        <v>V-3012</v>
      </c>
      <c r="B3013">
        <f t="shared" ca="1" si="282"/>
        <v>45743</v>
      </c>
      <c r="C3013" t="str">
        <f t="shared" ca="1" si="283"/>
        <v>C-001</v>
      </c>
      <c r="D3013" t="str">
        <f t="shared" ca="1" si="284"/>
        <v>P-001</v>
      </c>
      <c r="E3013" t="str">
        <f ca="1">+_xlfn.XLOOKUP(D3013,'Tablas aux'!$A$3:$A$6,'Tablas aux'!$B$3:$B$6,0)</f>
        <v>Audífonos</v>
      </c>
      <c r="F3013" t="str">
        <f ca="1">+_xlfn.XLOOKUP(E3013,'Tablas aux'!$B$3:$B$6,'Tablas aux'!$C$3:$C$6,0)</f>
        <v>Electrónica</v>
      </c>
      <c r="G3013">
        <f t="shared" ca="1" si="285"/>
        <v>18</v>
      </c>
      <c r="H3013">
        <f ca="1">+_xlfn.XLOOKUP(D3013,'Tablas aux'!$A$3:$A$6,'Tablas aux'!$D$3:$D$6)</f>
        <v>50</v>
      </c>
      <c r="I3013" s="3">
        <f t="shared" ca="1" si="286"/>
        <v>0.1</v>
      </c>
      <c r="J3013" t="str" cm="1">
        <f t="array" aca="1" ref="J3013" ca="1">+INDEX({"Tarjeta";"Efectivo";"Transferencia"},RANDBETWEEN(1,3))</f>
        <v>Efectivo</v>
      </c>
      <c r="K3013" t="str">
        <f t="shared" ca="1" si="287"/>
        <v>V-005</v>
      </c>
      <c r="L3013" t="str">
        <f ca="1">+VLOOKUP(K3013,'Tablas aux'!$A$23:$C$27,3,0)</f>
        <v>Ayacucho</v>
      </c>
    </row>
    <row r="3014" spans="1:12" x14ac:dyDescent="0.25">
      <c r="A3014" t="str">
        <v>V-3013</v>
      </c>
      <c r="B3014">
        <f t="shared" ca="1" si="282"/>
        <v>45903</v>
      </c>
      <c r="C3014" t="str">
        <f t="shared" ca="1" si="283"/>
        <v>C-003</v>
      </c>
      <c r="D3014" t="str">
        <f t="shared" ca="1" si="284"/>
        <v>P-002</v>
      </c>
      <c r="E3014" t="str">
        <f ca="1">+_xlfn.XLOOKUP(D3014,'Tablas aux'!$A$3:$A$6,'Tablas aux'!$B$3:$B$6,0)</f>
        <v>Laptop</v>
      </c>
      <c r="F3014" t="str">
        <f ca="1">+_xlfn.XLOOKUP(E3014,'Tablas aux'!$B$3:$B$6,'Tablas aux'!$C$3:$C$6,0)</f>
        <v>Computo</v>
      </c>
      <c r="G3014">
        <f t="shared" ca="1" si="285"/>
        <v>35</v>
      </c>
      <c r="H3014">
        <f ca="1">+_xlfn.XLOOKUP(D3014,'Tablas aux'!$A$3:$A$6,'Tablas aux'!$D$3:$D$6)</f>
        <v>1200</v>
      </c>
      <c r="I3014" s="3">
        <f t="shared" ca="1" si="286"/>
        <v>0.3</v>
      </c>
      <c r="J3014" t="str" cm="1">
        <f t="array" aca="1" ref="J3014" ca="1">+INDEX({"Tarjeta";"Efectivo";"Transferencia"},RANDBETWEEN(1,3))</f>
        <v>Efectivo</v>
      </c>
      <c r="K3014" t="str">
        <f t="shared" ca="1" si="287"/>
        <v>V-001</v>
      </c>
      <c r="L3014" t="str">
        <f ca="1">+VLOOKUP(K3014,'Tablas aux'!$A$23:$C$27,3,0)</f>
        <v>Lima</v>
      </c>
    </row>
    <row r="3015" spans="1:12" x14ac:dyDescent="0.25">
      <c r="A3015" t="str">
        <v>V-3014</v>
      </c>
      <c r="B3015">
        <f t="shared" ca="1" si="282"/>
        <v>45759</v>
      </c>
      <c r="C3015" t="str">
        <f t="shared" ca="1" si="283"/>
        <v>C-001</v>
      </c>
      <c r="D3015" t="str">
        <f t="shared" ca="1" si="284"/>
        <v>P-004</v>
      </c>
      <c r="E3015" t="str">
        <f ca="1">+_xlfn.XLOOKUP(D3015,'Tablas aux'!$A$3:$A$6,'Tablas aux'!$B$3:$B$6,0)</f>
        <v>Smart Phone</v>
      </c>
      <c r="F3015" t="str">
        <f ca="1">+_xlfn.XLOOKUP(E3015,'Tablas aux'!$B$3:$B$6,'Tablas aux'!$C$3:$C$6,0)</f>
        <v>Telefonía</v>
      </c>
      <c r="G3015">
        <f t="shared" ca="1" si="285"/>
        <v>17</v>
      </c>
      <c r="H3015">
        <f ca="1">+_xlfn.XLOOKUP(D3015,'Tablas aux'!$A$3:$A$6,'Tablas aux'!$D$3:$D$6)</f>
        <v>800</v>
      </c>
      <c r="I3015" s="3">
        <f t="shared" ca="1" si="286"/>
        <v>0.2</v>
      </c>
      <c r="J3015" t="str" cm="1">
        <f t="array" aca="1" ref="J3015" ca="1">+INDEX({"Tarjeta";"Efectivo";"Transferencia"},RANDBETWEEN(1,3))</f>
        <v>Tarjeta</v>
      </c>
      <c r="K3015" t="str">
        <f t="shared" ca="1" si="287"/>
        <v>V-001</v>
      </c>
      <c r="L3015" t="str">
        <f ca="1">+VLOOKUP(K3015,'Tablas aux'!$A$23:$C$27,3,0)</f>
        <v>Lima</v>
      </c>
    </row>
    <row r="3016" spans="1:12" x14ac:dyDescent="0.25">
      <c r="A3016" t="str">
        <v>V-3015</v>
      </c>
      <c r="B3016">
        <f t="shared" ca="1" si="282"/>
        <v>45929</v>
      </c>
      <c r="C3016" t="str">
        <f t="shared" ca="1" si="283"/>
        <v>C-001</v>
      </c>
      <c r="D3016" t="str">
        <f t="shared" ca="1" si="284"/>
        <v>P-004</v>
      </c>
      <c r="E3016" t="str">
        <f ca="1">+_xlfn.XLOOKUP(D3016,'Tablas aux'!$A$3:$A$6,'Tablas aux'!$B$3:$B$6,0)</f>
        <v>Smart Phone</v>
      </c>
      <c r="F3016" t="str">
        <f ca="1">+_xlfn.XLOOKUP(E3016,'Tablas aux'!$B$3:$B$6,'Tablas aux'!$C$3:$C$6,0)</f>
        <v>Telefonía</v>
      </c>
      <c r="G3016">
        <f t="shared" ca="1" si="285"/>
        <v>33</v>
      </c>
      <c r="H3016">
        <f ca="1">+_xlfn.XLOOKUP(D3016,'Tablas aux'!$A$3:$A$6,'Tablas aux'!$D$3:$D$6)</f>
        <v>800</v>
      </c>
      <c r="I3016" s="3">
        <f t="shared" ca="1" si="286"/>
        <v>0.2</v>
      </c>
      <c r="J3016" t="str" cm="1">
        <f t="array" aca="1" ref="J3016" ca="1">+INDEX({"Tarjeta";"Efectivo";"Transferencia"},RANDBETWEEN(1,3))</f>
        <v>Transferencia</v>
      </c>
      <c r="K3016" t="str">
        <f t="shared" ca="1" si="287"/>
        <v>V-004</v>
      </c>
      <c r="L3016" t="str">
        <f ca="1">+VLOOKUP(K3016,'Tablas aux'!$A$23:$C$27,3,0)</f>
        <v>Moquegua</v>
      </c>
    </row>
    <row r="3017" spans="1:12" x14ac:dyDescent="0.25">
      <c r="A3017" t="str">
        <v>V-3016</v>
      </c>
      <c r="B3017">
        <f t="shared" ca="1" si="282"/>
        <v>45704</v>
      </c>
      <c r="C3017" t="str">
        <f t="shared" ca="1" si="283"/>
        <v>C-003</v>
      </c>
      <c r="D3017" t="str">
        <f t="shared" ca="1" si="284"/>
        <v>P-003</v>
      </c>
      <c r="E3017" t="str">
        <f ca="1">+_xlfn.XLOOKUP(D3017,'Tablas aux'!$A$3:$A$6,'Tablas aux'!$B$3:$B$6,0)</f>
        <v>Smart Watch</v>
      </c>
      <c r="F3017" t="str">
        <f ca="1">+_xlfn.XLOOKUP(E3017,'Tablas aux'!$B$3:$B$6,'Tablas aux'!$C$3:$C$6,0)</f>
        <v>Electrónica</v>
      </c>
      <c r="G3017">
        <f t="shared" ca="1" si="285"/>
        <v>18</v>
      </c>
      <c r="H3017">
        <f ca="1">+_xlfn.XLOOKUP(D3017,'Tablas aux'!$A$3:$A$6,'Tablas aux'!$D$3:$D$6)</f>
        <v>200</v>
      </c>
      <c r="I3017" s="3">
        <f t="shared" ca="1" si="286"/>
        <v>0.1</v>
      </c>
      <c r="J3017" t="str" cm="1">
        <f t="array" aca="1" ref="J3017" ca="1">+INDEX({"Tarjeta";"Efectivo";"Transferencia"},RANDBETWEEN(1,3))</f>
        <v>Efectivo</v>
      </c>
      <c r="K3017" t="str">
        <f t="shared" ca="1" si="287"/>
        <v>V-002</v>
      </c>
      <c r="L3017" t="str">
        <f ca="1">+VLOOKUP(K3017,'Tablas aux'!$A$23:$C$27,3,0)</f>
        <v>Callao</v>
      </c>
    </row>
    <row r="3018" spans="1:12" x14ac:dyDescent="0.25">
      <c r="A3018" t="str">
        <v>V-3017</v>
      </c>
      <c r="B3018">
        <f t="shared" ca="1" si="282"/>
        <v>45715</v>
      </c>
      <c r="C3018" t="str">
        <f t="shared" ca="1" si="283"/>
        <v>C-003</v>
      </c>
      <c r="D3018" t="str">
        <f t="shared" ca="1" si="284"/>
        <v>P-002</v>
      </c>
      <c r="E3018" t="str">
        <f ca="1">+_xlfn.XLOOKUP(D3018,'Tablas aux'!$A$3:$A$6,'Tablas aux'!$B$3:$B$6,0)</f>
        <v>Laptop</v>
      </c>
      <c r="F3018" t="str">
        <f ca="1">+_xlfn.XLOOKUP(E3018,'Tablas aux'!$B$3:$B$6,'Tablas aux'!$C$3:$C$6,0)</f>
        <v>Computo</v>
      </c>
      <c r="G3018">
        <f t="shared" ca="1" si="285"/>
        <v>35</v>
      </c>
      <c r="H3018">
        <f ca="1">+_xlfn.XLOOKUP(D3018,'Tablas aux'!$A$3:$A$6,'Tablas aux'!$D$3:$D$6)</f>
        <v>1200</v>
      </c>
      <c r="I3018" s="3">
        <f t="shared" ca="1" si="286"/>
        <v>0.3</v>
      </c>
      <c r="J3018" t="str" cm="1">
        <f t="array" aca="1" ref="J3018" ca="1">+INDEX({"Tarjeta";"Efectivo";"Transferencia"},RANDBETWEEN(1,3))</f>
        <v>Transferencia</v>
      </c>
      <c r="K3018" t="str">
        <f t="shared" ca="1" si="287"/>
        <v>V-005</v>
      </c>
      <c r="L3018" t="str">
        <f ca="1">+VLOOKUP(K3018,'Tablas aux'!$A$23:$C$27,3,0)</f>
        <v>Ayacucho</v>
      </c>
    </row>
    <row r="3019" spans="1:12" x14ac:dyDescent="0.25">
      <c r="A3019" t="str">
        <v>V-3018</v>
      </c>
      <c r="B3019">
        <f t="shared" ca="1" si="282"/>
        <v>45712</v>
      </c>
      <c r="C3019" t="str">
        <f t="shared" ca="1" si="283"/>
        <v>C-001</v>
      </c>
      <c r="D3019" t="str">
        <f t="shared" ca="1" si="284"/>
        <v>P-004</v>
      </c>
      <c r="E3019" t="str">
        <f ca="1">+_xlfn.XLOOKUP(D3019,'Tablas aux'!$A$3:$A$6,'Tablas aux'!$B$3:$B$6,0)</f>
        <v>Smart Phone</v>
      </c>
      <c r="F3019" t="str">
        <f ca="1">+_xlfn.XLOOKUP(E3019,'Tablas aux'!$B$3:$B$6,'Tablas aux'!$C$3:$C$6,0)</f>
        <v>Telefonía</v>
      </c>
      <c r="G3019">
        <f t="shared" ca="1" si="285"/>
        <v>43</v>
      </c>
      <c r="H3019">
        <f ca="1">+_xlfn.XLOOKUP(D3019,'Tablas aux'!$A$3:$A$6,'Tablas aux'!$D$3:$D$6)</f>
        <v>800</v>
      </c>
      <c r="I3019" s="3">
        <f t="shared" ca="1" si="286"/>
        <v>0.2</v>
      </c>
      <c r="J3019" t="str" cm="1">
        <f t="array" aca="1" ref="J3019" ca="1">+INDEX({"Tarjeta";"Efectivo";"Transferencia"},RANDBETWEEN(1,3))</f>
        <v>Transferencia</v>
      </c>
      <c r="K3019" t="str">
        <f t="shared" ca="1" si="287"/>
        <v>V-003</v>
      </c>
      <c r="L3019" t="str">
        <f ca="1">+VLOOKUP(K3019,'Tablas aux'!$A$23:$C$27,3,0)</f>
        <v>Arequipa</v>
      </c>
    </row>
    <row r="3020" spans="1:12" x14ac:dyDescent="0.25">
      <c r="A3020" t="str">
        <v>V-3019</v>
      </c>
      <c r="B3020">
        <f t="shared" ca="1" si="282"/>
        <v>45702</v>
      </c>
      <c r="C3020" t="str">
        <f t="shared" ca="1" si="283"/>
        <v>C-003</v>
      </c>
      <c r="D3020" t="str">
        <f t="shared" ca="1" si="284"/>
        <v>P-004</v>
      </c>
      <c r="E3020" t="str">
        <f ca="1">+_xlfn.XLOOKUP(D3020,'Tablas aux'!$A$3:$A$6,'Tablas aux'!$B$3:$B$6,0)</f>
        <v>Smart Phone</v>
      </c>
      <c r="F3020" t="str">
        <f ca="1">+_xlfn.XLOOKUP(E3020,'Tablas aux'!$B$3:$B$6,'Tablas aux'!$C$3:$C$6,0)</f>
        <v>Telefonía</v>
      </c>
      <c r="G3020">
        <f t="shared" ca="1" si="285"/>
        <v>25</v>
      </c>
      <c r="H3020">
        <f ca="1">+_xlfn.XLOOKUP(D3020,'Tablas aux'!$A$3:$A$6,'Tablas aux'!$D$3:$D$6)</f>
        <v>800</v>
      </c>
      <c r="I3020" s="3">
        <f t="shared" ca="1" si="286"/>
        <v>0.2</v>
      </c>
      <c r="J3020" t="str" cm="1">
        <f t="array" aca="1" ref="J3020" ca="1">+INDEX({"Tarjeta";"Efectivo";"Transferencia"},RANDBETWEEN(1,3))</f>
        <v>Transferencia</v>
      </c>
      <c r="K3020" t="str">
        <f t="shared" ca="1" si="287"/>
        <v>V-002</v>
      </c>
      <c r="L3020" t="str">
        <f ca="1">+VLOOKUP(K3020,'Tablas aux'!$A$23:$C$27,3,0)</f>
        <v>Callao</v>
      </c>
    </row>
    <row r="3021" spans="1:12" x14ac:dyDescent="0.25">
      <c r="A3021" t="str">
        <v>V-3020</v>
      </c>
      <c r="B3021">
        <f t="shared" ca="1" si="282"/>
        <v>45929</v>
      </c>
      <c r="C3021" t="str">
        <f t="shared" ca="1" si="283"/>
        <v>C-004</v>
      </c>
      <c r="D3021" t="str">
        <f t="shared" ca="1" si="284"/>
        <v>P-004</v>
      </c>
      <c r="E3021" t="str">
        <f ca="1">+_xlfn.XLOOKUP(D3021,'Tablas aux'!$A$3:$A$6,'Tablas aux'!$B$3:$B$6,0)</f>
        <v>Smart Phone</v>
      </c>
      <c r="F3021" t="str">
        <f ca="1">+_xlfn.XLOOKUP(E3021,'Tablas aux'!$B$3:$B$6,'Tablas aux'!$C$3:$C$6,0)</f>
        <v>Telefonía</v>
      </c>
      <c r="G3021">
        <f t="shared" ca="1" si="285"/>
        <v>23</v>
      </c>
      <c r="H3021">
        <f ca="1">+_xlfn.XLOOKUP(D3021,'Tablas aux'!$A$3:$A$6,'Tablas aux'!$D$3:$D$6)</f>
        <v>800</v>
      </c>
      <c r="I3021" s="3">
        <f t="shared" ca="1" si="286"/>
        <v>0.2</v>
      </c>
      <c r="J3021" t="str" cm="1">
        <f t="array" aca="1" ref="J3021" ca="1">+INDEX({"Tarjeta";"Efectivo";"Transferencia"},RANDBETWEEN(1,3))</f>
        <v>Tarjeta</v>
      </c>
      <c r="K3021" t="str">
        <f t="shared" ca="1" si="287"/>
        <v>V-001</v>
      </c>
      <c r="L3021" t="str">
        <f ca="1">+VLOOKUP(K3021,'Tablas aux'!$A$23:$C$27,3,0)</f>
        <v>Lima</v>
      </c>
    </row>
    <row r="3022" spans="1:12" x14ac:dyDescent="0.25">
      <c r="A3022" t="str">
        <v>V-3021</v>
      </c>
      <c r="B3022">
        <f t="shared" ca="1" si="282"/>
        <v>45823</v>
      </c>
      <c r="C3022" t="str">
        <f t="shared" ca="1" si="283"/>
        <v>C-002</v>
      </c>
      <c r="D3022" t="str">
        <f t="shared" ca="1" si="284"/>
        <v>P-002</v>
      </c>
      <c r="E3022" t="str">
        <f ca="1">+_xlfn.XLOOKUP(D3022,'Tablas aux'!$A$3:$A$6,'Tablas aux'!$B$3:$B$6,0)</f>
        <v>Laptop</v>
      </c>
      <c r="F3022" t="str">
        <f ca="1">+_xlfn.XLOOKUP(E3022,'Tablas aux'!$B$3:$B$6,'Tablas aux'!$C$3:$C$6,0)</f>
        <v>Computo</v>
      </c>
      <c r="G3022">
        <f t="shared" ca="1" si="285"/>
        <v>42</v>
      </c>
      <c r="H3022">
        <f ca="1">+_xlfn.XLOOKUP(D3022,'Tablas aux'!$A$3:$A$6,'Tablas aux'!$D$3:$D$6)</f>
        <v>1200</v>
      </c>
      <c r="I3022" s="3">
        <f t="shared" ca="1" si="286"/>
        <v>0.3</v>
      </c>
      <c r="J3022" t="str" cm="1">
        <f t="array" aca="1" ref="J3022" ca="1">+INDEX({"Tarjeta";"Efectivo";"Transferencia"},RANDBETWEEN(1,3))</f>
        <v>Transferencia</v>
      </c>
      <c r="K3022" t="str">
        <f t="shared" ca="1" si="287"/>
        <v>V-001</v>
      </c>
      <c r="L3022" t="str">
        <f ca="1">+VLOOKUP(K3022,'Tablas aux'!$A$23:$C$27,3,0)</f>
        <v>Lima</v>
      </c>
    </row>
    <row r="3023" spans="1:12" x14ac:dyDescent="0.25">
      <c r="A3023" t="str">
        <v>V-3022</v>
      </c>
      <c r="B3023">
        <f t="shared" ca="1" si="282"/>
        <v>45982</v>
      </c>
      <c r="C3023" t="str">
        <f t="shared" ca="1" si="283"/>
        <v>C-004</v>
      </c>
      <c r="D3023" t="str">
        <f t="shared" ca="1" si="284"/>
        <v>P-003</v>
      </c>
      <c r="E3023" t="str">
        <f ca="1">+_xlfn.XLOOKUP(D3023,'Tablas aux'!$A$3:$A$6,'Tablas aux'!$B$3:$B$6,0)</f>
        <v>Smart Watch</v>
      </c>
      <c r="F3023" t="str">
        <f ca="1">+_xlfn.XLOOKUP(E3023,'Tablas aux'!$B$3:$B$6,'Tablas aux'!$C$3:$C$6,0)</f>
        <v>Electrónica</v>
      </c>
      <c r="G3023">
        <f t="shared" ca="1" si="285"/>
        <v>28</v>
      </c>
      <c r="H3023">
        <f ca="1">+_xlfn.XLOOKUP(D3023,'Tablas aux'!$A$3:$A$6,'Tablas aux'!$D$3:$D$6)</f>
        <v>200</v>
      </c>
      <c r="I3023" s="3">
        <f t="shared" ca="1" si="286"/>
        <v>0.1</v>
      </c>
      <c r="J3023" t="str" cm="1">
        <f t="array" aca="1" ref="J3023" ca="1">+INDEX({"Tarjeta";"Efectivo";"Transferencia"},RANDBETWEEN(1,3))</f>
        <v>Efectivo</v>
      </c>
      <c r="K3023" t="str">
        <f t="shared" ca="1" si="287"/>
        <v>V-002</v>
      </c>
      <c r="L3023" t="str">
        <f ca="1">+VLOOKUP(K3023,'Tablas aux'!$A$23:$C$27,3,0)</f>
        <v>Callao</v>
      </c>
    </row>
    <row r="3024" spans="1:12" x14ac:dyDescent="0.25">
      <c r="A3024" t="str">
        <v>V-3023</v>
      </c>
      <c r="B3024">
        <f t="shared" ca="1" si="282"/>
        <v>45820</v>
      </c>
      <c r="C3024" t="str">
        <f t="shared" ca="1" si="283"/>
        <v>C-002</v>
      </c>
      <c r="D3024" t="str">
        <f t="shared" ca="1" si="284"/>
        <v>P-001</v>
      </c>
      <c r="E3024" t="str">
        <f ca="1">+_xlfn.XLOOKUP(D3024,'Tablas aux'!$A$3:$A$6,'Tablas aux'!$B$3:$B$6,0)</f>
        <v>Audífonos</v>
      </c>
      <c r="F3024" t="str">
        <f ca="1">+_xlfn.XLOOKUP(E3024,'Tablas aux'!$B$3:$B$6,'Tablas aux'!$C$3:$C$6,0)</f>
        <v>Electrónica</v>
      </c>
      <c r="G3024">
        <f t="shared" ca="1" si="285"/>
        <v>16</v>
      </c>
      <c r="H3024">
        <f ca="1">+_xlfn.XLOOKUP(D3024,'Tablas aux'!$A$3:$A$6,'Tablas aux'!$D$3:$D$6)</f>
        <v>50</v>
      </c>
      <c r="I3024" s="3">
        <f t="shared" ca="1" si="286"/>
        <v>0.1</v>
      </c>
      <c r="J3024" t="str" cm="1">
        <f t="array" aca="1" ref="J3024" ca="1">+INDEX({"Tarjeta";"Efectivo";"Transferencia"},RANDBETWEEN(1,3))</f>
        <v>Tarjeta</v>
      </c>
      <c r="K3024" t="str">
        <f t="shared" ca="1" si="287"/>
        <v>V-005</v>
      </c>
      <c r="L3024" t="str">
        <f ca="1">+VLOOKUP(K3024,'Tablas aux'!$A$23:$C$27,3,0)</f>
        <v>Ayacucho</v>
      </c>
    </row>
    <row r="3025" spans="1:12" x14ac:dyDescent="0.25">
      <c r="A3025" t="str">
        <v>V-3024</v>
      </c>
      <c r="B3025">
        <f t="shared" ca="1" si="282"/>
        <v>46021</v>
      </c>
      <c r="C3025" t="str">
        <f t="shared" ca="1" si="283"/>
        <v>C-002</v>
      </c>
      <c r="D3025" t="str">
        <f t="shared" ca="1" si="284"/>
        <v>P-002</v>
      </c>
      <c r="E3025" t="str">
        <f ca="1">+_xlfn.XLOOKUP(D3025,'Tablas aux'!$A$3:$A$6,'Tablas aux'!$B$3:$B$6,0)</f>
        <v>Laptop</v>
      </c>
      <c r="F3025" t="str">
        <f ca="1">+_xlfn.XLOOKUP(E3025,'Tablas aux'!$B$3:$B$6,'Tablas aux'!$C$3:$C$6,0)</f>
        <v>Computo</v>
      </c>
      <c r="G3025">
        <f t="shared" ca="1" si="285"/>
        <v>24</v>
      </c>
      <c r="H3025">
        <f ca="1">+_xlfn.XLOOKUP(D3025,'Tablas aux'!$A$3:$A$6,'Tablas aux'!$D$3:$D$6)</f>
        <v>1200</v>
      </c>
      <c r="I3025" s="3">
        <f t="shared" ca="1" si="286"/>
        <v>0.3</v>
      </c>
      <c r="J3025" t="str" cm="1">
        <f t="array" aca="1" ref="J3025" ca="1">+INDEX({"Tarjeta";"Efectivo";"Transferencia"},RANDBETWEEN(1,3))</f>
        <v>Tarjeta</v>
      </c>
      <c r="K3025" t="str">
        <f t="shared" ca="1" si="287"/>
        <v>V-005</v>
      </c>
      <c r="L3025" t="str">
        <f ca="1">+VLOOKUP(K3025,'Tablas aux'!$A$23:$C$27,3,0)</f>
        <v>Ayacucho</v>
      </c>
    </row>
    <row r="3026" spans="1:12" x14ac:dyDescent="0.25">
      <c r="A3026" t="str">
        <v>V-3025</v>
      </c>
      <c r="B3026">
        <f t="shared" ca="1" si="282"/>
        <v>45690</v>
      </c>
      <c r="C3026" t="str">
        <f t="shared" ca="1" si="283"/>
        <v>C-001</v>
      </c>
      <c r="D3026" t="str">
        <f t="shared" ca="1" si="284"/>
        <v>P-003</v>
      </c>
      <c r="E3026" t="str">
        <f ca="1">+_xlfn.XLOOKUP(D3026,'Tablas aux'!$A$3:$A$6,'Tablas aux'!$B$3:$B$6,0)</f>
        <v>Smart Watch</v>
      </c>
      <c r="F3026" t="str">
        <f ca="1">+_xlfn.XLOOKUP(E3026,'Tablas aux'!$B$3:$B$6,'Tablas aux'!$C$3:$C$6,0)</f>
        <v>Electrónica</v>
      </c>
      <c r="G3026">
        <f t="shared" ca="1" si="285"/>
        <v>32</v>
      </c>
      <c r="H3026">
        <f ca="1">+_xlfn.XLOOKUP(D3026,'Tablas aux'!$A$3:$A$6,'Tablas aux'!$D$3:$D$6)</f>
        <v>200</v>
      </c>
      <c r="I3026" s="3">
        <f t="shared" ca="1" si="286"/>
        <v>0.1</v>
      </c>
      <c r="J3026" t="str" cm="1">
        <f t="array" aca="1" ref="J3026" ca="1">+INDEX({"Tarjeta";"Efectivo";"Transferencia"},RANDBETWEEN(1,3))</f>
        <v>Tarjeta</v>
      </c>
      <c r="K3026" t="str">
        <f t="shared" ca="1" si="287"/>
        <v>V-003</v>
      </c>
      <c r="L3026" t="str">
        <f ca="1">+VLOOKUP(K3026,'Tablas aux'!$A$23:$C$27,3,0)</f>
        <v>Arequipa</v>
      </c>
    </row>
    <row r="3027" spans="1:12" x14ac:dyDescent="0.25">
      <c r="A3027" t="str">
        <v>V-3026</v>
      </c>
      <c r="B3027">
        <f t="shared" ca="1" si="282"/>
        <v>45725</v>
      </c>
      <c r="C3027" t="str">
        <f t="shared" ca="1" si="283"/>
        <v>C-002</v>
      </c>
      <c r="D3027" t="str">
        <f t="shared" ca="1" si="284"/>
        <v>P-001</v>
      </c>
      <c r="E3027" t="str">
        <f ca="1">+_xlfn.XLOOKUP(D3027,'Tablas aux'!$A$3:$A$6,'Tablas aux'!$B$3:$B$6,0)</f>
        <v>Audífonos</v>
      </c>
      <c r="F3027" t="str">
        <f ca="1">+_xlfn.XLOOKUP(E3027,'Tablas aux'!$B$3:$B$6,'Tablas aux'!$C$3:$C$6,0)</f>
        <v>Electrónica</v>
      </c>
      <c r="G3027">
        <f t="shared" ca="1" si="285"/>
        <v>7</v>
      </c>
      <c r="H3027">
        <f ca="1">+_xlfn.XLOOKUP(D3027,'Tablas aux'!$A$3:$A$6,'Tablas aux'!$D$3:$D$6)</f>
        <v>50</v>
      </c>
      <c r="I3027" s="3">
        <f t="shared" ca="1" si="286"/>
        <v>0.1</v>
      </c>
      <c r="J3027" t="str" cm="1">
        <f t="array" aca="1" ref="J3027" ca="1">+INDEX({"Tarjeta";"Efectivo";"Transferencia"},RANDBETWEEN(1,3))</f>
        <v>Transferencia</v>
      </c>
      <c r="K3027" t="str">
        <f t="shared" ca="1" si="287"/>
        <v>V-004</v>
      </c>
      <c r="L3027" t="str">
        <f ca="1">+VLOOKUP(K3027,'Tablas aux'!$A$23:$C$27,3,0)</f>
        <v>Moquegua</v>
      </c>
    </row>
    <row r="3028" spans="1:12" x14ac:dyDescent="0.25">
      <c r="A3028" t="str">
        <v>V-3027</v>
      </c>
      <c r="B3028">
        <f t="shared" ca="1" si="282"/>
        <v>45972</v>
      </c>
      <c r="C3028" t="str">
        <f t="shared" ca="1" si="283"/>
        <v>C-001</v>
      </c>
      <c r="D3028" t="str">
        <f t="shared" ca="1" si="284"/>
        <v>P-001</v>
      </c>
      <c r="E3028" t="str">
        <f ca="1">+_xlfn.XLOOKUP(D3028,'Tablas aux'!$A$3:$A$6,'Tablas aux'!$B$3:$B$6,0)</f>
        <v>Audífonos</v>
      </c>
      <c r="F3028" t="str">
        <f ca="1">+_xlfn.XLOOKUP(E3028,'Tablas aux'!$B$3:$B$6,'Tablas aux'!$C$3:$C$6,0)</f>
        <v>Electrónica</v>
      </c>
      <c r="G3028">
        <f t="shared" ca="1" si="285"/>
        <v>21</v>
      </c>
      <c r="H3028">
        <f ca="1">+_xlfn.XLOOKUP(D3028,'Tablas aux'!$A$3:$A$6,'Tablas aux'!$D$3:$D$6)</f>
        <v>50</v>
      </c>
      <c r="I3028" s="3">
        <f t="shared" ca="1" si="286"/>
        <v>0.1</v>
      </c>
      <c r="J3028" t="str" cm="1">
        <f t="array" aca="1" ref="J3028" ca="1">+INDEX({"Tarjeta";"Efectivo";"Transferencia"},RANDBETWEEN(1,3))</f>
        <v>Tarjeta</v>
      </c>
      <c r="K3028" t="str">
        <f t="shared" ca="1" si="287"/>
        <v>V-004</v>
      </c>
      <c r="L3028" t="str">
        <f ca="1">+VLOOKUP(K3028,'Tablas aux'!$A$23:$C$27,3,0)</f>
        <v>Moquegua</v>
      </c>
    </row>
    <row r="3029" spans="1:12" x14ac:dyDescent="0.25">
      <c r="A3029" t="str">
        <v>V-3028</v>
      </c>
      <c r="B3029">
        <f t="shared" ca="1" si="282"/>
        <v>45923</v>
      </c>
      <c r="C3029" t="str">
        <f t="shared" ca="1" si="283"/>
        <v>C-001</v>
      </c>
      <c r="D3029" t="str">
        <f t="shared" ca="1" si="284"/>
        <v>P-001</v>
      </c>
      <c r="E3029" t="str">
        <f ca="1">+_xlfn.XLOOKUP(D3029,'Tablas aux'!$A$3:$A$6,'Tablas aux'!$B$3:$B$6,0)</f>
        <v>Audífonos</v>
      </c>
      <c r="F3029" t="str">
        <f ca="1">+_xlfn.XLOOKUP(E3029,'Tablas aux'!$B$3:$B$6,'Tablas aux'!$C$3:$C$6,0)</f>
        <v>Electrónica</v>
      </c>
      <c r="G3029">
        <f t="shared" ca="1" si="285"/>
        <v>28</v>
      </c>
      <c r="H3029">
        <f ca="1">+_xlfn.XLOOKUP(D3029,'Tablas aux'!$A$3:$A$6,'Tablas aux'!$D$3:$D$6)</f>
        <v>50</v>
      </c>
      <c r="I3029" s="3">
        <f t="shared" ca="1" si="286"/>
        <v>0.1</v>
      </c>
      <c r="J3029" t="str" cm="1">
        <f t="array" aca="1" ref="J3029" ca="1">+INDEX({"Tarjeta";"Efectivo";"Transferencia"},RANDBETWEEN(1,3))</f>
        <v>Transferencia</v>
      </c>
      <c r="K3029" t="str">
        <f t="shared" ca="1" si="287"/>
        <v>V-004</v>
      </c>
      <c r="L3029" t="str">
        <f ca="1">+VLOOKUP(K3029,'Tablas aux'!$A$23:$C$27,3,0)</f>
        <v>Moquegua</v>
      </c>
    </row>
    <row r="3030" spans="1:12" x14ac:dyDescent="0.25">
      <c r="A3030" t="str">
        <v>V-3029</v>
      </c>
      <c r="B3030">
        <f t="shared" ca="1" si="282"/>
        <v>45773</v>
      </c>
      <c r="C3030" t="str">
        <f t="shared" ca="1" si="283"/>
        <v>C-004</v>
      </c>
      <c r="D3030" t="str">
        <f t="shared" ca="1" si="284"/>
        <v>P-003</v>
      </c>
      <c r="E3030" t="str">
        <f ca="1">+_xlfn.XLOOKUP(D3030,'Tablas aux'!$A$3:$A$6,'Tablas aux'!$B$3:$B$6,0)</f>
        <v>Smart Watch</v>
      </c>
      <c r="F3030" t="str">
        <f ca="1">+_xlfn.XLOOKUP(E3030,'Tablas aux'!$B$3:$B$6,'Tablas aux'!$C$3:$C$6,0)</f>
        <v>Electrónica</v>
      </c>
      <c r="G3030">
        <f t="shared" ca="1" si="285"/>
        <v>44</v>
      </c>
      <c r="H3030">
        <f ca="1">+_xlfn.XLOOKUP(D3030,'Tablas aux'!$A$3:$A$6,'Tablas aux'!$D$3:$D$6)</f>
        <v>200</v>
      </c>
      <c r="I3030" s="3">
        <f t="shared" ca="1" si="286"/>
        <v>0.1</v>
      </c>
      <c r="J3030" t="str" cm="1">
        <f t="array" aca="1" ref="J3030" ca="1">+INDEX({"Tarjeta";"Efectivo";"Transferencia"},RANDBETWEEN(1,3))</f>
        <v>Tarjeta</v>
      </c>
      <c r="K3030" t="str">
        <f t="shared" ca="1" si="287"/>
        <v>V-003</v>
      </c>
      <c r="L3030" t="str">
        <f ca="1">+VLOOKUP(K3030,'Tablas aux'!$A$23:$C$27,3,0)</f>
        <v>Arequipa</v>
      </c>
    </row>
    <row r="3031" spans="1:12" x14ac:dyDescent="0.25">
      <c r="A3031" t="str">
        <v>V-3030</v>
      </c>
      <c r="B3031">
        <f t="shared" ca="1" si="282"/>
        <v>45790</v>
      </c>
      <c r="C3031" t="str">
        <f t="shared" ca="1" si="283"/>
        <v>C-004</v>
      </c>
      <c r="D3031" t="str">
        <f t="shared" ca="1" si="284"/>
        <v>P-001</v>
      </c>
      <c r="E3031" t="str">
        <f ca="1">+_xlfn.XLOOKUP(D3031,'Tablas aux'!$A$3:$A$6,'Tablas aux'!$B$3:$B$6,0)</f>
        <v>Audífonos</v>
      </c>
      <c r="F3031" t="str">
        <f ca="1">+_xlfn.XLOOKUP(E3031,'Tablas aux'!$B$3:$B$6,'Tablas aux'!$C$3:$C$6,0)</f>
        <v>Electrónica</v>
      </c>
      <c r="G3031">
        <f t="shared" ca="1" si="285"/>
        <v>31</v>
      </c>
      <c r="H3031">
        <f ca="1">+_xlfn.XLOOKUP(D3031,'Tablas aux'!$A$3:$A$6,'Tablas aux'!$D$3:$D$6)</f>
        <v>50</v>
      </c>
      <c r="I3031" s="3">
        <f t="shared" ca="1" si="286"/>
        <v>0.1</v>
      </c>
      <c r="J3031" t="str" cm="1">
        <f t="array" aca="1" ref="J3031" ca="1">+INDEX({"Tarjeta";"Efectivo";"Transferencia"},RANDBETWEEN(1,3))</f>
        <v>Efectivo</v>
      </c>
      <c r="K3031" t="str">
        <f t="shared" ca="1" si="287"/>
        <v>V-001</v>
      </c>
      <c r="L3031" t="str">
        <f ca="1">+VLOOKUP(K3031,'Tablas aux'!$A$23:$C$27,3,0)</f>
        <v>Lima</v>
      </c>
    </row>
    <row r="3032" spans="1:12" x14ac:dyDescent="0.25">
      <c r="A3032" t="str">
        <v>V-3031</v>
      </c>
      <c r="B3032">
        <f t="shared" ca="1" si="282"/>
        <v>45890</v>
      </c>
      <c r="C3032" t="str">
        <f t="shared" ca="1" si="283"/>
        <v>C-002</v>
      </c>
      <c r="D3032" t="str">
        <f t="shared" ca="1" si="284"/>
        <v>P-004</v>
      </c>
      <c r="E3032" t="str">
        <f ca="1">+_xlfn.XLOOKUP(D3032,'Tablas aux'!$A$3:$A$6,'Tablas aux'!$B$3:$B$6,0)</f>
        <v>Smart Phone</v>
      </c>
      <c r="F3032" t="str">
        <f ca="1">+_xlfn.XLOOKUP(E3032,'Tablas aux'!$B$3:$B$6,'Tablas aux'!$C$3:$C$6,0)</f>
        <v>Telefonía</v>
      </c>
      <c r="G3032">
        <f t="shared" ca="1" si="285"/>
        <v>22</v>
      </c>
      <c r="H3032">
        <f ca="1">+_xlfn.XLOOKUP(D3032,'Tablas aux'!$A$3:$A$6,'Tablas aux'!$D$3:$D$6)</f>
        <v>800</v>
      </c>
      <c r="I3032" s="3">
        <f t="shared" ca="1" si="286"/>
        <v>0.2</v>
      </c>
      <c r="J3032" t="str" cm="1">
        <f t="array" aca="1" ref="J3032" ca="1">+INDEX({"Tarjeta";"Efectivo";"Transferencia"},RANDBETWEEN(1,3))</f>
        <v>Tarjeta</v>
      </c>
      <c r="K3032" t="str">
        <f t="shared" ca="1" si="287"/>
        <v>V-004</v>
      </c>
      <c r="L3032" t="str">
        <f ca="1">+VLOOKUP(K3032,'Tablas aux'!$A$23:$C$27,3,0)</f>
        <v>Moquegua</v>
      </c>
    </row>
    <row r="3033" spans="1:12" x14ac:dyDescent="0.25">
      <c r="A3033" t="str">
        <v>V-3032</v>
      </c>
      <c r="B3033">
        <f t="shared" ca="1" si="282"/>
        <v>45714</v>
      </c>
      <c r="C3033" t="str">
        <f t="shared" ca="1" si="283"/>
        <v>C-003</v>
      </c>
      <c r="D3033" t="str">
        <f t="shared" ca="1" si="284"/>
        <v>P-003</v>
      </c>
      <c r="E3033" t="str">
        <f ca="1">+_xlfn.XLOOKUP(D3033,'Tablas aux'!$A$3:$A$6,'Tablas aux'!$B$3:$B$6,0)</f>
        <v>Smart Watch</v>
      </c>
      <c r="F3033" t="str">
        <f ca="1">+_xlfn.XLOOKUP(E3033,'Tablas aux'!$B$3:$B$6,'Tablas aux'!$C$3:$C$6,0)</f>
        <v>Electrónica</v>
      </c>
      <c r="G3033">
        <f t="shared" ca="1" si="285"/>
        <v>9</v>
      </c>
      <c r="H3033">
        <f ca="1">+_xlfn.XLOOKUP(D3033,'Tablas aux'!$A$3:$A$6,'Tablas aux'!$D$3:$D$6)</f>
        <v>200</v>
      </c>
      <c r="I3033" s="3">
        <f t="shared" ca="1" si="286"/>
        <v>0.1</v>
      </c>
      <c r="J3033" t="str" cm="1">
        <f t="array" aca="1" ref="J3033" ca="1">+INDEX({"Tarjeta";"Efectivo";"Transferencia"},RANDBETWEEN(1,3))</f>
        <v>Tarjeta</v>
      </c>
      <c r="K3033" t="str">
        <f t="shared" ca="1" si="287"/>
        <v>V-001</v>
      </c>
      <c r="L3033" t="str">
        <f ca="1">+VLOOKUP(K3033,'Tablas aux'!$A$23:$C$27,3,0)</f>
        <v>Lima</v>
      </c>
    </row>
    <row r="3034" spans="1:12" x14ac:dyDescent="0.25">
      <c r="A3034" t="str">
        <v>V-3033</v>
      </c>
      <c r="B3034">
        <f t="shared" ca="1" si="282"/>
        <v>45823</v>
      </c>
      <c r="C3034" t="str">
        <f t="shared" ca="1" si="283"/>
        <v>C-003</v>
      </c>
      <c r="D3034" t="str">
        <f t="shared" ca="1" si="284"/>
        <v>P-004</v>
      </c>
      <c r="E3034" t="str">
        <f ca="1">+_xlfn.XLOOKUP(D3034,'Tablas aux'!$A$3:$A$6,'Tablas aux'!$B$3:$B$6,0)</f>
        <v>Smart Phone</v>
      </c>
      <c r="F3034" t="str">
        <f ca="1">+_xlfn.XLOOKUP(E3034,'Tablas aux'!$B$3:$B$6,'Tablas aux'!$C$3:$C$6,0)</f>
        <v>Telefonía</v>
      </c>
      <c r="G3034">
        <f t="shared" ca="1" si="285"/>
        <v>23</v>
      </c>
      <c r="H3034">
        <f ca="1">+_xlfn.XLOOKUP(D3034,'Tablas aux'!$A$3:$A$6,'Tablas aux'!$D$3:$D$6)</f>
        <v>800</v>
      </c>
      <c r="I3034" s="3">
        <f t="shared" ca="1" si="286"/>
        <v>0.2</v>
      </c>
      <c r="J3034" t="str" cm="1">
        <f t="array" aca="1" ref="J3034" ca="1">+INDEX({"Tarjeta";"Efectivo";"Transferencia"},RANDBETWEEN(1,3))</f>
        <v>Efectivo</v>
      </c>
      <c r="K3034" t="str">
        <f t="shared" ca="1" si="287"/>
        <v>V-001</v>
      </c>
      <c r="L3034" t="str">
        <f ca="1">+VLOOKUP(K3034,'Tablas aux'!$A$23:$C$27,3,0)</f>
        <v>Lima</v>
      </c>
    </row>
    <row r="3035" spans="1:12" x14ac:dyDescent="0.25">
      <c r="A3035" t="str">
        <v>V-3034</v>
      </c>
      <c r="B3035">
        <f t="shared" ca="1" si="282"/>
        <v>45881</v>
      </c>
      <c r="C3035" t="str">
        <f t="shared" ca="1" si="283"/>
        <v>C-004</v>
      </c>
      <c r="D3035" t="str">
        <f t="shared" ca="1" si="284"/>
        <v>P-003</v>
      </c>
      <c r="E3035" t="str">
        <f ca="1">+_xlfn.XLOOKUP(D3035,'Tablas aux'!$A$3:$A$6,'Tablas aux'!$B$3:$B$6,0)</f>
        <v>Smart Watch</v>
      </c>
      <c r="F3035" t="str">
        <f ca="1">+_xlfn.XLOOKUP(E3035,'Tablas aux'!$B$3:$B$6,'Tablas aux'!$C$3:$C$6,0)</f>
        <v>Electrónica</v>
      </c>
      <c r="G3035">
        <f t="shared" ca="1" si="285"/>
        <v>16</v>
      </c>
      <c r="H3035">
        <f ca="1">+_xlfn.XLOOKUP(D3035,'Tablas aux'!$A$3:$A$6,'Tablas aux'!$D$3:$D$6)</f>
        <v>200</v>
      </c>
      <c r="I3035" s="3">
        <f t="shared" ca="1" si="286"/>
        <v>0.1</v>
      </c>
      <c r="J3035" t="str" cm="1">
        <f t="array" aca="1" ref="J3035" ca="1">+INDEX({"Tarjeta";"Efectivo";"Transferencia"},RANDBETWEEN(1,3))</f>
        <v>Transferencia</v>
      </c>
      <c r="K3035" t="str">
        <f t="shared" ca="1" si="287"/>
        <v>V-004</v>
      </c>
      <c r="L3035" t="str">
        <f ca="1">+VLOOKUP(K3035,'Tablas aux'!$A$23:$C$27,3,0)</f>
        <v>Moquegua</v>
      </c>
    </row>
    <row r="3036" spans="1:12" x14ac:dyDescent="0.25">
      <c r="A3036" t="str">
        <v>V-3035</v>
      </c>
      <c r="B3036">
        <f t="shared" ca="1" si="282"/>
        <v>45667</v>
      </c>
      <c r="C3036" t="str">
        <f t="shared" ca="1" si="283"/>
        <v>C-001</v>
      </c>
      <c r="D3036" t="str">
        <f t="shared" ca="1" si="284"/>
        <v>P-003</v>
      </c>
      <c r="E3036" t="str">
        <f ca="1">+_xlfn.XLOOKUP(D3036,'Tablas aux'!$A$3:$A$6,'Tablas aux'!$B$3:$B$6,0)</f>
        <v>Smart Watch</v>
      </c>
      <c r="F3036" t="str">
        <f ca="1">+_xlfn.XLOOKUP(E3036,'Tablas aux'!$B$3:$B$6,'Tablas aux'!$C$3:$C$6,0)</f>
        <v>Electrónica</v>
      </c>
      <c r="G3036">
        <f t="shared" ca="1" si="285"/>
        <v>14</v>
      </c>
      <c r="H3036">
        <f ca="1">+_xlfn.XLOOKUP(D3036,'Tablas aux'!$A$3:$A$6,'Tablas aux'!$D$3:$D$6)</f>
        <v>200</v>
      </c>
      <c r="I3036" s="3">
        <f t="shared" ca="1" si="286"/>
        <v>0.1</v>
      </c>
      <c r="J3036" t="str" cm="1">
        <f t="array" aca="1" ref="J3036" ca="1">+INDEX({"Tarjeta";"Efectivo";"Transferencia"},RANDBETWEEN(1,3))</f>
        <v>Tarjeta</v>
      </c>
      <c r="K3036" t="str">
        <f t="shared" ca="1" si="287"/>
        <v>V-003</v>
      </c>
      <c r="L3036" t="str">
        <f ca="1">+VLOOKUP(K3036,'Tablas aux'!$A$23:$C$27,3,0)</f>
        <v>Arequipa</v>
      </c>
    </row>
    <row r="3037" spans="1:12" x14ac:dyDescent="0.25">
      <c r="A3037" t="str">
        <v>V-3036</v>
      </c>
      <c r="B3037">
        <f t="shared" ca="1" si="282"/>
        <v>45893</v>
      </c>
      <c r="C3037" t="str">
        <f t="shared" ca="1" si="283"/>
        <v>C-002</v>
      </c>
      <c r="D3037" t="str">
        <f t="shared" ca="1" si="284"/>
        <v>P-003</v>
      </c>
      <c r="E3037" t="str">
        <f ca="1">+_xlfn.XLOOKUP(D3037,'Tablas aux'!$A$3:$A$6,'Tablas aux'!$B$3:$B$6,0)</f>
        <v>Smart Watch</v>
      </c>
      <c r="F3037" t="str">
        <f ca="1">+_xlfn.XLOOKUP(E3037,'Tablas aux'!$B$3:$B$6,'Tablas aux'!$C$3:$C$6,0)</f>
        <v>Electrónica</v>
      </c>
      <c r="G3037">
        <f t="shared" ca="1" si="285"/>
        <v>27</v>
      </c>
      <c r="H3037">
        <f ca="1">+_xlfn.XLOOKUP(D3037,'Tablas aux'!$A$3:$A$6,'Tablas aux'!$D$3:$D$6)</f>
        <v>200</v>
      </c>
      <c r="I3037" s="3">
        <f t="shared" ca="1" si="286"/>
        <v>0.1</v>
      </c>
      <c r="J3037" t="str" cm="1">
        <f t="array" aca="1" ref="J3037" ca="1">+INDEX({"Tarjeta";"Efectivo";"Transferencia"},RANDBETWEEN(1,3))</f>
        <v>Transferencia</v>
      </c>
      <c r="K3037" t="str">
        <f t="shared" ca="1" si="287"/>
        <v>V-003</v>
      </c>
      <c r="L3037" t="str">
        <f ca="1">+VLOOKUP(K3037,'Tablas aux'!$A$23:$C$27,3,0)</f>
        <v>Arequipa</v>
      </c>
    </row>
    <row r="3038" spans="1:12" x14ac:dyDescent="0.25">
      <c r="A3038" t="str">
        <v>V-3037</v>
      </c>
      <c r="B3038">
        <f t="shared" ca="1" si="282"/>
        <v>45734</v>
      </c>
      <c r="C3038" t="str">
        <f t="shared" ca="1" si="283"/>
        <v>C-001</v>
      </c>
      <c r="D3038" t="str">
        <f t="shared" ca="1" si="284"/>
        <v>P-003</v>
      </c>
      <c r="E3038" t="str">
        <f ca="1">+_xlfn.XLOOKUP(D3038,'Tablas aux'!$A$3:$A$6,'Tablas aux'!$B$3:$B$6,0)</f>
        <v>Smart Watch</v>
      </c>
      <c r="F3038" t="str">
        <f ca="1">+_xlfn.XLOOKUP(E3038,'Tablas aux'!$B$3:$B$6,'Tablas aux'!$C$3:$C$6,0)</f>
        <v>Electrónica</v>
      </c>
      <c r="G3038">
        <f t="shared" ca="1" si="285"/>
        <v>40</v>
      </c>
      <c r="H3038">
        <f ca="1">+_xlfn.XLOOKUP(D3038,'Tablas aux'!$A$3:$A$6,'Tablas aux'!$D$3:$D$6)</f>
        <v>200</v>
      </c>
      <c r="I3038" s="3">
        <f t="shared" ca="1" si="286"/>
        <v>0.1</v>
      </c>
      <c r="J3038" t="str" cm="1">
        <f t="array" aca="1" ref="J3038" ca="1">+INDEX({"Tarjeta";"Efectivo";"Transferencia"},RANDBETWEEN(1,3))</f>
        <v>Efectivo</v>
      </c>
      <c r="K3038" t="str">
        <f t="shared" ca="1" si="287"/>
        <v>V-005</v>
      </c>
      <c r="L3038" t="str">
        <f ca="1">+VLOOKUP(K3038,'Tablas aux'!$A$23:$C$27,3,0)</f>
        <v>Ayacucho</v>
      </c>
    </row>
    <row r="3039" spans="1:12" x14ac:dyDescent="0.25">
      <c r="A3039" t="str">
        <v>V-3038</v>
      </c>
      <c r="B3039">
        <f t="shared" ca="1" si="282"/>
        <v>45775</v>
      </c>
      <c r="C3039" t="str">
        <f t="shared" ca="1" si="283"/>
        <v>C-002</v>
      </c>
      <c r="D3039" t="str">
        <f t="shared" ca="1" si="284"/>
        <v>P-004</v>
      </c>
      <c r="E3039" t="str">
        <f ca="1">+_xlfn.XLOOKUP(D3039,'Tablas aux'!$A$3:$A$6,'Tablas aux'!$B$3:$B$6,0)</f>
        <v>Smart Phone</v>
      </c>
      <c r="F3039" t="str">
        <f ca="1">+_xlfn.XLOOKUP(E3039,'Tablas aux'!$B$3:$B$6,'Tablas aux'!$C$3:$C$6,0)</f>
        <v>Telefonía</v>
      </c>
      <c r="G3039">
        <f t="shared" ca="1" si="285"/>
        <v>29</v>
      </c>
      <c r="H3039">
        <f ca="1">+_xlfn.XLOOKUP(D3039,'Tablas aux'!$A$3:$A$6,'Tablas aux'!$D$3:$D$6)</f>
        <v>800</v>
      </c>
      <c r="I3039" s="3">
        <f t="shared" ca="1" si="286"/>
        <v>0.2</v>
      </c>
      <c r="J3039" t="str" cm="1">
        <f t="array" aca="1" ref="J3039" ca="1">+INDEX({"Tarjeta";"Efectivo";"Transferencia"},RANDBETWEEN(1,3))</f>
        <v>Transferencia</v>
      </c>
      <c r="K3039" t="str">
        <f t="shared" ca="1" si="287"/>
        <v>V-004</v>
      </c>
      <c r="L3039" t="str">
        <f ca="1">+VLOOKUP(K3039,'Tablas aux'!$A$23:$C$27,3,0)</f>
        <v>Moquegua</v>
      </c>
    </row>
    <row r="3040" spans="1:12" x14ac:dyDescent="0.25">
      <c r="A3040" t="str">
        <v>V-3039</v>
      </c>
      <c r="B3040">
        <f t="shared" ca="1" si="282"/>
        <v>45983</v>
      </c>
      <c r="C3040" t="str">
        <f t="shared" ca="1" si="283"/>
        <v>C-003</v>
      </c>
      <c r="D3040" t="str">
        <f t="shared" ca="1" si="284"/>
        <v>P-001</v>
      </c>
      <c r="E3040" t="str">
        <f ca="1">+_xlfn.XLOOKUP(D3040,'Tablas aux'!$A$3:$A$6,'Tablas aux'!$B$3:$B$6,0)</f>
        <v>Audífonos</v>
      </c>
      <c r="F3040" t="str">
        <f ca="1">+_xlfn.XLOOKUP(E3040,'Tablas aux'!$B$3:$B$6,'Tablas aux'!$C$3:$C$6,0)</f>
        <v>Electrónica</v>
      </c>
      <c r="G3040">
        <f t="shared" ca="1" si="285"/>
        <v>16</v>
      </c>
      <c r="H3040">
        <f ca="1">+_xlfn.XLOOKUP(D3040,'Tablas aux'!$A$3:$A$6,'Tablas aux'!$D$3:$D$6)</f>
        <v>50</v>
      </c>
      <c r="I3040" s="3">
        <f t="shared" ca="1" si="286"/>
        <v>0.1</v>
      </c>
      <c r="J3040" t="str" cm="1">
        <f t="array" aca="1" ref="J3040" ca="1">+INDEX({"Tarjeta";"Efectivo";"Transferencia"},RANDBETWEEN(1,3))</f>
        <v>Efectivo</v>
      </c>
      <c r="K3040" t="str">
        <f t="shared" ca="1" si="287"/>
        <v>V-001</v>
      </c>
      <c r="L3040" t="str">
        <f ca="1">+VLOOKUP(K3040,'Tablas aux'!$A$23:$C$27,3,0)</f>
        <v>Lima</v>
      </c>
    </row>
    <row r="3041" spans="1:12" x14ac:dyDescent="0.25">
      <c r="A3041" t="str">
        <v>V-3040</v>
      </c>
      <c r="B3041">
        <f t="shared" ca="1" si="282"/>
        <v>45996</v>
      </c>
      <c r="C3041" t="str">
        <f t="shared" ca="1" si="283"/>
        <v>C-001</v>
      </c>
      <c r="D3041" t="str">
        <f t="shared" ca="1" si="284"/>
        <v>P-001</v>
      </c>
      <c r="E3041" t="str">
        <f ca="1">+_xlfn.XLOOKUP(D3041,'Tablas aux'!$A$3:$A$6,'Tablas aux'!$B$3:$B$6,0)</f>
        <v>Audífonos</v>
      </c>
      <c r="F3041" t="str">
        <f ca="1">+_xlfn.XLOOKUP(E3041,'Tablas aux'!$B$3:$B$6,'Tablas aux'!$C$3:$C$6,0)</f>
        <v>Electrónica</v>
      </c>
      <c r="G3041">
        <f t="shared" ca="1" si="285"/>
        <v>37</v>
      </c>
      <c r="H3041">
        <f ca="1">+_xlfn.XLOOKUP(D3041,'Tablas aux'!$A$3:$A$6,'Tablas aux'!$D$3:$D$6)</f>
        <v>50</v>
      </c>
      <c r="I3041" s="3">
        <f t="shared" ca="1" si="286"/>
        <v>0.1</v>
      </c>
      <c r="J3041" t="str" cm="1">
        <f t="array" aca="1" ref="J3041" ca="1">+INDEX({"Tarjeta";"Efectivo";"Transferencia"},RANDBETWEEN(1,3))</f>
        <v>Transferencia</v>
      </c>
      <c r="K3041" t="str">
        <f t="shared" ca="1" si="287"/>
        <v>V-001</v>
      </c>
      <c r="L3041" t="str">
        <f ca="1">+VLOOKUP(K3041,'Tablas aux'!$A$23:$C$27,3,0)</f>
        <v>Lima</v>
      </c>
    </row>
    <row r="3042" spans="1:12" x14ac:dyDescent="0.25">
      <c r="A3042" t="str">
        <v>V-3041</v>
      </c>
      <c r="B3042">
        <f t="shared" ca="1" si="282"/>
        <v>46010</v>
      </c>
      <c r="C3042" t="str">
        <f t="shared" ca="1" si="283"/>
        <v>C-001</v>
      </c>
      <c r="D3042" t="str">
        <f t="shared" ca="1" si="284"/>
        <v>P-004</v>
      </c>
      <c r="E3042" t="str">
        <f ca="1">+_xlfn.XLOOKUP(D3042,'Tablas aux'!$A$3:$A$6,'Tablas aux'!$B$3:$B$6,0)</f>
        <v>Smart Phone</v>
      </c>
      <c r="F3042" t="str">
        <f ca="1">+_xlfn.XLOOKUP(E3042,'Tablas aux'!$B$3:$B$6,'Tablas aux'!$C$3:$C$6,0)</f>
        <v>Telefonía</v>
      </c>
      <c r="G3042">
        <f t="shared" ca="1" si="285"/>
        <v>40</v>
      </c>
      <c r="H3042">
        <f ca="1">+_xlfn.XLOOKUP(D3042,'Tablas aux'!$A$3:$A$6,'Tablas aux'!$D$3:$D$6)</f>
        <v>800</v>
      </c>
      <c r="I3042" s="3">
        <f t="shared" ca="1" si="286"/>
        <v>0.2</v>
      </c>
      <c r="J3042" t="str" cm="1">
        <f t="array" aca="1" ref="J3042" ca="1">+INDEX({"Tarjeta";"Efectivo";"Transferencia"},RANDBETWEEN(1,3))</f>
        <v>Efectivo</v>
      </c>
      <c r="K3042" t="str">
        <f t="shared" ca="1" si="287"/>
        <v>V-005</v>
      </c>
      <c r="L3042" t="str">
        <f ca="1">+VLOOKUP(K3042,'Tablas aux'!$A$23:$C$27,3,0)</f>
        <v>Ayacucho</v>
      </c>
    </row>
    <row r="3043" spans="1:12" x14ac:dyDescent="0.25">
      <c r="A3043" t="str">
        <v>V-3042</v>
      </c>
      <c r="B3043">
        <f t="shared" ca="1" si="282"/>
        <v>45931</v>
      </c>
      <c r="C3043" t="str">
        <f t="shared" ca="1" si="283"/>
        <v>C-003</v>
      </c>
      <c r="D3043" t="str">
        <f t="shared" ca="1" si="284"/>
        <v>P-002</v>
      </c>
      <c r="E3043" t="str">
        <f ca="1">+_xlfn.XLOOKUP(D3043,'Tablas aux'!$A$3:$A$6,'Tablas aux'!$B$3:$B$6,0)</f>
        <v>Laptop</v>
      </c>
      <c r="F3043" t="str">
        <f ca="1">+_xlfn.XLOOKUP(E3043,'Tablas aux'!$B$3:$B$6,'Tablas aux'!$C$3:$C$6,0)</f>
        <v>Computo</v>
      </c>
      <c r="G3043">
        <f t="shared" ca="1" si="285"/>
        <v>6</v>
      </c>
      <c r="H3043">
        <f ca="1">+_xlfn.XLOOKUP(D3043,'Tablas aux'!$A$3:$A$6,'Tablas aux'!$D$3:$D$6)</f>
        <v>1200</v>
      </c>
      <c r="I3043" s="3">
        <f t="shared" ca="1" si="286"/>
        <v>0.3</v>
      </c>
      <c r="J3043" t="str" cm="1">
        <f t="array" aca="1" ref="J3043" ca="1">+INDEX({"Tarjeta";"Efectivo";"Transferencia"},RANDBETWEEN(1,3))</f>
        <v>Tarjeta</v>
      </c>
      <c r="K3043" t="str">
        <f t="shared" ca="1" si="287"/>
        <v>V-002</v>
      </c>
      <c r="L3043" t="str">
        <f ca="1">+VLOOKUP(K3043,'Tablas aux'!$A$23:$C$27,3,0)</f>
        <v>Callao</v>
      </c>
    </row>
    <row r="3044" spans="1:12" x14ac:dyDescent="0.25">
      <c r="A3044" t="str">
        <v>V-3043</v>
      </c>
      <c r="B3044">
        <f t="shared" ca="1" si="282"/>
        <v>45664</v>
      </c>
      <c r="C3044" t="str">
        <f t="shared" ca="1" si="283"/>
        <v>C-002</v>
      </c>
      <c r="D3044" t="str">
        <f t="shared" ca="1" si="284"/>
        <v>P-004</v>
      </c>
      <c r="E3044" t="str">
        <f ca="1">+_xlfn.XLOOKUP(D3044,'Tablas aux'!$A$3:$A$6,'Tablas aux'!$B$3:$B$6,0)</f>
        <v>Smart Phone</v>
      </c>
      <c r="F3044" t="str">
        <f ca="1">+_xlfn.XLOOKUP(E3044,'Tablas aux'!$B$3:$B$6,'Tablas aux'!$C$3:$C$6,0)</f>
        <v>Telefonía</v>
      </c>
      <c r="G3044">
        <f t="shared" ca="1" si="285"/>
        <v>40</v>
      </c>
      <c r="H3044">
        <f ca="1">+_xlfn.XLOOKUP(D3044,'Tablas aux'!$A$3:$A$6,'Tablas aux'!$D$3:$D$6)</f>
        <v>800</v>
      </c>
      <c r="I3044" s="3">
        <f t="shared" ca="1" si="286"/>
        <v>0.2</v>
      </c>
      <c r="J3044" t="str" cm="1">
        <f t="array" aca="1" ref="J3044" ca="1">+INDEX({"Tarjeta";"Efectivo";"Transferencia"},RANDBETWEEN(1,3))</f>
        <v>Tarjeta</v>
      </c>
      <c r="K3044" t="str">
        <f t="shared" ca="1" si="287"/>
        <v>V-004</v>
      </c>
      <c r="L3044" t="str">
        <f ca="1">+VLOOKUP(K3044,'Tablas aux'!$A$23:$C$27,3,0)</f>
        <v>Moquegua</v>
      </c>
    </row>
    <row r="3045" spans="1:12" x14ac:dyDescent="0.25">
      <c r="A3045" t="str">
        <v>V-3044</v>
      </c>
      <c r="B3045">
        <f t="shared" ca="1" si="282"/>
        <v>45885</v>
      </c>
      <c r="C3045" t="str">
        <f t="shared" ca="1" si="283"/>
        <v>C-001</v>
      </c>
      <c r="D3045" t="str">
        <f t="shared" ca="1" si="284"/>
        <v>P-004</v>
      </c>
      <c r="E3045" t="str">
        <f ca="1">+_xlfn.XLOOKUP(D3045,'Tablas aux'!$A$3:$A$6,'Tablas aux'!$B$3:$B$6,0)</f>
        <v>Smart Phone</v>
      </c>
      <c r="F3045" t="str">
        <f ca="1">+_xlfn.XLOOKUP(E3045,'Tablas aux'!$B$3:$B$6,'Tablas aux'!$C$3:$C$6,0)</f>
        <v>Telefonía</v>
      </c>
      <c r="G3045">
        <f t="shared" ca="1" si="285"/>
        <v>41</v>
      </c>
      <c r="H3045">
        <f ca="1">+_xlfn.XLOOKUP(D3045,'Tablas aux'!$A$3:$A$6,'Tablas aux'!$D$3:$D$6)</f>
        <v>800</v>
      </c>
      <c r="I3045" s="3">
        <f t="shared" ca="1" si="286"/>
        <v>0.2</v>
      </c>
      <c r="J3045" t="str" cm="1">
        <f t="array" aca="1" ref="J3045" ca="1">+INDEX({"Tarjeta";"Efectivo";"Transferencia"},RANDBETWEEN(1,3))</f>
        <v>Tarjeta</v>
      </c>
      <c r="K3045" t="str">
        <f t="shared" ca="1" si="287"/>
        <v>V-002</v>
      </c>
      <c r="L3045" t="str">
        <f ca="1">+VLOOKUP(K3045,'Tablas aux'!$A$23:$C$27,3,0)</f>
        <v>Callao</v>
      </c>
    </row>
    <row r="3046" spans="1:12" x14ac:dyDescent="0.25">
      <c r="A3046" t="str">
        <v>V-3045</v>
      </c>
      <c r="B3046">
        <f t="shared" ca="1" si="282"/>
        <v>45664</v>
      </c>
      <c r="C3046" t="str">
        <f t="shared" ca="1" si="283"/>
        <v>C-004</v>
      </c>
      <c r="D3046" t="str">
        <f t="shared" ca="1" si="284"/>
        <v>P-001</v>
      </c>
      <c r="E3046" t="str">
        <f ca="1">+_xlfn.XLOOKUP(D3046,'Tablas aux'!$A$3:$A$6,'Tablas aux'!$B$3:$B$6,0)</f>
        <v>Audífonos</v>
      </c>
      <c r="F3046" t="str">
        <f ca="1">+_xlfn.XLOOKUP(E3046,'Tablas aux'!$B$3:$B$6,'Tablas aux'!$C$3:$C$6,0)</f>
        <v>Electrónica</v>
      </c>
      <c r="G3046">
        <f t="shared" ca="1" si="285"/>
        <v>26</v>
      </c>
      <c r="H3046">
        <f ca="1">+_xlfn.XLOOKUP(D3046,'Tablas aux'!$A$3:$A$6,'Tablas aux'!$D$3:$D$6)</f>
        <v>50</v>
      </c>
      <c r="I3046" s="3">
        <f t="shared" ca="1" si="286"/>
        <v>0.1</v>
      </c>
      <c r="J3046" t="str" cm="1">
        <f t="array" aca="1" ref="J3046" ca="1">+INDEX({"Tarjeta";"Efectivo";"Transferencia"},RANDBETWEEN(1,3))</f>
        <v>Efectivo</v>
      </c>
      <c r="K3046" t="str">
        <f t="shared" ca="1" si="287"/>
        <v>V-002</v>
      </c>
      <c r="L3046" t="str">
        <f ca="1">+VLOOKUP(K3046,'Tablas aux'!$A$23:$C$27,3,0)</f>
        <v>Callao</v>
      </c>
    </row>
    <row r="3047" spans="1:12" x14ac:dyDescent="0.25">
      <c r="A3047" t="str">
        <v>V-3046</v>
      </c>
      <c r="B3047">
        <f t="shared" ca="1" si="282"/>
        <v>45690</v>
      </c>
      <c r="C3047" t="str">
        <f t="shared" ca="1" si="283"/>
        <v>C-002</v>
      </c>
      <c r="D3047" t="str">
        <f t="shared" ca="1" si="284"/>
        <v>P-004</v>
      </c>
      <c r="E3047" t="str">
        <f ca="1">+_xlfn.XLOOKUP(D3047,'Tablas aux'!$A$3:$A$6,'Tablas aux'!$B$3:$B$6,0)</f>
        <v>Smart Phone</v>
      </c>
      <c r="F3047" t="str">
        <f ca="1">+_xlfn.XLOOKUP(E3047,'Tablas aux'!$B$3:$B$6,'Tablas aux'!$C$3:$C$6,0)</f>
        <v>Telefonía</v>
      </c>
      <c r="G3047">
        <f t="shared" ca="1" si="285"/>
        <v>31</v>
      </c>
      <c r="H3047">
        <f ca="1">+_xlfn.XLOOKUP(D3047,'Tablas aux'!$A$3:$A$6,'Tablas aux'!$D$3:$D$6)</f>
        <v>800</v>
      </c>
      <c r="I3047" s="3">
        <f t="shared" ca="1" si="286"/>
        <v>0.2</v>
      </c>
      <c r="J3047" t="str" cm="1">
        <f t="array" aca="1" ref="J3047" ca="1">+INDEX({"Tarjeta";"Efectivo";"Transferencia"},RANDBETWEEN(1,3))</f>
        <v>Tarjeta</v>
      </c>
      <c r="K3047" t="str">
        <f t="shared" ca="1" si="287"/>
        <v>V-002</v>
      </c>
      <c r="L3047" t="str">
        <f ca="1">+VLOOKUP(K3047,'Tablas aux'!$A$23:$C$27,3,0)</f>
        <v>Callao</v>
      </c>
    </row>
    <row r="3048" spans="1:12" x14ac:dyDescent="0.25">
      <c r="A3048" t="str">
        <v>V-3047</v>
      </c>
      <c r="B3048">
        <f t="shared" ca="1" si="282"/>
        <v>45975</v>
      </c>
      <c r="C3048" t="str">
        <f t="shared" ca="1" si="283"/>
        <v>C-001</v>
      </c>
      <c r="D3048" t="str">
        <f t="shared" ca="1" si="284"/>
        <v>P-003</v>
      </c>
      <c r="E3048" t="str">
        <f ca="1">+_xlfn.XLOOKUP(D3048,'Tablas aux'!$A$3:$A$6,'Tablas aux'!$B$3:$B$6,0)</f>
        <v>Smart Watch</v>
      </c>
      <c r="F3048" t="str">
        <f ca="1">+_xlfn.XLOOKUP(E3048,'Tablas aux'!$B$3:$B$6,'Tablas aux'!$C$3:$C$6,0)</f>
        <v>Electrónica</v>
      </c>
      <c r="G3048">
        <f t="shared" ca="1" si="285"/>
        <v>35</v>
      </c>
      <c r="H3048">
        <f ca="1">+_xlfn.XLOOKUP(D3048,'Tablas aux'!$A$3:$A$6,'Tablas aux'!$D$3:$D$6)</f>
        <v>200</v>
      </c>
      <c r="I3048" s="3">
        <f t="shared" ca="1" si="286"/>
        <v>0.1</v>
      </c>
      <c r="J3048" t="str" cm="1">
        <f t="array" aca="1" ref="J3048" ca="1">+INDEX({"Tarjeta";"Efectivo";"Transferencia"},RANDBETWEEN(1,3))</f>
        <v>Tarjeta</v>
      </c>
      <c r="K3048" t="str">
        <f t="shared" ca="1" si="287"/>
        <v>V-005</v>
      </c>
      <c r="L3048" t="str">
        <f ca="1">+VLOOKUP(K3048,'Tablas aux'!$A$23:$C$27,3,0)</f>
        <v>Ayacucho</v>
      </c>
    </row>
    <row r="3049" spans="1:12" x14ac:dyDescent="0.25">
      <c r="A3049" t="str">
        <v>V-3048</v>
      </c>
      <c r="B3049">
        <f t="shared" ca="1" si="282"/>
        <v>45782</v>
      </c>
      <c r="C3049" t="str">
        <f t="shared" ca="1" si="283"/>
        <v>C-004</v>
      </c>
      <c r="D3049" t="str">
        <f t="shared" ca="1" si="284"/>
        <v>P-002</v>
      </c>
      <c r="E3049" t="str">
        <f ca="1">+_xlfn.XLOOKUP(D3049,'Tablas aux'!$A$3:$A$6,'Tablas aux'!$B$3:$B$6,0)</f>
        <v>Laptop</v>
      </c>
      <c r="F3049" t="str">
        <f ca="1">+_xlfn.XLOOKUP(E3049,'Tablas aux'!$B$3:$B$6,'Tablas aux'!$C$3:$C$6,0)</f>
        <v>Computo</v>
      </c>
      <c r="G3049">
        <f t="shared" ca="1" si="285"/>
        <v>26</v>
      </c>
      <c r="H3049">
        <f ca="1">+_xlfn.XLOOKUP(D3049,'Tablas aux'!$A$3:$A$6,'Tablas aux'!$D$3:$D$6)</f>
        <v>1200</v>
      </c>
      <c r="I3049" s="3">
        <f t="shared" ca="1" si="286"/>
        <v>0.3</v>
      </c>
      <c r="J3049" t="str" cm="1">
        <f t="array" aca="1" ref="J3049" ca="1">+INDEX({"Tarjeta";"Efectivo";"Transferencia"},RANDBETWEEN(1,3))</f>
        <v>Tarjeta</v>
      </c>
      <c r="K3049" t="str">
        <f t="shared" ca="1" si="287"/>
        <v>V-005</v>
      </c>
      <c r="L3049" t="str">
        <f ca="1">+VLOOKUP(K3049,'Tablas aux'!$A$23:$C$27,3,0)</f>
        <v>Ayacucho</v>
      </c>
    </row>
    <row r="3050" spans="1:12" x14ac:dyDescent="0.25">
      <c r="A3050" t="str">
        <v>V-3049</v>
      </c>
      <c r="B3050">
        <f t="shared" ca="1" si="282"/>
        <v>45712</v>
      </c>
      <c r="C3050" t="str">
        <f t="shared" ca="1" si="283"/>
        <v>C-001</v>
      </c>
      <c r="D3050" t="str">
        <f t="shared" ca="1" si="284"/>
        <v>P-002</v>
      </c>
      <c r="E3050" t="str">
        <f ca="1">+_xlfn.XLOOKUP(D3050,'Tablas aux'!$A$3:$A$6,'Tablas aux'!$B$3:$B$6,0)</f>
        <v>Laptop</v>
      </c>
      <c r="F3050" t="str">
        <f ca="1">+_xlfn.XLOOKUP(E3050,'Tablas aux'!$B$3:$B$6,'Tablas aux'!$C$3:$C$6,0)</f>
        <v>Computo</v>
      </c>
      <c r="G3050">
        <f t="shared" ca="1" si="285"/>
        <v>36</v>
      </c>
      <c r="H3050">
        <f ca="1">+_xlfn.XLOOKUP(D3050,'Tablas aux'!$A$3:$A$6,'Tablas aux'!$D$3:$D$6)</f>
        <v>1200</v>
      </c>
      <c r="I3050" s="3">
        <f t="shared" ca="1" si="286"/>
        <v>0.3</v>
      </c>
      <c r="J3050" t="str" cm="1">
        <f t="array" aca="1" ref="J3050" ca="1">+INDEX({"Tarjeta";"Efectivo";"Transferencia"},RANDBETWEEN(1,3))</f>
        <v>Transferencia</v>
      </c>
      <c r="K3050" t="str">
        <f t="shared" ca="1" si="287"/>
        <v>V-004</v>
      </c>
      <c r="L3050" t="str">
        <f ca="1">+VLOOKUP(K3050,'Tablas aux'!$A$23:$C$27,3,0)</f>
        <v>Moquegua</v>
      </c>
    </row>
    <row r="3051" spans="1:12" x14ac:dyDescent="0.25">
      <c r="A3051" t="str">
        <v>V-3050</v>
      </c>
      <c r="B3051">
        <f t="shared" ca="1" si="282"/>
        <v>45861</v>
      </c>
      <c r="C3051" t="str">
        <f t="shared" ca="1" si="283"/>
        <v>C-004</v>
      </c>
      <c r="D3051" t="str">
        <f t="shared" ca="1" si="284"/>
        <v>P-004</v>
      </c>
      <c r="E3051" t="str">
        <f ca="1">+_xlfn.XLOOKUP(D3051,'Tablas aux'!$A$3:$A$6,'Tablas aux'!$B$3:$B$6,0)</f>
        <v>Smart Phone</v>
      </c>
      <c r="F3051" t="str">
        <f ca="1">+_xlfn.XLOOKUP(E3051,'Tablas aux'!$B$3:$B$6,'Tablas aux'!$C$3:$C$6,0)</f>
        <v>Telefonía</v>
      </c>
      <c r="G3051">
        <f t="shared" ca="1" si="285"/>
        <v>30</v>
      </c>
      <c r="H3051">
        <f ca="1">+_xlfn.XLOOKUP(D3051,'Tablas aux'!$A$3:$A$6,'Tablas aux'!$D$3:$D$6)</f>
        <v>800</v>
      </c>
      <c r="I3051" s="3">
        <f t="shared" ca="1" si="286"/>
        <v>0.2</v>
      </c>
      <c r="J3051" t="str" cm="1">
        <f t="array" aca="1" ref="J3051" ca="1">+INDEX({"Tarjeta";"Efectivo";"Transferencia"},RANDBETWEEN(1,3))</f>
        <v>Tarjeta</v>
      </c>
      <c r="K3051" t="str">
        <f t="shared" ca="1" si="287"/>
        <v>V-002</v>
      </c>
      <c r="L3051" t="str">
        <f ca="1">+VLOOKUP(K3051,'Tablas aux'!$A$23:$C$27,3,0)</f>
        <v>Callao</v>
      </c>
    </row>
    <row r="3052" spans="1:12" x14ac:dyDescent="0.25">
      <c r="A3052" t="str">
        <v>V-3051</v>
      </c>
      <c r="B3052">
        <f t="shared" ca="1" si="282"/>
        <v>45712</v>
      </c>
      <c r="C3052" t="str">
        <f t="shared" ca="1" si="283"/>
        <v>C-002</v>
      </c>
      <c r="D3052" t="str">
        <f t="shared" ca="1" si="284"/>
        <v>P-004</v>
      </c>
      <c r="E3052" t="str">
        <f ca="1">+_xlfn.XLOOKUP(D3052,'Tablas aux'!$A$3:$A$6,'Tablas aux'!$B$3:$B$6,0)</f>
        <v>Smart Phone</v>
      </c>
      <c r="F3052" t="str">
        <f ca="1">+_xlfn.XLOOKUP(E3052,'Tablas aux'!$B$3:$B$6,'Tablas aux'!$C$3:$C$6,0)</f>
        <v>Telefonía</v>
      </c>
      <c r="G3052">
        <f t="shared" ca="1" si="285"/>
        <v>26</v>
      </c>
      <c r="H3052">
        <f ca="1">+_xlfn.XLOOKUP(D3052,'Tablas aux'!$A$3:$A$6,'Tablas aux'!$D$3:$D$6)</f>
        <v>800</v>
      </c>
      <c r="I3052" s="3">
        <f t="shared" ca="1" si="286"/>
        <v>0.2</v>
      </c>
      <c r="J3052" t="str" cm="1">
        <f t="array" aca="1" ref="J3052" ca="1">+INDEX({"Tarjeta";"Efectivo";"Transferencia"},RANDBETWEEN(1,3))</f>
        <v>Tarjeta</v>
      </c>
      <c r="K3052" t="str">
        <f t="shared" ca="1" si="287"/>
        <v>V-001</v>
      </c>
      <c r="L3052" t="str">
        <f ca="1">+VLOOKUP(K3052,'Tablas aux'!$A$23:$C$27,3,0)</f>
        <v>Lima</v>
      </c>
    </row>
    <row r="3053" spans="1:12" x14ac:dyDescent="0.25">
      <c r="A3053" t="str">
        <v>V-3052</v>
      </c>
      <c r="B3053">
        <f t="shared" ca="1" si="282"/>
        <v>45931</v>
      </c>
      <c r="C3053" t="str">
        <f t="shared" ca="1" si="283"/>
        <v>C-002</v>
      </c>
      <c r="D3053" t="str">
        <f t="shared" ca="1" si="284"/>
        <v>P-004</v>
      </c>
      <c r="E3053" t="str">
        <f ca="1">+_xlfn.XLOOKUP(D3053,'Tablas aux'!$A$3:$A$6,'Tablas aux'!$B$3:$B$6,0)</f>
        <v>Smart Phone</v>
      </c>
      <c r="F3053" t="str">
        <f ca="1">+_xlfn.XLOOKUP(E3053,'Tablas aux'!$B$3:$B$6,'Tablas aux'!$C$3:$C$6,0)</f>
        <v>Telefonía</v>
      </c>
      <c r="G3053">
        <f t="shared" ca="1" si="285"/>
        <v>30</v>
      </c>
      <c r="H3053">
        <f ca="1">+_xlfn.XLOOKUP(D3053,'Tablas aux'!$A$3:$A$6,'Tablas aux'!$D$3:$D$6)</f>
        <v>800</v>
      </c>
      <c r="I3053" s="3">
        <f t="shared" ca="1" si="286"/>
        <v>0.2</v>
      </c>
      <c r="J3053" t="str" cm="1">
        <f t="array" aca="1" ref="J3053" ca="1">+INDEX({"Tarjeta";"Efectivo";"Transferencia"},RANDBETWEEN(1,3))</f>
        <v>Tarjeta</v>
      </c>
      <c r="K3053" t="str">
        <f t="shared" ca="1" si="287"/>
        <v>V-004</v>
      </c>
      <c r="L3053" t="str">
        <f ca="1">+VLOOKUP(K3053,'Tablas aux'!$A$23:$C$27,3,0)</f>
        <v>Moquegua</v>
      </c>
    </row>
    <row r="3054" spans="1:12" x14ac:dyDescent="0.25">
      <c r="A3054" t="str">
        <v>V-3053</v>
      </c>
      <c r="B3054">
        <f t="shared" ca="1" si="282"/>
        <v>45816</v>
      </c>
      <c r="C3054" t="str">
        <f t="shared" ca="1" si="283"/>
        <v>C-004</v>
      </c>
      <c r="D3054" t="str">
        <f t="shared" ca="1" si="284"/>
        <v>P-001</v>
      </c>
      <c r="E3054" t="str">
        <f ca="1">+_xlfn.XLOOKUP(D3054,'Tablas aux'!$A$3:$A$6,'Tablas aux'!$B$3:$B$6,0)</f>
        <v>Audífonos</v>
      </c>
      <c r="F3054" t="str">
        <f ca="1">+_xlfn.XLOOKUP(E3054,'Tablas aux'!$B$3:$B$6,'Tablas aux'!$C$3:$C$6,0)</f>
        <v>Electrónica</v>
      </c>
      <c r="G3054">
        <f t="shared" ca="1" si="285"/>
        <v>21</v>
      </c>
      <c r="H3054">
        <f ca="1">+_xlfn.XLOOKUP(D3054,'Tablas aux'!$A$3:$A$6,'Tablas aux'!$D$3:$D$6)</f>
        <v>50</v>
      </c>
      <c r="I3054" s="3">
        <f t="shared" ca="1" si="286"/>
        <v>0.1</v>
      </c>
      <c r="J3054" t="str" cm="1">
        <f t="array" aca="1" ref="J3054" ca="1">+INDEX({"Tarjeta";"Efectivo";"Transferencia"},RANDBETWEEN(1,3))</f>
        <v>Efectivo</v>
      </c>
      <c r="K3054" t="str">
        <f t="shared" ca="1" si="287"/>
        <v>V-003</v>
      </c>
      <c r="L3054" t="str">
        <f ca="1">+VLOOKUP(K3054,'Tablas aux'!$A$23:$C$27,3,0)</f>
        <v>Arequipa</v>
      </c>
    </row>
    <row r="3055" spans="1:12" x14ac:dyDescent="0.25">
      <c r="A3055" t="str">
        <v>V-3054</v>
      </c>
      <c r="B3055">
        <f t="shared" ca="1" si="282"/>
        <v>45908</v>
      </c>
      <c r="C3055" t="str">
        <f t="shared" ca="1" si="283"/>
        <v>C-004</v>
      </c>
      <c r="D3055" t="str">
        <f t="shared" ca="1" si="284"/>
        <v>P-004</v>
      </c>
      <c r="E3055" t="str">
        <f ca="1">+_xlfn.XLOOKUP(D3055,'Tablas aux'!$A$3:$A$6,'Tablas aux'!$B$3:$B$6,0)</f>
        <v>Smart Phone</v>
      </c>
      <c r="F3055" t="str">
        <f ca="1">+_xlfn.XLOOKUP(E3055,'Tablas aux'!$B$3:$B$6,'Tablas aux'!$C$3:$C$6,0)</f>
        <v>Telefonía</v>
      </c>
      <c r="G3055">
        <f t="shared" ca="1" si="285"/>
        <v>8</v>
      </c>
      <c r="H3055">
        <f ca="1">+_xlfn.XLOOKUP(D3055,'Tablas aux'!$A$3:$A$6,'Tablas aux'!$D$3:$D$6)</f>
        <v>800</v>
      </c>
      <c r="I3055" s="3">
        <f t="shared" ca="1" si="286"/>
        <v>0.2</v>
      </c>
      <c r="J3055" t="str" cm="1">
        <f t="array" aca="1" ref="J3055" ca="1">+INDEX({"Tarjeta";"Efectivo";"Transferencia"},RANDBETWEEN(1,3))</f>
        <v>Transferencia</v>
      </c>
      <c r="K3055" t="str">
        <f t="shared" ca="1" si="287"/>
        <v>V-003</v>
      </c>
      <c r="L3055" t="str">
        <f ca="1">+VLOOKUP(K3055,'Tablas aux'!$A$23:$C$27,3,0)</f>
        <v>Arequipa</v>
      </c>
    </row>
    <row r="3056" spans="1:12" x14ac:dyDescent="0.25">
      <c r="A3056" t="str">
        <v>V-3055</v>
      </c>
      <c r="B3056">
        <f t="shared" ca="1" si="282"/>
        <v>45678</v>
      </c>
      <c r="C3056" t="str">
        <f t="shared" ca="1" si="283"/>
        <v>C-001</v>
      </c>
      <c r="D3056" t="str">
        <f t="shared" ca="1" si="284"/>
        <v>P-002</v>
      </c>
      <c r="E3056" t="str">
        <f ca="1">+_xlfn.XLOOKUP(D3056,'Tablas aux'!$A$3:$A$6,'Tablas aux'!$B$3:$B$6,0)</f>
        <v>Laptop</v>
      </c>
      <c r="F3056" t="str">
        <f ca="1">+_xlfn.XLOOKUP(E3056,'Tablas aux'!$B$3:$B$6,'Tablas aux'!$C$3:$C$6,0)</f>
        <v>Computo</v>
      </c>
      <c r="G3056">
        <f t="shared" ca="1" si="285"/>
        <v>32</v>
      </c>
      <c r="H3056">
        <f ca="1">+_xlfn.XLOOKUP(D3056,'Tablas aux'!$A$3:$A$6,'Tablas aux'!$D$3:$D$6)</f>
        <v>1200</v>
      </c>
      <c r="I3056" s="3">
        <f t="shared" ca="1" si="286"/>
        <v>0.3</v>
      </c>
      <c r="J3056" t="str" cm="1">
        <f t="array" aca="1" ref="J3056" ca="1">+INDEX({"Tarjeta";"Efectivo";"Transferencia"},RANDBETWEEN(1,3))</f>
        <v>Efectivo</v>
      </c>
      <c r="K3056" t="str">
        <f t="shared" ca="1" si="287"/>
        <v>V-005</v>
      </c>
      <c r="L3056" t="str">
        <f ca="1">+VLOOKUP(K3056,'Tablas aux'!$A$23:$C$27,3,0)</f>
        <v>Ayacucho</v>
      </c>
    </row>
    <row r="3057" spans="1:12" x14ac:dyDescent="0.25">
      <c r="A3057" t="str">
        <v>V-3056</v>
      </c>
      <c r="B3057">
        <f t="shared" ca="1" si="282"/>
        <v>45775</v>
      </c>
      <c r="C3057" t="str">
        <f t="shared" ca="1" si="283"/>
        <v>C-004</v>
      </c>
      <c r="D3057" t="str">
        <f t="shared" ca="1" si="284"/>
        <v>P-004</v>
      </c>
      <c r="E3057" t="str">
        <f ca="1">+_xlfn.XLOOKUP(D3057,'Tablas aux'!$A$3:$A$6,'Tablas aux'!$B$3:$B$6,0)</f>
        <v>Smart Phone</v>
      </c>
      <c r="F3057" t="str">
        <f ca="1">+_xlfn.XLOOKUP(E3057,'Tablas aux'!$B$3:$B$6,'Tablas aux'!$C$3:$C$6,0)</f>
        <v>Telefonía</v>
      </c>
      <c r="G3057">
        <f t="shared" ca="1" si="285"/>
        <v>13</v>
      </c>
      <c r="H3057">
        <f ca="1">+_xlfn.XLOOKUP(D3057,'Tablas aux'!$A$3:$A$6,'Tablas aux'!$D$3:$D$6)</f>
        <v>800</v>
      </c>
      <c r="I3057" s="3">
        <f t="shared" ca="1" si="286"/>
        <v>0.2</v>
      </c>
      <c r="J3057" t="str" cm="1">
        <f t="array" aca="1" ref="J3057" ca="1">+INDEX({"Tarjeta";"Efectivo";"Transferencia"},RANDBETWEEN(1,3))</f>
        <v>Tarjeta</v>
      </c>
      <c r="K3057" t="str">
        <f t="shared" ca="1" si="287"/>
        <v>V-003</v>
      </c>
      <c r="L3057" t="str">
        <f ca="1">+VLOOKUP(K3057,'Tablas aux'!$A$23:$C$27,3,0)</f>
        <v>Arequipa</v>
      </c>
    </row>
    <row r="3058" spans="1:12" x14ac:dyDescent="0.25">
      <c r="A3058" t="str">
        <v>V-3057</v>
      </c>
      <c r="B3058">
        <f t="shared" ca="1" si="282"/>
        <v>45730</v>
      </c>
      <c r="C3058" t="str">
        <f t="shared" ca="1" si="283"/>
        <v>C-003</v>
      </c>
      <c r="D3058" t="str">
        <f t="shared" ca="1" si="284"/>
        <v>P-001</v>
      </c>
      <c r="E3058" t="str">
        <f ca="1">+_xlfn.XLOOKUP(D3058,'Tablas aux'!$A$3:$A$6,'Tablas aux'!$B$3:$B$6,0)</f>
        <v>Audífonos</v>
      </c>
      <c r="F3058" t="str">
        <f ca="1">+_xlfn.XLOOKUP(E3058,'Tablas aux'!$B$3:$B$6,'Tablas aux'!$C$3:$C$6,0)</f>
        <v>Electrónica</v>
      </c>
      <c r="G3058">
        <f t="shared" ca="1" si="285"/>
        <v>26</v>
      </c>
      <c r="H3058">
        <f ca="1">+_xlfn.XLOOKUP(D3058,'Tablas aux'!$A$3:$A$6,'Tablas aux'!$D$3:$D$6)</f>
        <v>50</v>
      </c>
      <c r="I3058" s="3">
        <f t="shared" ca="1" si="286"/>
        <v>0.1</v>
      </c>
      <c r="J3058" t="str" cm="1">
        <f t="array" aca="1" ref="J3058" ca="1">+INDEX({"Tarjeta";"Efectivo";"Transferencia"},RANDBETWEEN(1,3))</f>
        <v>Transferencia</v>
      </c>
      <c r="K3058" t="str">
        <f t="shared" ca="1" si="287"/>
        <v>V-004</v>
      </c>
      <c r="L3058" t="str">
        <f ca="1">+VLOOKUP(K3058,'Tablas aux'!$A$23:$C$27,3,0)</f>
        <v>Moquegua</v>
      </c>
    </row>
    <row r="3059" spans="1:12" x14ac:dyDescent="0.25">
      <c r="A3059" t="str">
        <v>V-3058</v>
      </c>
      <c r="B3059">
        <f t="shared" ca="1" si="282"/>
        <v>45730</v>
      </c>
      <c r="C3059" t="str">
        <f t="shared" ca="1" si="283"/>
        <v>C-001</v>
      </c>
      <c r="D3059" t="str">
        <f t="shared" ca="1" si="284"/>
        <v>P-004</v>
      </c>
      <c r="E3059" t="str">
        <f ca="1">+_xlfn.XLOOKUP(D3059,'Tablas aux'!$A$3:$A$6,'Tablas aux'!$B$3:$B$6,0)</f>
        <v>Smart Phone</v>
      </c>
      <c r="F3059" t="str">
        <f ca="1">+_xlfn.XLOOKUP(E3059,'Tablas aux'!$B$3:$B$6,'Tablas aux'!$C$3:$C$6,0)</f>
        <v>Telefonía</v>
      </c>
      <c r="G3059">
        <f t="shared" ca="1" si="285"/>
        <v>17</v>
      </c>
      <c r="H3059">
        <f ca="1">+_xlfn.XLOOKUP(D3059,'Tablas aux'!$A$3:$A$6,'Tablas aux'!$D$3:$D$6)</f>
        <v>800</v>
      </c>
      <c r="I3059" s="3">
        <f t="shared" ca="1" si="286"/>
        <v>0.2</v>
      </c>
      <c r="J3059" t="str" cm="1">
        <f t="array" aca="1" ref="J3059" ca="1">+INDEX({"Tarjeta";"Efectivo";"Transferencia"},RANDBETWEEN(1,3))</f>
        <v>Efectivo</v>
      </c>
      <c r="K3059" t="str">
        <f t="shared" ca="1" si="287"/>
        <v>V-001</v>
      </c>
      <c r="L3059" t="str">
        <f ca="1">+VLOOKUP(K3059,'Tablas aux'!$A$23:$C$27,3,0)</f>
        <v>Lima</v>
      </c>
    </row>
    <row r="3060" spans="1:12" x14ac:dyDescent="0.25">
      <c r="A3060" t="str">
        <v>V-3059</v>
      </c>
      <c r="B3060">
        <f t="shared" ca="1" si="282"/>
        <v>45821</v>
      </c>
      <c r="C3060" t="str">
        <f t="shared" ca="1" si="283"/>
        <v>C-004</v>
      </c>
      <c r="D3060" t="str">
        <f t="shared" ca="1" si="284"/>
        <v>P-003</v>
      </c>
      <c r="E3060" t="str">
        <f ca="1">+_xlfn.XLOOKUP(D3060,'Tablas aux'!$A$3:$A$6,'Tablas aux'!$B$3:$B$6,0)</f>
        <v>Smart Watch</v>
      </c>
      <c r="F3060" t="str">
        <f ca="1">+_xlfn.XLOOKUP(E3060,'Tablas aux'!$B$3:$B$6,'Tablas aux'!$C$3:$C$6,0)</f>
        <v>Electrónica</v>
      </c>
      <c r="G3060">
        <f t="shared" ca="1" si="285"/>
        <v>45</v>
      </c>
      <c r="H3060">
        <f ca="1">+_xlfn.XLOOKUP(D3060,'Tablas aux'!$A$3:$A$6,'Tablas aux'!$D$3:$D$6)</f>
        <v>200</v>
      </c>
      <c r="I3060" s="3">
        <f t="shared" ca="1" si="286"/>
        <v>0.1</v>
      </c>
      <c r="J3060" t="str" cm="1">
        <f t="array" aca="1" ref="J3060" ca="1">+INDEX({"Tarjeta";"Efectivo";"Transferencia"},RANDBETWEEN(1,3))</f>
        <v>Tarjeta</v>
      </c>
      <c r="K3060" t="str">
        <f t="shared" ca="1" si="287"/>
        <v>V-002</v>
      </c>
      <c r="L3060" t="str">
        <f ca="1">+VLOOKUP(K3060,'Tablas aux'!$A$23:$C$27,3,0)</f>
        <v>Callao</v>
      </c>
    </row>
    <row r="3061" spans="1:12" x14ac:dyDescent="0.25">
      <c r="A3061" t="str">
        <v>V-3060</v>
      </c>
      <c r="B3061">
        <f t="shared" ca="1" si="282"/>
        <v>45854</v>
      </c>
      <c r="C3061" t="str">
        <f t="shared" ca="1" si="283"/>
        <v>C-001</v>
      </c>
      <c r="D3061" t="str">
        <f t="shared" ca="1" si="284"/>
        <v>P-001</v>
      </c>
      <c r="E3061" t="str">
        <f ca="1">+_xlfn.XLOOKUP(D3061,'Tablas aux'!$A$3:$A$6,'Tablas aux'!$B$3:$B$6,0)</f>
        <v>Audífonos</v>
      </c>
      <c r="F3061" t="str">
        <f ca="1">+_xlfn.XLOOKUP(E3061,'Tablas aux'!$B$3:$B$6,'Tablas aux'!$C$3:$C$6,0)</f>
        <v>Electrónica</v>
      </c>
      <c r="G3061">
        <f t="shared" ca="1" si="285"/>
        <v>21</v>
      </c>
      <c r="H3061">
        <f ca="1">+_xlfn.XLOOKUP(D3061,'Tablas aux'!$A$3:$A$6,'Tablas aux'!$D$3:$D$6)</f>
        <v>50</v>
      </c>
      <c r="I3061" s="3">
        <f t="shared" ca="1" si="286"/>
        <v>0.1</v>
      </c>
      <c r="J3061" t="str" cm="1">
        <f t="array" aca="1" ref="J3061" ca="1">+INDEX({"Tarjeta";"Efectivo";"Transferencia"},RANDBETWEEN(1,3))</f>
        <v>Efectivo</v>
      </c>
      <c r="K3061" t="str">
        <f t="shared" ca="1" si="287"/>
        <v>V-003</v>
      </c>
      <c r="L3061" t="str">
        <f ca="1">+VLOOKUP(K3061,'Tablas aux'!$A$23:$C$27,3,0)</f>
        <v>Arequipa</v>
      </c>
    </row>
    <row r="3062" spans="1:12" x14ac:dyDescent="0.25">
      <c r="A3062" t="str">
        <v>V-3061</v>
      </c>
      <c r="B3062">
        <f t="shared" ca="1" si="282"/>
        <v>46008</v>
      </c>
      <c r="C3062" t="str">
        <f t="shared" ca="1" si="283"/>
        <v>C-004</v>
      </c>
      <c r="D3062" t="str">
        <f t="shared" ca="1" si="284"/>
        <v>P-004</v>
      </c>
      <c r="E3062" t="str">
        <f ca="1">+_xlfn.XLOOKUP(D3062,'Tablas aux'!$A$3:$A$6,'Tablas aux'!$B$3:$B$6,0)</f>
        <v>Smart Phone</v>
      </c>
      <c r="F3062" t="str">
        <f ca="1">+_xlfn.XLOOKUP(E3062,'Tablas aux'!$B$3:$B$6,'Tablas aux'!$C$3:$C$6,0)</f>
        <v>Telefonía</v>
      </c>
      <c r="G3062">
        <f t="shared" ca="1" si="285"/>
        <v>9</v>
      </c>
      <c r="H3062">
        <f ca="1">+_xlfn.XLOOKUP(D3062,'Tablas aux'!$A$3:$A$6,'Tablas aux'!$D$3:$D$6)</f>
        <v>800</v>
      </c>
      <c r="I3062" s="3">
        <f t="shared" ca="1" si="286"/>
        <v>0.2</v>
      </c>
      <c r="J3062" t="str" cm="1">
        <f t="array" aca="1" ref="J3062" ca="1">+INDEX({"Tarjeta";"Efectivo";"Transferencia"},RANDBETWEEN(1,3))</f>
        <v>Transferencia</v>
      </c>
      <c r="K3062" t="str">
        <f t="shared" ca="1" si="287"/>
        <v>V-005</v>
      </c>
      <c r="L3062" t="str">
        <f ca="1">+VLOOKUP(K3062,'Tablas aux'!$A$23:$C$27,3,0)</f>
        <v>Ayacucho</v>
      </c>
    </row>
    <row r="3063" spans="1:12" x14ac:dyDescent="0.25">
      <c r="A3063" t="str">
        <v>V-3062</v>
      </c>
      <c r="B3063">
        <f t="shared" ca="1" si="282"/>
        <v>45837</v>
      </c>
      <c r="C3063" t="str">
        <f t="shared" ca="1" si="283"/>
        <v>C-003</v>
      </c>
      <c r="D3063" t="str">
        <f t="shared" ca="1" si="284"/>
        <v>P-003</v>
      </c>
      <c r="E3063" t="str">
        <f ca="1">+_xlfn.XLOOKUP(D3063,'Tablas aux'!$A$3:$A$6,'Tablas aux'!$B$3:$B$6,0)</f>
        <v>Smart Watch</v>
      </c>
      <c r="F3063" t="str">
        <f ca="1">+_xlfn.XLOOKUP(E3063,'Tablas aux'!$B$3:$B$6,'Tablas aux'!$C$3:$C$6,0)</f>
        <v>Electrónica</v>
      </c>
      <c r="G3063">
        <f t="shared" ca="1" si="285"/>
        <v>11</v>
      </c>
      <c r="H3063">
        <f ca="1">+_xlfn.XLOOKUP(D3063,'Tablas aux'!$A$3:$A$6,'Tablas aux'!$D$3:$D$6)</f>
        <v>200</v>
      </c>
      <c r="I3063" s="3">
        <f t="shared" ca="1" si="286"/>
        <v>0.1</v>
      </c>
      <c r="J3063" t="str" cm="1">
        <f t="array" aca="1" ref="J3063" ca="1">+INDEX({"Tarjeta";"Efectivo";"Transferencia"},RANDBETWEEN(1,3))</f>
        <v>Transferencia</v>
      </c>
      <c r="K3063" t="str">
        <f t="shared" ca="1" si="287"/>
        <v>V-001</v>
      </c>
      <c r="L3063" t="str">
        <f ca="1">+VLOOKUP(K3063,'Tablas aux'!$A$23:$C$27,3,0)</f>
        <v>Lima</v>
      </c>
    </row>
    <row r="3064" spans="1:12" x14ac:dyDescent="0.25">
      <c r="A3064" t="str">
        <v>V-3063</v>
      </c>
      <c r="B3064">
        <f t="shared" ca="1" si="282"/>
        <v>46019</v>
      </c>
      <c r="C3064" t="str">
        <f t="shared" ca="1" si="283"/>
        <v>C-001</v>
      </c>
      <c r="D3064" t="str">
        <f t="shared" ca="1" si="284"/>
        <v>P-003</v>
      </c>
      <c r="E3064" t="str">
        <f ca="1">+_xlfn.XLOOKUP(D3064,'Tablas aux'!$A$3:$A$6,'Tablas aux'!$B$3:$B$6,0)</f>
        <v>Smart Watch</v>
      </c>
      <c r="F3064" t="str">
        <f ca="1">+_xlfn.XLOOKUP(E3064,'Tablas aux'!$B$3:$B$6,'Tablas aux'!$C$3:$C$6,0)</f>
        <v>Electrónica</v>
      </c>
      <c r="G3064">
        <f t="shared" ca="1" si="285"/>
        <v>24</v>
      </c>
      <c r="H3064">
        <f ca="1">+_xlfn.XLOOKUP(D3064,'Tablas aux'!$A$3:$A$6,'Tablas aux'!$D$3:$D$6)</f>
        <v>200</v>
      </c>
      <c r="I3064" s="3">
        <f t="shared" ca="1" si="286"/>
        <v>0.1</v>
      </c>
      <c r="J3064" t="str" cm="1">
        <f t="array" aca="1" ref="J3064" ca="1">+INDEX({"Tarjeta";"Efectivo";"Transferencia"},RANDBETWEEN(1,3))</f>
        <v>Transferencia</v>
      </c>
      <c r="K3064" t="str">
        <f t="shared" ca="1" si="287"/>
        <v>V-004</v>
      </c>
      <c r="L3064" t="str">
        <f ca="1">+VLOOKUP(K3064,'Tablas aux'!$A$23:$C$27,3,0)</f>
        <v>Moquegua</v>
      </c>
    </row>
    <row r="3065" spans="1:12" x14ac:dyDescent="0.25">
      <c r="A3065" t="str">
        <v>V-3064</v>
      </c>
      <c r="B3065">
        <f t="shared" ca="1" si="282"/>
        <v>45763</v>
      </c>
      <c r="C3065" t="str">
        <f t="shared" ca="1" si="283"/>
        <v>C-001</v>
      </c>
      <c r="D3065" t="str">
        <f t="shared" ca="1" si="284"/>
        <v>P-003</v>
      </c>
      <c r="E3065" t="str">
        <f ca="1">+_xlfn.XLOOKUP(D3065,'Tablas aux'!$A$3:$A$6,'Tablas aux'!$B$3:$B$6,0)</f>
        <v>Smart Watch</v>
      </c>
      <c r="F3065" t="str">
        <f ca="1">+_xlfn.XLOOKUP(E3065,'Tablas aux'!$B$3:$B$6,'Tablas aux'!$C$3:$C$6,0)</f>
        <v>Electrónica</v>
      </c>
      <c r="G3065">
        <f t="shared" ca="1" si="285"/>
        <v>39</v>
      </c>
      <c r="H3065">
        <f ca="1">+_xlfn.XLOOKUP(D3065,'Tablas aux'!$A$3:$A$6,'Tablas aux'!$D$3:$D$6)</f>
        <v>200</v>
      </c>
      <c r="I3065" s="3">
        <f t="shared" ca="1" si="286"/>
        <v>0.1</v>
      </c>
      <c r="J3065" t="str" cm="1">
        <f t="array" aca="1" ref="J3065" ca="1">+INDEX({"Tarjeta";"Efectivo";"Transferencia"},RANDBETWEEN(1,3))</f>
        <v>Tarjeta</v>
      </c>
      <c r="K3065" t="str">
        <f t="shared" ca="1" si="287"/>
        <v>V-002</v>
      </c>
      <c r="L3065" t="str">
        <f ca="1">+VLOOKUP(K3065,'Tablas aux'!$A$23:$C$27,3,0)</f>
        <v>Callao</v>
      </c>
    </row>
    <row r="3066" spans="1:12" x14ac:dyDescent="0.25">
      <c r="A3066" t="str">
        <v>V-3065</v>
      </c>
      <c r="B3066">
        <f t="shared" ca="1" si="282"/>
        <v>45723</v>
      </c>
      <c r="C3066" t="str">
        <f t="shared" ca="1" si="283"/>
        <v>C-004</v>
      </c>
      <c r="D3066" t="str">
        <f t="shared" ca="1" si="284"/>
        <v>P-002</v>
      </c>
      <c r="E3066" t="str">
        <f ca="1">+_xlfn.XLOOKUP(D3066,'Tablas aux'!$A$3:$A$6,'Tablas aux'!$B$3:$B$6,0)</f>
        <v>Laptop</v>
      </c>
      <c r="F3066" t="str">
        <f ca="1">+_xlfn.XLOOKUP(E3066,'Tablas aux'!$B$3:$B$6,'Tablas aux'!$C$3:$C$6,0)</f>
        <v>Computo</v>
      </c>
      <c r="G3066">
        <f t="shared" ca="1" si="285"/>
        <v>7</v>
      </c>
      <c r="H3066">
        <f ca="1">+_xlfn.XLOOKUP(D3066,'Tablas aux'!$A$3:$A$6,'Tablas aux'!$D$3:$D$6)</f>
        <v>1200</v>
      </c>
      <c r="I3066" s="3">
        <f t="shared" ca="1" si="286"/>
        <v>0.3</v>
      </c>
      <c r="J3066" t="str" cm="1">
        <f t="array" aca="1" ref="J3066" ca="1">+INDEX({"Tarjeta";"Efectivo";"Transferencia"},RANDBETWEEN(1,3))</f>
        <v>Efectivo</v>
      </c>
      <c r="K3066" t="str">
        <f t="shared" ca="1" si="287"/>
        <v>V-005</v>
      </c>
      <c r="L3066" t="str">
        <f ca="1">+VLOOKUP(K3066,'Tablas aux'!$A$23:$C$27,3,0)</f>
        <v>Ayacucho</v>
      </c>
    </row>
    <row r="3067" spans="1:12" x14ac:dyDescent="0.25">
      <c r="A3067" t="str">
        <v>V-3066</v>
      </c>
      <c r="B3067">
        <f t="shared" ca="1" si="282"/>
        <v>45672</v>
      </c>
      <c r="C3067" t="str">
        <f t="shared" ca="1" si="283"/>
        <v>C-002</v>
      </c>
      <c r="D3067" t="str">
        <f t="shared" ca="1" si="284"/>
        <v>P-002</v>
      </c>
      <c r="E3067" t="str">
        <f ca="1">+_xlfn.XLOOKUP(D3067,'Tablas aux'!$A$3:$A$6,'Tablas aux'!$B$3:$B$6,0)</f>
        <v>Laptop</v>
      </c>
      <c r="F3067" t="str">
        <f ca="1">+_xlfn.XLOOKUP(E3067,'Tablas aux'!$B$3:$B$6,'Tablas aux'!$C$3:$C$6,0)</f>
        <v>Computo</v>
      </c>
      <c r="G3067">
        <f t="shared" ca="1" si="285"/>
        <v>30</v>
      </c>
      <c r="H3067">
        <f ca="1">+_xlfn.XLOOKUP(D3067,'Tablas aux'!$A$3:$A$6,'Tablas aux'!$D$3:$D$6)</f>
        <v>1200</v>
      </c>
      <c r="I3067" s="3">
        <f t="shared" ca="1" si="286"/>
        <v>0.3</v>
      </c>
      <c r="J3067" t="str" cm="1">
        <f t="array" aca="1" ref="J3067" ca="1">+INDEX({"Tarjeta";"Efectivo";"Transferencia"},RANDBETWEEN(1,3))</f>
        <v>Transferencia</v>
      </c>
      <c r="K3067" t="str">
        <f t="shared" ca="1" si="287"/>
        <v>V-002</v>
      </c>
      <c r="L3067" t="str">
        <f ca="1">+VLOOKUP(K3067,'Tablas aux'!$A$23:$C$27,3,0)</f>
        <v>Callao</v>
      </c>
    </row>
    <row r="3068" spans="1:12" x14ac:dyDescent="0.25">
      <c r="A3068" t="str">
        <v>V-3067</v>
      </c>
      <c r="B3068">
        <f t="shared" ca="1" si="282"/>
        <v>45794</v>
      </c>
      <c r="C3068" t="str">
        <f t="shared" ca="1" si="283"/>
        <v>C-001</v>
      </c>
      <c r="D3068" t="str">
        <f t="shared" ca="1" si="284"/>
        <v>P-003</v>
      </c>
      <c r="E3068" t="str">
        <f ca="1">+_xlfn.XLOOKUP(D3068,'Tablas aux'!$A$3:$A$6,'Tablas aux'!$B$3:$B$6,0)</f>
        <v>Smart Watch</v>
      </c>
      <c r="F3068" t="str">
        <f ca="1">+_xlfn.XLOOKUP(E3068,'Tablas aux'!$B$3:$B$6,'Tablas aux'!$C$3:$C$6,0)</f>
        <v>Electrónica</v>
      </c>
      <c r="G3068">
        <f t="shared" ca="1" si="285"/>
        <v>31</v>
      </c>
      <c r="H3068">
        <f ca="1">+_xlfn.XLOOKUP(D3068,'Tablas aux'!$A$3:$A$6,'Tablas aux'!$D$3:$D$6)</f>
        <v>200</v>
      </c>
      <c r="I3068" s="3">
        <f t="shared" ca="1" si="286"/>
        <v>0.1</v>
      </c>
      <c r="J3068" t="str" cm="1">
        <f t="array" aca="1" ref="J3068" ca="1">+INDEX({"Tarjeta";"Efectivo";"Transferencia"},RANDBETWEEN(1,3))</f>
        <v>Efectivo</v>
      </c>
      <c r="K3068" t="str">
        <f t="shared" ca="1" si="287"/>
        <v>V-002</v>
      </c>
      <c r="L3068" t="str">
        <f ca="1">+VLOOKUP(K3068,'Tablas aux'!$A$23:$C$27,3,0)</f>
        <v>Callao</v>
      </c>
    </row>
    <row r="3069" spans="1:12" x14ac:dyDescent="0.25">
      <c r="A3069" t="str">
        <v>V-3068</v>
      </c>
      <c r="B3069">
        <f t="shared" ca="1" si="282"/>
        <v>45951</v>
      </c>
      <c r="C3069" t="str">
        <f t="shared" ca="1" si="283"/>
        <v>C-002</v>
      </c>
      <c r="D3069" t="str">
        <f t="shared" ca="1" si="284"/>
        <v>P-003</v>
      </c>
      <c r="E3069" t="str">
        <f ca="1">+_xlfn.XLOOKUP(D3069,'Tablas aux'!$A$3:$A$6,'Tablas aux'!$B$3:$B$6,0)</f>
        <v>Smart Watch</v>
      </c>
      <c r="F3069" t="str">
        <f ca="1">+_xlfn.XLOOKUP(E3069,'Tablas aux'!$B$3:$B$6,'Tablas aux'!$C$3:$C$6,0)</f>
        <v>Electrónica</v>
      </c>
      <c r="G3069">
        <f t="shared" ca="1" si="285"/>
        <v>35</v>
      </c>
      <c r="H3069">
        <f ca="1">+_xlfn.XLOOKUP(D3069,'Tablas aux'!$A$3:$A$6,'Tablas aux'!$D$3:$D$6)</f>
        <v>200</v>
      </c>
      <c r="I3069" s="3">
        <f t="shared" ca="1" si="286"/>
        <v>0.1</v>
      </c>
      <c r="J3069" t="str" cm="1">
        <f t="array" aca="1" ref="J3069" ca="1">+INDEX({"Tarjeta";"Efectivo";"Transferencia"},RANDBETWEEN(1,3))</f>
        <v>Transferencia</v>
      </c>
      <c r="K3069" t="str">
        <f t="shared" ca="1" si="287"/>
        <v>V-002</v>
      </c>
      <c r="L3069" t="str">
        <f ca="1">+VLOOKUP(K3069,'Tablas aux'!$A$23:$C$27,3,0)</f>
        <v>Callao</v>
      </c>
    </row>
    <row r="3070" spans="1:12" x14ac:dyDescent="0.25">
      <c r="A3070" t="str">
        <v>V-3069</v>
      </c>
      <c r="B3070">
        <f t="shared" ca="1" si="282"/>
        <v>45988</v>
      </c>
      <c r="C3070" t="str">
        <f t="shared" ca="1" si="283"/>
        <v>C-004</v>
      </c>
      <c r="D3070" t="str">
        <f t="shared" ca="1" si="284"/>
        <v>P-002</v>
      </c>
      <c r="E3070" t="str">
        <f ca="1">+_xlfn.XLOOKUP(D3070,'Tablas aux'!$A$3:$A$6,'Tablas aux'!$B$3:$B$6,0)</f>
        <v>Laptop</v>
      </c>
      <c r="F3070" t="str">
        <f ca="1">+_xlfn.XLOOKUP(E3070,'Tablas aux'!$B$3:$B$6,'Tablas aux'!$C$3:$C$6,0)</f>
        <v>Computo</v>
      </c>
      <c r="G3070">
        <f t="shared" ca="1" si="285"/>
        <v>20</v>
      </c>
      <c r="H3070">
        <f ca="1">+_xlfn.XLOOKUP(D3070,'Tablas aux'!$A$3:$A$6,'Tablas aux'!$D$3:$D$6)</f>
        <v>1200</v>
      </c>
      <c r="I3070" s="3">
        <f t="shared" ca="1" si="286"/>
        <v>0.3</v>
      </c>
      <c r="J3070" t="str" cm="1">
        <f t="array" aca="1" ref="J3070" ca="1">+INDEX({"Tarjeta";"Efectivo";"Transferencia"},RANDBETWEEN(1,3))</f>
        <v>Tarjeta</v>
      </c>
      <c r="K3070" t="str">
        <f t="shared" ca="1" si="287"/>
        <v>V-003</v>
      </c>
      <c r="L3070" t="str">
        <f ca="1">+VLOOKUP(K3070,'Tablas aux'!$A$23:$C$27,3,0)</f>
        <v>Arequipa</v>
      </c>
    </row>
    <row r="3071" spans="1:12" x14ac:dyDescent="0.25">
      <c r="A3071" t="str">
        <v>V-3070</v>
      </c>
      <c r="B3071">
        <f t="shared" ca="1" si="282"/>
        <v>45721</v>
      </c>
      <c r="C3071" t="str">
        <f t="shared" ca="1" si="283"/>
        <v>C-004</v>
      </c>
      <c r="D3071" t="str">
        <f t="shared" ca="1" si="284"/>
        <v>P-004</v>
      </c>
      <c r="E3071" t="str">
        <f ca="1">+_xlfn.XLOOKUP(D3071,'Tablas aux'!$A$3:$A$6,'Tablas aux'!$B$3:$B$6,0)</f>
        <v>Smart Phone</v>
      </c>
      <c r="F3071" t="str">
        <f ca="1">+_xlfn.XLOOKUP(E3071,'Tablas aux'!$B$3:$B$6,'Tablas aux'!$C$3:$C$6,0)</f>
        <v>Telefonía</v>
      </c>
      <c r="G3071">
        <f t="shared" ca="1" si="285"/>
        <v>44</v>
      </c>
      <c r="H3071">
        <f ca="1">+_xlfn.XLOOKUP(D3071,'Tablas aux'!$A$3:$A$6,'Tablas aux'!$D$3:$D$6)</f>
        <v>800</v>
      </c>
      <c r="I3071" s="3">
        <f t="shared" ca="1" si="286"/>
        <v>0.2</v>
      </c>
      <c r="J3071" t="str" cm="1">
        <f t="array" aca="1" ref="J3071" ca="1">+INDEX({"Tarjeta";"Efectivo";"Transferencia"},RANDBETWEEN(1,3))</f>
        <v>Tarjeta</v>
      </c>
      <c r="K3071" t="str">
        <f t="shared" ca="1" si="287"/>
        <v>V-003</v>
      </c>
      <c r="L3071" t="str">
        <f ca="1">+VLOOKUP(K3071,'Tablas aux'!$A$23:$C$27,3,0)</f>
        <v>Arequipa</v>
      </c>
    </row>
    <row r="3072" spans="1:12" x14ac:dyDescent="0.25">
      <c r="A3072" t="str">
        <v>V-3071</v>
      </c>
      <c r="B3072">
        <f t="shared" ca="1" si="282"/>
        <v>45895</v>
      </c>
      <c r="C3072" t="str">
        <f t="shared" ca="1" si="283"/>
        <v>C-001</v>
      </c>
      <c r="D3072" t="str">
        <f t="shared" ca="1" si="284"/>
        <v>P-002</v>
      </c>
      <c r="E3072" t="str">
        <f ca="1">+_xlfn.XLOOKUP(D3072,'Tablas aux'!$A$3:$A$6,'Tablas aux'!$B$3:$B$6,0)</f>
        <v>Laptop</v>
      </c>
      <c r="F3072" t="str">
        <f ca="1">+_xlfn.XLOOKUP(E3072,'Tablas aux'!$B$3:$B$6,'Tablas aux'!$C$3:$C$6,0)</f>
        <v>Computo</v>
      </c>
      <c r="G3072">
        <f t="shared" ca="1" si="285"/>
        <v>32</v>
      </c>
      <c r="H3072">
        <f ca="1">+_xlfn.XLOOKUP(D3072,'Tablas aux'!$A$3:$A$6,'Tablas aux'!$D$3:$D$6)</f>
        <v>1200</v>
      </c>
      <c r="I3072" s="3">
        <f t="shared" ca="1" si="286"/>
        <v>0.3</v>
      </c>
      <c r="J3072" t="str" cm="1">
        <f t="array" aca="1" ref="J3072" ca="1">+INDEX({"Tarjeta";"Efectivo";"Transferencia"},RANDBETWEEN(1,3))</f>
        <v>Efectivo</v>
      </c>
      <c r="K3072" t="str">
        <f t="shared" ca="1" si="287"/>
        <v>V-005</v>
      </c>
      <c r="L3072" t="str">
        <f ca="1">+VLOOKUP(K3072,'Tablas aux'!$A$23:$C$27,3,0)</f>
        <v>Ayacucho</v>
      </c>
    </row>
    <row r="3073" spans="1:12" x14ac:dyDescent="0.25">
      <c r="A3073" t="str">
        <v>V-3072</v>
      </c>
      <c r="B3073">
        <f t="shared" ca="1" si="282"/>
        <v>45684</v>
      </c>
      <c r="C3073" t="str">
        <f t="shared" ca="1" si="283"/>
        <v>C-003</v>
      </c>
      <c r="D3073" t="str">
        <f t="shared" ca="1" si="284"/>
        <v>P-004</v>
      </c>
      <c r="E3073" t="str">
        <f ca="1">+_xlfn.XLOOKUP(D3073,'Tablas aux'!$A$3:$A$6,'Tablas aux'!$B$3:$B$6,0)</f>
        <v>Smart Phone</v>
      </c>
      <c r="F3073" t="str">
        <f ca="1">+_xlfn.XLOOKUP(E3073,'Tablas aux'!$B$3:$B$6,'Tablas aux'!$C$3:$C$6,0)</f>
        <v>Telefonía</v>
      </c>
      <c r="G3073">
        <f t="shared" ca="1" si="285"/>
        <v>25</v>
      </c>
      <c r="H3073">
        <f ca="1">+_xlfn.XLOOKUP(D3073,'Tablas aux'!$A$3:$A$6,'Tablas aux'!$D$3:$D$6)</f>
        <v>800</v>
      </c>
      <c r="I3073" s="3">
        <f t="shared" ca="1" si="286"/>
        <v>0.2</v>
      </c>
      <c r="J3073" t="str" cm="1">
        <f t="array" aca="1" ref="J3073" ca="1">+INDEX({"Tarjeta";"Efectivo";"Transferencia"},RANDBETWEEN(1,3))</f>
        <v>Efectivo</v>
      </c>
      <c r="K3073" t="str">
        <f t="shared" ca="1" si="287"/>
        <v>V-001</v>
      </c>
      <c r="L3073" t="str">
        <f ca="1">+VLOOKUP(K3073,'Tablas aux'!$A$23:$C$27,3,0)</f>
        <v>Lima</v>
      </c>
    </row>
    <row r="3074" spans="1:12" x14ac:dyDescent="0.25">
      <c r="A3074" t="str">
        <v>V-3073</v>
      </c>
      <c r="B3074">
        <f t="shared" ca="1" si="282"/>
        <v>45700</v>
      </c>
      <c r="C3074" t="str">
        <f t="shared" ca="1" si="283"/>
        <v>C-004</v>
      </c>
      <c r="D3074" t="str">
        <f t="shared" ca="1" si="284"/>
        <v>P-001</v>
      </c>
      <c r="E3074" t="str">
        <f ca="1">+_xlfn.XLOOKUP(D3074,'Tablas aux'!$A$3:$A$6,'Tablas aux'!$B$3:$B$6,0)</f>
        <v>Audífonos</v>
      </c>
      <c r="F3074" t="str">
        <f ca="1">+_xlfn.XLOOKUP(E3074,'Tablas aux'!$B$3:$B$6,'Tablas aux'!$C$3:$C$6,0)</f>
        <v>Electrónica</v>
      </c>
      <c r="G3074">
        <f t="shared" ca="1" si="285"/>
        <v>42</v>
      </c>
      <c r="H3074">
        <f ca="1">+_xlfn.XLOOKUP(D3074,'Tablas aux'!$A$3:$A$6,'Tablas aux'!$D$3:$D$6)</f>
        <v>50</v>
      </c>
      <c r="I3074" s="3">
        <f t="shared" ca="1" si="286"/>
        <v>0.1</v>
      </c>
      <c r="J3074" t="str" cm="1">
        <f t="array" aca="1" ref="J3074" ca="1">+INDEX({"Tarjeta";"Efectivo";"Transferencia"},RANDBETWEEN(1,3))</f>
        <v>Efectivo</v>
      </c>
      <c r="K3074" t="str">
        <f t="shared" ca="1" si="287"/>
        <v>V-004</v>
      </c>
      <c r="L3074" t="str">
        <f ca="1">+VLOOKUP(K3074,'Tablas aux'!$A$23:$C$27,3,0)</f>
        <v>Moquegua</v>
      </c>
    </row>
    <row r="3075" spans="1:12" x14ac:dyDescent="0.25">
      <c r="A3075" t="str">
        <v>V-3074</v>
      </c>
      <c r="B3075">
        <f t="shared" ref="B3075:B3138" ca="1" si="288">+RANDBETWEEN("01/01/2025","31/12/2025")</f>
        <v>45971</v>
      </c>
      <c r="C3075" t="str">
        <f t="shared" ref="C3075:C3138" ca="1" si="289">+"C"&amp;"-"&amp;TEXT(RANDBETWEEN(1,4),"000")</f>
        <v>C-004</v>
      </c>
      <c r="D3075" t="str">
        <f t="shared" ref="D3075:D3138" ca="1" si="290">+"P"&amp;"-"&amp;TEXT(RANDBETWEEN(1,4),"000")</f>
        <v>P-004</v>
      </c>
      <c r="E3075" t="str">
        <f ca="1">+_xlfn.XLOOKUP(D3075,'Tablas aux'!$A$3:$A$6,'Tablas aux'!$B$3:$B$6,0)</f>
        <v>Smart Phone</v>
      </c>
      <c r="F3075" t="str">
        <f ca="1">+_xlfn.XLOOKUP(E3075,'Tablas aux'!$B$3:$B$6,'Tablas aux'!$C$3:$C$6,0)</f>
        <v>Telefonía</v>
      </c>
      <c r="G3075">
        <f t="shared" ref="G3075:G3138" ca="1" si="291">+RANDBETWEEN(5,45)</f>
        <v>11</v>
      </c>
      <c r="H3075">
        <f ca="1">+_xlfn.XLOOKUP(D3075,'Tablas aux'!$A$3:$A$6,'Tablas aux'!$D$3:$D$6)</f>
        <v>800</v>
      </c>
      <c r="I3075" s="3">
        <f t="shared" ref="I3075:I3138" ca="1" si="292">+IF(F3075="Electrónica",0.1,IF(F3075="Telefonía",0.2,0.3))</f>
        <v>0.2</v>
      </c>
      <c r="J3075" t="str" cm="1">
        <f t="array" aca="1" ref="J3075" ca="1">+INDEX({"Tarjeta";"Efectivo";"Transferencia"},RANDBETWEEN(1,3))</f>
        <v>Transferencia</v>
      </c>
      <c r="K3075" t="str">
        <f t="shared" ref="K3075:K3138" ca="1" si="293">+"V"&amp;"-"&amp;TEXT(RANDBETWEEN(1,5),"000")</f>
        <v>V-002</v>
      </c>
      <c r="L3075" t="str">
        <f ca="1">+VLOOKUP(K3075,'Tablas aux'!$A$23:$C$27,3,0)</f>
        <v>Callao</v>
      </c>
    </row>
    <row r="3076" spans="1:12" x14ac:dyDescent="0.25">
      <c r="A3076" t="str">
        <v>V-3075</v>
      </c>
      <c r="B3076">
        <f t="shared" ca="1" si="288"/>
        <v>45939</v>
      </c>
      <c r="C3076" t="str">
        <f t="shared" ca="1" si="289"/>
        <v>C-001</v>
      </c>
      <c r="D3076" t="str">
        <f t="shared" ca="1" si="290"/>
        <v>P-001</v>
      </c>
      <c r="E3076" t="str">
        <f ca="1">+_xlfn.XLOOKUP(D3076,'Tablas aux'!$A$3:$A$6,'Tablas aux'!$B$3:$B$6,0)</f>
        <v>Audífonos</v>
      </c>
      <c r="F3076" t="str">
        <f ca="1">+_xlfn.XLOOKUP(E3076,'Tablas aux'!$B$3:$B$6,'Tablas aux'!$C$3:$C$6,0)</f>
        <v>Electrónica</v>
      </c>
      <c r="G3076">
        <f t="shared" ca="1" si="291"/>
        <v>14</v>
      </c>
      <c r="H3076">
        <f ca="1">+_xlfn.XLOOKUP(D3076,'Tablas aux'!$A$3:$A$6,'Tablas aux'!$D$3:$D$6)</f>
        <v>50</v>
      </c>
      <c r="I3076" s="3">
        <f t="shared" ca="1" si="292"/>
        <v>0.1</v>
      </c>
      <c r="J3076" t="str" cm="1">
        <f t="array" aca="1" ref="J3076" ca="1">+INDEX({"Tarjeta";"Efectivo";"Transferencia"},RANDBETWEEN(1,3))</f>
        <v>Transferencia</v>
      </c>
      <c r="K3076" t="str">
        <f t="shared" ca="1" si="293"/>
        <v>V-001</v>
      </c>
      <c r="L3076" t="str">
        <f ca="1">+VLOOKUP(K3076,'Tablas aux'!$A$23:$C$27,3,0)</f>
        <v>Lima</v>
      </c>
    </row>
    <row r="3077" spans="1:12" x14ac:dyDescent="0.25">
      <c r="A3077" t="str">
        <v>V-3076</v>
      </c>
      <c r="B3077">
        <f t="shared" ca="1" si="288"/>
        <v>45949</v>
      </c>
      <c r="C3077" t="str">
        <f t="shared" ca="1" si="289"/>
        <v>C-003</v>
      </c>
      <c r="D3077" t="str">
        <f t="shared" ca="1" si="290"/>
        <v>P-003</v>
      </c>
      <c r="E3077" t="str">
        <f ca="1">+_xlfn.XLOOKUP(D3077,'Tablas aux'!$A$3:$A$6,'Tablas aux'!$B$3:$B$6,0)</f>
        <v>Smart Watch</v>
      </c>
      <c r="F3077" t="str">
        <f ca="1">+_xlfn.XLOOKUP(E3077,'Tablas aux'!$B$3:$B$6,'Tablas aux'!$C$3:$C$6,0)</f>
        <v>Electrónica</v>
      </c>
      <c r="G3077">
        <f t="shared" ca="1" si="291"/>
        <v>23</v>
      </c>
      <c r="H3077">
        <f ca="1">+_xlfn.XLOOKUP(D3077,'Tablas aux'!$A$3:$A$6,'Tablas aux'!$D$3:$D$6)</f>
        <v>200</v>
      </c>
      <c r="I3077" s="3">
        <f t="shared" ca="1" si="292"/>
        <v>0.1</v>
      </c>
      <c r="J3077" t="str" cm="1">
        <f t="array" aca="1" ref="J3077" ca="1">+INDEX({"Tarjeta";"Efectivo";"Transferencia"},RANDBETWEEN(1,3))</f>
        <v>Transferencia</v>
      </c>
      <c r="K3077" t="str">
        <f t="shared" ca="1" si="293"/>
        <v>V-003</v>
      </c>
      <c r="L3077" t="str">
        <f ca="1">+VLOOKUP(K3077,'Tablas aux'!$A$23:$C$27,3,0)</f>
        <v>Arequipa</v>
      </c>
    </row>
    <row r="3078" spans="1:12" x14ac:dyDescent="0.25">
      <c r="A3078" t="str">
        <v>V-3077</v>
      </c>
      <c r="B3078">
        <f t="shared" ca="1" si="288"/>
        <v>45947</v>
      </c>
      <c r="C3078" t="str">
        <f t="shared" ca="1" si="289"/>
        <v>C-004</v>
      </c>
      <c r="D3078" t="str">
        <f t="shared" ca="1" si="290"/>
        <v>P-004</v>
      </c>
      <c r="E3078" t="str">
        <f ca="1">+_xlfn.XLOOKUP(D3078,'Tablas aux'!$A$3:$A$6,'Tablas aux'!$B$3:$B$6,0)</f>
        <v>Smart Phone</v>
      </c>
      <c r="F3078" t="str">
        <f ca="1">+_xlfn.XLOOKUP(E3078,'Tablas aux'!$B$3:$B$6,'Tablas aux'!$C$3:$C$6,0)</f>
        <v>Telefonía</v>
      </c>
      <c r="G3078">
        <f t="shared" ca="1" si="291"/>
        <v>23</v>
      </c>
      <c r="H3078">
        <f ca="1">+_xlfn.XLOOKUP(D3078,'Tablas aux'!$A$3:$A$6,'Tablas aux'!$D$3:$D$6)</f>
        <v>800</v>
      </c>
      <c r="I3078" s="3">
        <f t="shared" ca="1" si="292"/>
        <v>0.2</v>
      </c>
      <c r="J3078" t="str" cm="1">
        <f t="array" aca="1" ref="J3078" ca="1">+INDEX({"Tarjeta";"Efectivo";"Transferencia"},RANDBETWEEN(1,3))</f>
        <v>Transferencia</v>
      </c>
      <c r="K3078" t="str">
        <f t="shared" ca="1" si="293"/>
        <v>V-004</v>
      </c>
      <c r="L3078" t="str">
        <f ca="1">+VLOOKUP(K3078,'Tablas aux'!$A$23:$C$27,3,0)</f>
        <v>Moquegua</v>
      </c>
    </row>
    <row r="3079" spans="1:12" x14ac:dyDescent="0.25">
      <c r="A3079" t="str">
        <v>V-3078</v>
      </c>
      <c r="B3079">
        <f t="shared" ca="1" si="288"/>
        <v>46013</v>
      </c>
      <c r="C3079" t="str">
        <f t="shared" ca="1" si="289"/>
        <v>C-001</v>
      </c>
      <c r="D3079" t="str">
        <f t="shared" ca="1" si="290"/>
        <v>P-003</v>
      </c>
      <c r="E3079" t="str">
        <f ca="1">+_xlfn.XLOOKUP(D3079,'Tablas aux'!$A$3:$A$6,'Tablas aux'!$B$3:$B$6,0)</f>
        <v>Smart Watch</v>
      </c>
      <c r="F3079" t="str">
        <f ca="1">+_xlfn.XLOOKUP(E3079,'Tablas aux'!$B$3:$B$6,'Tablas aux'!$C$3:$C$6,0)</f>
        <v>Electrónica</v>
      </c>
      <c r="G3079">
        <f t="shared" ca="1" si="291"/>
        <v>12</v>
      </c>
      <c r="H3079">
        <f ca="1">+_xlfn.XLOOKUP(D3079,'Tablas aux'!$A$3:$A$6,'Tablas aux'!$D$3:$D$6)</f>
        <v>200</v>
      </c>
      <c r="I3079" s="3">
        <f t="shared" ca="1" si="292"/>
        <v>0.1</v>
      </c>
      <c r="J3079" t="str" cm="1">
        <f t="array" aca="1" ref="J3079" ca="1">+INDEX({"Tarjeta";"Efectivo";"Transferencia"},RANDBETWEEN(1,3))</f>
        <v>Tarjeta</v>
      </c>
      <c r="K3079" t="str">
        <f t="shared" ca="1" si="293"/>
        <v>V-003</v>
      </c>
      <c r="L3079" t="str">
        <f ca="1">+VLOOKUP(K3079,'Tablas aux'!$A$23:$C$27,3,0)</f>
        <v>Arequipa</v>
      </c>
    </row>
    <row r="3080" spans="1:12" x14ac:dyDescent="0.25">
      <c r="A3080" t="str">
        <v>V-3079</v>
      </c>
      <c r="B3080">
        <f t="shared" ca="1" si="288"/>
        <v>45925</v>
      </c>
      <c r="C3080" t="str">
        <f t="shared" ca="1" si="289"/>
        <v>C-001</v>
      </c>
      <c r="D3080" t="str">
        <f t="shared" ca="1" si="290"/>
        <v>P-001</v>
      </c>
      <c r="E3080" t="str">
        <f ca="1">+_xlfn.XLOOKUP(D3080,'Tablas aux'!$A$3:$A$6,'Tablas aux'!$B$3:$B$6,0)</f>
        <v>Audífonos</v>
      </c>
      <c r="F3080" t="str">
        <f ca="1">+_xlfn.XLOOKUP(E3080,'Tablas aux'!$B$3:$B$6,'Tablas aux'!$C$3:$C$6,0)</f>
        <v>Electrónica</v>
      </c>
      <c r="G3080">
        <f t="shared" ca="1" si="291"/>
        <v>24</v>
      </c>
      <c r="H3080">
        <f ca="1">+_xlfn.XLOOKUP(D3080,'Tablas aux'!$A$3:$A$6,'Tablas aux'!$D$3:$D$6)</f>
        <v>50</v>
      </c>
      <c r="I3080" s="3">
        <f t="shared" ca="1" si="292"/>
        <v>0.1</v>
      </c>
      <c r="J3080" t="str" cm="1">
        <f t="array" aca="1" ref="J3080" ca="1">+INDEX({"Tarjeta";"Efectivo";"Transferencia"},RANDBETWEEN(1,3))</f>
        <v>Transferencia</v>
      </c>
      <c r="K3080" t="str">
        <f t="shared" ca="1" si="293"/>
        <v>V-004</v>
      </c>
      <c r="L3080" t="str">
        <f ca="1">+VLOOKUP(K3080,'Tablas aux'!$A$23:$C$27,3,0)</f>
        <v>Moquegua</v>
      </c>
    </row>
    <row r="3081" spans="1:12" x14ac:dyDescent="0.25">
      <c r="A3081" t="str">
        <v>V-3080</v>
      </c>
      <c r="B3081">
        <f t="shared" ca="1" si="288"/>
        <v>45941</v>
      </c>
      <c r="C3081" t="str">
        <f t="shared" ca="1" si="289"/>
        <v>C-002</v>
      </c>
      <c r="D3081" t="str">
        <f t="shared" ca="1" si="290"/>
        <v>P-001</v>
      </c>
      <c r="E3081" t="str">
        <f ca="1">+_xlfn.XLOOKUP(D3081,'Tablas aux'!$A$3:$A$6,'Tablas aux'!$B$3:$B$6,0)</f>
        <v>Audífonos</v>
      </c>
      <c r="F3081" t="str">
        <f ca="1">+_xlfn.XLOOKUP(E3081,'Tablas aux'!$B$3:$B$6,'Tablas aux'!$C$3:$C$6,0)</f>
        <v>Electrónica</v>
      </c>
      <c r="G3081">
        <f t="shared" ca="1" si="291"/>
        <v>11</v>
      </c>
      <c r="H3081">
        <f ca="1">+_xlfn.XLOOKUP(D3081,'Tablas aux'!$A$3:$A$6,'Tablas aux'!$D$3:$D$6)</f>
        <v>50</v>
      </c>
      <c r="I3081" s="3">
        <f t="shared" ca="1" si="292"/>
        <v>0.1</v>
      </c>
      <c r="J3081" t="str" cm="1">
        <f t="array" aca="1" ref="J3081" ca="1">+INDEX({"Tarjeta";"Efectivo";"Transferencia"},RANDBETWEEN(1,3))</f>
        <v>Transferencia</v>
      </c>
      <c r="K3081" t="str">
        <f t="shared" ca="1" si="293"/>
        <v>V-005</v>
      </c>
      <c r="L3081" t="str">
        <f ca="1">+VLOOKUP(K3081,'Tablas aux'!$A$23:$C$27,3,0)</f>
        <v>Ayacucho</v>
      </c>
    </row>
    <row r="3082" spans="1:12" x14ac:dyDescent="0.25">
      <c r="A3082" t="str">
        <v>V-3081</v>
      </c>
      <c r="B3082">
        <f t="shared" ca="1" si="288"/>
        <v>45879</v>
      </c>
      <c r="C3082" t="str">
        <f t="shared" ca="1" si="289"/>
        <v>C-002</v>
      </c>
      <c r="D3082" t="str">
        <f t="shared" ca="1" si="290"/>
        <v>P-004</v>
      </c>
      <c r="E3082" t="str">
        <f ca="1">+_xlfn.XLOOKUP(D3082,'Tablas aux'!$A$3:$A$6,'Tablas aux'!$B$3:$B$6,0)</f>
        <v>Smart Phone</v>
      </c>
      <c r="F3082" t="str">
        <f ca="1">+_xlfn.XLOOKUP(E3082,'Tablas aux'!$B$3:$B$6,'Tablas aux'!$C$3:$C$6,0)</f>
        <v>Telefonía</v>
      </c>
      <c r="G3082">
        <f t="shared" ca="1" si="291"/>
        <v>5</v>
      </c>
      <c r="H3082">
        <f ca="1">+_xlfn.XLOOKUP(D3082,'Tablas aux'!$A$3:$A$6,'Tablas aux'!$D$3:$D$6)</f>
        <v>800</v>
      </c>
      <c r="I3082" s="3">
        <f t="shared" ca="1" si="292"/>
        <v>0.2</v>
      </c>
      <c r="J3082" t="str" cm="1">
        <f t="array" aca="1" ref="J3082" ca="1">+INDEX({"Tarjeta";"Efectivo";"Transferencia"},RANDBETWEEN(1,3))</f>
        <v>Efectivo</v>
      </c>
      <c r="K3082" t="str">
        <f t="shared" ca="1" si="293"/>
        <v>V-004</v>
      </c>
      <c r="L3082" t="str">
        <f ca="1">+VLOOKUP(K3082,'Tablas aux'!$A$23:$C$27,3,0)</f>
        <v>Moquegua</v>
      </c>
    </row>
    <row r="3083" spans="1:12" x14ac:dyDescent="0.25">
      <c r="A3083" t="str">
        <v>V-3082</v>
      </c>
      <c r="B3083">
        <f t="shared" ca="1" si="288"/>
        <v>45812</v>
      </c>
      <c r="C3083" t="str">
        <f t="shared" ca="1" si="289"/>
        <v>C-003</v>
      </c>
      <c r="D3083" t="str">
        <f t="shared" ca="1" si="290"/>
        <v>P-001</v>
      </c>
      <c r="E3083" t="str">
        <f ca="1">+_xlfn.XLOOKUP(D3083,'Tablas aux'!$A$3:$A$6,'Tablas aux'!$B$3:$B$6,0)</f>
        <v>Audífonos</v>
      </c>
      <c r="F3083" t="str">
        <f ca="1">+_xlfn.XLOOKUP(E3083,'Tablas aux'!$B$3:$B$6,'Tablas aux'!$C$3:$C$6,0)</f>
        <v>Electrónica</v>
      </c>
      <c r="G3083">
        <f t="shared" ca="1" si="291"/>
        <v>24</v>
      </c>
      <c r="H3083">
        <f ca="1">+_xlfn.XLOOKUP(D3083,'Tablas aux'!$A$3:$A$6,'Tablas aux'!$D$3:$D$6)</f>
        <v>50</v>
      </c>
      <c r="I3083" s="3">
        <f t="shared" ca="1" si="292"/>
        <v>0.1</v>
      </c>
      <c r="J3083" t="str" cm="1">
        <f t="array" aca="1" ref="J3083" ca="1">+INDEX({"Tarjeta";"Efectivo";"Transferencia"},RANDBETWEEN(1,3))</f>
        <v>Transferencia</v>
      </c>
      <c r="K3083" t="str">
        <f t="shared" ca="1" si="293"/>
        <v>V-001</v>
      </c>
      <c r="L3083" t="str">
        <f ca="1">+VLOOKUP(K3083,'Tablas aux'!$A$23:$C$27,3,0)</f>
        <v>Lima</v>
      </c>
    </row>
    <row r="3084" spans="1:12" x14ac:dyDescent="0.25">
      <c r="A3084" t="str">
        <v>V-3083</v>
      </c>
      <c r="B3084">
        <f t="shared" ca="1" si="288"/>
        <v>45984</v>
      </c>
      <c r="C3084" t="str">
        <f t="shared" ca="1" si="289"/>
        <v>C-004</v>
      </c>
      <c r="D3084" t="str">
        <f t="shared" ca="1" si="290"/>
        <v>P-002</v>
      </c>
      <c r="E3084" t="str">
        <f ca="1">+_xlfn.XLOOKUP(D3084,'Tablas aux'!$A$3:$A$6,'Tablas aux'!$B$3:$B$6,0)</f>
        <v>Laptop</v>
      </c>
      <c r="F3084" t="str">
        <f ca="1">+_xlfn.XLOOKUP(E3084,'Tablas aux'!$B$3:$B$6,'Tablas aux'!$C$3:$C$6,0)</f>
        <v>Computo</v>
      </c>
      <c r="G3084">
        <f t="shared" ca="1" si="291"/>
        <v>39</v>
      </c>
      <c r="H3084">
        <f ca="1">+_xlfn.XLOOKUP(D3084,'Tablas aux'!$A$3:$A$6,'Tablas aux'!$D$3:$D$6)</f>
        <v>1200</v>
      </c>
      <c r="I3084" s="3">
        <f t="shared" ca="1" si="292"/>
        <v>0.3</v>
      </c>
      <c r="J3084" t="str" cm="1">
        <f t="array" aca="1" ref="J3084" ca="1">+INDEX({"Tarjeta";"Efectivo";"Transferencia"},RANDBETWEEN(1,3))</f>
        <v>Efectivo</v>
      </c>
      <c r="K3084" t="str">
        <f t="shared" ca="1" si="293"/>
        <v>V-001</v>
      </c>
      <c r="L3084" t="str">
        <f ca="1">+VLOOKUP(K3084,'Tablas aux'!$A$23:$C$27,3,0)</f>
        <v>Lima</v>
      </c>
    </row>
    <row r="3085" spans="1:12" x14ac:dyDescent="0.25">
      <c r="A3085" t="str">
        <v>V-3084</v>
      </c>
      <c r="B3085">
        <f t="shared" ca="1" si="288"/>
        <v>45994</v>
      </c>
      <c r="C3085" t="str">
        <f t="shared" ca="1" si="289"/>
        <v>C-003</v>
      </c>
      <c r="D3085" t="str">
        <f t="shared" ca="1" si="290"/>
        <v>P-001</v>
      </c>
      <c r="E3085" t="str">
        <f ca="1">+_xlfn.XLOOKUP(D3085,'Tablas aux'!$A$3:$A$6,'Tablas aux'!$B$3:$B$6,0)</f>
        <v>Audífonos</v>
      </c>
      <c r="F3085" t="str">
        <f ca="1">+_xlfn.XLOOKUP(E3085,'Tablas aux'!$B$3:$B$6,'Tablas aux'!$C$3:$C$6,0)</f>
        <v>Electrónica</v>
      </c>
      <c r="G3085">
        <f t="shared" ca="1" si="291"/>
        <v>25</v>
      </c>
      <c r="H3085">
        <f ca="1">+_xlfn.XLOOKUP(D3085,'Tablas aux'!$A$3:$A$6,'Tablas aux'!$D$3:$D$6)</f>
        <v>50</v>
      </c>
      <c r="I3085" s="3">
        <f t="shared" ca="1" si="292"/>
        <v>0.1</v>
      </c>
      <c r="J3085" t="str" cm="1">
        <f t="array" aca="1" ref="J3085" ca="1">+INDEX({"Tarjeta";"Efectivo";"Transferencia"},RANDBETWEEN(1,3))</f>
        <v>Tarjeta</v>
      </c>
      <c r="K3085" t="str">
        <f t="shared" ca="1" si="293"/>
        <v>V-003</v>
      </c>
      <c r="L3085" t="str">
        <f ca="1">+VLOOKUP(K3085,'Tablas aux'!$A$23:$C$27,3,0)</f>
        <v>Arequipa</v>
      </c>
    </row>
    <row r="3086" spans="1:12" x14ac:dyDescent="0.25">
      <c r="A3086" t="str">
        <v>V-3085</v>
      </c>
      <c r="B3086">
        <f t="shared" ca="1" si="288"/>
        <v>45969</v>
      </c>
      <c r="C3086" t="str">
        <f t="shared" ca="1" si="289"/>
        <v>C-003</v>
      </c>
      <c r="D3086" t="str">
        <f t="shared" ca="1" si="290"/>
        <v>P-002</v>
      </c>
      <c r="E3086" t="str">
        <f ca="1">+_xlfn.XLOOKUP(D3086,'Tablas aux'!$A$3:$A$6,'Tablas aux'!$B$3:$B$6,0)</f>
        <v>Laptop</v>
      </c>
      <c r="F3086" t="str">
        <f ca="1">+_xlfn.XLOOKUP(E3086,'Tablas aux'!$B$3:$B$6,'Tablas aux'!$C$3:$C$6,0)</f>
        <v>Computo</v>
      </c>
      <c r="G3086">
        <f t="shared" ca="1" si="291"/>
        <v>15</v>
      </c>
      <c r="H3086">
        <f ca="1">+_xlfn.XLOOKUP(D3086,'Tablas aux'!$A$3:$A$6,'Tablas aux'!$D$3:$D$6)</f>
        <v>1200</v>
      </c>
      <c r="I3086" s="3">
        <f t="shared" ca="1" si="292"/>
        <v>0.3</v>
      </c>
      <c r="J3086" t="str" cm="1">
        <f t="array" aca="1" ref="J3086" ca="1">+INDEX({"Tarjeta";"Efectivo";"Transferencia"},RANDBETWEEN(1,3))</f>
        <v>Transferencia</v>
      </c>
      <c r="K3086" t="str">
        <f t="shared" ca="1" si="293"/>
        <v>V-001</v>
      </c>
      <c r="L3086" t="str">
        <f ca="1">+VLOOKUP(K3086,'Tablas aux'!$A$23:$C$27,3,0)</f>
        <v>Lima</v>
      </c>
    </row>
    <row r="3087" spans="1:12" x14ac:dyDescent="0.25">
      <c r="A3087" t="str">
        <v>V-3086</v>
      </c>
      <c r="B3087">
        <f t="shared" ca="1" si="288"/>
        <v>45783</v>
      </c>
      <c r="C3087" t="str">
        <f t="shared" ca="1" si="289"/>
        <v>C-002</v>
      </c>
      <c r="D3087" t="str">
        <f t="shared" ca="1" si="290"/>
        <v>P-002</v>
      </c>
      <c r="E3087" t="str">
        <f ca="1">+_xlfn.XLOOKUP(D3087,'Tablas aux'!$A$3:$A$6,'Tablas aux'!$B$3:$B$6,0)</f>
        <v>Laptop</v>
      </c>
      <c r="F3087" t="str">
        <f ca="1">+_xlfn.XLOOKUP(E3087,'Tablas aux'!$B$3:$B$6,'Tablas aux'!$C$3:$C$6,0)</f>
        <v>Computo</v>
      </c>
      <c r="G3087">
        <f t="shared" ca="1" si="291"/>
        <v>28</v>
      </c>
      <c r="H3087">
        <f ca="1">+_xlfn.XLOOKUP(D3087,'Tablas aux'!$A$3:$A$6,'Tablas aux'!$D$3:$D$6)</f>
        <v>1200</v>
      </c>
      <c r="I3087" s="3">
        <f t="shared" ca="1" si="292"/>
        <v>0.3</v>
      </c>
      <c r="J3087" t="str" cm="1">
        <f t="array" aca="1" ref="J3087" ca="1">+INDEX({"Tarjeta";"Efectivo";"Transferencia"},RANDBETWEEN(1,3))</f>
        <v>Transferencia</v>
      </c>
      <c r="K3087" t="str">
        <f t="shared" ca="1" si="293"/>
        <v>V-001</v>
      </c>
      <c r="L3087" t="str">
        <f ca="1">+VLOOKUP(K3087,'Tablas aux'!$A$23:$C$27,3,0)</f>
        <v>Lima</v>
      </c>
    </row>
    <row r="3088" spans="1:12" x14ac:dyDescent="0.25">
      <c r="A3088" t="str">
        <v>V-3087</v>
      </c>
      <c r="B3088">
        <f t="shared" ca="1" si="288"/>
        <v>45900</v>
      </c>
      <c r="C3088" t="str">
        <f t="shared" ca="1" si="289"/>
        <v>C-004</v>
      </c>
      <c r="D3088" t="str">
        <f t="shared" ca="1" si="290"/>
        <v>P-001</v>
      </c>
      <c r="E3088" t="str">
        <f ca="1">+_xlfn.XLOOKUP(D3088,'Tablas aux'!$A$3:$A$6,'Tablas aux'!$B$3:$B$6,0)</f>
        <v>Audífonos</v>
      </c>
      <c r="F3088" t="str">
        <f ca="1">+_xlfn.XLOOKUP(E3088,'Tablas aux'!$B$3:$B$6,'Tablas aux'!$C$3:$C$6,0)</f>
        <v>Electrónica</v>
      </c>
      <c r="G3088">
        <f t="shared" ca="1" si="291"/>
        <v>14</v>
      </c>
      <c r="H3088">
        <f ca="1">+_xlfn.XLOOKUP(D3088,'Tablas aux'!$A$3:$A$6,'Tablas aux'!$D$3:$D$6)</f>
        <v>50</v>
      </c>
      <c r="I3088" s="3">
        <f t="shared" ca="1" si="292"/>
        <v>0.1</v>
      </c>
      <c r="J3088" t="str" cm="1">
        <f t="array" aca="1" ref="J3088" ca="1">+INDEX({"Tarjeta";"Efectivo";"Transferencia"},RANDBETWEEN(1,3))</f>
        <v>Tarjeta</v>
      </c>
      <c r="K3088" t="str">
        <f t="shared" ca="1" si="293"/>
        <v>V-005</v>
      </c>
      <c r="L3088" t="str">
        <f ca="1">+VLOOKUP(K3088,'Tablas aux'!$A$23:$C$27,3,0)</f>
        <v>Ayacucho</v>
      </c>
    </row>
    <row r="3089" spans="1:12" x14ac:dyDescent="0.25">
      <c r="A3089" t="str">
        <v>V-3088</v>
      </c>
      <c r="B3089">
        <f t="shared" ca="1" si="288"/>
        <v>45665</v>
      </c>
      <c r="C3089" t="str">
        <f t="shared" ca="1" si="289"/>
        <v>C-004</v>
      </c>
      <c r="D3089" t="str">
        <f t="shared" ca="1" si="290"/>
        <v>P-004</v>
      </c>
      <c r="E3089" t="str">
        <f ca="1">+_xlfn.XLOOKUP(D3089,'Tablas aux'!$A$3:$A$6,'Tablas aux'!$B$3:$B$6,0)</f>
        <v>Smart Phone</v>
      </c>
      <c r="F3089" t="str">
        <f ca="1">+_xlfn.XLOOKUP(E3089,'Tablas aux'!$B$3:$B$6,'Tablas aux'!$C$3:$C$6,0)</f>
        <v>Telefonía</v>
      </c>
      <c r="G3089">
        <f t="shared" ca="1" si="291"/>
        <v>22</v>
      </c>
      <c r="H3089">
        <f ca="1">+_xlfn.XLOOKUP(D3089,'Tablas aux'!$A$3:$A$6,'Tablas aux'!$D$3:$D$6)</f>
        <v>800</v>
      </c>
      <c r="I3089" s="3">
        <f t="shared" ca="1" si="292"/>
        <v>0.2</v>
      </c>
      <c r="J3089" t="str" cm="1">
        <f t="array" aca="1" ref="J3089" ca="1">+INDEX({"Tarjeta";"Efectivo";"Transferencia"},RANDBETWEEN(1,3))</f>
        <v>Tarjeta</v>
      </c>
      <c r="K3089" t="str">
        <f t="shared" ca="1" si="293"/>
        <v>V-003</v>
      </c>
      <c r="L3089" t="str">
        <f ca="1">+VLOOKUP(K3089,'Tablas aux'!$A$23:$C$27,3,0)</f>
        <v>Arequipa</v>
      </c>
    </row>
    <row r="3090" spans="1:12" x14ac:dyDescent="0.25">
      <c r="A3090" t="str">
        <v>V-3089</v>
      </c>
      <c r="B3090">
        <f t="shared" ca="1" si="288"/>
        <v>45846</v>
      </c>
      <c r="C3090" t="str">
        <f t="shared" ca="1" si="289"/>
        <v>C-004</v>
      </c>
      <c r="D3090" t="str">
        <f t="shared" ca="1" si="290"/>
        <v>P-004</v>
      </c>
      <c r="E3090" t="str">
        <f ca="1">+_xlfn.XLOOKUP(D3090,'Tablas aux'!$A$3:$A$6,'Tablas aux'!$B$3:$B$6,0)</f>
        <v>Smart Phone</v>
      </c>
      <c r="F3090" t="str">
        <f ca="1">+_xlfn.XLOOKUP(E3090,'Tablas aux'!$B$3:$B$6,'Tablas aux'!$C$3:$C$6,0)</f>
        <v>Telefonía</v>
      </c>
      <c r="G3090">
        <f t="shared" ca="1" si="291"/>
        <v>40</v>
      </c>
      <c r="H3090">
        <f ca="1">+_xlfn.XLOOKUP(D3090,'Tablas aux'!$A$3:$A$6,'Tablas aux'!$D$3:$D$6)</f>
        <v>800</v>
      </c>
      <c r="I3090" s="3">
        <f t="shared" ca="1" si="292"/>
        <v>0.2</v>
      </c>
      <c r="J3090" t="str" cm="1">
        <f t="array" aca="1" ref="J3090" ca="1">+INDEX({"Tarjeta";"Efectivo";"Transferencia"},RANDBETWEEN(1,3))</f>
        <v>Efectivo</v>
      </c>
      <c r="K3090" t="str">
        <f t="shared" ca="1" si="293"/>
        <v>V-002</v>
      </c>
      <c r="L3090" t="str">
        <f ca="1">+VLOOKUP(K3090,'Tablas aux'!$A$23:$C$27,3,0)</f>
        <v>Callao</v>
      </c>
    </row>
    <row r="3091" spans="1:12" x14ac:dyDescent="0.25">
      <c r="A3091" t="str">
        <v>V-3090</v>
      </c>
      <c r="B3091">
        <f t="shared" ca="1" si="288"/>
        <v>45766</v>
      </c>
      <c r="C3091" t="str">
        <f t="shared" ca="1" si="289"/>
        <v>C-002</v>
      </c>
      <c r="D3091" t="str">
        <f t="shared" ca="1" si="290"/>
        <v>P-001</v>
      </c>
      <c r="E3091" t="str">
        <f ca="1">+_xlfn.XLOOKUP(D3091,'Tablas aux'!$A$3:$A$6,'Tablas aux'!$B$3:$B$6,0)</f>
        <v>Audífonos</v>
      </c>
      <c r="F3091" t="str">
        <f ca="1">+_xlfn.XLOOKUP(E3091,'Tablas aux'!$B$3:$B$6,'Tablas aux'!$C$3:$C$6,0)</f>
        <v>Electrónica</v>
      </c>
      <c r="G3091">
        <f t="shared" ca="1" si="291"/>
        <v>44</v>
      </c>
      <c r="H3091">
        <f ca="1">+_xlfn.XLOOKUP(D3091,'Tablas aux'!$A$3:$A$6,'Tablas aux'!$D$3:$D$6)</f>
        <v>50</v>
      </c>
      <c r="I3091" s="3">
        <f t="shared" ca="1" si="292"/>
        <v>0.1</v>
      </c>
      <c r="J3091" t="str" cm="1">
        <f t="array" aca="1" ref="J3091" ca="1">+INDEX({"Tarjeta";"Efectivo";"Transferencia"},RANDBETWEEN(1,3))</f>
        <v>Tarjeta</v>
      </c>
      <c r="K3091" t="str">
        <f t="shared" ca="1" si="293"/>
        <v>V-004</v>
      </c>
      <c r="L3091" t="str">
        <f ca="1">+VLOOKUP(K3091,'Tablas aux'!$A$23:$C$27,3,0)</f>
        <v>Moquegua</v>
      </c>
    </row>
    <row r="3092" spans="1:12" x14ac:dyDescent="0.25">
      <c r="A3092" t="str">
        <v>V-3091</v>
      </c>
      <c r="B3092">
        <f t="shared" ca="1" si="288"/>
        <v>45931</v>
      </c>
      <c r="C3092" t="str">
        <f t="shared" ca="1" si="289"/>
        <v>C-003</v>
      </c>
      <c r="D3092" t="str">
        <f t="shared" ca="1" si="290"/>
        <v>P-004</v>
      </c>
      <c r="E3092" t="str">
        <f ca="1">+_xlfn.XLOOKUP(D3092,'Tablas aux'!$A$3:$A$6,'Tablas aux'!$B$3:$B$6,0)</f>
        <v>Smart Phone</v>
      </c>
      <c r="F3092" t="str">
        <f ca="1">+_xlfn.XLOOKUP(E3092,'Tablas aux'!$B$3:$B$6,'Tablas aux'!$C$3:$C$6,0)</f>
        <v>Telefonía</v>
      </c>
      <c r="G3092">
        <f t="shared" ca="1" si="291"/>
        <v>7</v>
      </c>
      <c r="H3092">
        <f ca="1">+_xlfn.XLOOKUP(D3092,'Tablas aux'!$A$3:$A$6,'Tablas aux'!$D$3:$D$6)</f>
        <v>800</v>
      </c>
      <c r="I3092" s="3">
        <f t="shared" ca="1" si="292"/>
        <v>0.2</v>
      </c>
      <c r="J3092" t="str" cm="1">
        <f t="array" aca="1" ref="J3092" ca="1">+INDEX({"Tarjeta";"Efectivo";"Transferencia"},RANDBETWEEN(1,3))</f>
        <v>Efectivo</v>
      </c>
      <c r="K3092" t="str">
        <f t="shared" ca="1" si="293"/>
        <v>V-001</v>
      </c>
      <c r="L3092" t="str">
        <f ca="1">+VLOOKUP(K3092,'Tablas aux'!$A$23:$C$27,3,0)</f>
        <v>Lima</v>
      </c>
    </row>
    <row r="3093" spans="1:12" x14ac:dyDescent="0.25">
      <c r="A3093" t="str">
        <v>V-3092</v>
      </c>
      <c r="B3093">
        <f t="shared" ca="1" si="288"/>
        <v>45887</v>
      </c>
      <c r="C3093" t="str">
        <f t="shared" ca="1" si="289"/>
        <v>C-004</v>
      </c>
      <c r="D3093" t="str">
        <f t="shared" ca="1" si="290"/>
        <v>P-001</v>
      </c>
      <c r="E3093" t="str">
        <f ca="1">+_xlfn.XLOOKUP(D3093,'Tablas aux'!$A$3:$A$6,'Tablas aux'!$B$3:$B$6,0)</f>
        <v>Audífonos</v>
      </c>
      <c r="F3093" t="str">
        <f ca="1">+_xlfn.XLOOKUP(E3093,'Tablas aux'!$B$3:$B$6,'Tablas aux'!$C$3:$C$6,0)</f>
        <v>Electrónica</v>
      </c>
      <c r="G3093">
        <f t="shared" ca="1" si="291"/>
        <v>40</v>
      </c>
      <c r="H3093">
        <f ca="1">+_xlfn.XLOOKUP(D3093,'Tablas aux'!$A$3:$A$6,'Tablas aux'!$D$3:$D$6)</f>
        <v>50</v>
      </c>
      <c r="I3093" s="3">
        <f t="shared" ca="1" si="292"/>
        <v>0.1</v>
      </c>
      <c r="J3093" t="str" cm="1">
        <f t="array" aca="1" ref="J3093" ca="1">+INDEX({"Tarjeta";"Efectivo";"Transferencia"},RANDBETWEEN(1,3))</f>
        <v>Transferencia</v>
      </c>
      <c r="K3093" t="str">
        <f t="shared" ca="1" si="293"/>
        <v>V-004</v>
      </c>
      <c r="L3093" t="str">
        <f ca="1">+VLOOKUP(K3093,'Tablas aux'!$A$23:$C$27,3,0)</f>
        <v>Moquegua</v>
      </c>
    </row>
    <row r="3094" spans="1:12" x14ac:dyDescent="0.25">
      <c r="A3094" t="str">
        <v>V-3093</v>
      </c>
      <c r="B3094">
        <f t="shared" ca="1" si="288"/>
        <v>45764</v>
      </c>
      <c r="C3094" t="str">
        <f t="shared" ca="1" si="289"/>
        <v>C-002</v>
      </c>
      <c r="D3094" t="str">
        <f t="shared" ca="1" si="290"/>
        <v>P-002</v>
      </c>
      <c r="E3094" t="str">
        <f ca="1">+_xlfn.XLOOKUP(D3094,'Tablas aux'!$A$3:$A$6,'Tablas aux'!$B$3:$B$6,0)</f>
        <v>Laptop</v>
      </c>
      <c r="F3094" t="str">
        <f ca="1">+_xlfn.XLOOKUP(E3094,'Tablas aux'!$B$3:$B$6,'Tablas aux'!$C$3:$C$6,0)</f>
        <v>Computo</v>
      </c>
      <c r="G3094">
        <f t="shared" ca="1" si="291"/>
        <v>22</v>
      </c>
      <c r="H3094">
        <f ca="1">+_xlfn.XLOOKUP(D3094,'Tablas aux'!$A$3:$A$6,'Tablas aux'!$D$3:$D$6)</f>
        <v>1200</v>
      </c>
      <c r="I3094" s="3">
        <f t="shared" ca="1" si="292"/>
        <v>0.3</v>
      </c>
      <c r="J3094" t="str" cm="1">
        <f t="array" aca="1" ref="J3094" ca="1">+INDEX({"Tarjeta";"Efectivo";"Transferencia"},RANDBETWEEN(1,3))</f>
        <v>Transferencia</v>
      </c>
      <c r="K3094" t="str">
        <f t="shared" ca="1" si="293"/>
        <v>V-002</v>
      </c>
      <c r="L3094" t="str">
        <f ca="1">+VLOOKUP(K3094,'Tablas aux'!$A$23:$C$27,3,0)</f>
        <v>Callao</v>
      </c>
    </row>
    <row r="3095" spans="1:12" x14ac:dyDescent="0.25">
      <c r="A3095" t="str">
        <v>V-3094</v>
      </c>
      <c r="B3095">
        <f t="shared" ca="1" si="288"/>
        <v>45903</v>
      </c>
      <c r="C3095" t="str">
        <f t="shared" ca="1" si="289"/>
        <v>C-004</v>
      </c>
      <c r="D3095" t="str">
        <f t="shared" ca="1" si="290"/>
        <v>P-001</v>
      </c>
      <c r="E3095" t="str">
        <f ca="1">+_xlfn.XLOOKUP(D3095,'Tablas aux'!$A$3:$A$6,'Tablas aux'!$B$3:$B$6,0)</f>
        <v>Audífonos</v>
      </c>
      <c r="F3095" t="str">
        <f ca="1">+_xlfn.XLOOKUP(E3095,'Tablas aux'!$B$3:$B$6,'Tablas aux'!$C$3:$C$6,0)</f>
        <v>Electrónica</v>
      </c>
      <c r="G3095">
        <f t="shared" ca="1" si="291"/>
        <v>18</v>
      </c>
      <c r="H3095">
        <f ca="1">+_xlfn.XLOOKUP(D3095,'Tablas aux'!$A$3:$A$6,'Tablas aux'!$D$3:$D$6)</f>
        <v>50</v>
      </c>
      <c r="I3095" s="3">
        <f t="shared" ca="1" si="292"/>
        <v>0.1</v>
      </c>
      <c r="J3095" t="str" cm="1">
        <f t="array" aca="1" ref="J3095" ca="1">+INDEX({"Tarjeta";"Efectivo";"Transferencia"},RANDBETWEEN(1,3))</f>
        <v>Transferencia</v>
      </c>
      <c r="K3095" t="str">
        <f t="shared" ca="1" si="293"/>
        <v>V-005</v>
      </c>
      <c r="L3095" t="str">
        <f ca="1">+VLOOKUP(K3095,'Tablas aux'!$A$23:$C$27,3,0)</f>
        <v>Ayacucho</v>
      </c>
    </row>
    <row r="3096" spans="1:12" x14ac:dyDescent="0.25">
      <c r="A3096" t="str">
        <v>V-3095</v>
      </c>
      <c r="B3096">
        <f t="shared" ca="1" si="288"/>
        <v>45796</v>
      </c>
      <c r="C3096" t="str">
        <f t="shared" ca="1" si="289"/>
        <v>C-003</v>
      </c>
      <c r="D3096" t="str">
        <f t="shared" ca="1" si="290"/>
        <v>P-003</v>
      </c>
      <c r="E3096" t="str">
        <f ca="1">+_xlfn.XLOOKUP(D3096,'Tablas aux'!$A$3:$A$6,'Tablas aux'!$B$3:$B$6,0)</f>
        <v>Smart Watch</v>
      </c>
      <c r="F3096" t="str">
        <f ca="1">+_xlfn.XLOOKUP(E3096,'Tablas aux'!$B$3:$B$6,'Tablas aux'!$C$3:$C$6,0)</f>
        <v>Electrónica</v>
      </c>
      <c r="G3096">
        <f t="shared" ca="1" si="291"/>
        <v>27</v>
      </c>
      <c r="H3096">
        <f ca="1">+_xlfn.XLOOKUP(D3096,'Tablas aux'!$A$3:$A$6,'Tablas aux'!$D$3:$D$6)</f>
        <v>200</v>
      </c>
      <c r="I3096" s="3">
        <f t="shared" ca="1" si="292"/>
        <v>0.1</v>
      </c>
      <c r="J3096" t="str" cm="1">
        <f t="array" aca="1" ref="J3096" ca="1">+INDEX({"Tarjeta";"Efectivo";"Transferencia"},RANDBETWEEN(1,3))</f>
        <v>Efectivo</v>
      </c>
      <c r="K3096" t="str">
        <f t="shared" ca="1" si="293"/>
        <v>V-002</v>
      </c>
      <c r="L3096" t="str">
        <f ca="1">+VLOOKUP(K3096,'Tablas aux'!$A$23:$C$27,3,0)</f>
        <v>Callao</v>
      </c>
    </row>
    <row r="3097" spans="1:12" x14ac:dyDescent="0.25">
      <c r="A3097" t="str">
        <v>V-3096</v>
      </c>
      <c r="B3097">
        <f t="shared" ca="1" si="288"/>
        <v>45854</v>
      </c>
      <c r="C3097" t="str">
        <f t="shared" ca="1" si="289"/>
        <v>C-003</v>
      </c>
      <c r="D3097" t="str">
        <f t="shared" ca="1" si="290"/>
        <v>P-003</v>
      </c>
      <c r="E3097" t="str">
        <f ca="1">+_xlfn.XLOOKUP(D3097,'Tablas aux'!$A$3:$A$6,'Tablas aux'!$B$3:$B$6,0)</f>
        <v>Smart Watch</v>
      </c>
      <c r="F3097" t="str">
        <f ca="1">+_xlfn.XLOOKUP(E3097,'Tablas aux'!$B$3:$B$6,'Tablas aux'!$C$3:$C$6,0)</f>
        <v>Electrónica</v>
      </c>
      <c r="G3097">
        <f t="shared" ca="1" si="291"/>
        <v>30</v>
      </c>
      <c r="H3097">
        <f ca="1">+_xlfn.XLOOKUP(D3097,'Tablas aux'!$A$3:$A$6,'Tablas aux'!$D$3:$D$6)</f>
        <v>200</v>
      </c>
      <c r="I3097" s="3">
        <f t="shared" ca="1" si="292"/>
        <v>0.1</v>
      </c>
      <c r="J3097" t="str" cm="1">
        <f t="array" aca="1" ref="J3097" ca="1">+INDEX({"Tarjeta";"Efectivo";"Transferencia"},RANDBETWEEN(1,3))</f>
        <v>Transferencia</v>
      </c>
      <c r="K3097" t="str">
        <f t="shared" ca="1" si="293"/>
        <v>V-003</v>
      </c>
      <c r="L3097" t="str">
        <f ca="1">+VLOOKUP(K3097,'Tablas aux'!$A$23:$C$27,3,0)</f>
        <v>Arequipa</v>
      </c>
    </row>
    <row r="3098" spans="1:12" x14ac:dyDescent="0.25">
      <c r="A3098" t="str">
        <v>V-3097</v>
      </c>
      <c r="B3098">
        <f t="shared" ca="1" si="288"/>
        <v>45861</v>
      </c>
      <c r="C3098" t="str">
        <f t="shared" ca="1" si="289"/>
        <v>C-001</v>
      </c>
      <c r="D3098" t="str">
        <f t="shared" ca="1" si="290"/>
        <v>P-004</v>
      </c>
      <c r="E3098" t="str">
        <f ca="1">+_xlfn.XLOOKUP(D3098,'Tablas aux'!$A$3:$A$6,'Tablas aux'!$B$3:$B$6,0)</f>
        <v>Smart Phone</v>
      </c>
      <c r="F3098" t="str">
        <f ca="1">+_xlfn.XLOOKUP(E3098,'Tablas aux'!$B$3:$B$6,'Tablas aux'!$C$3:$C$6,0)</f>
        <v>Telefonía</v>
      </c>
      <c r="G3098">
        <f t="shared" ca="1" si="291"/>
        <v>15</v>
      </c>
      <c r="H3098">
        <f ca="1">+_xlfn.XLOOKUP(D3098,'Tablas aux'!$A$3:$A$6,'Tablas aux'!$D$3:$D$6)</f>
        <v>800</v>
      </c>
      <c r="I3098" s="3">
        <f t="shared" ca="1" si="292"/>
        <v>0.2</v>
      </c>
      <c r="J3098" t="str" cm="1">
        <f t="array" aca="1" ref="J3098" ca="1">+INDEX({"Tarjeta";"Efectivo";"Transferencia"},RANDBETWEEN(1,3))</f>
        <v>Tarjeta</v>
      </c>
      <c r="K3098" t="str">
        <f t="shared" ca="1" si="293"/>
        <v>V-001</v>
      </c>
      <c r="L3098" t="str">
        <f ca="1">+VLOOKUP(K3098,'Tablas aux'!$A$23:$C$27,3,0)</f>
        <v>Lima</v>
      </c>
    </row>
    <row r="3099" spans="1:12" x14ac:dyDescent="0.25">
      <c r="A3099" t="str">
        <v>V-3098</v>
      </c>
      <c r="B3099">
        <f t="shared" ca="1" si="288"/>
        <v>45780</v>
      </c>
      <c r="C3099" t="str">
        <f t="shared" ca="1" si="289"/>
        <v>C-004</v>
      </c>
      <c r="D3099" t="str">
        <f t="shared" ca="1" si="290"/>
        <v>P-001</v>
      </c>
      <c r="E3099" t="str">
        <f ca="1">+_xlfn.XLOOKUP(D3099,'Tablas aux'!$A$3:$A$6,'Tablas aux'!$B$3:$B$6,0)</f>
        <v>Audífonos</v>
      </c>
      <c r="F3099" t="str">
        <f ca="1">+_xlfn.XLOOKUP(E3099,'Tablas aux'!$B$3:$B$6,'Tablas aux'!$C$3:$C$6,0)</f>
        <v>Electrónica</v>
      </c>
      <c r="G3099">
        <f t="shared" ca="1" si="291"/>
        <v>21</v>
      </c>
      <c r="H3099">
        <f ca="1">+_xlfn.XLOOKUP(D3099,'Tablas aux'!$A$3:$A$6,'Tablas aux'!$D$3:$D$6)</f>
        <v>50</v>
      </c>
      <c r="I3099" s="3">
        <f t="shared" ca="1" si="292"/>
        <v>0.1</v>
      </c>
      <c r="J3099" t="str" cm="1">
        <f t="array" aca="1" ref="J3099" ca="1">+INDEX({"Tarjeta";"Efectivo";"Transferencia"},RANDBETWEEN(1,3))</f>
        <v>Tarjeta</v>
      </c>
      <c r="K3099" t="str">
        <f t="shared" ca="1" si="293"/>
        <v>V-002</v>
      </c>
      <c r="L3099" t="str">
        <f ca="1">+VLOOKUP(K3099,'Tablas aux'!$A$23:$C$27,3,0)</f>
        <v>Callao</v>
      </c>
    </row>
    <row r="3100" spans="1:12" x14ac:dyDescent="0.25">
      <c r="A3100" t="str">
        <v>V-3099</v>
      </c>
      <c r="B3100">
        <f t="shared" ca="1" si="288"/>
        <v>45869</v>
      </c>
      <c r="C3100" t="str">
        <f t="shared" ca="1" si="289"/>
        <v>C-003</v>
      </c>
      <c r="D3100" t="str">
        <f t="shared" ca="1" si="290"/>
        <v>P-001</v>
      </c>
      <c r="E3100" t="str">
        <f ca="1">+_xlfn.XLOOKUP(D3100,'Tablas aux'!$A$3:$A$6,'Tablas aux'!$B$3:$B$6,0)</f>
        <v>Audífonos</v>
      </c>
      <c r="F3100" t="str">
        <f ca="1">+_xlfn.XLOOKUP(E3100,'Tablas aux'!$B$3:$B$6,'Tablas aux'!$C$3:$C$6,0)</f>
        <v>Electrónica</v>
      </c>
      <c r="G3100">
        <f t="shared" ca="1" si="291"/>
        <v>25</v>
      </c>
      <c r="H3100">
        <f ca="1">+_xlfn.XLOOKUP(D3100,'Tablas aux'!$A$3:$A$6,'Tablas aux'!$D$3:$D$6)</f>
        <v>50</v>
      </c>
      <c r="I3100" s="3">
        <f t="shared" ca="1" si="292"/>
        <v>0.1</v>
      </c>
      <c r="J3100" t="str" cm="1">
        <f t="array" aca="1" ref="J3100" ca="1">+INDEX({"Tarjeta";"Efectivo";"Transferencia"},RANDBETWEEN(1,3))</f>
        <v>Efectivo</v>
      </c>
      <c r="K3100" t="str">
        <f t="shared" ca="1" si="293"/>
        <v>V-003</v>
      </c>
      <c r="L3100" t="str">
        <f ca="1">+VLOOKUP(K3100,'Tablas aux'!$A$23:$C$27,3,0)</f>
        <v>Arequipa</v>
      </c>
    </row>
    <row r="3101" spans="1:12" x14ac:dyDescent="0.25">
      <c r="A3101" t="str">
        <v>V-3100</v>
      </c>
      <c r="B3101">
        <f t="shared" ca="1" si="288"/>
        <v>45967</v>
      </c>
      <c r="C3101" t="str">
        <f t="shared" ca="1" si="289"/>
        <v>C-004</v>
      </c>
      <c r="D3101" t="str">
        <f t="shared" ca="1" si="290"/>
        <v>P-001</v>
      </c>
      <c r="E3101" t="str">
        <f ca="1">+_xlfn.XLOOKUP(D3101,'Tablas aux'!$A$3:$A$6,'Tablas aux'!$B$3:$B$6,0)</f>
        <v>Audífonos</v>
      </c>
      <c r="F3101" t="str">
        <f ca="1">+_xlfn.XLOOKUP(E3101,'Tablas aux'!$B$3:$B$6,'Tablas aux'!$C$3:$C$6,0)</f>
        <v>Electrónica</v>
      </c>
      <c r="G3101">
        <f t="shared" ca="1" si="291"/>
        <v>11</v>
      </c>
      <c r="H3101">
        <f ca="1">+_xlfn.XLOOKUP(D3101,'Tablas aux'!$A$3:$A$6,'Tablas aux'!$D$3:$D$6)</f>
        <v>50</v>
      </c>
      <c r="I3101" s="3">
        <f t="shared" ca="1" si="292"/>
        <v>0.1</v>
      </c>
      <c r="J3101" t="str" cm="1">
        <f t="array" aca="1" ref="J3101" ca="1">+INDEX({"Tarjeta";"Efectivo";"Transferencia"},RANDBETWEEN(1,3))</f>
        <v>Tarjeta</v>
      </c>
      <c r="K3101" t="str">
        <f t="shared" ca="1" si="293"/>
        <v>V-003</v>
      </c>
      <c r="L3101" t="str">
        <f ca="1">+VLOOKUP(K3101,'Tablas aux'!$A$23:$C$27,3,0)</f>
        <v>Arequipa</v>
      </c>
    </row>
    <row r="3102" spans="1:12" x14ac:dyDescent="0.25">
      <c r="A3102" t="str">
        <v>V-3101</v>
      </c>
      <c r="B3102">
        <f t="shared" ca="1" si="288"/>
        <v>45739</v>
      </c>
      <c r="C3102" t="str">
        <f t="shared" ca="1" si="289"/>
        <v>C-003</v>
      </c>
      <c r="D3102" t="str">
        <f t="shared" ca="1" si="290"/>
        <v>P-001</v>
      </c>
      <c r="E3102" t="str">
        <f ca="1">+_xlfn.XLOOKUP(D3102,'Tablas aux'!$A$3:$A$6,'Tablas aux'!$B$3:$B$6,0)</f>
        <v>Audífonos</v>
      </c>
      <c r="F3102" t="str">
        <f ca="1">+_xlfn.XLOOKUP(E3102,'Tablas aux'!$B$3:$B$6,'Tablas aux'!$C$3:$C$6,0)</f>
        <v>Electrónica</v>
      </c>
      <c r="G3102">
        <f t="shared" ca="1" si="291"/>
        <v>44</v>
      </c>
      <c r="H3102">
        <f ca="1">+_xlfn.XLOOKUP(D3102,'Tablas aux'!$A$3:$A$6,'Tablas aux'!$D$3:$D$6)</f>
        <v>50</v>
      </c>
      <c r="I3102" s="3">
        <f t="shared" ca="1" si="292"/>
        <v>0.1</v>
      </c>
      <c r="J3102" t="str" cm="1">
        <f t="array" aca="1" ref="J3102" ca="1">+INDEX({"Tarjeta";"Efectivo";"Transferencia"},RANDBETWEEN(1,3))</f>
        <v>Tarjeta</v>
      </c>
      <c r="K3102" t="str">
        <f t="shared" ca="1" si="293"/>
        <v>V-002</v>
      </c>
      <c r="L3102" t="str">
        <f ca="1">+VLOOKUP(K3102,'Tablas aux'!$A$23:$C$27,3,0)</f>
        <v>Callao</v>
      </c>
    </row>
    <row r="3103" spans="1:12" x14ac:dyDescent="0.25">
      <c r="A3103" t="str">
        <v>V-3102</v>
      </c>
      <c r="B3103">
        <f t="shared" ca="1" si="288"/>
        <v>45716</v>
      </c>
      <c r="C3103" t="str">
        <f t="shared" ca="1" si="289"/>
        <v>C-001</v>
      </c>
      <c r="D3103" t="str">
        <f t="shared" ca="1" si="290"/>
        <v>P-002</v>
      </c>
      <c r="E3103" t="str">
        <f ca="1">+_xlfn.XLOOKUP(D3103,'Tablas aux'!$A$3:$A$6,'Tablas aux'!$B$3:$B$6,0)</f>
        <v>Laptop</v>
      </c>
      <c r="F3103" t="str">
        <f ca="1">+_xlfn.XLOOKUP(E3103,'Tablas aux'!$B$3:$B$6,'Tablas aux'!$C$3:$C$6,0)</f>
        <v>Computo</v>
      </c>
      <c r="G3103">
        <f t="shared" ca="1" si="291"/>
        <v>32</v>
      </c>
      <c r="H3103">
        <f ca="1">+_xlfn.XLOOKUP(D3103,'Tablas aux'!$A$3:$A$6,'Tablas aux'!$D$3:$D$6)</f>
        <v>1200</v>
      </c>
      <c r="I3103" s="3">
        <f t="shared" ca="1" si="292"/>
        <v>0.3</v>
      </c>
      <c r="J3103" t="str" cm="1">
        <f t="array" aca="1" ref="J3103" ca="1">+INDEX({"Tarjeta";"Efectivo";"Transferencia"},RANDBETWEEN(1,3))</f>
        <v>Tarjeta</v>
      </c>
      <c r="K3103" t="str">
        <f t="shared" ca="1" si="293"/>
        <v>V-005</v>
      </c>
      <c r="L3103" t="str">
        <f ca="1">+VLOOKUP(K3103,'Tablas aux'!$A$23:$C$27,3,0)</f>
        <v>Ayacucho</v>
      </c>
    </row>
    <row r="3104" spans="1:12" x14ac:dyDescent="0.25">
      <c r="A3104" t="str">
        <v>V-3103</v>
      </c>
      <c r="B3104">
        <f t="shared" ca="1" si="288"/>
        <v>45831</v>
      </c>
      <c r="C3104" t="str">
        <f t="shared" ca="1" si="289"/>
        <v>C-004</v>
      </c>
      <c r="D3104" t="str">
        <f t="shared" ca="1" si="290"/>
        <v>P-003</v>
      </c>
      <c r="E3104" t="str">
        <f ca="1">+_xlfn.XLOOKUP(D3104,'Tablas aux'!$A$3:$A$6,'Tablas aux'!$B$3:$B$6,0)</f>
        <v>Smart Watch</v>
      </c>
      <c r="F3104" t="str">
        <f ca="1">+_xlfn.XLOOKUP(E3104,'Tablas aux'!$B$3:$B$6,'Tablas aux'!$C$3:$C$6,0)</f>
        <v>Electrónica</v>
      </c>
      <c r="G3104">
        <f t="shared" ca="1" si="291"/>
        <v>26</v>
      </c>
      <c r="H3104">
        <f ca="1">+_xlfn.XLOOKUP(D3104,'Tablas aux'!$A$3:$A$6,'Tablas aux'!$D$3:$D$6)</f>
        <v>200</v>
      </c>
      <c r="I3104" s="3">
        <f t="shared" ca="1" si="292"/>
        <v>0.1</v>
      </c>
      <c r="J3104" t="str" cm="1">
        <f t="array" aca="1" ref="J3104" ca="1">+INDEX({"Tarjeta";"Efectivo";"Transferencia"},RANDBETWEEN(1,3))</f>
        <v>Transferencia</v>
      </c>
      <c r="K3104" t="str">
        <f t="shared" ca="1" si="293"/>
        <v>V-004</v>
      </c>
      <c r="L3104" t="str">
        <f ca="1">+VLOOKUP(K3104,'Tablas aux'!$A$23:$C$27,3,0)</f>
        <v>Moquegua</v>
      </c>
    </row>
    <row r="3105" spans="1:12" x14ac:dyDescent="0.25">
      <c r="A3105" t="str">
        <v>V-3104</v>
      </c>
      <c r="B3105">
        <f t="shared" ca="1" si="288"/>
        <v>45911</v>
      </c>
      <c r="C3105" t="str">
        <f t="shared" ca="1" si="289"/>
        <v>C-004</v>
      </c>
      <c r="D3105" t="str">
        <f t="shared" ca="1" si="290"/>
        <v>P-004</v>
      </c>
      <c r="E3105" t="str">
        <f ca="1">+_xlfn.XLOOKUP(D3105,'Tablas aux'!$A$3:$A$6,'Tablas aux'!$B$3:$B$6,0)</f>
        <v>Smart Phone</v>
      </c>
      <c r="F3105" t="str">
        <f ca="1">+_xlfn.XLOOKUP(E3105,'Tablas aux'!$B$3:$B$6,'Tablas aux'!$C$3:$C$6,0)</f>
        <v>Telefonía</v>
      </c>
      <c r="G3105">
        <f t="shared" ca="1" si="291"/>
        <v>31</v>
      </c>
      <c r="H3105">
        <f ca="1">+_xlfn.XLOOKUP(D3105,'Tablas aux'!$A$3:$A$6,'Tablas aux'!$D$3:$D$6)</f>
        <v>800</v>
      </c>
      <c r="I3105" s="3">
        <f t="shared" ca="1" si="292"/>
        <v>0.2</v>
      </c>
      <c r="J3105" t="str" cm="1">
        <f t="array" aca="1" ref="J3105" ca="1">+INDEX({"Tarjeta";"Efectivo";"Transferencia"},RANDBETWEEN(1,3))</f>
        <v>Transferencia</v>
      </c>
      <c r="K3105" t="str">
        <f t="shared" ca="1" si="293"/>
        <v>V-001</v>
      </c>
      <c r="L3105" t="str">
        <f ca="1">+VLOOKUP(K3105,'Tablas aux'!$A$23:$C$27,3,0)</f>
        <v>Lima</v>
      </c>
    </row>
    <row r="3106" spans="1:12" x14ac:dyDescent="0.25">
      <c r="A3106" t="str">
        <v>V-3105</v>
      </c>
      <c r="B3106">
        <f t="shared" ca="1" si="288"/>
        <v>45972</v>
      </c>
      <c r="C3106" t="str">
        <f t="shared" ca="1" si="289"/>
        <v>C-003</v>
      </c>
      <c r="D3106" t="str">
        <f t="shared" ca="1" si="290"/>
        <v>P-001</v>
      </c>
      <c r="E3106" t="str">
        <f ca="1">+_xlfn.XLOOKUP(D3106,'Tablas aux'!$A$3:$A$6,'Tablas aux'!$B$3:$B$6,0)</f>
        <v>Audífonos</v>
      </c>
      <c r="F3106" t="str">
        <f ca="1">+_xlfn.XLOOKUP(E3106,'Tablas aux'!$B$3:$B$6,'Tablas aux'!$C$3:$C$6,0)</f>
        <v>Electrónica</v>
      </c>
      <c r="G3106">
        <f t="shared" ca="1" si="291"/>
        <v>9</v>
      </c>
      <c r="H3106">
        <f ca="1">+_xlfn.XLOOKUP(D3106,'Tablas aux'!$A$3:$A$6,'Tablas aux'!$D$3:$D$6)</f>
        <v>50</v>
      </c>
      <c r="I3106" s="3">
        <f t="shared" ca="1" si="292"/>
        <v>0.1</v>
      </c>
      <c r="J3106" t="str" cm="1">
        <f t="array" aca="1" ref="J3106" ca="1">+INDEX({"Tarjeta";"Efectivo";"Transferencia"},RANDBETWEEN(1,3))</f>
        <v>Tarjeta</v>
      </c>
      <c r="K3106" t="str">
        <f t="shared" ca="1" si="293"/>
        <v>V-004</v>
      </c>
      <c r="L3106" t="str">
        <f ca="1">+VLOOKUP(K3106,'Tablas aux'!$A$23:$C$27,3,0)</f>
        <v>Moquegua</v>
      </c>
    </row>
    <row r="3107" spans="1:12" x14ac:dyDescent="0.25">
      <c r="A3107" t="str">
        <v>V-3106</v>
      </c>
      <c r="B3107">
        <f t="shared" ca="1" si="288"/>
        <v>45979</v>
      </c>
      <c r="C3107" t="str">
        <f t="shared" ca="1" si="289"/>
        <v>C-002</v>
      </c>
      <c r="D3107" t="str">
        <f t="shared" ca="1" si="290"/>
        <v>P-004</v>
      </c>
      <c r="E3107" t="str">
        <f ca="1">+_xlfn.XLOOKUP(D3107,'Tablas aux'!$A$3:$A$6,'Tablas aux'!$B$3:$B$6,0)</f>
        <v>Smart Phone</v>
      </c>
      <c r="F3107" t="str">
        <f ca="1">+_xlfn.XLOOKUP(E3107,'Tablas aux'!$B$3:$B$6,'Tablas aux'!$C$3:$C$6,0)</f>
        <v>Telefonía</v>
      </c>
      <c r="G3107">
        <f t="shared" ca="1" si="291"/>
        <v>13</v>
      </c>
      <c r="H3107">
        <f ca="1">+_xlfn.XLOOKUP(D3107,'Tablas aux'!$A$3:$A$6,'Tablas aux'!$D$3:$D$6)</f>
        <v>800</v>
      </c>
      <c r="I3107" s="3">
        <f t="shared" ca="1" si="292"/>
        <v>0.2</v>
      </c>
      <c r="J3107" t="str" cm="1">
        <f t="array" aca="1" ref="J3107" ca="1">+INDEX({"Tarjeta";"Efectivo";"Transferencia"},RANDBETWEEN(1,3))</f>
        <v>Transferencia</v>
      </c>
      <c r="K3107" t="str">
        <f t="shared" ca="1" si="293"/>
        <v>V-004</v>
      </c>
      <c r="L3107" t="str">
        <f ca="1">+VLOOKUP(K3107,'Tablas aux'!$A$23:$C$27,3,0)</f>
        <v>Moquegua</v>
      </c>
    </row>
    <row r="3108" spans="1:12" x14ac:dyDescent="0.25">
      <c r="A3108" t="str">
        <v>V-3107</v>
      </c>
      <c r="B3108">
        <f t="shared" ca="1" si="288"/>
        <v>45870</v>
      </c>
      <c r="C3108" t="str">
        <f t="shared" ca="1" si="289"/>
        <v>C-001</v>
      </c>
      <c r="D3108" t="str">
        <f t="shared" ca="1" si="290"/>
        <v>P-002</v>
      </c>
      <c r="E3108" t="str">
        <f ca="1">+_xlfn.XLOOKUP(D3108,'Tablas aux'!$A$3:$A$6,'Tablas aux'!$B$3:$B$6,0)</f>
        <v>Laptop</v>
      </c>
      <c r="F3108" t="str">
        <f ca="1">+_xlfn.XLOOKUP(E3108,'Tablas aux'!$B$3:$B$6,'Tablas aux'!$C$3:$C$6,0)</f>
        <v>Computo</v>
      </c>
      <c r="G3108">
        <f t="shared" ca="1" si="291"/>
        <v>7</v>
      </c>
      <c r="H3108">
        <f ca="1">+_xlfn.XLOOKUP(D3108,'Tablas aux'!$A$3:$A$6,'Tablas aux'!$D$3:$D$6)</f>
        <v>1200</v>
      </c>
      <c r="I3108" s="3">
        <f t="shared" ca="1" si="292"/>
        <v>0.3</v>
      </c>
      <c r="J3108" t="str" cm="1">
        <f t="array" aca="1" ref="J3108" ca="1">+INDEX({"Tarjeta";"Efectivo";"Transferencia"},RANDBETWEEN(1,3))</f>
        <v>Tarjeta</v>
      </c>
      <c r="K3108" t="str">
        <f t="shared" ca="1" si="293"/>
        <v>V-001</v>
      </c>
      <c r="L3108" t="str">
        <f ca="1">+VLOOKUP(K3108,'Tablas aux'!$A$23:$C$27,3,0)</f>
        <v>Lima</v>
      </c>
    </row>
    <row r="3109" spans="1:12" x14ac:dyDescent="0.25">
      <c r="A3109" t="str">
        <v>V-3108</v>
      </c>
      <c r="B3109">
        <f t="shared" ca="1" si="288"/>
        <v>45788</v>
      </c>
      <c r="C3109" t="str">
        <f t="shared" ca="1" si="289"/>
        <v>C-001</v>
      </c>
      <c r="D3109" t="str">
        <f t="shared" ca="1" si="290"/>
        <v>P-004</v>
      </c>
      <c r="E3109" t="str">
        <f ca="1">+_xlfn.XLOOKUP(D3109,'Tablas aux'!$A$3:$A$6,'Tablas aux'!$B$3:$B$6,0)</f>
        <v>Smart Phone</v>
      </c>
      <c r="F3109" t="str">
        <f ca="1">+_xlfn.XLOOKUP(E3109,'Tablas aux'!$B$3:$B$6,'Tablas aux'!$C$3:$C$6,0)</f>
        <v>Telefonía</v>
      </c>
      <c r="G3109">
        <f t="shared" ca="1" si="291"/>
        <v>17</v>
      </c>
      <c r="H3109">
        <f ca="1">+_xlfn.XLOOKUP(D3109,'Tablas aux'!$A$3:$A$6,'Tablas aux'!$D$3:$D$6)</f>
        <v>800</v>
      </c>
      <c r="I3109" s="3">
        <f t="shared" ca="1" si="292"/>
        <v>0.2</v>
      </c>
      <c r="J3109" t="str" cm="1">
        <f t="array" aca="1" ref="J3109" ca="1">+INDEX({"Tarjeta";"Efectivo";"Transferencia"},RANDBETWEEN(1,3))</f>
        <v>Efectivo</v>
      </c>
      <c r="K3109" t="str">
        <f t="shared" ca="1" si="293"/>
        <v>V-001</v>
      </c>
      <c r="L3109" t="str">
        <f ca="1">+VLOOKUP(K3109,'Tablas aux'!$A$23:$C$27,3,0)</f>
        <v>Lima</v>
      </c>
    </row>
    <row r="3110" spans="1:12" x14ac:dyDescent="0.25">
      <c r="A3110" t="str">
        <v>V-3109</v>
      </c>
      <c r="B3110">
        <f t="shared" ca="1" si="288"/>
        <v>45706</v>
      </c>
      <c r="C3110" t="str">
        <f t="shared" ca="1" si="289"/>
        <v>C-004</v>
      </c>
      <c r="D3110" t="str">
        <f t="shared" ca="1" si="290"/>
        <v>P-004</v>
      </c>
      <c r="E3110" t="str">
        <f ca="1">+_xlfn.XLOOKUP(D3110,'Tablas aux'!$A$3:$A$6,'Tablas aux'!$B$3:$B$6,0)</f>
        <v>Smart Phone</v>
      </c>
      <c r="F3110" t="str">
        <f ca="1">+_xlfn.XLOOKUP(E3110,'Tablas aux'!$B$3:$B$6,'Tablas aux'!$C$3:$C$6,0)</f>
        <v>Telefonía</v>
      </c>
      <c r="G3110">
        <f t="shared" ca="1" si="291"/>
        <v>35</v>
      </c>
      <c r="H3110">
        <f ca="1">+_xlfn.XLOOKUP(D3110,'Tablas aux'!$A$3:$A$6,'Tablas aux'!$D$3:$D$6)</f>
        <v>800</v>
      </c>
      <c r="I3110" s="3">
        <f t="shared" ca="1" si="292"/>
        <v>0.2</v>
      </c>
      <c r="J3110" t="str" cm="1">
        <f t="array" aca="1" ref="J3110" ca="1">+INDEX({"Tarjeta";"Efectivo";"Transferencia"},RANDBETWEEN(1,3))</f>
        <v>Tarjeta</v>
      </c>
      <c r="K3110" t="str">
        <f t="shared" ca="1" si="293"/>
        <v>V-002</v>
      </c>
      <c r="L3110" t="str">
        <f ca="1">+VLOOKUP(K3110,'Tablas aux'!$A$23:$C$27,3,0)</f>
        <v>Callao</v>
      </c>
    </row>
    <row r="3111" spans="1:12" x14ac:dyDescent="0.25">
      <c r="A3111" t="str">
        <v>V-3110</v>
      </c>
      <c r="B3111">
        <f t="shared" ca="1" si="288"/>
        <v>45746</v>
      </c>
      <c r="C3111" t="str">
        <f t="shared" ca="1" si="289"/>
        <v>C-002</v>
      </c>
      <c r="D3111" t="str">
        <f t="shared" ca="1" si="290"/>
        <v>P-001</v>
      </c>
      <c r="E3111" t="str">
        <f ca="1">+_xlfn.XLOOKUP(D3111,'Tablas aux'!$A$3:$A$6,'Tablas aux'!$B$3:$B$6,0)</f>
        <v>Audífonos</v>
      </c>
      <c r="F3111" t="str">
        <f ca="1">+_xlfn.XLOOKUP(E3111,'Tablas aux'!$B$3:$B$6,'Tablas aux'!$C$3:$C$6,0)</f>
        <v>Electrónica</v>
      </c>
      <c r="G3111">
        <f t="shared" ca="1" si="291"/>
        <v>43</v>
      </c>
      <c r="H3111">
        <f ca="1">+_xlfn.XLOOKUP(D3111,'Tablas aux'!$A$3:$A$6,'Tablas aux'!$D$3:$D$6)</f>
        <v>50</v>
      </c>
      <c r="I3111" s="3">
        <f t="shared" ca="1" si="292"/>
        <v>0.1</v>
      </c>
      <c r="J3111" t="str" cm="1">
        <f t="array" aca="1" ref="J3111" ca="1">+INDEX({"Tarjeta";"Efectivo";"Transferencia"},RANDBETWEEN(1,3))</f>
        <v>Transferencia</v>
      </c>
      <c r="K3111" t="str">
        <f t="shared" ca="1" si="293"/>
        <v>V-005</v>
      </c>
      <c r="L3111" t="str">
        <f ca="1">+VLOOKUP(K3111,'Tablas aux'!$A$23:$C$27,3,0)</f>
        <v>Ayacucho</v>
      </c>
    </row>
    <row r="3112" spans="1:12" x14ac:dyDescent="0.25">
      <c r="A3112" t="str">
        <v>V-3111</v>
      </c>
      <c r="B3112">
        <f t="shared" ca="1" si="288"/>
        <v>45957</v>
      </c>
      <c r="C3112" t="str">
        <f t="shared" ca="1" si="289"/>
        <v>C-003</v>
      </c>
      <c r="D3112" t="str">
        <f t="shared" ca="1" si="290"/>
        <v>P-003</v>
      </c>
      <c r="E3112" t="str">
        <f ca="1">+_xlfn.XLOOKUP(D3112,'Tablas aux'!$A$3:$A$6,'Tablas aux'!$B$3:$B$6,0)</f>
        <v>Smart Watch</v>
      </c>
      <c r="F3112" t="str">
        <f ca="1">+_xlfn.XLOOKUP(E3112,'Tablas aux'!$B$3:$B$6,'Tablas aux'!$C$3:$C$6,0)</f>
        <v>Electrónica</v>
      </c>
      <c r="G3112">
        <f t="shared" ca="1" si="291"/>
        <v>39</v>
      </c>
      <c r="H3112">
        <f ca="1">+_xlfn.XLOOKUP(D3112,'Tablas aux'!$A$3:$A$6,'Tablas aux'!$D$3:$D$6)</f>
        <v>200</v>
      </c>
      <c r="I3112" s="3">
        <f t="shared" ca="1" si="292"/>
        <v>0.1</v>
      </c>
      <c r="J3112" t="str" cm="1">
        <f t="array" aca="1" ref="J3112" ca="1">+INDEX({"Tarjeta";"Efectivo";"Transferencia"},RANDBETWEEN(1,3))</f>
        <v>Tarjeta</v>
      </c>
      <c r="K3112" t="str">
        <f t="shared" ca="1" si="293"/>
        <v>V-001</v>
      </c>
      <c r="L3112" t="str">
        <f ca="1">+VLOOKUP(K3112,'Tablas aux'!$A$23:$C$27,3,0)</f>
        <v>Lima</v>
      </c>
    </row>
    <row r="3113" spans="1:12" x14ac:dyDescent="0.25">
      <c r="A3113" t="str">
        <v>V-3112</v>
      </c>
      <c r="B3113">
        <f t="shared" ca="1" si="288"/>
        <v>45857</v>
      </c>
      <c r="C3113" t="str">
        <f t="shared" ca="1" si="289"/>
        <v>C-004</v>
      </c>
      <c r="D3113" t="str">
        <f t="shared" ca="1" si="290"/>
        <v>P-002</v>
      </c>
      <c r="E3113" t="str">
        <f ca="1">+_xlfn.XLOOKUP(D3113,'Tablas aux'!$A$3:$A$6,'Tablas aux'!$B$3:$B$6,0)</f>
        <v>Laptop</v>
      </c>
      <c r="F3113" t="str">
        <f ca="1">+_xlfn.XLOOKUP(E3113,'Tablas aux'!$B$3:$B$6,'Tablas aux'!$C$3:$C$6,0)</f>
        <v>Computo</v>
      </c>
      <c r="G3113">
        <f t="shared" ca="1" si="291"/>
        <v>11</v>
      </c>
      <c r="H3113">
        <f ca="1">+_xlfn.XLOOKUP(D3113,'Tablas aux'!$A$3:$A$6,'Tablas aux'!$D$3:$D$6)</f>
        <v>1200</v>
      </c>
      <c r="I3113" s="3">
        <f t="shared" ca="1" si="292"/>
        <v>0.3</v>
      </c>
      <c r="J3113" t="str" cm="1">
        <f t="array" aca="1" ref="J3113" ca="1">+INDEX({"Tarjeta";"Efectivo";"Transferencia"},RANDBETWEEN(1,3))</f>
        <v>Transferencia</v>
      </c>
      <c r="K3113" t="str">
        <f t="shared" ca="1" si="293"/>
        <v>V-002</v>
      </c>
      <c r="L3113" t="str">
        <f ca="1">+VLOOKUP(K3113,'Tablas aux'!$A$23:$C$27,3,0)</f>
        <v>Callao</v>
      </c>
    </row>
    <row r="3114" spans="1:12" x14ac:dyDescent="0.25">
      <c r="A3114" t="str">
        <v>V-3113</v>
      </c>
      <c r="B3114">
        <f t="shared" ca="1" si="288"/>
        <v>45809</v>
      </c>
      <c r="C3114" t="str">
        <f t="shared" ca="1" si="289"/>
        <v>C-004</v>
      </c>
      <c r="D3114" t="str">
        <f t="shared" ca="1" si="290"/>
        <v>P-004</v>
      </c>
      <c r="E3114" t="str">
        <f ca="1">+_xlfn.XLOOKUP(D3114,'Tablas aux'!$A$3:$A$6,'Tablas aux'!$B$3:$B$6,0)</f>
        <v>Smart Phone</v>
      </c>
      <c r="F3114" t="str">
        <f ca="1">+_xlfn.XLOOKUP(E3114,'Tablas aux'!$B$3:$B$6,'Tablas aux'!$C$3:$C$6,0)</f>
        <v>Telefonía</v>
      </c>
      <c r="G3114">
        <f t="shared" ca="1" si="291"/>
        <v>21</v>
      </c>
      <c r="H3114">
        <f ca="1">+_xlfn.XLOOKUP(D3114,'Tablas aux'!$A$3:$A$6,'Tablas aux'!$D$3:$D$6)</f>
        <v>800</v>
      </c>
      <c r="I3114" s="3">
        <f t="shared" ca="1" si="292"/>
        <v>0.2</v>
      </c>
      <c r="J3114" t="str" cm="1">
        <f t="array" aca="1" ref="J3114" ca="1">+INDEX({"Tarjeta";"Efectivo";"Transferencia"},RANDBETWEEN(1,3))</f>
        <v>Efectivo</v>
      </c>
      <c r="K3114" t="str">
        <f t="shared" ca="1" si="293"/>
        <v>V-004</v>
      </c>
      <c r="L3114" t="str">
        <f ca="1">+VLOOKUP(K3114,'Tablas aux'!$A$23:$C$27,3,0)</f>
        <v>Moquegua</v>
      </c>
    </row>
    <row r="3115" spans="1:12" x14ac:dyDescent="0.25">
      <c r="A3115" t="str">
        <v>V-3114</v>
      </c>
      <c r="B3115">
        <f t="shared" ca="1" si="288"/>
        <v>45932</v>
      </c>
      <c r="C3115" t="str">
        <f t="shared" ca="1" si="289"/>
        <v>C-001</v>
      </c>
      <c r="D3115" t="str">
        <f t="shared" ca="1" si="290"/>
        <v>P-003</v>
      </c>
      <c r="E3115" t="str">
        <f ca="1">+_xlfn.XLOOKUP(D3115,'Tablas aux'!$A$3:$A$6,'Tablas aux'!$B$3:$B$6,0)</f>
        <v>Smart Watch</v>
      </c>
      <c r="F3115" t="str">
        <f ca="1">+_xlfn.XLOOKUP(E3115,'Tablas aux'!$B$3:$B$6,'Tablas aux'!$C$3:$C$6,0)</f>
        <v>Electrónica</v>
      </c>
      <c r="G3115">
        <f t="shared" ca="1" si="291"/>
        <v>20</v>
      </c>
      <c r="H3115">
        <f ca="1">+_xlfn.XLOOKUP(D3115,'Tablas aux'!$A$3:$A$6,'Tablas aux'!$D$3:$D$6)</f>
        <v>200</v>
      </c>
      <c r="I3115" s="3">
        <f t="shared" ca="1" si="292"/>
        <v>0.1</v>
      </c>
      <c r="J3115" t="str" cm="1">
        <f t="array" aca="1" ref="J3115" ca="1">+INDEX({"Tarjeta";"Efectivo";"Transferencia"},RANDBETWEEN(1,3))</f>
        <v>Tarjeta</v>
      </c>
      <c r="K3115" t="str">
        <f t="shared" ca="1" si="293"/>
        <v>V-004</v>
      </c>
      <c r="L3115" t="str">
        <f ca="1">+VLOOKUP(K3115,'Tablas aux'!$A$23:$C$27,3,0)</f>
        <v>Moquegua</v>
      </c>
    </row>
    <row r="3116" spans="1:12" x14ac:dyDescent="0.25">
      <c r="A3116" t="str">
        <v>V-3115</v>
      </c>
      <c r="B3116">
        <f t="shared" ca="1" si="288"/>
        <v>45961</v>
      </c>
      <c r="C3116" t="str">
        <f t="shared" ca="1" si="289"/>
        <v>C-003</v>
      </c>
      <c r="D3116" t="str">
        <f t="shared" ca="1" si="290"/>
        <v>P-001</v>
      </c>
      <c r="E3116" t="str">
        <f ca="1">+_xlfn.XLOOKUP(D3116,'Tablas aux'!$A$3:$A$6,'Tablas aux'!$B$3:$B$6,0)</f>
        <v>Audífonos</v>
      </c>
      <c r="F3116" t="str">
        <f ca="1">+_xlfn.XLOOKUP(E3116,'Tablas aux'!$B$3:$B$6,'Tablas aux'!$C$3:$C$6,0)</f>
        <v>Electrónica</v>
      </c>
      <c r="G3116">
        <f t="shared" ca="1" si="291"/>
        <v>43</v>
      </c>
      <c r="H3116">
        <f ca="1">+_xlfn.XLOOKUP(D3116,'Tablas aux'!$A$3:$A$6,'Tablas aux'!$D$3:$D$6)</f>
        <v>50</v>
      </c>
      <c r="I3116" s="3">
        <f t="shared" ca="1" si="292"/>
        <v>0.1</v>
      </c>
      <c r="J3116" t="str" cm="1">
        <f t="array" aca="1" ref="J3116" ca="1">+INDEX({"Tarjeta";"Efectivo";"Transferencia"},RANDBETWEEN(1,3))</f>
        <v>Efectivo</v>
      </c>
      <c r="K3116" t="str">
        <f t="shared" ca="1" si="293"/>
        <v>V-005</v>
      </c>
      <c r="L3116" t="str">
        <f ca="1">+VLOOKUP(K3116,'Tablas aux'!$A$23:$C$27,3,0)</f>
        <v>Ayacucho</v>
      </c>
    </row>
    <row r="3117" spans="1:12" x14ac:dyDescent="0.25">
      <c r="A3117" t="str">
        <v>V-3116</v>
      </c>
      <c r="B3117">
        <f t="shared" ca="1" si="288"/>
        <v>45777</v>
      </c>
      <c r="C3117" t="str">
        <f t="shared" ca="1" si="289"/>
        <v>C-003</v>
      </c>
      <c r="D3117" t="str">
        <f t="shared" ca="1" si="290"/>
        <v>P-003</v>
      </c>
      <c r="E3117" t="str">
        <f ca="1">+_xlfn.XLOOKUP(D3117,'Tablas aux'!$A$3:$A$6,'Tablas aux'!$B$3:$B$6,0)</f>
        <v>Smart Watch</v>
      </c>
      <c r="F3117" t="str">
        <f ca="1">+_xlfn.XLOOKUP(E3117,'Tablas aux'!$B$3:$B$6,'Tablas aux'!$C$3:$C$6,0)</f>
        <v>Electrónica</v>
      </c>
      <c r="G3117">
        <f t="shared" ca="1" si="291"/>
        <v>43</v>
      </c>
      <c r="H3117">
        <f ca="1">+_xlfn.XLOOKUP(D3117,'Tablas aux'!$A$3:$A$6,'Tablas aux'!$D$3:$D$6)</f>
        <v>200</v>
      </c>
      <c r="I3117" s="3">
        <f t="shared" ca="1" si="292"/>
        <v>0.1</v>
      </c>
      <c r="J3117" t="str" cm="1">
        <f t="array" aca="1" ref="J3117" ca="1">+INDEX({"Tarjeta";"Efectivo";"Transferencia"},RANDBETWEEN(1,3))</f>
        <v>Efectivo</v>
      </c>
      <c r="K3117" t="str">
        <f t="shared" ca="1" si="293"/>
        <v>V-005</v>
      </c>
      <c r="L3117" t="str">
        <f ca="1">+VLOOKUP(K3117,'Tablas aux'!$A$23:$C$27,3,0)</f>
        <v>Ayacucho</v>
      </c>
    </row>
    <row r="3118" spans="1:12" x14ac:dyDescent="0.25">
      <c r="A3118" t="str">
        <v>V-3117</v>
      </c>
      <c r="B3118">
        <f t="shared" ca="1" si="288"/>
        <v>45969</v>
      </c>
      <c r="C3118" t="str">
        <f t="shared" ca="1" si="289"/>
        <v>C-001</v>
      </c>
      <c r="D3118" t="str">
        <f t="shared" ca="1" si="290"/>
        <v>P-001</v>
      </c>
      <c r="E3118" t="str">
        <f ca="1">+_xlfn.XLOOKUP(D3118,'Tablas aux'!$A$3:$A$6,'Tablas aux'!$B$3:$B$6,0)</f>
        <v>Audífonos</v>
      </c>
      <c r="F3118" t="str">
        <f ca="1">+_xlfn.XLOOKUP(E3118,'Tablas aux'!$B$3:$B$6,'Tablas aux'!$C$3:$C$6,0)</f>
        <v>Electrónica</v>
      </c>
      <c r="G3118">
        <f t="shared" ca="1" si="291"/>
        <v>16</v>
      </c>
      <c r="H3118">
        <f ca="1">+_xlfn.XLOOKUP(D3118,'Tablas aux'!$A$3:$A$6,'Tablas aux'!$D$3:$D$6)</f>
        <v>50</v>
      </c>
      <c r="I3118" s="3">
        <f t="shared" ca="1" si="292"/>
        <v>0.1</v>
      </c>
      <c r="J3118" t="str" cm="1">
        <f t="array" aca="1" ref="J3118" ca="1">+INDEX({"Tarjeta";"Efectivo";"Transferencia"},RANDBETWEEN(1,3))</f>
        <v>Tarjeta</v>
      </c>
      <c r="K3118" t="str">
        <f t="shared" ca="1" si="293"/>
        <v>V-001</v>
      </c>
      <c r="L3118" t="str">
        <f ca="1">+VLOOKUP(K3118,'Tablas aux'!$A$23:$C$27,3,0)</f>
        <v>Lima</v>
      </c>
    </row>
    <row r="3119" spans="1:12" x14ac:dyDescent="0.25">
      <c r="A3119" t="str">
        <v>V-3118</v>
      </c>
      <c r="B3119">
        <f t="shared" ca="1" si="288"/>
        <v>45806</v>
      </c>
      <c r="C3119" t="str">
        <f t="shared" ca="1" si="289"/>
        <v>C-002</v>
      </c>
      <c r="D3119" t="str">
        <f t="shared" ca="1" si="290"/>
        <v>P-004</v>
      </c>
      <c r="E3119" t="str">
        <f ca="1">+_xlfn.XLOOKUP(D3119,'Tablas aux'!$A$3:$A$6,'Tablas aux'!$B$3:$B$6,0)</f>
        <v>Smart Phone</v>
      </c>
      <c r="F3119" t="str">
        <f ca="1">+_xlfn.XLOOKUP(E3119,'Tablas aux'!$B$3:$B$6,'Tablas aux'!$C$3:$C$6,0)</f>
        <v>Telefonía</v>
      </c>
      <c r="G3119">
        <f t="shared" ca="1" si="291"/>
        <v>28</v>
      </c>
      <c r="H3119">
        <f ca="1">+_xlfn.XLOOKUP(D3119,'Tablas aux'!$A$3:$A$6,'Tablas aux'!$D$3:$D$6)</f>
        <v>800</v>
      </c>
      <c r="I3119" s="3">
        <f t="shared" ca="1" si="292"/>
        <v>0.2</v>
      </c>
      <c r="J3119" t="str" cm="1">
        <f t="array" aca="1" ref="J3119" ca="1">+INDEX({"Tarjeta";"Efectivo";"Transferencia"},RANDBETWEEN(1,3))</f>
        <v>Transferencia</v>
      </c>
      <c r="K3119" t="str">
        <f t="shared" ca="1" si="293"/>
        <v>V-004</v>
      </c>
      <c r="L3119" t="str">
        <f ca="1">+VLOOKUP(K3119,'Tablas aux'!$A$23:$C$27,3,0)</f>
        <v>Moquegua</v>
      </c>
    </row>
    <row r="3120" spans="1:12" x14ac:dyDescent="0.25">
      <c r="A3120" t="str">
        <v>V-3119</v>
      </c>
      <c r="B3120">
        <f t="shared" ca="1" si="288"/>
        <v>45938</v>
      </c>
      <c r="C3120" t="str">
        <f t="shared" ca="1" si="289"/>
        <v>C-003</v>
      </c>
      <c r="D3120" t="str">
        <f t="shared" ca="1" si="290"/>
        <v>P-001</v>
      </c>
      <c r="E3120" t="str">
        <f ca="1">+_xlfn.XLOOKUP(D3120,'Tablas aux'!$A$3:$A$6,'Tablas aux'!$B$3:$B$6,0)</f>
        <v>Audífonos</v>
      </c>
      <c r="F3120" t="str">
        <f ca="1">+_xlfn.XLOOKUP(E3120,'Tablas aux'!$B$3:$B$6,'Tablas aux'!$C$3:$C$6,0)</f>
        <v>Electrónica</v>
      </c>
      <c r="G3120">
        <f t="shared" ca="1" si="291"/>
        <v>39</v>
      </c>
      <c r="H3120">
        <f ca="1">+_xlfn.XLOOKUP(D3120,'Tablas aux'!$A$3:$A$6,'Tablas aux'!$D$3:$D$6)</f>
        <v>50</v>
      </c>
      <c r="I3120" s="3">
        <f t="shared" ca="1" si="292"/>
        <v>0.1</v>
      </c>
      <c r="J3120" t="str" cm="1">
        <f t="array" aca="1" ref="J3120" ca="1">+INDEX({"Tarjeta";"Efectivo";"Transferencia"},RANDBETWEEN(1,3))</f>
        <v>Tarjeta</v>
      </c>
      <c r="K3120" t="str">
        <f t="shared" ca="1" si="293"/>
        <v>V-005</v>
      </c>
      <c r="L3120" t="str">
        <f ca="1">+VLOOKUP(K3120,'Tablas aux'!$A$23:$C$27,3,0)</f>
        <v>Ayacucho</v>
      </c>
    </row>
    <row r="3121" spans="1:12" x14ac:dyDescent="0.25">
      <c r="A3121" t="str">
        <v>V-3120</v>
      </c>
      <c r="B3121">
        <f t="shared" ca="1" si="288"/>
        <v>45922</v>
      </c>
      <c r="C3121" t="str">
        <f t="shared" ca="1" si="289"/>
        <v>C-002</v>
      </c>
      <c r="D3121" t="str">
        <f t="shared" ca="1" si="290"/>
        <v>P-004</v>
      </c>
      <c r="E3121" t="str">
        <f ca="1">+_xlfn.XLOOKUP(D3121,'Tablas aux'!$A$3:$A$6,'Tablas aux'!$B$3:$B$6,0)</f>
        <v>Smart Phone</v>
      </c>
      <c r="F3121" t="str">
        <f ca="1">+_xlfn.XLOOKUP(E3121,'Tablas aux'!$B$3:$B$6,'Tablas aux'!$C$3:$C$6,0)</f>
        <v>Telefonía</v>
      </c>
      <c r="G3121">
        <f t="shared" ca="1" si="291"/>
        <v>36</v>
      </c>
      <c r="H3121">
        <f ca="1">+_xlfn.XLOOKUP(D3121,'Tablas aux'!$A$3:$A$6,'Tablas aux'!$D$3:$D$6)</f>
        <v>800</v>
      </c>
      <c r="I3121" s="3">
        <f t="shared" ca="1" si="292"/>
        <v>0.2</v>
      </c>
      <c r="J3121" t="str" cm="1">
        <f t="array" aca="1" ref="J3121" ca="1">+INDEX({"Tarjeta";"Efectivo";"Transferencia"},RANDBETWEEN(1,3))</f>
        <v>Efectivo</v>
      </c>
      <c r="K3121" t="str">
        <f t="shared" ca="1" si="293"/>
        <v>V-004</v>
      </c>
      <c r="L3121" t="str">
        <f ca="1">+VLOOKUP(K3121,'Tablas aux'!$A$23:$C$27,3,0)</f>
        <v>Moquegua</v>
      </c>
    </row>
    <row r="3122" spans="1:12" x14ac:dyDescent="0.25">
      <c r="A3122" t="str">
        <v>V-3121</v>
      </c>
      <c r="B3122">
        <f t="shared" ca="1" si="288"/>
        <v>45697</v>
      </c>
      <c r="C3122" t="str">
        <f t="shared" ca="1" si="289"/>
        <v>C-003</v>
      </c>
      <c r="D3122" t="str">
        <f t="shared" ca="1" si="290"/>
        <v>P-002</v>
      </c>
      <c r="E3122" t="str">
        <f ca="1">+_xlfn.XLOOKUP(D3122,'Tablas aux'!$A$3:$A$6,'Tablas aux'!$B$3:$B$6,0)</f>
        <v>Laptop</v>
      </c>
      <c r="F3122" t="str">
        <f ca="1">+_xlfn.XLOOKUP(E3122,'Tablas aux'!$B$3:$B$6,'Tablas aux'!$C$3:$C$6,0)</f>
        <v>Computo</v>
      </c>
      <c r="G3122">
        <f t="shared" ca="1" si="291"/>
        <v>41</v>
      </c>
      <c r="H3122">
        <f ca="1">+_xlfn.XLOOKUP(D3122,'Tablas aux'!$A$3:$A$6,'Tablas aux'!$D$3:$D$6)</f>
        <v>1200</v>
      </c>
      <c r="I3122" s="3">
        <f t="shared" ca="1" si="292"/>
        <v>0.3</v>
      </c>
      <c r="J3122" t="str" cm="1">
        <f t="array" aca="1" ref="J3122" ca="1">+INDEX({"Tarjeta";"Efectivo";"Transferencia"},RANDBETWEEN(1,3))</f>
        <v>Tarjeta</v>
      </c>
      <c r="K3122" t="str">
        <f t="shared" ca="1" si="293"/>
        <v>V-003</v>
      </c>
      <c r="L3122" t="str">
        <f ca="1">+VLOOKUP(K3122,'Tablas aux'!$A$23:$C$27,3,0)</f>
        <v>Arequipa</v>
      </c>
    </row>
    <row r="3123" spans="1:12" x14ac:dyDescent="0.25">
      <c r="A3123" t="str">
        <v>V-3122</v>
      </c>
      <c r="B3123">
        <f t="shared" ca="1" si="288"/>
        <v>45740</v>
      </c>
      <c r="C3123" t="str">
        <f t="shared" ca="1" si="289"/>
        <v>C-004</v>
      </c>
      <c r="D3123" t="str">
        <f t="shared" ca="1" si="290"/>
        <v>P-001</v>
      </c>
      <c r="E3123" t="str">
        <f ca="1">+_xlfn.XLOOKUP(D3123,'Tablas aux'!$A$3:$A$6,'Tablas aux'!$B$3:$B$6,0)</f>
        <v>Audífonos</v>
      </c>
      <c r="F3123" t="str">
        <f ca="1">+_xlfn.XLOOKUP(E3123,'Tablas aux'!$B$3:$B$6,'Tablas aux'!$C$3:$C$6,0)</f>
        <v>Electrónica</v>
      </c>
      <c r="G3123">
        <f t="shared" ca="1" si="291"/>
        <v>6</v>
      </c>
      <c r="H3123">
        <f ca="1">+_xlfn.XLOOKUP(D3123,'Tablas aux'!$A$3:$A$6,'Tablas aux'!$D$3:$D$6)</f>
        <v>50</v>
      </c>
      <c r="I3123" s="3">
        <f t="shared" ca="1" si="292"/>
        <v>0.1</v>
      </c>
      <c r="J3123" t="str" cm="1">
        <f t="array" aca="1" ref="J3123" ca="1">+INDEX({"Tarjeta";"Efectivo";"Transferencia"},RANDBETWEEN(1,3))</f>
        <v>Tarjeta</v>
      </c>
      <c r="K3123" t="str">
        <f t="shared" ca="1" si="293"/>
        <v>V-002</v>
      </c>
      <c r="L3123" t="str">
        <f ca="1">+VLOOKUP(K3123,'Tablas aux'!$A$23:$C$27,3,0)</f>
        <v>Callao</v>
      </c>
    </row>
    <row r="3124" spans="1:12" x14ac:dyDescent="0.25">
      <c r="A3124" t="str">
        <v>V-3123</v>
      </c>
      <c r="B3124">
        <f t="shared" ca="1" si="288"/>
        <v>45904</v>
      </c>
      <c r="C3124" t="str">
        <f t="shared" ca="1" si="289"/>
        <v>C-002</v>
      </c>
      <c r="D3124" t="str">
        <f t="shared" ca="1" si="290"/>
        <v>P-002</v>
      </c>
      <c r="E3124" t="str">
        <f ca="1">+_xlfn.XLOOKUP(D3124,'Tablas aux'!$A$3:$A$6,'Tablas aux'!$B$3:$B$6,0)</f>
        <v>Laptop</v>
      </c>
      <c r="F3124" t="str">
        <f ca="1">+_xlfn.XLOOKUP(E3124,'Tablas aux'!$B$3:$B$6,'Tablas aux'!$C$3:$C$6,0)</f>
        <v>Computo</v>
      </c>
      <c r="G3124">
        <f t="shared" ca="1" si="291"/>
        <v>32</v>
      </c>
      <c r="H3124">
        <f ca="1">+_xlfn.XLOOKUP(D3124,'Tablas aux'!$A$3:$A$6,'Tablas aux'!$D$3:$D$6)</f>
        <v>1200</v>
      </c>
      <c r="I3124" s="3">
        <f t="shared" ca="1" si="292"/>
        <v>0.3</v>
      </c>
      <c r="J3124" t="str" cm="1">
        <f t="array" aca="1" ref="J3124" ca="1">+INDEX({"Tarjeta";"Efectivo";"Transferencia"},RANDBETWEEN(1,3))</f>
        <v>Transferencia</v>
      </c>
      <c r="K3124" t="str">
        <f t="shared" ca="1" si="293"/>
        <v>V-001</v>
      </c>
      <c r="L3124" t="str">
        <f ca="1">+VLOOKUP(K3124,'Tablas aux'!$A$23:$C$27,3,0)</f>
        <v>Lima</v>
      </c>
    </row>
    <row r="3125" spans="1:12" x14ac:dyDescent="0.25">
      <c r="A3125" t="str">
        <v>V-3124</v>
      </c>
      <c r="B3125">
        <f t="shared" ca="1" si="288"/>
        <v>45814</v>
      </c>
      <c r="C3125" t="str">
        <f t="shared" ca="1" si="289"/>
        <v>C-004</v>
      </c>
      <c r="D3125" t="str">
        <f t="shared" ca="1" si="290"/>
        <v>P-001</v>
      </c>
      <c r="E3125" t="str">
        <f ca="1">+_xlfn.XLOOKUP(D3125,'Tablas aux'!$A$3:$A$6,'Tablas aux'!$B$3:$B$6,0)</f>
        <v>Audífonos</v>
      </c>
      <c r="F3125" t="str">
        <f ca="1">+_xlfn.XLOOKUP(E3125,'Tablas aux'!$B$3:$B$6,'Tablas aux'!$C$3:$C$6,0)</f>
        <v>Electrónica</v>
      </c>
      <c r="G3125">
        <f t="shared" ca="1" si="291"/>
        <v>41</v>
      </c>
      <c r="H3125">
        <f ca="1">+_xlfn.XLOOKUP(D3125,'Tablas aux'!$A$3:$A$6,'Tablas aux'!$D$3:$D$6)</f>
        <v>50</v>
      </c>
      <c r="I3125" s="3">
        <f t="shared" ca="1" si="292"/>
        <v>0.1</v>
      </c>
      <c r="J3125" t="str" cm="1">
        <f t="array" aca="1" ref="J3125" ca="1">+INDEX({"Tarjeta";"Efectivo";"Transferencia"},RANDBETWEEN(1,3))</f>
        <v>Tarjeta</v>
      </c>
      <c r="K3125" t="str">
        <f t="shared" ca="1" si="293"/>
        <v>V-001</v>
      </c>
      <c r="L3125" t="str">
        <f ca="1">+VLOOKUP(K3125,'Tablas aux'!$A$23:$C$27,3,0)</f>
        <v>Lima</v>
      </c>
    </row>
    <row r="3126" spans="1:12" x14ac:dyDescent="0.25">
      <c r="A3126" t="str">
        <v>V-3125</v>
      </c>
      <c r="B3126">
        <f t="shared" ca="1" si="288"/>
        <v>45702</v>
      </c>
      <c r="C3126" t="str">
        <f t="shared" ca="1" si="289"/>
        <v>C-003</v>
      </c>
      <c r="D3126" t="str">
        <f t="shared" ca="1" si="290"/>
        <v>P-004</v>
      </c>
      <c r="E3126" t="str">
        <f ca="1">+_xlfn.XLOOKUP(D3126,'Tablas aux'!$A$3:$A$6,'Tablas aux'!$B$3:$B$6,0)</f>
        <v>Smart Phone</v>
      </c>
      <c r="F3126" t="str">
        <f ca="1">+_xlfn.XLOOKUP(E3126,'Tablas aux'!$B$3:$B$6,'Tablas aux'!$C$3:$C$6,0)</f>
        <v>Telefonía</v>
      </c>
      <c r="G3126">
        <f t="shared" ca="1" si="291"/>
        <v>5</v>
      </c>
      <c r="H3126">
        <f ca="1">+_xlfn.XLOOKUP(D3126,'Tablas aux'!$A$3:$A$6,'Tablas aux'!$D$3:$D$6)</f>
        <v>800</v>
      </c>
      <c r="I3126" s="3">
        <f t="shared" ca="1" si="292"/>
        <v>0.2</v>
      </c>
      <c r="J3126" t="str" cm="1">
        <f t="array" aca="1" ref="J3126" ca="1">+INDEX({"Tarjeta";"Efectivo";"Transferencia"},RANDBETWEEN(1,3))</f>
        <v>Transferencia</v>
      </c>
      <c r="K3126" t="str">
        <f t="shared" ca="1" si="293"/>
        <v>V-002</v>
      </c>
      <c r="L3126" t="str">
        <f ca="1">+VLOOKUP(K3126,'Tablas aux'!$A$23:$C$27,3,0)</f>
        <v>Callao</v>
      </c>
    </row>
    <row r="3127" spans="1:12" x14ac:dyDescent="0.25">
      <c r="A3127" t="str">
        <v>V-3126</v>
      </c>
      <c r="B3127">
        <f t="shared" ca="1" si="288"/>
        <v>45741</v>
      </c>
      <c r="C3127" t="str">
        <f t="shared" ca="1" si="289"/>
        <v>C-003</v>
      </c>
      <c r="D3127" t="str">
        <f t="shared" ca="1" si="290"/>
        <v>P-001</v>
      </c>
      <c r="E3127" t="str">
        <f ca="1">+_xlfn.XLOOKUP(D3127,'Tablas aux'!$A$3:$A$6,'Tablas aux'!$B$3:$B$6,0)</f>
        <v>Audífonos</v>
      </c>
      <c r="F3127" t="str">
        <f ca="1">+_xlfn.XLOOKUP(E3127,'Tablas aux'!$B$3:$B$6,'Tablas aux'!$C$3:$C$6,0)</f>
        <v>Electrónica</v>
      </c>
      <c r="G3127">
        <f t="shared" ca="1" si="291"/>
        <v>43</v>
      </c>
      <c r="H3127">
        <f ca="1">+_xlfn.XLOOKUP(D3127,'Tablas aux'!$A$3:$A$6,'Tablas aux'!$D$3:$D$6)</f>
        <v>50</v>
      </c>
      <c r="I3127" s="3">
        <f t="shared" ca="1" si="292"/>
        <v>0.1</v>
      </c>
      <c r="J3127" t="str" cm="1">
        <f t="array" aca="1" ref="J3127" ca="1">+INDEX({"Tarjeta";"Efectivo";"Transferencia"},RANDBETWEEN(1,3))</f>
        <v>Tarjeta</v>
      </c>
      <c r="K3127" t="str">
        <f t="shared" ca="1" si="293"/>
        <v>V-005</v>
      </c>
      <c r="L3127" t="str">
        <f ca="1">+VLOOKUP(K3127,'Tablas aux'!$A$23:$C$27,3,0)</f>
        <v>Ayacucho</v>
      </c>
    </row>
    <row r="3128" spans="1:12" x14ac:dyDescent="0.25">
      <c r="A3128" t="str">
        <v>V-3127</v>
      </c>
      <c r="B3128">
        <f t="shared" ca="1" si="288"/>
        <v>46002</v>
      </c>
      <c r="C3128" t="str">
        <f t="shared" ca="1" si="289"/>
        <v>C-003</v>
      </c>
      <c r="D3128" t="str">
        <f t="shared" ca="1" si="290"/>
        <v>P-004</v>
      </c>
      <c r="E3128" t="str">
        <f ca="1">+_xlfn.XLOOKUP(D3128,'Tablas aux'!$A$3:$A$6,'Tablas aux'!$B$3:$B$6,0)</f>
        <v>Smart Phone</v>
      </c>
      <c r="F3128" t="str">
        <f ca="1">+_xlfn.XLOOKUP(E3128,'Tablas aux'!$B$3:$B$6,'Tablas aux'!$C$3:$C$6,0)</f>
        <v>Telefonía</v>
      </c>
      <c r="G3128">
        <f t="shared" ca="1" si="291"/>
        <v>19</v>
      </c>
      <c r="H3128">
        <f ca="1">+_xlfn.XLOOKUP(D3128,'Tablas aux'!$A$3:$A$6,'Tablas aux'!$D$3:$D$6)</f>
        <v>800</v>
      </c>
      <c r="I3128" s="3">
        <f t="shared" ca="1" si="292"/>
        <v>0.2</v>
      </c>
      <c r="J3128" t="str" cm="1">
        <f t="array" aca="1" ref="J3128" ca="1">+INDEX({"Tarjeta";"Efectivo";"Transferencia"},RANDBETWEEN(1,3))</f>
        <v>Efectivo</v>
      </c>
      <c r="K3128" t="str">
        <f t="shared" ca="1" si="293"/>
        <v>V-001</v>
      </c>
      <c r="L3128" t="str">
        <f ca="1">+VLOOKUP(K3128,'Tablas aux'!$A$23:$C$27,3,0)</f>
        <v>Lima</v>
      </c>
    </row>
    <row r="3129" spans="1:12" x14ac:dyDescent="0.25">
      <c r="A3129" t="str">
        <v>V-3128</v>
      </c>
      <c r="B3129">
        <f t="shared" ca="1" si="288"/>
        <v>45885</v>
      </c>
      <c r="C3129" t="str">
        <f t="shared" ca="1" si="289"/>
        <v>C-004</v>
      </c>
      <c r="D3129" t="str">
        <f t="shared" ca="1" si="290"/>
        <v>P-004</v>
      </c>
      <c r="E3129" t="str">
        <f ca="1">+_xlfn.XLOOKUP(D3129,'Tablas aux'!$A$3:$A$6,'Tablas aux'!$B$3:$B$6,0)</f>
        <v>Smart Phone</v>
      </c>
      <c r="F3129" t="str">
        <f ca="1">+_xlfn.XLOOKUP(E3129,'Tablas aux'!$B$3:$B$6,'Tablas aux'!$C$3:$C$6,0)</f>
        <v>Telefonía</v>
      </c>
      <c r="G3129">
        <f t="shared" ca="1" si="291"/>
        <v>8</v>
      </c>
      <c r="H3129">
        <f ca="1">+_xlfn.XLOOKUP(D3129,'Tablas aux'!$A$3:$A$6,'Tablas aux'!$D$3:$D$6)</f>
        <v>800</v>
      </c>
      <c r="I3129" s="3">
        <f t="shared" ca="1" si="292"/>
        <v>0.2</v>
      </c>
      <c r="J3129" t="str" cm="1">
        <f t="array" aca="1" ref="J3129" ca="1">+INDEX({"Tarjeta";"Efectivo";"Transferencia"},RANDBETWEEN(1,3))</f>
        <v>Efectivo</v>
      </c>
      <c r="K3129" t="str">
        <f t="shared" ca="1" si="293"/>
        <v>V-001</v>
      </c>
      <c r="L3129" t="str">
        <f ca="1">+VLOOKUP(K3129,'Tablas aux'!$A$23:$C$27,3,0)</f>
        <v>Lima</v>
      </c>
    </row>
    <row r="3130" spans="1:12" x14ac:dyDescent="0.25">
      <c r="A3130" t="str">
        <v>V-3129</v>
      </c>
      <c r="B3130">
        <f t="shared" ca="1" si="288"/>
        <v>45730</v>
      </c>
      <c r="C3130" t="str">
        <f t="shared" ca="1" si="289"/>
        <v>C-004</v>
      </c>
      <c r="D3130" t="str">
        <f t="shared" ca="1" si="290"/>
        <v>P-003</v>
      </c>
      <c r="E3130" t="str">
        <f ca="1">+_xlfn.XLOOKUP(D3130,'Tablas aux'!$A$3:$A$6,'Tablas aux'!$B$3:$B$6,0)</f>
        <v>Smart Watch</v>
      </c>
      <c r="F3130" t="str">
        <f ca="1">+_xlfn.XLOOKUP(E3130,'Tablas aux'!$B$3:$B$6,'Tablas aux'!$C$3:$C$6,0)</f>
        <v>Electrónica</v>
      </c>
      <c r="G3130">
        <f t="shared" ca="1" si="291"/>
        <v>14</v>
      </c>
      <c r="H3130">
        <f ca="1">+_xlfn.XLOOKUP(D3130,'Tablas aux'!$A$3:$A$6,'Tablas aux'!$D$3:$D$6)</f>
        <v>200</v>
      </c>
      <c r="I3130" s="3">
        <f t="shared" ca="1" si="292"/>
        <v>0.1</v>
      </c>
      <c r="J3130" t="str" cm="1">
        <f t="array" aca="1" ref="J3130" ca="1">+INDEX({"Tarjeta";"Efectivo";"Transferencia"},RANDBETWEEN(1,3))</f>
        <v>Tarjeta</v>
      </c>
      <c r="K3130" t="str">
        <f t="shared" ca="1" si="293"/>
        <v>V-002</v>
      </c>
      <c r="L3130" t="str">
        <f ca="1">+VLOOKUP(K3130,'Tablas aux'!$A$23:$C$27,3,0)</f>
        <v>Callao</v>
      </c>
    </row>
    <row r="3131" spans="1:12" x14ac:dyDescent="0.25">
      <c r="A3131" t="str">
        <v>V-3130</v>
      </c>
      <c r="B3131">
        <f t="shared" ca="1" si="288"/>
        <v>45877</v>
      </c>
      <c r="C3131" t="str">
        <f t="shared" ca="1" si="289"/>
        <v>C-001</v>
      </c>
      <c r="D3131" t="str">
        <f t="shared" ca="1" si="290"/>
        <v>P-004</v>
      </c>
      <c r="E3131" t="str">
        <f ca="1">+_xlfn.XLOOKUP(D3131,'Tablas aux'!$A$3:$A$6,'Tablas aux'!$B$3:$B$6,0)</f>
        <v>Smart Phone</v>
      </c>
      <c r="F3131" t="str">
        <f ca="1">+_xlfn.XLOOKUP(E3131,'Tablas aux'!$B$3:$B$6,'Tablas aux'!$C$3:$C$6,0)</f>
        <v>Telefonía</v>
      </c>
      <c r="G3131">
        <f t="shared" ca="1" si="291"/>
        <v>25</v>
      </c>
      <c r="H3131">
        <f ca="1">+_xlfn.XLOOKUP(D3131,'Tablas aux'!$A$3:$A$6,'Tablas aux'!$D$3:$D$6)</f>
        <v>800</v>
      </c>
      <c r="I3131" s="3">
        <f t="shared" ca="1" si="292"/>
        <v>0.2</v>
      </c>
      <c r="J3131" t="str" cm="1">
        <f t="array" aca="1" ref="J3131" ca="1">+INDEX({"Tarjeta";"Efectivo";"Transferencia"},RANDBETWEEN(1,3))</f>
        <v>Transferencia</v>
      </c>
      <c r="K3131" t="str">
        <f t="shared" ca="1" si="293"/>
        <v>V-001</v>
      </c>
      <c r="L3131" t="str">
        <f ca="1">+VLOOKUP(K3131,'Tablas aux'!$A$23:$C$27,3,0)</f>
        <v>Lima</v>
      </c>
    </row>
    <row r="3132" spans="1:12" x14ac:dyDescent="0.25">
      <c r="A3132" t="str">
        <v>V-3131</v>
      </c>
      <c r="B3132">
        <f t="shared" ca="1" si="288"/>
        <v>45678</v>
      </c>
      <c r="C3132" t="str">
        <f t="shared" ca="1" si="289"/>
        <v>C-004</v>
      </c>
      <c r="D3132" t="str">
        <f t="shared" ca="1" si="290"/>
        <v>P-003</v>
      </c>
      <c r="E3132" t="str">
        <f ca="1">+_xlfn.XLOOKUP(D3132,'Tablas aux'!$A$3:$A$6,'Tablas aux'!$B$3:$B$6,0)</f>
        <v>Smart Watch</v>
      </c>
      <c r="F3132" t="str">
        <f ca="1">+_xlfn.XLOOKUP(E3132,'Tablas aux'!$B$3:$B$6,'Tablas aux'!$C$3:$C$6,0)</f>
        <v>Electrónica</v>
      </c>
      <c r="G3132">
        <f t="shared" ca="1" si="291"/>
        <v>28</v>
      </c>
      <c r="H3132">
        <f ca="1">+_xlfn.XLOOKUP(D3132,'Tablas aux'!$A$3:$A$6,'Tablas aux'!$D$3:$D$6)</f>
        <v>200</v>
      </c>
      <c r="I3132" s="3">
        <f t="shared" ca="1" si="292"/>
        <v>0.1</v>
      </c>
      <c r="J3132" t="str" cm="1">
        <f t="array" aca="1" ref="J3132" ca="1">+INDEX({"Tarjeta";"Efectivo";"Transferencia"},RANDBETWEEN(1,3))</f>
        <v>Tarjeta</v>
      </c>
      <c r="K3132" t="str">
        <f t="shared" ca="1" si="293"/>
        <v>V-001</v>
      </c>
      <c r="L3132" t="str">
        <f ca="1">+VLOOKUP(K3132,'Tablas aux'!$A$23:$C$27,3,0)</f>
        <v>Lima</v>
      </c>
    </row>
    <row r="3133" spans="1:12" x14ac:dyDescent="0.25">
      <c r="A3133" t="str">
        <v>V-3132</v>
      </c>
      <c r="B3133">
        <f t="shared" ca="1" si="288"/>
        <v>45715</v>
      </c>
      <c r="C3133" t="str">
        <f t="shared" ca="1" si="289"/>
        <v>C-002</v>
      </c>
      <c r="D3133" t="str">
        <f t="shared" ca="1" si="290"/>
        <v>P-003</v>
      </c>
      <c r="E3133" t="str">
        <f ca="1">+_xlfn.XLOOKUP(D3133,'Tablas aux'!$A$3:$A$6,'Tablas aux'!$B$3:$B$6,0)</f>
        <v>Smart Watch</v>
      </c>
      <c r="F3133" t="str">
        <f ca="1">+_xlfn.XLOOKUP(E3133,'Tablas aux'!$B$3:$B$6,'Tablas aux'!$C$3:$C$6,0)</f>
        <v>Electrónica</v>
      </c>
      <c r="G3133">
        <f t="shared" ca="1" si="291"/>
        <v>16</v>
      </c>
      <c r="H3133">
        <f ca="1">+_xlfn.XLOOKUP(D3133,'Tablas aux'!$A$3:$A$6,'Tablas aux'!$D$3:$D$6)</f>
        <v>200</v>
      </c>
      <c r="I3133" s="3">
        <f t="shared" ca="1" si="292"/>
        <v>0.1</v>
      </c>
      <c r="J3133" t="str" cm="1">
        <f t="array" aca="1" ref="J3133" ca="1">+INDEX({"Tarjeta";"Efectivo";"Transferencia"},RANDBETWEEN(1,3))</f>
        <v>Efectivo</v>
      </c>
      <c r="K3133" t="str">
        <f t="shared" ca="1" si="293"/>
        <v>V-003</v>
      </c>
      <c r="L3133" t="str">
        <f ca="1">+VLOOKUP(K3133,'Tablas aux'!$A$23:$C$27,3,0)</f>
        <v>Arequipa</v>
      </c>
    </row>
    <row r="3134" spans="1:12" x14ac:dyDescent="0.25">
      <c r="A3134" t="str">
        <v>V-3133</v>
      </c>
      <c r="B3134">
        <f t="shared" ca="1" si="288"/>
        <v>45906</v>
      </c>
      <c r="C3134" t="str">
        <f t="shared" ca="1" si="289"/>
        <v>C-003</v>
      </c>
      <c r="D3134" t="str">
        <f t="shared" ca="1" si="290"/>
        <v>P-003</v>
      </c>
      <c r="E3134" t="str">
        <f ca="1">+_xlfn.XLOOKUP(D3134,'Tablas aux'!$A$3:$A$6,'Tablas aux'!$B$3:$B$6,0)</f>
        <v>Smart Watch</v>
      </c>
      <c r="F3134" t="str">
        <f ca="1">+_xlfn.XLOOKUP(E3134,'Tablas aux'!$B$3:$B$6,'Tablas aux'!$C$3:$C$6,0)</f>
        <v>Electrónica</v>
      </c>
      <c r="G3134">
        <f t="shared" ca="1" si="291"/>
        <v>8</v>
      </c>
      <c r="H3134">
        <f ca="1">+_xlfn.XLOOKUP(D3134,'Tablas aux'!$A$3:$A$6,'Tablas aux'!$D$3:$D$6)</f>
        <v>200</v>
      </c>
      <c r="I3134" s="3">
        <f t="shared" ca="1" si="292"/>
        <v>0.1</v>
      </c>
      <c r="J3134" t="str" cm="1">
        <f t="array" aca="1" ref="J3134" ca="1">+INDEX({"Tarjeta";"Efectivo";"Transferencia"},RANDBETWEEN(1,3))</f>
        <v>Efectivo</v>
      </c>
      <c r="K3134" t="str">
        <f t="shared" ca="1" si="293"/>
        <v>V-002</v>
      </c>
      <c r="L3134" t="str">
        <f ca="1">+VLOOKUP(K3134,'Tablas aux'!$A$23:$C$27,3,0)</f>
        <v>Callao</v>
      </c>
    </row>
    <row r="3135" spans="1:12" x14ac:dyDescent="0.25">
      <c r="A3135" t="str">
        <v>V-3134</v>
      </c>
      <c r="B3135">
        <f t="shared" ca="1" si="288"/>
        <v>45900</v>
      </c>
      <c r="C3135" t="str">
        <f t="shared" ca="1" si="289"/>
        <v>C-001</v>
      </c>
      <c r="D3135" t="str">
        <f t="shared" ca="1" si="290"/>
        <v>P-002</v>
      </c>
      <c r="E3135" t="str">
        <f ca="1">+_xlfn.XLOOKUP(D3135,'Tablas aux'!$A$3:$A$6,'Tablas aux'!$B$3:$B$6,0)</f>
        <v>Laptop</v>
      </c>
      <c r="F3135" t="str">
        <f ca="1">+_xlfn.XLOOKUP(E3135,'Tablas aux'!$B$3:$B$6,'Tablas aux'!$C$3:$C$6,0)</f>
        <v>Computo</v>
      </c>
      <c r="G3135">
        <f t="shared" ca="1" si="291"/>
        <v>43</v>
      </c>
      <c r="H3135">
        <f ca="1">+_xlfn.XLOOKUP(D3135,'Tablas aux'!$A$3:$A$6,'Tablas aux'!$D$3:$D$6)</f>
        <v>1200</v>
      </c>
      <c r="I3135" s="3">
        <f t="shared" ca="1" si="292"/>
        <v>0.3</v>
      </c>
      <c r="J3135" t="str" cm="1">
        <f t="array" aca="1" ref="J3135" ca="1">+INDEX({"Tarjeta";"Efectivo";"Transferencia"},RANDBETWEEN(1,3))</f>
        <v>Tarjeta</v>
      </c>
      <c r="K3135" t="str">
        <f t="shared" ca="1" si="293"/>
        <v>V-005</v>
      </c>
      <c r="L3135" t="str">
        <f ca="1">+VLOOKUP(K3135,'Tablas aux'!$A$23:$C$27,3,0)</f>
        <v>Ayacucho</v>
      </c>
    </row>
    <row r="3136" spans="1:12" x14ac:dyDescent="0.25">
      <c r="A3136" t="str">
        <v>V-3135</v>
      </c>
      <c r="B3136">
        <f t="shared" ca="1" si="288"/>
        <v>45931</v>
      </c>
      <c r="C3136" t="str">
        <f t="shared" ca="1" si="289"/>
        <v>C-003</v>
      </c>
      <c r="D3136" t="str">
        <f t="shared" ca="1" si="290"/>
        <v>P-004</v>
      </c>
      <c r="E3136" t="str">
        <f ca="1">+_xlfn.XLOOKUP(D3136,'Tablas aux'!$A$3:$A$6,'Tablas aux'!$B$3:$B$6,0)</f>
        <v>Smart Phone</v>
      </c>
      <c r="F3136" t="str">
        <f ca="1">+_xlfn.XLOOKUP(E3136,'Tablas aux'!$B$3:$B$6,'Tablas aux'!$C$3:$C$6,0)</f>
        <v>Telefonía</v>
      </c>
      <c r="G3136">
        <f t="shared" ca="1" si="291"/>
        <v>42</v>
      </c>
      <c r="H3136">
        <f ca="1">+_xlfn.XLOOKUP(D3136,'Tablas aux'!$A$3:$A$6,'Tablas aux'!$D$3:$D$6)</f>
        <v>800</v>
      </c>
      <c r="I3136" s="3">
        <f t="shared" ca="1" si="292"/>
        <v>0.2</v>
      </c>
      <c r="J3136" t="str" cm="1">
        <f t="array" aca="1" ref="J3136" ca="1">+INDEX({"Tarjeta";"Efectivo";"Transferencia"},RANDBETWEEN(1,3))</f>
        <v>Transferencia</v>
      </c>
      <c r="K3136" t="str">
        <f t="shared" ca="1" si="293"/>
        <v>V-003</v>
      </c>
      <c r="L3136" t="str">
        <f ca="1">+VLOOKUP(K3136,'Tablas aux'!$A$23:$C$27,3,0)</f>
        <v>Arequipa</v>
      </c>
    </row>
    <row r="3137" spans="1:12" x14ac:dyDescent="0.25">
      <c r="A3137" t="str">
        <v>V-3136</v>
      </c>
      <c r="B3137">
        <f t="shared" ca="1" si="288"/>
        <v>45713</v>
      </c>
      <c r="C3137" t="str">
        <f t="shared" ca="1" si="289"/>
        <v>C-004</v>
      </c>
      <c r="D3137" t="str">
        <f t="shared" ca="1" si="290"/>
        <v>P-004</v>
      </c>
      <c r="E3137" t="str">
        <f ca="1">+_xlfn.XLOOKUP(D3137,'Tablas aux'!$A$3:$A$6,'Tablas aux'!$B$3:$B$6,0)</f>
        <v>Smart Phone</v>
      </c>
      <c r="F3137" t="str">
        <f ca="1">+_xlfn.XLOOKUP(E3137,'Tablas aux'!$B$3:$B$6,'Tablas aux'!$C$3:$C$6,0)</f>
        <v>Telefonía</v>
      </c>
      <c r="G3137">
        <f t="shared" ca="1" si="291"/>
        <v>39</v>
      </c>
      <c r="H3137">
        <f ca="1">+_xlfn.XLOOKUP(D3137,'Tablas aux'!$A$3:$A$6,'Tablas aux'!$D$3:$D$6)</f>
        <v>800</v>
      </c>
      <c r="I3137" s="3">
        <f t="shared" ca="1" si="292"/>
        <v>0.2</v>
      </c>
      <c r="J3137" t="str" cm="1">
        <f t="array" aca="1" ref="J3137" ca="1">+INDEX({"Tarjeta";"Efectivo";"Transferencia"},RANDBETWEEN(1,3))</f>
        <v>Tarjeta</v>
      </c>
      <c r="K3137" t="str">
        <f t="shared" ca="1" si="293"/>
        <v>V-002</v>
      </c>
      <c r="L3137" t="str">
        <f ca="1">+VLOOKUP(K3137,'Tablas aux'!$A$23:$C$27,3,0)</f>
        <v>Callao</v>
      </c>
    </row>
    <row r="3138" spans="1:12" x14ac:dyDescent="0.25">
      <c r="A3138" t="str">
        <v>V-3137</v>
      </c>
      <c r="B3138">
        <f t="shared" ca="1" si="288"/>
        <v>45721</v>
      </c>
      <c r="C3138" t="str">
        <f t="shared" ca="1" si="289"/>
        <v>C-004</v>
      </c>
      <c r="D3138" t="str">
        <f t="shared" ca="1" si="290"/>
        <v>P-004</v>
      </c>
      <c r="E3138" t="str">
        <f ca="1">+_xlfn.XLOOKUP(D3138,'Tablas aux'!$A$3:$A$6,'Tablas aux'!$B$3:$B$6,0)</f>
        <v>Smart Phone</v>
      </c>
      <c r="F3138" t="str">
        <f ca="1">+_xlfn.XLOOKUP(E3138,'Tablas aux'!$B$3:$B$6,'Tablas aux'!$C$3:$C$6,0)</f>
        <v>Telefonía</v>
      </c>
      <c r="G3138">
        <f t="shared" ca="1" si="291"/>
        <v>22</v>
      </c>
      <c r="H3138">
        <f ca="1">+_xlfn.XLOOKUP(D3138,'Tablas aux'!$A$3:$A$6,'Tablas aux'!$D$3:$D$6)</f>
        <v>800</v>
      </c>
      <c r="I3138" s="3">
        <f t="shared" ca="1" si="292"/>
        <v>0.2</v>
      </c>
      <c r="J3138" t="str" cm="1">
        <f t="array" aca="1" ref="J3138" ca="1">+INDEX({"Tarjeta";"Efectivo";"Transferencia"},RANDBETWEEN(1,3))</f>
        <v>Transferencia</v>
      </c>
      <c r="K3138" t="str">
        <f t="shared" ca="1" si="293"/>
        <v>V-003</v>
      </c>
      <c r="L3138" t="str">
        <f ca="1">+VLOOKUP(K3138,'Tablas aux'!$A$23:$C$27,3,0)</f>
        <v>Arequipa</v>
      </c>
    </row>
    <row r="3139" spans="1:12" x14ac:dyDescent="0.25">
      <c r="A3139" t="str">
        <v>V-3138</v>
      </c>
      <c r="B3139">
        <f t="shared" ref="B3139:B3202" ca="1" si="294">+RANDBETWEEN("01/01/2025","31/12/2025")</f>
        <v>45818</v>
      </c>
      <c r="C3139" t="str">
        <f t="shared" ref="C3139:C3202" ca="1" si="295">+"C"&amp;"-"&amp;TEXT(RANDBETWEEN(1,4),"000")</f>
        <v>C-004</v>
      </c>
      <c r="D3139" t="str">
        <f t="shared" ref="D3139:D3202" ca="1" si="296">+"P"&amp;"-"&amp;TEXT(RANDBETWEEN(1,4),"000")</f>
        <v>P-004</v>
      </c>
      <c r="E3139" t="str">
        <f ca="1">+_xlfn.XLOOKUP(D3139,'Tablas aux'!$A$3:$A$6,'Tablas aux'!$B$3:$B$6,0)</f>
        <v>Smart Phone</v>
      </c>
      <c r="F3139" t="str">
        <f ca="1">+_xlfn.XLOOKUP(E3139,'Tablas aux'!$B$3:$B$6,'Tablas aux'!$C$3:$C$6,0)</f>
        <v>Telefonía</v>
      </c>
      <c r="G3139">
        <f t="shared" ref="G3139:G3202" ca="1" si="297">+RANDBETWEEN(5,45)</f>
        <v>16</v>
      </c>
      <c r="H3139">
        <f ca="1">+_xlfn.XLOOKUP(D3139,'Tablas aux'!$A$3:$A$6,'Tablas aux'!$D$3:$D$6)</f>
        <v>800</v>
      </c>
      <c r="I3139" s="3">
        <f t="shared" ref="I3139:I3202" ca="1" si="298">+IF(F3139="Electrónica",0.1,IF(F3139="Telefonía",0.2,0.3))</f>
        <v>0.2</v>
      </c>
      <c r="J3139" t="str" cm="1">
        <f t="array" aca="1" ref="J3139" ca="1">+INDEX({"Tarjeta";"Efectivo";"Transferencia"},RANDBETWEEN(1,3))</f>
        <v>Efectivo</v>
      </c>
      <c r="K3139" t="str">
        <f t="shared" ref="K3139:K3202" ca="1" si="299">+"V"&amp;"-"&amp;TEXT(RANDBETWEEN(1,5),"000")</f>
        <v>V-003</v>
      </c>
      <c r="L3139" t="str">
        <f ca="1">+VLOOKUP(K3139,'Tablas aux'!$A$23:$C$27,3,0)</f>
        <v>Arequipa</v>
      </c>
    </row>
    <row r="3140" spans="1:12" x14ac:dyDescent="0.25">
      <c r="A3140" t="str">
        <v>V-3139</v>
      </c>
      <c r="B3140">
        <f t="shared" ca="1" si="294"/>
        <v>45918</v>
      </c>
      <c r="C3140" t="str">
        <f t="shared" ca="1" si="295"/>
        <v>C-004</v>
      </c>
      <c r="D3140" t="str">
        <f t="shared" ca="1" si="296"/>
        <v>P-004</v>
      </c>
      <c r="E3140" t="str">
        <f ca="1">+_xlfn.XLOOKUP(D3140,'Tablas aux'!$A$3:$A$6,'Tablas aux'!$B$3:$B$6,0)</f>
        <v>Smart Phone</v>
      </c>
      <c r="F3140" t="str">
        <f ca="1">+_xlfn.XLOOKUP(E3140,'Tablas aux'!$B$3:$B$6,'Tablas aux'!$C$3:$C$6,0)</f>
        <v>Telefonía</v>
      </c>
      <c r="G3140">
        <f t="shared" ca="1" si="297"/>
        <v>21</v>
      </c>
      <c r="H3140">
        <f ca="1">+_xlfn.XLOOKUP(D3140,'Tablas aux'!$A$3:$A$6,'Tablas aux'!$D$3:$D$6)</f>
        <v>800</v>
      </c>
      <c r="I3140" s="3">
        <f t="shared" ca="1" si="298"/>
        <v>0.2</v>
      </c>
      <c r="J3140" t="str" cm="1">
        <f t="array" aca="1" ref="J3140" ca="1">+INDEX({"Tarjeta";"Efectivo";"Transferencia"},RANDBETWEEN(1,3))</f>
        <v>Efectivo</v>
      </c>
      <c r="K3140" t="str">
        <f t="shared" ca="1" si="299"/>
        <v>V-001</v>
      </c>
      <c r="L3140" t="str">
        <f ca="1">+VLOOKUP(K3140,'Tablas aux'!$A$23:$C$27,3,0)</f>
        <v>Lima</v>
      </c>
    </row>
    <row r="3141" spans="1:12" x14ac:dyDescent="0.25">
      <c r="A3141" t="str">
        <v>V-3140</v>
      </c>
      <c r="B3141">
        <f t="shared" ca="1" si="294"/>
        <v>45743</v>
      </c>
      <c r="C3141" t="str">
        <f t="shared" ca="1" si="295"/>
        <v>C-004</v>
      </c>
      <c r="D3141" t="str">
        <f t="shared" ca="1" si="296"/>
        <v>P-003</v>
      </c>
      <c r="E3141" t="str">
        <f ca="1">+_xlfn.XLOOKUP(D3141,'Tablas aux'!$A$3:$A$6,'Tablas aux'!$B$3:$B$6,0)</f>
        <v>Smart Watch</v>
      </c>
      <c r="F3141" t="str">
        <f ca="1">+_xlfn.XLOOKUP(E3141,'Tablas aux'!$B$3:$B$6,'Tablas aux'!$C$3:$C$6,0)</f>
        <v>Electrónica</v>
      </c>
      <c r="G3141">
        <f t="shared" ca="1" si="297"/>
        <v>8</v>
      </c>
      <c r="H3141">
        <f ca="1">+_xlfn.XLOOKUP(D3141,'Tablas aux'!$A$3:$A$6,'Tablas aux'!$D$3:$D$6)</f>
        <v>200</v>
      </c>
      <c r="I3141" s="3">
        <f t="shared" ca="1" si="298"/>
        <v>0.1</v>
      </c>
      <c r="J3141" t="str" cm="1">
        <f t="array" aca="1" ref="J3141" ca="1">+INDEX({"Tarjeta";"Efectivo";"Transferencia"},RANDBETWEEN(1,3))</f>
        <v>Transferencia</v>
      </c>
      <c r="K3141" t="str">
        <f t="shared" ca="1" si="299"/>
        <v>V-002</v>
      </c>
      <c r="L3141" t="str">
        <f ca="1">+VLOOKUP(K3141,'Tablas aux'!$A$23:$C$27,3,0)</f>
        <v>Callao</v>
      </c>
    </row>
    <row r="3142" spans="1:12" x14ac:dyDescent="0.25">
      <c r="A3142" t="str">
        <v>V-3141</v>
      </c>
      <c r="B3142">
        <f t="shared" ca="1" si="294"/>
        <v>45768</v>
      </c>
      <c r="C3142" t="str">
        <f t="shared" ca="1" si="295"/>
        <v>C-003</v>
      </c>
      <c r="D3142" t="str">
        <f t="shared" ca="1" si="296"/>
        <v>P-001</v>
      </c>
      <c r="E3142" t="str">
        <f ca="1">+_xlfn.XLOOKUP(D3142,'Tablas aux'!$A$3:$A$6,'Tablas aux'!$B$3:$B$6,0)</f>
        <v>Audífonos</v>
      </c>
      <c r="F3142" t="str">
        <f ca="1">+_xlfn.XLOOKUP(E3142,'Tablas aux'!$B$3:$B$6,'Tablas aux'!$C$3:$C$6,0)</f>
        <v>Electrónica</v>
      </c>
      <c r="G3142">
        <f t="shared" ca="1" si="297"/>
        <v>21</v>
      </c>
      <c r="H3142">
        <f ca="1">+_xlfn.XLOOKUP(D3142,'Tablas aux'!$A$3:$A$6,'Tablas aux'!$D$3:$D$6)</f>
        <v>50</v>
      </c>
      <c r="I3142" s="3">
        <f t="shared" ca="1" si="298"/>
        <v>0.1</v>
      </c>
      <c r="J3142" t="str" cm="1">
        <f t="array" aca="1" ref="J3142" ca="1">+INDEX({"Tarjeta";"Efectivo";"Transferencia"},RANDBETWEEN(1,3))</f>
        <v>Transferencia</v>
      </c>
      <c r="K3142" t="str">
        <f t="shared" ca="1" si="299"/>
        <v>V-002</v>
      </c>
      <c r="L3142" t="str">
        <f ca="1">+VLOOKUP(K3142,'Tablas aux'!$A$23:$C$27,3,0)</f>
        <v>Callao</v>
      </c>
    </row>
    <row r="3143" spans="1:12" x14ac:dyDescent="0.25">
      <c r="A3143" t="str">
        <v>V-3142</v>
      </c>
      <c r="B3143">
        <f t="shared" ca="1" si="294"/>
        <v>45919</v>
      </c>
      <c r="C3143" t="str">
        <f t="shared" ca="1" si="295"/>
        <v>C-003</v>
      </c>
      <c r="D3143" t="str">
        <f t="shared" ca="1" si="296"/>
        <v>P-004</v>
      </c>
      <c r="E3143" t="str">
        <f ca="1">+_xlfn.XLOOKUP(D3143,'Tablas aux'!$A$3:$A$6,'Tablas aux'!$B$3:$B$6,0)</f>
        <v>Smart Phone</v>
      </c>
      <c r="F3143" t="str">
        <f ca="1">+_xlfn.XLOOKUP(E3143,'Tablas aux'!$B$3:$B$6,'Tablas aux'!$C$3:$C$6,0)</f>
        <v>Telefonía</v>
      </c>
      <c r="G3143">
        <f t="shared" ca="1" si="297"/>
        <v>5</v>
      </c>
      <c r="H3143">
        <f ca="1">+_xlfn.XLOOKUP(D3143,'Tablas aux'!$A$3:$A$6,'Tablas aux'!$D$3:$D$6)</f>
        <v>800</v>
      </c>
      <c r="I3143" s="3">
        <f t="shared" ca="1" si="298"/>
        <v>0.2</v>
      </c>
      <c r="J3143" t="str" cm="1">
        <f t="array" aca="1" ref="J3143" ca="1">+INDEX({"Tarjeta";"Efectivo";"Transferencia"},RANDBETWEEN(1,3))</f>
        <v>Transferencia</v>
      </c>
      <c r="K3143" t="str">
        <f t="shared" ca="1" si="299"/>
        <v>V-001</v>
      </c>
      <c r="L3143" t="str">
        <f ca="1">+VLOOKUP(K3143,'Tablas aux'!$A$23:$C$27,3,0)</f>
        <v>Lima</v>
      </c>
    </row>
    <row r="3144" spans="1:12" x14ac:dyDescent="0.25">
      <c r="A3144" t="str">
        <v>V-3143</v>
      </c>
      <c r="B3144">
        <f t="shared" ca="1" si="294"/>
        <v>45851</v>
      </c>
      <c r="C3144" t="str">
        <f t="shared" ca="1" si="295"/>
        <v>C-001</v>
      </c>
      <c r="D3144" t="str">
        <f t="shared" ca="1" si="296"/>
        <v>P-003</v>
      </c>
      <c r="E3144" t="str">
        <f ca="1">+_xlfn.XLOOKUP(D3144,'Tablas aux'!$A$3:$A$6,'Tablas aux'!$B$3:$B$6,0)</f>
        <v>Smart Watch</v>
      </c>
      <c r="F3144" t="str">
        <f ca="1">+_xlfn.XLOOKUP(E3144,'Tablas aux'!$B$3:$B$6,'Tablas aux'!$C$3:$C$6,0)</f>
        <v>Electrónica</v>
      </c>
      <c r="G3144">
        <f t="shared" ca="1" si="297"/>
        <v>9</v>
      </c>
      <c r="H3144">
        <f ca="1">+_xlfn.XLOOKUP(D3144,'Tablas aux'!$A$3:$A$6,'Tablas aux'!$D$3:$D$6)</f>
        <v>200</v>
      </c>
      <c r="I3144" s="3">
        <f t="shared" ca="1" si="298"/>
        <v>0.1</v>
      </c>
      <c r="J3144" t="str" cm="1">
        <f t="array" aca="1" ref="J3144" ca="1">+INDEX({"Tarjeta";"Efectivo";"Transferencia"},RANDBETWEEN(1,3))</f>
        <v>Tarjeta</v>
      </c>
      <c r="K3144" t="str">
        <f t="shared" ca="1" si="299"/>
        <v>V-003</v>
      </c>
      <c r="L3144" t="str">
        <f ca="1">+VLOOKUP(K3144,'Tablas aux'!$A$23:$C$27,3,0)</f>
        <v>Arequipa</v>
      </c>
    </row>
    <row r="3145" spans="1:12" x14ac:dyDescent="0.25">
      <c r="A3145" t="str">
        <v>V-3144</v>
      </c>
      <c r="B3145">
        <f t="shared" ca="1" si="294"/>
        <v>45737</v>
      </c>
      <c r="C3145" t="str">
        <f t="shared" ca="1" si="295"/>
        <v>C-002</v>
      </c>
      <c r="D3145" t="str">
        <f t="shared" ca="1" si="296"/>
        <v>P-001</v>
      </c>
      <c r="E3145" t="str">
        <f ca="1">+_xlfn.XLOOKUP(D3145,'Tablas aux'!$A$3:$A$6,'Tablas aux'!$B$3:$B$6,0)</f>
        <v>Audífonos</v>
      </c>
      <c r="F3145" t="str">
        <f ca="1">+_xlfn.XLOOKUP(E3145,'Tablas aux'!$B$3:$B$6,'Tablas aux'!$C$3:$C$6,0)</f>
        <v>Electrónica</v>
      </c>
      <c r="G3145">
        <f t="shared" ca="1" si="297"/>
        <v>33</v>
      </c>
      <c r="H3145">
        <f ca="1">+_xlfn.XLOOKUP(D3145,'Tablas aux'!$A$3:$A$6,'Tablas aux'!$D$3:$D$6)</f>
        <v>50</v>
      </c>
      <c r="I3145" s="3">
        <f t="shared" ca="1" si="298"/>
        <v>0.1</v>
      </c>
      <c r="J3145" t="str" cm="1">
        <f t="array" aca="1" ref="J3145" ca="1">+INDEX({"Tarjeta";"Efectivo";"Transferencia"},RANDBETWEEN(1,3))</f>
        <v>Transferencia</v>
      </c>
      <c r="K3145" t="str">
        <f t="shared" ca="1" si="299"/>
        <v>V-003</v>
      </c>
      <c r="L3145" t="str">
        <f ca="1">+VLOOKUP(K3145,'Tablas aux'!$A$23:$C$27,3,0)</f>
        <v>Arequipa</v>
      </c>
    </row>
    <row r="3146" spans="1:12" x14ac:dyDescent="0.25">
      <c r="A3146" t="str">
        <v>V-3145</v>
      </c>
      <c r="B3146">
        <f t="shared" ca="1" si="294"/>
        <v>45914</v>
      </c>
      <c r="C3146" t="str">
        <f t="shared" ca="1" si="295"/>
        <v>C-003</v>
      </c>
      <c r="D3146" t="str">
        <f t="shared" ca="1" si="296"/>
        <v>P-001</v>
      </c>
      <c r="E3146" t="str">
        <f ca="1">+_xlfn.XLOOKUP(D3146,'Tablas aux'!$A$3:$A$6,'Tablas aux'!$B$3:$B$6,0)</f>
        <v>Audífonos</v>
      </c>
      <c r="F3146" t="str">
        <f ca="1">+_xlfn.XLOOKUP(E3146,'Tablas aux'!$B$3:$B$6,'Tablas aux'!$C$3:$C$6,0)</f>
        <v>Electrónica</v>
      </c>
      <c r="G3146">
        <f t="shared" ca="1" si="297"/>
        <v>7</v>
      </c>
      <c r="H3146">
        <f ca="1">+_xlfn.XLOOKUP(D3146,'Tablas aux'!$A$3:$A$6,'Tablas aux'!$D$3:$D$6)</f>
        <v>50</v>
      </c>
      <c r="I3146" s="3">
        <f t="shared" ca="1" si="298"/>
        <v>0.1</v>
      </c>
      <c r="J3146" t="str" cm="1">
        <f t="array" aca="1" ref="J3146" ca="1">+INDEX({"Tarjeta";"Efectivo";"Transferencia"},RANDBETWEEN(1,3))</f>
        <v>Efectivo</v>
      </c>
      <c r="K3146" t="str">
        <f t="shared" ca="1" si="299"/>
        <v>V-005</v>
      </c>
      <c r="L3146" t="str">
        <f ca="1">+VLOOKUP(K3146,'Tablas aux'!$A$23:$C$27,3,0)</f>
        <v>Ayacucho</v>
      </c>
    </row>
    <row r="3147" spans="1:12" x14ac:dyDescent="0.25">
      <c r="A3147" t="str">
        <v>V-3146</v>
      </c>
      <c r="B3147">
        <f t="shared" ca="1" si="294"/>
        <v>46017</v>
      </c>
      <c r="C3147" t="str">
        <f t="shared" ca="1" si="295"/>
        <v>C-003</v>
      </c>
      <c r="D3147" t="str">
        <f t="shared" ca="1" si="296"/>
        <v>P-003</v>
      </c>
      <c r="E3147" t="str">
        <f ca="1">+_xlfn.XLOOKUP(D3147,'Tablas aux'!$A$3:$A$6,'Tablas aux'!$B$3:$B$6,0)</f>
        <v>Smart Watch</v>
      </c>
      <c r="F3147" t="str">
        <f ca="1">+_xlfn.XLOOKUP(E3147,'Tablas aux'!$B$3:$B$6,'Tablas aux'!$C$3:$C$6,0)</f>
        <v>Electrónica</v>
      </c>
      <c r="G3147">
        <f t="shared" ca="1" si="297"/>
        <v>30</v>
      </c>
      <c r="H3147">
        <f ca="1">+_xlfn.XLOOKUP(D3147,'Tablas aux'!$A$3:$A$6,'Tablas aux'!$D$3:$D$6)</f>
        <v>200</v>
      </c>
      <c r="I3147" s="3">
        <f t="shared" ca="1" si="298"/>
        <v>0.1</v>
      </c>
      <c r="J3147" t="str" cm="1">
        <f t="array" aca="1" ref="J3147" ca="1">+INDEX({"Tarjeta";"Efectivo";"Transferencia"},RANDBETWEEN(1,3))</f>
        <v>Tarjeta</v>
      </c>
      <c r="K3147" t="str">
        <f t="shared" ca="1" si="299"/>
        <v>V-003</v>
      </c>
      <c r="L3147" t="str">
        <f ca="1">+VLOOKUP(K3147,'Tablas aux'!$A$23:$C$27,3,0)</f>
        <v>Arequipa</v>
      </c>
    </row>
    <row r="3148" spans="1:12" x14ac:dyDescent="0.25">
      <c r="A3148" t="str">
        <v>V-3147</v>
      </c>
      <c r="B3148">
        <f t="shared" ca="1" si="294"/>
        <v>45698</v>
      </c>
      <c r="C3148" t="str">
        <f t="shared" ca="1" si="295"/>
        <v>C-004</v>
      </c>
      <c r="D3148" t="str">
        <f t="shared" ca="1" si="296"/>
        <v>P-004</v>
      </c>
      <c r="E3148" t="str">
        <f ca="1">+_xlfn.XLOOKUP(D3148,'Tablas aux'!$A$3:$A$6,'Tablas aux'!$B$3:$B$6,0)</f>
        <v>Smart Phone</v>
      </c>
      <c r="F3148" t="str">
        <f ca="1">+_xlfn.XLOOKUP(E3148,'Tablas aux'!$B$3:$B$6,'Tablas aux'!$C$3:$C$6,0)</f>
        <v>Telefonía</v>
      </c>
      <c r="G3148">
        <f t="shared" ca="1" si="297"/>
        <v>10</v>
      </c>
      <c r="H3148">
        <f ca="1">+_xlfn.XLOOKUP(D3148,'Tablas aux'!$A$3:$A$6,'Tablas aux'!$D$3:$D$6)</f>
        <v>800</v>
      </c>
      <c r="I3148" s="3">
        <f t="shared" ca="1" si="298"/>
        <v>0.2</v>
      </c>
      <c r="J3148" t="str" cm="1">
        <f t="array" aca="1" ref="J3148" ca="1">+INDEX({"Tarjeta";"Efectivo";"Transferencia"},RANDBETWEEN(1,3))</f>
        <v>Tarjeta</v>
      </c>
      <c r="K3148" t="str">
        <f t="shared" ca="1" si="299"/>
        <v>V-005</v>
      </c>
      <c r="L3148" t="str">
        <f ca="1">+VLOOKUP(K3148,'Tablas aux'!$A$23:$C$27,3,0)</f>
        <v>Ayacucho</v>
      </c>
    </row>
    <row r="3149" spans="1:12" x14ac:dyDescent="0.25">
      <c r="A3149" t="str">
        <v>V-3148</v>
      </c>
      <c r="B3149">
        <f t="shared" ca="1" si="294"/>
        <v>45863</v>
      </c>
      <c r="C3149" t="str">
        <f t="shared" ca="1" si="295"/>
        <v>C-003</v>
      </c>
      <c r="D3149" t="str">
        <f t="shared" ca="1" si="296"/>
        <v>P-002</v>
      </c>
      <c r="E3149" t="str">
        <f ca="1">+_xlfn.XLOOKUP(D3149,'Tablas aux'!$A$3:$A$6,'Tablas aux'!$B$3:$B$6,0)</f>
        <v>Laptop</v>
      </c>
      <c r="F3149" t="str">
        <f ca="1">+_xlfn.XLOOKUP(E3149,'Tablas aux'!$B$3:$B$6,'Tablas aux'!$C$3:$C$6,0)</f>
        <v>Computo</v>
      </c>
      <c r="G3149">
        <f t="shared" ca="1" si="297"/>
        <v>26</v>
      </c>
      <c r="H3149">
        <f ca="1">+_xlfn.XLOOKUP(D3149,'Tablas aux'!$A$3:$A$6,'Tablas aux'!$D$3:$D$6)</f>
        <v>1200</v>
      </c>
      <c r="I3149" s="3">
        <f t="shared" ca="1" si="298"/>
        <v>0.3</v>
      </c>
      <c r="J3149" t="str" cm="1">
        <f t="array" aca="1" ref="J3149" ca="1">+INDEX({"Tarjeta";"Efectivo";"Transferencia"},RANDBETWEEN(1,3))</f>
        <v>Efectivo</v>
      </c>
      <c r="K3149" t="str">
        <f t="shared" ca="1" si="299"/>
        <v>V-002</v>
      </c>
      <c r="L3149" t="str">
        <f ca="1">+VLOOKUP(K3149,'Tablas aux'!$A$23:$C$27,3,0)</f>
        <v>Callao</v>
      </c>
    </row>
    <row r="3150" spans="1:12" x14ac:dyDescent="0.25">
      <c r="A3150" t="str">
        <v>V-3149</v>
      </c>
      <c r="B3150">
        <f t="shared" ca="1" si="294"/>
        <v>45943</v>
      </c>
      <c r="C3150" t="str">
        <f t="shared" ca="1" si="295"/>
        <v>C-003</v>
      </c>
      <c r="D3150" t="str">
        <f t="shared" ca="1" si="296"/>
        <v>P-001</v>
      </c>
      <c r="E3150" t="str">
        <f ca="1">+_xlfn.XLOOKUP(D3150,'Tablas aux'!$A$3:$A$6,'Tablas aux'!$B$3:$B$6,0)</f>
        <v>Audífonos</v>
      </c>
      <c r="F3150" t="str">
        <f ca="1">+_xlfn.XLOOKUP(E3150,'Tablas aux'!$B$3:$B$6,'Tablas aux'!$C$3:$C$6,0)</f>
        <v>Electrónica</v>
      </c>
      <c r="G3150">
        <f t="shared" ca="1" si="297"/>
        <v>5</v>
      </c>
      <c r="H3150">
        <f ca="1">+_xlfn.XLOOKUP(D3150,'Tablas aux'!$A$3:$A$6,'Tablas aux'!$D$3:$D$6)</f>
        <v>50</v>
      </c>
      <c r="I3150" s="3">
        <f t="shared" ca="1" si="298"/>
        <v>0.1</v>
      </c>
      <c r="J3150" t="str" cm="1">
        <f t="array" aca="1" ref="J3150" ca="1">+INDEX({"Tarjeta";"Efectivo";"Transferencia"},RANDBETWEEN(1,3))</f>
        <v>Tarjeta</v>
      </c>
      <c r="K3150" t="str">
        <f t="shared" ca="1" si="299"/>
        <v>V-005</v>
      </c>
      <c r="L3150" t="str">
        <f ca="1">+VLOOKUP(K3150,'Tablas aux'!$A$23:$C$27,3,0)</f>
        <v>Ayacucho</v>
      </c>
    </row>
    <row r="3151" spans="1:12" x14ac:dyDescent="0.25">
      <c r="A3151" t="str">
        <v>V-3150</v>
      </c>
      <c r="B3151">
        <f t="shared" ca="1" si="294"/>
        <v>45746</v>
      </c>
      <c r="C3151" t="str">
        <f t="shared" ca="1" si="295"/>
        <v>C-004</v>
      </c>
      <c r="D3151" t="str">
        <f t="shared" ca="1" si="296"/>
        <v>P-003</v>
      </c>
      <c r="E3151" t="str">
        <f ca="1">+_xlfn.XLOOKUP(D3151,'Tablas aux'!$A$3:$A$6,'Tablas aux'!$B$3:$B$6,0)</f>
        <v>Smart Watch</v>
      </c>
      <c r="F3151" t="str">
        <f ca="1">+_xlfn.XLOOKUP(E3151,'Tablas aux'!$B$3:$B$6,'Tablas aux'!$C$3:$C$6,0)</f>
        <v>Electrónica</v>
      </c>
      <c r="G3151">
        <f t="shared" ca="1" si="297"/>
        <v>39</v>
      </c>
      <c r="H3151">
        <f ca="1">+_xlfn.XLOOKUP(D3151,'Tablas aux'!$A$3:$A$6,'Tablas aux'!$D$3:$D$6)</f>
        <v>200</v>
      </c>
      <c r="I3151" s="3">
        <f t="shared" ca="1" si="298"/>
        <v>0.1</v>
      </c>
      <c r="J3151" t="str" cm="1">
        <f t="array" aca="1" ref="J3151" ca="1">+INDEX({"Tarjeta";"Efectivo";"Transferencia"},RANDBETWEEN(1,3))</f>
        <v>Transferencia</v>
      </c>
      <c r="K3151" t="str">
        <f t="shared" ca="1" si="299"/>
        <v>V-002</v>
      </c>
      <c r="L3151" t="str">
        <f ca="1">+VLOOKUP(K3151,'Tablas aux'!$A$23:$C$27,3,0)</f>
        <v>Callao</v>
      </c>
    </row>
    <row r="3152" spans="1:12" x14ac:dyDescent="0.25">
      <c r="A3152" t="str">
        <v>V-3151</v>
      </c>
      <c r="B3152">
        <f t="shared" ca="1" si="294"/>
        <v>45697</v>
      </c>
      <c r="C3152" t="str">
        <f t="shared" ca="1" si="295"/>
        <v>C-001</v>
      </c>
      <c r="D3152" t="str">
        <f t="shared" ca="1" si="296"/>
        <v>P-003</v>
      </c>
      <c r="E3152" t="str">
        <f ca="1">+_xlfn.XLOOKUP(D3152,'Tablas aux'!$A$3:$A$6,'Tablas aux'!$B$3:$B$6,0)</f>
        <v>Smart Watch</v>
      </c>
      <c r="F3152" t="str">
        <f ca="1">+_xlfn.XLOOKUP(E3152,'Tablas aux'!$B$3:$B$6,'Tablas aux'!$C$3:$C$6,0)</f>
        <v>Electrónica</v>
      </c>
      <c r="G3152">
        <f t="shared" ca="1" si="297"/>
        <v>18</v>
      </c>
      <c r="H3152">
        <f ca="1">+_xlfn.XLOOKUP(D3152,'Tablas aux'!$A$3:$A$6,'Tablas aux'!$D$3:$D$6)</f>
        <v>200</v>
      </c>
      <c r="I3152" s="3">
        <f t="shared" ca="1" si="298"/>
        <v>0.1</v>
      </c>
      <c r="J3152" t="str" cm="1">
        <f t="array" aca="1" ref="J3152" ca="1">+INDEX({"Tarjeta";"Efectivo";"Transferencia"},RANDBETWEEN(1,3))</f>
        <v>Transferencia</v>
      </c>
      <c r="K3152" t="str">
        <f t="shared" ca="1" si="299"/>
        <v>V-001</v>
      </c>
      <c r="L3152" t="str">
        <f ca="1">+VLOOKUP(K3152,'Tablas aux'!$A$23:$C$27,3,0)</f>
        <v>Lima</v>
      </c>
    </row>
    <row r="3153" spans="1:12" x14ac:dyDescent="0.25">
      <c r="A3153" t="str">
        <v>V-3152</v>
      </c>
      <c r="B3153">
        <f t="shared" ca="1" si="294"/>
        <v>45911</v>
      </c>
      <c r="C3153" t="str">
        <f t="shared" ca="1" si="295"/>
        <v>C-003</v>
      </c>
      <c r="D3153" t="str">
        <f t="shared" ca="1" si="296"/>
        <v>P-003</v>
      </c>
      <c r="E3153" t="str">
        <f ca="1">+_xlfn.XLOOKUP(D3153,'Tablas aux'!$A$3:$A$6,'Tablas aux'!$B$3:$B$6,0)</f>
        <v>Smart Watch</v>
      </c>
      <c r="F3153" t="str">
        <f ca="1">+_xlfn.XLOOKUP(E3153,'Tablas aux'!$B$3:$B$6,'Tablas aux'!$C$3:$C$6,0)</f>
        <v>Electrónica</v>
      </c>
      <c r="G3153">
        <f t="shared" ca="1" si="297"/>
        <v>28</v>
      </c>
      <c r="H3153">
        <f ca="1">+_xlfn.XLOOKUP(D3153,'Tablas aux'!$A$3:$A$6,'Tablas aux'!$D$3:$D$6)</f>
        <v>200</v>
      </c>
      <c r="I3153" s="3">
        <f t="shared" ca="1" si="298"/>
        <v>0.1</v>
      </c>
      <c r="J3153" t="str" cm="1">
        <f t="array" aca="1" ref="J3153" ca="1">+INDEX({"Tarjeta";"Efectivo";"Transferencia"},RANDBETWEEN(1,3))</f>
        <v>Efectivo</v>
      </c>
      <c r="K3153" t="str">
        <f t="shared" ca="1" si="299"/>
        <v>V-005</v>
      </c>
      <c r="L3153" t="str">
        <f ca="1">+VLOOKUP(K3153,'Tablas aux'!$A$23:$C$27,3,0)</f>
        <v>Ayacucho</v>
      </c>
    </row>
    <row r="3154" spans="1:12" x14ac:dyDescent="0.25">
      <c r="A3154" t="str">
        <v>V-3153</v>
      </c>
      <c r="B3154">
        <f t="shared" ca="1" si="294"/>
        <v>45667</v>
      </c>
      <c r="C3154" t="str">
        <f t="shared" ca="1" si="295"/>
        <v>C-004</v>
      </c>
      <c r="D3154" t="str">
        <f t="shared" ca="1" si="296"/>
        <v>P-003</v>
      </c>
      <c r="E3154" t="str">
        <f ca="1">+_xlfn.XLOOKUP(D3154,'Tablas aux'!$A$3:$A$6,'Tablas aux'!$B$3:$B$6,0)</f>
        <v>Smart Watch</v>
      </c>
      <c r="F3154" t="str">
        <f ca="1">+_xlfn.XLOOKUP(E3154,'Tablas aux'!$B$3:$B$6,'Tablas aux'!$C$3:$C$6,0)</f>
        <v>Electrónica</v>
      </c>
      <c r="G3154">
        <f t="shared" ca="1" si="297"/>
        <v>6</v>
      </c>
      <c r="H3154">
        <f ca="1">+_xlfn.XLOOKUP(D3154,'Tablas aux'!$A$3:$A$6,'Tablas aux'!$D$3:$D$6)</f>
        <v>200</v>
      </c>
      <c r="I3154" s="3">
        <f t="shared" ca="1" si="298"/>
        <v>0.1</v>
      </c>
      <c r="J3154" t="str" cm="1">
        <f t="array" aca="1" ref="J3154" ca="1">+INDEX({"Tarjeta";"Efectivo";"Transferencia"},RANDBETWEEN(1,3))</f>
        <v>Efectivo</v>
      </c>
      <c r="K3154" t="str">
        <f t="shared" ca="1" si="299"/>
        <v>V-002</v>
      </c>
      <c r="L3154" t="str">
        <f ca="1">+VLOOKUP(K3154,'Tablas aux'!$A$23:$C$27,3,0)</f>
        <v>Callao</v>
      </c>
    </row>
    <row r="3155" spans="1:12" x14ac:dyDescent="0.25">
      <c r="A3155" t="str">
        <v>V-3154</v>
      </c>
      <c r="B3155">
        <f t="shared" ca="1" si="294"/>
        <v>45660</v>
      </c>
      <c r="C3155" t="str">
        <f t="shared" ca="1" si="295"/>
        <v>C-002</v>
      </c>
      <c r="D3155" t="str">
        <f t="shared" ca="1" si="296"/>
        <v>P-004</v>
      </c>
      <c r="E3155" t="str">
        <f ca="1">+_xlfn.XLOOKUP(D3155,'Tablas aux'!$A$3:$A$6,'Tablas aux'!$B$3:$B$6,0)</f>
        <v>Smart Phone</v>
      </c>
      <c r="F3155" t="str">
        <f ca="1">+_xlfn.XLOOKUP(E3155,'Tablas aux'!$B$3:$B$6,'Tablas aux'!$C$3:$C$6,0)</f>
        <v>Telefonía</v>
      </c>
      <c r="G3155">
        <f t="shared" ca="1" si="297"/>
        <v>19</v>
      </c>
      <c r="H3155">
        <f ca="1">+_xlfn.XLOOKUP(D3155,'Tablas aux'!$A$3:$A$6,'Tablas aux'!$D$3:$D$6)</f>
        <v>800</v>
      </c>
      <c r="I3155" s="3">
        <f t="shared" ca="1" si="298"/>
        <v>0.2</v>
      </c>
      <c r="J3155" t="str" cm="1">
        <f t="array" aca="1" ref="J3155" ca="1">+INDEX({"Tarjeta";"Efectivo";"Transferencia"},RANDBETWEEN(1,3))</f>
        <v>Tarjeta</v>
      </c>
      <c r="K3155" t="str">
        <f t="shared" ca="1" si="299"/>
        <v>V-003</v>
      </c>
      <c r="L3155" t="str">
        <f ca="1">+VLOOKUP(K3155,'Tablas aux'!$A$23:$C$27,3,0)</f>
        <v>Arequipa</v>
      </c>
    </row>
    <row r="3156" spans="1:12" x14ac:dyDescent="0.25">
      <c r="A3156" t="str">
        <v>V-3155</v>
      </c>
      <c r="B3156">
        <f t="shared" ca="1" si="294"/>
        <v>45926</v>
      </c>
      <c r="C3156" t="str">
        <f t="shared" ca="1" si="295"/>
        <v>C-001</v>
      </c>
      <c r="D3156" t="str">
        <f t="shared" ca="1" si="296"/>
        <v>P-002</v>
      </c>
      <c r="E3156" t="str">
        <f ca="1">+_xlfn.XLOOKUP(D3156,'Tablas aux'!$A$3:$A$6,'Tablas aux'!$B$3:$B$6,0)</f>
        <v>Laptop</v>
      </c>
      <c r="F3156" t="str">
        <f ca="1">+_xlfn.XLOOKUP(E3156,'Tablas aux'!$B$3:$B$6,'Tablas aux'!$C$3:$C$6,0)</f>
        <v>Computo</v>
      </c>
      <c r="G3156">
        <f t="shared" ca="1" si="297"/>
        <v>25</v>
      </c>
      <c r="H3156">
        <f ca="1">+_xlfn.XLOOKUP(D3156,'Tablas aux'!$A$3:$A$6,'Tablas aux'!$D$3:$D$6)</f>
        <v>1200</v>
      </c>
      <c r="I3156" s="3">
        <f t="shared" ca="1" si="298"/>
        <v>0.3</v>
      </c>
      <c r="J3156" t="str" cm="1">
        <f t="array" aca="1" ref="J3156" ca="1">+INDEX({"Tarjeta";"Efectivo";"Transferencia"},RANDBETWEEN(1,3))</f>
        <v>Efectivo</v>
      </c>
      <c r="K3156" t="str">
        <f t="shared" ca="1" si="299"/>
        <v>V-004</v>
      </c>
      <c r="L3156" t="str">
        <f ca="1">+VLOOKUP(K3156,'Tablas aux'!$A$23:$C$27,3,0)</f>
        <v>Moquegua</v>
      </c>
    </row>
    <row r="3157" spans="1:12" x14ac:dyDescent="0.25">
      <c r="A3157" t="str">
        <v>V-3156</v>
      </c>
      <c r="B3157">
        <f t="shared" ca="1" si="294"/>
        <v>45945</v>
      </c>
      <c r="C3157" t="str">
        <f t="shared" ca="1" si="295"/>
        <v>C-004</v>
      </c>
      <c r="D3157" t="str">
        <f t="shared" ca="1" si="296"/>
        <v>P-001</v>
      </c>
      <c r="E3157" t="str">
        <f ca="1">+_xlfn.XLOOKUP(D3157,'Tablas aux'!$A$3:$A$6,'Tablas aux'!$B$3:$B$6,0)</f>
        <v>Audífonos</v>
      </c>
      <c r="F3157" t="str">
        <f ca="1">+_xlfn.XLOOKUP(E3157,'Tablas aux'!$B$3:$B$6,'Tablas aux'!$C$3:$C$6,0)</f>
        <v>Electrónica</v>
      </c>
      <c r="G3157">
        <f t="shared" ca="1" si="297"/>
        <v>26</v>
      </c>
      <c r="H3157">
        <f ca="1">+_xlfn.XLOOKUP(D3157,'Tablas aux'!$A$3:$A$6,'Tablas aux'!$D$3:$D$6)</f>
        <v>50</v>
      </c>
      <c r="I3157" s="3">
        <f t="shared" ca="1" si="298"/>
        <v>0.1</v>
      </c>
      <c r="J3157" t="str" cm="1">
        <f t="array" aca="1" ref="J3157" ca="1">+INDEX({"Tarjeta";"Efectivo";"Transferencia"},RANDBETWEEN(1,3))</f>
        <v>Transferencia</v>
      </c>
      <c r="K3157" t="str">
        <f t="shared" ca="1" si="299"/>
        <v>V-005</v>
      </c>
      <c r="L3157" t="str">
        <f ca="1">+VLOOKUP(K3157,'Tablas aux'!$A$23:$C$27,3,0)</f>
        <v>Ayacucho</v>
      </c>
    </row>
    <row r="3158" spans="1:12" x14ac:dyDescent="0.25">
      <c r="A3158" t="str">
        <v>V-3157</v>
      </c>
      <c r="B3158">
        <f t="shared" ca="1" si="294"/>
        <v>45695</v>
      </c>
      <c r="C3158" t="str">
        <f t="shared" ca="1" si="295"/>
        <v>C-003</v>
      </c>
      <c r="D3158" t="str">
        <f t="shared" ca="1" si="296"/>
        <v>P-002</v>
      </c>
      <c r="E3158" t="str">
        <f ca="1">+_xlfn.XLOOKUP(D3158,'Tablas aux'!$A$3:$A$6,'Tablas aux'!$B$3:$B$6,0)</f>
        <v>Laptop</v>
      </c>
      <c r="F3158" t="str">
        <f ca="1">+_xlfn.XLOOKUP(E3158,'Tablas aux'!$B$3:$B$6,'Tablas aux'!$C$3:$C$6,0)</f>
        <v>Computo</v>
      </c>
      <c r="G3158">
        <f t="shared" ca="1" si="297"/>
        <v>42</v>
      </c>
      <c r="H3158">
        <f ca="1">+_xlfn.XLOOKUP(D3158,'Tablas aux'!$A$3:$A$6,'Tablas aux'!$D$3:$D$6)</f>
        <v>1200</v>
      </c>
      <c r="I3158" s="3">
        <f t="shared" ca="1" si="298"/>
        <v>0.3</v>
      </c>
      <c r="J3158" t="str" cm="1">
        <f t="array" aca="1" ref="J3158" ca="1">+INDEX({"Tarjeta";"Efectivo";"Transferencia"},RANDBETWEEN(1,3))</f>
        <v>Efectivo</v>
      </c>
      <c r="K3158" t="str">
        <f t="shared" ca="1" si="299"/>
        <v>V-005</v>
      </c>
      <c r="L3158" t="str">
        <f ca="1">+VLOOKUP(K3158,'Tablas aux'!$A$23:$C$27,3,0)</f>
        <v>Ayacucho</v>
      </c>
    </row>
    <row r="3159" spans="1:12" x14ac:dyDescent="0.25">
      <c r="A3159" t="str">
        <v>V-3158</v>
      </c>
      <c r="B3159">
        <f t="shared" ca="1" si="294"/>
        <v>45769</v>
      </c>
      <c r="C3159" t="str">
        <f t="shared" ca="1" si="295"/>
        <v>C-002</v>
      </c>
      <c r="D3159" t="str">
        <f t="shared" ca="1" si="296"/>
        <v>P-003</v>
      </c>
      <c r="E3159" t="str">
        <f ca="1">+_xlfn.XLOOKUP(D3159,'Tablas aux'!$A$3:$A$6,'Tablas aux'!$B$3:$B$6,0)</f>
        <v>Smart Watch</v>
      </c>
      <c r="F3159" t="str">
        <f ca="1">+_xlfn.XLOOKUP(E3159,'Tablas aux'!$B$3:$B$6,'Tablas aux'!$C$3:$C$6,0)</f>
        <v>Electrónica</v>
      </c>
      <c r="G3159">
        <f t="shared" ca="1" si="297"/>
        <v>23</v>
      </c>
      <c r="H3159">
        <f ca="1">+_xlfn.XLOOKUP(D3159,'Tablas aux'!$A$3:$A$6,'Tablas aux'!$D$3:$D$6)</f>
        <v>200</v>
      </c>
      <c r="I3159" s="3">
        <f t="shared" ca="1" si="298"/>
        <v>0.1</v>
      </c>
      <c r="J3159" t="str" cm="1">
        <f t="array" aca="1" ref="J3159" ca="1">+INDEX({"Tarjeta";"Efectivo";"Transferencia"},RANDBETWEEN(1,3))</f>
        <v>Efectivo</v>
      </c>
      <c r="K3159" t="str">
        <f t="shared" ca="1" si="299"/>
        <v>V-005</v>
      </c>
      <c r="L3159" t="str">
        <f ca="1">+VLOOKUP(K3159,'Tablas aux'!$A$23:$C$27,3,0)</f>
        <v>Ayacucho</v>
      </c>
    </row>
    <row r="3160" spans="1:12" x14ac:dyDescent="0.25">
      <c r="A3160" t="str">
        <v>V-3159</v>
      </c>
      <c r="B3160">
        <f t="shared" ca="1" si="294"/>
        <v>45995</v>
      </c>
      <c r="C3160" t="str">
        <f t="shared" ca="1" si="295"/>
        <v>C-002</v>
      </c>
      <c r="D3160" t="str">
        <f t="shared" ca="1" si="296"/>
        <v>P-001</v>
      </c>
      <c r="E3160" t="str">
        <f ca="1">+_xlfn.XLOOKUP(D3160,'Tablas aux'!$A$3:$A$6,'Tablas aux'!$B$3:$B$6,0)</f>
        <v>Audífonos</v>
      </c>
      <c r="F3160" t="str">
        <f ca="1">+_xlfn.XLOOKUP(E3160,'Tablas aux'!$B$3:$B$6,'Tablas aux'!$C$3:$C$6,0)</f>
        <v>Electrónica</v>
      </c>
      <c r="G3160">
        <f t="shared" ca="1" si="297"/>
        <v>7</v>
      </c>
      <c r="H3160">
        <f ca="1">+_xlfn.XLOOKUP(D3160,'Tablas aux'!$A$3:$A$6,'Tablas aux'!$D$3:$D$6)</f>
        <v>50</v>
      </c>
      <c r="I3160" s="3">
        <f t="shared" ca="1" si="298"/>
        <v>0.1</v>
      </c>
      <c r="J3160" t="str" cm="1">
        <f t="array" aca="1" ref="J3160" ca="1">+INDEX({"Tarjeta";"Efectivo";"Transferencia"},RANDBETWEEN(1,3))</f>
        <v>Transferencia</v>
      </c>
      <c r="K3160" t="str">
        <f t="shared" ca="1" si="299"/>
        <v>V-002</v>
      </c>
      <c r="L3160" t="str">
        <f ca="1">+VLOOKUP(K3160,'Tablas aux'!$A$23:$C$27,3,0)</f>
        <v>Callao</v>
      </c>
    </row>
    <row r="3161" spans="1:12" x14ac:dyDescent="0.25">
      <c r="A3161" t="str">
        <v>V-3160</v>
      </c>
      <c r="B3161">
        <f t="shared" ca="1" si="294"/>
        <v>45836</v>
      </c>
      <c r="C3161" t="str">
        <f t="shared" ca="1" si="295"/>
        <v>C-004</v>
      </c>
      <c r="D3161" t="str">
        <f t="shared" ca="1" si="296"/>
        <v>P-001</v>
      </c>
      <c r="E3161" t="str">
        <f ca="1">+_xlfn.XLOOKUP(D3161,'Tablas aux'!$A$3:$A$6,'Tablas aux'!$B$3:$B$6,0)</f>
        <v>Audífonos</v>
      </c>
      <c r="F3161" t="str">
        <f ca="1">+_xlfn.XLOOKUP(E3161,'Tablas aux'!$B$3:$B$6,'Tablas aux'!$C$3:$C$6,0)</f>
        <v>Electrónica</v>
      </c>
      <c r="G3161">
        <f t="shared" ca="1" si="297"/>
        <v>5</v>
      </c>
      <c r="H3161">
        <f ca="1">+_xlfn.XLOOKUP(D3161,'Tablas aux'!$A$3:$A$6,'Tablas aux'!$D$3:$D$6)</f>
        <v>50</v>
      </c>
      <c r="I3161" s="3">
        <f t="shared" ca="1" si="298"/>
        <v>0.1</v>
      </c>
      <c r="J3161" t="str" cm="1">
        <f t="array" aca="1" ref="J3161" ca="1">+INDEX({"Tarjeta";"Efectivo";"Transferencia"},RANDBETWEEN(1,3))</f>
        <v>Tarjeta</v>
      </c>
      <c r="K3161" t="str">
        <f t="shared" ca="1" si="299"/>
        <v>V-003</v>
      </c>
      <c r="L3161" t="str">
        <f ca="1">+VLOOKUP(K3161,'Tablas aux'!$A$23:$C$27,3,0)</f>
        <v>Arequipa</v>
      </c>
    </row>
    <row r="3162" spans="1:12" x14ac:dyDescent="0.25">
      <c r="A3162" t="str">
        <v>V-3161</v>
      </c>
      <c r="B3162">
        <f t="shared" ca="1" si="294"/>
        <v>45965</v>
      </c>
      <c r="C3162" t="str">
        <f t="shared" ca="1" si="295"/>
        <v>C-001</v>
      </c>
      <c r="D3162" t="str">
        <f t="shared" ca="1" si="296"/>
        <v>P-004</v>
      </c>
      <c r="E3162" t="str">
        <f ca="1">+_xlfn.XLOOKUP(D3162,'Tablas aux'!$A$3:$A$6,'Tablas aux'!$B$3:$B$6,0)</f>
        <v>Smart Phone</v>
      </c>
      <c r="F3162" t="str">
        <f ca="1">+_xlfn.XLOOKUP(E3162,'Tablas aux'!$B$3:$B$6,'Tablas aux'!$C$3:$C$6,0)</f>
        <v>Telefonía</v>
      </c>
      <c r="G3162">
        <f t="shared" ca="1" si="297"/>
        <v>20</v>
      </c>
      <c r="H3162">
        <f ca="1">+_xlfn.XLOOKUP(D3162,'Tablas aux'!$A$3:$A$6,'Tablas aux'!$D$3:$D$6)</f>
        <v>800</v>
      </c>
      <c r="I3162" s="3">
        <f t="shared" ca="1" si="298"/>
        <v>0.2</v>
      </c>
      <c r="J3162" t="str" cm="1">
        <f t="array" aca="1" ref="J3162" ca="1">+INDEX({"Tarjeta";"Efectivo";"Transferencia"},RANDBETWEEN(1,3))</f>
        <v>Efectivo</v>
      </c>
      <c r="K3162" t="str">
        <f t="shared" ca="1" si="299"/>
        <v>V-001</v>
      </c>
      <c r="L3162" t="str">
        <f ca="1">+VLOOKUP(K3162,'Tablas aux'!$A$23:$C$27,3,0)</f>
        <v>Lima</v>
      </c>
    </row>
    <row r="3163" spans="1:12" x14ac:dyDescent="0.25">
      <c r="A3163" t="str">
        <v>V-3162</v>
      </c>
      <c r="B3163">
        <f t="shared" ca="1" si="294"/>
        <v>45996</v>
      </c>
      <c r="C3163" t="str">
        <f t="shared" ca="1" si="295"/>
        <v>C-004</v>
      </c>
      <c r="D3163" t="str">
        <f t="shared" ca="1" si="296"/>
        <v>P-002</v>
      </c>
      <c r="E3163" t="str">
        <f ca="1">+_xlfn.XLOOKUP(D3163,'Tablas aux'!$A$3:$A$6,'Tablas aux'!$B$3:$B$6,0)</f>
        <v>Laptop</v>
      </c>
      <c r="F3163" t="str">
        <f ca="1">+_xlfn.XLOOKUP(E3163,'Tablas aux'!$B$3:$B$6,'Tablas aux'!$C$3:$C$6,0)</f>
        <v>Computo</v>
      </c>
      <c r="G3163">
        <f t="shared" ca="1" si="297"/>
        <v>14</v>
      </c>
      <c r="H3163">
        <f ca="1">+_xlfn.XLOOKUP(D3163,'Tablas aux'!$A$3:$A$6,'Tablas aux'!$D$3:$D$6)</f>
        <v>1200</v>
      </c>
      <c r="I3163" s="3">
        <f t="shared" ca="1" si="298"/>
        <v>0.3</v>
      </c>
      <c r="J3163" t="str" cm="1">
        <f t="array" aca="1" ref="J3163" ca="1">+INDEX({"Tarjeta";"Efectivo";"Transferencia"},RANDBETWEEN(1,3))</f>
        <v>Tarjeta</v>
      </c>
      <c r="K3163" t="str">
        <f t="shared" ca="1" si="299"/>
        <v>V-004</v>
      </c>
      <c r="L3163" t="str">
        <f ca="1">+VLOOKUP(K3163,'Tablas aux'!$A$23:$C$27,3,0)</f>
        <v>Moquegua</v>
      </c>
    </row>
    <row r="3164" spans="1:12" x14ac:dyDescent="0.25">
      <c r="A3164" t="str">
        <v>V-3163</v>
      </c>
      <c r="B3164">
        <f t="shared" ca="1" si="294"/>
        <v>45891</v>
      </c>
      <c r="C3164" t="str">
        <f t="shared" ca="1" si="295"/>
        <v>C-004</v>
      </c>
      <c r="D3164" t="str">
        <f t="shared" ca="1" si="296"/>
        <v>P-002</v>
      </c>
      <c r="E3164" t="str">
        <f ca="1">+_xlfn.XLOOKUP(D3164,'Tablas aux'!$A$3:$A$6,'Tablas aux'!$B$3:$B$6,0)</f>
        <v>Laptop</v>
      </c>
      <c r="F3164" t="str">
        <f ca="1">+_xlfn.XLOOKUP(E3164,'Tablas aux'!$B$3:$B$6,'Tablas aux'!$C$3:$C$6,0)</f>
        <v>Computo</v>
      </c>
      <c r="G3164">
        <f t="shared" ca="1" si="297"/>
        <v>43</v>
      </c>
      <c r="H3164">
        <f ca="1">+_xlfn.XLOOKUP(D3164,'Tablas aux'!$A$3:$A$6,'Tablas aux'!$D$3:$D$6)</f>
        <v>1200</v>
      </c>
      <c r="I3164" s="3">
        <f t="shared" ca="1" si="298"/>
        <v>0.3</v>
      </c>
      <c r="J3164" t="str" cm="1">
        <f t="array" aca="1" ref="J3164" ca="1">+INDEX({"Tarjeta";"Efectivo";"Transferencia"},RANDBETWEEN(1,3))</f>
        <v>Tarjeta</v>
      </c>
      <c r="K3164" t="str">
        <f t="shared" ca="1" si="299"/>
        <v>V-005</v>
      </c>
      <c r="L3164" t="str">
        <f ca="1">+VLOOKUP(K3164,'Tablas aux'!$A$23:$C$27,3,0)</f>
        <v>Ayacucho</v>
      </c>
    </row>
    <row r="3165" spans="1:12" x14ac:dyDescent="0.25">
      <c r="A3165" t="str">
        <v>V-3164</v>
      </c>
      <c r="B3165">
        <f t="shared" ca="1" si="294"/>
        <v>45783</v>
      </c>
      <c r="C3165" t="str">
        <f t="shared" ca="1" si="295"/>
        <v>C-003</v>
      </c>
      <c r="D3165" t="str">
        <f t="shared" ca="1" si="296"/>
        <v>P-004</v>
      </c>
      <c r="E3165" t="str">
        <f ca="1">+_xlfn.XLOOKUP(D3165,'Tablas aux'!$A$3:$A$6,'Tablas aux'!$B$3:$B$6,0)</f>
        <v>Smart Phone</v>
      </c>
      <c r="F3165" t="str">
        <f ca="1">+_xlfn.XLOOKUP(E3165,'Tablas aux'!$B$3:$B$6,'Tablas aux'!$C$3:$C$6,0)</f>
        <v>Telefonía</v>
      </c>
      <c r="G3165">
        <f t="shared" ca="1" si="297"/>
        <v>7</v>
      </c>
      <c r="H3165">
        <f ca="1">+_xlfn.XLOOKUP(D3165,'Tablas aux'!$A$3:$A$6,'Tablas aux'!$D$3:$D$6)</f>
        <v>800</v>
      </c>
      <c r="I3165" s="3">
        <f t="shared" ca="1" si="298"/>
        <v>0.2</v>
      </c>
      <c r="J3165" t="str" cm="1">
        <f t="array" aca="1" ref="J3165" ca="1">+INDEX({"Tarjeta";"Efectivo";"Transferencia"},RANDBETWEEN(1,3))</f>
        <v>Efectivo</v>
      </c>
      <c r="K3165" t="str">
        <f t="shared" ca="1" si="299"/>
        <v>V-005</v>
      </c>
      <c r="L3165" t="str">
        <f ca="1">+VLOOKUP(K3165,'Tablas aux'!$A$23:$C$27,3,0)</f>
        <v>Ayacucho</v>
      </c>
    </row>
    <row r="3166" spans="1:12" x14ac:dyDescent="0.25">
      <c r="A3166" t="str">
        <v>V-3165</v>
      </c>
      <c r="B3166">
        <f t="shared" ca="1" si="294"/>
        <v>45667</v>
      </c>
      <c r="C3166" t="str">
        <f t="shared" ca="1" si="295"/>
        <v>C-004</v>
      </c>
      <c r="D3166" t="str">
        <f t="shared" ca="1" si="296"/>
        <v>P-001</v>
      </c>
      <c r="E3166" t="str">
        <f ca="1">+_xlfn.XLOOKUP(D3166,'Tablas aux'!$A$3:$A$6,'Tablas aux'!$B$3:$B$6,0)</f>
        <v>Audífonos</v>
      </c>
      <c r="F3166" t="str">
        <f ca="1">+_xlfn.XLOOKUP(E3166,'Tablas aux'!$B$3:$B$6,'Tablas aux'!$C$3:$C$6,0)</f>
        <v>Electrónica</v>
      </c>
      <c r="G3166">
        <f t="shared" ca="1" si="297"/>
        <v>21</v>
      </c>
      <c r="H3166">
        <f ca="1">+_xlfn.XLOOKUP(D3166,'Tablas aux'!$A$3:$A$6,'Tablas aux'!$D$3:$D$6)</f>
        <v>50</v>
      </c>
      <c r="I3166" s="3">
        <f t="shared" ca="1" si="298"/>
        <v>0.1</v>
      </c>
      <c r="J3166" t="str" cm="1">
        <f t="array" aca="1" ref="J3166" ca="1">+INDEX({"Tarjeta";"Efectivo";"Transferencia"},RANDBETWEEN(1,3))</f>
        <v>Efectivo</v>
      </c>
      <c r="K3166" t="str">
        <f t="shared" ca="1" si="299"/>
        <v>V-005</v>
      </c>
      <c r="L3166" t="str">
        <f ca="1">+VLOOKUP(K3166,'Tablas aux'!$A$23:$C$27,3,0)</f>
        <v>Ayacucho</v>
      </c>
    </row>
    <row r="3167" spans="1:12" x14ac:dyDescent="0.25">
      <c r="A3167" t="str">
        <v>V-3166</v>
      </c>
      <c r="B3167">
        <f t="shared" ca="1" si="294"/>
        <v>45675</v>
      </c>
      <c r="C3167" t="str">
        <f t="shared" ca="1" si="295"/>
        <v>C-002</v>
      </c>
      <c r="D3167" t="str">
        <f t="shared" ca="1" si="296"/>
        <v>P-001</v>
      </c>
      <c r="E3167" t="str">
        <f ca="1">+_xlfn.XLOOKUP(D3167,'Tablas aux'!$A$3:$A$6,'Tablas aux'!$B$3:$B$6,0)</f>
        <v>Audífonos</v>
      </c>
      <c r="F3167" t="str">
        <f ca="1">+_xlfn.XLOOKUP(E3167,'Tablas aux'!$B$3:$B$6,'Tablas aux'!$C$3:$C$6,0)</f>
        <v>Electrónica</v>
      </c>
      <c r="G3167">
        <f t="shared" ca="1" si="297"/>
        <v>36</v>
      </c>
      <c r="H3167">
        <f ca="1">+_xlfn.XLOOKUP(D3167,'Tablas aux'!$A$3:$A$6,'Tablas aux'!$D$3:$D$6)</f>
        <v>50</v>
      </c>
      <c r="I3167" s="3">
        <f t="shared" ca="1" si="298"/>
        <v>0.1</v>
      </c>
      <c r="J3167" t="str" cm="1">
        <f t="array" aca="1" ref="J3167" ca="1">+INDEX({"Tarjeta";"Efectivo";"Transferencia"},RANDBETWEEN(1,3))</f>
        <v>Tarjeta</v>
      </c>
      <c r="K3167" t="str">
        <f t="shared" ca="1" si="299"/>
        <v>V-002</v>
      </c>
      <c r="L3167" t="str">
        <f ca="1">+VLOOKUP(K3167,'Tablas aux'!$A$23:$C$27,3,0)</f>
        <v>Callao</v>
      </c>
    </row>
    <row r="3168" spans="1:12" x14ac:dyDescent="0.25">
      <c r="A3168" t="str">
        <v>V-3167</v>
      </c>
      <c r="B3168">
        <f t="shared" ca="1" si="294"/>
        <v>45856</v>
      </c>
      <c r="C3168" t="str">
        <f t="shared" ca="1" si="295"/>
        <v>C-003</v>
      </c>
      <c r="D3168" t="str">
        <f t="shared" ca="1" si="296"/>
        <v>P-003</v>
      </c>
      <c r="E3168" t="str">
        <f ca="1">+_xlfn.XLOOKUP(D3168,'Tablas aux'!$A$3:$A$6,'Tablas aux'!$B$3:$B$6,0)</f>
        <v>Smart Watch</v>
      </c>
      <c r="F3168" t="str">
        <f ca="1">+_xlfn.XLOOKUP(E3168,'Tablas aux'!$B$3:$B$6,'Tablas aux'!$C$3:$C$6,0)</f>
        <v>Electrónica</v>
      </c>
      <c r="G3168">
        <f t="shared" ca="1" si="297"/>
        <v>15</v>
      </c>
      <c r="H3168">
        <f ca="1">+_xlfn.XLOOKUP(D3168,'Tablas aux'!$A$3:$A$6,'Tablas aux'!$D$3:$D$6)</f>
        <v>200</v>
      </c>
      <c r="I3168" s="3">
        <f t="shared" ca="1" si="298"/>
        <v>0.1</v>
      </c>
      <c r="J3168" t="str" cm="1">
        <f t="array" aca="1" ref="J3168" ca="1">+INDEX({"Tarjeta";"Efectivo";"Transferencia"},RANDBETWEEN(1,3))</f>
        <v>Transferencia</v>
      </c>
      <c r="K3168" t="str">
        <f t="shared" ca="1" si="299"/>
        <v>V-004</v>
      </c>
      <c r="L3168" t="str">
        <f ca="1">+VLOOKUP(K3168,'Tablas aux'!$A$23:$C$27,3,0)</f>
        <v>Moquegua</v>
      </c>
    </row>
    <row r="3169" spans="1:12" x14ac:dyDescent="0.25">
      <c r="A3169" t="str">
        <v>V-3168</v>
      </c>
      <c r="B3169">
        <f t="shared" ca="1" si="294"/>
        <v>45960</v>
      </c>
      <c r="C3169" t="str">
        <f t="shared" ca="1" si="295"/>
        <v>C-003</v>
      </c>
      <c r="D3169" t="str">
        <f t="shared" ca="1" si="296"/>
        <v>P-004</v>
      </c>
      <c r="E3169" t="str">
        <f ca="1">+_xlfn.XLOOKUP(D3169,'Tablas aux'!$A$3:$A$6,'Tablas aux'!$B$3:$B$6,0)</f>
        <v>Smart Phone</v>
      </c>
      <c r="F3169" t="str">
        <f ca="1">+_xlfn.XLOOKUP(E3169,'Tablas aux'!$B$3:$B$6,'Tablas aux'!$C$3:$C$6,0)</f>
        <v>Telefonía</v>
      </c>
      <c r="G3169">
        <f t="shared" ca="1" si="297"/>
        <v>6</v>
      </c>
      <c r="H3169">
        <f ca="1">+_xlfn.XLOOKUP(D3169,'Tablas aux'!$A$3:$A$6,'Tablas aux'!$D$3:$D$6)</f>
        <v>800</v>
      </c>
      <c r="I3169" s="3">
        <f t="shared" ca="1" si="298"/>
        <v>0.2</v>
      </c>
      <c r="J3169" t="str" cm="1">
        <f t="array" aca="1" ref="J3169" ca="1">+INDEX({"Tarjeta";"Efectivo";"Transferencia"},RANDBETWEEN(1,3))</f>
        <v>Efectivo</v>
      </c>
      <c r="K3169" t="str">
        <f t="shared" ca="1" si="299"/>
        <v>V-003</v>
      </c>
      <c r="L3169" t="str">
        <f ca="1">+VLOOKUP(K3169,'Tablas aux'!$A$23:$C$27,3,0)</f>
        <v>Arequipa</v>
      </c>
    </row>
    <row r="3170" spans="1:12" x14ac:dyDescent="0.25">
      <c r="A3170" t="str">
        <v>V-3169</v>
      </c>
      <c r="B3170">
        <f t="shared" ca="1" si="294"/>
        <v>45871</v>
      </c>
      <c r="C3170" t="str">
        <f t="shared" ca="1" si="295"/>
        <v>C-003</v>
      </c>
      <c r="D3170" t="str">
        <f t="shared" ca="1" si="296"/>
        <v>P-004</v>
      </c>
      <c r="E3170" t="str">
        <f ca="1">+_xlfn.XLOOKUP(D3170,'Tablas aux'!$A$3:$A$6,'Tablas aux'!$B$3:$B$6,0)</f>
        <v>Smart Phone</v>
      </c>
      <c r="F3170" t="str">
        <f ca="1">+_xlfn.XLOOKUP(E3170,'Tablas aux'!$B$3:$B$6,'Tablas aux'!$C$3:$C$6,0)</f>
        <v>Telefonía</v>
      </c>
      <c r="G3170">
        <f t="shared" ca="1" si="297"/>
        <v>17</v>
      </c>
      <c r="H3170">
        <f ca="1">+_xlfn.XLOOKUP(D3170,'Tablas aux'!$A$3:$A$6,'Tablas aux'!$D$3:$D$6)</f>
        <v>800</v>
      </c>
      <c r="I3170" s="3">
        <f t="shared" ca="1" si="298"/>
        <v>0.2</v>
      </c>
      <c r="J3170" t="str" cm="1">
        <f t="array" aca="1" ref="J3170" ca="1">+INDEX({"Tarjeta";"Efectivo";"Transferencia"},RANDBETWEEN(1,3))</f>
        <v>Tarjeta</v>
      </c>
      <c r="K3170" t="str">
        <f t="shared" ca="1" si="299"/>
        <v>V-005</v>
      </c>
      <c r="L3170" t="str">
        <f ca="1">+VLOOKUP(K3170,'Tablas aux'!$A$23:$C$27,3,0)</f>
        <v>Ayacucho</v>
      </c>
    </row>
    <row r="3171" spans="1:12" x14ac:dyDescent="0.25">
      <c r="A3171" t="str">
        <v>V-3170</v>
      </c>
      <c r="B3171">
        <f t="shared" ca="1" si="294"/>
        <v>45765</v>
      </c>
      <c r="C3171" t="str">
        <f t="shared" ca="1" si="295"/>
        <v>C-004</v>
      </c>
      <c r="D3171" t="str">
        <f t="shared" ca="1" si="296"/>
        <v>P-002</v>
      </c>
      <c r="E3171" t="str">
        <f ca="1">+_xlfn.XLOOKUP(D3171,'Tablas aux'!$A$3:$A$6,'Tablas aux'!$B$3:$B$6,0)</f>
        <v>Laptop</v>
      </c>
      <c r="F3171" t="str">
        <f ca="1">+_xlfn.XLOOKUP(E3171,'Tablas aux'!$B$3:$B$6,'Tablas aux'!$C$3:$C$6,0)</f>
        <v>Computo</v>
      </c>
      <c r="G3171">
        <f t="shared" ca="1" si="297"/>
        <v>16</v>
      </c>
      <c r="H3171">
        <f ca="1">+_xlfn.XLOOKUP(D3171,'Tablas aux'!$A$3:$A$6,'Tablas aux'!$D$3:$D$6)</f>
        <v>1200</v>
      </c>
      <c r="I3171" s="3">
        <f t="shared" ca="1" si="298"/>
        <v>0.3</v>
      </c>
      <c r="J3171" t="str" cm="1">
        <f t="array" aca="1" ref="J3171" ca="1">+INDEX({"Tarjeta";"Efectivo";"Transferencia"},RANDBETWEEN(1,3))</f>
        <v>Tarjeta</v>
      </c>
      <c r="K3171" t="str">
        <f t="shared" ca="1" si="299"/>
        <v>V-004</v>
      </c>
      <c r="L3171" t="str">
        <f ca="1">+VLOOKUP(K3171,'Tablas aux'!$A$23:$C$27,3,0)</f>
        <v>Moquegua</v>
      </c>
    </row>
    <row r="3172" spans="1:12" x14ac:dyDescent="0.25">
      <c r="A3172" t="str">
        <v>V-3171</v>
      </c>
      <c r="B3172">
        <f t="shared" ca="1" si="294"/>
        <v>45861</v>
      </c>
      <c r="C3172" t="str">
        <f t="shared" ca="1" si="295"/>
        <v>C-002</v>
      </c>
      <c r="D3172" t="str">
        <f t="shared" ca="1" si="296"/>
        <v>P-001</v>
      </c>
      <c r="E3172" t="str">
        <f ca="1">+_xlfn.XLOOKUP(D3172,'Tablas aux'!$A$3:$A$6,'Tablas aux'!$B$3:$B$6,0)</f>
        <v>Audífonos</v>
      </c>
      <c r="F3172" t="str">
        <f ca="1">+_xlfn.XLOOKUP(E3172,'Tablas aux'!$B$3:$B$6,'Tablas aux'!$C$3:$C$6,0)</f>
        <v>Electrónica</v>
      </c>
      <c r="G3172">
        <f t="shared" ca="1" si="297"/>
        <v>18</v>
      </c>
      <c r="H3172">
        <f ca="1">+_xlfn.XLOOKUP(D3172,'Tablas aux'!$A$3:$A$6,'Tablas aux'!$D$3:$D$6)</f>
        <v>50</v>
      </c>
      <c r="I3172" s="3">
        <f t="shared" ca="1" si="298"/>
        <v>0.1</v>
      </c>
      <c r="J3172" t="str" cm="1">
        <f t="array" aca="1" ref="J3172" ca="1">+INDEX({"Tarjeta";"Efectivo";"Transferencia"},RANDBETWEEN(1,3))</f>
        <v>Efectivo</v>
      </c>
      <c r="K3172" t="str">
        <f t="shared" ca="1" si="299"/>
        <v>V-004</v>
      </c>
      <c r="L3172" t="str">
        <f ca="1">+VLOOKUP(K3172,'Tablas aux'!$A$23:$C$27,3,0)</f>
        <v>Moquegua</v>
      </c>
    </row>
    <row r="3173" spans="1:12" x14ac:dyDescent="0.25">
      <c r="A3173" t="str">
        <v>V-3172</v>
      </c>
      <c r="B3173">
        <f t="shared" ca="1" si="294"/>
        <v>45751</v>
      </c>
      <c r="C3173" t="str">
        <f t="shared" ca="1" si="295"/>
        <v>C-004</v>
      </c>
      <c r="D3173" t="str">
        <f t="shared" ca="1" si="296"/>
        <v>P-004</v>
      </c>
      <c r="E3173" t="str">
        <f ca="1">+_xlfn.XLOOKUP(D3173,'Tablas aux'!$A$3:$A$6,'Tablas aux'!$B$3:$B$6,0)</f>
        <v>Smart Phone</v>
      </c>
      <c r="F3173" t="str">
        <f ca="1">+_xlfn.XLOOKUP(E3173,'Tablas aux'!$B$3:$B$6,'Tablas aux'!$C$3:$C$6,0)</f>
        <v>Telefonía</v>
      </c>
      <c r="G3173">
        <f t="shared" ca="1" si="297"/>
        <v>13</v>
      </c>
      <c r="H3173">
        <f ca="1">+_xlfn.XLOOKUP(D3173,'Tablas aux'!$A$3:$A$6,'Tablas aux'!$D$3:$D$6)</f>
        <v>800</v>
      </c>
      <c r="I3173" s="3">
        <f t="shared" ca="1" si="298"/>
        <v>0.2</v>
      </c>
      <c r="J3173" t="str" cm="1">
        <f t="array" aca="1" ref="J3173" ca="1">+INDEX({"Tarjeta";"Efectivo";"Transferencia"},RANDBETWEEN(1,3))</f>
        <v>Tarjeta</v>
      </c>
      <c r="K3173" t="str">
        <f t="shared" ca="1" si="299"/>
        <v>V-001</v>
      </c>
      <c r="L3173" t="str">
        <f ca="1">+VLOOKUP(K3173,'Tablas aux'!$A$23:$C$27,3,0)</f>
        <v>Lima</v>
      </c>
    </row>
    <row r="3174" spans="1:12" x14ac:dyDescent="0.25">
      <c r="A3174" t="str">
        <v>V-3173</v>
      </c>
      <c r="B3174">
        <f t="shared" ca="1" si="294"/>
        <v>45712</v>
      </c>
      <c r="C3174" t="str">
        <f t="shared" ca="1" si="295"/>
        <v>C-003</v>
      </c>
      <c r="D3174" t="str">
        <f t="shared" ca="1" si="296"/>
        <v>P-003</v>
      </c>
      <c r="E3174" t="str">
        <f ca="1">+_xlfn.XLOOKUP(D3174,'Tablas aux'!$A$3:$A$6,'Tablas aux'!$B$3:$B$6,0)</f>
        <v>Smart Watch</v>
      </c>
      <c r="F3174" t="str">
        <f ca="1">+_xlfn.XLOOKUP(E3174,'Tablas aux'!$B$3:$B$6,'Tablas aux'!$C$3:$C$6,0)</f>
        <v>Electrónica</v>
      </c>
      <c r="G3174">
        <f t="shared" ca="1" si="297"/>
        <v>11</v>
      </c>
      <c r="H3174">
        <f ca="1">+_xlfn.XLOOKUP(D3174,'Tablas aux'!$A$3:$A$6,'Tablas aux'!$D$3:$D$6)</f>
        <v>200</v>
      </c>
      <c r="I3174" s="3">
        <f t="shared" ca="1" si="298"/>
        <v>0.1</v>
      </c>
      <c r="J3174" t="str" cm="1">
        <f t="array" aca="1" ref="J3174" ca="1">+INDEX({"Tarjeta";"Efectivo";"Transferencia"},RANDBETWEEN(1,3))</f>
        <v>Transferencia</v>
      </c>
      <c r="K3174" t="str">
        <f t="shared" ca="1" si="299"/>
        <v>V-004</v>
      </c>
      <c r="L3174" t="str">
        <f ca="1">+VLOOKUP(K3174,'Tablas aux'!$A$23:$C$27,3,0)</f>
        <v>Moquegua</v>
      </c>
    </row>
    <row r="3175" spans="1:12" x14ac:dyDescent="0.25">
      <c r="A3175" t="str">
        <v>V-3174</v>
      </c>
      <c r="B3175">
        <f t="shared" ca="1" si="294"/>
        <v>45911</v>
      </c>
      <c r="C3175" t="str">
        <f t="shared" ca="1" si="295"/>
        <v>C-002</v>
      </c>
      <c r="D3175" t="str">
        <f t="shared" ca="1" si="296"/>
        <v>P-002</v>
      </c>
      <c r="E3175" t="str">
        <f ca="1">+_xlfn.XLOOKUP(D3175,'Tablas aux'!$A$3:$A$6,'Tablas aux'!$B$3:$B$6,0)</f>
        <v>Laptop</v>
      </c>
      <c r="F3175" t="str">
        <f ca="1">+_xlfn.XLOOKUP(E3175,'Tablas aux'!$B$3:$B$6,'Tablas aux'!$C$3:$C$6,0)</f>
        <v>Computo</v>
      </c>
      <c r="G3175">
        <f t="shared" ca="1" si="297"/>
        <v>33</v>
      </c>
      <c r="H3175">
        <f ca="1">+_xlfn.XLOOKUP(D3175,'Tablas aux'!$A$3:$A$6,'Tablas aux'!$D$3:$D$6)</f>
        <v>1200</v>
      </c>
      <c r="I3175" s="3">
        <f t="shared" ca="1" si="298"/>
        <v>0.3</v>
      </c>
      <c r="J3175" t="str" cm="1">
        <f t="array" aca="1" ref="J3175" ca="1">+INDEX({"Tarjeta";"Efectivo";"Transferencia"},RANDBETWEEN(1,3))</f>
        <v>Transferencia</v>
      </c>
      <c r="K3175" t="str">
        <f t="shared" ca="1" si="299"/>
        <v>V-003</v>
      </c>
      <c r="L3175" t="str">
        <f ca="1">+VLOOKUP(K3175,'Tablas aux'!$A$23:$C$27,3,0)</f>
        <v>Arequipa</v>
      </c>
    </row>
    <row r="3176" spans="1:12" x14ac:dyDescent="0.25">
      <c r="A3176" t="str">
        <v>V-3175</v>
      </c>
      <c r="B3176">
        <f t="shared" ca="1" si="294"/>
        <v>45692</v>
      </c>
      <c r="C3176" t="str">
        <f t="shared" ca="1" si="295"/>
        <v>C-004</v>
      </c>
      <c r="D3176" t="str">
        <f t="shared" ca="1" si="296"/>
        <v>P-004</v>
      </c>
      <c r="E3176" t="str">
        <f ca="1">+_xlfn.XLOOKUP(D3176,'Tablas aux'!$A$3:$A$6,'Tablas aux'!$B$3:$B$6,0)</f>
        <v>Smart Phone</v>
      </c>
      <c r="F3176" t="str">
        <f ca="1">+_xlfn.XLOOKUP(E3176,'Tablas aux'!$B$3:$B$6,'Tablas aux'!$C$3:$C$6,0)</f>
        <v>Telefonía</v>
      </c>
      <c r="G3176">
        <f t="shared" ca="1" si="297"/>
        <v>42</v>
      </c>
      <c r="H3176">
        <f ca="1">+_xlfn.XLOOKUP(D3176,'Tablas aux'!$A$3:$A$6,'Tablas aux'!$D$3:$D$6)</f>
        <v>800</v>
      </c>
      <c r="I3176" s="3">
        <f t="shared" ca="1" si="298"/>
        <v>0.2</v>
      </c>
      <c r="J3176" t="str" cm="1">
        <f t="array" aca="1" ref="J3176" ca="1">+INDEX({"Tarjeta";"Efectivo";"Transferencia"},RANDBETWEEN(1,3))</f>
        <v>Efectivo</v>
      </c>
      <c r="K3176" t="str">
        <f t="shared" ca="1" si="299"/>
        <v>V-003</v>
      </c>
      <c r="L3176" t="str">
        <f ca="1">+VLOOKUP(K3176,'Tablas aux'!$A$23:$C$27,3,0)</f>
        <v>Arequipa</v>
      </c>
    </row>
    <row r="3177" spans="1:12" x14ac:dyDescent="0.25">
      <c r="A3177" t="str">
        <v>V-3176</v>
      </c>
      <c r="B3177">
        <f t="shared" ca="1" si="294"/>
        <v>46021</v>
      </c>
      <c r="C3177" t="str">
        <f t="shared" ca="1" si="295"/>
        <v>C-003</v>
      </c>
      <c r="D3177" t="str">
        <f t="shared" ca="1" si="296"/>
        <v>P-003</v>
      </c>
      <c r="E3177" t="str">
        <f ca="1">+_xlfn.XLOOKUP(D3177,'Tablas aux'!$A$3:$A$6,'Tablas aux'!$B$3:$B$6,0)</f>
        <v>Smart Watch</v>
      </c>
      <c r="F3177" t="str">
        <f ca="1">+_xlfn.XLOOKUP(E3177,'Tablas aux'!$B$3:$B$6,'Tablas aux'!$C$3:$C$6,0)</f>
        <v>Electrónica</v>
      </c>
      <c r="G3177">
        <f t="shared" ca="1" si="297"/>
        <v>30</v>
      </c>
      <c r="H3177">
        <f ca="1">+_xlfn.XLOOKUP(D3177,'Tablas aux'!$A$3:$A$6,'Tablas aux'!$D$3:$D$6)</f>
        <v>200</v>
      </c>
      <c r="I3177" s="3">
        <f t="shared" ca="1" si="298"/>
        <v>0.1</v>
      </c>
      <c r="J3177" t="str" cm="1">
        <f t="array" aca="1" ref="J3177" ca="1">+INDEX({"Tarjeta";"Efectivo";"Transferencia"},RANDBETWEEN(1,3))</f>
        <v>Transferencia</v>
      </c>
      <c r="K3177" t="str">
        <f t="shared" ca="1" si="299"/>
        <v>V-002</v>
      </c>
      <c r="L3177" t="str">
        <f ca="1">+VLOOKUP(K3177,'Tablas aux'!$A$23:$C$27,3,0)</f>
        <v>Callao</v>
      </c>
    </row>
    <row r="3178" spans="1:12" x14ac:dyDescent="0.25">
      <c r="A3178" t="str">
        <v>V-3177</v>
      </c>
      <c r="B3178">
        <f t="shared" ca="1" si="294"/>
        <v>45714</v>
      </c>
      <c r="C3178" t="str">
        <f t="shared" ca="1" si="295"/>
        <v>C-004</v>
      </c>
      <c r="D3178" t="str">
        <f t="shared" ca="1" si="296"/>
        <v>P-002</v>
      </c>
      <c r="E3178" t="str">
        <f ca="1">+_xlfn.XLOOKUP(D3178,'Tablas aux'!$A$3:$A$6,'Tablas aux'!$B$3:$B$6,0)</f>
        <v>Laptop</v>
      </c>
      <c r="F3178" t="str">
        <f ca="1">+_xlfn.XLOOKUP(E3178,'Tablas aux'!$B$3:$B$6,'Tablas aux'!$C$3:$C$6,0)</f>
        <v>Computo</v>
      </c>
      <c r="G3178">
        <f t="shared" ca="1" si="297"/>
        <v>20</v>
      </c>
      <c r="H3178">
        <f ca="1">+_xlfn.XLOOKUP(D3178,'Tablas aux'!$A$3:$A$6,'Tablas aux'!$D$3:$D$6)</f>
        <v>1200</v>
      </c>
      <c r="I3178" s="3">
        <f t="shared" ca="1" si="298"/>
        <v>0.3</v>
      </c>
      <c r="J3178" t="str" cm="1">
        <f t="array" aca="1" ref="J3178" ca="1">+INDEX({"Tarjeta";"Efectivo";"Transferencia"},RANDBETWEEN(1,3))</f>
        <v>Tarjeta</v>
      </c>
      <c r="K3178" t="str">
        <f t="shared" ca="1" si="299"/>
        <v>V-003</v>
      </c>
      <c r="L3178" t="str">
        <f ca="1">+VLOOKUP(K3178,'Tablas aux'!$A$23:$C$27,3,0)</f>
        <v>Arequipa</v>
      </c>
    </row>
    <row r="3179" spans="1:12" x14ac:dyDescent="0.25">
      <c r="A3179" t="str">
        <v>V-3178</v>
      </c>
      <c r="B3179">
        <f t="shared" ca="1" si="294"/>
        <v>45813</v>
      </c>
      <c r="C3179" t="str">
        <f t="shared" ca="1" si="295"/>
        <v>C-001</v>
      </c>
      <c r="D3179" t="str">
        <f t="shared" ca="1" si="296"/>
        <v>P-004</v>
      </c>
      <c r="E3179" t="str">
        <f ca="1">+_xlfn.XLOOKUP(D3179,'Tablas aux'!$A$3:$A$6,'Tablas aux'!$B$3:$B$6,0)</f>
        <v>Smart Phone</v>
      </c>
      <c r="F3179" t="str">
        <f ca="1">+_xlfn.XLOOKUP(E3179,'Tablas aux'!$B$3:$B$6,'Tablas aux'!$C$3:$C$6,0)</f>
        <v>Telefonía</v>
      </c>
      <c r="G3179">
        <f t="shared" ca="1" si="297"/>
        <v>8</v>
      </c>
      <c r="H3179">
        <f ca="1">+_xlfn.XLOOKUP(D3179,'Tablas aux'!$A$3:$A$6,'Tablas aux'!$D$3:$D$6)</f>
        <v>800</v>
      </c>
      <c r="I3179" s="3">
        <f t="shared" ca="1" si="298"/>
        <v>0.2</v>
      </c>
      <c r="J3179" t="str" cm="1">
        <f t="array" aca="1" ref="J3179" ca="1">+INDEX({"Tarjeta";"Efectivo";"Transferencia"},RANDBETWEEN(1,3))</f>
        <v>Tarjeta</v>
      </c>
      <c r="K3179" t="str">
        <f t="shared" ca="1" si="299"/>
        <v>V-005</v>
      </c>
      <c r="L3179" t="str">
        <f ca="1">+VLOOKUP(K3179,'Tablas aux'!$A$23:$C$27,3,0)</f>
        <v>Ayacucho</v>
      </c>
    </row>
    <row r="3180" spans="1:12" x14ac:dyDescent="0.25">
      <c r="A3180" t="str">
        <v>V-3179</v>
      </c>
      <c r="B3180">
        <f t="shared" ca="1" si="294"/>
        <v>45727</v>
      </c>
      <c r="C3180" t="str">
        <f t="shared" ca="1" si="295"/>
        <v>C-002</v>
      </c>
      <c r="D3180" t="str">
        <f t="shared" ca="1" si="296"/>
        <v>P-004</v>
      </c>
      <c r="E3180" t="str">
        <f ca="1">+_xlfn.XLOOKUP(D3180,'Tablas aux'!$A$3:$A$6,'Tablas aux'!$B$3:$B$6,0)</f>
        <v>Smart Phone</v>
      </c>
      <c r="F3180" t="str">
        <f ca="1">+_xlfn.XLOOKUP(E3180,'Tablas aux'!$B$3:$B$6,'Tablas aux'!$C$3:$C$6,0)</f>
        <v>Telefonía</v>
      </c>
      <c r="G3180">
        <f t="shared" ca="1" si="297"/>
        <v>12</v>
      </c>
      <c r="H3180">
        <f ca="1">+_xlfn.XLOOKUP(D3180,'Tablas aux'!$A$3:$A$6,'Tablas aux'!$D$3:$D$6)</f>
        <v>800</v>
      </c>
      <c r="I3180" s="3">
        <f t="shared" ca="1" si="298"/>
        <v>0.2</v>
      </c>
      <c r="J3180" t="str" cm="1">
        <f t="array" aca="1" ref="J3180" ca="1">+INDEX({"Tarjeta";"Efectivo";"Transferencia"},RANDBETWEEN(1,3))</f>
        <v>Tarjeta</v>
      </c>
      <c r="K3180" t="str">
        <f t="shared" ca="1" si="299"/>
        <v>V-003</v>
      </c>
      <c r="L3180" t="str">
        <f ca="1">+VLOOKUP(K3180,'Tablas aux'!$A$23:$C$27,3,0)</f>
        <v>Arequipa</v>
      </c>
    </row>
    <row r="3181" spans="1:12" x14ac:dyDescent="0.25">
      <c r="A3181" t="str">
        <v>V-3180</v>
      </c>
      <c r="B3181">
        <f t="shared" ca="1" si="294"/>
        <v>45730</v>
      </c>
      <c r="C3181" t="str">
        <f t="shared" ca="1" si="295"/>
        <v>C-001</v>
      </c>
      <c r="D3181" t="str">
        <f t="shared" ca="1" si="296"/>
        <v>P-004</v>
      </c>
      <c r="E3181" t="str">
        <f ca="1">+_xlfn.XLOOKUP(D3181,'Tablas aux'!$A$3:$A$6,'Tablas aux'!$B$3:$B$6,0)</f>
        <v>Smart Phone</v>
      </c>
      <c r="F3181" t="str">
        <f ca="1">+_xlfn.XLOOKUP(E3181,'Tablas aux'!$B$3:$B$6,'Tablas aux'!$C$3:$C$6,0)</f>
        <v>Telefonía</v>
      </c>
      <c r="G3181">
        <f t="shared" ca="1" si="297"/>
        <v>22</v>
      </c>
      <c r="H3181">
        <f ca="1">+_xlfn.XLOOKUP(D3181,'Tablas aux'!$A$3:$A$6,'Tablas aux'!$D$3:$D$6)</f>
        <v>800</v>
      </c>
      <c r="I3181" s="3">
        <f t="shared" ca="1" si="298"/>
        <v>0.2</v>
      </c>
      <c r="J3181" t="str" cm="1">
        <f t="array" aca="1" ref="J3181" ca="1">+INDEX({"Tarjeta";"Efectivo";"Transferencia"},RANDBETWEEN(1,3))</f>
        <v>Tarjeta</v>
      </c>
      <c r="K3181" t="str">
        <f t="shared" ca="1" si="299"/>
        <v>V-005</v>
      </c>
      <c r="L3181" t="str">
        <f ca="1">+VLOOKUP(K3181,'Tablas aux'!$A$23:$C$27,3,0)</f>
        <v>Ayacucho</v>
      </c>
    </row>
    <row r="3182" spans="1:12" x14ac:dyDescent="0.25">
      <c r="A3182" t="str">
        <v>V-3181</v>
      </c>
      <c r="B3182">
        <f t="shared" ca="1" si="294"/>
        <v>45879</v>
      </c>
      <c r="C3182" t="str">
        <f t="shared" ca="1" si="295"/>
        <v>C-004</v>
      </c>
      <c r="D3182" t="str">
        <f t="shared" ca="1" si="296"/>
        <v>P-001</v>
      </c>
      <c r="E3182" t="str">
        <f ca="1">+_xlfn.XLOOKUP(D3182,'Tablas aux'!$A$3:$A$6,'Tablas aux'!$B$3:$B$6,0)</f>
        <v>Audífonos</v>
      </c>
      <c r="F3182" t="str">
        <f ca="1">+_xlfn.XLOOKUP(E3182,'Tablas aux'!$B$3:$B$6,'Tablas aux'!$C$3:$C$6,0)</f>
        <v>Electrónica</v>
      </c>
      <c r="G3182">
        <f t="shared" ca="1" si="297"/>
        <v>16</v>
      </c>
      <c r="H3182">
        <f ca="1">+_xlfn.XLOOKUP(D3182,'Tablas aux'!$A$3:$A$6,'Tablas aux'!$D$3:$D$6)</f>
        <v>50</v>
      </c>
      <c r="I3182" s="3">
        <f t="shared" ca="1" si="298"/>
        <v>0.1</v>
      </c>
      <c r="J3182" t="str" cm="1">
        <f t="array" aca="1" ref="J3182" ca="1">+INDEX({"Tarjeta";"Efectivo";"Transferencia"},RANDBETWEEN(1,3))</f>
        <v>Transferencia</v>
      </c>
      <c r="K3182" t="str">
        <f t="shared" ca="1" si="299"/>
        <v>V-002</v>
      </c>
      <c r="L3182" t="str">
        <f ca="1">+VLOOKUP(K3182,'Tablas aux'!$A$23:$C$27,3,0)</f>
        <v>Callao</v>
      </c>
    </row>
    <row r="3183" spans="1:12" x14ac:dyDescent="0.25">
      <c r="A3183" t="str">
        <v>V-3182</v>
      </c>
      <c r="B3183">
        <f t="shared" ca="1" si="294"/>
        <v>46008</v>
      </c>
      <c r="C3183" t="str">
        <f t="shared" ca="1" si="295"/>
        <v>C-003</v>
      </c>
      <c r="D3183" t="str">
        <f t="shared" ca="1" si="296"/>
        <v>P-002</v>
      </c>
      <c r="E3183" t="str">
        <f ca="1">+_xlfn.XLOOKUP(D3183,'Tablas aux'!$A$3:$A$6,'Tablas aux'!$B$3:$B$6,0)</f>
        <v>Laptop</v>
      </c>
      <c r="F3183" t="str">
        <f ca="1">+_xlfn.XLOOKUP(E3183,'Tablas aux'!$B$3:$B$6,'Tablas aux'!$C$3:$C$6,0)</f>
        <v>Computo</v>
      </c>
      <c r="G3183">
        <f t="shared" ca="1" si="297"/>
        <v>28</v>
      </c>
      <c r="H3183">
        <f ca="1">+_xlfn.XLOOKUP(D3183,'Tablas aux'!$A$3:$A$6,'Tablas aux'!$D$3:$D$6)</f>
        <v>1200</v>
      </c>
      <c r="I3183" s="3">
        <f t="shared" ca="1" si="298"/>
        <v>0.3</v>
      </c>
      <c r="J3183" t="str" cm="1">
        <f t="array" aca="1" ref="J3183" ca="1">+INDEX({"Tarjeta";"Efectivo";"Transferencia"},RANDBETWEEN(1,3))</f>
        <v>Efectivo</v>
      </c>
      <c r="K3183" t="str">
        <f t="shared" ca="1" si="299"/>
        <v>V-005</v>
      </c>
      <c r="L3183" t="str">
        <f ca="1">+VLOOKUP(K3183,'Tablas aux'!$A$23:$C$27,3,0)</f>
        <v>Ayacucho</v>
      </c>
    </row>
    <row r="3184" spans="1:12" x14ac:dyDescent="0.25">
      <c r="A3184" t="str">
        <v>V-3183</v>
      </c>
      <c r="B3184">
        <f t="shared" ca="1" si="294"/>
        <v>45935</v>
      </c>
      <c r="C3184" t="str">
        <f t="shared" ca="1" si="295"/>
        <v>C-004</v>
      </c>
      <c r="D3184" t="str">
        <f t="shared" ca="1" si="296"/>
        <v>P-003</v>
      </c>
      <c r="E3184" t="str">
        <f ca="1">+_xlfn.XLOOKUP(D3184,'Tablas aux'!$A$3:$A$6,'Tablas aux'!$B$3:$B$6,0)</f>
        <v>Smart Watch</v>
      </c>
      <c r="F3184" t="str">
        <f ca="1">+_xlfn.XLOOKUP(E3184,'Tablas aux'!$B$3:$B$6,'Tablas aux'!$C$3:$C$6,0)</f>
        <v>Electrónica</v>
      </c>
      <c r="G3184">
        <f t="shared" ca="1" si="297"/>
        <v>8</v>
      </c>
      <c r="H3184">
        <f ca="1">+_xlfn.XLOOKUP(D3184,'Tablas aux'!$A$3:$A$6,'Tablas aux'!$D$3:$D$6)</f>
        <v>200</v>
      </c>
      <c r="I3184" s="3">
        <f t="shared" ca="1" si="298"/>
        <v>0.1</v>
      </c>
      <c r="J3184" t="str" cm="1">
        <f t="array" aca="1" ref="J3184" ca="1">+INDEX({"Tarjeta";"Efectivo";"Transferencia"},RANDBETWEEN(1,3))</f>
        <v>Tarjeta</v>
      </c>
      <c r="K3184" t="str">
        <f t="shared" ca="1" si="299"/>
        <v>V-005</v>
      </c>
      <c r="L3184" t="str">
        <f ca="1">+VLOOKUP(K3184,'Tablas aux'!$A$23:$C$27,3,0)</f>
        <v>Ayacucho</v>
      </c>
    </row>
    <row r="3185" spans="1:12" x14ac:dyDescent="0.25">
      <c r="A3185" t="str">
        <v>V-3184</v>
      </c>
      <c r="B3185">
        <f t="shared" ca="1" si="294"/>
        <v>45685</v>
      </c>
      <c r="C3185" t="str">
        <f t="shared" ca="1" si="295"/>
        <v>C-003</v>
      </c>
      <c r="D3185" t="str">
        <f t="shared" ca="1" si="296"/>
        <v>P-002</v>
      </c>
      <c r="E3185" t="str">
        <f ca="1">+_xlfn.XLOOKUP(D3185,'Tablas aux'!$A$3:$A$6,'Tablas aux'!$B$3:$B$6,0)</f>
        <v>Laptop</v>
      </c>
      <c r="F3185" t="str">
        <f ca="1">+_xlfn.XLOOKUP(E3185,'Tablas aux'!$B$3:$B$6,'Tablas aux'!$C$3:$C$6,0)</f>
        <v>Computo</v>
      </c>
      <c r="G3185">
        <f t="shared" ca="1" si="297"/>
        <v>22</v>
      </c>
      <c r="H3185">
        <f ca="1">+_xlfn.XLOOKUP(D3185,'Tablas aux'!$A$3:$A$6,'Tablas aux'!$D$3:$D$6)</f>
        <v>1200</v>
      </c>
      <c r="I3185" s="3">
        <f t="shared" ca="1" si="298"/>
        <v>0.3</v>
      </c>
      <c r="J3185" t="str" cm="1">
        <f t="array" aca="1" ref="J3185" ca="1">+INDEX({"Tarjeta";"Efectivo";"Transferencia"},RANDBETWEEN(1,3))</f>
        <v>Tarjeta</v>
      </c>
      <c r="K3185" t="str">
        <f t="shared" ca="1" si="299"/>
        <v>V-003</v>
      </c>
      <c r="L3185" t="str">
        <f ca="1">+VLOOKUP(K3185,'Tablas aux'!$A$23:$C$27,3,0)</f>
        <v>Arequipa</v>
      </c>
    </row>
    <row r="3186" spans="1:12" x14ac:dyDescent="0.25">
      <c r="A3186" t="str">
        <v>V-3185</v>
      </c>
      <c r="B3186">
        <f t="shared" ca="1" si="294"/>
        <v>45932</v>
      </c>
      <c r="C3186" t="str">
        <f t="shared" ca="1" si="295"/>
        <v>C-002</v>
      </c>
      <c r="D3186" t="str">
        <f t="shared" ca="1" si="296"/>
        <v>P-001</v>
      </c>
      <c r="E3186" t="str">
        <f ca="1">+_xlfn.XLOOKUP(D3186,'Tablas aux'!$A$3:$A$6,'Tablas aux'!$B$3:$B$6,0)</f>
        <v>Audífonos</v>
      </c>
      <c r="F3186" t="str">
        <f ca="1">+_xlfn.XLOOKUP(E3186,'Tablas aux'!$B$3:$B$6,'Tablas aux'!$C$3:$C$6,0)</f>
        <v>Electrónica</v>
      </c>
      <c r="G3186">
        <f t="shared" ca="1" si="297"/>
        <v>8</v>
      </c>
      <c r="H3186">
        <f ca="1">+_xlfn.XLOOKUP(D3186,'Tablas aux'!$A$3:$A$6,'Tablas aux'!$D$3:$D$6)</f>
        <v>50</v>
      </c>
      <c r="I3186" s="3">
        <f t="shared" ca="1" si="298"/>
        <v>0.1</v>
      </c>
      <c r="J3186" t="str" cm="1">
        <f t="array" aca="1" ref="J3186" ca="1">+INDEX({"Tarjeta";"Efectivo";"Transferencia"},RANDBETWEEN(1,3))</f>
        <v>Tarjeta</v>
      </c>
      <c r="K3186" t="str">
        <f t="shared" ca="1" si="299"/>
        <v>V-001</v>
      </c>
      <c r="L3186" t="str">
        <f ca="1">+VLOOKUP(K3186,'Tablas aux'!$A$23:$C$27,3,0)</f>
        <v>Lima</v>
      </c>
    </row>
    <row r="3187" spans="1:12" x14ac:dyDescent="0.25">
      <c r="A3187" t="str">
        <v>V-3186</v>
      </c>
      <c r="B3187">
        <f t="shared" ca="1" si="294"/>
        <v>45968</v>
      </c>
      <c r="C3187" t="str">
        <f t="shared" ca="1" si="295"/>
        <v>C-004</v>
      </c>
      <c r="D3187" t="str">
        <f t="shared" ca="1" si="296"/>
        <v>P-004</v>
      </c>
      <c r="E3187" t="str">
        <f ca="1">+_xlfn.XLOOKUP(D3187,'Tablas aux'!$A$3:$A$6,'Tablas aux'!$B$3:$B$6,0)</f>
        <v>Smart Phone</v>
      </c>
      <c r="F3187" t="str">
        <f ca="1">+_xlfn.XLOOKUP(E3187,'Tablas aux'!$B$3:$B$6,'Tablas aux'!$C$3:$C$6,0)</f>
        <v>Telefonía</v>
      </c>
      <c r="G3187">
        <f t="shared" ca="1" si="297"/>
        <v>38</v>
      </c>
      <c r="H3187">
        <f ca="1">+_xlfn.XLOOKUP(D3187,'Tablas aux'!$A$3:$A$6,'Tablas aux'!$D$3:$D$6)</f>
        <v>800</v>
      </c>
      <c r="I3187" s="3">
        <f t="shared" ca="1" si="298"/>
        <v>0.2</v>
      </c>
      <c r="J3187" t="str" cm="1">
        <f t="array" aca="1" ref="J3187" ca="1">+INDEX({"Tarjeta";"Efectivo";"Transferencia"},RANDBETWEEN(1,3))</f>
        <v>Tarjeta</v>
      </c>
      <c r="K3187" t="str">
        <f t="shared" ca="1" si="299"/>
        <v>V-003</v>
      </c>
      <c r="L3187" t="str">
        <f ca="1">+VLOOKUP(K3187,'Tablas aux'!$A$23:$C$27,3,0)</f>
        <v>Arequipa</v>
      </c>
    </row>
    <row r="3188" spans="1:12" x14ac:dyDescent="0.25">
      <c r="A3188" t="str">
        <v>V-3187</v>
      </c>
      <c r="B3188">
        <f t="shared" ca="1" si="294"/>
        <v>45969</v>
      </c>
      <c r="C3188" t="str">
        <f t="shared" ca="1" si="295"/>
        <v>C-002</v>
      </c>
      <c r="D3188" t="str">
        <f t="shared" ca="1" si="296"/>
        <v>P-001</v>
      </c>
      <c r="E3188" t="str">
        <f ca="1">+_xlfn.XLOOKUP(D3188,'Tablas aux'!$A$3:$A$6,'Tablas aux'!$B$3:$B$6,0)</f>
        <v>Audífonos</v>
      </c>
      <c r="F3188" t="str">
        <f ca="1">+_xlfn.XLOOKUP(E3188,'Tablas aux'!$B$3:$B$6,'Tablas aux'!$C$3:$C$6,0)</f>
        <v>Electrónica</v>
      </c>
      <c r="G3188">
        <f t="shared" ca="1" si="297"/>
        <v>30</v>
      </c>
      <c r="H3188">
        <f ca="1">+_xlfn.XLOOKUP(D3188,'Tablas aux'!$A$3:$A$6,'Tablas aux'!$D$3:$D$6)</f>
        <v>50</v>
      </c>
      <c r="I3188" s="3">
        <f t="shared" ca="1" si="298"/>
        <v>0.1</v>
      </c>
      <c r="J3188" t="str" cm="1">
        <f t="array" aca="1" ref="J3188" ca="1">+INDEX({"Tarjeta";"Efectivo";"Transferencia"},RANDBETWEEN(1,3))</f>
        <v>Tarjeta</v>
      </c>
      <c r="K3188" t="str">
        <f t="shared" ca="1" si="299"/>
        <v>V-001</v>
      </c>
      <c r="L3188" t="str">
        <f ca="1">+VLOOKUP(K3188,'Tablas aux'!$A$23:$C$27,3,0)</f>
        <v>Lima</v>
      </c>
    </row>
    <row r="3189" spans="1:12" x14ac:dyDescent="0.25">
      <c r="A3189" t="str">
        <v>V-3188</v>
      </c>
      <c r="B3189">
        <f t="shared" ca="1" si="294"/>
        <v>45789</v>
      </c>
      <c r="C3189" t="str">
        <f t="shared" ca="1" si="295"/>
        <v>C-002</v>
      </c>
      <c r="D3189" t="str">
        <f t="shared" ca="1" si="296"/>
        <v>P-002</v>
      </c>
      <c r="E3189" t="str">
        <f ca="1">+_xlfn.XLOOKUP(D3189,'Tablas aux'!$A$3:$A$6,'Tablas aux'!$B$3:$B$6,0)</f>
        <v>Laptop</v>
      </c>
      <c r="F3189" t="str">
        <f ca="1">+_xlfn.XLOOKUP(E3189,'Tablas aux'!$B$3:$B$6,'Tablas aux'!$C$3:$C$6,0)</f>
        <v>Computo</v>
      </c>
      <c r="G3189">
        <f t="shared" ca="1" si="297"/>
        <v>21</v>
      </c>
      <c r="H3189">
        <f ca="1">+_xlfn.XLOOKUP(D3189,'Tablas aux'!$A$3:$A$6,'Tablas aux'!$D$3:$D$6)</f>
        <v>1200</v>
      </c>
      <c r="I3189" s="3">
        <f t="shared" ca="1" si="298"/>
        <v>0.3</v>
      </c>
      <c r="J3189" t="str" cm="1">
        <f t="array" aca="1" ref="J3189" ca="1">+INDEX({"Tarjeta";"Efectivo";"Transferencia"},RANDBETWEEN(1,3))</f>
        <v>Efectivo</v>
      </c>
      <c r="K3189" t="str">
        <f t="shared" ca="1" si="299"/>
        <v>V-003</v>
      </c>
      <c r="L3189" t="str">
        <f ca="1">+VLOOKUP(K3189,'Tablas aux'!$A$23:$C$27,3,0)</f>
        <v>Arequipa</v>
      </c>
    </row>
    <row r="3190" spans="1:12" x14ac:dyDescent="0.25">
      <c r="A3190" t="str">
        <v>V-3189</v>
      </c>
      <c r="B3190">
        <f t="shared" ca="1" si="294"/>
        <v>45831</v>
      </c>
      <c r="C3190" t="str">
        <f t="shared" ca="1" si="295"/>
        <v>C-001</v>
      </c>
      <c r="D3190" t="str">
        <f t="shared" ca="1" si="296"/>
        <v>P-004</v>
      </c>
      <c r="E3190" t="str">
        <f ca="1">+_xlfn.XLOOKUP(D3190,'Tablas aux'!$A$3:$A$6,'Tablas aux'!$B$3:$B$6,0)</f>
        <v>Smart Phone</v>
      </c>
      <c r="F3190" t="str">
        <f ca="1">+_xlfn.XLOOKUP(E3190,'Tablas aux'!$B$3:$B$6,'Tablas aux'!$C$3:$C$6,0)</f>
        <v>Telefonía</v>
      </c>
      <c r="G3190">
        <f t="shared" ca="1" si="297"/>
        <v>33</v>
      </c>
      <c r="H3190">
        <f ca="1">+_xlfn.XLOOKUP(D3190,'Tablas aux'!$A$3:$A$6,'Tablas aux'!$D$3:$D$6)</f>
        <v>800</v>
      </c>
      <c r="I3190" s="3">
        <f t="shared" ca="1" si="298"/>
        <v>0.2</v>
      </c>
      <c r="J3190" t="str" cm="1">
        <f t="array" aca="1" ref="J3190" ca="1">+INDEX({"Tarjeta";"Efectivo";"Transferencia"},RANDBETWEEN(1,3))</f>
        <v>Transferencia</v>
      </c>
      <c r="K3190" t="str">
        <f t="shared" ca="1" si="299"/>
        <v>V-005</v>
      </c>
      <c r="L3190" t="str">
        <f ca="1">+VLOOKUP(K3190,'Tablas aux'!$A$23:$C$27,3,0)</f>
        <v>Ayacucho</v>
      </c>
    </row>
    <row r="3191" spans="1:12" x14ac:dyDescent="0.25">
      <c r="A3191" t="str">
        <v>V-3190</v>
      </c>
      <c r="B3191">
        <f t="shared" ca="1" si="294"/>
        <v>45718</v>
      </c>
      <c r="C3191" t="str">
        <f t="shared" ca="1" si="295"/>
        <v>C-001</v>
      </c>
      <c r="D3191" t="str">
        <f t="shared" ca="1" si="296"/>
        <v>P-001</v>
      </c>
      <c r="E3191" t="str">
        <f ca="1">+_xlfn.XLOOKUP(D3191,'Tablas aux'!$A$3:$A$6,'Tablas aux'!$B$3:$B$6,0)</f>
        <v>Audífonos</v>
      </c>
      <c r="F3191" t="str">
        <f ca="1">+_xlfn.XLOOKUP(E3191,'Tablas aux'!$B$3:$B$6,'Tablas aux'!$C$3:$C$6,0)</f>
        <v>Electrónica</v>
      </c>
      <c r="G3191">
        <f t="shared" ca="1" si="297"/>
        <v>25</v>
      </c>
      <c r="H3191">
        <f ca="1">+_xlfn.XLOOKUP(D3191,'Tablas aux'!$A$3:$A$6,'Tablas aux'!$D$3:$D$6)</f>
        <v>50</v>
      </c>
      <c r="I3191" s="3">
        <f t="shared" ca="1" si="298"/>
        <v>0.1</v>
      </c>
      <c r="J3191" t="str" cm="1">
        <f t="array" aca="1" ref="J3191" ca="1">+INDEX({"Tarjeta";"Efectivo";"Transferencia"},RANDBETWEEN(1,3))</f>
        <v>Tarjeta</v>
      </c>
      <c r="K3191" t="str">
        <f t="shared" ca="1" si="299"/>
        <v>V-001</v>
      </c>
      <c r="L3191" t="str">
        <f ca="1">+VLOOKUP(K3191,'Tablas aux'!$A$23:$C$27,3,0)</f>
        <v>Lima</v>
      </c>
    </row>
    <row r="3192" spans="1:12" x14ac:dyDescent="0.25">
      <c r="A3192" t="str">
        <v>V-3191</v>
      </c>
      <c r="B3192">
        <f t="shared" ca="1" si="294"/>
        <v>45720</v>
      </c>
      <c r="C3192" t="str">
        <f t="shared" ca="1" si="295"/>
        <v>C-003</v>
      </c>
      <c r="D3192" t="str">
        <f t="shared" ca="1" si="296"/>
        <v>P-003</v>
      </c>
      <c r="E3192" t="str">
        <f ca="1">+_xlfn.XLOOKUP(D3192,'Tablas aux'!$A$3:$A$6,'Tablas aux'!$B$3:$B$6,0)</f>
        <v>Smart Watch</v>
      </c>
      <c r="F3192" t="str">
        <f ca="1">+_xlfn.XLOOKUP(E3192,'Tablas aux'!$B$3:$B$6,'Tablas aux'!$C$3:$C$6,0)</f>
        <v>Electrónica</v>
      </c>
      <c r="G3192">
        <f t="shared" ca="1" si="297"/>
        <v>21</v>
      </c>
      <c r="H3192">
        <f ca="1">+_xlfn.XLOOKUP(D3192,'Tablas aux'!$A$3:$A$6,'Tablas aux'!$D$3:$D$6)</f>
        <v>200</v>
      </c>
      <c r="I3192" s="3">
        <f t="shared" ca="1" si="298"/>
        <v>0.1</v>
      </c>
      <c r="J3192" t="str" cm="1">
        <f t="array" aca="1" ref="J3192" ca="1">+INDEX({"Tarjeta";"Efectivo";"Transferencia"},RANDBETWEEN(1,3))</f>
        <v>Tarjeta</v>
      </c>
      <c r="K3192" t="str">
        <f t="shared" ca="1" si="299"/>
        <v>V-001</v>
      </c>
      <c r="L3192" t="str">
        <f ca="1">+VLOOKUP(K3192,'Tablas aux'!$A$23:$C$27,3,0)</f>
        <v>Lima</v>
      </c>
    </row>
    <row r="3193" spans="1:12" x14ac:dyDescent="0.25">
      <c r="A3193" t="str">
        <v>V-3192</v>
      </c>
      <c r="B3193">
        <f t="shared" ca="1" si="294"/>
        <v>45661</v>
      </c>
      <c r="C3193" t="str">
        <f t="shared" ca="1" si="295"/>
        <v>C-003</v>
      </c>
      <c r="D3193" t="str">
        <f t="shared" ca="1" si="296"/>
        <v>P-001</v>
      </c>
      <c r="E3193" t="str">
        <f ca="1">+_xlfn.XLOOKUP(D3193,'Tablas aux'!$A$3:$A$6,'Tablas aux'!$B$3:$B$6,0)</f>
        <v>Audífonos</v>
      </c>
      <c r="F3193" t="str">
        <f ca="1">+_xlfn.XLOOKUP(E3193,'Tablas aux'!$B$3:$B$6,'Tablas aux'!$C$3:$C$6,0)</f>
        <v>Electrónica</v>
      </c>
      <c r="G3193">
        <f t="shared" ca="1" si="297"/>
        <v>26</v>
      </c>
      <c r="H3193">
        <f ca="1">+_xlfn.XLOOKUP(D3193,'Tablas aux'!$A$3:$A$6,'Tablas aux'!$D$3:$D$6)</f>
        <v>50</v>
      </c>
      <c r="I3193" s="3">
        <f t="shared" ca="1" si="298"/>
        <v>0.1</v>
      </c>
      <c r="J3193" t="str" cm="1">
        <f t="array" aca="1" ref="J3193" ca="1">+INDEX({"Tarjeta";"Efectivo";"Transferencia"},RANDBETWEEN(1,3))</f>
        <v>Tarjeta</v>
      </c>
      <c r="K3193" t="str">
        <f t="shared" ca="1" si="299"/>
        <v>V-002</v>
      </c>
      <c r="L3193" t="str">
        <f ca="1">+VLOOKUP(K3193,'Tablas aux'!$A$23:$C$27,3,0)</f>
        <v>Callao</v>
      </c>
    </row>
    <row r="3194" spans="1:12" x14ac:dyDescent="0.25">
      <c r="A3194" t="str">
        <v>V-3193</v>
      </c>
      <c r="B3194">
        <f t="shared" ca="1" si="294"/>
        <v>45887</v>
      </c>
      <c r="C3194" t="str">
        <f t="shared" ca="1" si="295"/>
        <v>C-003</v>
      </c>
      <c r="D3194" t="str">
        <f t="shared" ca="1" si="296"/>
        <v>P-002</v>
      </c>
      <c r="E3194" t="str">
        <f ca="1">+_xlfn.XLOOKUP(D3194,'Tablas aux'!$A$3:$A$6,'Tablas aux'!$B$3:$B$6,0)</f>
        <v>Laptop</v>
      </c>
      <c r="F3194" t="str">
        <f ca="1">+_xlfn.XLOOKUP(E3194,'Tablas aux'!$B$3:$B$6,'Tablas aux'!$C$3:$C$6,0)</f>
        <v>Computo</v>
      </c>
      <c r="G3194">
        <f t="shared" ca="1" si="297"/>
        <v>35</v>
      </c>
      <c r="H3194">
        <f ca="1">+_xlfn.XLOOKUP(D3194,'Tablas aux'!$A$3:$A$6,'Tablas aux'!$D$3:$D$6)</f>
        <v>1200</v>
      </c>
      <c r="I3194" s="3">
        <f t="shared" ca="1" si="298"/>
        <v>0.3</v>
      </c>
      <c r="J3194" t="str" cm="1">
        <f t="array" aca="1" ref="J3194" ca="1">+INDEX({"Tarjeta";"Efectivo";"Transferencia"},RANDBETWEEN(1,3))</f>
        <v>Transferencia</v>
      </c>
      <c r="K3194" t="str">
        <f t="shared" ca="1" si="299"/>
        <v>V-002</v>
      </c>
      <c r="L3194" t="str">
        <f ca="1">+VLOOKUP(K3194,'Tablas aux'!$A$23:$C$27,3,0)</f>
        <v>Callao</v>
      </c>
    </row>
    <row r="3195" spans="1:12" x14ac:dyDescent="0.25">
      <c r="A3195" t="str">
        <v>V-3194</v>
      </c>
      <c r="B3195">
        <f t="shared" ca="1" si="294"/>
        <v>45799</v>
      </c>
      <c r="C3195" t="str">
        <f t="shared" ca="1" si="295"/>
        <v>C-002</v>
      </c>
      <c r="D3195" t="str">
        <f t="shared" ca="1" si="296"/>
        <v>P-002</v>
      </c>
      <c r="E3195" t="str">
        <f ca="1">+_xlfn.XLOOKUP(D3195,'Tablas aux'!$A$3:$A$6,'Tablas aux'!$B$3:$B$6,0)</f>
        <v>Laptop</v>
      </c>
      <c r="F3195" t="str">
        <f ca="1">+_xlfn.XLOOKUP(E3195,'Tablas aux'!$B$3:$B$6,'Tablas aux'!$C$3:$C$6,0)</f>
        <v>Computo</v>
      </c>
      <c r="G3195">
        <f t="shared" ca="1" si="297"/>
        <v>44</v>
      </c>
      <c r="H3195">
        <f ca="1">+_xlfn.XLOOKUP(D3195,'Tablas aux'!$A$3:$A$6,'Tablas aux'!$D$3:$D$6)</f>
        <v>1200</v>
      </c>
      <c r="I3195" s="3">
        <f t="shared" ca="1" si="298"/>
        <v>0.3</v>
      </c>
      <c r="J3195" t="str" cm="1">
        <f t="array" aca="1" ref="J3195" ca="1">+INDEX({"Tarjeta";"Efectivo";"Transferencia"},RANDBETWEEN(1,3))</f>
        <v>Efectivo</v>
      </c>
      <c r="K3195" t="str">
        <f t="shared" ca="1" si="299"/>
        <v>V-001</v>
      </c>
      <c r="L3195" t="str">
        <f ca="1">+VLOOKUP(K3195,'Tablas aux'!$A$23:$C$27,3,0)</f>
        <v>Lima</v>
      </c>
    </row>
    <row r="3196" spans="1:12" x14ac:dyDescent="0.25">
      <c r="A3196" t="str">
        <v>V-3195</v>
      </c>
      <c r="B3196">
        <f t="shared" ca="1" si="294"/>
        <v>45954</v>
      </c>
      <c r="C3196" t="str">
        <f t="shared" ca="1" si="295"/>
        <v>C-004</v>
      </c>
      <c r="D3196" t="str">
        <f t="shared" ca="1" si="296"/>
        <v>P-001</v>
      </c>
      <c r="E3196" t="str">
        <f ca="1">+_xlfn.XLOOKUP(D3196,'Tablas aux'!$A$3:$A$6,'Tablas aux'!$B$3:$B$6,0)</f>
        <v>Audífonos</v>
      </c>
      <c r="F3196" t="str">
        <f ca="1">+_xlfn.XLOOKUP(E3196,'Tablas aux'!$B$3:$B$6,'Tablas aux'!$C$3:$C$6,0)</f>
        <v>Electrónica</v>
      </c>
      <c r="G3196">
        <f t="shared" ca="1" si="297"/>
        <v>19</v>
      </c>
      <c r="H3196">
        <f ca="1">+_xlfn.XLOOKUP(D3196,'Tablas aux'!$A$3:$A$6,'Tablas aux'!$D$3:$D$6)</f>
        <v>50</v>
      </c>
      <c r="I3196" s="3">
        <f t="shared" ca="1" si="298"/>
        <v>0.1</v>
      </c>
      <c r="J3196" t="str" cm="1">
        <f t="array" aca="1" ref="J3196" ca="1">+INDEX({"Tarjeta";"Efectivo";"Transferencia"},RANDBETWEEN(1,3))</f>
        <v>Transferencia</v>
      </c>
      <c r="K3196" t="str">
        <f t="shared" ca="1" si="299"/>
        <v>V-001</v>
      </c>
      <c r="L3196" t="str">
        <f ca="1">+VLOOKUP(K3196,'Tablas aux'!$A$23:$C$27,3,0)</f>
        <v>Lima</v>
      </c>
    </row>
    <row r="3197" spans="1:12" x14ac:dyDescent="0.25">
      <c r="A3197" t="str">
        <v>V-3196</v>
      </c>
      <c r="B3197">
        <f t="shared" ca="1" si="294"/>
        <v>45969</v>
      </c>
      <c r="C3197" t="str">
        <f t="shared" ca="1" si="295"/>
        <v>C-001</v>
      </c>
      <c r="D3197" t="str">
        <f t="shared" ca="1" si="296"/>
        <v>P-003</v>
      </c>
      <c r="E3197" t="str">
        <f ca="1">+_xlfn.XLOOKUP(D3197,'Tablas aux'!$A$3:$A$6,'Tablas aux'!$B$3:$B$6,0)</f>
        <v>Smart Watch</v>
      </c>
      <c r="F3197" t="str">
        <f ca="1">+_xlfn.XLOOKUP(E3197,'Tablas aux'!$B$3:$B$6,'Tablas aux'!$C$3:$C$6,0)</f>
        <v>Electrónica</v>
      </c>
      <c r="G3197">
        <f t="shared" ca="1" si="297"/>
        <v>7</v>
      </c>
      <c r="H3197">
        <f ca="1">+_xlfn.XLOOKUP(D3197,'Tablas aux'!$A$3:$A$6,'Tablas aux'!$D$3:$D$6)</f>
        <v>200</v>
      </c>
      <c r="I3197" s="3">
        <f t="shared" ca="1" si="298"/>
        <v>0.1</v>
      </c>
      <c r="J3197" t="str" cm="1">
        <f t="array" aca="1" ref="J3197" ca="1">+INDEX({"Tarjeta";"Efectivo";"Transferencia"},RANDBETWEEN(1,3))</f>
        <v>Transferencia</v>
      </c>
      <c r="K3197" t="str">
        <f t="shared" ca="1" si="299"/>
        <v>V-005</v>
      </c>
      <c r="L3197" t="str">
        <f ca="1">+VLOOKUP(K3197,'Tablas aux'!$A$23:$C$27,3,0)</f>
        <v>Ayacucho</v>
      </c>
    </row>
    <row r="3198" spans="1:12" x14ac:dyDescent="0.25">
      <c r="A3198" t="str">
        <v>V-3197</v>
      </c>
      <c r="B3198">
        <f t="shared" ca="1" si="294"/>
        <v>45941</v>
      </c>
      <c r="C3198" t="str">
        <f t="shared" ca="1" si="295"/>
        <v>C-001</v>
      </c>
      <c r="D3198" t="str">
        <f t="shared" ca="1" si="296"/>
        <v>P-004</v>
      </c>
      <c r="E3198" t="str">
        <f ca="1">+_xlfn.XLOOKUP(D3198,'Tablas aux'!$A$3:$A$6,'Tablas aux'!$B$3:$B$6,0)</f>
        <v>Smart Phone</v>
      </c>
      <c r="F3198" t="str">
        <f ca="1">+_xlfn.XLOOKUP(E3198,'Tablas aux'!$B$3:$B$6,'Tablas aux'!$C$3:$C$6,0)</f>
        <v>Telefonía</v>
      </c>
      <c r="G3198">
        <f t="shared" ca="1" si="297"/>
        <v>26</v>
      </c>
      <c r="H3198">
        <f ca="1">+_xlfn.XLOOKUP(D3198,'Tablas aux'!$A$3:$A$6,'Tablas aux'!$D$3:$D$6)</f>
        <v>800</v>
      </c>
      <c r="I3198" s="3">
        <f t="shared" ca="1" si="298"/>
        <v>0.2</v>
      </c>
      <c r="J3198" t="str" cm="1">
        <f t="array" aca="1" ref="J3198" ca="1">+INDEX({"Tarjeta";"Efectivo";"Transferencia"},RANDBETWEEN(1,3))</f>
        <v>Tarjeta</v>
      </c>
      <c r="K3198" t="str">
        <f t="shared" ca="1" si="299"/>
        <v>V-001</v>
      </c>
      <c r="L3198" t="str">
        <f ca="1">+VLOOKUP(K3198,'Tablas aux'!$A$23:$C$27,3,0)</f>
        <v>Lima</v>
      </c>
    </row>
    <row r="3199" spans="1:12" x14ac:dyDescent="0.25">
      <c r="A3199" t="str">
        <v>V-3198</v>
      </c>
      <c r="B3199">
        <f t="shared" ca="1" si="294"/>
        <v>45739</v>
      </c>
      <c r="C3199" t="str">
        <f t="shared" ca="1" si="295"/>
        <v>C-001</v>
      </c>
      <c r="D3199" t="str">
        <f t="shared" ca="1" si="296"/>
        <v>P-004</v>
      </c>
      <c r="E3199" t="str">
        <f ca="1">+_xlfn.XLOOKUP(D3199,'Tablas aux'!$A$3:$A$6,'Tablas aux'!$B$3:$B$6,0)</f>
        <v>Smart Phone</v>
      </c>
      <c r="F3199" t="str">
        <f ca="1">+_xlfn.XLOOKUP(E3199,'Tablas aux'!$B$3:$B$6,'Tablas aux'!$C$3:$C$6,0)</f>
        <v>Telefonía</v>
      </c>
      <c r="G3199">
        <f t="shared" ca="1" si="297"/>
        <v>10</v>
      </c>
      <c r="H3199">
        <f ca="1">+_xlfn.XLOOKUP(D3199,'Tablas aux'!$A$3:$A$6,'Tablas aux'!$D$3:$D$6)</f>
        <v>800</v>
      </c>
      <c r="I3199" s="3">
        <f t="shared" ca="1" si="298"/>
        <v>0.2</v>
      </c>
      <c r="J3199" t="str" cm="1">
        <f t="array" aca="1" ref="J3199" ca="1">+INDEX({"Tarjeta";"Efectivo";"Transferencia"},RANDBETWEEN(1,3))</f>
        <v>Tarjeta</v>
      </c>
      <c r="K3199" t="str">
        <f t="shared" ca="1" si="299"/>
        <v>V-002</v>
      </c>
      <c r="L3199" t="str">
        <f ca="1">+VLOOKUP(K3199,'Tablas aux'!$A$23:$C$27,3,0)</f>
        <v>Callao</v>
      </c>
    </row>
    <row r="3200" spans="1:12" x14ac:dyDescent="0.25">
      <c r="A3200" t="str">
        <v>V-3199</v>
      </c>
      <c r="B3200">
        <f t="shared" ca="1" si="294"/>
        <v>45856</v>
      </c>
      <c r="C3200" t="str">
        <f t="shared" ca="1" si="295"/>
        <v>C-003</v>
      </c>
      <c r="D3200" t="str">
        <f t="shared" ca="1" si="296"/>
        <v>P-002</v>
      </c>
      <c r="E3200" t="str">
        <f ca="1">+_xlfn.XLOOKUP(D3200,'Tablas aux'!$A$3:$A$6,'Tablas aux'!$B$3:$B$6,0)</f>
        <v>Laptop</v>
      </c>
      <c r="F3200" t="str">
        <f ca="1">+_xlfn.XLOOKUP(E3200,'Tablas aux'!$B$3:$B$6,'Tablas aux'!$C$3:$C$6,0)</f>
        <v>Computo</v>
      </c>
      <c r="G3200">
        <f t="shared" ca="1" si="297"/>
        <v>36</v>
      </c>
      <c r="H3200">
        <f ca="1">+_xlfn.XLOOKUP(D3200,'Tablas aux'!$A$3:$A$6,'Tablas aux'!$D$3:$D$6)</f>
        <v>1200</v>
      </c>
      <c r="I3200" s="3">
        <f t="shared" ca="1" si="298"/>
        <v>0.3</v>
      </c>
      <c r="J3200" t="str" cm="1">
        <f t="array" aca="1" ref="J3200" ca="1">+INDEX({"Tarjeta";"Efectivo";"Transferencia"},RANDBETWEEN(1,3))</f>
        <v>Tarjeta</v>
      </c>
      <c r="K3200" t="str">
        <f t="shared" ca="1" si="299"/>
        <v>V-002</v>
      </c>
      <c r="L3200" t="str">
        <f ca="1">+VLOOKUP(K3200,'Tablas aux'!$A$23:$C$27,3,0)</f>
        <v>Callao</v>
      </c>
    </row>
    <row r="3201" spans="1:12" x14ac:dyDescent="0.25">
      <c r="A3201" t="str">
        <v>V-3200</v>
      </c>
      <c r="B3201">
        <f t="shared" ca="1" si="294"/>
        <v>46011</v>
      </c>
      <c r="C3201" t="str">
        <f t="shared" ca="1" si="295"/>
        <v>C-002</v>
      </c>
      <c r="D3201" t="str">
        <f t="shared" ca="1" si="296"/>
        <v>P-003</v>
      </c>
      <c r="E3201" t="str">
        <f ca="1">+_xlfn.XLOOKUP(D3201,'Tablas aux'!$A$3:$A$6,'Tablas aux'!$B$3:$B$6,0)</f>
        <v>Smart Watch</v>
      </c>
      <c r="F3201" t="str">
        <f ca="1">+_xlfn.XLOOKUP(E3201,'Tablas aux'!$B$3:$B$6,'Tablas aux'!$C$3:$C$6,0)</f>
        <v>Electrónica</v>
      </c>
      <c r="G3201">
        <f t="shared" ca="1" si="297"/>
        <v>45</v>
      </c>
      <c r="H3201">
        <f ca="1">+_xlfn.XLOOKUP(D3201,'Tablas aux'!$A$3:$A$6,'Tablas aux'!$D$3:$D$6)</f>
        <v>200</v>
      </c>
      <c r="I3201" s="3">
        <f t="shared" ca="1" si="298"/>
        <v>0.1</v>
      </c>
      <c r="J3201" t="str" cm="1">
        <f t="array" aca="1" ref="J3201" ca="1">+INDEX({"Tarjeta";"Efectivo";"Transferencia"},RANDBETWEEN(1,3))</f>
        <v>Tarjeta</v>
      </c>
      <c r="K3201" t="str">
        <f t="shared" ca="1" si="299"/>
        <v>V-003</v>
      </c>
      <c r="L3201" t="str">
        <f ca="1">+VLOOKUP(K3201,'Tablas aux'!$A$23:$C$27,3,0)</f>
        <v>Arequipa</v>
      </c>
    </row>
    <row r="3202" spans="1:12" x14ac:dyDescent="0.25">
      <c r="A3202" t="str">
        <v>V-3201</v>
      </c>
      <c r="B3202">
        <f t="shared" ca="1" si="294"/>
        <v>45751</v>
      </c>
      <c r="C3202" t="str">
        <f t="shared" ca="1" si="295"/>
        <v>C-001</v>
      </c>
      <c r="D3202" t="str">
        <f t="shared" ca="1" si="296"/>
        <v>P-002</v>
      </c>
      <c r="E3202" t="str">
        <f ca="1">+_xlfn.XLOOKUP(D3202,'Tablas aux'!$A$3:$A$6,'Tablas aux'!$B$3:$B$6,0)</f>
        <v>Laptop</v>
      </c>
      <c r="F3202" t="str">
        <f ca="1">+_xlfn.XLOOKUP(E3202,'Tablas aux'!$B$3:$B$6,'Tablas aux'!$C$3:$C$6,0)</f>
        <v>Computo</v>
      </c>
      <c r="G3202">
        <f t="shared" ca="1" si="297"/>
        <v>36</v>
      </c>
      <c r="H3202">
        <f ca="1">+_xlfn.XLOOKUP(D3202,'Tablas aux'!$A$3:$A$6,'Tablas aux'!$D$3:$D$6)</f>
        <v>1200</v>
      </c>
      <c r="I3202" s="3">
        <f t="shared" ca="1" si="298"/>
        <v>0.3</v>
      </c>
      <c r="J3202" t="str" cm="1">
        <f t="array" aca="1" ref="J3202" ca="1">+INDEX({"Tarjeta";"Efectivo";"Transferencia"},RANDBETWEEN(1,3))</f>
        <v>Tarjeta</v>
      </c>
      <c r="K3202" t="str">
        <f t="shared" ca="1" si="299"/>
        <v>V-005</v>
      </c>
      <c r="L3202" t="str">
        <f ca="1">+VLOOKUP(K3202,'Tablas aux'!$A$23:$C$27,3,0)</f>
        <v>Ayacucho</v>
      </c>
    </row>
    <row r="3203" spans="1:12" x14ac:dyDescent="0.25">
      <c r="A3203" t="str">
        <v>V-3202</v>
      </c>
      <c r="B3203">
        <f t="shared" ref="B3203:B3266" ca="1" si="300">+RANDBETWEEN("01/01/2025","31/12/2025")</f>
        <v>45871</v>
      </c>
      <c r="C3203" t="str">
        <f t="shared" ref="C3203:C3266" ca="1" si="301">+"C"&amp;"-"&amp;TEXT(RANDBETWEEN(1,4),"000")</f>
        <v>C-003</v>
      </c>
      <c r="D3203" t="str">
        <f t="shared" ref="D3203:D3266" ca="1" si="302">+"P"&amp;"-"&amp;TEXT(RANDBETWEEN(1,4),"000")</f>
        <v>P-004</v>
      </c>
      <c r="E3203" t="str">
        <f ca="1">+_xlfn.XLOOKUP(D3203,'Tablas aux'!$A$3:$A$6,'Tablas aux'!$B$3:$B$6,0)</f>
        <v>Smart Phone</v>
      </c>
      <c r="F3203" t="str">
        <f ca="1">+_xlfn.XLOOKUP(E3203,'Tablas aux'!$B$3:$B$6,'Tablas aux'!$C$3:$C$6,0)</f>
        <v>Telefonía</v>
      </c>
      <c r="G3203">
        <f t="shared" ref="G3203:G3266" ca="1" si="303">+RANDBETWEEN(5,45)</f>
        <v>43</v>
      </c>
      <c r="H3203">
        <f ca="1">+_xlfn.XLOOKUP(D3203,'Tablas aux'!$A$3:$A$6,'Tablas aux'!$D$3:$D$6)</f>
        <v>800</v>
      </c>
      <c r="I3203" s="3">
        <f t="shared" ref="I3203:I3266" ca="1" si="304">+IF(F3203="Electrónica",0.1,IF(F3203="Telefonía",0.2,0.3))</f>
        <v>0.2</v>
      </c>
      <c r="J3203" t="str" cm="1">
        <f t="array" aca="1" ref="J3203" ca="1">+INDEX({"Tarjeta";"Efectivo";"Transferencia"},RANDBETWEEN(1,3))</f>
        <v>Tarjeta</v>
      </c>
      <c r="K3203" t="str">
        <f t="shared" ref="K3203:K3266" ca="1" si="305">+"V"&amp;"-"&amp;TEXT(RANDBETWEEN(1,5),"000")</f>
        <v>V-001</v>
      </c>
      <c r="L3203" t="str">
        <f ca="1">+VLOOKUP(K3203,'Tablas aux'!$A$23:$C$27,3,0)</f>
        <v>Lima</v>
      </c>
    </row>
    <row r="3204" spans="1:12" x14ac:dyDescent="0.25">
      <c r="A3204" t="str">
        <v>V-3203</v>
      </c>
      <c r="B3204">
        <f t="shared" ca="1" si="300"/>
        <v>45761</v>
      </c>
      <c r="C3204" t="str">
        <f t="shared" ca="1" si="301"/>
        <v>C-003</v>
      </c>
      <c r="D3204" t="str">
        <f t="shared" ca="1" si="302"/>
        <v>P-004</v>
      </c>
      <c r="E3204" t="str">
        <f ca="1">+_xlfn.XLOOKUP(D3204,'Tablas aux'!$A$3:$A$6,'Tablas aux'!$B$3:$B$6,0)</f>
        <v>Smart Phone</v>
      </c>
      <c r="F3204" t="str">
        <f ca="1">+_xlfn.XLOOKUP(E3204,'Tablas aux'!$B$3:$B$6,'Tablas aux'!$C$3:$C$6,0)</f>
        <v>Telefonía</v>
      </c>
      <c r="G3204">
        <f t="shared" ca="1" si="303"/>
        <v>39</v>
      </c>
      <c r="H3204">
        <f ca="1">+_xlfn.XLOOKUP(D3204,'Tablas aux'!$A$3:$A$6,'Tablas aux'!$D$3:$D$6)</f>
        <v>800</v>
      </c>
      <c r="I3204" s="3">
        <f t="shared" ca="1" si="304"/>
        <v>0.2</v>
      </c>
      <c r="J3204" t="str" cm="1">
        <f t="array" aca="1" ref="J3204" ca="1">+INDEX({"Tarjeta";"Efectivo";"Transferencia"},RANDBETWEEN(1,3))</f>
        <v>Efectivo</v>
      </c>
      <c r="K3204" t="str">
        <f t="shared" ca="1" si="305"/>
        <v>V-001</v>
      </c>
      <c r="L3204" t="str">
        <f ca="1">+VLOOKUP(K3204,'Tablas aux'!$A$23:$C$27,3,0)</f>
        <v>Lima</v>
      </c>
    </row>
    <row r="3205" spans="1:12" x14ac:dyDescent="0.25">
      <c r="A3205" t="str">
        <v>V-3204</v>
      </c>
      <c r="B3205">
        <f t="shared" ca="1" si="300"/>
        <v>45755</v>
      </c>
      <c r="C3205" t="str">
        <f t="shared" ca="1" si="301"/>
        <v>C-003</v>
      </c>
      <c r="D3205" t="str">
        <f t="shared" ca="1" si="302"/>
        <v>P-001</v>
      </c>
      <c r="E3205" t="str">
        <f ca="1">+_xlfn.XLOOKUP(D3205,'Tablas aux'!$A$3:$A$6,'Tablas aux'!$B$3:$B$6,0)</f>
        <v>Audífonos</v>
      </c>
      <c r="F3205" t="str">
        <f ca="1">+_xlfn.XLOOKUP(E3205,'Tablas aux'!$B$3:$B$6,'Tablas aux'!$C$3:$C$6,0)</f>
        <v>Electrónica</v>
      </c>
      <c r="G3205">
        <f t="shared" ca="1" si="303"/>
        <v>16</v>
      </c>
      <c r="H3205">
        <f ca="1">+_xlfn.XLOOKUP(D3205,'Tablas aux'!$A$3:$A$6,'Tablas aux'!$D$3:$D$6)</f>
        <v>50</v>
      </c>
      <c r="I3205" s="3">
        <f t="shared" ca="1" si="304"/>
        <v>0.1</v>
      </c>
      <c r="J3205" t="str" cm="1">
        <f t="array" aca="1" ref="J3205" ca="1">+INDEX({"Tarjeta";"Efectivo";"Transferencia"},RANDBETWEEN(1,3))</f>
        <v>Efectivo</v>
      </c>
      <c r="K3205" t="str">
        <f t="shared" ca="1" si="305"/>
        <v>V-001</v>
      </c>
      <c r="L3205" t="str">
        <f ca="1">+VLOOKUP(K3205,'Tablas aux'!$A$23:$C$27,3,0)</f>
        <v>Lima</v>
      </c>
    </row>
    <row r="3206" spans="1:12" x14ac:dyDescent="0.25">
      <c r="A3206" t="str">
        <v>V-3205</v>
      </c>
      <c r="B3206">
        <f t="shared" ca="1" si="300"/>
        <v>45939</v>
      </c>
      <c r="C3206" t="str">
        <f t="shared" ca="1" si="301"/>
        <v>C-004</v>
      </c>
      <c r="D3206" t="str">
        <f t="shared" ca="1" si="302"/>
        <v>P-003</v>
      </c>
      <c r="E3206" t="str">
        <f ca="1">+_xlfn.XLOOKUP(D3206,'Tablas aux'!$A$3:$A$6,'Tablas aux'!$B$3:$B$6,0)</f>
        <v>Smart Watch</v>
      </c>
      <c r="F3206" t="str">
        <f ca="1">+_xlfn.XLOOKUP(E3206,'Tablas aux'!$B$3:$B$6,'Tablas aux'!$C$3:$C$6,0)</f>
        <v>Electrónica</v>
      </c>
      <c r="G3206">
        <f t="shared" ca="1" si="303"/>
        <v>22</v>
      </c>
      <c r="H3206">
        <f ca="1">+_xlfn.XLOOKUP(D3206,'Tablas aux'!$A$3:$A$6,'Tablas aux'!$D$3:$D$6)</f>
        <v>200</v>
      </c>
      <c r="I3206" s="3">
        <f t="shared" ca="1" si="304"/>
        <v>0.1</v>
      </c>
      <c r="J3206" t="str" cm="1">
        <f t="array" aca="1" ref="J3206" ca="1">+INDEX({"Tarjeta";"Efectivo";"Transferencia"},RANDBETWEEN(1,3))</f>
        <v>Efectivo</v>
      </c>
      <c r="K3206" t="str">
        <f t="shared" ca="1" si="305"/>
        <v>V-005</v>
      </c>
      <c r="L3206" t="str">
        <f ca="1">+VLOOKUP(K3206,'Tablas aux'!$A$23:$C$27,3,0)</f>
        <v>Ayacucho</v>
      </c>
    </row>
    <row r="3207" spans="1:12" x14ac:dyDescent="0.25">
      <c r="A3207" t="str">
        <v>V-3206</v>
      </c>
      <c r="B3207">
        <f t="shared" ca="1" si="300"/>
        <v>45811</v>
      </c>
      <c r="C3207" t="str">
        <f t="shared" ca="1" si="301"/>
        <v>C-003</v>
      </c>
      <c r="D3207" t="str">
        <f t="shared" ca="1" si="302"/>
        <v>P-002</v>
      </c>
      <c r="E3207" t="str">
        <f ca="1">+_xlfn.XLOOKUP(D3207,'Tablas aux'!$A$3:$A$6,'Tablas aux'!$B$3:$B$6,0)</f>
        <v>Laptop</v>
      </c>
      <c r="F3207" t="str">
        <f ca="1">+_xlfn.XLOOKUP(E3207,'Tablas aux'!$B$3:$B$6,'Tablas aux'!$C$3:$C$6,0)</f>
        <v>Computo</v>
      </c>
      <c r="G3207">
        <f t="shared" ca="1" si="303"/>
        <v>40</v>
      </c>
      <c r="H3207">
        <f ca="1">+_xlfn.XLOOKUP(D3207,'Tablas aux'!$A$3:$A$6,'Tablas aux'!$D$3:$D$6)</f>
        <v>1200</v>
      </c>
      <c r="I3207" s="3">
        <f t="shared" ca="1" si="304"/>
        <v>0.3</v>
      </c>
      <c r="J3207" t="str" cm="1">
        <f t="array" aca="1" ref="J3207" ca="1">+INDEX({"Tarjeta";"Efectivo";"Transferencia"},RANDBETWEEN(1,3))</f>
        <v>Transferencia</v>
      </c>
      <c r="K3207" t="str">
        <f t="shared" ca="1" si="305"/>
        <v>V-003</v>
      </c>
      <c r="L3207" t="str">
        <f ca="1">+VLOOKUP(K3207,'Tablas aux'!$A$23:$C$27,3,0)</f>
        <v>Arequipa</v>
      </c>
    </row>
    <row r="3208" spans="1:12" x14ac:dyDescent="0.25">
      <c r="A3208" t="str">
        <v>V-3207</v>
      </c>
      <c r="B3208">
        <f t="shared" ca="1" si="300"/>
        <v>45829</v>
      </c>
      <c r="C3208" t="str">
        <f t="shared" ca="1" si="301"/>
        <v>C-003</v>
      </c>
      <c r="D3208" t="str">
        <f t="shared" ca="1" si="302"/>
        <v>P-001</v>
      </c>
      <c r="E3208" t="str">
        <f ca="1">+_xlfn.XLOOKUP(D3208,'Tablas aux'!$A$3:$A$6,'Tablas aux'!$B$3:$B$6,0)</f>
        <v>Audífonos</v>
      </c>
      <c r="F3208" t="str">
        <f ca="1">+_xlfn.XLOOKUP(E3208,'Tablas aux'!$B$3:$B$6,'Tablas aux'!$C$3:$C$6,0)</f>
        <v>Electrónica</v>
      </c>
      <c r="G3208">
        <f t="shared" ca="1" si="303"/>
        <v>19</v>
      </c>
      <c r="H3208">
        <f ca="1">+_xlfn.XLOOKUP(D3208,'Tablas aux'!$A$3:$A$6,'Tablas aux'!$D$3:$D$6)</f>
        <v>50</v>
      </c>
      <c r="I3208" s="3">
        <f t="shared" ca="1" si="304"/>
        <v>0.1</v>
      </c>
      <c r="J3208" t="str" cm="1">
        <f t="array" aca="1" ref="J3208" ca="1">+INDEX({"Tarjeta";"Efectivo";"Transferencia"},RANDBETWEEN(1,3))</f>
        <v>Efectivo</v>
      </c>
      <c r="K3208" t="str">
        <f t="shared" ca="1" si="305"/>
        <v>V-003</v>
      </c>
      <c r="L3208" t="str">
        <f ca="1">+VLOOKUP(K3208,'Tablas aux'!$A$23:$C$27,3,0)</f>
        <v>Arequipa</v>
      </c>
    </row>
    <row r="3209" spans="1:12" x14ac:dyDescent="0.25">
      <c r="A3209" t="str">
        <v>V-3208</v>
      </c>
      <c r="B3209">
        <f t="shared" ca="1" si="300"/>
        <v>45941</v>
      </c>
      <c r="C3209" t="str">
        <f t="shared" ca="1" si="301"/>
        <v>C-003</v>
      </c>
      <c r="D3209" t="str">
        <f t="shared" ca="1" si="302"/>
        <v>P-003</v>
      </c>
      <c r="E3209" t="str">
        <f ca="1">+_xlfn.XLOOKUP(D3209,'Tablas aux'!$A$3:$A$6,'Tablas aux'!$B$3:$B$6,0)</f>
        <v>Smart Watch</v>
      </c>
      <c r="F3209" t="str">
        <f ca="1">+_xlfn.XLOOKUP(E3209,'Tablas aux'!$B$3:$B$6,'Tablas aux'!$C$3:$C$6,0)</f>
        <v>Electrónica</v>
      </c>
      <c r="G3209">
        <f t="shared" ca="1" si="303"/>
        <v>22</v>
      </c>
      <c r="H3209">
        <f ca="1">+_xlfn.XLOOKUP(D3209,'Tablas aux'!$A$3:$A$6,'Tablas aux'!$D$3:$D$6)</f>
        <v>200</v>
      </c>
      <c r="I3209" s="3">
        <f t="shared" ca="1" si="304"/>
        <v>0.1</v>
      </c>
      <c r="J3209" t="str" cm="1">
        <f t="array" aca="1" ref="J3209" ca="1">+INDEX({"Tarjeta";"Efectivo";"Transferencia"},RANDBETWEEN(1,3))</f>
        <v>Transferencia</v>
      </c>
      <c r="K3209" t="str">
        <f t="shared" ca="1" si="305"/>
        <v>V-001</v>
      </c>
      <c r="L3209" t="str">
        <f ca="1">+VLOOKUP(K3209,'Tablas aux'!$A$23:$C$27,3,0)</f>
        <v>Lima</v>
      </c>
    </row>
    <row r="3210" spans="1:12" x14ac:dyDescent="0.25">
      <c r="A3210" t="str">
        <v>V-3209</v>
      </c>
      <c r="B3210">
        <f t="shared" ca="1" si="300"/>
        <v>45777</v>
      </c>
      <c r="C3210" t="str">
        <f t="shared" ca="1" si="301"/>
        <v>C-001</v>
      </c>
      <c r="D3210" t="str">
        <f t="shared" ca="1" si="302"/>
        <v>P-001</v>
      </c>
      <c r="E3210" t="str">
        <f ca="1">+_xlfn.XLOOKUP(D3210,'Tablas aux'!$A$3:$A$6,'Tablas aux'!$B$3:$B$6,0)</f>
        <v>Audífonos</v>
      </c>
      <c r="F3210" t="str">
        <f ca="1">+_xlfn.XLOOKUP(E3210,'Tablas aux'!$B$3:$B$6,'Tablas aux'!$C$3:$C$6,0)</f>
        <v>Electrónica</v>
      </c>
      <c r="G3210">
        <f t="shared" ca="1" si="303"/>
        <v>38</v>
      </c>
      <c r="H3210">
        <f ca="1">+_xlfn.XLOOKUP(D3210,'Tablas aux'!$A$3:$A$6,'Tablas aux'!$D$3:$D$6)</f>
        <v>50</v>
      </c>
      <c r="I3210" s="3">
        <f t="shared" ca="1" si="304"/>
        <v>0.1</v>
      </c>
      <c r="J3210" t="str" cm="1">
        <f t="array" aca="1" ref="J3210" ca="1">+INDEX({"Tarjeta";"Efectivo";"Transferencia"},RANDBETWEEN(1,3))</f>
        <v>Efectivo</v>
      </c>
      <c r="K3210" t="str">
        <f t="shared" ca="1" si="305"/>
        <v>V-002</v>
      </c>
      <c r="L3210" t="str">
        <f ca="1">+VLOOKUP(K3210,'Tablas aux'!$A$23:$C$27,3,0)</f>
        <v>Callao</v>
      </c>
    </row>
    <row r="3211" spans="1:12" x14ac:dyDescent="0.25">
      <c r="A3211" t="str">
        <v>V-3210</v>
      </c>
      <c r="B3211">
        <f t="shared" ca="1" si="300"/>
        <v>45947</v>
      </c>
      <c r="C3211" t="str">
        <f t="shared" ca="1" si="301"/>
        <v>C-002</v>
      </c>
      <c r="D3211" t="str">
        <f t="shared" ca="1" si="302"/>
        <v>P-003</v>
      </c>
      <c r="E3211" t="str">
        <f ca="1">+_xlfn.XLOOKUP(D3211,'Tablas aux'!$A$3:$A$6,'Tablas aux'!$B$3:$B$6,0)</f>
        <v>Smart Watch</v>
      </c>
      <c r="F3211" t="str">
        <f ca="1">+_xlfn.XLOOKUP(E3211,'Tablas aux'!$B$3:$B$6,'Tablas aux'!$C$3:$C$6,0)</f>
        <v>Electrónica</v>
      </c>
      <c r="G3211">
        <f t="shared" ca="1" si="303"/>
        <v>42</v>
      </c>
      <c r="H3211">
        <f ca="1">+_xlfn.XLOOKUP(D3211,'Tablas aux'!$A$3:$A$6,'Tablas aux'!$D$3:$D$6)</f>
        <v>200</v>
      </c>
      <c r="I3211" s="3">
        <f t="shared" ca="1" si="304"/>
        <v>0.1</v>
      </c>
      <c r="J3211" t="str" cm="1">
        <f t="array" aca="1" ref="J3211" ca="1">+INDEX({"Tarjeta";"Efectivo";"Transferencia"},RANDBETWEEN(1,3))</f>
        <v>Efectivo</v>
      </c>
      <c r="K3211" t="str">
        <f t="shared" ca="1" si="305"/>
        <v>V-003</v>
      </c>
      <c r="L3211" t="str">
        <f ca="1">+VLOOKUP(K3211,'Tablas aux'!$A$23:$C$27,3,0)</f>
        <v>Arequipa</v>
      </c>
    </row>
    <row r="3212" spans="1:12" x14ac:dyDescent="0.25">
      <c r="A3212" t="str">
        <v>V-3211</v>
      </c>
      <c r="B3212">
        <f t="shared" ca="1" si="300"/>
        <v>45927</v>
      </c>
      <c r="C3212" t="str">
        <f t="shared" ca="1" si="301"/>
        <v>C-001</v>
      </c>
      <c r="D3212" t="str">
        <f t="shared" ca="1" si="302"/>
        <v>P-003</v>
      </c>
      <c r="E3212" t="str">
        <f ca="1">+_xlfn.XLOOKUP(D3212,'Tablas aux'!$A$3:$A$6,'Tablas aux'!$B$3:$B$6,0)</f>
        <v>Smart Watch</v>
      </c>
      <c r="F3212" t="str">
        <f ca="1">+_xlfn.XLOOKUP(E3212,'Tablas aux'!$B$3:$B$6,'Tablas aux'!$C$3:$C$6,0)</f>
        <v>Electrónica</v>
      </c>
      <c r="G3212">
        <f t="shared" ca="1" si="303"/>
        <v>5</v>
      </c>
      <c r="H3212">
        <f ca="1">+_xlfn.XLOOKUP(D3212,'Tablas aux'!$A$3:$A$6,'Tablas aux'!$D$3:$D$6)</f>
        <v>200</v>
      </c>
      <c r="I3212" s="3">
        <f t="shared" ca="1" si="304"/>
        <v>0.1</v>
      </c>
      <c r="J3212" t="str" cm="1">
        <f t="array" aca="1" ref="J3212" ca="1">+INDEX({"Tarjeta";"Efectivo";"Transferencia"},RANDBETWEEN(1,3))</f>
        <v>Efectivo</v>
      </c>
      <c r="K3212" t="str">
        <f t="shared" ca="1" si="305"/>
        <v>V-003</v>
      </c>
      <c r="L3212" t="str">
        <f ca="1">+VLOOKUP(K3212,'Tablas aux'!$A$23:$C$27,3,0)</f>
        <v>Arequipa</v>
      </c>
    </row>
    <row r="3213" spans="1:12" x14ac:dyDescent="0.25">
      <c r="A3213" t="str">
        <v>V-3212</v>
      </c>
      <c r="B3213">
        <f t="shared" ca="1" si="300"/>
        <v>45987</v>
      </c>
      <c r="C3213" t="str">
        <f t="shared" ca="1" si="301"/>
        <v>C-002</v>
      </c>
      <c r="D3213" t="str">
        <f t="shared" ca="1" si="302"/>
        <v>P-002</v>
      </c>
      <c r="E3213" t="str">
        <f ca="1">+_xlfn.XLOOKUP(D3213,'Tablas aux'!$A$3:$A$6,'Tablas aux'!$B$3:$B$6,0)</f>
        <v>Laptop</v>
      </c>
      <c r="F3213" t="str">
        <f ca="1">+_xlfn.XLOOKUP(E3213,'Tablas aux'!$B$3:$B$6,'Tablas aux'!$C$3:$C$6,0)</f>
        <v>Computo</v>
      </c>
      <c r="G3213">
        <f t="shared" ca="1" si="303"/>
        <v>45</v>
      </c>
      <c r="H3213">
        <f ca="1">+_xlfn.XLOOKUP(D3213,'Tablas aux'!$A$3:$A$6,'Tablas aux'!$D$3:$D$6)</f>
        <v>1200</v>
      </c>
      <c r="I3213" s="3">
        <f t="shared" ca="1" si="304"/>
        <v>0.3</v>
      </c>
      <c r="J3213" t="str" cm="1">
        <f t="array" aca="1" ref="J3213" ca="1">+INDEX({"Tarjeta";"Efectivo";"Transferencia"},RANDBETWEEN(1,3))</f>
        <v>Efectivo</v>
      </c>
      <c r="K3213" t="str">
        <f t="shared" ca="1" si="305"/>
        <v>V-001</v>
      </c>
      <c r="L3213" t="str">
        <f ca="1">+VLOOKUP(K3213,'Tablas aux'!$A$23:$C$27,3,0)</f>
        <v>Lima</v>
      </c>
    </row>
    <row r="3214" spans="1:12" x14ac:dyDescent="0.25">
      <c r="A3214" t="str">
        <v>V-3213</v>
      </c>
      <c r="B3214">
        <f t="shared" ca="1" si="300"/>
        <v>45713</v>
      </c>
      <c r="C3214" t="str">
        <f t="shared" ca="1" si="301"/>
        <v>C-003</v>
      </c>
      <c r="D3214" t="str">
        <f t="shared" ca="1" si="302"/>
        <v>P-003</v>
      </c>
      <c r="E3214" t="str">
        <f ca="1">+_xlfn.XLOOKUP(D3214,'Tablas aux'!$A$3:$A$6,'Tablas aux'!$B$3:$B$6,0)</f>
        <v>Smart Watch</v>
      </c>
      <c r="F3214" t="str">
        <f ca="1">+_xlfn.XLOOKUP(E3214,'Tablas aux'!$B$3:$B$6,'Tablas aux'!$C$3:$C$6,0)</f>
        <v>Electrónica</v>
      </c>
      <c r="G3214">
        <f t="shared" ca="1" si="303"/>
        <v>12</v>
      </c>
      <c r="H3214">
        <f ca="1">+_xlfn.XLOOKUP(D3214,'Tablas aux'!$A$3:$A$6,'Tablas aux'!$D$3:$D$6)</f>
        <v>200</v>
      </c>
      <c r="I3214" s="3">
        <f t="shared" ca="1" si="304"/>
        <v>0.1</v>
      </c>
      <c r="J3214" t="str" cm="1">
        <f t="array" aca="1" ref="J3214" ca="1">+INDEX({"Tarjeta";"Efectivo";"Transferencia"},RANDBETWEEN(1,3))</f>
        <v>Transferencia</v>
      </c>
      <c r="K3214" t="str">
        <f t="shared" ca="1" si="305"/>
        <v>V-001</v>
      </c>
      <c r="L3214" t="str">
        <f ca="1">+VLOOKUP(K3214,'Tablas aux'!$A$23:$C$27,3,0)</f>
        <v>Lima</v>
      </c>
    </row>
    <row r="3215" spans="1:12" x14ac:dyDescent="0.25">
      <c r="A3215" t="str">
        <v>V-3214</v>
      </c>
      <c r="B3215">
        <f t="shared" ca="1" si="300"/>
        <v>45833</v>
      </c>
      <c r="C3215" t="str">
        <f t="shared" ca="1" si="301"/>
        <v>C-001</v>
      </c>
      <c r="D3215" t="str">
        <f t="shared" ca="1" si="302"/>
        <v>P-002</v>
      </c>
      <c r="E3215" t="str">
        <f ca="1">+_xlfn.XLOOKUP(D3215,'Tablas aux'!$A$3:$A$6,'Tablas aux'!$B$3:$B$6,0)</f>
        <v>Laptop</v>
      </c>
      <c r="F3215" t="str">
        <f ca="1">+_xlfn.XLOOKUP(E3215,'Tablas aux'!$B$3:$B$6,'Tablas aux'!$C$3:$C$6,0)</f>
        <v>Computo</v>
      </c>
      <c r="G3215">
        <f t="shared" ca="1" si="303"/>
        <v>5</v>
      </c>
      <c r="H3215">
        <f ca="1">+_xlfn.XLOOKUP(D3215,'Tablas aux'!$A$3:$A$6,'Tablas aux'!$D$3:$D$6)</f>
        <v>1200</v>
      </c>
      <c r="I3215" s="3">
        <f t="shared" ca="1" si="304"/>
        <v>0.3</v>
      </c>
      <c r="J3215" t="str" cm="1">
        <f t="array" aca="1" ref="J3215" ca="1">+INDEX({"Tarjeta";"Efectivo";"Transferencia"},RANDBETWEEN(1,3))</f>
        <v>Efectivo</v>
      </c>
      <c r="K3215" t="str">
        <f t="shared" ca="1" si="305"/>
        <v>V-003</v>
      </c>
      <c r="L3215" t="str">
        <f ca="1">+VLOOKUP(K3215,'Tablas aux'!$A$23:$C$27,3,0)</f>
        <v>Arequipa</v>
      </c>
    </row>
    <row r="3216" spans="1:12" x14ac:dyDescent="0.25">
      <c r="A3216" t="str">
        <v>V-3215</v>
      </c>
      <c r="B3216">
        <f t="shared" ca="1" si="300"/>
        <v>45936</v>
      </c>
      <c r="C3216" t="str">
        <f t="shared" ca="1" si="301"/>
        <v>C-002</v>
      </c>
      <c r="D3216" t="str">
        <f t="shared" ca="1" si="302"/>
        <v>P-004</v>
      </c>
      <c r="E3216" t="str">
        <f ca="1">+_xlfn.XLOOKUP(D3216,'Tablas aux'!$A$3:$A$6,'Tablas aux'!$B$3:$B$6,0)</f>
        <v>Smart Phone</v>
      </c>
      <c r="F3216" t="str">
        <f ca="1">+_xlfn.XLOOKUP(E3216,'Tablas aux'!$B$3:$B$6,'Tablas aux'!$C$3:$C$6,0)</f>
        <v>Telefonía</v>
      </c>
      <c r="G3216">
        <f t="shared" ca="1" si="303"/>
        <v>29</v>
      </c>
      <c r="H3216">
        <f ca="1">+_xlfn.XLOOKUP(D3216,'Tablas aux'!$A$3:$A$6,'Tablas aux'!$D$3:$D$6)</f>
        <v>800</v>
      </c>
      <c r="I3216" s="3">
        <f t="shared" ca="1" si="304"/>
        <v>0.2</v>
      </c>
      <c r="J3216" t="str" cm="1">
        <f t="array" aca="1" ref="J3216" ca="1">+INDEX({"Tarjeta";"Efectivo";"Transferencia"},RANDBETWEEN(1,3))</f>
        <v>Tarjeta</v>
      </c>
      <c r="K3216" t="str">
        <f t="shared" ca="1" si="305"/>
        <v>V-005</v>
      </c>
      <c r="L3216" t="str">
        <f ca="1">+VLOOKUP(K3216,'Tablas aux'!$A$23:$C$27,3,0)</f>
        <v>Ayacucho</v>
      </c>
    </row>
    <row r="3217" spans="1:12" x14ac:dyDescent="0.25">
      <c r="A3217" t="str">
        <v>V-3216</v>
      </c>
      <c r="B3217">
        <f t="shared" ca="1" si="300"/>
        <v>45885</v>
      </c>
      <c r="C3217" t="str">
        <f t="shared" ca="1" si="301"/>
        <v>C-001</v>
      </c>
      <c r="D3217" t="str">
        <f t="shared" ca="1" si="302"/>
        <v>P-002</v>
      </c>
      <c r="E3217" t="str">
        <f ca="1">+_xlfn.XLOOKUP(D3217,'Tablas aux'!$A$3:$A$6,'Tablas aux'!$B$3:$B$6,0)</f>
        <v>Laptop</v>
      </c>
      <c r="F3217" t="str">
        <f ca="1">+_xlfn.XLOOKUP(E3217,'Tablas aux'!$B$3:$B$6,'Tablas aux'!$C$3:$C$6,0)</f>
        <v>Computo</v>
      </c>
      <c r="G3217">
        <f t="shared" ca="1" si="303"/>
        <v>17</v>
      </c>
      <c r="H3217">
        <f ca="1">+_xlfn.XLOOKUP(D3217,'Tablas aux'!$A$3:$A$6,'Tablas aux'!$D$3:$D$6)</f>
        <v>1200</v>
      </c>
      <c r="I3217" s="3">
        <f t="shared" ca="1" si="304"/>
        <v>0.3</v>
      </c>
      <c r="J3217" t="str" cm="1">
        <f t="array" aca="1" ref="J3217" ca="1">+INDEX({"Tarjeta";"Efectivo";"Transferencia"},RANDBETWEEN(1,3))</f>
        <v>Efectivo</v>
      </c>
      <c r="K3217" t="str">
        <f t="shared" ca="1" si="305"/>
        <v>V-004</v>
      </c>
      <c r="L3217" t="str">
        <f ca="1">+VLOOKUP(K3217,'Tablas aux'!$A$23:$C$27,3,0)</f>
        <v>Moquegua</v>
      </c>
    </row>
    <row r="3218" spans="1:12" x14ac:dyDescent="0.25">
      <c r="A3218" t="str">
        <v>V-3217</v>
      </c>
      <c r="B3218">
        <f t="shared" ca="1" si="300"/>
        <v>45715</v>
      </c>
      <c r="C3218" t="str">
        <f t="shared" ca="1" si="301"/>
        <v>C-003</v>
      </c>
      <c r="D3218" t="str">
        <f t="shared" ca="1" si="302"/>
        <v>P-001</v>
      </c>
      <c r="E3218" t="str">
        <f ca="1">+_xlfn.XLOOKUP(D3218,'Tablas aux'!$A$3:$A$6,'Tablas aux'!$B$3:$B$6,0)</f>
        <v>Audífonos</v>
      </c>
      <c r="F3218" t="str">
        <f ca="1">+_xlfn.XLOOKUP(E3218,'Tablas aux'!$B$3:$B$6,'Tablas aux'!$C$3:$C$6,0)</f>
        <v>Electrónica</v>
      </c>
      <c r="G3218">
        <f t="shared" ca="1" si="303"/>
        <v>10</v>
      </c>
      <c r="H3218">
        <f ca="1">+_xlfn.XLOOKUP(D3218,'Tablas aux'!$A$3:$A$6,'Tablas aux'!$D$3:$D$6)</f>
        <v>50</v>
      </c>
      <c r="I3218" s="3">
        <f t="shared" ca="1" si="304"/>
        <v>0.1</v>
      </c>
      <c r="J3218" t="str" cm="1">
        <f t="array" aca="1" ref="J3218" ca="1">+INDEX({"Tarjeta";"Efectivo";"Transferencia"},RANDBETWEEN(1,3))</f>
        <v>Tarjeta</v>
      </c>
      <c r="K3218" t="str">
        <f t="shared" ca="1" si="305"/>
        <v>V-003</v>
      </c>
      <c r="L3218" t="str">
        <f ca="1">+VLOOKUP(K3218,'Tablas aux'!$A$23:$C$27,3,0)</f>
        <v>Arequipa</v>
      </c>
    </row>
    <row r="3219" spans="1:12" x14ac:dyDescent="0.25">
      <c r="A3219" t="str">
        <v>V-3218</v>
      </c>
      <c r="B3219">
        <f t="shared" ca="1" si="300"/>
        <v>45712</v>
      </c>
      <c r="C3219" t="str">
        <f t="shared" ca="1" si="301"/>
        <v>C-003</v>
      </c>
      <c r="D3219" t="str">
        <f t="shared" ca="1" si="302"/>
        <v>P-002</v>
      </c>
      <c r="E3219" t="str">
        <f ca="1">+_xlfn.XLOOKUP(D3219,'Tablas aux'!$A$3:$A$6,'Tablas aux'!$B$3:$B$6,0)</f>
        <v>Laptop</v>
      </c>
      <c r="F3219" t="str">
        <f ca="1">+_xlfn.XLOOKUP(E3219,'Tablas aux'!$B$3:$B$6,'Tablas aux'!$C$3:$C$6,0)</f>
        <v>Computo</v>
      </c>
      <c r="G3219">
        <f t="shared" ca="1" si="303"/>
        <v>20</v>
      </c>
      <c r="H3219">
        <f ca="1">+_xlfn.XLOOKUP(D3219,'Tablas aux'!$A$3:$A$6,'Tablas aux'!$D$3:$D$6)</f>
        <v>1200</v>
      </c>
      <c r="I3219" s="3">
        <f t="shared" ca="1" si="304"/>
        <v>0.3</v>
      </c>
      <c r="J3219" t="str" cm="1">
        <f t="array" aca="1" ref="J3219" ca="1">+INDEX({"Tarjeta";"Efectivo";"Transferencia"},RANDBETWEEN(1,3))</f>
        <v>Transferencia</v>
      </c>
      <c r="K3219" t="str">
        <f t="shared" ca="1" si="305"/>
        <v>V-004</v>
      </c>
      <c r="L3219" t="str">
        <f ca="1">+VLOOKUP(K3219,'Tablas aux'!$A$23:$C$27,3,0)</f>
        <v>Moquegua</v>
      </c>
    </row>
    <row r="3220" spans="1:12" x14ac:dyDescent="0.25">
      <c r="A3220" t="str">
        <v>V-3219</v>
      </c>
      <c r="B3220">
        <f t="shared" ca="1" si="300"/>
        <v>45974</v>
      </c>
      <c r="C3220" t="str">
        <f t="shared" ca="1" si="301"/>
        <v>C-003</v>
      </c>
      <c r="D3220" t="str">
        <f t="shared" ca="1" si="302"/>
        <v>P-004</v>
      </c>
      <c r="E3220" t="str">
        <f ca="1">+_xlfn.XLOOKUP(D3220,'Tablas aux'!$A$3:$A$6,'Tablas aux'!$B$3:$B$6,0)</f>
        <v>Smart Phone</v>
      </c>
      <c r="F3220" t="str">
        <f ca="1">+_xlfn.XLOOKUP(E3220,'Tablas aux'!$B$3:$B$6,'Tablas aux'!$C$3:$C$6,0)</f>
        <v>Telefonía</v>
      </c>
      <c r="G3220">
        <f t="shared" ca="1" si="303"/>
        <v>40</v>
      </c>
      <c r="H3220">
        <f ca="1">+_xlfn.XLOOKUP(D3220,'Tablas aux'!$A$3:$A$6,'Tablas aux'!$D$3:$D$6)</f>
        <v>800</v>
      </c>
      <c r="I3220" s="3">
        <f t="shared" ca="1" si="304"/>
        <v>0.2</v>
      </c>
      <c r="J3220" t="str" cm="1">
        <f t="array" aca="1" ref="J3220" ca="1">+INDEX({"Tarjeta";"Efectivo";"Transferencia"},RANDBETWEEN(1,3))</f>
        <v>Transferencia</v>
      </c>
      <c r="K3220" t="str">
        <f t="shared" ca="1" si="305"/>
        <v>V-003</v>
      </c>
      <c r="L3220" t="str">
        <f ca="1">+VLOOKUP(K3220,'Tablas aux'!$A$23:$C$27,3,0)</f>
        <v>Arequipa</v>
      </c>
    </row>
    <row r="3221" spans="1:12" x14ac:dyDescent="0.25">
      <c r="A3221" t="str">
        <v>V-3220</v>
      </c>
      <c r="B3221">
        <f t="shared" ca="1" si="300"/>
        <v>45704</v>
      </c>
      <c r="C3221" t="str">
        <f t="shared" ca="1" si="301"/>
        <v>C-004</v>
      </c>
      <c r="D3221" t="str">
        <f t="shared" ca="1" si="302"/>
        <v>P-001</v>
      </c>
      <c r="E3221" t="str">
        <f ca="1">+_xlfn.XLOOKUP(D3221,'Tablas aux'!$A$3:$A$6,'Tablas aux'!$B$3:$B$6,0)</f>
        <v>Audífonos</v>
      </c>
      <c r="F3221" t="str">
        <f ca="1">+_xlfn.XLOOKUP(E3221,'Tablas aux'!$B$3:$B$6,'Tablas aux'!$C$3:$C$6,0)</f>
        <v>Electrónica</v>
      </c>
      <c r="G3221">
        <f t="shared" ca="1" si="303"/>
        <v>41</v>
      </c>
      <c r="H3221">
        <f ca="1">+_xlfn.XLOOKUP(D3221,'Tablas aux'!$A$3:$A$6,'Tablas aux'!$D$3:$D$6)</f>
        <v>50</v>
      </c>
      <c r="I3221" s="3">
        <f t="shared" ca="1" si="304"/>
        <v>0.1</v>
      </c>
      <c r="J3221" t="str" cm="1">
        <f t="array" aca="1" ref="J3221" ca="1">+INDEX({"Tarjeta";"Efectivo";"Transferencia"},RANDBETWEEN(1,3))</f>
        <v>Transferencia</v>
      </c>
      <c r="K3221" t="str">
        <f t="shared" ca="1" si="305"/>
        <v>V-005</v>
      </c>
      <c r="L3221" t="str">
        <f ca="1">+VLOOKUP(K3221,'Tablas aux'!$A$23:$C$27,3,0)</f>
        <v>Ayacucho</v>
      </c>
    </row>
    <row r="3222" spans="1:12" x14ac:dyDescent="0.25">
      <c r="A3222" t="str">
        <v>V-3221</v>
      </c>
      <c r="B3222">
        <f t="shared" ca="1" si="300"/>
        <v>45776</v>
      </c>
      <c r="C3222" t="str">
        <f t="shared" ca="1" si="301"/>
        <v>C-003</v>
      </c>
      <c r="D3222" t="str">
        <f t="shared" ca="1" si="302"/>
        <v>P-001</v>
      </c>
      <c r="E3222" t="str">
        <f ca="1">+_xlfn.XLOOKUP(D3222,'Tablas aux'!$A$3:$A$6,'Tablas aux'!$B$3:$B$6,0)</f>
        <v>Audífonos</v>
      </c>
      <c r="F3222" t="str">
        <f ca="1">+_xlfn.XLOOKUP(E3222,'Tablas aux'!$B$3:$B$6,'Tablas aux'!$C$3:$C$6,0)</f>
        <v>Electrónica</v>
      </c>
      <c r="G3222">
        <f t="shared" ca="1" si="303"/>
        <v>38</v>
      </c>
      <c r="H3222">
        <f ca="1">+_xlfn.XLOOKUP(D3222,'Tablas aux'!$A$3:$A$6,'Tablas aux'!$D$3:$D$6)</f>
        <v>50</v>
      </c>
      <c r="I3222" s="3">
        <f t="shared" ca="1" si="304"/>
        <v>0.1</v>
      </c>
      <c r="J3222" t="str" cm="1">
        <f t="array" aca="1" ref="J3222" ca="1">+INDEX({"Tarjeta";"Efectivo";"Transferencia"},RANDBETWEEN(1,3))</f>
        <v>Transferencia</v>
      </c>
      <c r="K3222" t="str">
        <f t="shared" ca="1" si="305"/>
        <v>V-004</v>
      </c>
      <c r="L3222" t="str">
        <f ca="1">+VLOOKUP(K3222,'Tablas aux'!$A$23:$C$27,3,0)</f>
        <v>Moquegua</v>
      </c>
    </row>
    <row r="3223" spans="1:12" x14ac:dyDescent="0.25">
      <c r="A3223" t="str">
        <v>V-3222</v>
      </c>
      <c r="B3223">
        <f t="shared" ca="1" si="300"/>
        <v>45945</v>
      </c>
      <c r="C3223" t="str">
        <f t="shared" ca="1" si="301"/>
        <v>C-002</v>
      </c>
      <c r="D3223" t="str">
        <f t="shared" ca="1" si="302"/>
        <v>P-002</v>
      </c>
      <c r="E3223" t="str">
        <f ca="1">+_xlfn.XLOOKUP(D3223,'Tablas aux'!$A$3:$A$6,'Tablas aux'!$B$3:$B$6,0)</f>
        <v>Laptop</v>
      </c>
      <c r="F3223" t="str">
        <f ca="1">+_xlfn.XLOOKUP(E3223,'Tablas aux'!$B$3:$B$6,'Tablas aux'!$C$3:$C$6,0)</f>
        <v>Computo</v>
      </c>
      <c r="G3223">
        <f t="shared" ca="1" si="303"/>
        <v>19</v>
      </c>
      <c r="H3223">
        <f ca="1">+_xlfn.XLOOKUP(D3223,'Tablas aux'!$A$3:$A$6,'Tablas aux'!$D$3:$D$6)</f>
        <v>1200</v>
      </c>
      <c r="I3223" s="3">
        <f t="shared" ca="1" si="304"/>
        <v>0.3</v>
      </c>
      <c r="J3223" t="str" cm="1">
        <f t="array" aca="1" ref="J3223" ca="1">+INDEX({"Tarjeta";"Efectivo";"Transferencia"},RANDBETWEEN(1,3))</f>
        <v>Transferencia</v>
      </c>
      <c r="K3223" t="str">
        <f t="shared" ca="1" si="305"/>
        <v>V-001</v>
      </c>
      <c r="L3223" t="str">
        <f ca="1">+VLOOKUP(K3223,'Tablas aux'!$A$23:$C$27,3,0)</f>
        <v>Lima</v>
      </c>
    </row>
    <row r="3224" spans="1:12" x14ac:dyDescent="0.25">
      <c r="A3224" t="str">
        <v>V-3223</v>
      </c>
      <c r="B3224">
        <f t="shared" ca="1" si="300"/>
        <v>45800</v>
      </c>
      <c r="C3224" t="str">
        <f t="shared" ca="1" si="301"/>
        <v>C-001</v>
      </c>
      <c r="D3224" t="str">
        <f t="shared" ca="1" si="302"/>
        <v>P-001</v>
      </c>
      <c r="E3224" t="str">
        <f ca="1">+_xlfn.XLOOKUP(D3224,'Tablas aux'!$A$3:$A$6,'Tablas aux'!$B$3:$B$6,0)</f>
        <v>Audífonos</v>
      </c>
      <c r="F3224" t="str">
        <f ca="1">+_xlfn.XLOOKUP(E3224,'Tablas aux'!$B$3:$B$6,'Tablas aux'!$C$3:$C$6,0)</f>
        <v>Electrónica</v>
      </c>
      <c r="G3224">
        <f t="shared" ca="1" si="303"/>
        <v>42</v>
      </c>
      <c r="H3224">
        <f ca="1">+_xlfn.XLOOKUP(D3224,'Tablas aux'!$A$3:$A$6,'Tablas aux'!$D$3:$D$6)</f>
        <v>50</v>
      </c>
      <c r="I3224" s="3">
        <f t="shared" ca="1" si="304"/>
        <v>0.1</v>
      </c>
      <c r="J3224" t="str" cm="1">
        <f t="array" aca="1" ref="J3224" ca="1">+INDEX({"Tarjeta";"Efectivo";"Transferencia"},RANDBETWEEN(1,3))</f>
        <v>Efectivo</v>
      </c>
      <c r="K3224" t="str">
        <f t="shared" ca="1" si="305"/>
        <v>V-005</v>
      </c>
      <c r="L3224" t="str">
        <f ca="1">+VLOOKUP(K3224,'Tablas aux'!$A$23:$C$27,3,0)</f>
        <v>Ayacucho</v>
      </c>
    </row>
    <row r="3225" spans="1:12" x14ac:dyDescent="0.25">
      <c r="A3225" t="str">
        <v>V-3224</v>
      </c>
      <c r="B3225">
        <f t="shared" ca="1" si="300"/>
        <v>45964</v>
      </c>
      <c r="C3225" t="str">
        <f t="shared" ca="1" si="301"/>
        <v>C-002</v>
      </c>
      <c r="D3225" t="str">
        <f t="shared" ca="1" si="302"/>
        <v>P-002</v>
      </c>
      <c r="E3225" t="str">
        <f ca="1">+_xlfn.XLOOKUP(D3225,'Tablas aux'!$A$3:$A$6,'Tablas aux'!$B$3:$B$6,0)</f>
        <v>Laptop</v>
      </c>
      <c r="F3225" t="str">
        <f ca="1">+_xlfn.XLOOKUP(E3225,'Tablas aux'!$B$3:$B$6,'Tablas aux'!$C$3:$C$6,0)</f>
        <v>Computo</v>
      </c>
      <c r="G3225">
        <f t="shared" ca="1" si="303"/>
        <v>5</v>
      </c>
      <c r="H3225">
        <f ca="1">+_xlfn.XLOOKUP(D3225,'Tablas aux'!$A$3:$A$6,'Tablas aux'!$D$3:$D$6)</f>
        <v>1200</v>
      </c>
      <c r="I3225" s="3">
        <f t="shared" ca="1" si="304"/>
        <v>0.3</v>
      </c>
      <c r="J3225" t="str" cm="1">
        <f t="array" aca="1" ref="J3225" ca="1">+INDEX({"Tarjeta";"Efectivo";"Transferencia"},RANDBETWEEN(1,3))</f>
        <v>Transferencia</v>
      </c>
      <c r="K3225" t="str">
        <f t="shared" ca="1" si="305"/>
        <v>V-005</v>
      </c>
      <c r="L3225" t="str">
        <f ca="1">+VLOOKUP(K3225,'Tablas aux'!$A$23:$C$27,3,0)</f>
        <v>Ayacucho</v>
      </c>
    </row>
    <row r="3226" spans="1:12" x14ac:dyDescent="0.25">
      <c r="A3226" t="str">
        <v>V-3225</v>
      </c>
      <c r="B3226">
        <f t="shared" ca="1" si="300"/>
        <v>45903</v>
      </c>
      <c r="C3226" t="str">
        <f t="shared" ca="1" si="301"/>
        <v>C-001</v>
      </c>
      <c r="D3226" t="str">
        <f t="shared" ca="1" si="302"/>
        <v>P-004</v>
      </c>
      <c r="E3226" t="str">
        <f ca="1">+_xlfn.XLOOKUP(D3226,'Tablas aux'!$A$3:$A$6,'Tablas aux'!$B$3:$B$6,0)</f>
        <v>Smart Phone</v>
      </c>
      <c r="F3226" t="str">
        <f ca="1">+_xlfn.XLOOKUP(E3226,'Tablas aux'!$B$3:$B$6,'Tablas aux'!$C$3:$C$6,0)</f>
        <v>Telefonía</v>
      </c>
      <c r="G3226">
        <f t="shared" ca="1" si="303"/>
        <v>38</v>
      </c>
      <c r="H3226">
        <f ca="1">+_xlfn.XLOOKUP(D3226,'Tablas aux'!$A$3:$A$6,'Tablas aux'!$D$3:$D$6)</f>
        <v>800</v>
      </c>
      <c r="I3226" s="3">
        <f t="shared" ca="1" si="304"/>
        <v>0.2</v>
      </c>
      <c r="J3226" t="str" cm="1">
        <f t="array" aca="1" ref="J3226" ca="1">+INDEX({"Tarjeta";"Efectivo";"Transferencia"},RANDBETWEEN(1,3))</f>
        <v>Tarjeta</v>
      </c>
      <c r="K3226" t="str">
        <f t="shared" ca="1" si="305"/>
        <v>V-003</v>
      </c>
      <c r="L3226" t="str">
        <f ca="1">+VLOOKUP(K3226,'Tablas aux'!$A$23:$C$27,3,0)</f>
        <v>Arequipa</v>
      </c>
    </row>
    <row r="3227" spans="1:12" x14ac:dyDescent="0.25">
      <c r="A3227" t="str">
        <v>V-3226</v>
      </c>
      <c r="B3227">
        <f t="shared" ca="1" si="300"/>
        <v>45736</v>
      </c>
      <c r="C3227" t="str">
        <f t="shared" ca="1" si="301"/>
        <v>C-004</v>
      </c>
      <c r="D3227" t="str">
        <f t="shared" ca="1" si="302"/>
        <v>P-001</v>
      </c>
      <c r="E3227" t="str">
        <f ca="1">+_xlfn.XLOOKUP(D3227,'Tablas aux'!$A$3:$A$6,'Tablas aux'!$B$3:$B$6,0)</f>
        <v>Audífonos</v>
      </c>
      <c r="F3227" t="str">
        <f ca="1">+_xlfn.XLOOKUP(E3227,'Tablas aux'!$B$3:$B$6,'Tablas aux'!$C$3:$C$6,0)</f>
        <v>Electrónica</v>
      </c>
      <c r="G3227">
        <f t="shared" ca="1" si="303"/>
        <v>26</v>
      </c>
      <c r="H3227">
        <f ca="1">+_xlfn.XLOOKUP(D3227,'Tablas aux'!$A$3:$A$6,'Tablas aux'!$D$3:$D$6)</f>
        <v>50</v>
      </c>
      <c r="I3227" s="3">
        <f t="shared" ca="1" si="304"/>
        <v>0.1</v>
      </c>
      <c r="J3227" t="str" cm="1">
        <f t="array" aca="1" ref="J3227" ca="1">+INDEX({"Tarjeta";"Efectivo";"Transferencia"},RANDBETWEEN(1,3))</f>
        <v>Efectivo</v>
      </c>
      <c r="K3227" t="str">
        <f t="shared" ca="1" si="305"/>
        <v>V-004</v>
      </c>
      <c r="L3227" t="str">
        <f ca="1">+VLOOKUP(K3227,'Tablas aux'!$A$23:$C$27,3,0)</f>
        <v>Moquegua</v>
      </c>
    </row>
    <row r="3228" spans="1:12" x14ac:dyDescent="0.25">
      <c r="A3228" t="str">
        <v>V-3227</v>
      </c>
      <c r="B3228">
        <f t="shared" ca="1" si="300"/>
        <v>45883</v>
      </c>
      <c r="C3228" t="str">
        <f t="shared" ca="1" si="301"/>
        <v>C-002</v>
      </c>
      <c r="D3228" t="str">
        <f t="shared" ca="1" si="302"/>
        <v>P-001</v>
      </c>
      <c r="E3228" t="str">
        <f ca="1">+_xlfn.XLOOKUP(D3228,'Tablas aux'!$A$3:$A$6,'Tablas aux'!$B$3:$B$6,0)</f>
        <v>Audífonos</v>
      </c>
      <c r="F3228" t="str">
        <f ca="1">+_xlfn.XLOOKUP(E3228,'Tablas aux'!$B$3:$B$6,'Tablas aux'!$C$3:$C$6,0)</f>
        <v>Electrónica</v>
      </c>
      <c r="G3228">
        <f t="shared" ca="1" si="303"/>
        <v>33</v>
      </c>
      <c r="H3228">
        <f ca="1">+_xlfn.XLOOKUP(D3228,'Tablas aux'!$A$3:$A$6,'Tablas aux'!$D$3:$D$6)</f>
        <v>50</v>
      </c>
      <c r="I3228" s="3">
        <f t="shared" ca="1" si="304"/>
        <v>0.1</v>
      </c>
      <c r="J3228" t="str" cm="1">
        <f t="array" aca="1" ref="J3228" ca="1">+INDEX({"Tarjeta";"Efectivo";"Transferencia"},RANDBETWEEN(1,3))</f>
        <v>Efectivo</v>
      </c>
      <c r="K3228" t="str">
        <f t="shared" ca="1" si="305"/>
        <v>V-003</v>
      </c>
      <c r="L3228" t="str">
        <f ca="1">+VLOOKUP(K3228,'Tablas aux'!$A$23:$C$27,3,0)</f>
        <v>Arequipa</v>
      </c>
    </row>
    <row r="3229" spans="1:12" x14ac:dyDescent="0.25">
      <c r="A3229" t="str">
        <v>V-3228</v>
      </c>
      <c r="B3229">
        <f t="shared" ca="1" si="300"/>
        <v>45778</v>
      </c>
      <c r="C3229" t="str">
        <f t="shared" ca="1" si="301"/>
        <v>C-002</v>
      </c>
      <c r="D3229" t="str">
        <f t="shared" ca="1" si="302"/>
        <v>P-001</v>
      </c>
      <c r="E3229" t="str">
        <f ca="1">+_xlfn.XLOOKUP(D3229,'Tablas aux'!$A$3:$A$6,'Tablas aux'!$B$3:$B$6,0)</f>
        <v>Audífonos</v>
      </c>
      <c r="F3229" t="str">
        <f ca="1">+_xlfn.XLOOKUP(E3229,'Tablas aux'!$B$3:$B$6,'Tablas aux'!$C$3:$C$6,0)</f>
        <v>Electrónica</v>
      </c>
      <c r="G3229">
        <f t="shared" ca="1" si="303"/>
        <v>21</v>
      </c>
      <c r="H3229">
        <f ca="1">+_xlfn.XLOOKUP(D3229,'Tablas aux'!$A$3:$A$6,'Tablas aux'!$D$3:$D$6)</f>
        <v>50</v>
      </c>
      <c r="I3229" s="3">
        <f t="shared" ca="1" si="304"/>
        <v>0.1</v>
      </c>
      <c r="J3229" t="str" cm="1">
        <f t="array" aca="1" ref="J3229" ca="1">+INDEX({"Tarjeta";"Efectivo";"Transferencia"},RANDBETWEEN(1,3))</f>
        <v>Transferencia</v>
      </c>
      <c r="K3229" t="str">
        <f t="shared" ca="1" si="305"/>
        <v>V-005</v>
      </c>
      <c r="L3229" t="str">
        <f ca="1">+VLOOKUP(K3229,'Tablas aux'!$A$23:$C$27,3,0)</f>
        <v>Ayacucho</v>
      </c>
    </row>
    <row r="3230" spans="1:12" x14ac:dyDescent="0.25">
      <c r="A3230" t="str">
        <v>V-3229</v>
      </c>
      <c r="B3230">
        <f t="shared" ca="1" si="300"/>
        <v>45997</v>
      </c>
      <c r="C3230" t="str">
        <f t="shared" ca="1" si="301"/>
        <v>C-001</v>
      </c>
      <c r="D3230" t="str">
        <f t="shared" ca="1" si="302"/>
        <v>P-002</v>
      </c>
      <c r="E3230" t="str">
        <f ca="1">+_xlfn.XLOOKUP(D3230,'Tablas aux'!$A$3:$A$6,'Tablas aux'!$B$3:$B$6,0)</f>
        <v>Laptop</v>
      </c>
      <c r="F3230" t="str">
        <f ca="1">+_xlfn.XLOOKUP(E3230,'Tablas aux'!$B$3:$B$6,'Tablas aux'!$C$3:$C$6,0)</f>
        <v>Computo</v>
      </c>
      <c r="G3230">
        <f t="shared" ca="1" si="303"/>
        <v>10</v>
      </c>
      <c r="H3230">
        <f ca="1">+_xlfn.XLOOKUP(D3230,'Tablas aux'!$A$3:$A$6,'Tablas aux'!$D$3:$D$6)</f>
        <v>1200</v>
      </c>
      <c r="I3230" s="3">
        <f t="shared" ca="1" si="304"/>
        <v>0.3</v>
      </c>
      <c r="J3230" t="str" cm="1">
        <f t="array" aca="1" ref="J3230" ca="1">+INDEX({"Tarjeta";"Efectivo";"Transferencia"},RANDBETWEEN(1,3))</f>
        <v>Efectivo</v>
      </c>
      <c r="K3230" t="str">
        <f t="shared" ca="1" si="305"/>
        <v>V-002</v>
      </c>
      <c r="L3230" t="str">
        <f ca="1">+VLOOKUP(K3230,'Tablas aux'!$A$23:$C$27,3,0)</f>
        <v>Callao</v>
      </c>
    </row>
    <row r="3231" spans="1:12" x14ac:dyDescent="0.25">
      <c r="A3231" t="str">
        <v>V-3230</v>
      </c>
      <c r="B3231">
        <f t="shared" ca="1" si="300"/>
        <v>45800</v>
      </c>
      <c r="C3231" t="str">
        <f t="shared" ca="1" si="301"/>
        <v>C-004</v>
      </c>
      <c r="D3231" t="str">
        <f t="shared" ca="1" si="302"/>
        <v>P-004</v>
      </c>
      <c r="E3231" t="str">
        <f ca="1">+_xlfn.XLOOKUP(D3231,'Tablas aux'!$A$3:$A$6,'Tablas aux'!$B$3:$B$6,0)</f>
        <v>Smart Phone</v>
      </c>
      <c r="F3231" t="str">
        <f ca="1">+_xlfn.XLOOKUP(E3231,'Tablas aux'!$B$3:$B$6,'Tablas aux'!$C$3:$C$6,0)</f>
        <v>Telefonía</v>
      </c>
      <c r="G3231">
        <f t="shared" ca="1" si="303"/>
        <v>8</v>
      </c>
      <c r="H3231">
        <f ca="1">+_xlfn.XLOOKUP(D3231,'Tablas aux'!$A$3:$A$6,'Tablas aux'!$D$3:$D$6)</f>
        <v>800</v>
      </c>
      <c r="I3231" s="3">
        <f t="shared" ca="1" si="304"/>
        <v>0.2</v>
      </c>
      <c r="J3231" t="str" cm="1">
        <f t="array" aca="1" ref="J3231" ca="1">+INDEX({"Tarjeta";"Efectivo";"Transferencia"},RANDBETWEEN(1,3))</f>
        <v>Tarjeta</v>
      </c>
      <c r="K3231" t="str">
        <f t="shared" ca="1" si="305"/>
        <v>V-005</v>
      </c>
      <c r="L3231" t="str">
        <f ca="1">+VLOOKUP(K3231,'Tablas aux'!$A$23:$C$27,3,0)</f>
        <v>Ayacucho</v>
      </c>
    </row>
    <row r="3232" spans="1:12" x14ac:dyDescent="0.25">
      <c r="A3232" t="str">
        <v>V-3231</v>
      </c>
      <c r="B3232">
        <f t="shared" ca="1" si="300"/>
        <v>45690</v>
      </c>
      <c r="C3232" t="str">
        <f t="shared" ca="1" si="301"/>
        <v>C-001</v>
      </c>
      <c r="D3232" t="str">
        <f t="shared" ca="1" si="302"/>
        <v>P-004</v>
      </c>
      <c r="E3232" t="str">
        <f ca="1">+_xlfn.XLOOKUP(D3232,'Tablas aux'!$A$3:$A$6,'Tablas aux'!$B$3:$B$6,0)</f>
        <v>Smart Phone</v>
      </c>
      <c r="F3232" t="str">
        <f ca="1">+_xlfn.XLOOKUP(E3232,'Tablas aux'!$B$3:$B$6,'Tablas aux'!$C$3:$C$6,0)</f>
        <v>Telefonía</v>
      </c>
      <c r="G3232">
        <f t="shared" ca="1" si="303"/>
        <v>6</v>
      </c>
      <c r="H3232">
        <f ca="1">+_xlfn.XLOOKUP(D3232,'Tablas aux'!$A$3:$A$6,'Tablas aux'!$D$3:$D$6)</f>
        <v>800</v>
      </c>
      <c r="I3232" s="3">
        <f t="shared" ca="1" si="304"/>
        <v>0.2</v>
      </c>
      <c r="J3232" t="str" cm="1">
        <f t="array" aca="1" ref="J3232" ca="1">+INDEX({"Tarjeta";"Efectivo";"Transferencia"},RANDBETWEEN(1,3))</f>
        <v>Transferencia</v>
      </c>
      <c r="K3232" t="str">
        <f t="shared" ca="1" si="305"/>
        <v>V-004</v>
      </c>
      <c r="L3232" t="str">
        <f ca="1">+VLOOKUP(K3232,'Tablas aux'!$A$23:$C$27,3,0)</f>
        <v>Moquegua</v>
      </c>
    </row>
    <row r="3233" spans="1:12" x14ac:dyDescent="0.25">
      <c r="A3233" t="str">
        <v>V-3232</v>
      </c>
      <c r="B3233">
        <f t="shared" ca="1" si="300"/>
        <v>45726</v>
      </c>
      <c r="C3233" t="str">
        <f t="shared" ca="1" si="301"/>
        <v>C-002</v>
      </c>
      <c r="D3233" t="str">
        <f t="shared" ca="1" si="302"/>
        <v>P-003</v>
      </c>
      <c r="E3233" t="str">
        <f ca="1">+_xlfn.XLOOKUP(D3233,'Tablas aux'!$A$3:$A$6,'Tablas aux'!$B$3:$B$6,0)</f>
        <v>Smart Watch</v>
      </c>
      <c r="F3233" t="str">
        <f ca="1">+_xlfn.XLOOKUP(E3233,'Tablas aux'!$B$3:$B$6,'Tablas aux'!$C$3:$C$6,0)</f>
        <v>Electrónica</v>
      </c>
      <c r="G3233">
        <f t="shared" ca="1" si="303"/>
        <v>7</v>
      </c>
      <c r="H3233">
        <f ca="1">+_xlfn.XLOOKUP(D3233,'Tablas aux'!$A$3:$A$6,'Tablas aux'!$D$3:$D$6)</f>
        <v>200</v>
      </c>
      <c r="I3233" s="3">
        <f t="shared" ca="1" si="304"/>
        <v>0.1</v>
      </c>
      <c r="J3233" t="str" cm="1">
        <f t="array" aca="1" ref="J3233" ca="1">+INDEX({"Tarjeta";"Efectivo";"Transferencia"},RANDBETWEEN(1,3))</f>
        <v>Efectivo</v>
      </c>
      <c r="K3233" t="str">
        <f t="shared" ca="1" si="305"/>
        <v>V-001</v>
      </c>
      <c r="L3233" t="str">
        <f ca="1">+VLOOKUP(K3233,'Tablas aux'!$A$23:$C$27,3,0)</f>
        <v>Lima</v>
      </c>
    </row>
    <row r="3234" spans="1:12" x14ac:dyDescent="0.25">
      <c r="A3234" t="str">
        <v>V-3233</v>
      </c>
      <c r="B3234">
        <f t="shared" ca="1" si="300"/>
        <v>45759</v>
      </c>
      <c r="C3234" t="str">
        <f t="shared" ca="1" si="301"/>
        <v>C-002</v>
      </c>
      <c r="D3234" t="str">
        <f t="shared" ca="1" si="302"/>
        <v>P-003</v>
      </c>
      <c r="E3234" t="str">
        <f ca="1">+_xlfn.XLOOKUP(D3234,'Tablas aux'!$A$3:$A$6,'Tablas aux'!$B$3:$B$6,0)</f>
        <v>Smart Watch</v>
      </c>
      <c r="F3234" t="str">
        <f ca="1">+_xlfn.XLOOKUP(E3234,'Tablas aux'!$B$3:$B$6,'Tablas aux'!$C$3:$C$6,0)</f>
        <v>Electrónica</v>
      </c>
      <c r="G3234">
        <f t="shared" ca="1" si="303"/>
        <v>31</v>
      </c>
      <c r="H3234">
        <f ca="1">+_xlfn.XLOOKUP(D3234,'Tablas aux'!$A$3:$A$6,'Tablas aux'!$D$3:$D$6)</f>
        <v>200</v>
      </c>
      <c r="I3234" s="3">
        <f t="shared" ca="1" si="304"/>
        <v>0.1</v>
      </c>
      <c r="J3234" t="str" cm="1">
        <f t="array" aca="1" ref="J3234" ca="1">+INDEX({"Tarjeta";"Efectivo";"Transferencia"},RANDBETWEEN(1,3))</f>
        <v>Efectivo</v>
      </c>
      <c r="K3234" t="str">
        <f t="shared" ca="1" si="305"/>
        <v>V-004</v>
      </c>
      <c r="L3234" t="str">
        <f ca="1">+VLOOKUP(K3234,'Tablas aux'!$A$23:$C$27,3,0)</f>
        <v>Moquegua</v>
      </c>
    </row>
    <row r="3235" spans="1:12" x14ac:dyDescent="0.25">
      <c r="A3235" t="str">
        <v>V-3234</v>
      </c>
      <c r="B3235">
        <f t="shared" ca="1" si="300"/>
        <v>45971</v>
      </c>
      <c r="C3235" t="str">
        <f t="shared" ca="1" si="301"/>
        <v>C-001</v>
      </c>
      <c r="D3235" t="str">
        <f t="shared" ca="1" si="302"/>
        <v>P-002</v>
      </c>
      <c r="E3235" t="str">
        <f ca="1">+_xlfn.XLOOKUP(D3235,'Tablas aux'!$A$3:$A$6,'Tablas aux'!$B$3:$B$6,0)</f>
        <v>Laptop</v>
      </c>
      <c r="F3235" t="str">
        <f ca="1">+_xlfn.XLOOKUP(E3235,'Tablas aux'!$B$3:$B$6,'Tablas aux'!$C$3:$C$6,0)</f>
        <v>Computo</v>
      </c>
      <c r="G3235">
        <f t="shared" ca="1" si="303"/>
        <v>13</v>
      </c>
      <c r="H3235">
        <f ca="1">+_xlfn.XLOOKUP(D3235,'Tablas aux'!$A$3:$A$6,'Tablas aux'!$D$3:$D$6)</f>
        <v>1200</v>
      </c>
      <c r="I3235" s="3">
        <f t="shared" ca="1" si="304"/>
        <v>0.3</v>
      </c>
      <c r="J3235" t="str" cm="1">
        <f t="array" aca="1" ref="J3235" ca="1">+INDEX({"Tarjeta";"Efectivo";"Transferencia"},RANDBETWEEN(1,3))</f>
        <v>Efectivo</v>
      </c>
      <c r="K3235" t="str">
        <f t="shared" ca="1" si="305"/>
        <v>V-002</v>
      </c>
      <c r="L3235" t="str">
        <f ca="1">+VLOOKUP(K3235,'Tablas aux'!$A$23:$C$27,3,0)</f>
        <v>Callao</v>
      </c>
    </row>
    <row r="3236" spans="1:12" x14ac:dyDescent="0.25">
      <c r="A3236" t="str">
        <v>V-3235</v>
      </c>
      <c r="B3236">
        <f t="shared" ca="1" si="300"/>
        <v>45918</v>
      </c>
      <c r="C3236" t="str">
        <f t="shared" ca="1" si="301"/>
        <v>C-002</v>
      </c>
      <c r="D3236" t="str">
        <f t="shared" ca="1" si="302"/>
        <v>P-004</v>
      </c>
      <c r="E3236" t="str">
        <f ca="1">+_xlfn.XLOOKUP(D3236,'Tablas aux'!$A$3:$A$6,'Tablas aux'!$B$3:$B$6,0)</f>
        <v>Smart Phone</v>
      </c>
      <c r="F3236" t="str">
        <f ca="1">+_xlfn.XLOOKUP(E3236,'Tablas aux'!$B$3:$B$6,'Tablas aux'!$C$3:$C$6,0)</f>
        <v>Telefonía</v>
      </c>
      <c r="G3236">
        <f t="shared" ca="1" si="303"/>
        <v>44</v>
      </c>
      <c r="H3236">
        <f ca="1">+_xlfn.XLOOKUP(D3236,'Tablas aux'!$A$3:$A$6,'Tablas aux'!$D$3:$D$6)</f>
        <v>800</v>
      </c>
      <c r="I3236" s="3">
        <f t="shared" ca="1" si="304"/>
        <v>0.2</v>
      </c>
      <c r="J3236" t="str" cm="1">
        <f t="array" aca="1" ref="J3236" ca="1">+INDEX({"Tarjeta";"Efectivo";"Transferencia"},RANDBETWEEN(1,3))</f>
        <v>Efectivo</v>
      </c>
      <c r="K3236" t="str">
        <f t="shared" ca="1" si="305"/>
        <v>V-005</v>
      </c>
      <c r="L3236" t="str">
        <f ca="1">+VLOOKUP(K3236,'Tablas aux'!$A$23:$C$27,3,0)</f>
        <v>Ayacucho</v>
      </c>
    </row>
    <row r="3237" spans="1:12" x14ac:dyDescent="0.25">
      <c r="A3237" t="str">
        <v>V-3236</v>
      </c>
      <c r="B3237">
        <f t="shared" ca="1" si="300"/>
        <v>45779</v>
      </c>
      <c r="C3237" t="str">
        <f t="shared" ca="1" si="301"/>
        <v>C-002</v>
      </c>
      <c r="D3237" t="str">
        <f t="shared" ca="1" si="302"/>
        <v>P-002</v>
      </c>
      <c r="E3237" t="str">
        <f ca="1">+_xlfn.XLOOKUP(D3237,'Tablas aux'!$A$3:$A$6,'Tablas aux'!$B$3:$B$6,0)</f>
        <v>Laptop</v>
      </c>
      <c r="F3237" t="str">
        <f ca="1">+_xlfn.XLOOKUP(E3237,'Tablas aux'!$B$3:$B$6,'Tablas aux'!$C$3:$C$6,0)</f>
        <v>Computo</v>
      </c>
      <c r="G3237">
        <f t="shared" ca="1" si="303"/>
        <v>44</v>
      </c>
      <c r="H3237">
        <f ca="1">+_xlfn.XLOOKUP(D3237,'Tablas aux'!$A$3:$A$6,'Tablas aux'!$D$3:$D$6)</f>
        <v>1200</v>
      </c>
      <c r="I3237" s="3">
        <f t="shared" ca="1" si="304"/>
        <v>0.3</v>
      </c>
      <c r="J3237" t="str" cm="1">
        <f t="array" aca="1" ref="J3237" ca="1">+INDEX({"Tarjeta";"Efectivo";"Transferencia"},RANDBETWEEN(1,3))</f>
        <v>Efectivo</v>
      </c>
      <c r="K3237" t="str">
        <f t="shared" ca="1" si="305"/>
        <v>V-004</v>
      </c>
      <c r="L3237" t="str">
        <f ca="1">+VLOOKUP(K3237,'Tablas aux'!$A$23:$C$27,3,0)</f>
        <v>Moquegua</v>
      </c>
    </row>
    <row r="3238" spans="1:12" x14ac:dyDescent="0.25">
      <c r="A3238" t="str">
        <v>V-3237</v>
      </c>
      <c r="B3238">
        <f t="shared" ca="1" si="300"/>
        <v>45908</v>
      </c>
      <c r="C3238" t="str">
        <f t="shared" ca="1" si="301"/>
        <v>C-004</v>
      </c>
      <c r="D3238" t="str">
        <f t="shared" ca="1" si="302"/>
        <v>P-004</v>
      </c>
      <c r="E3238" t="str">
        <f ca="1">+_xlfn.XLOOKUP(D3238,'Tablas aux'!$A$3:$A$6,'Tablas aux'!$B$3:$B$6,0)</f>
        <v>Smart Phone</v>
      </c>
      <c r="F3238" t="str">
        <f ca="1">+_xlfn.XLOOKUP(E3238,'Tablas aux'!$B$3:$B$6,'Tablas aux'!$C$3:$C$6,0)</f>
        <v>Telefonía</v>
      </c>
      <c r="G3238">
        <f t="shared" ca="1" si="303"/>
        <v>8</v>
      </c>
      <c r="H3238">
        <f ca="1">+_xlfn.XLOOKUP(D3238,'Tablas aux'!$A$3:$A$6,'Tablas aux'!$D$3:$D$6)</f>
        <v>800</v>
      </c>
      <c r="I3238" s="3">
        <f t="shared" ca="1" si="304"/>
        <v>0.2</v>
      </c>
      <c r="J3238" t="str" cm="1">
        <f t="array" aca="1" ref="J3238" ca="1">+INDEX({"Tarjeta";"Efectivo";"Transferencia"},RANDBETWEEN(1,3))</f>
        <v>Transferencia</v>
      </c>
      <c r="K3238" t="str">
        <f t="shared" ca="1" si="305"/>
        <v>V-001</v>
      </c>
      <c r="L3238" t="str">
        <f ca="1">+VLOOKUP(K3238,'Tablas aux'!$A$23:$C$27,3,0)</f>
        <v>Lima</v>
      </c>
    </row>
    <row r="3239" spans="1:12" x14ac:dyDescent="0.25">
      <c r="A3239" t="str">
        <v>V-3238</v>
      </c>
      <c r="B3239">
        <f t="shared" ca="1" si="300"/>
        <v>45954</v>
      </c>
      <c r="C3239" t="str">
        <f t="shared" ca="1" si="301"/>
        <v>C-001</v>
      </c>
      <c r="D3239" t="str">
        <f t="shared" ca="1" si="302"/>
        <v>P-003</v>
      </c>
      <c r="E3239" t="str">
        <f ca="1">+_xlfn.XLOOKUP(D3239,'Tablas aux'!$A$3:$A$6,'Tablas aux'!$B$3:$B$6,0)</f>
        <v>Smart Watch</v>
      </c>
      <c r="F3239" t="str">
        <f ca="1">+_xlfn.XLOOKUP(E3239,'Tablas aux'!$B$3:$B$6,'Tablas aux'!$C$3:$C$6,0)</f>
        <v>Electrónica</v>
      </c>
      <c r="G3239">
        <f t="shared" ca="1" si="303"/>
        <v>16</v>
      </c>
      <c r="H3239">
        <f ca="1">+_xlfn.XLOOKUP(D3239,'Tablas aux'!$A$3:$A$6,'Tablas aux'!$D$3:$D$6)</f>
        <v>200</v>
      </c>
      <c r="I3239" s="3">
        <f t="shared" ca="1" si="304"/>
        <v>0.1</v>
      </c>
      <c r="J3239" t="str" cm="1">
        <f t="array" aca="1" ref="J3239" ca="1">+INDEX({"Tarjeta";"Efectivo";"Transferencia"},RANDBETWEEN(1,3))</f>
        <v>Transferencia</v>
      </c>
      <c r="K3239" t="str">
        <f t="shared" ca="1" si="305"/>
        <v>V-001</v>
      </c>
      <c r="L3239" t="str">
        <f ca="1">+VLOOKUP(K3239,'Tablas aux'!$A$23:$C$27,3,0)</f>
        <v>Lima</v>
      </c>
    </row>
    <row r="3240" spans="1:12" x14ac:dyDescent="0.25">
      <c r="A3240" t="str">
        <v>V-3239</v>
      </c>
      <c r="B3240">
        <f t="shared" ca="1" si="300"/>
        <v>45858</v>
      </c>
      <c r="C3240" t="str">
        <f t="shared" ca="1" si="301"/>
        <v>C-003</v>
      </c>
      <c r="D3240" t="str">
        <f t="shared" ca="1" si="302"/>
        <v>P-001</v>
      </c>
      <c r="E3240" t="str">
        <f ca="1">+_xlfn.XLOOKUP(D3240,'Tablas aux'!$A$3:$A$6,'Tablas aux'!$B$3:$B$6,0)</f>
        <v>Audífonos</v>
      </c>
      <c r="F3240" t="str">
        <f ca="1">+_xlfn.XLOOKUP(E3240,'Tablas aux'!$B$3:$B$6,'Tablas aux'!$C$3:$C$6,0)</f>
        <v>Electrónica</v>
      </c>
      <c r="G3240">
        <f t="shared" ca="1" si="303"/>
        <v>30</v>
      </c>
      <c r="H3240">
        <f ca="1">+_xlfn.XLOOKUP(D3240,'Tablas aux'!$A$3:$A$6,'Tablas aux'!$D$3:$D$6)</f>
        <v>50</v>
      </c>
      <c r="I3240" s="3">
        <f t="shared" ca="1" si="304"/>
        <v>0.1</v>
      </c>
      <c r="J3240" t="str" cm="1">
        <f t="array" aca="1" ref="J3240" ca="1">+INDEX({"Tarjeta";"Efectivo";"Transferencia"},RANDBETWEEN(1,3))</f>
        <v>Efectivo</v>
      </c>
      <c r="K3240" t="str">
        <f t="shared" ca="1" si="305"/>
        <v>V-004</v>
      </c>
      <c r="L3240" t="str">
        <f ca="1">+VLOOKUP(K3240,'Tablas aux'!$A$23:$C$27,3,0)</f>
        <v>Moquegua</v>
      </c>
    </row>
    <row r="3241" spans="1:12" x14ac:dyDescent="0.25">
      <c r="A3241" t="str">
        <v>V-3240</v>
      </c>
      <c r="B3241">
        <f t="shared" ca="1" si="300"/>
        <v>46022</v>
      </c>
      <c r="C3241" t="str">
        <f t="shared" ca="1" si="301"/>
        <v>C-002</v>
      </c>
      <c r="D3241" t="str">
        <f t="shared" ca="1" si="302"/>
        <v>P-002</v>
      </c>
      <c r="E3241" t="str">
        <f ca="1">+_xlfn.XLOOKUP(D3241,'Tablas aux'!$A$3:$A$6,'Tablas aux'!$B$3:$B$6,0)</f>
        <v>Laptop</v>
      </c>
      <c r="F3241" t="str">
        <f ca="1">+_xlfn.XLOOKUP(E3241,'Tablas aux'!$B$3:$B$6,'Tablas aux'!$C$3:$C$6,0)</f>
        <v>Computo</v>
      </c>
      <c r="G3241">
        <f t="shared" ca="1" si="303"/>
        <v>17</v>
      </c>
      <c r="H3241">
        <f ca="1">+_xlfn.XLOOKUP(D3241,'Tablas aux'!$A$3:$A$6,'Tablas aux'!$D$3:$D$6)</f>
        <v>1200</v>
      </c>
      <c r="I3241" s="3">
        <f t="shared" ca="1" si="304"/>
        <v>0.3</v>
      </c>
      <c r="J3241" t="str" cm="1">
        <f t="array" aca="1" ref="J3241" ca="1">+INDEX({"Tarjeta";"Efectivo";"Transferencia"},RANDBETWEEN(1,3))</f>
        <v>Efectivo</v>
      </c>
      <c r="K3241" t="str">
        <f t="shared" ca="1" si="305"/>
        <v>V-005</v>
      </c>
      <c r="L3241" t="str">
        <f ca="1">+VLOOKUP(K3241,'Tablas aux'!$A$23:$C$27,3,0)</f>
        <v>Ayacucho</v>
      </c>
    </row>
    <row r="3242" spans="1:12" x14ac:dyDescent="0.25">
      <c r="A3242" t="str">
        <v>V-3241</v>
      </c>
      <c r="B3242">
        <f t="shared" ca="1" si="300"/>
        <v>46002</v>
      </c>
      <c r="C3242" t="str">
        <f t="shared" ca="1" si="301"/>
        <v>C-002</v>
      </c>
      <c r="D3242" t="str">
        <f t="shared" ca="1" si="302"/>
        <v>P-003</v>
      </c>
      <c r="E3242" t="str">
        <f ca="1">+_xlfn.XLOOKUP(D3242,'Tablas aux'!$A$3:$A$6,'Tablas aux'!$B$3:$B$6,0)</f>
        <v>Smart Watch</v>
      </c>
      <c r="F3242" t="str">
        <f ca="1">+_xlfn.XLOOKUP(E3242,'Tablas aux'!$B$3:$B$6,'Tablas aux'!$C$3:$C$6,0)</f>
        <v>Electrónica</v>
      </c>
      <c r="G3242">
        <f t="shared" ca="1" si="303"/>
        <v>26</v>
      </c>
      <c r="H3242">
        <f ca="1">+_xlfn.XLOOKUP(D3242,'Tablas aux'!$A$3:$A$6,'Tablas aux'!$D$3:$D$6)</f>
        <v>200</v>
      </c>
      <c r="I3242" s="3">
        <f t="shared" ca="1" si="304"/>
        <v>0.1</v>
      </c>
      <c r="J3242" t="str" cm="1">
        <f t="array" aca="1" ref="J3242" ca="1">+INDEX({"Tarjeta";"Efectivo";"Transferencia"},RANDBETWEEN(1,3))</f>
        <v>Tarjeta</v>
      </c>
      <c r="K3242" t="str">
        <f t="shared" ca="1" si="305"/>
        <v>V-001</v>
      </c>
      <c r="L3242" t="str">
        <f ca="1">+VLOOKUP(K3242,'Tablas aux'!$A$23:$C$27,3,0)</f>
        <v>Lima</v>
      </c>
    </row>
    <row r="3243" spans="1:12" x14ac:dyDescent="0.25">
      <c r="A3243" t="str">
        <v>V-3242</v>
      </c>
      <c r="B3243">
        <f t="shared" ca="1" si="300"/>
        <v>45996</v>
      </c>
      <c r="C3243" t="str">
        <f t="shared" ca="1" si="301"/>
        <v>C-004</v>
      </c>
      <c r="D3243" t="str">
        <f t="shared" ca="1" si="302"/>
        <v>P-002</v>
      </c>
      <c r="E3243" t="str">
        <f ca="1">+_xlfn.XLOOKUP(D3243,'Tablas aux'!$A$3:$A$6,'Tablas aux'!$B$3:$B$6,0)</f>
        <v>Laptop</v>
      </c>
      <c r="F3243" t="str">
        <f ca="1">+_xlfn.XLOOKUP(E3243,'Tablas aux'!$B$3:$B$6,'Tablas aux'!$C$3:$C$6,0)</f>
        <v>Computo</v>
      </c>
      <c r="G3243">
        <f t="shared" ca="1" si="303"/>
        <v>29</v>
      </c>
      <c r="H3243">
        <f ca="1">+_xlfn.XLOOKUP(D3243,'Tablas aux'!$A$3:$A$6,'Tablas aux'!$D$3:$D$6)</f>
        <v>1200</v>
      </c>
      <c r="I3243" s="3">
        <f t="shared" ca="1" si="304"/>
        <v>0.3</v>
      </c>
      <c r="J3243" t="str" cm="1">
        <f t="array" aca="1" ref="J3243" ca="1">+INDEX({"Tarjeta";"Efectivo";"Transferencia"},RANDBETWEEN(1,3))</f>
        <v>Efectivo</v>
      </c>
      <c r="K3243" t="str">
        <f t="shared" ca="1" si="305"/>
        <v>V-003</v>
      </c>
      <c r="L3243" t="str">
        <f ca="1">+VLOOKUP(K3243,'Tablas aux'!$A$23:$C$27,3,0)</f>
        <v>Arequipa</v>
      </c>
    </row>
    <row r="3244" spans="1:12" x14ac:dyDescent="0.25">
      <c r="A3244" t="str">
        <v>V-3243</v>
      </c>
      <c r="B3244">
        <f t="shared" ca="1" si="300"/>
        <v>45704</v>
      </c>
      <c r="C3244" t="str">
        <f t="shared" ca="1" si="301"/>
        <v>C-001</v>
      </c>
      <c r="D3244" t="str">
        <f t="shared" ca="1" si="302"/>
        <v>P-002</v>
      </c>
      <c r="E3244" t="str">
        <f ca="1">+_xlfn.XLOOKUP(D3244,'Tablas aux'!$A$3:$A$6,'Tablas aux'!$B$3:$B$6,0)</f>
        <v>Laptop</v>
      </c>
      <c r="F3244" t="str">
        <f ca="1">+_xlfn.XLOOKUP(E3244,'Tablas aux'!$B$3:$B$6,'Tablas aux'!$C$3:$C$6,0)</f>
        <v>Computo</v>
      </c>
      <c r="G3244">
        <f t="shared" ca="1" si="303"/>
        <v>34</v>
      </c>
      <c r="H3244">
        <f ca="1">+_xlfn.XLOOKUP(D3244,'Tablas aux'!$A$3:$A$6,'Tablas aux'!$D$3:$D$6)</f>
        <v>1200</v>
      </c>
      <c r="I3244" s="3">
        <f t="shared" ca="1" si="304"/>
        <v>0.3</v>
      </c>
      <c r="J3244" t="str" cm="1">
        <f t="array" aca="1" ref="J3244" ca="1">+INDEX({"Tarjeta";"Efectivo";"Transferencia"},RANDBETWEEN(1,3))</f>
        <v>Efectivo</v>
      </c>
      <c r="K3244" t="str">
        <f t="shared" ca="1" si="305"/>
        <v>V-002</v>
      </c>
      <c r="L3244" t="str">
        <f ca="1">+VLOOKUP(K3244,'Tablas aux'!$A$23:$C$27,3,0)</f>
        <v>Callao</v>
      </c>
    </row>
    <row r="3245" spans="1:12" x14ac:dyDescent="0.25">
      <c r="A3245" t="str">
        <v>V-3244</v>
      </c>
      <c r="B3245">
        <f t="shared" ca="1" si="300"/>
        <v>45763</v>
      </c>
      <c r="C3245" t="str">
        <f t="shared" ca="1" si="301"/>
        <v>C-003</v>
      </c>
      <c r="D3245" t="str">
        <f t="shared" ca="1" si="302"/>
        <v>P-003</v>
      </c>
      <c r="E3245" t="str">
        <f ca="1">+_xlfn.XLOOKUP(D3245,'Tablas aux'!$A$3:$A$6,'Tablas aux'!$B$3:$B$6,0)</f>
        <v>Smart Watch</v>
      </c>
      <c r="F3245" t="str">
        <f ca="1">+_xlfn.XLOOKUP(E3245,'Tablas aux'!$B$3:$B$6,'Tablas aux'!$C$3:$C$6,0)</f>
        <v>Electrónica</v>
      </c>
      <c r="G3245">
        <f t="shared" ca="1" si="303"/>
        <v>23</v>
      </c>
      <c r="H3245">
        <f ca="1">+_xlfn.XLOOKUP(D3245,'Tablas aux'!$A$3:$A$6,'Tablas aux'!$D$3:$D$6)</f>
        <v>200</v>
      </c>
      <c r="I3245" s="3">
        <f t="shared" ca="1" si="304"/>
        <v>0.1</v>
      </c>
      <c r="J3245" t="str" cm="1">
        <f t="array" aca="1" ref="J3245" ca="1">+INDEX({"Tarjeta";"Efectivo";"Transferencia"},RANDBETWEEN(1,3))</f>
        <v>Efectivo</v>
      </c>
      <c r="K3245" t="str">
        <f t="shared" ca="1" si="305"/>
        <v>V-005</v>
      </c>
      <c r="L3245" t="str">
        <f ca="1">+VLOOKUP(K3245,'Tablas aux'!$A$23:$C$27,3,0)</f>
        <v>Ayacucho</v>
      </c>
    </row>
    <row r="3246" spans="1:12" x14ac:dyDescent="0.25">
      <c r="A3246" t="str">
        <v>V-3245</v>
      </c>
      <c r="B3246">
        <f t="shared" ca="1" si="300"/>
        <v>45846</v>
      </c>
      <c r="C3246" t="str">
        <f t="shared" ca="1" si="301"/>
        <v>C-002</v>
      </c>
      <c r="D3246" t="str">
        <f t="shared" ca="1" si="302"/>
        <v>P-003</v>
      </c>
      <c r="E3246" t="str">
        <f ca="1">+_xlfn.XLOOKUP(D3246,'Tablas aux'!$A$3:$A$6,'Tablas aux'!$B$3:$B$6,0)</f>
        <v>Smart Watch</v>
      </c>
      <c r="F3246" t="str">
        <f ca="1">+_xlfn.XLOOKUP(E3246,'Tablas aux'!$B$3:$B$6,'Tablas aux'!$C$3:$C$6,0)</f>
        <v>Electrónica</v>
      </c>
      <c r="G3246">
        <f t="shared" ca="1" si="303"/>
        <v>10</v>
      </c>
      <c r="H3246">
        <f ca="1">+_xlfn.XLOOKUP(D3246,'Tablas aux'!$A$3:$A$6,'Tablas aux'!$D$3:$D$6)</f>
        <v>200</v>
      </c>
      <c r="I3246" s="3">
        <f t="shared" ca="1" si="304"/>
        <v>0.1</v>
      </c>
      <c r="J3246" t="str" cm="1">
        <f t="array" aca="1" ref="J3246" ca="1">+INDEX({"Tarjeta";"Efectivo";"Transferencia"},RANDBETWEEN(1,3))</f>
        <v>Efectivo</v>
      </c>
      <c r="K3246" t="str">
        <f t="shared" ca="1" si="305"/>
        <v>V-003</v>
      </c>
      <c r="L3246" t="str">
        <f ca="1">+VLOOKUP(K3246,'Tablas aux'!$A$23:$C$27,3,0)</f>
        <v>Arequipa</v>
      </c>
    </row>
    <row r="3247" spans="1:12" x14ac:dyDescent="0.25">
      <c r="A3247" t="str">
        <v>V-3246</v>
      </c>
      <c r="B3247">
        <f t="shared" ca="1" si="300"/>
        <v>45750</v>
      </c>
      <c r="C3247" t="str">
        <f t="shared" ca="1" si="301"/>
        <v>C-002</v>
      </c>
      <c r="D3247" t="str">
        <f t="shared" ca="1" si="302"/>
        <v>P-001</v>
      </c>
      <c r="E3247" t="str">
        <f ca="1">+_xlfn.XLOOKUP(D3247,'Tablas aux'!$A$3:$A$6,'Tablas aux'!$B$3:$B$6,0)</f>
        <v>Audífonos</v>
      </c>
      <c r="F3247" t="str">
        <f ca="1">+_xlfn.XLOOKUP(E3247,'Tablas aux'!$B$3:$B$6,'Tablas aux'!$C$3:$C$6,0)</f>
        <v>Electrónica</v>
      </c>
      <c r="G3247">
        <f t="shared" ca="1" si="303"/>
        <v>40</v>
      </c>
      <c r="H3247">
        <f ca="1">+_xlfn.XLOOKUP(D3247,'Tablas aux'!$A$3:$A$6,'Tablas aux'!$D$3:$D$6)</f>
        <v>50</v>
      </c>
      <c r="I3247" s="3">
        <f t="shared" ca="1" si="304"/>
        <v>0.1</v>
      </c>
      <c r="J3247" t="str" cm="1">
        <f t="array" aca="1" ref="J3247" ca="1">+INDEX({"Tarjeta";"Efectivo";"Transferencia"},RANDBETWEEN(1,3))</f>
        <v>Efectivo</v>
      </c>
      <c r="K3247" t="str">
        <f t="shared" ca="1" si="305"/>
        <v>V-001</v>
      </c>
      <c r="L3247" t="str">
        <f ca="1">+VLOOKUP(K3247,'Tablas aux'!$A$23:$C$27,3,0)</f>
        <v>Lima</v>
      </c>
    </row>
    <row r="3248" spans="1:12" x14ac:dyDescent="0.25">
      <c r="A3248" t="str">
        <v>V-3247</v>
      </c>
      <c r="B3248">
        <f t="shared" ca="1" si="300"/>
        <v>45767</v>
      </c>
      <c r="C3248" t="str">
        <f t="shared" ca="1" si="301"/>
        <v>C-001</v>
      </c>
      <c r="D3248" t="str">
        <f t="shared" ca="1" si="302"/>
        <v>P-003</v>
      </c>
      <c r="E3248" t="str">
        <f ca="1">+_xlfn.XLOOKUP(D3248,'Tablas aux'!$A$3:$A$6,'Tablas aux'!$B$3:$B$6,0)</f>
        <v>Smart Watch</v>
      </c>
      <c r="F3248" t="str">
        <f ca="1">+_xlfn.XLOOKUP(E3248,'Tablas aux'!$B$3:$B$6,'Tablas aux'!$C$3:$C$6,0)</f>
        <v>Electrónica</v>
      </c>
      <c r="G3248">
        <f t="shared" ca="1" si="303"/>
        <v>26</v>
      </c>
      <c r="H3248">
        <f ca="1">+_xlfn.XLOOKUP(D3248,'Tablas aux'!$A$3:$A$6,'Tablas aux'!$D$3:$D$6)</f>
        <v>200</v>
      </c>
      <c r="I3248" s="3">
        <f t="shared" ca="1" si="304"/>
        <v>0.1</v>
      </c>
      <c r="J3248" t="str" cm="1">
        <f t="array" aca="1" ref="J3248" ca="1">+INDEX({"Tarjeta";"Efectivo";"Transferencia"},RANDBETWEEN(1,3))</f>
        <v>Efectivo</v>
      </c>
      <c r="K3248" t="str">
        <f t="shared" ca="1" si="305"/>
        <v>V-001</v>
      </c>
      <c r="L3248" t="str">
        <f ca="1">+VLOOKUP(K3248,'Tablas aux'!$A$23:$C$27,3,0)</f>
        <v>Lima</v>
      </c>
    </row>
    <row r="3249" spans="1:12" x14ac:dyDescent="0.25">
      <c r="A3249" t="str">
        <v>V-3248</v>
      </c>
      <c r="B3249">
        <f t="shared" ca="1" si="300"/>
        <v>45904</v>
      </c>
      <c r="C3249" t="str">
        <f t="shared" ca="1" si="301"/>
        <v>C-001</v>
      </c>
      <c r="D3249" t="str">
        <f t="shared" ca="1" si="302"/>
        <v>P-002</v>
      </c>
      <c r="E3249" t="str">
        <f ca="1">+_xlfn.XLOOKUP(D3249,'Tablas aux'!$A$3:$A$6,'Tablas aux'!$B$3:$B$6,0)</f>
        <v>Laptop</v>
      </c>
      <c r="F3249" t="str">
        <f ca="1">+_xlfn.XLOOKUP(E3249,'Tablas aux'!$B$3:$B$6,'Tablas aux'!$C$3:$C$6,0)</f>
        <v>Computo</v>
      </c>
      <c r="G3249">
        <f t="shared" ca="1" si="303"/>
        <v>26</v>
      </c>
      <c r="H3249">
        <f ca="1">+_xlfn.XLOOKUP(D3249,'Tablas aux'!$A$3:$A$6,'Tablas aux'!$D$3:$D$6)</f>
        <v>1200</v>
      </c>
      <c r="I3249" s="3">
        <f t="shared" ca="1" si="304"/>
        <v>0.3</v>
      </c>
      <c r="J3249" t="str" cm="1">
        <f t="array" aca="1" ref="J3249" ca="1">+INDEX({"Tarjeta";"Efectivo";"Transferencia"},RANDBETWEEN(1,3))</f>
        <v>Tarjeta</v>
      </c>
      <c r="K3249" t="str">
        <f t="shared" ca="1" si="305"/>
        <v>V-001</v>
      </c>
      <c r="L3249" t="str">
        <f ca="1">+VLOOKUP(K3249,'Tablas aux'!$A$23:$C$27,3,0)</f>
        <v>Lima</v>
      </c>
    </row>
    <row r="3250" spans="1:12" x14ac:dyDescent="0.25">
      <c r="A3250" t="str">
        <v>V-3249</v>
      </c>
      <c r="B3250">
        <f t="shared" ca="1" si="300"/>
        <v>45767</v>
      </c>
      <c r="C3250" t="str">
        <f t="shared" ca="1" si="301"/>
        <v>C-001</v>
      </c>
      <c r="D3250" t="str">
        <f t="shared" ca="1" si="302"/>
        <v>P-001</v>
      </c>
      <c r="E3250" t="str">
        <f ca="1">+_xlfn.XLOOKUP(D3250,'Tablas aux'!$A$3:$A$6,'Tablas aux'!$B$3:$B$6,0)</f>
        <v>Audífonos</v>
      </c>
      <c r="F3250" t="str">
        <f ca="1">+_xlfn.XLOOKUP(E3250,'Tablas aux'!$B$3:$B$6,'Tablas aux'!$C$3:$C$6,0)</f>
        <v>Electrónica</v>
      </c>
      <c r="G3250">
        <f t="shared" ca="1" si="303"/>
        <v>12</v>
      </c>
      <c r="H3250">
        <f ca="1">+_xlfn.XLOOKUP(D3250,'Tablas aux'!$A$3:$A$6,'Tablas aux'!$D$3:$D$6)</f>
        <v>50</v>
      </c>
      <c r="I3250" s="3">
        <f t="shared" ca="1" si="304"/>
        <v>0.1</v>
      </c>
      <c r="J3250" t="str" cm="1">
        <f t="array" aca="1" ref="J3250" ca="1">+INDEX({"Tarjeta";"Efectivo";"Transferencia"},RANDBETWEEN(1,3))</f>
        <v>Transferencia</v>
      </c>
      <c r="K3250" t="str">
        <f t="shared" ca="1" si="305"/>
        <v>V-001</v>
      </c>
      <c r="L3250" t="str">
        <f ca="1">+VLOOKUP(K3250,'Tablas aux'!$A$23:$C$27,3,0)</f>
        <v>Lima</v>
      </c>
    </row>
    <row r="3251" spans="1:12" x14ac:dyDescent="0.25">
      <c r="A3251" t="str">
        <v>V-3250</v>
      </c>
      <c r="B3251">
        <f t="shared" ca="1" si="300"/>
        <v>45853</v>
      </c>
      <c r="C3251" t="str">
        <f t="shared" ca="1" si="301"/>
        <v>C-003</v>
      </c>
      <c r="D3251" t="str">
        <f t="shared" ca="1" si="302"/>
        <v>P-001</v>
      </c>
      <c r="E3251" t="str">
        <f ca="1">+_xlfn.XLOOKUP(D3251,'Tablas aux'!$A$3:$A$6,'Tablas aux'!$B$3:$B$6,0)</f>
        <v>Audífonos</v>
      </c>
      <c r="F3251" t="str">
        <f ca="1">+_xlfn.XLOOKUP(E3251,'Tablas aux'!$B$3:$B$6,'Tablas aux'!$C$3:$C$6,0)</f>
        <v>Electrónica</v>
      </c>
      <c r="G3251">
        <f t="shared" ca="1" si="303"/>
        <v>18</v>
      </c>
      <c r="H3251">
        <f ca="1">+_xlfn.XLOOKUP(D3251,'Tablas aux'!$A$3:$A$6,'Tablas aux'!$D$3:$D$6)</f>
        <v>50</v>
      </c>
      <c r="I3251" s="3">
        <f t="shared" ca="1" si="304"/>
        <v>0.1</v>
      </c>
      <c r="J3251" t="str" cm="1">
        <f t="array" aca="1" ref="J3251" ca="1">+INDEX({"Tarjeta";"Efectivo";"Transferencia"},RANDBETWEEN(1,3))</f>
        <v>Tarjeta</v>
      </c>
      <c r="K3251" t="str">
        <f t="shared" ca="1" si="305"/>
        <v>V-004</v>
      </c>
      <c r="L3251" t="str">
        <f ca="1">+VLOOKUP(K3251,'Tablas aux'!$A$23:$C$27,3,0)</f>
        <v>Moquegua</v>
      </c>
    </row>
    <row r="3252" spans="1:12" x14ac:dyDescent="0.25">
      <c r="A3252" t="str">
        <v>V-3251</v>
      </c>
      <c r="B3252">
        <f t="shared" ca="1" si="300"/>
        <v>45819</v>
      </c>
      <c r="C3252" t="str">
        <f t="shared" ca="1" si="301"/>
        <v>C-001</v>
      </c>
      <c r="D3252" t="str">
        <f t="shared" ca="1" si="302"/>
        <v>P-001</v>
      </c>
      <c r="E3252" t="str">
        <f ca="1">+_xlfn.XLOOKUP(D3252,'Tablas aux'!$A$3:$A$6,'Tablas aux'!$B$3:$B$6,0)</f>
        <v>Audífonos</v>
      </c>
      <c r="F3252" t="str">
        <f ca="1">+_xlfn.XLOOKUP(E3252,'Tablas aux'!$B$3:$B$6,'Tablas aux'!$C$3:$C$6,0)</f>
        <v>Electrónica</v>
      </c>
      <c r="G3252">
        <f t="shared" ca="1" si="303"/>
        <v>19</v>
      </c>
      <c r="H3252">
        <f ca="1">+_xlfn.XLOOKUP(D3252,'Tablas aux'!$A$3:$A$6,'Tablas aux'!$D$3:$D$6)</f>
        <v>50</v>
      </c>
      <c r="I3252" s="3">
        <f t="shared" ca="1" si="304"/>
        <v>0.1</v>
      </c>
      <c r="J3252" t="str" cm="1">
        <f t="array" aca="1" ref="J3252" ca="1">+INDEX({"Tarjeta";"Efectivo";"Transferencia"},RANDBETWEEN(1,3))</f>
        <v>Tarjeta</v>
      </c>
      <c r="K3252" t="str">
        <f t="shared" ca="1" si="305"/>
        <v>V-001</v>
      </c>
      <c r="L3252" t="str">
        <f ca="1">+VLOOKUP(K3252,'Tablas aux'!$A$23:$C$27,3,0)</f>
        <v>Lima</v>
      </c>
    </row>
    <row r="3253" spans="1:12" x14ac:dyDescent="0.25">
      <c r="A3253" t="str">
        <v>V-3252</v>
      </c>
      <c r="B3253">
        <f t="shared" ca="1" si="300"/>
        <v>45721</v>
      </c>
      <c r="C3253" t="str">
        <f t="shared" ca="1" si="301"/>
        <v>C-004</v>
      </c>
      <c r="D3253" t="str">
        <f t="shared" ca="1" si="302"/>
        <v>P-004</v>
      </c>
      <c r="E3253" t="str">
        <f ca="1">+_xlfn.XLOOKUP(D3253,'Tablas aux'!$A$3:$A$6,'Tablas aux'!$B$3:$B$6,0)</f>
        <v>Smart Phone</v>
      </c>
      <c r="F3253" t="str">
        <f ca="1">+_xlfn.XLOOKUP(E3253,'Tablas aux'!$B$3:$B$6,'Tablas aux'!$C$3:$C$6,0)</f>
        <v>Telefonía</v>
      </c>
      <c r="G3253">
        <f t="shared" ca="1" si="303"/>
        <v>7</v>
      </c>
      <c r="H3253">
        <f ca="1">+_xlfn.XLOOKUP(D3253,'Tablas aux'!$A$3:$A$6,'Tablas aux'!$D$3:$D$6)</f>
        <v>800</v>
      </c>
      <c r="I3253" s="3">
        <f t="shared" ca="1" si="304"/>
        <v>0.2</v>
      </c>
      <c r="J3253" t="str" cm="1">
        <f t="array" aca="1" ref="J3253" ca="1">+INDEX({"Tarjeta";"Efectivo";"Transferencia"},RANDBETWEEN(1,3))</f>
        <v>Transferencia</v>
      </c>
      <c r="K3253" t="str">
        <f t="shared" ca="1" si="305"/>
        <v>V-003</v>
      </c>
      <c r="L3253" t="str">
        <f ca="1">+VLOOKUP(K3253,'Tablas aux'!$A$23:$C$27,3,0)</f>
        <v>Arequipa</v>
      </c>
    </row>
    <row r="3254" spans="1:12" x14ac:dyDescent="0.25">
      <c r="A3254" t="str">
        <v>V-3253</v>
      </c>
      <c r="B3254">
        <f t="shared" ca="1" si="300"/>
        <v>45977</v>
      </c>
      <c r="C3254" t="str">
        <f t="shared" ca="1" si="301"/>
        <v>C-002</v>
      </c>
      <c r="D3254" t="str">
        <f t="shared" ca="1" si="302"/>
        <v>P-003</v>
      </c>
      <c r="E3254" t="str">
        <f ca="1">+_xlfn.XLOOKUP(D3254,'Tablas aux'!$A$3:$A$6,'Tablas aux'!$B$3:$B$6,0)</f>
        <v>Smart Watch</v>
      </c>
      <c r="F3254" t="str">
        <f ca="1">+_xlfn.XLOOKUP(E3254,'Tablas aux'!$B$3:$B$6,'Tablas aux'!$C$3:$C$6,0)</f>
        <v>Electrónica</v>
      </c>
      <c r="G3254">
        <f t="shared" ca="1" si="303"/>
        <v>35</v>
      </c>
      <c r="H3254">
        <f ca="1">+_xlfn.XLOOKUP(D3254,'Tablas aux'!$A$3:$A$6,'Tablas aux'!$D$3:$D$6)</f>
        <v>200</v>
      </c>
      <c r="I3254" s="3">
        <f t="shared" ca="1" si="304"/>
        <v>0.1</v>
      </c>
      <c r="J3254" t="str" cm="1">
        <f t="array" aca="1" ref="J3254" ca="1">+INDEX({"Tarjeta";"Efectivo";"Transferencia"},RANDBETWEEN(1,3))</f>
        <v>Transferencia</v>
      </c>
      <c r="K3254" t="str">
        <f t="shared" ca="1" si="305"/>
        <v>V-004</v>
      </c>
      <c r="L3254" t="str">
        <f ca="1">+VLOOKUP(K3254,'Tablas aux'!$A$23:$C$27,3,0)</f>
        <v>Moquegua</v>
      </c>
    </row>
    <row r="3255" spans="1:12" x14ac:dyDescent="0.25">
      <c r="A3255" t="str">
        <v>V-3254</v>
      </c>
      <c r="B3255">
        <f t="shared" ca="1" si="300"/>
        <v>46012</v>
      </c>
      <c r="C3255" t="str">
        <f t="shared" ca="1" si="301"/>
        <v>C-004</v>
      </c>
      <c r="D3255" t="str">
        <f t="shared" ca="1" si="302"/>
        <v>P-003</v>
      </c>
      <c r="E3255" t="str">
        <f ca="1">+_xlfn.XLOOKUP(D3255,'Tablas aux'!$A$3:$A$6,'Tablas aux'!$B$3:$B$6,0)</f>
        <v>Smart Watch</v>
      </c>
      <c r="F3255" t="str">
        <f ca="1">+_xlfn.XLOOKUP(E3255,'Tablas aux'!$B$3:$B$6,'Tablas aux'!$C$3:$C$6,0)</f>
        <v>Electrónica</v>
      </c>
      <c r="G3255">
        <f t="shared" ca="1" si="303"/>
        <v>11</v>
      </c>
      <c r="H3255">
        <f ca="1">+_xlfn.XLOOKUP(D3255,'Tablas aux'!$A$3:$A$6,'Tablas aux'!$D$3:$D$6)</f>
        <v>200</v>
      </c>
      <c r="I3255" s="3">
        <f t="shared" ca="1" si="304"/>
        <v>0.1</v>
      </c>
      <c r="J3255" t="str" cm="1">
        <f t="array" aca="1" ref="J3255" ca="1">+INDEX({"Tarjeta";"Efectivo";"Transferencia"},RANDBETWEEN(1,3))</f>
        <v>Efectivo</v>
      </c>
      <c r="K3255" t="str">
        <f t="shared" ca="1" si="305"/>
        <v>V-005</v>
      </c>
      <c r="L3255" t="str">
        <f ca="1">+VLOOKUP(K3255,'Tablas aux'!$A$23:$C$27,3,0)</f>
        <v>Ayacucho</v>
      </c>
    </row>
    <row r="3256" spans="1:12" x14ac:dyDescent="0.25">
      <c r="A3256" t="str">
        <v>V-3255</v>
      </c>
      <c r="B3256">
        <f t="shared" ca="1" si="300"/>
        <v>45832</v>
      </c>
      <c r="C3256" t="str">
        <f t="shared" ca="1" si="301"/>
        <v>C-003</v>
      </c>
      <c r="D3256" t="str">
        <f t="shared" ca="1" si="302"/>
        <v>P-002</v>
      </c>
      <c r="E3256" t="str">
        <f ca="1">+_xlfn.XLOOKUP(D3256,'Tablas aux'!$A$3:$A$6,'Tablas aux'!$B$3:$B$6,0)</f>
        <v>Laptop</v>
      </c>
      <c r="F3256" t="str">
        <f ca="1">+_xlfn.XLOOKUP(E3256,'Tablas aux'!$B$3:$B$6,'Tablas aux'!$C$3:$C$6,0)</f>
        <v>Computo</v>
      </c>
      <c r="G3256">
        <f t="shared" ca="1" si="303"/>
        <v>29</v>
      </c>
      <c r="H3256">
        <f ca="1">+_xlfn.XLOOKUP(D3256,'Tablas aux'!$A$3:$A$6,'Tablas aux'!$D$3:$D$6)</f>
        <v>1200</v>
      </c>
      <c r="I3256" s="3">
        <f t="shared" ca="1" si="304"/>
        <v>0.3</v>
      </c>
      <c r="J3256" t="str" cm="1">
        <f t="array" aca="1" ref="J3256" ca="1">+INDEX({"Tarjeta";"Efectivo";"Transferencia"},RANDBETWEEN(1,3))</f>
        <v>Transferencia</v>
      </c>
      <c r="K3256" t="str">
        <f t="shared" ca="1" si="305"/>
        <v>V-002</v>
      </c>
      <c r="L3256" t="str">
        <f ca="1">+VLOOKUP(K3256,'Tablas aux'!$A$23:$C$27,3,0)</f>
        <v>Callao</v>
      </c>
    </row>
    <row r="3257" spans="1:12" x14ac:dyDescent="0.25">
      <c r="A3257" t="str">
        <v>V-3256</v>
      </c>
      <c r="B3257">
        <f t="shared" ca="1" si="300"/>
        <v>45801</v>
      </c>
      <c r="C3257" t="str">
        <f t="shared" ca="1" si="301"/>
        <v>C-004</v>
      </c>
      <c r="D3257" t="str">
        <f t="shared" ca="1" si="302"/>
        <v>P-003</v>
      </c>
      <c r="E3257" t="str">
        <f ca="1">+_xlfn.XLOOKUP(D3257,'Tablas aux'!$A$3:$A$6,'Tablas aux'!$B$3:$B$6,0)</f>
        <v>Smart Watch</v>
      </c>
      <c r="F3257" t="str">
        <f ca="1">+_xlfn.XLOOKUP(E3257,'Tablas aux'!$B$3:$B$6,'Tablas aux'!$C$3:$C$6,0)</f>
        <v>Electrónica</v>
      </c>
      <c r="G3257">
        <f t="shared" ca="1" si="303"/>
        <v>30</v>
      </c>
      <c r="H3257">
        <f ca="1">+_xlfn.XLOOKUP(D3257,'Tablas aux'!$A$3:$A$6,'Tablas aux'!$D$3:$D$6)</f>
        <v>200</v>
      </c>
      <c r="I3257" s="3">
        <f t="shared" ca="1" si="304"/>
        <v>0.1</v>
      </c>
      <c r="J3257" t="str" cm="1">
        <f t="array" aca="1" ref="J3257" ca="1">+INDEX({"Tarjeta";"Efectivo";"Transferencia"},RANDBETWEEN(1,3))</f>
        <v>Tarjeta</v>
      </c>
      <c r="K3257" t="str">
        <f t="shared" ca="1" si="305"/>
        <v>V-001</v>
      </c>
      <c r="L3257" t="str">
        <f ca="1">+VLOOKUP(K3257,'Tablas aux'!$A$23:$C$27,3,0)</f>
        <v>Lima</v>
      </c>
    </row>
    <row r="3258" spans="1:12" x14ac:dyDescent="0.25">
      <c r="A3258" t="str">
        <v>V-3257</v>
      </c>
      <c r="B3258">
        <f t="shared" ca="1" si="300"/>
        <v>45701</v>
      </c>
      <c r="C3258" t="str">
        <f t="shared" ca="1" si="301"/>
        <v>C-004</v>
      </c>
      <c r="D3258" t="str">
        <f t="shared" ca="1" si="302"/>
        <v>P-002</v>
      </c>
      <c r="E3258" t="str">
        <f ca="1">+_xlfn.XLOOKUP(D3258,'Tablas aux'!$A$3:$A$6,'Tablas aux'!$B$3:$B$6,0)</f>
        <v>Laptop</v>
      </c>
      <c r="F3258" t="str">
        <f ca="1">+_xlfn.XLOOKUP(E3258,'Tablas aux'!$B$3:$B$6,'Tablas aux'!$C$3:$C$6,0)</f>
        <v>Computo</v>
      </c>
      <c r="G3258">
        <f t="shared" ca="1" si="303"/>
        <v>21</v>
      </c>
      <c r="H3258">
        <f ca="1">+_xlfn.XLOOKUP(D3258,'Tablas aux'!$A$3:$A$6,'Tablas aux'!$D$3:$D$6)</f>
        <v>1200</v>
      </c>
      <c r="I3258" s="3">
        <f t="shared" ca="1" si="304"/>
        <v>0.3</v>
      </c>
      <c r="J3258" t="str" cm="1">
        <f t="array" aca="1" ref="J3258" ca="1">+INDEX({"Tarjeta";"Efectivo";"Transferencia"},RANDBETWEEN(1,3))</f>
        <v>Tarjeta</v>
      </c>
      <c r="K3258" t="str">
        <f t="shared" ca="1" si="305"/>
        <v>V-004</v>
      </c>
      <c r="L3258" t="str">
        <f ca="1">+VLOOKUP(K3258,'Tablas aux'!$A$23:$C$27,3,0)</f>
        <v>Moquegua</v>
      </c>
    </row>
    <row r="3259" spans="1:12" x14ac:dyDescent="0.25">
      <c r="A3259" t="str">
        <v>V-3258</v>
      </c>
      <c r="B3259">
        <f t="shared" ca="1" si="300"/>
        <v>45750</v>
      </c>
      <c r="C3259" t="str">
        <f t="shared" ca="1" si="301"/>
        <v>C-002</v>
      </c>
      <c r="D3259" t="str">
        <f t="shared" ca="1" si="302"/>
        <v>P-003</v>
      </c>
      <c r="E3259" t="str">
        <f ca="1">+_xlfn.XLOOKUP(D3259,'Tablas aux'!$A$3:$A$6,'Tablas aux'!$B$3:$B$6,0)</f>
        <v>Smart Watch</v>
      </c>
      <c r="F3259" t="str">
        <f ca="1">+_xlfn.XLOOKUP(E3259,'Tablas aux'!$B$3:$B$6,'Tablas aux'!$C$3:$C$6,0)</f>
        <v>Electrónica</v>
      </c>
      <c r="G3259">
        <f t="shared" ca="1" si="303"/>
        <v>39</v>
      </c>
      <c r="H3259">
        <f ca="1">+_xlfn.XLOOKUP(D3259,'Tablas aux'!$A$3:$A$6,'Tablas aux'!$D$3:$D$6)</f>
        <v>200</v>
      </c>
      <c r="I3259" s="3">
        <f t="shared" ca="1" si="304"/>
        <v>0.1</v>
      </c>
      <c r="J3259" t="str" cm="1">
        <f t="array" aca="1" ref="J3259" ca="1">+INDEX({"Tarjeta";"Efectivo";"Transferencia"},RANDBETWEEN(1,3))</f>
        <v>Tarjeta</v>
      </c>
      <c r="K3259" t="str">
        <f t="shared" ca="1" si="305"/>
        <v>V-003</v>
      </c>
      <c r="L3259" t="str">
        <f ca="1">+VLOOKUP(K3259,'Tablas aux'!$A$23:$C$27,3,0)</f>
        <v>Arequipa</v>
      </c>
    </row>
    <row r="3260" spans="1:12" x14ac:dyDescent="0.25">
      <c r="A3260" t="str">
        <v>V-3259</v>
      </c>
      <c r="B3260">
        <f t="shared" ca="1" si="300"/>
        <v>45938</v>
      </c>
      <c r="C3260" t="str">
        <f t="shared" ca="1" si="301"/>
        <v>C-001</v>
      </c>
      <c r="D3260" t="str">
        <f t="shared" ca="1" si="302"/>
        <v>P-001</v>
      </c>
      <c r="E3260" t="str">
        <f ca="1">+_xlfn.XLOOKUP(D3260,'Tablas aux'!$A$3:$A$6,'Tablas aux'!$B$3:$B$6,0)</f>
        <v>Audífonos</v>
      </c>
      <c r="F3260" t="str">
        <f ca="1">+_xlfn.XLOOKUP(E3260,'Tablas aux'!$B$3:$B$6,'Tablas aux'!$C$3:$C$6,0)</f>
        <v>Electrónica</v>
      </c>
      <c r="G3260">
        <f t="shared" ca="1" si="303"/>
        <v>43</v>
      </c>
      <c r="H3260">
        <f ca="1">+_xlfn.XLOOKUP(D3260,'Tablas aux'!$A$3:$A$6,'Tablas aux'!$D$3:$D$6)</f>
        <v>50</v>
      </c>
      <c r="I3260" s="3">
        <f t="shared" ca="1" si="304"/>
        <v>0.1</v>
      </c>
      <c r="J3260" t="str" cm="1">
        <f t="array" aca="1" ref="J3260" ca="1">+INDEX({"Tarjeta";"Efectivo";"Transferencia"},RANDBETWEEN(1,3))</f>
        <v>Transferencia</v>
      </c>
      <c r="K3260" t="str">
        <f t="shared" ca="1" si="305"/>
        <v>V-004</v>
      </c>
      <c r="L3260" t="str">
        <f ca="1">+VLOOKUP(K3260,'Tablas aux'!$A$23:$C$27,3,0)</f>
        <v>Moquegua</v>
      </c>
    </row>
    <row r="3261" spans="1:12" x14ac:dyDescent="0.25">
      <c r="A3261" t="str">
        <v>V-3260</v>
      </c>
      <c r="B3261">
        <f t="shared" ca="1" si="300"/>
        <v>45661</v>
      </c>
      <c r="C3261" t="str">
        <f t="shared" ca="1" si="301"/>
        <v>C-002</v>
      </c>
      <c r="D3261" t="str">
        <f t="shared" ca="1" si="302"/>
        <v>P-001</v>
      </c>
      <c r="E3261" t="str">
        <f ca="1">+_xlfn.XLOOKUP(D3261,'Tablas aux'!$A$3:$A$6,'Tablas aux'!$B$3:$B$6,0)</f>
        <v>Audífonos</v>
      </c>
      <c r="F3261" t="str">
        <f ca="1">+_xlfn.XLOOKUP(E3261,'Tablas aux'!$B$3:$B$6,'Tablas aux'!$C$3:$C$6,0)</f>
        <v>Electrónica</v>
      </c>
      <c r="G3261">
        <f t="shared" ca="1" si="303"/>
        <v>41</v>
      </c>
      <c r="H3261">
        <f ca="1">+_xlfn.XLOOKUP(D3261,'Tablas aux'!$A$3:$A$6,'Tablas aux'!$D$3:$D$6)</f>
        <v>50</v>
      </c>
      <c r="I3261" s="3">
        <f t="shared" ca="1" si="304"/>
        <v>0.1</v>
      </c>
      <c r="J3261" t="str" cm="1">
        <f t="array" aca="1" ref="J3261" ca="1">+INDEX({"Tarjeta";"Efectivo";"Transferencia"},RANDBETWEEN(1,3))</f>
        <v>Transferencia</v>
      </c>
      <c r="K3261" t="str">
        <f t="shared" ca="1" si="305"/>
        <v>V-004</v>
      </c>
      <c r="L3261" t="str">
        <f ca="1">+VLOOKUP(K3261,'Tablas aux'!$A$23:$C$27,3,0)</f>
        <v>Moquegua</v>
      </c>
    </row>
    <row r="3262" spans="1:12" x14ac:dyDescent="0.25">
      <c r="A3262" t="str">
        <v>V-3261</v>
      </c>
      <c r="B3262">
        <f t="shared" ca="1" si="300"/>
        <v>45933</v>
      </c>
      <c r="C3262" t="str">
        <f t="shared" ca="1" si="301"/>
        <v>C-002</v>
      </c>
      <c r="D3262" t="str">
        <f t="shared" ca="1" si="302"/>
        <v>P-001</v>
      </c>
      <c r="E3262" t="str">
        <f ca="1">+_xlfn.XLOOKUP(D3262,'Tablas aux'!$A$3:$A$6,'Tablas aux'!$B$3:$B$6,0)</f>
        <v>Audífonos</v>
      </c>
      <c r="F3262" t="str">
        <f ca="1">+_xlfn.XLOOKUP(E3262,'Tablas aux'!$B$3:$B$6,'Tablas aux'!$C$3:$C$6,0)</f>
        <v>Electrónica</v>
      </c>
      <c r="G3262">
        <f t="shared" ca="1" si="303"/>
        <v>36</v>
      </c>
      <c r="H3262">
        <f ca="1">+_xlfn.XLOOKUP(D3262,'Tablas aux'!$A$3:$A$6,'Tablas aux'!$D$3:$D$6)</f>
        <v>50</v>
      </c>
      <c r="I3262" s="3">
        <f t="shared" ca="1" si="304"/>
        <v>0.1</v>
      </c>
      <c r="J3262" t="str" cm="1">
        <f t="array" aca="1" ref="J3262" ca="1">+INDEX({"Tarjeta";"Efectivo";"Transferencia"},RANDBETWEEN(1,3))</f>
        <v>Transferencia</v>
      </c>
      <c r="K3262" t="str">
        <f t="shared" ca="1" si="305"/>
        <v>V-002</v>
      </c>
      <c r="L3262" t="str">
        <f ca="1">+VLOOKUP(K3262,'Tablas aux'!$A$23:$C$27,3,0)</f>
        <v>Callao</v>
      </c>
    </row>
    <row r="3263" spans="1:12" x14ac:dyDescent="0.25">
      <c r="A3263" t="str">
        <v>V-3262</v>
      </c>
      <c r="B3263">
        <f t="shared" ca="1" si="300"/>
        <v>45902</v>
      </c>
      <c r="C3263" t="str">
        <f t="shared" ca="1" si="301"/>
        <v>C-002</v>
      </c>
      <c r="D3263" t="str">
        <f t="shared" ca="1" si="302"/>
        <v>P-001</v>
      </c>
      <c r="E3263" t="str">
        <f ca="1">+_xlfn.XLOOKUP(D3263,'Tablas aux'!$A$3:$A$6,'Tablas aux'!$B$3:$B$6,0)</f>
        <v>Audífonos</v>
      </c>
      <c r="F3263" t="str">
        <f ca="1">+_xlfn.XLOOKUP(E3263,'Tablas aux'!$B$3:$B$6,'Tablas aux'!$C$3:$C$6,0)</f>
        <v>Electrónica</v>
      </c>
      <c r="G3263">
        <f t="shared" ca="1" si="303"/>
        <v>15</v>
      </c>
      <c r="H3263">
        <f ca="1">+_xlfn.XLOOKUP(D3263,'Tablas aux'!$A$3:$A$6,'Tablas aux'!$D$3:$D$6)</f>
        <v>50</v>
      </c>
      <c r="I3263" s="3">
        <f t="shared" ca="1" si="304"/>
        <v>0.1</v>
      </c>
      <c r="J3263" t="str" cm="1">
        <f t="array" aca="1" ref="J3263" ca="1">+INDEX({"Tarjeta";"Efectivo";"Transferencia"},RANDBETWEEN(1,3))</f>
        <v>Efectivo</v>
      </c>
      <c r="K3263" t="str">
        <f t="shared" ca="1" si="305"/>
        <v>V-004</v>
      </c>
      <c r="L3263" t="str">
        <f ca="1">+VLOOKUP(K3263,'Tablas aux'!$A$23:$C$27,3,0)</f>
        <v>Moquegua</v>
      </c>
    </row>
    <row r="3264" spans="1:12" x14ac:dyDescent="0.25">
      <c r="A3264" t="str">
        <v>V-3263</v>
      </c>
      <c r="B3264">
        <f t="shared" ca="1" si="300"/>
        <v>45718</v>
      </c>
      <c r="C3264" t="str">
        <f t="shared" ca="1" si="301"/>
        <v>C-004</v>
      </c>
      <c r="D3264" t="str">
        <f t="shared" ca="1" si="302"/>
        <v>P-004</v>
      </c>
      <c r="E3264" t="str">
        <f ca="1">+_xlfn.XLOOKUP(D3264,'Tablas aux'!$A$3:$A$6,'Tablas aux'!$B$3:$B$6,0)</f>
        <v>Smart Phone</v>
      </c>
      <c r="F3264" t="str">
        <f ca="1">+_xlfn.XLOOKUP(E3264,'Tablas aux'!$B$3:$B$6,'Tablas aux'!$C$3:$C$6,0)</f>
        <v>Telefonía</v>
      </c>
      <c r="G3264">
        <f t="shared" ca="1" si="303"/>
        <v>25</v>
      </c>
      <c r="H3264">
        <f ca="1">+_xlfn.XLOOKUP(D3264,'Tablas aux'!$A$3:$A$6,'Tablas aux'!$D$3:$D$6)</f>
        <v>800</v>
      </c>
      <c r="I3264" s="3">
        <f t="shared" ca="1" si="304"/>
        <v>0.2</v>
      </c>
      <c r="J3264" t="str" cm="1">
        <f t="array" aca="1" ref="J3264" ca="1">+INDEX({"Tarjeta";"Efectivo";"Transferencia"},RANDBETWEEN(1,3))</f>
        <v>Tarjeta</v>
      </c>
      <c r="K3264" t="str">
        <f t="shared" ca="1" si="305"/>
        <v>V-002</v>
      </c>
      <c r="L3264" t="str">
        <f ca="1">+VLOOKUP(K3264,'Tablas aux'!$A$23:$C$27,3,0)</f>
        <v>Callao</v>
      </c>
    </row>
    <row r="3265" spans="1:12" x14ac:dyDescent="0.25">
      <c r="A3265" t="str">
        <v>V-3264</v>
      </c>
      <c r="B3265">
        <f t="shared" ca="1" si="300"/>
        <v>45719</v>
      </c>
      <c r="C3265" t="str">
        <f t="shared" ca="1" si="301"/>
        <v>C-002</v>
      </c>
      <c r="D3265" t="str">
        <f t="shared" ca="1" si="302"/>
        <v>P-004</v>
      </c>
      <c r="E3265" t="str">
        <f ca="1">+_xlfn.XLOOKUP(D3265,'Tablas aux'!$A$3:$A$6,'Tablas aux'!$B$3:$B$6,0)</f>
        <v>Smart Phone</v>
      </c>
      <c r="F3265" t="str">
        <f ca="1">+_xlfn.XLOOKUP(E3265,'Tablas aux'!$B$3:$B$6,'Tablas aux'!$C$3:$C$6,0)</f>
        <v>Telefonía</v>
      </c>
      <c r="G3265">
        <f t="shared" ca="1" si="303"/>
        <v>28</v>
      </c>
      <c r="H3265">
        <f ca="1">+_xlfn.XLOOKUP(D3265,'Tablas aux'!$A$3:$A$6,'Tablas aux'!$D$3:$D$6)</f>
        <v>800</v>
      </c>
      <c r="I3265" s="3">
        <f t="shared" ca="1" si="304"/>
        <v>0.2</v>
      </c>
      <c r="J3265" t="str" cm="1">
        <f t="array" aca="1" ref="J3265" ca="1">+INDEX({"Tarjeta";"Efectivo";"Transferencia"},RANDBETWEEN(1,3))</f>
        <v>Tarjeta</v>
      </c>
      <c r="K3265" t="str">
        <f t="shared" ca="1" si="305"/>
        <v>V-003</v>
      </c>
      <c r="L3265" t="str">
        <f ca="1">+VLOOKUP(K3265,'Tablas aux'!$A$23:$C$27,3,0)</f>
        <v>Arequipa</v>
      </c>
    </row>
    <row r="3266" spans="1:12" x14ac:dyDescent="0.25">
      <c r="A3266" t="str">
        <v>V-3265</v>
      </c>
      <c r="B3266">
        <f t="shared" ca="1" si="300"/>
        <v>45759</v>
      </c>
      <c r="C3266" t="str">
        <f t="shared" ca="1" si="301"/>
        <v>C-001</v>
      </c>
      <c r="D3266" t="str">
        <f t="shared" ca="1" si="302"/>
        <v>P-002</v>
      </c>
      <c r="E3266" t="str">
        <f ca="1">+_xlfn.XLOOKUP(D3266,'Tablas aux'!$A$3:$A$6,'Tablas aux'!$B$3:$B$6,0)</f>
        <v>Laptop</v>
      </c>
      <c r="F3266" t="str">
        <f ca="1">+_xlfn.XLOOKUP(E3266,'Tablas aux'!$B$3:$B$6,'Tablas aux'!$C$3:$C$6,0)</f>
        <v>Computo</v>
      </c>
      <c r="G3266">
        <f t="shared" ca="1" si="303"/>
        <v>20</v>
      </c>
      <c r="H3266">
        <f ca="1">+_xlfn.XLOOKUP(D3266,'Tablas aux'!$A$3:$A$6,'Tablas aux'!$D$3:$D$6)</f>
        <v>1200</v>
      </c>
      <c r="I3266" s="3">
        <f t="shared" ca="1" si="304"/>
        <v>0.3</v>
      </c>
      <c r="J3266" t="str" cm="1">
        <f t="array" aca="1" ref="J3266" ca="1">+INDEX({"Tarjeta";"Efectivo";"Transferencia"},RANDBETWEEN(1,3))</f>
        <v>Efectivo</v>
      </c>
      <c r="K3266" t="str">
        <f t="shared" ca="1" si="305"/>
        <v>V-001</v>
      </c>
      <c r="L3266" t="str">
        <f ca="1">+VLOOKUP(K3266,'Tablas aux'!$A$23:$C$27,3,0)</f>
        <v>Lima</v>
      </c>
    </row>
    <row r="3267" spans="1:12" x14ac:dyDescent="0.25">
      <c r="A3267" t="str">
        <v>V-3266</v>
      </c>
      <c r="B3267">
        <f t="shared" ref="B3267:B3330" ca="1" si="306">+RANDBETWEEN("01/01/2025","31/12/2025")</f>
        <v>45910</v>
      </c>
      <c r="C3267" t="str">
        <f t="shared" ref="C3267:C3330" ca="1" si="307">+"C"&amp;"-"&amp;TEXT(RANDBETWEEN(1,4),"000")</f>
        <v>C-001</v>
      </c>
      <c r="D3267" t="str">
        <f t="shared" ref="D3267:D3330" ca="1" si="308">+"P"&amp;"-"&amp;TEXT(RANDBETWEEN(1,4),"000")</f>
        <v>P-001</v>
      </c>
      <c r="E3267" t="str">
        <f ca="1">+_xlfn.XLOOKUP(D3267,'Tablas aux'!$A$3:$A$6,'Tablas aux'!$B$3:$B$6,0)</f>
        <v>Audífonos</v>
      </c>
      <c r="F3267" t="str">
        <f ca="1">+_xlfn.XLOOKUP(E3267,'Tablas aux'!$B$3:$B$6,'Tablas aux'!$C$3:$C$6,0)</f>
        <v>Electrónica</v>
      </c>
      <c r="G3267">
        <f t="shared" ref="G3267:G3330" ca="1" si="309">+RANDBETWEEN(5,45)</f>
        <v>19</v>
      </c>
      <c r="H3267">
        <f ca="1">+_xlfn.XLOOKUP(D3267,'Tablas aux'!$A$3:$A$6,'Tablas aux'!$D$3:$D$6)</f>
        <v>50</v>
      </c>
      <c r="I3267" s="3">
        <f t="shared" ref="I3267:I3330" ca="1" si="310">+IF(F3267="Electrónica",0.1,IF(F3267="Telefonía",0.2,0.3))</f>
        <v>0.1</v>
      </c>
      <c r="J3267" t="str" cm="1">
        <f t="array" aca="1" ref="J3267" ca="1">+INDEX({"Tarjeta";"Efectivo";"Transferencia"},RANDBETWEEN(1,3))</f>
        <v>Transferencia</v>
      </c>
      <c r="K3267" t="str">
        <f t="shared" ref="K3267:K3330" ca="1" si="311">+"V"&amp;"-"&amp;TEXT(RANDBETWEEN(1,5),"000")</f>
        <v>V-001</v>
      </c>
      <c r="L3267" t="str">
        <f ca="1">+VLOOKUP(K3267,'Tablas aux'!$A$23:$C$27,3,0)</f>
        <v>Lima</v>
      </c>
    </row>
    <row r="3268" spans="1:12" x14ac:dyDescent="0.25">
      <c r="A3268" t="str">
        <v>V-3267</v>
      </c>
      <c r="B3268">
        <f t="shared" ca="1" si="306"/>
        <v>45967</v>
      </c>
      <c r="C3268" t="str">
        <f t="shared" ca="1" si="307"/>
        <v>C-003</v>
      </c>
      <c r="D3268" t="str">
        <f t="shared" ca="1" si="308"/>
        <v>P-003</v>
      </c>
      <c r="E3268" t="str">
        <f ca="1">+_xlfn.XLOOKUP(D3268,'Tablas aux'!$A$3:$A$6,'Tablas aux'!$B$3:$B$6,0)</f>
        <v>Smart Watch</v>
      </c>
      <c r="F3268" t="str">
        <f ca="1">+_xlfn.XLOOKUP(E3268,'Tablas aux'!$B$3:$B$6,'Tablas aux'!$C$3:$C$6,0)</f>
        <v>Electrónica</v>
      </c>
      <c r="G3268">
        <f t="shared" ca="1" si="309"/>
        <v>10</v>
      </c>
      <c r="H3268">
        <f ca="1">+_xlfn.XLOOKUP(D3268,'Tablas aux'!$A$3:$A$6,'Tablas aux'!$D$3:$D$6)</f>
        <v>200</v>
      </c>
      <c r="I3268" s="3">
        <f t="shared" ca="1" si="310"/>
        <v>0.1</v>
      </c>
      <c r="J3268" t="str" cm="1">
        <f t="array" aca="1" ref="J3268" ca="1">+INDEX({"Tarjeta";"Efectivo";"Transferencia"},RANDBETWEEN(1,3))</f>
        <v>Transferencia</v>
      </c>
      <c r="K3268" t="str">
        <f t="shared" ca="1" si="311"/>
        <v>V-005</v>
      </c>
      <c r="L3268" t="str">
        <f ca="1">+VLOOKUP(K3268,'Tablas aux'!$A$23:$C$27,3,0)</f>
        <v>Ayacucho</v>
      </c>
    </row>
    <row r="3269" spans="1:12" x14ac:dyDescent="0.25">
      <c r="A3269" t="str">
        <v>V-3268</v>
      </c>
      <c r="B3269">
        <f t="shared" ca="1" si="306"/>
        <v>45742</v>
      </c>
      <c r="C3269" t="str">
        <f t="shared" ca="1" si="307"/>
        <v>C-002</v>
      </c>
      <c r="D3269" t="str">
        <f t="shared" ca="1" si="308"/>
        <v>P-003</v>
      </c>
      <c r="E3269" t="str">
        <f ca="1">+_xlfn.XLOOKUP(D3269,'Tablas aux'!$A$3:$A$6,'Tablas aux'!$B$3:$B$6,0)</f>
        <v>Smart Watch</v>
      </c>
      <c r="F3269" t="str">
        <f ca="1">+_xlfn.XLOOKUP(E3269,'Tablas aux'!$B$3:$B$6,'Tablas aux'!$C$3:$C$6,0)</f>
        <v>Electrónica</v>
      </c>
      <c r="G3269">
        <f t="shared" ca="1" si="309"/>
        <v>41</v>
      </c>
      <c r="H3269">
        <f ca="1">+_xlfn.XLOOKUP(D3269,'Tablas aux'!$A$3:$A$6,'Tablas aux'!$D$3:$D$6)</f>
        <v>200</v>
      </c>
      <c r="I3269" s="3">
        <f t="shared" ca="1" si="310"/>
        <v>0.1</v>
      </c>
      <c r="J3269" t="str" cm="1">
        <f t="array" aca="1" ref="J3269" ca="1">+INDEX({"Tarjeta";"Efectivo";"Transferencia"},RANDBETWEEN(1,3))</f>
        <v>Transferencia</v>
      </c>
      <c r="K3269" t="str">
        <f t="shared" ca="1" si="311"/>
        <v>V-005</v>
      </c>
      <c r="L3269" t="str">
        <f ca="1">+VLOOKUP(K3269,'Tablas aux'!$A$23:$C$27,3,0)</f>
        <v>Ayacucho</v>
      </c>
    </row>
    <row r="3270" spans="1:12" x14ac:dyDescent="0.25">
      <c r="A3270" t="str">
        <v>V-3269</v>
      </c>
      <c r="B3270">
        <f t="shared" ca="1" si="306"/>
        <v>45886</v>
      </c>
      <c r="C3270" t="str">
        <f t="shared" ca="1" si="307"/>
        <v>C-002</v>
      </c>
      <c r="D3270" t="str">
        <f t="shared" ca="1" si="308"/>
        <v>P-004</v>
      </c>
      <c r="E3270" t="str">
        <f ca="1">+_xlfn.XLOOKUP(D3270,'Tablas aux'!$A$3:$A$6,'Tablas aux'!$B$3:$B$6,0)</f>
        <v>Smart Phone</v>
      </c>
      <c r="F3270" t="str">
        <f ca="1">+_xlfn.XLOOKUP(E3270,'Tablas aux'!$B$3:$B$6,'Tablas aux'!$C$3:$C$6,0)</f>
        <v>Telefonía</v>
      </c>
      <c r="G3270">
        <f t="shared" ca="1" si="309"/>
        <v>23</v>
      </c>
      <c r="H3270">
        <f ca="1">+_xlfn.XLOOKUP(D3270,'Tablas aux'!$A$3:$A$6,'Tablas aux'!$D$3:$D$6)</f>
        <v>800</v>
      </c>
      <c r="I3270" s="3">
        <f t="shared" ca="1" si="310"/>
        <v>0.2</v>
      </c>
      <c r="J3270" t="str" cm="1">
        <f t="array" aca="1" ref="J3270" ca="1">+INDEX({"Tarjeta";"Efectivo";"Transferencia"},RANDBETWEEN(1,3))</f>
        <v>Transferencia</v>
      </c>
      <c r="K3270" t="str">
        <f t="shared" ca="1" si="311"/>
        <v>V-001</v>
      </c>
      <c r="L3270" t="str">
        <f ca="1">+VLOOKUP(K3270,'Tablas aux'!$A$23:$C$27,3,0)</f>
        <v>Lima</v>
      </c>
    </row>
    <row r="3271" spans="1:12" x14ac:dyDescent="0.25">
      <c r="A3271" t="str">
        <v>V-3270</v>
      </c>
      <c r="B3271">
        <f t="shared" ca="1" si="306"/>
        <v>45679</v>
      </c>
      <c r="C3271" t="str">
        <f t="shared" ca="1" si="307"/>
        <v>C-004</v>
      </c>
      <c r="D3271" t="str">
        <f t="shared" ca="1" si="308"/>
        <v>P-004</v>
      </c>
      <c r="E3271" t="str">
        <f ca="1">+_xlfn.XLOOKUP(D3271,'Tablas aux'!$A$3:$A$6,'Tablas aux'!$B$3:$B$6,0)</f>
        <v>Smart Phone</v>
      </c>
      <c r="F3271" t="str">
        <f ca="1">+_xlfn.XLOOKUP(E3271,'Tablas aux'!$B$3:$B$6,'Tablas aux'!$C$3:$C$6,0)</f>
        <v>Telefonía</v>
      </c>
      <c r="G3271">
        <f t="shared" ca="1" si="309"/>
        <v>37</v>
      </c>
      <c r="H3271">
        <f ca="1">+_xlfn.XLOOKUP(D3271,'Tablas aux'!$A$3:$A$6,'Tablas aux'!$D$3:$D$6)</f>
        <v>800</v>
      </c>
      <c r="I3271" s="3">
        <f t="shared" ca="1" si="310"/>
        <v>0.2</v>
      </c>
      <c r="J3271" t="str" cm="1">
        <f t="array" aca="1" ref="J3271" ca="1">+INDEX({"Tarjeta";"Efectivo";"Transferencia"},RANDBETWEEN(1,3))</f>
        <v>Transferencia</v>
      </c>
      <c r="K3271" t="str">
        <f t="shared" ca="1" si="311"/>
        <v>V-005</v>
      </c>
      <c r="L3271" t="str">
        <f ca="1">+VLOOKUP(K3271,'Tablas aux'!$A$23:$C$27,3,0)</f>
        <v>Ayacucho</v>
      </c>
    </row>
    <row r="3272" spans="1:12" x14ac:dyDescent="0.25">
      <c r="A3272" t="str">
        <v>V-3271</v>
      </c>
      <c r="B3272">
        <f t="shared" ca="1" si="306"/>
        <v>45695</v>
      </c>
      <c r="C3272" t="str">
        <f t="shared" ca="1" si="307"/>
        <v>C-004</v>
      </c>
      <c r="D3272" t="str">
        <f t="shared" ca="1" si="308"/>
        <v>P-001</v>
      </c>
      <c r="E3272" t="str">
        <f ca="1">+_xlfn.XLOOKUP(D3272,'Tablas aux'!$A$3:$A$6,'Tablas aux'!$B$3:$B$6,0)</f>
        <v>Audífonos</v>
      </c>
      <c r="F3272" t="str">
        <f ca="1">+_xlfn.XLOOKUP(E3272,'Tablas aux'!$B$3:$B$6,'Tablas aux'!$C$3:$C$6,0)</f>
        <v>Electrónica</v>
      </c>
      <c r="G3272">
        <f t="shared" ca="1" si="309"/>
        <v>13</v>
      </c>
      <c r="H3272">
        <f ca="1">+_xlfn.XLOOKUP(D3272,'Tablas aux'!$A$3:$A$6,'Tablas aux'!$D$3:$D$6)</f>
        <v>50</v>
      </c>
      <c r="I3272" s="3">
        <f t="shared" ca="1" si="310"/>
        <v>0.1</v>
      </c>
      <c r="J3272" t="str" cm="1">
        <f t="array" aca="1" ref="J3272" ca="1">+INDEX({"Tarjeta";"Efectivo";"Transferencia"},RANDBETWEEN(1,3))</f>
        <v>Efectivo</v>
      </c>
      <c r="K3272" t="str">
        <f t="shared" ca="1" si="311"/>
        <v>V-005</v>
      </c>
      <c r="L3272" t="str">
        <f ca="1">+VLOOKUP(K3272,'Tablas aux'!$A$23:$C$27,3,0)</f>
        <v>Ayacucho</v>
      </c>
    </row>
    <row r="3273" spans="1:12" x14ac:dyDescent="0.25">
      <c r="A3273" t="str">
        <v>V-3272</v>
      </c>
      <c r="B3273">
        <f t="shared" ca="1" si="306"/>
        <v>46012</v>
      </c>
      <c r="C3273" t="str">
        <f t="shared" ca="1" si="307"/>
        <v>C-003</v>
      </c>
      <c r="D3273" t="str">
        <f t="shared" ca="1" si="308"/>
        <v>P-002</v>
      </c>
      <c r="E3273" t="str">
        <f ca="1">+_xlfn.XLOOKUP(D3273,'Tablas aux'!$A$3:$A$6,'Tablas aux'!$B$3:$B$6,0)</f>
        <v>Laptop</v>
      </c>
      <c r="F3273" t="str">
        <f ca="1">+_xlfn.XLOOKUP(E3273,'Tablas aux'!$B$3:$B$6,'Tablas aux'!$C$3:$C$6,0)</f>
        <v>Computo</v>
      </c>
      <c r="G3273">
        <f t="shared" ca="1" si="309"/>
        <v>26</v>
      </c>
      <c r="H3273">
        <f ca="1">+_xlfn.XLOOKUP(D3273,'Tablas aux'!$A$3:$A$6,'Tablas aux'!$D$3:$D$6)</f>
        <v>1200</v>
      </c>
      <c r="I3273" s="3">
        <f t="shared" ca="1" si="310"/>
        <v>0.3</v>
      </c>
      <c r="J3273" t="str" cm="1">
        <f t="array" aca="1" ref="J3273" ca="1">+INDEX({"Tarjeta";"Efectivo";"Transferencia"},RANDBETWEEN(1,3))</f>
        <v>Transferencia</v>
      </c>
      <c r="K3273" t="str">
        <f t="shared" ca="1" si="311"/>
        <v>V-001</v>
      </c>
      <c r="L3273" t="str">
        <f ca="1">+VLOOKUP(K3273,'Tablas aux'!$A$23:$C$27,3,0)</f>
        <v>Lima</v>
      </c>
    </row>
    <row r="3274" spans="1:12" x14ac:dyDescent="0.25">
      <c r="A3274" t="str">
        <v>V-3273</v>
      </c>
      <c r="B3274">
        <f t="shared" ca="1" si="306"/>
        <v>45860</v>
      </c>
      <c r="C3274" t="str">
        <f t="shared" ca="1" si="307"/>
        <v>C-003</v>
      </c>
      <c r="D3274" t="str">
        <f t="shared" ca="1" si="308"/>
        <v>P-002</v>
      </c>
      <c r="E3274" t="str">
        <f ca="1">+_xlfn.XLOOKUP(D3274,'Tablas aux'!$A$3:$A$6,'Tablas aux'!$B$3:$B$6,0)</f>
        <v>Laptop</v>
      </c>
      <c r="F3274" t="str">
        <f ca="1">+_xlfn.XLOOKUP(E3274,'Tablas aux'!$B$3:$B$6,'Tablas aux'!$C$3:$C$6,0)</f>
        <v>Computo</v>
      </c>
      <c r="G3274">
        <f t="shared" ca="1" si="309"/>
        <v>20</v>
      </c>
      <c r="H3274">
        <f ca="1">+_xlfn.XLOOKUP(D3274,'Tablas aux'!$A$3:$A$6,'Tablas aux'!$D$3:$D$6)</f>
        <v>1200</v>
      </c>
      <c r="I3274" s="3">
        <f t="shared" ca="1" si="310"/>
        <v>0.3</v>
      </c>
      <c r="J3274" t="str" cm="1">
        <f t="array" aca="1" ref="J3274" ca="1">+INDEX({"Tarjeta";"Efectivo";"Transferencia"},RANDBETWEEN(1,3))</f>
        <v>Transferencia</v>
      </c>
      <c r="K3274" t="str">
        <f t="shared" ca="1" si="311"/>
        <v>V-005</v>
      </c>
      <c r="L3274" t="str">
        <f ca="1">+VLOOKUP(K3274,'Tablas aux'!$A$23:$C$27,3,0)</f>
        <v>Ayacucho</v>
      </c>
    </row>
    <row r="3275" spans="1:12" x14ac:dyDescent="0.25">
      <c r="A3275" t="str">
        <v>V-3274</v>
      </c>
      <c r="B3275">
        <f t="shared" ca="1" si="306"/>
        <v>45918</v>
      </c>
      <c r="C3275" t="str">
        <f t="shared" ca="1" si="307"/>
        <v>C-004</v>
      </c>
      <c r="D3275" t="str">
        <f t="shared" ca="1" si="308"/>
        <v>P-004</v>
      </c>
      <c r="E3275" t="str">
        <f ca="1">+_xlfn.XLOOKUP(D3275,'Tablas aux'!$A$3:$A$6,'Tablas aux'!$B$3:$B$6,0)</f>
        <v>Smart Phone</v>
      </c>
      <c r="F3275" t="str">
        <f ca="1">+_xlfn.XLOOKUP(E3275,'Tablas aux'!$B$3:$B$6,'Tablas aux'!$C$3:$C$6,0)</f>
        <v>Telefonía</v>
      </c>
      <c r="G3275">
        <f t="shared" ca="1" si="309"/>
        <v>42</v>
      </c>
      <c r="H3275">
        <f ca="1">+_xlfn.XLOOKUP(D3275,'Tablas aux'!$A$3:$A$6,'Tablas aux'!$D$3:$D$6)</f>
        <v>800</v>
      </c>
      <c r="I3275" s="3">
        <f t="shared" ca="1" si="310"/>
        <v>0.2</v>
      </c>
      <c r="J3275" t="str" cm="1">
        <f t="array" aca="1" ref="J3275" ca="1">+INDEX({"Tarjeta";"Efectivo";"Transferencia"},RANDBETWEEN(1,3))</f>
        <v>Transferencia</v>
      </c>
      <c r="K3275" t="str">
        <f t="shared" ca="1" si="311"/>
        <v>V-003</v>
      </c>
      <c r="L3275" t="str">
        <f ca="1">+VLOOKUP(K3275,'Tablas aux'!$A$23:$C$27,3,0)</f>
        <v>Arequipa</v>
      </c>
    </row>
    <row r="3276" spans="1:12" x14ac:dyDescent="0.25">
      <c r="A3276" t="str">
        <v>V-3275</v>
      </c>
      <c r="B3276">
        <f t="shared" ca="1" si="306"/>
        <v>45916</v>
      </c>
      <c r="C3276" t="str">
        <f t="shared" ca="1" si="307"/>
        <v>C-004</v>
      </c>
      <c r="D3276" t="str">
        <f t="shared" ca="1" si="308"/>
        <v>P-002</v>
      </c>
      <c r="E3276" t="str">
        <f ca="1">+_xlfn.XLOOKUP(D3276,'Tablas aux'!$A$3:$A$6,'Tablas aux'!$B$3:$B$6,0)</f>
        <v>Laptop</v>
      </c>
      <c r="F3276" t="str">
        <f ca="1">+_xlfn.XLOOKUP(E3276,'Tablas aux'!$B$3:$B$6,'Tablas aux'!$C$3:$C$6,0)</f>
        <v>Computo</v>
      </c>
      <c r="G3276">
        <f t="shared" ca="1" si="309"/>
        <v>6</v>
      </c>
      <c r="H3276">
        <f ca="1">+_xlfn.XLOOKUP(D3276,'Tablas aux'!$A$3:$A$6,'Tablas aux'!$D$3:$D$6)</f>
        <v>1200</v>
      </c>
      <c r="I3276" s="3">
        <f t="shared" ca="1" si="310"/>
        <v>0.3</v>
      </c>
      <c r="J3276" t="str" cm="1">
        <f t="array" aca="1" ref="J3276" ca="1">+INDEX({"Tarjeta";"Efectivo";"Transferencia"},RANDBETWEEN(1,3))</f>
        <v>Transferencia</v>
      </c>
      <c r="K3276" t="str">
        <f t="shared" ca="1" si="311"/>
        <v>V-005</v>
      </c>
      <c r="L3276" t="str">
        <f ca="1">+VLOOKUP(K3276,'Tablas aux'!$A$23:$C$27,3,0)</f>
        <v>Ayacucho</v>
      </c>
    </row>
    <row r="3277" spans="1:12" x14ac:dyDescent="0.25">
      <c r="A3277" t="str">
        <v>V-3276</v>
      </c>
      <c r="B3277">
        <f t="shared" ca="1" si="306"/>
        <v>45898</v>
      </c>
      <c r="C3277" t="str">
        <f t="shared" ca="1" si="307"/>
        <v>C-003</v>
      </c>
      <c r="D3277" t="str">
        <f t="shared" ca="1" si="308"/>
        <v>P-002</v>
      </c>
      <c r="E3277" t="str">
        <f ca="1">+_xlfn.XLOOKUP(D3277,'Tablas aux'!$A$3:$A$6,'Tablas aux'!$B$3:$B$6,0)</f>
        <v>Laptop</v>
      </c>
      <c r="F3277" t="str">
        <f ca="1">+_xlfn.XLOOKUP(E3277,'Tablas aux'!$B$3:$B$6,'Tablas aux'!$C$3:$C$6,0)</f>
        <v>Computo</v>
      </c>
      <c r="G3277">
        <f t="shared" ca="1" si="309"/>
        <v>18</v>
      </c>
      <c r="H3277">
        <f ca="1">+_xlfn.XLOOKUP(D3277,'Tablas aux'!$A$3:$A$6,'Tablas aux'!$D$3:$D$6)</f>
        <v>1200</v>
      </c>
      <c r="I3277" s="3">
        <f t="shared" ca="1" si="310"/>
        <v>0.3</v>
      </c>
      <c r="J3277" t="str" cm="1">
        <f t="array" aca="1" ref="J3277" ca="1">+INDEX({"Tarjeta";"Efectivo";"Transferencia"},RANDBETWEEN(1,3))</f>
        <v>Transferencia</v>
      </c>
      <c r="K3277" t="str">
        <f t="shared" ca="1" si="311"/>
        <v>V-003</v>
      </c>
      <c r="L3277" t="str">
        <f ca="1">+VLOOKUP(K3277,'Tablas aux'!$A$23:$C$27,3,0)</f>
        <v>Arequipa</v>
      </c>
    </row>
    <row r="3278" spans="1:12" x14ac:dyDescent="0.25">
      <c r="A3278" t="str">
        <v>V-3277</v>
      </c>
      <c r="B3278">
        <f t="shared" ca="1" si="306"/>
        <v>45935</v>
      </c>
      <c r="C3278" t="str">
        <f t="shared" ca="1" si="307"/>
        <v>C-003</v>
      </c>
      <c r="D3278" t="str">
        <f t="shared" ca="1" si="308"/>
        <v>P-002</v>
      </c>
      <c r="E3278" t="str">
        <f ca="1">+_xlfn.XLOOKUP(D3278,'Tablas aux'!$A$3:$A$6,'Tablas aux'!$B$3:$B$6,0)</f>
        <v>Laptop</v>
      </c>
      <c r="F3278" t="str">
        <f ca="1">+_xlfn.XLOOKUP(E3278,'Tablas aux'!$B$3:$B$6,'Tablas aux'!$C$3:$C$6,0)</f>
        <v>Computo</v>
      </c>
      <c r="G3278">
        <f t="shared" ca="1" si="309"/>
        <v>20</v>
      </c>
      <c r="H3278">
        <f ca="1">+_xlfn.XLOOKUP(D3278,'Tablas aux'!$A$3:$A$6,'Tablas aux'!$D$3:$D$6)</f>
        <v>1200</v>
      </c>
      <c r="I3278" s="3">
        <f t="shared" ca="1" si="310"/>
        <v>0.3</v>
      </c>
      <c r="J3278" t="str" cm="1">
        <f t="array" aca="1" ref="J3278" ca="1">+INDEX({"Tarjeta";"Efectivo";"Transferencia"},RANDBETWEEN(1,3))</f>
        <v>Transferencia</v>
      </c>
      <c r="K3278" t="str">
        <f t="shared" ca="1" si="311"/>
        <v>V-004</v>
      </c>
      <c r="L3278" t="str">
        <f ca="1">+VLOOKUP(K3278,'Tablas aux'!$A$23:$C$27,3,0)</f>
        <v>Moquegua</v>
      </c>
    </row>
    <row r="3279" spans="1:12" x14ac:dyDescent="0.25">
      <c r="A3279" t="str">
        <v>V-3278</v>
      </c>
      <c r="B3279">
        <f t="shared" ca="1" si="306"/>
        <v>45880</v>
      </c>
      <c r="C3279" t="str">
        <f t="shared" ca="1" si="307"/>
        <v>C-002</v>
      </c>
      <c r="D3279" t="str">
        <f t="shared" ca="1" si="308"/>
        <v>P-004</v>
      </c>
      <c r="E3279" t="str">
        <f ca="1">+_xlfn.XLOOKUP(D3279,'Tablas aux'!$A$3:$A$6,'Tablas aux'!$B$3:$B$6,0)</f>
        <v>Smart Phone</v>
      </c>
      <c r="F3279" t="str">
        <f ca="1">+_xlfn.XLOOKUP(E3279,'Tablas aux'!$B$3:$B$6,'Tablas aux'!$C$3:$C$6,0)</f>
        <v>Telefonía</v>
      </c>
      <c r="G3279">
        <f t="shared" ca="1" si="309"/>
        <v>25</v>
      </c>
      <c r="H3279">
        <f ca="1">+_xlfn.XLOOKUP(D3279,'Tablas aux'!$A$3:$A$6,'Tablas aux'!$D$3:$D$6)</f>
        <v>800</v>
      </c>
      <c r="I3279" s="3">
        <f t="shared" ca="1" si="310"/>
        <v>0.2</v>
      </c>
      <c r="J3279" t="str" cm="1">
        <f t="array" aca="1" ref="J3279" ca="1">+INDEX({"Tarjeta";"Efectivo";"Transferencia"},RANDBETWEEN(1,3))</f>
        <v>Efectivo</v>
      </c>
      <c r="K3279" t="str">
        <f t="shared" ca="1" si="311"/>
        <v>V-005</v>
      </c>
      <c r="L3279" t="str">
        <f ca="1">+VLOOKUP(K3279,'Tablas aux'!$A$23:$C$27,3,0)</f>
        <v>Ayacucho</v>
      </c>
    </row>
    <row r="3280" spans="1:12" x14ac:dyDescent="0.25">
      <c r="A3280" t="str">
        <v>V-3279</v>
      </c>
      <c r="B3280">
        <f t="shared" ca="1" si="306"/>
        <v>45948</v>
      </c>
      <c r="C3280" t="str">
        <f t="shared" ca="1" si="307"/>
        <v>C-004</v>
      </c>
      <c r="D3280" t="str">
        <f t="shared" ca="1" si="308"/>
        <v>P-004</v>
      </c>
      <c r="E3280" t="str">
        <f ca="1">+_xlfn.XLOOKUP(D3280,'Tablas aux'!$A$3:$A$6,'Tablas aux'!$B$3:$B$6,0)</f>
        <v>Smart Phone</v>
      </c>
      <c r="F3280" t="str">
        <f ca="1">+_xlfn.XLOOKUP(E3280,'Tablas aux'!$B$3:$B$6,'Tablas aux'!$C$3:$C$6,0)</f>
        <v>Telefonía</v>
      </c>
      <c r="G3280">
        <f t="shared" ca="1" si="309"/>
        <v>43</v>
      </c>
      <c r="H3280">
        <f ca="1">+_xlfn.XLOOKUP(D3280,'Tablas aux'!$A$3:$A$6,'Tablas aux'!$D$3:$D$6)</f>
        <v>800</v>
      </c>
      <c r="I3280" s="3">
        <f t="shared" ca="1" si="310"/>
        <v>0.2</v>
      </c>
      <c r="J3280" t="str" cm="1">
        <f t="array" aca="1" ref="J3280" ca="1">+INDEX({"Tarjeta";"Efectivo";"Transferencia"},RANDBETWEEN(1,3))</f>
        <v>Tarjeta</v>
      </c>
      <c r="K3280" t="str">
        <f t="shared" ca="1" si="311"/>
        <v>V-005</v>
      </c>
      <c r="L3280" t="str">
        <f ca="1">+VLOOKUP(K3280,'Tablas aux'!$A$23:$C$27,3,0)</f>
        <v>Ayacucho</v>
      </c>
    </row>
    <row r="3281" spans="1:12" x14ac:dyDescent="0.25">
      <c r="A3281" t="str">
        <v>V-3280</v>
      </c>
      <c r="B3281">
        <f t="shared" ca="1" si="306"/>
        <v>45862</v>
      </c>
      <c r="C3281" t="str">
        <f t="shared" ca="1" si="307"/>
        <v>C-003</v>
      </c>
      <c r="D3281" t="str">
        <f t="shared" ca="1" si="308"/>
        <v>P-004</v>
      </c>
      <c r="E3281" t="str">
        <f ca="1">+_xlfn.XLOOKUP(D3281,'Tablas aux'!$A$3:$A$6,'Tablas aux'!$B$3:$B$6,0)</f>
        <v>Smart Phone</v>
      </c>
      <c r="F3281" t="str">
        <f ca="1">+_xlfn.XLOOKUP(E3281,'Tablas aux'!$B$3:$B$6,'Tablas aux'!$C$3:$C$6,0)</f>
        <v>Telefonía</v>
      </c>
      <c r="G3281">
        <f t="shared" ca="1" si="309"/>
        <v>40</v>
      </c>
      <c r="H3281">
        <f ca="1">+_xlfn.XLOOKUP(D3281,'Tablas aux'!$A$3:$A$6,'Tablas aux'!$D$3:$D$6)</f>
        <v>800</v>
      </c>
      <c r="I3281" s="3">
        <f t="shared" ca="1" si="310"/>
        <v>0.2</v>
      </c>
      <c r="J3281" t="str" cm="1">
        <f t="array" aca="1" ref="J3281" ca="1">+INDEX({"Tarjeta";"Efectivo";"Transferencia"},RANDBETWEEN(1,3))</f>
        <v>Tarjeta</v>
      </c>
      <c r="K3281" t="str">
        <f t="shared" ca="1" si="311"/>
        <v>V-003</v>
      </c>
      <c r="L3281" t="str">
        <f ca="1">+VLOOKUP(K3281,'Tablas aux'!$A$23:$C$27,3,0)</f>
        <v>Arequipa</v>
      </c>
    </row>
    <row r="3282" spans="1:12" x14ac:dyDescent="0.25">
      <c r="A3282" t="str">
        <v>V-3281</v>
      </c>
      <c r="B3282">
        <f t="shared" ca="1" si="306"/>
        <v>45754</v>
      </c>
      <c r="C3282" t="str">
        <f t="shared" ca="1" si="307"/>
        <v>C-004</v>
      </c>
      <c r="D3282" t="str">
        <f t="shared" ca="1" si="308"/>
        <v>P-003</v>
      </c>
      <c r="E3282" t="str">
        <f ca="1">+_xlfn.XLOOKUP(D3282,'Tablas aux'!$A$3:$A$6,'Tablas aux'!$B$3:$B$6,0)</f>
        <v>Smart Watch</v>
      </c>
      <c r="F3282" t="str">
        <f ca="1">+_xlfn.XLOOKUP(E3282,'Tablas aux'!$B$3:$B$6,'Tablas aux'!$C$3:$C$6,0)</f>
        <v>Electrónica</v>
      </c>
      <c r="G3282">
        <f t="shared" ca="1" si="309"/>
        <v>45</v>
      </c>
      <c r="H3282">
        <f ca="1">+_xlfn.XLOOKUP(D3282,'Tablas aux'!$A$3:$A$6,'Tablas aux'!$D$3:$D$6)</f>
        <v>200</v>
      </c>
      <c r="I3282" s="3">
        <f t="shared" ca="1" si="310"/>
        <v>0.1</v>
      </c>
      <c r="J3282" t="str" cm="1">
        <f t="array" aca="1" ref="J3282" ca="1">+INDEX({"Tarjeta";"Efectivo";"Transferencia"},RANDBETWEEN(1,3))</f>
        <v>Efectivo</v>
      </c>
      <c r="K3282" t="str">
        <f t="shared" ca="1" si="311"/>
        <v>V-002</v>
      </c>
      <c r="L3282" t="str">
        <f ca="1">+VLOOKUP(K3282,'Tablas aux'!$A$23:$C$27,3,0)</f>
        <v>Callao</v>
      </c>
    </row>
    <row r="3283" spans="1:12" x14ac:dyDescent="0.25">
      <c r="A3283" t="str">
        <v>V-3282</v>
      </c>
      <c r="B3283">
        <f t="shared" ca="1" si="306"/>
        <v>45774</v>
      </c>
      <c r="C3283" t="str">
        <f t="shared" ca="1" si="307"/>
        <v>C-002</v>
      </c>
      <c r="D3283" t="str">
        <f t="shared" ca="1" si="308"/>
        <v>P-003</v>
      </c>
      <c r="E3283" t="str">
        <f ca="1">+_xlfn.XLOOKUP(D3283,'Tablas aux'!$A$3:$A$6,'Tablas aux'!$B$3:$B$6,0)</f>
        <v>Smart Watch</v>
      </c>
      <c r="F3283" t="str">
        <f ca="1">+_xlfn.XLOOKUP(E3283,'Tablas aux'!$B$3:$B$6,'Tablas aux'!$C$3:$C$6,0)</f>
        <v>Electrónica</v>
      </c>
      <c r="G3283">
        <f t="shared" ca="1" si="309"/>
        <v>42</v>
      </c>
      <c r="H3283">
        <f ca="1">+_xlfn.XLOOKUP(D3283,'Tablas aux'!$A$3:$A$6,'Tablas aux'!$D$3:$D$6)</f>
        <v>200</v>
      </c>
      <c r="I3283" s="3">
        <f t="shared" ca="1" si="310"/>
        <v>0.1</v>
      </c>
      <c r="J3283" t="str" cm="1">
        <f t="array" aca="1" ref="J3283" ca="1">+INDEX({"Tarjeta";"Efectivo";"Transferencia"},RANDBETWEEN(1,3))</f>
        <v>Efectivo</v>
      </c>
      <c r="K3283" t="str">
        <f t="shared" ca="1" si="311"/>
        <v>V-004</v>
      </c>
      <c r="L3283" t="str">
        <f ca="1">+VLOOKUP(K3283,'Tablas aux'!$A$23:$C$27,3,0)</f>
        <v>Moquegua</v>
      </c>
    </row>
    <row r="3284" spans="1:12" x14ac:dyDescent="0.25">
      <c r="A3284" t="str">
        <v>V-3283</v>
      </c>
      <c r="B3284">
        <f t="shared" ca="1" si="306"/>
        <v>45720</v>
      </c>
      <c r="C3284" t="str">
        <f t="shared" ca="1" si="307"/>
        <v>C-001</v>
      </c>
      <c r="D3284" t="str">
        <f t="shared" ca="1" si="308"/>
        <v>P-004</v>
      </c>
      <c r="E3284" t="str">
        <f ca="1">+_xlfn.XLOOKUP(D3284,'Tablas aux'!$A$3:$A$6,'Tablas aux'!$B$3:$B$6,0)</f>
        <v>Smart Phone</v>
      </c>
      <c r="F3284" t="str">
        <f ca="1">+_xlfn.XLOOKUP(E3284,'Tablas aux'!$B$3:$B$6,'Tablas aux'!$C$3:$C$6,0)</f>
        <v>Telefonía</v>
      </c>
      <c r="G3284">
        <f t="shared" ca="1" si="309"/>
        <v>16</v>
      </c>
      <c r="H3284">
        <f ca="1">+_xlfn.XLOOKUP(D3284,'Tablas aux'!$A$3:$A$6,'Tablas aux'!$D$3:$D$6)</f>
        <v>800</v>
      </c>
      <c r="I3284" s="3">
        <f t="shared" ca="1" si="310"/>
        <v>0.2</v>
      </c>
      <c r="J3284" t="str" cm="1">
        <f t="array" aca="1" ref="J3284" ca="1">+INDEX({"Tarjeta";"Efectivo";"Transferencia"},RANDBETWEEN(1,3))</f>
        <v>Efectivo</v>
      </c>
      <c r="K3284" t="str">
        <f t="shared" ca="1" si="311"/>
        <v>V-001</v>
      </c>
      <c r="L3284" t="str">
        <f ca="1">+VLOOKUP(K3284,'Tablas aux'!$A$23:$C$27,3,0)</f>
        <v>Lima</v>
      </c>
    </row>
    <row r="3285" spans="1:12" x14ac:dyDescent="0.25">
      <c r="A3285" t="str">
        <v>V-3284</v>
      </c>
      <c r="B3285">
        <f t="shared" ca="1" si="306"/>
        <v>45995</v>
      </c>
      <c r="C3285" t="str">
        <f t="shared" ca="1" si="307"/>
        <v>C-004</v>
      </c>
      <c r="D3285" t="str">
        <f t="shared" ca="1" si="308"/>
        <v>P-004</v>
      </c>
      <c r="E3285" t="str">
        <f ca="1">+_xlfn.XLOOKUP(D3285,'Tablas aux'!$A$3:$A$6,'Tablas aux'!$B$3:$B$6,0)</f>
        <v>Smart Phone</v>
      </c>
      <c r="F3285" t="str">
        <f ca="1">+_xlfn.XLOOKUP(E3285,'Tablas aux'!$B$3:$B$6,'Tablas aux'!$C$3:$C$6,0)</f>
        <v>Telefonía</v>
      </c>
      <c r="G3285">
        <f t="shared" ca="1" si="309"/>
        <v>35</v>
      </c>
      <c r="H3285">
        <f ca="1">+_xlfn.XLOOKUP(D3285,'Tablas aux'!$A$3:$A$6,'Tablas aux'!$D$3:$D$6)</f>
        <v>800</v>
      </c>
      <c r="I3285" s="3">
        <f t="shared" ca="1" si="310"/>
        <v>0.2</v>
      </c>
      <c r="J3285" t="str" cm="1">
        <f t="array" aca="1" ref="J3285" ca="1">+INDEX({"Tarjeta";"Efectivo";"Transferencia"},RANDBETWEEN(1,3))</f>
        <v>Efectivo</v>
      </c>
      <c r="K3285" t="str">
        <f t="shared" ca="1" si="311"/>
        <v>V-004</v>
      </c>
      <c r="L3285" t="str">
        <f ca="1">+VLOOKUP(K3285,'Tablas aux'!$A$23:$C$27,3,0)</f>
        <v>Moquegua</v>
      </c>
    </row>
    <row r="3286" spans="1:12" x14ac:dyDescent="0.25">
      <c r="A3286" t="str">
        <v>V-3285</v>
      </c>
      <c r="B3286">
        <f t="shared" ca="1" si="306"/>
        <v>45983</v>
      </c>
      <c r="C3286" t="str">
        <f t="shared" ca="1" si="307"/>
        <v>C-003</v>
      </c>
      <c r="D3286" t="str">
        <f t="shared" ca="1" si="308"/>
        <v>P-001</v>
      </c>
      <c r="E3286" t="str">
        <f ca="1">+_xlfn.XLOOKUP(D3286,'Tablas aux'!$A$3:$A$6,'Tablas aux'!$B$3:$B$6,0)</f>
        <v>Audífonos</v>
      </c>
      <c r="F3286" t="str">
        <f ca="1">+_xlfn.XLOOKUP(E3286,'Tablas aux'!$B$3:$B$6,'Tablas aux'!$C$3:$C$6,0)</f>
        <v>Electrónica</v>
      </c>
      <c r="G3286">
        <f t="shared" ca="1" si="309"/>
        <v>42</v>
      </c>
      <c r="H3286">
        <f ca="1">+_xlfn.XLOOKUP(D3286,'Tablas aux'!$A$3:$A$6,'Tablas aux'!$D$3:$D$6)</f>
        <v>50</v>
      </c>
      <c r="I3286" s="3">
        <f t="shared" ca="1" si="310"/>
        <v>0.1</v>
      </c>
      <c r="J3286" t="str" cm="1">
        <f t="array" aca="1" ref="J3286" ca="1">+INDEX({"Tarjeta";"Efectivo";"Transferencia"},RANDBETWEEN(1,3))</f>
        <v>Tarjeta</v>
      </c>
      <c r="K3286" t="str">
        <f t="shared" ca="1" si="311"/>
        <v>V-003</v>
      </c>
      <c r="L3286" t="str">
        <f ca="1">+VLOOKUP(K3286,'Tablas aux'!$A$23:$C$27,3,0)</f>
        <v>Arequipa</v>
      </c>
    </row>
    <row r="3287" spans="1:12" x14ac:dyDescent="0.25">
      <c r="A3287" t="str">
        <v>V-3286</v>
      </c>
      <c r="B3287">
        <f t="shared" ca="1" si="306"/>
        <v>45787</v>
      </c>
      <c r="C3287" t="str">
        <f t="shared" ca="1" si="307"/>
        <v>C-001</v>
      </c>
      <c r="D3287" t="str">
        <f t="shared" ca="1" si="308"/>
        <v>P-001</v>
      </c>
      <c r="E3287" t="str">
        <f ca="1">+_xlfn.XLOOKUP(D3287,'Tablas aux'!$A$3:$A$6,'Tablas aux'!$B$3:$B$6,0)</f>
        <v>Audífonos</v>
      </c>
      <c r="F3287" t="str">
        <f ca="1">+_xlfn.XLOOKUP(E3287,'Tablas aux'!$B$3:$B$6,'Tablas aux'!$C$3:$C$6,0)</f>
        <v>Electrónica</v>
      </c>
      <c r="G3287">
        <f t="shared" ca="1" si="309"/>
        <v>43</v>
      </c>
      <c r="H3287">
        <f ca="1">+_xlfn.XLOOKUP(D3287,'Tablas aux'!$A$3:$A$6,'Tablas aux'!$D$3:$D$6)</f>
        <v>50</v>
      </c>
      <c r="I3287" s="3">
        <f t="shared" ca="1" si="310"/>
        <v>0.1</v>
      </c>
      <c r="J3287" t="str" cm="1">
        <f t="array" aca="1" ref="J3287" ca="1">+INDEX({"Tarjeta";"Efectivo";"Transferencia"},RANDBETWEEN(1,3))</f>
        <v>Efectivo</v>
      </c>
      <c r="K3287" t="str">
        <f t="shared" ca="1" si="311"/>
        <v>V-005</v>
      </c>
      <c r="L3287" t="str">
        <f ca="1">+VLOOKUP(K3287,'Tablas aux'!$A$23:$C$27,3,0)</f>
        <v>Ayacucho</v>
      </c>
    </row>
    <row r="3288" spans="1:12" x14ac:dyDescent="0.25">
      <c r="A3288" t="str">
        <v>V-3287</v>
      </c>
      <c r="B3288">
        <f t="shared" ca="1" si="306"/>
        <v>45960</v>
      </c>
      <c r="C3288" t="str">
        <f t="shared" ca="1" si="307"/>
        <v>C-003</v>
      </c>
      <c r="D3288" t="str">
        <f t="shared" ca="1" si="308"/>
        <v>P-004</v>
      </c>
      <c r="E3288" t="str">
        <f ca="1">+_xlfn.XLOOKUP(D3288,'Tablas aux'!$A$3:$A$6,'Tablas aux'!$B$3:$B$6,0)</f>
        <v>Smart Phone</v>
      </c>
      <c r="F3288" t="str">
        <f ca="1">+_xlfn.XLOOKUP(E3288,'Tablas aux'!$B$3:$B$6,'Tablas aux'!$C$3:$C$6,0)</f>
        <v>Telefonía</v>
      </c>
      <c r="G3288">
        <f t="shared" ca="1" si="309"/>
        <v>20</v>
      </c>
      <c r="H3288">
        <f ca="1">+_xlfn.XLOOKUP(D3288,'Tablas aux'!$A$3:$A$6,'Tablas aux'!$D$3:$D$6)</f>
        <v>800</v>
      </c>
      <c r="I3288" s="3">
        <f t="shared" ca="1" si="310"/>
        <v>0.2</v>
      </c>
      <c r="J3288" t="str" cm="1">
        <f t="array" aca="1" ref="J3288" ca="1">+INDEX({"Tarjeta";"Efectivo";"Transferencia"},RANDBETWEEN(1,3))</f>
        <v>Transferencia</v>
      </c>
      <c r="K3288" t="str">
        <f t="shared" ca="1" si="311"/>
        <v>V-003</v>
      </c>
      <c r="L3288" t="str">
        <f ca="1">+VLOOKUP(K3288,'Tablas aux'!$A$23:$C$27,3,0)</f>
        <v>Arequipa</v>
      </c>
    </row>
    <row r="3289" spans="1:12" x14ac:dyDescent="0.25">
      <c r="A3289" t="str">
        <v>V-3288</v>
      </c>
      <c r="B3289">
        <f t="shared" ca="1" si="306"/>
        <v>45774</v>
      </c>
      <c r="C3289" t="str">
        <f t="shared" ca="1" si="307"/>
        <v>C-003</v>
      </c>
      <c r="D3289" t="str">
        <f t="shared" ca="1" si="308"/>
        <v>P-001</v>
      </c>
      <c r="E3289" t="str">
        <f ca="1">+_xlfn.XLOOKUP(D3289,'Tablas aux'!$A$3:$A$6,'Tablas aux'!$B$3:$B$6,0)</f>
        <v>Audífonos</v>
      </c>
      <c r="F3289" t="str">
        <f ca="1">+_xlfn.XLOOKUP(E3289,'Tablas aux'!$B$3:$B$6,'Tablas aux'!$C$3:$C$6,0)</f>
        <v>Electrónica</v>
      </c>
      <c r="G3289">
        <f t="shared" ca="1" si="309"/>
        <v>30</v>
      </c>
      <c r="H3289">
        <f ca="1">+_xlfn.XLOOKUP(D3289,'Tablas aux'!$A$3:$A$6,'Tablas aux'!$D$3:$D$6)</f>
        <v>50</v>
      </c>
      <c r="I3289" s="3">
        <f t="shared" ca="1" si="310"/>
        <v>0.1</v>
      </c>
      <c r="J3289" t="str" cm="1">
        <f t="array" aca="1" ref="J3289" ca="1">+INDEX({"Tarjeta";"Efectivo";"Transferencia"},RANDBETWEEN(1,3))</f>
        <v>Tarjeta</v>
      </c>
      <c r="K3289" t="str">
        <f t="shared" ca="1" si="311"/>
        <v>V-005</v>
      </c>
      <c r="L3289" t="str">
        <f ca="1">+VLOOKUP(K3289,'Tablas aux'!$A$23:$C$27,3,0)</f>
        <v>Ayacucho</v>
      </c>
    </row>
    <row r="3290" spans="1:12" x14ac:dyDescent="0.25">
      <c r="A3290" t="str">
        <v>V-3289</v>
      </c>
      <c r="B3290">
        <f t="shared" ca="1" si="306"/>
        <v>45820</v>
      </c>
      <c r="C3290" t="str">
        <f t="shared" ca="1" si="307"/>
        <v>C-002</v>
      </c>
      <c r="D3290" t="str">
        <f t="shared" ca="1" si="308"/>
        <v>P-001</v>
      </c>
      <c r="E3290" t="str">
        <f ca="1">+_xlfn.XLOOKUP(D3290,'Tablas aux'!$A$3:$A$6,'Tablas aux'!$B$3:$B$6,0)</f>
        <v>Audífonos</v>
      </c>
      <c r="F3290" t="str">
        <f ca="1">+_xlfn.XLOOKUP(E3290,'Tablas aux'!$B$3:$B$6,'Tablas aux'!$C$3:$C$6,0)</f>
        <v>Electrónica</v>
      </c>
      <c r="G3290">
        <f t="shared" ca="1" si="309"/>
        <v>17</v>
      </c>
      <c r="H3290">
        <f ca="1">+_xlfn.XLOOKUP(D3290,'Tablas aux'!$A$3:$A$6,'Tablas aux'!$D$3:$D$6)</f>
        <v>50</v>
      </c>
      <c r="I3290" s="3">
        <f t="shared" ca="1" si="310"/>
        <v>0.1</v>
      </c>
      <c r="J3290" t="str" cm="1">
        <f t="array" aca="1" ref="J3290" ca="1">+INDEX({"Tarjeta";"Efectivo";"Transferencia"},RANDBETWEEN(1,3))</f>
        <v>Transferencia</v>
      </c>
      <c r="K3290" t="str">
        <f t="shared" ca="1" si="311"/>
        <v>V-004</v>
      </c>
      <c r="L3290" t="str">
        <f ca="1">+VLOOKUP(K3290,'Tablas aux'!$A$23:$C$27,3,0)</f>
        <v>Moquegua</v>
      </c>
    </row>
    <row r="3291" spans="1:12" x14ac:dyDescent="0.25">
      <c r="A3291" t="str">
        <v>V-3290</v>
      </c>
      <c r="B3291">
        <f t="shared" ca="1" si="306"/>
        <v>45911</v>
      </c>
      <c r="C3291" t="str">
        <f t="shared" ca="1" si="307"/>
        <v>C-002</v>
      </c>
      <c r="D3291" t="str">
        <f t="shared" ca="1" si="308"/>
        <v>P-002</v>
      </c>
      <c r="E3291" t="str">
        <f ca="1">+_xlfn.XLOOKUP(D3291,'Tablas aux'!$A$3:$A$6,'Tablas aux'!$B$3:$B$6,0)</f>
        <v>Laptop</v>
      </c>
      <c r="F3291" t="str">
        <f ca="1">+_xlfn.XLOOKUP(E3291,'Tablas aux'!$B$3:$B$6,'Tablas aux'!$C$3:$C$6,0)</f>
        <v>Computo</v>
      </c>
      <c r="G3291">
        <f t="shared" ca="1" si="309"/>
        <v>42</v>
      </c>
      <c r="H3291">
        <f ca="1">+_xlfn.XLOOKUP(D3291,'Tablas aux'!$A$3:$A$6,'Tablas aux'!$D$3:$D$6)</f>
        <v>1200</v>
      </c>
      <c r="I3291" s="3">
        <f t="shared" ca="1" si="310"/>
        <v>0.3</v>
      </c>
      <c r="J3291" t="str" cm="1">
        <f t="array" aca="1" ref="J3291" ca="1">+INDEX({"Tarjeta";"Efectivo";"Transferencia"},RANDBETWEEN(1,3))</f>
        <v>Tarjeta</v>
      </c>
      <c r="K3291" t="str">
        <f t="shared" ca="1" si="311"/>
        <v>V-003</v>
      </c>
      <c r="L3291" t="str">
        <f ca="1">+VLOOKUP(K3291,'Tablas aux'!$A$23:$C$27,3,0)</f>
        <v>Arequipa</v>
      </c>
    </row>
    <row r="3292" spans="1:12" x14ac:dyDescent="0.25">
      <c r="A3292" t="str">
        <v>V-3291</v>
      </c>
      <c r="B3292">
        <f t="shared" ca="1" si="306"/>
        <v>46019</v>
      </c>
      <c r="C3292" t="str">
        <f t="shared" ca="1" si="307"/>
        <v>C-002</v>
      </c>
      <c r="D3292" t="str">
        <f t="shared" ca="1" si="308"/>
        <v>P-001</v>
      </c>
      <c r="E3292" t="str">
        <f ca="1">+_xlfn.XLOOKUP(D3292,'Tablas aux'!$A$3:$A$6,'Tablas aux'!$B$3:$B$6,0)</f>
        <v>Audífonos</v>
      </c>
      <c r="F3292" t="str">
        <f ca="1">+_xlfn.XLOOKUP(E3292,'Tablas aux'!$B$3:$B$6,'Tablas aux'!$C$3:$C$6,0)</f>
        <v>Electrónica</v>
      </c>
      <c r="G3292">
        <f t="shared" ca="1" si="309"/>
        <v>41</v>
      </c>
      <c r="H3292">
        <f ca="1">+_xlfn.XLOOKUP(D3292,'Tablas aux'!$A$3:$A$6,'Tablas aux'!$D$3:$D$6)</f>
        <v>50</v>
      </c>
      <c r="I3292" s="3">
        <f t="shared" ca="1" si="310"/>
        <v>0.1</v>
      </c>
      <c r="J3292" t="str" cm="1">
        <f t="array" aca="1" ref="J3292" ca="1">+INDEX({"Tarjeta";"Efectivo";"Transferencia"},RANDBETWEEN(1,3))</f>
        <v>Efectivo</v>
      </c>
      <c r="K3292" t="str">
        <f t="shared" ca="1" si="311"/>
        <v>V-002</v>
      </c>
      <c r="L3292" t="str">
        <f ca="1">+VLOOKUP(K3292,'Tablas aux'!$A$23:$C$27,3,0)</f>
        <v>Callao</v>
      </c>
    </row>
    <row r="3293" spans="1:12" x14ac:dyDescent="0.25">
      <c r="A3293" t="str">
        <v>V-3292</v>
      </c>
      <c r="B3293">
        <f t="shared" ca="1" si="306"/>
        <v>45697</v>
      </c>
      <c r="C3293" t="str">
        <f t="shared" ca="1" si="307"/>
        <v>C-003</v>
      </c>
      <c r="D3293" t="str">
        <f t="shared" ca="1" si="308"/>
        <v>P-001</v>
      </c>
      <c r="E3293" t="str">
        <f ca="1">+_xlfn.XLOOKUP(D3293,'Tablas aux'!$A$3:$A$6,'Tablas aux'!$B$3:$B$6,0)</f>
        <v>Audífonos</v>
      </c>
      <c r="F3293" t="str">
        <f ca="1">+_xlfn.XLOOKUP(E3293,'Tablas aux'!$B$3:$B$6,'Tablas aux'!$C$3:$C$6,0)</f>
        <v>Electrónica</v>
      </c>
      <c r="G3293">
        <f t="shared" ca="1" si="309"/>
        <v>16</v>
      </c>
      <c r="H3293">
        <f ca="1">+_xlfn.XLOOKUP(D3293,'Tablas aux'!$A$3:$A$6,'Tablas aux'!$D$3:$D$6)</f>
        <v>50</v>
      </c>
      <c r="I3293" s="3">
        <f t="shared" ca="1" si="310"/>
        <v>0.1</v>
      </c>
      <c r="J3293" t="str" cm="1">
        <f t="array" aca="1" ref="J3293" ca="1">+INDEX({"Tarjeta";"Efectivo";"Transferencia"},RANDBETWEEN(1,3))</f>
        <v>Tarjeta</v>
      </c>
      <c r="K3293" t="str">
        <f t="shared" ca="1" si="311"/>
        <v>V-002</v>
      </c>
      <c r="L3293" t="str">
        <f ca="1">+VLOOKUP(K3293,'Tablas aux'!$A$23:$C$27,3,0)</f>
        <v>Callao</v>
      </c>
    </row>
    <row r="3294" spans="1:12" x14ac:dyDescent="0.25">
      <c r="A3294" t="str">
        <v>V-3293</v>
      </c>
      <c r="B3294">
        <f t="shared" ca="1" si="306"/>
        <v>45837</v>
      </c>
      <c r="C3294" t="str">
        <f t="shared" ca="1" si="307"/>
        <v>C-003</v>
      </c>
      <c r="D3294" t="str">
        <f t="shared" ca="1" si="308"/>
        <v>P-002</v>
      </c>
      <c r="E3294" t="str">
        <f ca="1">+_xlfn.XLOOKUP(D3294,'Tablas aux'!$A$3:$A$6,'Tablas aux'!$B$3:$B$6,0)</f>
        <v>Laptop</v>
      </c>
      <c r="F3294" t="str">
        <f ca="1">+_xlfn.XLOOKUP(E3294,'Tablas aux'!$B$3:$B$6,'Tablas aux'!$C$3:$C$6,0)</f>
        <v>Computo</v>
      </c>
      <c r="G3294">
        <f t="shared" ca="1" si="309"/>
        <v>41</v>
      </c>
      <c r="H3294">
        <f ca="1">+_xlfn.XLOOKUP(D3294,'Tablas aux'!$A$3:$A$6,'Tablas aux'!$D$3:$D$6)</f>
        <v>1200</v>
      </c>
      <c r="I3294" s="3">
        <f t="shared" ca="1" si="310"/>
        <v>0.3</v>
      </c>
      <c r="J3294" t="str" cm="1">
        <f t="array" aca="1" ref="J3294" ca="1">+INDEX({"Tarjeta";"Efectivo";"Transferencia"},RANDBETWEEN(1,3))</f>
        <v>Tarjeta</v>
      </c>
      <c r="K3294" t="str">
        <f t="shared" ca="1" si="311"/>
        <v>V-004</v>
      </c>
      <c r="L3294" t="str">
        <f ca="1">+VLOOKUP(K3294,'Tablas aux'!$A$23:$C$27,3,0)</f>
        <v>Moquegua</v>
      </c>
    </row>
    <row r="3295" spans="1:12" x14ac:dyDescent="0.25">
      <c r="A3295" t="str">
        <v>V-3294</v>
      </c>
      <c r="B3295">
        <f t="shared" ca="1" si="306"/>
        <v>45863</v>
      </c>
      <c r="C3295" t="str">
        <f t="shared" ca="1" si="307"/>
        <v>C-004</v>
      </c>
      <c r="D3295" t="str">
        <f t="shared" ca="1" si="308"/>
        <v>P-001</v>
      </c>
      <c r="E3295" t="str">
        <f ca="1">+_xlfn.XLOOKUP(D3295,'Tablas aux'!$A$3:$A$6,'Tablas aux'!$B$3:$B$6,0)</f>
        <v>Audífonos</v>
      </c>
      <c r="F3295" t="str">
        <f ca="1">+_xlfn.XLOOKUP(E3295,'Tablas aux'!$B$3:$B$6,'Tablas aux'!$C$3:$C$6,0)</f>
        <v>Electrónica</v>
      </c>
      <c r="G3295">
        <f t="shared" ca="1" si="309"/>
        <v>20</v>
      </c>
      <c r="H3295">
        <f ca="1">+_xlfn.XLOOKUP(D3295,'Tablas aux'!$A$3:$A$6,'Tablas aux'!$D$3:$D$6)</f>
        <v>50</v>
      </c>
      <c r="I3295" s="3">
        <f t="shared" ca="1" si="310"/>
        <v>0.1</v>
      </c>
      <c r="J3295" t="str" cm="1">
        <f t="array" aca="1" ref="J3295" ca="1">+INDEX({"Tarjeta";"Efectivo";"Transferencia"},RANDBETWEEN(1,3))</f>
        <v>Efectivo</v>
      </c>
      <c r="K3295" t="str">
        <f t="shared" ca="1" si="311"/>
        <v>V-002</v>
      </c>
      <c r="L3295" t="str">
        <f ca="1">+VLOOKUP(K3295,'Tablas aux'!$A$23:$C$27,3,0)</f>
        <v>Callao</v>
      </c>
    </row>
    <row r="3296" spans="1:12" x14ac:dyDescent="0.25">
      <c r="A3296" t="str">
        <v>V-3295</v>
      </c>
      <c r="B3296">
        <f t="shared" ca="1" si="306"/>
        <v>45808</v>
      </c>
      <c r="C3296" t="str">
        <f t="shared" ca="1" si="307"/>
        <v>C-002</v>
      </c>
      <c r="D3296" t="str">
        <f t="shared" ca="1" si="308"/>
        <v>P-002</v>
      </c>
      <c r="E3296" t="str">
        <f ca="1">+_xlfn.XLOOKUP(D3296,'Tablas aux'!$A$3:$A$6,'Tablas aux'!$B$3:$B$6,0)</f>
        <v>Laptop</v>
      </c>
      <c r="F3296" t="str">
        <f ca="1">+_xlfn.XLOOKUP(E3296,'Tablas aux'!$B$3:$B$6,'Tablas aux'!$C$3:$C$6,0)</f>
        <v>Computo</v>
      </c>
      <c r="G3296">
        <f t="shared" ca="1" si="309"/>
        <v>19</v>
      </c>
      <c r="H3296">
        <f ca="1">+_xlfn.XLOOKUP(D3296,'Tablas aux'!$A$3:$A$6,'Tablas aux'!$D$3:$D$6)</f>
        <v>1200</v>
      </c>
      <c r="I3296" s="3">
        <f t="shared" ca="1" si="310"/>
        <v>0.3</v>
      </c>
      <c r="J3296" t="str" cm="1">
        <f t="array" aca="1" ref="J3296" ca="1">+INDEX({"Tarjeta";"Efectivo";"Transferencia"},RANDBETWEEN(1,3))</f>
        <v>Transferencia</v>
      </c>
      <c r="K3296" t="str">
        <f t="shared" ca="1" si="311"/>
        <v>V-002</v>
      </c>
      <c r="L3296" t="str">
        <f ca="1">+VLOOKUP(K3296,'Tablas aux'!$A$23:$C$27,3,0)</f>
        <v>Callao</v>
      </c>
    </row>
    <row r="3297" spans="1:12" x14ac:dyDescent="0.25">
      <c r="A3297" t="str">
        <v>V-3296</v>
      </c>
      <c r="B3297">
        <f t="shared" ca="1" si="306"/>
        <v>45805</v>
      </c>
      <c r="C3297" t="str">
        <f t="shared" ca="1" si="307"/>
        <v>C-004</v>
      </c>
      <c r="D3297" t="str">
        <f t="shared" ca="1" si="308"/>
        <v>P-004</v>
      </c>
      <c r="E3297" t="str">
        <f ca="1">+_xlfn.XLOOKUP(D3297,'Tablas aux'!$A$3:$A$6,'Tablas aux'!$B$3:$B$6,0)</f>
        <v>Smart Phone</v>
      </c>
      <c r="F3297" t="str">
        <f ca="1">+_xlfn.XLOOKUP(E3297,'Tablas aux'!$B$3:$B$6,'Tablas aux'!$C$3:$C$6,0)</f>
        <v>Telefonía</v>
      </c>
      <c r="G3297">
        <f t="shared" ca="1" si="309"/>
        <v>25</v>
      </c>
      <c r="H3297">
        <f ca="1">+_xlfn.XLOOKUP(D3297,'Tablas aux'!$A$3:$A$6,'Tablas aux'!$D$3:$D$6)</f>
        <v>800</v>
      </c>
      <c r="I3297" s="3">
        <f t="shared" ca="1" si="310"/>
        <v>0.2</v>
      </c>
      <c r="J3297" t="str" cm="1">
        <f t="array" aca="1" ref="J3297" ca="1">+INDEX({"Tarjeta";"Efectivo";"Transferencia"},RANDBETWEEN(1,3))</f>
        <v>Transferencia</v>
      </c>
      <c r="K3297" t="str">
        <f t="shared" ca="1" si="311"/>
        <v>V-004</v>
      </c>
      <c r="L3297" t="str">
        <f ca="1">+VLOOKUP(K3297,'Tablas aux'!$A$23:$C$27,3,0)</f>
        <v>Moquegua</v>
      </c>
    </row>
    <row r="3298" spans="1:12" x14ac:dyDescent="0.25">
      <c r="A3298" t="str">
        <v>V-3297</v>
      </c>
      <c r="B3298">
        <f t="shared" ca="1" si="306"/>
        <v>45695</v>
      </c>
      <c r="C3298" t="str">
        <f t="shared" ca="1" si="307"/>
        <v>C-003</v>
      </c>
      <c r="D3298" t="str">
        <f t="shared" ca="1" si="308"/>
        <v>P-004</v>
      </c>
      <c r="E3298" t="str">
        <f ca="1">+_xlfn.XLOOKUP(D3298,'Tablas aux'!$A$3:$A$6,'Tablas aux'!$B$3:$B$6,0)</f>
        <v>Smart Phone</v>
      </c>
      <c r="F3298" t="str">
        <f ca="1">+_xlfn.XLOOKUP(E3298,'Tablas aux'!$B$3:$B$6,'Tablas aux'!$C$3:$C$6,0)</f>
        <v>Telefonía</v>
      </c>
      <c r="G3298">
        <f t="shared" ca="1" si="309"/>
        <v>19</v>
      </c>
      <c r="H3298">
        <f ca="1">+_xlfn.XLOOKUP(D3298,'Tablas aux'!$A$3:$A$6,'Tablas aux'!$D$3:$D$6)</f>
        <v>800</v>
      </c>
      <c r="I3298" s="3">
        <f t="shared" ca="1" si="310"/>
        <v>0.2</v>
      </c>
      <c r="J3298" t="str" cm="1">
        <f t="array" aca="1" ref="J3298" ca="1">+INDEX({"Tarjeta";"Efectivo";"Transferencia"},RANDBETWEEN(1,3))</f>
        <v>Transferencia</v>
      </c>
      <c r="K3298" t="str">
        <f t="shared" ca="1" si="311"/>
        <v>V-005</v>
      </c>
      <c r="L3298" t="str">
        <f ca="1">+VLOOKUP(K3298,'Tablas aux'!$A$23:$C$27,3,0)</f>
        <v>Ayacucho</v>
      </c>
    </row>
    <row r="3299" spans="1:12" x14ac:dyDescent="0.25">
      <c r="A3299" t="str">
        <v>V-3298</v>
      </c>
      <c r="B3299">
        <f t="shared" ca="1" si="306"/>
        <v>45715</v>
      </c>
      <c r="C3299" t="str">
        <f t="shared" ca="1" si="307"/>
        <v>C-003</v>
      </c>
      <c r="D3299" t="str">
        <f t="shared" ca="1" si="308"/>
        <v>P-001</v>
      </c>
      <c r="E3299" t="str">
        <f ca="1">+_xlfn.XLOOKUP(D3299,'Tablas aux'!$A$3:$A$6,'Tablas aux'!$B$3:$B$6,0)</f>
        <v>Audífonos</v>
      </c>
      <c r="F3299" t="str">
        <f ca="1">+_xlfn.XLOOKUP(E3299,'Tablas aux'!$B$3:$B$6,'Tablas aux'!$C$3:$C$6,0)</f>
        <v>Electrónica</v>
      </c>
      <c r="G3299">
        <f t="shared" ca="1" si="309"/>
        <v>32</v>
      </c>
      <c r="H3299">
        <f ca="1">+_xlfn.XLOOKUP(D3299,'Tablas aux'!$A$3:$A$6,'Tablas aux'!$D$3:$D$6)</f>
        <v>50</v>
      </c>
      <c r="I3299" s="3">
        <f t="shared" ca="1" si="310"/>
        <v>0.1</v>
      </c>
      <c r="J3299" t="str" cm="1">
        <f t="array" aca="1" ref="J3299" ca="1">+INDEX({"Tarjeta";"Efectivo";"Transferencia"},RANDBETWEEN(1,3))</f>
        <v>Tarjeta</v>
      </c>
      <c r="K3299" t="str">
        <f t="shared" ca="1" si="311"/>
        <v>V-004</v>
      </c>
      <c r="L3299" t="str">
        <f ca="1">+VLOOKUP(K3299,'Tablas aux'!$A$23:$C$27,3,0)</f>
        <v>Moquegua</v>
      </c>
    </row>
    <row r="3300" spans="1:12" x14ac:dyDescent="0.25">
      <c r="A3300" t="str">
        <v>V-3299</v>
      </c>
      <c r="B3300">
        <f t="shared" ca="1" si="306"/>
        <v>45788</v>
      </c>
      <c r="C3300" t="str">
        <f t="shared" ca="1" si="307"/>
        <v>C-002</v>
      </c>
      <c r="D3300" t="str">
        <f t="shared" ca="1" si="308"/>
        <v>P-004</v>
      </c>
      <c r="E3300" t="str">
        <f ca="1">+_xlfn.XLOOKUP(D3300,'Tablas aux'!$A$3:$A$6,'Tablas aux'!$B$3:$B$6,0)</f>
        <v>Smart Phone</v>
      </c>
      <c r="F3300" t="str">
        <f ca="1">+_xlfn.XLOOKUP(E3300,'Tablas aux'!$B$3:$B$6,'Tablas aux'!$C$3:$C$6,0)</f>
        <v>Telefonía</v>
      </c>
      <c r="G3300">
        <f t="shared" ca="1" si="309"/>
        <v>26</v>
      </c>
      <c r="H3300">
        <f ca="1">+_xlfn.XLOOKUP(D3300,'Tablas aux'!$A$3:$A$6,'Tablas aux'!$D$3:$D$6)</f>
        <v>800</v>
      </c>
      <c r="I3300" s="3">
        <f t="shared" ca="1" si="310"/>
        <v>0.2</v>
      </c>
      <c r="J3300" t="str" cm="1">
        <f t="array" aca="1" ref="J3300" ca="1">+INDEX({"Tarjeta";"Efectivo";"Transferencia"},RANDBETWEEN(1,3))</f>
        <v>Efectivo</v>
      </c>
      <c r="K3300" t="str">
        <f t="shared" ca="1" si="311"/>
        <v>V-004</v>
      </c>
      <c r="L3300" t="str">
        <f ca="1">+VLOOKUP(K3300,'Tablas aux'!$A$23:$C$27,3,0)</f>
        <v>Moquegua</v>
      </c>
    </row>
    <row r="3301" spans="1:12" x14ac:dyDescent="0.25">
      <c r="A3301" t="str">
        <v>V-3300</v>
      </c>
      <c r="B3301">
        <f t="shared" ca="1" si="306"/>
        <v>45879</v>
      </c>
      <c r="C3301" t="str">
        <f t="shared" ca="1" si="307"/>
        <v>C-004</v>
      </c>
      <c r="D3301" t="str">
        <f t="shared" ca="1" si="308"/>
        <v>P-002</v>
      </c>
      <c r="E3301" t="str">
        <f ca="1">+_xlfn.XLOOKUP(D3301,'Tablas aux'!$A$3:$A$6,'Tablas aux'!$B$3:$B$6,0)</f>
        <v>Laptop</v>
      </c>
      <c r="F3301" t="str">
        <f ca="1">+_xlfn.XLOOKUP(E3301,'Tablas aux'!$B$3:$B$6,'Tablas aux'!$C$3:$C$6,0)</f>
        <v>Computo</v>
      </c>
      <c r="G3301">
        <f t="shared" ca="1" si="309"/>
        <v>14</v>
      </c>
      <c r="H3301">
        <f ca="1">+_xlfn.XLOOKUP(D3301,'Tablas aux'!$A$3:$A$6,'Tablas aux'!$D$3:$D$6)</f>
        <v>1200</v>
      </c>
      <c r="I3301" s="3">
        <f t="shared" ca="1" si="310"/>
        <v>0.3</v>
      </c>
      <c r="J3301" t="str" cm="1">
        <f t="array" aca="1" ref="J3301" ca="1">+INDEX({"Tarjeta";"Efectivo";"Transferencia"},RANDBETWEEN(1,3))</f>
        <v>Efectivo</v>
      </c>
      <c r="K3301" t="str">
        <f t="shared" ca="1" si="311"/>
        <v>V-003</v>
      </c>
      <c r="L3301" t="str">
        <f ca="1">+VLOOKUP(K3301,'Tablas aux'!$A$23:$C$27,3,0)</f>
        <v>Arequipa</v>
      </c>
    </row>
    <row r="3302" spans="1:12" x14ac:dyDescent="0.25">
      <c r="A3302" t="str">
        <v>V-3301</v>
      </c>
      <c r="B3302">
        <f t="shared" ca="1" si="306"/>
        <v>45690</v>
      </c>
      <c r="C3302" t="str">
        <f t="shared" ca="1" si="307"/>
        <v>C-001</v>
      </c>
      <c r="D3302" t="str">
        <f t="shared" ca="1" si="308"/>
        <v>P-004</v>
      </c>
      <c r="E3302" t="str">
        <f ca="1">+_xlfn.XLOOKUP(D3302,'Tablas aux'!$A$3:$A$6,'Tablas aux'!$B$3:$B$6,0)</f>
        <v>Smart Phone</v>
      </c>
      <c r="F3302" t="str">
        <f ca="1">+_xlfn.XLOOKUP(E3302,'Tablas aux'!$B$3:$B$6,'Tablas aux'!$C$3:$C$6,0)</f>
        <v>Telefonía</v>
      </c>
      <c r="G3302">
        <f t="shared" ca="1" si="309"/>
        <v>5</v>
      </c>
      <c r="H3302">
        <f ca="1">+_xlfn.XLOOKUP(D3302,'Tablas aux'!$A$3:$A$6,'Tablas aux'!$D$3:$D$6)</f>
        <v>800</v>
      </c>
      <c r="I3302" s="3">
        <f t="shared" ca="1" si="310"/>
        <v>0.2</v>
      </c>
      <c r="J3302" t="str" cm="1">
        <f t="array" aca="1" ref="J3302" ca="1">+INDEX({"Tarjeta";"Efectivo";"Transferencia"},RANDBETWEEN(1,3))</f>
        <v>Tarjeta</v>
      </c>
      <c r="K3302" t="str">
        <f t="shared" ca="1" si="311"/>
        <v>V-001</v>
      </c>
      <c r="L3302" t="str">
        <f ca="1">+VLOOKUP(K3302,'Tablas aux'!$A$23:$C$27,3,0)</f>
        <v>Lima</v>
      </c>
    </row>
    <row r="3303" spans="1:12" x14ac:dyDescent="0.25">
      <c r="A3303" t="str">
        <v>V-3302</v>
      </c>
      <c r="B3303">
        <f t="shared" ca="1" si="306"/>
        <v>45682</v>
      </c>
      <c r="C3303" t="str">
        <f t="shared" ca="1" si="307"/>
        <v>C-001</v>
      </c>
      <c r="D3303" t="str">
        <f t="shared" ca="1" si="308"/>
        <v>P-002</v>
      </c>
      <c r="E3303" t="str">
        <f ca="1">+_xlfn.XLOOKUP(D3303,'Tablas aux'!$A$3:$A$6,'Tablas aux'!$B$3:$B$6,0)</f>
        <v>Laptop</v>
      </c>
      <c r="F3303" t="str">
        <f ca="1">+_xlfn.XLOOKUP(E3303,'Tablas aux'!$B$3:$B$6,'Tablas aux'!$C$3:$C$6,0)</f>
        <v>Computo</v>
      </c>
      <c r="G3303">
        <f t="shared" ca="1" si="309"/>
        <v>13</v>
      </c>
      <c r="H3303">
        <f ca="1">+_xlfn.XLOOKUP(D3303,'Tablas aux'!$A$3:$A$6,'Tablas aux'!$D$3:$D$6)</f>
        <v>1200</v>
      </c>
      <c r="I3303" s="3">
        <f t="shared" ca="1" si="310"/>
        <v>0.3</v>
      </c>
      <c r="J3303" t="str" cm="1">
        <f t="array" aca="1" ref="J3303" ca="1">+INDEX({"Tarjeta";"Efectivo";"Transferencia"},RANDBETWEEN(1,3))</f>
        <v>Transferencia</v>
      </c>
      <c r="K3303" t="str">
        <f t="shared" ca="1" si="311"/>
        <v>V-002</v>
      </c>
      <c r="L3303" t="str">
        <f ca="1">+VLOOKUP(K3303,'Tablas aux'!$A$23:$C$27,3,0)</f>
        <v>Callao</v>
      </c>
    </row>
    <row r="3304" spans="1:12" x14ac:dyDescent="0.25">
      <c r="A3304" t="str">
        <v>V-3303</v>
      </c>
      <c r="B3304">
        <f t="shared" ca="1" si="306"/>
        <v>45750</v>
      </c>
      <c r="C3304" t="str">
        <f t="shared" ca="1" si="307"/>
        <v>C-001</v>
      </c>
      <c r="D3304" t="str">
        <f t="shared" ca="1" si="308"/>
        <v>P-004</v>
      </c>
      <c r="E3304" t="str">
        <f ca="1">+_xlfn.XLOOKUP(D3304,'Tablas aux'!$A$3:$A$6,'Tablas aux'!$B$3:$B$6,0)</f>
        <v>Smart Phone</v>
      </c>
      <c r="F3304" t="str">
        <f ca="1">+_xlfn.XLOOKUP(E3304,'Tablas aux'!$B$3:$B$6,'Tablas aux'!$C$3:$C$6,0)</f>
        <v>Telefonía</v>
      </c>
      <c r="G3304">
        <f t="shared" ca="1" si="309"/>
        <v>21</v>
      </c>
      <c r="H3304">
        <f ca="1">+_xlfn.XLOOKUP(D3304,'Tablas aux'!$A$3:$A$6,'Tablas aux'!$D$3:$D$6)</f>
        <v>800</v>
      </c>
      <c r="I3304" s="3">
        <f t="shared" ca="1" si="310"/>
        <v>0.2</v>
      </c>
      <c r="J3304" t="str" cm="1">
        <f t="array" aca="1" ref="J3304" ca="1">+INDEX({"Tarjeta";"Efectivo";"Transferencia"},RANDBETWEEN(1,3))</f>
        <v>Tarjeta</v>
      </c>
      <c r="K3304" t="str">
        <f t="shared" ca="1" si="311"/>
        <v>V-003</v>
      </c>
      <c r="L3304" t="str">
        <f ca="1">+VLOOKUP(K3304,'Tablas aux'!$A$23:$C$27,3,0)</f>
        <v>Arequipa</v>
      </c>
    </row>
    <row r="3305" spans="1:12" x14ac:dyDescent="0.25">
      <c r="A3305" t="str">
        <v>V-3304</v>
      </c>
      <c r="B3305">
        <f t="shared" ca="1" si="306"/>
        <v>45704</v>
      </c>
      <c r="C3305" t="str">
        <f t="shared" ca="1" si="307"/>
        <v>C-002</v>
      </c>
      <c r="D3305" t="str">
        <f t="shared" ca="1" si="308"/>
        <v>P-001</v>
      </c>
      <c r="E3305" t="str">
        <f ca="1">+_xlfn.XLOOKUP(D3305,'Tablas aux'!$A$3:$A$6,'Tablas aux'!$B$3:$B$6,0)</f>
        <v>Audífonos</v>
      </c>
      <c r="F3305" t="str">
        <f ca="1">+_xlfn.XLOOKUP(E3305,'Tablas aux'!$B$3:$B$6,'Tablas aux'!$C$3:$C$6,0)</f>
        <v>Electrónica</v>
      </c>
      <c r="G3305">
        <f t="shared" ca="1" si="309"/>
        <v>42</v>
      </c>
      <c r="H3305">
        <f ca="1">+_xlfn.XLOOKUP(D3305,'Tablas aux'!$A$3:$A$6,'Tablas aux'!$D$3:$D$6)</f>
        <v>50</v>
      </c>
      <c r="I3305" s="3">
        <f t="shared" ca="1" si="310"/>
        <v>0.1</v>
      </c>
      <c r="J3305" t="str" cm="1">
        <f t="array" aca="1" ref="J3305" ca="1">+INDEX({"Tarjeta";"Efectivo";"Transferencia"},RANDBETWEEN(1,3))</f>
        <v>Tarjeta</v>
      </c>
      <c r="K3305" t="str">
        <f t="shared" ca="1" si="311"/>
        <v>V-005</v>
      </c>
      <c r="L3305" t="str">
        <f ca="1">+VLOOKUP(K3305,'Tablas aux'!$A$23:$C$27,3,0)</f>
        <v>Ayacucho</v>
      </c>
    </row>
    <row r="3306" spans="1:12" x14ac:dyDescent="0.25">
      <c r="A3306" t="str">
        <v>V-3305</v>
      </c>
      <c r="B3306">
        <f t="shared" ca="1" si="306"/>
        <v>46011</v>
      </c>
      <c r="C3306" t="str">
        <f t="shared" ca="1" si="307"/>
        <v>C-001</v>
      </c>
      <c r="D3306" t="str">
        <f t="shared" ca="1" si="308"/>
        <v>P-002</v>
      </c>
      <c r="E3306" t="str">
        <f ca="1">+_xlfn.XLOOKUP(D3306,'Tablas aux'!$A$3:$A$6,'Tablas aux'!$B$3:$B$6,0)</f>
        <v>Laptop</v>
      </c>
      <c r="F3306" t="str">
        <f ca="1">+_xlfn.XLOOKUP(E3306,'Tablas aux'!$B$3:$B$6,'Tablas aux'!$C$3:$C$6,0)</f>
        <v>Computo</v>
      </c>
      <c r="G3306">
        <f t="shared" ca="1" si="309"/>
        <v>15</v>
      </c>
      <c r="H3306">
        <f ca="1">+_xlfn.XLOOKUP(D3306,'Tablas aux'!$A$3:$A$6,'Tablas aux'!$D$3:$D$6)</f>
        <v>1200</v>
      </c>
      <c r="I3306" s="3">
        <f t="shared" ca="1" si="310"/>
        <v>0.3</v>
      </c>
      <c r="J3306" t="str" cm="1">
        <f t="array" aca="1" ref="J3306" ca="1">+INDEX({"Tarjeta";"Efectivo";"Transferencia"},RANDBETWEEN(1,3))</f>
        <v>Tarjeta</v>
      </c>
      <c r="K3306" t="str">
        <f t="shared" ca="1" si="311"/>
        <v>V-005</v>
      </c>
      <c r="L3306" t="str">
        <f ca="1">+VLOOKUP(K3306,'Tablas aux'!$A$23:$C$27,3,0)</f>
        <v>Ayacucho</v>
      </c>
    </row>
    <row r="3307" spans="1:12" x14ac:dyDescent="0.25">
      <c r="A3307" t="str">
        <v>V-3306</v>
      </c>
      <c r="B3307">
        <f t="shared" ca="1" si="306"/>
        <v>45717</v>
      </c>
      <c r="C3307" t="str">
        <f t="shared" ca="1" si="307"/>
        <v>C-001</v>
      </c>
      <c r="D3307" t="str">
        <f t="shared" ca="1" si="308"/>
        <v>P-001</v>
      </c>
      <c r="E3307" t="str">
        <f ca="1">+_xlfn.XLOOKUP(D3307,'Tablas aux'!$A$3:$A$6,'Tablas aux'!$B$3:$B$6,0)</f>
        <v>Audífonos</v>
      </c>
      <c r="F3307" t="str">
        <f ca="1">+_xlfn.XLOOKUP(E3307,'Tablas aux'!$B$3:$B$6,'Tablas aux'!$C$3:$C$6,0)</f>
        <v>Electrónica</v>
      </c>
      <c r="G3307">
        <f t="shared" ca="1" si="309"/>
        <v>16</v>
      </c>
      <c r="H3307">
        <f ca="1">+_xlfn.XLOOKUP(D3307,'Tablas aux'!$A$3:$A$6,'Tablas aux'!$D$3:$D$6)</f>
        <v>50</v>
      </c>
      <c r="I3307" s="3">
        <f t="shared" ca="1" si="310"/>
        <v>0.1</v>
      </c>
      <c r="J3307" t="str" cm="1">
        <f t="array" aca="1" ref="J3307" ca="1">+INDEX({"Tarjeta";"Efectivo";"Transferencia"},RANDBETWEEN(1,3))</f>
        <v>Transferencia</v>
      </c>
      <c r="K3307" t="str">
        <f t="shared" ca="1" si="311"/>
        <v>V-004</v>
      </c>
      <c r="L3307" t="str">
        <f ca="1">+VLOOKUP(K3307,'Tablas aux'!$A$23:$C$27,3,0)</f>
        <v>Moquegua</v>
      </c>
    </row>
    <row r="3308" spans="1:12" x14ac:dyDescent="0.25">
      <c r="A3308" t="str">
        <v>V-3307</v>
      </c>
      <c r="B3308">
        <f t="shared" ca="1" si="306"/>
        <v>45772</v>
      </c>
      <c r="C3308" t="str">
        <f t="shared" ca="1" si="307"/>
        <v>C-003</v>
      </c>
      <c r="D3308" t="str">
        <f t="shared" ca="1" si="308"/>
        <v>P-004</v>
      </c>
      <c r="E3308" t="str">
        <f ca="1">+_xlfn.XLOOKUP(D3308,'Tablas aux'!$A$3:$A$6,'Tablas aux'!$B$3:$B$6,0)</f>
        <v>Smart Phone</v>
      </c>
      <c r="F3308" t="str">
        <f ca="1">+_xlfn.XLOOKUP(E3308,'Tablas aux'!$B$3:$B$6,'Tablas aux'!$C$3:$C$6,0)</f>
        <v>Telefonía</v>
      </c>
      <c r="G3308">
        <f t="shared" ca="1" si="309"/>
        <v>31</v>
      </c>
      <c r="H3308">
        <f ca="1">+_xlfn.XLOOKUP(D3308,'Tablas aux'!$A$3:$A$6,'Tablas aux'!$D$3:$D$6)</f>
        <v>800</v>
      </c>
      <c r="I3308" s="3">
        <f t="shared" ca="1" si="310"/>
        <v>0.2</v>
      </c>
      <c r="J3308" t="str" cm="1">
        <f t="array" aca="1" ref="J3308" ca="1">+INDEX({"Tarjeta";"Efectivo";"Transferencia"},RANDBETWEEN(1,3))</f>
        <v>Transferencia</v>
      </c>
      <c r="K3308" t="str">
        <f t="shared" ca="1" si="311"/>
        <v>V-004</v>
      </c>
      <c r="L3308" t="str">
        <f ca="1">+VLOOKUP(K3308,'Tablas aux'!$A$23:$C$27,3,0)</f>
        <v>Moquegua</v>
      </c>
    </row>
    <row r="3309" spans="1:12" x14ac:dyDescent="0.25">
      <c r="A3309" t="str">
        <v>V-3308</v>
      </c>
      <c r="B3309">
        <f t="shared" ca="1" si="306"/>
        <v>45691</v>
      </c>
      <c r="C3309" t="str">
        <f t="shared" ca="1" si="307"/>
        <v>C-002</v>
      </c>
      <c r="D3309" t="str">
        <f t="shared" ca="1" si="308"/>
        <v>P-002</v>
      </c>
      <c r="E3309" t="str">
        <f ca="1">+_xlfn.XLOOKUP(D3309,'Tablas aux'!$A$3:$A$6,'Tablas aux'!$B$3:$B$6,0)</f>
        <v>Laptop</v>
      </c>
      <c r="F3309" t="str">
        <f ca="1">+_xlfn.XLOOKUP(E3309,'Tablas aux'!$B$3:$B$6,'Tablas aux'!$C$3:$C$6,0)</f>
        <v>Computo</v>
      </c>
      <c r="G3309">
        <f t="shared" ca="1" si="309"/>
        <v>35</v>
      </c>
      <c r="H3309">
        <f ca="1">+_xlfn.XLOOKUP(D3309,'Tablas aux'!$A$3:$A$6,'Tablas aux'!$D$3:$D$6)</f>
        <v>1200</v>
      </c>
      <c r="I3309" s="3">
        <f t="shared" ca="1" si="310"/>
        <v>0.3</v>
      </c>
      <c r="J3309" t="str" cm="1">
        <f t="array" aca="1" ref="J3309" ca="1">+INDEX({"Tarjeta";"Efectivo";"Transferencia"},RANDBETWEEN(1,3))</f>
        <v>Tarjeta</v>
      </c>
      <c r="K3309" t="str">
        <f t="shared" ca="1" si="311"/>
        <v>V-001</v>
      </c>
      <c r="L3309" t="str">
        <f ca="1">+VLOOKUP(K3309,'Tablas aux'!$A$23:$C$27,3,0)</f>
        <v>Lima</v>
      </c>
    </row>
    <row r="3310" spans="1:12" x14ac:dyDescent="0.25">
      <c r="A3310" t="str">
        <v>V-3309</v>
      </c>
      <c r="B3310">
        <f t="shared" ca="1" si="306"/>
        <v>45730</v>
      </c>
      <c r="C3310" t="str">
        <f t="shared" ca="1" si="307"/>
        <v>C-003</v>
      </c>
      <c r="D3310" t="str">
        <f t="shared" ca="1" si="308"/>
        <v>P-001</v>
      </c>
      <c r="E3310" t="str">
        <f ca="1">+_xlfn.XLOOKUP(D3310,'Tablas aux'!$A$3:$A$6,'Tablas aux'!$B$3:$B$6,0)</f>
        <v>Audífonos</v>
      </c>
      <c r="F3310" t="str">
        <f ca="1">+_xlfn.XLOOKUP(E3310,'Tablas aux'!$B$3:$B$6,'Tablas aux'!$C$3:$C$6,0)</f>
        <v>Electrónica</v>
      </c>
      <c r="G3310">
        <f t="shared" ca="1" si="309"/>
        <v>13</v>
      </c>
      <c r="H3310">
        <f ca="1">+_xlfn.XLOOKUP(D3310,'Tablas aux'!$A$3:$A$6,'Tablas aux'!$D$3:$D$6)</f>
        <v>50</v>
      </c>
      <c r="I3310" s="3">
        <f t="shared" ca="1" si="310"/>
        <v>0.1</v>
      </c>
      <c r="J3310" t="str" cm="1">
        <f t="array" aca="1" ref="J3310" ca="1">+INDEX({"Tarjeta";"Efectivo";"Transferencia"},RANDBETWEEN(1,3))</f>
        <v>Efectivo</v>
      </c>
      <c r="K3310" t="str">
        <f t="shared" ca="1" si="311"/>
        <v>V-005</v>
      </c>
      <c r="L3310" t="str">
        <f ca="1">+VLOOKUP(K3310,'Tablas aux'!$A$23:$C$27,3,0)</f>
        <v>Ayacucho</v>
      </c>
    </row>
    <row r="3311" spans="1:12" x14ac:dyDescent="0.25">
      <c r="A3311" t="str">
        <v>V-3310</v>
      </c>
      <c r="B3311">
        <f t="shared" ca="1" si="306"/>
        <v>45782</v>
      </c>
      <c r="C3311" t="str">
        <f t="shared" ca="1" si="307"/>
        <v>C-004</v>
      </c>
      <c r="D3311" t="str">
        <f t="shared" ca="1" si="308"/>
        <v>P-004</v>
      </c>
      <c r="E3311" t="str">
        <f ca="1">+_xlfn.XLOOKUP(D3311,'Tablas aux'!$A$3:$A$6,'Tablas aux'!$B$3:$B$6,0)</f>
        <v>Smart Phone</v>
      </c>
      <c r="F3311" t="str">
        <f ca="1">+_xlfn.XLOOKUP(E3311,'Tablas aux'!$B$3:$B$6,'Tablas aux'!$C$3:$C$6,0)</f>
        <v>Telefonía</v>
      </c>
      <c r="G3311">
        <f t="shared" ca="1" si="309"/>
        <v>18</v>
      </c>
      <c r="H3311">
        <f ca="1">+_xlfn.XLOOKUP(D3311,'Tablas aux'!$A$3:$A$6,'Tablas aux'!$D$3:$D$6)</f>
        <v>800</v>
      </c>
      <c r="I3311" s="3">
        <f t="shared" ca="1" si="310"/>
        <v>0.2</v>
      </c>
      <c r="J3311" t="str" cm="1">
        <f t="array" aca="1" ref="J3311" ca="1">+INDEX({"Tarjeta";"Efectivo";"Transferencia"},RANDBETWEEN(1,3))</f>
        <v>Transferencia</v>
      </c>
      <c r="K3311" t="str">
        <f t="shared" ca="1" si="311"/>
        <v>V-002</v>
      </c>
      <c r="L3311" t="str">
        <f ca="1">+VLOOKUP(K3311,'Tablas aux'!$A$23:$C$27,3,0)</f>
        <v>Callao</v>
      </c>
    </row>
    <row r="3312" spans="1:12" x14ac:dyDescent="0.25">
      <c r="A3312" t="str">
        <v>V-3311</v>
      </c>
      <c r="B3312">
        <f t="shared" ca="1" si="306"/>
        <v>45682</v>
      </c>
      <c r="C3312" t="str">
        <f t="shared" ca="1" si="307"/>
        <v>C-002</v>
      </c>
      <c r="D3312" t="str">
        <f t="shared" ca="1" si="308"/>
        <v>P-003</v>
      </c>
      <c r="E3312" t="str">
        <f ca="1">+_xlfn.XLOOKUP(D3312,'Tablas aux'!$A$3:$A$6,'Tablas aux'!$B$3:$B$6,0)</f>
        <v>Smart Watch</v>
      </c>
      <c r="F3312" t="str">
        <f ca="1">+_xlfn.XLOOKUP(E3312,'Tablas aux'!$B$3:$B$6,'Tablas aux'!$C$3:$C$6,0)</f>
        <v>Electrónica</v>
      </c>
      <c r="G3312">
        <f t="shared" ca="1" si="309"/>
        <v>13</v>
      </c>
      <c r="H3312">
        <f ca="1">+_xlfn.XLOOKUP(D3312,'Tablas aux'!$A$3:$A$6,'Tablas aux'!$D$3:$D$6)</f>
        <v>200</v>
      </c>
      <c r="I3312" s="3">
        <f t="shared" ca="1" si="310"/>
        <v>0.1</v>
      </c>
      <c r="J3312" t="str" cm="1">
        <f t="array" aca="1" ref="J3312" ca="1">+INDEX({"Tarjeta";"Efectivo";"Transferencia"},RANDBETWEEN(1,3))</f>
        <v>Transferencia</v>
      </c>
      <c r="K3312" t="str">
        <f t="shared" ca="1" si="311"/>
        <v>V-003</v>
      </c>
      <c r="L3312" t="str">
        <f ca="1">+VLOOKUP(K3312,'Tablas aux'!$A$23:$C$27,3,0)</f>
        <v>Arequipa</v>
      </c>
    </row>
    <row r="3313" spans="1:12" x14ac:dyDescent="0.25">
      <c r="A3313" t="str">
        <v>V-3312</v>
      </c>
      <c r="B3313">
        <f t="shared" ca="1" si="306"/>
        <v>45823</v>
      </c>
      <c r="C3313" t="str">
        <f t="shared" ca="1" si="307"/>
        <v>C-001</v>
      </c>
      <c r="D3313" t="str">
        <f t="shared" ca="1" si="308"/>
        <v>P-004</v>
      </c>
      <c r="E3313" t="str">
        <f ca="1">+_xlfn.XLOOKUP(D3313,'Tablas aux'!$A$3:$A$6,'Tablas aux'!$B$3:$B$6,0)</f>
        <v>Smart Phone</v>
      </c>
      <c r="F3313" t="str">
        <f ca="1">+_xlfn.XLOOKUP(E3313,'Tablas aux'!$B$3:$B$6,'Tablas aux'!$C$3:$C$6,0)</f>
        <v>Telefonía</v>
      </c>
      <c r="G3313">
        <f t="shared" ca="1" si="309"/>
        <v>43</v>
      </c>
      <c r="H3313">
        <f ca="1">+_xlfn.XLOOKUP(D3313,'Tablas aux'!$A$3:$A$6,'Tablas aux'!$D$3:$D$6)</f>
        <v>800</v>
      </c>
      <c r="I3313" s="3">
        <f t="shared" ca="1" si="310"/>
        <v>0.2</v>
      </c>
      <c r="J3313" t="str" cm="1">
        <f t="array" aca="1" ref="J3313" ca="1">+INDEX({"Tarjeta";"Efectivo";"Transferencia"},RANDBETWEEN(1,3))</f>
        <v>Tarjeta</v>
      </c>
      <c r="K3313" t="str">
        <f t="shared" ca="1" si="311"/>
        <v>V-005</v>
      </c>
      <c r="L3313" t="str">
        <f ca="1">+VLOOKUP(K3313,'Tablas aux'!$A$23:$C$27,3,0)</f>
        <v>Ayacucho</v>
      </c>
    </row>
    <row r="3314" spans="1:12" x14ac:dyDescent="0.25">
      <c r="A3314" t="str">
        <v>V-3313</v>
      </c>
      <c r="B3314">
        <f t="shared" ca="1" si="306"/>
        <v>45820</v>
      </c>
      <c r="C3314" t="str">
        <f t="shared" ca="1" si="307"/>
        <v>C-003</v>
      </c>
      <c r="D3314" t="str">
        <f t="shared" ca="1" si="308"/>
        <v>P-001</v>
      </c>
      <c r="E3314" t="str">
        <f ca="1">+_xlfn.XLOOKUP(D3314,'Tablas aux'!$A$3:$A$6,'Tablas aux'!$B$3:$B$6,0)</f>
        <v>Audífonos</v>
      </c>
      <c r="F3314" t="str">
        <f ca="1">+_xlfn.XLOOKUP(E3314,'Tablas aux'!$B$3:$B$6,'Tablas aux'!$C$3:$C$6,0)</f>
        <v>Electrónica</v>
      </c>
      <c r="G3314">
        <f t="shared" ca="1" si="309"/>
        <v>41</v>
      </c>
      <c r="H3314">
        <f ca="1">+_xlfn.XLOOKUP(D3314,'Tablas aux'!$A$3:$A$6,'Tablas aux'!$D$3:$D$6)</f>
        <v>50</v>
      </c>
      <c r="I3314" s="3">
        <f t="shared" ca="1" si="310"/>
        <v>0.1</v>
      </c>
      <c r="J3314" t="str" cm="1">
        <f t="array" aca="1" ref="J3314" ca="1">+INDEX({"Tarjeta";"Efectivo";"Transferencia"},RANDBETWEEN(1,3))</f>
        <v>Transferencia</v>
      </c>
      <c r="K3314" t="str">
        <f t="shared" ca="1" si="311"/>
        <v>V-003</v>
      </c>
      <c r="L3314" t="str">
        <f ca="1">+VLOOKUP(K3314,'Tablas aux'!$A$23:$C$27,3,0)</f>
        <v>Arequipa</v>
      </c>
    </row>
    <row r="3315" spans="1:12" x14ac:dyDescent="0.25">
      <c r="A3315" t="str">
        <v>V-3314</v>
      </c>
      <c r="B3315">
        <f t="shared" ca="1" si="306"/>
        <v>45777</v>
      </c>
      <c r="C3315" t="str">
        <f t="shared" ca="1" si="307"/>
        <v>C-002</v>
      </c>
      <c r="D3315" t="str">
        <f t="shared" ca="1" si="308"/>
        <v>P-004</v>
      </c>
      <c r="E3315" t="str">
        <f ca="1">+_xlfn.XLOOKUP(D3315,'Tablas aux'!$A$3:$A$6,'Tablas aux'!$B$3:$B$6,0)</f>
        <v>Smart Phone</v>
      </c>
      <c r="F3315" t="str">
        <f ca="1">+_xlfn.XLOOKUP(E3315,'Tablas aux'!$B$3:$B$6,'Tablas aux'!$C$3:$C$6,0)</f>
        <v>Telefonía</v>
      </c>
      <c r="G3315">
        <f t="shared" ca="1" si="309"/>
        <v>42</v>
      </c>
      <c r="H3315">
        <f ca="1">+_xlfn.XLOOKUP(D3315,'Tablas aux'!$A$3:$A$6,'Tablas aux'!$D$3:$D$6)</f>
        <v>800</v>
      </c>
      <c r="I3315" s="3">
        <f t="shared" ca="1" si="310"/>
        <v>0.2</v>
      </c>
      <c r="J3315" t="str" cm="1">
        <f t="array" aca="1" ref="J3315" ca="1">+INDEX({"Tarjeta";"Efectivo";"Transferencia"},RANDBETWEEN(1,3))</f>
        <v>Tarjeta</v>
      </c>
      <c r="K3315" t="str">
        <f t="shared" ca="1" si="311"/>
        <v>V-003</v>
      </c>
      <c r="L3315" t="str">
        <f ca="1">+VLOOKUP(K3315,'Tablas aux'!$A$23:$C$27,3,0)</f>
        <v>Arequipa</v>
      </c>
    </row>
    <row r="3316" spans="1:12" x14ac:dyDescent="0.25">
      <c r="A3316" t="str">
        <v>V-3315</v>
      </c>
      <c r="B3316">
        <f t="shared" ca="1" si="306"/>
        <v>45998</v>
      </c>
      <c r="C3316" t="str">
        <f t="shared" ca="1" si="307"/>
        <v>C-001</v>
      </c>
      <c r="D3316" t="str">
        <f t="shared" ca="1" si="308"/>
        <v>P-004</v>
      </c>
      <c r="E3316" t="str">
        <f ca="1">+_xlfn.XLOOKUP(D3316,'Tablas aux'!$A$3:$A$6,'Tablas aux'!$B$3:$B$6,0)</f>
        <v>Smart Phone</v>
      </c>
      <c r="F3316" t="str">
        <f ca="1">+_xlfn.XLOOKUP(E3316,'Tablas aux'!$B$3:$B$6,'Tablas aux'!$C$3:$C$6,0)</f>
        <v>Telefonía</v>
      </c>
      <c r="G3316">
        <f t="shared" ca="1" si="309"/>
        <v>11</v>
      </c>
      <c r="H3316">
        <f ca="1">+_xlfn.XLOOKUP(D3316,'Tablas aux'!$A$3:$A$6,'Tablas aux'!$D$3:$D$6)</f>
        <v>800</v>
      </c>
      <c r="I3316" s="3">
        <f t="shared" ca="1" si="310"/>
        <v>0.2</v>
      </c>
      <c r="J3316" t="str" cm="1">
        <f t="array" aca="1" ref="J3316" ca="1">+INDEX({"Tarjeta";"Efectivo";"Transferencia"},RANDBETWEEN(1,3))</f>
        <v>Transferencia</v>
      </c>
      <c r="K3316" t="str">
        <f t="shared" ca="1" si="311"/>
        <v>V-002</v>
      </c>
      <c r="L3316" t="str">
        <f ca="1">+VLOOKUP(K3316,'Tablas aux'!$A$23:$C$27,3,0)</f>
        <v>Callao</v>
      </c>
    </row>
    <row r="3317" spans="1:12" x14ac:dyDescent="0.25">
      <c r="A3317" t="str">
        <v>V-3316</v>
      </c>
      <c r="B3317">
        <f t="shared" ca="1" si="306"/>
        <v>45713</v>
      </c>
      <c r="C3317" t="str">
        <f t="shared" ca="1" si="307"/>
        <v>C-002</v>
      </c>
      <c r="D3317" t="str">
        <f t="shared" ca="1" si="308"/>
        <v>P-002</v>
      </c>
      <c r="E3317" t="str">
        <f ca="1">+_xlfn.XLOOKUP(D3317,'Tablas aux'!$A$3:$A$6,'Tablas aux'!$B$3:$B$6,0)</f>
        <v>Laptop</v>
      </c>
      <c r="F3317" t="str">
        <f ca="1">+_xlfn.XLOOKUP(E3317,'Tablas aux'!$B$3:$B$6,'Tablas aux'!$C$3:$C$6,0)</f>
        <v>Computo</v>
      </c>
      <c r="G3317">
        <f t="shared" ca="1" si="309"/>
        <v>12</v>
      </c>
      <c r="H3317">
        <f ca="1">+_xlfn.XLOOKUP(D3317,'Tablas aux'!$A$3:$A$6,'Tablas aux'!$D$3:$D$6)</f>
        <v>1200</v>
      </c>
      <c r="I3317" s="3">
        <f t="shared" ca="1" si="310"/>
        <v>0.3</v>
      </c>
      <c r="J3317" t="str" cm="1">
        <f t="array" aca="1" ref="J3317" ca="1">+INDEX({"Tarjeta";"Efectivo";"Transferencia"},RANDBETWEEN(1,3))</f>
        <v>Tarjeta</v>
      </c>
      <c r="K3317" t="str">
        <f t="shared" ca="1" si="311"/>
        <v>V-005</v>
      </c>
      <c r="L3317" t="str">
        <f ca="1">+VLOOKUP(K3317,'Tablas aux'!$A$23:$C$27,3,0)</f>
        <v>Ayacucho</v>
      </c>
    </row>
    <row r="3318" spans="1:12" x14ac:dyDescent="0.25">
      <c r="A3318" t="str">
        <v>V-3317</v>
      </c>
      <c r="B3318">
        <f t="shared" ca="1" si="306"/>
        <v>45849</v>
      </c>
      <c r="C3318" t="str">
        <f t="shared" ca="1" si="307"/>
        <v>C-004</v>
      </c>
      <c r="D3318" t="str">
        <f t="shared" ca="1" si="308"/>
        <v>P-001</v>
      </c>
      <c r="E3318" t="str">
        <f ca="1">+_xlfn.XLOOKUP(D3318,'Tablas aux'!$A$3:$A$6,'Tablas aux'!$B$3:$B$6,0)</f>
        <v>Audífonos</v>
      </c>
      <c r="F3318" t="str">
        <f ca="1">+_xlfn.XLOOKUP(E3318,'Tablas aux'!$B$3:$B$6,'Tablas aux'!$C$3:$C$6,0)</f>
        <v>Electrónica</v>
      </c>
      <c r="G3318">
        <f t="shared" ca="1" si="309"/>
        <v>44</v>
      </c>
      <c r="H3318">
        <f ca="1">+_xlfn.XLOOKUP(D3318,'Tablas aux'!$A$3:$A$6,'Tablas aux'!$D$3:$D$6)</f>
        <v>50</v>
      </c>
      <c r="I3318" s="3">
        <f t="shared" ca="1" si="310"/>
        <v>0.1</v>
      </c>
      <c r="J3318" t="str" cm="1">
        <f t="array" aca="1" ref="J3318" ca="1">+INDEX({"Tarjeta";"Efectivo";"Transferencia"},RANDBETWEEN(1,3))</f>
        <v>Transferencia</v>
      </c>
      <c r="K3318" t="str">
        <f t="shared" ca="1" si="311"/>
        <v>V-001</v>
      </c>
      <c r="L3318" t="str">
        <f ca="1">+VLOOKUP(K3318,'Tablas aux'!$A$23:$C$27,3,0)</f>
        <v>Lima</v>
      </c>
    </row>
    <row r="3319" spans="1:12" x14ac:dyDescent="0.25">
      <c r="A3319" t="str">
        <v>V-3318</v>
      </c>
      <c r="B3319">
        <f t="shared" ca="1" si="306"/>
        <v>45826</v>
      </c>
      <c r="C3319" t="str">
        <f t="shared" ca="1" si="307"/>
        <v>C-001</v>
      </c>
      <c r="D3319" t="str">
        <f t="shared" ca="1" si="308"/>
        <v>P-001</v>
      </c>
      <c r="E3319" t="str">
        <f ca="1">+_xlfn.XLOOKUP(D3319,'Tablas aux'!$A$3:$A$6,'Tablas aux'!$B$3:$B$6,0)</f>
        <v>Audífonos</v>
      </c>
      <c r="F3319" t="str">
        <f ca="1">+_xlfn.XLOOKUP(E3319,'Tablas aux'!$B$3:$B$6,'Tablas aux'!$C$3:$C$6,0)</f>
        <v>Electrónica</v>
      </c>
      <c r="G3319">
        <f t="shared" ca="1" si="309"/>
        <v>16</v>
      </c>
      <c r="H3319">
        <f ca="1">+_xlfn.XLOOKUP(D3319,'Tablas aux'!$A$3:$A$6,'Tablas aux'!$D$3:$D$6)</f>
        <v>50</v>
      </c>
      <c r="I3319" s="3">
        <f t="shared" ca="1" si="310"/>
        <v>0.1</v>
      </c>
      <c r="J3319" t="str" cm="1">
        <f t="array" aca="1" ref="J3319" ca="1">+INDEX({"Tarjeta";"Efectivo";"Transferencia"},RANDBETWEEN(1,3))</f>
        <v>Transferencia</v>
      </c>
      <c r="K3319" t="str">
        <f t="shared" ca="1" si="311"/>
        <v>V-005</v>
      </c>
      <c r="L3319" t="str">
        <f ca="1">+VLOOKUP(K3319,'Tablas aux'!$A$23:$C$27,3,0)</f>
        <v>Ayacucho</v>
      </c>
    </row>
    <row r="3320" spans="1:12" x14ac:dyDescent="0.25">
      <c r="A3320" t="str">
        <v>V-3319</v>
      </c>
      <c r="B3320">
        <f t="shared" ca="1" si="306"/>
        <v>45914</v>
      </c>
      <c r="C3320" t="str">
        <f t="shared" ca="1" si="307"/>
        <v>C-003</v>
      </c>
      <c r="D3320" t="str">
        <f t="shared" ca="1" si="308"/>
        <v>P-002</v>
      </c>
      <c r="E3320" t="str">
        <f ca="1">+_xlfn.XLOOKUP(D3320,'Tablas aux'!$A$3:$A$6,'Tablas aux'!$B$3:$B$6,0)</f>
        <v>Laptop</v>
      </c>
      <c r="F3320" t="str">
        <f ca="1">+_xlfn.XLOOKUP(E3320,'Tablas aux'!$B$3:$B$6,'Tablas aux'!$C$3:$C$6,0)</f>
        <v>Computo</v>
      </c>
      <c r="G3320">
        <f t="shared" ca="1" si="309"/>
        <v>31</v>
      </c>
      <c r="H3320">
        <f ca="1">+_xlfn.XLOOKUP(D3320,'Tablas aux'!$A$3:$A$6,'Tablas aux'!$D$3:$D$6)</f>
        <v>1200</v>
      </c>
      <c r="I3320" s="3">
        <f t="shared" ca="1" si="310"/>
        <v>0.3</v>
      </c>
      <c r="J3320" t="str" cm="1">
        <f t="array" aca="1" ref="J3320" ca="1">+INDEX({"Tarjeta";"Efectivo";"Transferencia"},RANDBETWEEN(1,3))</f>
        <v>Efectivo</v>
      </c>
      <c r="K3320" t="str">
        <f t="shared" ca="1" si="311"/>
        <v>V-002</v>
      </c>
      <c r="L3320" t="str">
        <f ca="1">+VLOOKUP(K3320,'Tablas aux'!$A$23:$C$27,3,0)</f>
        <v>Callao</v>
      </c>
    </row>
    <row r="3321" spans="1:12" x14ac:dyDescent="0.25">
      <c r="A3321" t="str">
        <v>V-3320</v>
      </c>
      <c r="B3321">
        <f t="shared" ca="1" si="306"/>
        <v>45982</v>
      </c>
      <c r="C3321" t="str">
        <f t="shared" ca="1" si="307"/>
        <v>C-003</v>
      </c>
      <c r="D3321" t="str">
        <f t="shared" ca="1" si="308"/>
        <v>P-001</v>
      </c>
      <c r="E3321" t="str">
        <f ca="1">+_xlfn.XLOOKUP(D3321,'Tablas aux'!$A$3:$A$6,'Tablas aux'!$B$3:$B$6,0)</f>
        <v>Audífonos</v>
      </c>
      <c r="F3321" t="str">
        <f ca="1">+_xlfn.XLOOKUP(E3321,'Tablas aux'!$B$3:$B$6,'Tablas aux'!$C$3:$C$6,0)</f>
        <v>Electrónica</v>
      </c>
      <c r="G3321">
        <f t="shared" ca="1" si="309"/>
        <v>34</v>
      </c>
      <c r="H3321">
        <f ca="1">+_xlfn.XLOOKUP(D3321,'Tablas aux'!$A$3:$A$6,'Tablas aux'!$D$3:$D$6)</f>
        <v>50</v>
      </c>
      <c r="I3321" s="3">
        <f t="shared" ca="1" si="310"/>
        <v>0.1</v>
      </c>
      <c r="J3321" t="str" cm="1">
        <f t="array" aca="1" ref="J3321" ca="1">+INDEX({"Tarjeta";"Efectivo";"Transferencia"},RANDBETWEEN(1,3))</f>
        <v>Efectivo</v>
      </c>
      <c r="K3321" t="str">
        <f t="shared" ca="1" si="311"/>
        <v>V-001</v>
      </c>
      <c r="L3321" t="str">
        <f ca="1">+VLOOKUP(K3321,'Tablas aux'!$A$23:$C$27,3,0)</f>
        <v>Lima</v>
      </c>
    </row>
    <row r="3322" spans="1:12" x14ac:dyDescent="0.25">
      <c r="A3322" t="str">
        <v>V-3321</v>
      </c>
      <c r="B3322">
        <f t="shared" ca="1" si="306"/>
        <v>45868</v>
      </c>
      <c r="C3322" t="str">
        <f t="shared" ca="1" si="307"/>
        <v>C-004</v>
      </c>
      <c r="D3322" t="str">
        <f t="shared" ca="1" si="308"/>
        <v>P-002</v>
      </c>
      <c r="E3322" t="str">
        <f ca="1">+_xlfn.XLOOKUP(D3322,'Tablas aux'!$A$3:$A$6,'Tablas aux'!$B$3:$B$6,0)</f>
        <v>Laptop</v>
      </c>
      <c r="F3322" t="str">
        <f ca="1">+_xlfn.XLOOKUP(E3322,'Tablas aux'!$B$3:$B$6,'Tablas aux'!$C$3:$C$6,0)</f>
        <v>Computo</v>
      </c>
      <c r="G3322">
        <f t="shared" ca="1" si="309"/>
        <v>38</v>
      </c>
      <c r="H3322">
        <f ca="1">+_xlfn.XLOOKUP(D3322,'Tablas aux'!$A$3:$A$6,'Tablas aux'!$D$3:$D$6)</f>
        <v>1200</v>
      </c>
      <c r="I3322" s="3">
        <f t="shared" ca="1" si="310"/>
        <v>0.3</v>
      </c>
      <c r="J3322" t="str" cm="1">
        <f t="array" aca="1" ref="J3322" ca="1">+INDEX({"Tarjeta";"Efectivo";"Transferencia"},RANDBETWEEN(1,3))</f>
        <v>Efectivo</v>
      </c>
      <c r="K3322" t="str">
        <f t="shared" ca="1" si="311"/>
        <v>V-005</v>
      </c>
      <c r="L3322" t="str">
        <f ca="1">+VLOOKUP(K3322,'Tablas aux'!$A$23:$C$27,3,0)</f>
        <v>Ayacucho</v>
      </c>
    </row>
    <row r="3323" spans="1:12" x14ac:dyDescent="0.25">
      <c r="A3323" t="str">
        <v>V-3322</v>
      </c>
      <c r="B3323">
        <f t="shared" ca="1" si="306"/>
        <v>45696</v>
      </c>
      <c r="C3323" t="str">
        <f t="shared" ca="1" si="307"/>
        <v>C-004</v>
      </c>
      <c r="D3323" t="str">
        <f t="shared" ca="1" si="308"/>
        <v>P-003</v>
      </c>
      <c r="E3323" t="str">
        <f ca="1">+_xlfn.XLOOKUP(D3323,'Tablas aux'!$A$3:$A$6,'Tablas aux'!$B$3:$B$6,0)</f>
        <v>Smart Watch</v>
      </c>
      <c r="F3323" t="str">
        <f ca="1">+_xlfn.XLOOKUP(E3323,'Tablas aux'!$B$3:$B$6,'Tablas aux'!$C$3:$C$6,0)</f>
        <v>Electrónica</v>
      </c>
      <c r="G3323">
        <f t="shared" ca="1" si="309"/>
        <v>8</v>
      </c>
      <c r="H3323">
        <f ca="1">+_xlfn.XLOOKUP(D3323,'Tablas aux'!$A$3:$A$6,'Tablas aux'!$D$3:$D$6)</f>
        <v>200</v>
      </c>
      <c r="I3323" s="3">
        <f t="shared" ca="1" si="310"/>
        <v>0.1</v>
      </c>
      <c r="J3323" t="str" cm="1">
        <f t="array" aca="1" ref="J3323" ca="1">+INDEX({"Tarjeta";"Efectivo";"Transferencia"},RANDBETWEEN(1,3))</f>
        <v>Transferencia</v>
      </c>
      <c r="K3323" t="str">
        <f t="shared" ca="1" si="311"/>
        <v>V-005</v>
      </c>
      <c r="L3323" t="str">
        <f ca="1">+VLOOKUP(K3323,'Tablas aux'!$A$23:$C$27,3,0)</f>
        <v>Ayacucho</v>
      </c>
    </row>
    <row r="3324" spans="1:12" x14ac:dyDescent="0.25">
      <c r="A3324" t="str">
        <v>V-3323</v>
      </c>
      <c r="B3324">
        <f t="shared" ca="1" si="306"/>
        <v>45844</v>
      </c>
      <c r="C3324" t="str">
        <f t="shared" ca="1" si="307"/>
        <v>C-003</v>
      </c>
      <c r="D3324" t="str">
        <f t="shared" ca="1" si="308"/>
        <v>P-003</v>
      </c>
      <c r="E3324" t="str">
        <f ca="1">+_xlfn.XLOOKUP(D3324,'Tablas aux'!$A$3:$A$6,'Tablas aux'!$B$3:$B$6,0)</f>
        <v>Smart Watch</v>
      </c>
      <c r="F3324" t="str">
        <f ca="1">+_xlfn.XLOOKUP(E3324,'Tablas aux'!$B$3:$B$6,'Tablas aux'!$C$3:$C$6,0)</f>
        <v>Electrónica</v>
      </c>
      <c r="G3324">
        <f t="shared" ca="1" si="309"/>
        <v>40</v>
      </c>
      <c r="H3324">
        <f ca="1">+_xlfn.XLOOKUP(D3324,'Tablas aux'!$A$3:$A$6,'Tablas aux'!$D$3:$D$6)</f>
        <v>200</v>
      </c>
      <c r="I3324" s="3">
        <f t="shared" ca="1" si="310"/>
        <v>0.1</v>
      </c>
      <c r="J3324" t="str" cm="1">
        <f t="array" aca="1" ref="J3324" ca="1">+INDEX({"Tarjeta";"Efectivo";"Transferencia"},RANDBETWEEN(1,3))</f>
        <v>Efectivo</v>
      </c>
      <c r="K3324" t="str">
        <f t="shared" ca="1" si="311"/>
        <v>V-005</v>
      </c>
      <c r="L3324" t="str">
        <f ca="1">+VLOOKUP(K3324,'Tablas aux'!$A$23:$C$27,3,0)</f>
        <v>Ayacucho</v>
      </c>
    </row>
    <row r="3325" spans="1:12" x14ac:dyDescent="0.25">
      <c r="A3325" t="str">
        <v>V-3324</v>
      </c>
      <c r="B3325">
        <f t="shared" ca="1" si="306"/>
        <v>45864</v>
      </c>
      <c r="C3325" t="str">
        <f t="shared" ca="1" si="307"/>
        <v>C-003</v>
      </c>
      <c r="D3325" t="str">
        <f t="shared" ca="1" si="308"/>
        <v>P-003</v>
      </c>
      <c r="E3325" t="str">
        <f ca="1">+_xlfn.XLOOKUP(D3325,'Tablas aux'!$A$3:$A$6,'Tablas aux'!$B$3:$B$6,0)</f>
        <v>Smart Watch</v>
      </c>
      <c r="F3325" t="str">
        <f ca="1">+_xlfn.XLOOKUP(E3325,'Tablas aux'!$B$3:$B$6,'Tablas aux'!$C$3:$C$6,0)</f>
        <v>Electrónica</v>
      </c>
      <c r="G3325">
        <f t="shared" ca="1" si="309"/>
        <v>18</v>
      </c>
      <c r="H3325">
        <f ca="1">+_xlfn.XLOOKUP(D3325,'Tablas aux'!$A$3:$A$6,'Tablas aux'!$D$3:$D$6)</f>
        <v>200</v>
      </c>
      <c r="I3325" s="3">
        <f t="shared" ca="1" si="310"/>
        <v>0.1</v>
      </c>
      <c r="J3325" t="str" cm="1">
        <f t="array" aca="1" ref="J3325" ca="1">+INDEX({"Tarjeta";"Efectivo";"Transferencia"},RANDBETWEEN(1,3))</f>
        <v>Tarjeta</v>
      </c>
      <c r="K3325" t="str">
        <f t="shared" ca="1" si="311"/>
        <v>V-004</v>
      </c>
      <c r="L3325" t="str">
        <f ca="1">+VLOOKUP(K3325,'Tablas aux'!$A$23:$C$27,3,0)</f>
        <v>Moquegua</v>
      </c>
    </row>
    <row r="3326" spans="1:12" x14ac:dyDescent="0.25">
      <c r="A3326" t="str">
        <v>V-3325</v>
      </c>
      <c r="B3326">
        <f t="shared" ca="1" si="306"/>
        <v>45845</v>
      </c>
      <c r="C3326" t="str">
        <f t="shared" ca="1" si="307"/>
        <v>C-001</v>
      </c>
      <c r="D3326" t="str">
        <f t="shared" ca="1" si="308"/>
        <v>P-004</v>
      </c>
      <c r="E3326" t="str">
        <f ca="1">+_xlfn.XLOOKUP(D3326,'Tablas aux'!$A$3:$A$6,'Tablas aux'!$B$3:$B$6,0)</f>
        <v>Smart Phone</v>
      </c>
      <c r="F3326" t="str">
        <f ca="1">+_xlfn.XLOOKUP(E3326,'Tablas aux'!$B$3:$B$6,'Tablas aux'!$C$3:$C$6,0)</f>
        <v>Telefonía</v>
      </c>
      <c r="G3326">
        <f t="shared" ca="1" si="309"/>
        <v>15</v>
      </c>
      <c r="H3326">
        <f ca="1">+_xlfn.XLOOKUP(D3326,'Tablas aux'!$A$3:$A$6,'Tablas aux'!$D$3:$D$6)</f>
        <v>800</v>
      </c>
      <c r="I3326" s="3">
        <f t="shared" ca="1" si="310"/>
        <v>0.2</v>
      </c>
      <c r="J3326" t="str" cm="1">
        <f t="array" aca="1" ref="J3326" ca="1">+INDEX({"Tarjeta";"Efectivo";"Transferencia"},RANDBETWEEN(1,3))</f>
        <v>Tarjeta</v>
      </c>
      <c r="K3326" t="str">
        <f t="shared" ca="1" si="311"/>
        <v>V-002</v>
      </c>
      <c r="L3326" t="str">
        <f ca="1">+VLOOKUP(K3326,'Tablas aux'!$A$23:$C$27,3,0)</f>
        <v>Callao</v>
      </c>
    </row>
    <row r="3327" spans="1:12" x14ac:dyDescent="0.25">
      <c r="A3327" t="str">
        <v>V-3326</v>
      </c>
      <c r="B3327">
        <f t="shared" ca="1" si="306"/>
        <v>45777</v>
      </c>
      <c r="C3327" t="str">
        <f t="shared" ca="1" si="307"/>
        <v>C-001</v>
      </c>
      <c r="D3327" t="str">
        <f t="shared" ca="1" si="308"/>
        <v>P-004</v>
      </c>
      <c r="E3327" t="str">
        <f ca="1">+_xlfn.XLOOKUP(D3327,'Tablas aux'!$A$3:$A$6,'Tablas aux'!$B$3:$B$6,0)</f>
        <v>Smart Phone</v>
      </c>
      <c r="F3327" t="str">
        <f ca="1">+_xlfn.XLOOKUP(E3327,'Tablas aux'!$B$3:$B$6,'Tablas aux'!$C$3:$C$6,0)</f>
        <v>Telefonía</v>
      </c>
      <c r="G3327">
        <f t="shared" ca="1" si="309"/>
        <v>13</v>
      </c>
      <c r="H3327">
        <f ca="1">+_xlfn.XLOOKUP(D3327,'Tablas aux'!$A$3:$A$6,'Tablas aux'!$D$3:$D$6)</f>
        <v>800</v>
      </c>
      <c r="I3327" s="3">
        <f t="shared" ca="1" si="310"/>
        <v>0.2</v>
      </c>
      <c r="J3327" t="str" cm="1">
        <f t="array" aca="1" ref="J3327" ca="1">+INDEX({"Tarjeta";"Efectivo";"Transferencia"},RANDBETWEEN(1,3))</f>
        <v>Tarjeta</v>
      </c>
      <c r="K3327" t="str">
        <f t="shared" ca="1" si="311"/>
        <v>V-001</v>
      </c>
      <c r="L3327" t="str">
        <f ca="1">+VLOOKUP(K3327,'Tablas aux'!$A$23:$C$27,3,0)</f>
        <v>Lima</v>
      </c>
    </row>
    <row r="3328" spans="1:12" x14ac:dyDescent="0.25">
      <c r="A3328" t="str">
        <v>V-3327</v>
      </c>
      <c r="B3328">
        <f t="shared" ca="1" si="306"/>
        <v>45963</v>
      </c>
      <c r="C3328" t="str">
        <f t="shared" ca="1" si="307"/>
        <v>C-004</v>
      </c>
      <c r="D3328" t="str">
        <f t="shared" ca="1" si="308"/>
        <v>P-001</v>
      </c>
      <c r="E3328" t="str">
        <f ca="1">+_xlfn.XLOOKUP(D3328,'Tablas aux'!$A$3:$A$6,'Tablas aux'!$B$3:$B$6,0)</f>
        <v>Audífonos</v>
      </c>
      <c r="F3328" t="str">
        <f ca="1">+_xlfn.XLOOKUP(E3328,'Tablas aux'!$B$3:$B$6,'Tablas aux'!$C$3:$C$6,0)</f>
        <v>Electrónica</v>
      </c>
      <c r="G3328">
        <f t="shared" ca="1" si="309"/>
        <v>39</v>
      </c>
      <c r="H3328">
        <f ca="1">+_xlfn.XLOOKUP(D3328,'Tablas aux'!$A$3:$A$6,'Tablas aux'!$D$3:$D$6)</f>
        <v>50</v>
      </c>
      <c r="I3328" s="3">
        <f t="shared" ca="1" si="310"/>
        <v>0.1</v>
      </c>
      <c r="J3328" t="str" cm="1">
        <f t="array" aca="1" ref="J3328" ca="1">+INDEX({"Tarjeta";"Efectivo";"Transferencia"},RANDBETWEEN(1,3))</f>
        <v>Transferencia</v>
      </c>
      <c r="K3328" t="str">
        <f t="shared" ca="1" si="311"/>
        <v>V-001</v>
      </c>
      <c r="L3328" t="str">
        <f ca="1">+VLOOKUP(K3328,'Tablas aux'!$A$23:$C$27,3,0)</f>
        <v>Lima</v>
      </c>
    </row>
    <row r="3329" spans="1:12" x14ac:dyDescent="0.25">
      <c r="A3329" t="str">
        <v>V-3328</v>
      </c>
      <c r="B3329">
        <f t="shared" ca="1" si="306"/>
        <v>45668</v>
      </c>
      <c r="C3329" t="str">
        <f t="shared" ca="1" si="307"/>
        <v>C-002</v>
      </c>
      <c r="D3329" t="str">
        <f t="shared" ca="1" si="308"/>
        <v>P-004</v>
      </c>
      <c r="E3329" t="str">
        <f ca="1">+_xlfn.XLOOKUP(D3329,'Tablas aux'!$A$3:$A$6,'Tablas aux'!$B$3:$B$6,0)</f>
        <v>Smart Phone</v>
      </c>
      <c r="F3329" t="str">
        <f ca="1">+_xlfn.XLOOKUP(E3329,'Tablas aux'!$B$3:$B$6,'Tablas aux'!$C$3:$C$6,0)</f>
        <v>Telefonía</v>
      </c>
      <c r="G3329">
        <f t="shared" ca="1" si="309"/>
        <v>5</v>
      </c>
      <c r="H3329">
        <f ca="1">+_xlfn.XLOOKUP(D3329,'Tablas aux'!$A$3:$A$6,'Tablas aux'!$D$3:$D$6)</f>
        <v>800</v>
      </c>
      <c r="I3329" s="3">
        <f t="shared" ca="1" si="310"/>
        <v>0.2</v>
      </c>
      <c r="J3329" t="str" cm="1">
        <f t="array" aca="1" ref="J3329" ca="1">+INDEX({"Tarjeta";"Efectivo";"Transferencia"},RANDBETWEEN(1,3))</f>
        <v>Efectivo</v>
      </c>
      <c r="K3329" t="str">
        <f t="shared" ca="1" si="311"/>
        <v>V-001</v>
      </c>
      <c r="L3329" t="str">
        <f ca="1">+VLOOKUP(K3329,'Tablas aux'!$A$23:$C$27,3,0)</f>
        <v>Lima</v>
      </c>
    </row>
    <row r="3330" spans="1:12" x14ac:dyDescent="0.25">
      <c r="A3330" t="str">
        <v>V-3329</v>
      </c>
      <c r="B3330">
        <f t="shared" ca="1" si="306"/>
        <v>45906</v>
      </c>
      <c r="C3330" t="str">
        <f t="shared" ca="1" si="307"/>
        <v>C-002</v>
      </c>
      <c r="D3330" t="str">
        <f t="shared" ca="1" si="308"/>
        <v>P-004</v>
      </c>
      <c r="E3330" t="str">
        <f ca="1">+_xlfn.XLOOKUP(D3330,'Tablas aux'!$A$3:$A$6,'Tablas aux'!$B$3:$B$6,0)</f>
        <v>Smart Phone</v>
      </c>
      <c r="F3330" t="str">
        <f ca="1">+_xlfn.XLOOKUP(E3330,'Tablas aux'!$B$3:$B$6,'Tablas aux'!$C$3:$C$6,0)</f>
        <v>Telefonía</v>
      </c>
      <c r="G3330">
        <f t="shared" ca="1" si="309"/>
        <v>29</v>
      </c>
      <c r="H3330">
        <f ca="1">+_xlfn.XLOOKUP(D3330,'Tablas aux'!$A$3:$A$6,'Tablas aux'!$D$3:$D$6)</f>
        <v>800</v>
      </c>
      <c r="I3330" s="3">
        <f t="shared" ca="1" si="310"/>
        <v>0.2</v>
      </c>
      <c r="J3330" t="str" cm="1">
        <f t="array" aca="1" ref="J3330" ca="1">+INDEX({"Tarjeta";"Efectivo";"Transferencia"},RANDBETWEEN(1,3))</f>
        <v>Transferencia</v>
      </c>
      <c r="K3330" t="str">
        <f t="shared" ca="1" si="311"/>
        <v>V-001</v>
      </c>
      <c r="L3330" t="str">
        <f ca="1">+VLOOKUP(K3330,'Tablas aux'!$A$23:$C$27,3,0)</f>
        <v>Lima</v>
      </c>
    </row>
    <row r="3331" spans="1:12" x14ac:dyDescent="0.25">
      <c r="A3331" t="str">
        <v>V-3330</v>
      </c>
      <c r="B3331">
        <f t="shared" ref="B3331:B3394" ca="1" si="312">+RANDBETWEEN("01/01/2025","31/12/2025")</f>
        <v>45674</v>
      </c>
      <c r="C3331" t="str">
        <f t="shared" ref="C3331:C3394" ca="1" si="313">+"C"&amp;"-"&amp;TEXT(RANDBETWEEN(1,4),"000")</f>
        <v>C-002</v>
      </c>
      <c r="D3331" t="str">
        <f t="shared" ref="D3331:D3394" ca="1" si="314">+"P"&amp;"-"&amp;TEXT(RANDBETWEEN(1,4),"000")</f>
        <v>P-004</v>
      </c>
      <c r="E3331" t="str">
        <f ca="1">+_xlfn.XLOOKUP(D3331,'Tablas aux'!$A$3:$A$6,'Tablas aux'!$B$3:$B$6,0)</f>
        <v>Smart Phone</v>
      </c>
      <c r="F3331" t="str">
        <f ca="1">+_xlfn.XLOOKUP(E3331,'Tablas aux'!$B$3:$B$6,'Tablas aux'!$C$3:$C$6,0)</f>
        <v>Telefonía</v>
      </c>
      <c r="G3331">
        <f t="shared" ref="G3331:G3394" ca="1" si="315">+RANDBETWEEN(5,45)</f>
        <v>37</v>
      </c>
      <c r="H3331">
        <f ca="1">+_xlfn.XLOOKUP(D3331,'Tablas aux'!$A$3:$A$6,'Tablas aux'!$D$3:$D$6)</f>
        <v>800</v>
      </c>
      <c r="I3331" s="3">
        <f t="shared" ref="I3331:I3394" ca="1" si="316">+IF(F3331="Electrónica",0.1,IF(F3331="Telefonía",0.2,0.3))</f>
        <v>0.2</v>
      </c>
      <c r="J3331" t="str" cm="1">
        <f t="array" aca="1" ref="J3331" ca="1">+INDEX({"Tarjeta";"Efectivo";"Transferencia"},RANDBETWEEN(1,3))</f>
        <v>Transferencia</v>
      </c>
      <c r="K3331" t="str">
        <f t="shared" ref="K3331:K3394" ca="1" si="317">+"V"&amp;"-"&amp;TEXT(RANDBETWEEN(1,5),"000")</f>
        <v>V-005</v>
      </c>
      <c r="L3331" t="str">
        <f ca="1">+VLOOKUP(K3331,'Tablas aux'!$A$23:$C$27,3,0)</f>
        <v>Ayacucho</v>
      </c>
    </row>
    <row r="3332" spans="1:12" x14ac:dyDescent="0.25">
      <c r="A3332" t="str">
        <v>V-3331</v>
      </c>
      <c r="B3332">
        <f t="shared" ca="1" si="312"/>
        <v>45707</v>
      </c>
      <c r="C3332" t="str">
        <f t="shared" ca="1" si="313"/>
        <v>C-002</v>
      </c>
      <c r="D3332" t="str">
        <f t="shared" ca="1" si="314"/>
        <v>P-001</v>
      </c>
      <c r="E3332" t="str">
        <f ca="1">+_xlfn.XLOOKUP(D3332,'Tablas aux'!$A$3:$A$6,'Tablas aux'!$B$3:$B$6,0)</f>
        <v>Audífonos</v>
      </c>
      <c r="F3332" t="str">
        <f ca="1">+_xlfn.XLOOKUP(E3332,'Tablas aux'!$B$3:$B$6,'Tablas aux'!$C$3:$C$6,0)</f>
        <v>Electrónica</v>
      </c>
      <c r="G3332">
        <f t="shared" ca="1" si="315"/>
        <v>44</v>
      </c>
      <c r="H3332">
        <f ca="1">+_xlfn.XLOOKUP(D3332,'Tablas aux'!$A$3:$A$6,'Tablas aux'!$D$3:$D$6)</f>
        <v>50</v>
      </c>
      <c r="I3332" s="3">
        <f t="shared" ca="1" si="316"/>
        <v>0.1</v>
      </c>
      <c r="J3332" t="str" cm="1">
        <f t="array" aca="1" ref="J3332" ca="1">+INDEX({"Tarjeta";"Efectivo";"Transferencia"},RANDBETWEEN(1,3))</f>
        <v>Tarjeta</v>
      </c>
      <c r="K3332" t="str">
        <f t="shared" ca="1" si="317"/>
        <v>V-005</v>
      </c>
      <c r="L3332" t="str">
        <f ca="1">+VLOOKUP(K3332,'Tablas aux'!$A$23:$C$27,3,0)</f>
        <v>Ayacucho</v>
      </c>
    </row>
    <row r="3333" spans="1:12" x14ac:dyDescent="0.25">
      <c r="A3333" t="str">
        <v>V-3332</v>
      </c>
      <c r="B3333">
        <f t="shared" ca="1" si="312"/>
        <v>45974</v>
      </c>
      <c r="C3333" t="str">
        <f t="shared" ca="1" si="313"/>
        <v>C-001</v>
      </c>
      <c r="D3333" t="str">
        <f t="shared" ca="1" si="314"/>
        <v>P-004</v>
      </c>
      <c r="E3333" t="str">
        <f ca="1">+_xlfn.XLOOKUP(D3333,'Tablas aux'!$A$3:$A$6,'Tablas aux'!$B$3:$B$6,0)</f>
        <v>Smart Phone</v>
      </c>
      <c r="F3333" t="str">
        <f ca="1">+_xlfn.XLOOKUP(E3333,'Tablas aux'!$B$3:$B$6,'Tablas aux'!$C$3:$C$6,0)</f>
        <v>Telefonía</v>
      </c>
      <c r="G3333">
        <f t="shared" ca="1" si="315"/>
        <v>18</v>
      </c>
      <c r="H3333">
        <f ca="1">+_xlfn.XLOOKUP(D3333,'Tablas aux'!$A$3:$A$6,'Tablas aux'!$D$3:$D$6)</f>
        <v>800</v>
      </c>
      <c r="I3333" s="3">
        <f t="shared" ca="1" si="316"/>
        <v>0.2</v>
      </c>
      <c r="J3333" t="str" cm="1">
        <f t="array" aca="1" ref="J3333" ca="1">+INDEX({"Tarjeta";"Efectivo";"Transferencia"},RANDBETWEEN(1,3))</f>
        <v>Transferencia</v>
      </c>
      <c r="K3333" t="str">
        <f t="shared" ca="1" si="317"/>
        <v>V-001</v>
      </c>
      <c r="L3333" t="str">
        <f ca="1">+VLOOKUP(K3333,'Tablas aux'!$A$23:$C$27,3,0)</f>
        <v>Lima</v>
      </c>
    </row>
    <row r="3334" spans="1:12" x14ac:dyDescent="0.25">
      <c r="A3334" t="str">
        <v>V-3333</v>
      </c>
      <c r="B3334">
        <f t="shared" ca="1" si="312"/>
        <v>45685</v>
      </c>
      <c r="C3334" t="str">
        <f t="shared" ca="1" si="313"/>
        <v>C-001</v>
      </c>
      <c r="D3334" t="str">
        <f t="shared" ca="1" si="314"/>
        <v>P-001</v>
      </c>
      <c r="E3334" t="str">
        <f ca="1">+_xlfn.XLOOKUP(D3334,'Tablas aux'!$A$3:$A$6,'Tablas aux'!$B$3:$B$6,0)</f>
        <v>Audífonos</v>
      </c>
      <c r="F3334" t="str">
        <f ca="1">+_xlfn.XLOOKUP(E3334,'Tablas aux'!$B$3:$B$6,'Tablas aux'!$C$3:$C$6,0)</f>
        <v>Electrónica</v>
      </c>
      <c r="G3334">
        <f t="shared" ca="1" si="315"/>
        <v>9</v>
      </c>
      <c r="H3334">
        <f ca="1">+_xlfn.XLOOKUP(D3334,'Tablas aux'!$A$3:$A$6,'Tablas aux'!$D$3:$D$6)</f>
        <v>50</v>
      </c>
      <c r="I3334" s="3">
        <f t="shared" ca="1" si="316"/>
        <v>0.1</v>
      </c>
      <c r="J3334" t="str" cm="1">
        <f t="array" aca="1" ref="J3334" ca="1">+INDEX({"Tarjeta";"Efectivo";"Transferencia"},RANDBETWEEN(1,3))</f>
        <v>Tarjeta</v>
      </c>
      <c r="K3334" t="str">
        <f t="shared" ca="1" si="317"/>
        <v>V-001</v>
      </c>
      <c r="L3334" t="str">
        <f ca="1">+VLOOKUP(K3334,'Tablas aux'!$A$23:$C$27,3,0)</f>
        <v>Lima</v>
      </c>
    </row>
    <row r="3335" spans="1:12" x14ac:dyDescent="0.25">
      <c r="A3335" t="str">
        <v>V-3334</v>
      </c>
      <c r="B3335">
        <f t="shared" ca="1" si="312"/>
        <v>45887</v>
      </c>
      <c r="C3335" t="str">
        <f t="shared" ca="1" si="313"/>
        <v>C-003</v>
      </c>
      <c r="D3335" t="str">
        <f t="shared" ca="1" si="314"/>
        <v>P-003</v>
      </c>
      <c r="E3335" t="str">
        <f ca="1">+_xlfn.XLOOKUP(D3335,'Tablas aux'!$A$3:$A$6,'Tablas aux'!$B$3:$B$6,0)</f>
        <v>Smart Watch</v>
      </c>
      <c r="F3335" t="str">
        <f ca="1">+_xlfn.XLOOKUP(E3335,'Tablas aux'!$B$3:$B$6,'Tablas aux'!$C$3:$C$6,0)</f>
        <v>Electrónica</v>
      </c>
      <c r="G3335">
        <f t="shared" ca="1" si="315"/>
        <v>33</v>
      </c>
      <c r="H3335">
        <f ca="1">+_xlfn.XLOOKUP(D3335,'Tablas aux'!$A$3:$A$6,'Tablas aux'!$D$3:$D$6)</f>
        <v>200</v>
      </c>
      <c r="I3335" s="3">
        <f t="shared" ca="1" si="316"/>
        <v>0.1</v>
      </c>
      <c r="J3335" t="str" cm="1">
        <f t="array" aca="1" ref="J3335" ca="1">+INDEX({"Tarjeta";"Efectivo";"Transferencia"},RANDBETWEEN(1,3))</f>
        <v>Efectivo</v>
      </c>
      <c r="K3335" t="str">
        <f t="shared" ca="1" si="317"/>
        <v>V-005</v>
      </c>
      <c r="L3335" t="str">
        <f ca="1">+VLOOKUP(K3335,'Tablas aux'!$A$23:$C$27,3,0)</f>
        <v>Ayacucho</v>
      </c>
    </row>
    <row r="3336" spans="1:12" x14ac:dyDescent="0.25">
      <c r="A3336" t="str">
        <v>V-3335</v>
      </c>
      <c r="B3336">
        <f t="shared" ca="1" si="312"/>
        <v>45714</v>
      </c>
      <c r="C3336" t="str">
        <f t="shared" ca="1" si="313"/>
        <v>C-001</v>
      </c>
      <c r="D3336" t="str">
        <f t="shared" ca="1" si="314"/>
        <v>P-002</v>
      </c>
      <c r="E3336" t="str">
        <f ca="1">+_xlfn.XLOOKUP(D3336,'Tablas aux'!$A$3:$A$6,'Tablas aux'!$B$3:$B$6,0)</f>
        <v>Laptop</v>
      </c>
      <c r="F3336" t="str">
        <f ca="1">+_xlfn.XLOOKUP(E3336,'Tablas aux'!$B$3:$B$6,'Tablas aux'!$C$3:$C$6,0)</f>
        <v>Computo</v>
      </c>
      <c r="G3336">
        <f t="shared" ca="1" si="315"/>
        <v>42</v>
      </c>
      <c r="H3336">
        <f ca="1">+_xlfn.XLOOKUP(D3336,'Tablas aux'!$A$3:$A$6,'Tablas aux'!$D$3:$D$6)</f>
        <v>1200</v>
      </c>
      <c r="I3336" s="3">
        <f t="shared" ca="1" si="316"/>
        <v>0.3</v>
      </c>
      <c r="J3336" t="str" cm="1">
        <f t="array" aca="1" ref="J3336" ca="1">+INDEX({"Tarjeta";"Efectivo";"Transferencia"},RANDBETWEEN(1,3))</f>
        <v>Transferencia</v>
      </c>
      <c r="K3336" t="str">
        <f t="shared" ca="1" si="317"/>
        <v>V-002</v>
      </c>
      <c r="L3336" t="str">
        <f ca="1">+VLOOKUP(K3336,'Tablas aux'!$A$23:$C$27,3,0)</f>
        <v>Callao</v>
      </c>
    </row>
    <row r="3337" spans="1:12" x14ac:dyDescent="0.25">
      <c r="A3337" t="str">
        <v>V-3336</v>
      </c>
      <c r="B3337">
        <f t="shared" ca="1" si="312"/>
        <v>46013</v>
      </c>
      <c r="C3337" t="str">
        <f t="shared" ca="1" si="313"/>
        <v>C-001</v>
      </c>
      <c r="D3337" t="str">
        <f t="shared" ca="1" si="314"/>
        <v>P-001</v>
      </c>
      <c r="E3337" t="str">
        <f ca="1">+_xlfn.XLOOKUP(D3337,'Tablas aux'!$A$3:$A$6,'Tablas aux'!$B$3:$B$6,0)</f>
        <v>Audífonos</v>
      </c>
      <c r="F3337" t="str">
        <f ca="1">+_xlfn.XLOOKUP(E3337,'Tablas aux'!$B$3:$B$6,'Tablas aux'!$C$3:$C$6,0)</f>
        <v>Electrónica</v>
      </c>
      <c r="G3337">
        <f t="shared" ca="1" si="315"/>
        <v>26</v>
      </c>
      <c r="H3337">
        <f ca="1">+_xlfn.XLOOKUP(D3337,'Tablas aux'!$A$3:$A$6,'Tablas aux'!$D$3:$D$6)</f>
        <v>50</v>
      </c>
      <c r="I3337" s="3">
        <f t="shared" ca="1" si="316"/>
        <v>0.1</v>
      </c>
      <c r="J3337" t="str" cm="1">
        <f t="array" aca="1" ref="J3337" ca="1">+INDEX({"Tarjeta";"Efectivo";"Transferencia"},RANDBETWEEN(1,3))</f>
        <v>Transferencia</v>
      </c>
      <c r="K3337" t="str">
        <f t="shared" ca="1" si="317"/>
        <v>V-005</v>
      </c>
      <c r="L3337" t="str">
        <f ca="1">+VLOOKUP(K3337,'Tablas aux'!$A$23:$C$27,3,0)</f>
        <v>Ayacucho</v>
      </c>
    </row>
    <row r="3338" spans="1:12" x14ac:dyDescent="0.25">
      <c r="A3338" t="str">
        <v>V-3337</v>
      </c>
      <c r="B3338">
        <f t="shared" ca="1" si="312"/>
        <v>45986</v>
      </c>
      <c r="C3338" t="str">
        <f t="shared" ca="1" si="313"/>
        <v>C-003</v>
      </c>
      <c r="D3338" t="str">
        <f t="shared" ca="1" si="314"/>
        <v>P-003</v>
      </c>
      <c r="E3338" t="str">
        <f ca="1">+_xlfn.XLOOKUP(D3338,'Tablas aux'!$A$3:$A$6,'Tablas aux'!$B$3:$B$6,0)</f>
        <v>Smart Watch</v>
      </c>
      <c r="F3338" t="str">
        <f ca="1">+_xlfn.XLOOKUP(E3338,'Tablas aux'!$B$3:$B$6,'Tablas aux'!$C$3:$C$6,0)</f>
        <v>Electrónica</v>
      </c>
      <c r="G3338">
        <f t="shared" ca="1" si="315"/>
        <v>8</v>
      </c>
      <c r="H3338">
        <f ca="1">+_xlfn.XLOOKUP(D3338,'Tablas aux'!$A$3:$A$6,'Tablas aux'!$D$3:$D$6)</f>
        <v>200</v>
      </c>
      <c r="I3338" s="3">
        <f t="shared" ca="1" si="316"/>
        <v>0.1</v>
      </c>
      <c r="J3338" t="str" cm="1">
        <f t="array" aca="1" ref="J3338" ca="1">+INDEX({"Tarjeta";"Efectivo";"Transferencia"},RANDBETWEEN(1,3))</f>
        <v>Transferencia</v>
      </c>
      <c r="K3338" t="str">
        <f t="shared" ca="1" si="317"/>
        <v>V-001</v>
      </c>
      <c r="L3338" t="str">
        <f ca="1">+VLOOKUP(K3338,'Tablas aux'!$A$23:$C$27,3,0)</f>
        <v>Lima</v>
      </c>
    </row>
    <row r="3339" spans="1:12" x14ac:dyDescent="0.25">
      <c r="A3339" t="str">
        <v>V-3338</v>
      </c>
      <c r="B3339">
        <f t="shared" ca="1" si="312"/>
        <v>45722</v>
      </c>
      <c r="C3339" t="str">
        <f t="shared" ca="1" si="313"/>
        <v>C-002</v>
      </c>
      <c r="D3339" t="str">
        <f t="shared" ca="1" si="314"/>
        <v>P-004</v>
      </c>
      <c r="E3339" t="str">
        <f ca="1">+_xlfn.XLOOKUP(D3339,'Tablas aux'!$A$3:$A$6,'Tablas aux'!$B$3:$B$6,0)</f>
        <v>Smart Phone</v>
      </c>
      <c r="F3339" t="str">
        <f ca="1">+_xlfn.XLOOKUP(E3339,'Tablas aux'!$B$3:$B$6,'Tablas aux'!$C$3:$C$6,0)</f>
        <v>Telefonía</v>
      </c>
      <c r="G3339">
        <f t="shared" ca="1" si="315"/>
        <v>18</v>
      </c>
      <c r="H3339">
        <f ca="1">+_xlfn.XLOOKUP(D3339,'Tablas aux'!$A$3:$A$6,'Tablas aux'!$D$3:$D$6)</f>
        <v>800</v>
      </c>
      <c r="I3339" s="3">
        <f t="shared" ca="1" si="316"/>
        <v>0.2</v>
      </c>
      <c r="J3339" t="str" cm="1">
        <f t="array" aca="1" ref="J3339" ca="1">+INDEX({"Tarjeta";"Efectivo";"Transferencia"},RANDBETWEEN(1,3))</f>
        <v>Transferencia</v>
      </c>
      <c r="K3339" t="str">
        <f t="shared" ca="1" si="317"/>
        <v>V-005</v>
      </c>
      <c r="L3339" t="str">
        <f ca="1">+VLOOKUP(K3339,'Tablas aux'!$A$23:$C$27,3,0)</f>
        <v>Ayacucho</v>
      </c>
    </row>
    <row r="3340" spans="1:12" x14ac:dyDescent="0.25">
      <c r="A3340" t="str">
        <v>V-3339</v>
      </c>
      <c r="B3340">
        <f t="shared" ca="1" si="312"/>
        <v>45916</v>
      </c>
      <c r="C3340" t="str">
        <f t="shared" ca="1" si="313"/>
        <v>C-003</v>
      </c>
      <c r="D3340" t="str">
        <f t="shared" ca="1" si="314"/>
        <v>P-002</v>
      </c>
      <c r="E3340" t="str">
        <f ca="1">+_xlfn.XLOOKUP(D3340,'Tablas aux'!$A$3:$A$6,'Tablas aux'!$B$3:$B$6,0)</f>
        <v>Laptop</v>
      </c>
      <c r="F3340" t="str">
        <f ca="1">+_xlfn.XLOOKUP(E3340,'Tablas aux'!$B$3:$B$6,'Tablas aux'!$C$3:$C$6,0)</f>
        <v>Computo</v>
      </c>
      <c r="G3340">
        <f t="shared" ca="1" si="315"/>
        <v>12</v>
      </c>
      <c r="H3340">
        <f ca="1">+_xlfn.XLOOKUP(D3340,'Tablas aux'!$A$3:$A$6,'Tablas aux'!$D$3:$D$6)</f>
        <v>1200</v>
      </c>
      <c r="I3340" s="3">
        <f t="shared" ca="1" si="316"/>
        <v>0.3</v>
      </c>
      <c r="J3340" t="str" cm="1">
        <f t="array" aca="1" ref="J3340" ca="1">+INDEX({"Tarjeta";"Efectivo";"Transferencia"},RANDBETWEEN(1,3))</f>
        <v>Transferencia</v>
      </c>
      <c r="K3340" t="str">
        <f t="shared" ca="1" si="317"/>
        <v>V-002</v>
      </c>
      <c r="L3340" t="str">
        <f ca="1">+VLOOKUP(K3340,'Tablas aux'!$A$23:$C$27,3,0)</f>
        <v>Callao</v>
      </c>
    </row>
    <row r="3341" spans="1:12" x14ac:dyDescent="0.25">
      <c r="A3341" t="str">
        <v>V-3340</v>
      </c>
      <c r="B3341">
        <f t="shared" ca="1" si="312"/>
        <v>45844</v>
      </c>
      <c r="C3341" t="str">
        <f t="shared" ca="1" si="313"/>
        <v>C-004</v>
      </c>
      <c r="D3341" t="str">
        <f t="shared" ca="1" si="314"/>
        <v>P-001</v>
      </c>
      <c r="E3341" t="str">
        <f ca="1">+_xlfn.XLOOKUP(D3341,'Tablas aux'!$A$3:$A$6,'Tablas aux'!$B$3:$B$6,0)</f>
        <v>Audífonos</v>
      </c>
      <c r="F3341" t="str">
        <f ca="1">+_xlfn.XLOOKUP(E3341,'Tablas aux'!$B$3:$B$6,'Tablas aux'!$C$3:$C$6,0)</f>
        <v>Electrónica</v>
      </c>
      <c r="G3341">
        <f t="shared" ca="1" si="315"/>
        <v>29</v>
      </c>
      <c r="H3341">
        <f ca="1">+_xlfn.XLOOKUP(D3341,'Tablas aux'!$A$3:$A$6,'Tablas aux'!$D$3:$D$6)</f>
        <v>50</v>
      </c>
      <c r="I3341" s="3">
        <f t="shared" ca="1" si="316"/>
        <v>0.1</v>
      </c>
      <c r="J3341" t="str" cm="1">
        <f t="array" aca="1" ref="J3341" ca="1">+INDEX({"Tarjeta";"Efectivo";"Transferencia"},RANDBETWEEN(1,3))</f>
        <v>Transferencia</v>
      </c>
      <c r="K3341" t="str">
        <f t="shared" ca="1" si="317"/>
        <v>V-001</v>
      </c>
      <c r="L3341" t="str">
        <f ca="1">+VLOOKUP(K3341,'Tablas aux'!$A$23:$C$27,3,0)</f>
        <v>Lima</v>
      </c>
    </row>
    <row r="3342" spans="1:12" x14ac:dyDescent="0.25">
      <c r="A3342" t="str">
        <v>V-3341</v>
      </c>
      <c r="B3342">
        <f t="shared" ca="1" si="312"/>
        <v>45793</v>
      </c>
      <c r="C3342" t="str">
        <f t="shared" ca="1" si="313"/>
        <v>C-003</v>
      </c>
      <c r="D3342" t="str">
        <f t="shared" ca="1" si="314"/>
        <v>P-002</v>
      </c>
      <c r="E3342" t="str">
        <f ca="1">+_xlfn.XLOOKUP(D3342,'Tablas aux'!$A$3:$A$6,'Tablas aux'!$B$3:$B$6,0)</f>
        <v>Laptop</v>
      </c>
      <c r="F3342" t="str">
        <f ca="1">+_xlfn.XLOOKUP(E3342,'Tablas aux'!$B$3:$B$6,'Tablas aux'!$C$3:$C$6,0)</f>
        <v>Computo</v>
      </c>
      <c r="G3342">
        <f t="shared" ca="1" si="315"/>
        <v>9</v>
      </c>
      <c r="H3342">
        <f ca="1">+_xlfn.XLOOKUP(D3342,'Tablas aux'!$A$3:$A$6,'Tablas aux'!$D$3:$D$6)</f>
        <v>1200</v>
      </c>
      <c r="I3342" s="3">
        <f t="shared" ca="1" si="316"/>
        <v>0.3</v>
      </c>
      <c r="J3342" t="str" cm="1">
        <f t="array" aca="1" ref="J3342" ca="1">+INDEX({"Tarjeta";"Efectivo";"Transferencia"},RANDBETWEEN(1,3))</f>
        <v>Efectivo</v>
      </c>
      <c r="K3342" t="str">
        <f t="shared" ca="1" si="317"/>
        <v>V-005</v>
      </c>
      <c r="L3342" t="str">
        <f ca="1">+VLOOKUP(K3342,'Tablas aux'!$A$23:$C$27,3,0)</f>
        <v>Ayacucho</v>
      </c>
    </row>
    <row r="3343" spans="1:12" x14ac:dyDescent="0.25">
      <c r="A3343" t="str">
        <v>V-3342</v>
      </c>
      <c r="B3343">
        <f t="shared" ca="1" si="312"/>
        <v>45960</v>
      </c>
      <c r="C3343" t="str">
        <f t="shared" ca="1" si="313"/>
        <v>C-001</v>
      </c>
      <c r="D3343" t="str">
        <f t="shared" ca="1" si="314"/>
        <v>P-003</v>
      </c>
      <c r="E3343" t="str">
        <f ca="1">+_xlfn.XLOOKUP(D3343,'Tablas aux'!$A$3:$A$6,'Tablas aux'!$B$3:$B$6,0)</f>
        <v>Smart Watch</v>
      </c>
      <c r="F3343" t="str">
        <f ca="1">+_xlfn.XLOOKUP(E3343,'Tablas aux'!$B$3:$B$6,'Tablas aux'!$C$3:$C$6,0)</f>
        <v>Electrónica</v>
      </c>
      <c r="G3343">
        <f t="shared" ca="1" si="315"/>
        <v>32</v>
      </c>
      <c r="H3343">
        <f ca="1">+_xlfn.XLOOKUP(D3343,'Tablas aux'!$A$3:$A$6,'Tablas aux'!$D$3:$D$6)</f>
        <v>200</v>
      </c>
      <c r="I3343" s="3">
        <f t="shared" ca="1" si="316"/>
        <v>0.1</v>
      </c>
      <c r="J3343" t="str" cm="1">
        <f t="array" aca="1" ref="J3343" ca="1">+INDEX({"Tarjeta";"Efectivo";"Transferencia"},RANDBETWEEN(1,3))</f>
        <v>Tarjeta</v>
      </c>
      <c r="K3343" t="str">
        <f t="shared" ca="1" si="317"/>
        <v>V-001</v>
      </c>
      <c r="L3343" t="str">
        <f ca="1">+VLOOKUP(K3343,'Tablas aux'!$A$23:$C$27,3,0)</f>
        <v>Lima</v>
      </c>
    </row>
    <row r="3344" spans="1:12" x14ac:dyDescent="0.25">
      <c r="A3344" t="str">
        <v>V-3343</v>
      </c>
      <c r="B3344">
        <f t="shared" ca="1" si="312"/>
        <v>45793</v>
      </c>
      <c r="C3344" t="str">
        <f t="shared" ca="1" si="313"/>
        <v>C-004</v>
      </c>
      <c r="D3344" t="str">
        <f t="shared" ca="1" si="314"/>
        <v>P-004</v>
      </c>
      <c r="E3344" t="str">
        <f ca="1">+_xlfn.XLOOKUP(D3344,'Tablas aux'!$A$3:$A$6,'Tablas aux'!$B$3:$B$6,0)</f>
        <v>Smart Phone</v>
      </c>
      <c r="F3344" t="str">
        <f ca="1">+_xlfn.XLOOKUP(E3344,'Tablas aux'!$B$3:$B$6,'Tablas aux'!$C$3:$C$6,0)</f>
        <v>Telefonía</v>
      </c>
      <c r="G3344">
        <f t="shared" ca="1" si="315"/>
        <v>29</v>
      </c>
      <c r="H3344">
        <f ca="1">+_xlfn.XLOOKUP(D3344,'Tablas aux'!$A$3:$A$6,'Tablas aux'!$D$3:$D$6)</f>
        <v>800</v>
      </c>
      <c r="I3344" s="3">
        <f t="shared" ca="1" si="316"/>
        <v>0.2</v>
      </c>
      <c r="J3344" t="str" cm="1">
        <f t="array" aca="1" ref="J3344" ca="1">+INDEX({"Tarjeta";"Efectivo";"Transferencia"},RANDBETWEEN(1,3))</f>
        <v>Transferencia</v>
      </c>
      <c r="K3344" t="str">
        <f t="shared" ca="1" si="317"/>
        <v>V-001</v>
      </c>
      <c r="L3344" t="str">
        <f ca="1">+VLOOKUP(K3344,'Tablas aux'!$A$23:$C$27,3,0)</f>
        <v>Lima</v>
      </c>
    </row>
    <row r="3345" spans="1:12" x14ac:dyDescent="0.25">
      <c r="A3345" t="str">
        <v>V-3344</v>
      </c>
      <c r="B3345">
        <f t="shared" ca="1" si="312"/>
        <v>45976</v>
      </c>
      <c r="C3345" t="str">
        <f t="shared" ca="1" si="313"/>
        <v>C-004</v>
      </c>
      <c r="D3345" t="str">
        <f t="shared" ca="1" si="314"/>
        <v>P-004</v>
      </c>
      <c r="E3345" t="str">
        <f ca="1">+_xlfn.XLOOKUP(D3345,'Tablas aux'!$A$3:$A$6,'Tablas aux'!$B$3:$B$6,0)</f>
        <v>Smart Phone</v>
      </c>
      <c r="F3345" t="str">
        <f ca="1">+_xlfn.XLOOKUP(E3345,'Tablas aux'!$B$3:$B$6,'Tablas aux'!$C$3:$C$6,0)</f>
        <v>Telefonía</v>
      </c>
      <c r="G3345">
        <f t="shared" ca="1" si="315"/>
        <v>20</v>
      </c>
      <c r="H3345">
        <f ca="1">+_xlfn.XLOOKUP(D3345,'Tablas aux'!$A$3:$A$6,'Tablas aux'!$D$3:$D$6)</f>
        <v>800</v>
      </c>
      <c r="I3345" s="3">
        <f t="shared" ca="1" si="316"/>
        <v>0.2</v>
      </c>
      <c r="J3345" t="str" cm="1">
        <f t="array" aca="1" ref="J3345" ca="1">+INDEX({"Tarjeta";"Efectivo";"Transferencia"},RANDBETWEEN(1,3))</f>
        <v>Tarjeta</v>
      </c>
      <c r="K3345" t="str">
        <f t="shared" ca="1" si="317"/>
        <v>V-005</v>
      </c>
      <c r="L3345" t="str">
        <f ca="1">+VLOOKUP(K3345,'Tablas aux'!$A$23:$C$27,3,0)</f>
        <v>Ayacucho</v>
      </c>
    </row>
    <row r="3346" spans="1:12" x14ac:dyDescent="0.25">
      <c r="A3346" t="str">
        <v>V-3345</v>
      </c>
      <c r="B3346">
        <f t="shared" ca="1" si="312"/>
        <v>46000</v>
      </c>
      <c r="C3346" t="str">
        <f t="shared" ca="1" si="313"/>
        <v>C-002</v>
      </c>
      <c r="D3346" t="str">
        <f t="shared" ca="1" si="314"/>
        <v>P-002</v>
      </c>
      <c r="E3346" t="str">
        <f ca="1">+_xlfn.XLOOKUP(D3346,'Tablas aux'!$A$3:$A$6,'Tablas aux'!$B$3:$B$6,0)</f>
        <v>Laptop</v>
      </c>
      <c r="F3346" t="str">
        <f ca="1">+_xlfn.XLOOKUP(E3346,'Tablas aux'!$B$3:$B$6,'Tablas aux'!$C$3:$C$6,0)</f>
        <v>Computo</v>
      </c>
      <c r="G3346">
        <f t="shared" ca="1" si="315"/>
        <v>11</v>
      </c>
      <c r="H3346">
        <f ca="1">+_xlfn.XLOOKUP(D3346,'Tablas aux'!$A$3:$A$6,'Tablas aux'!$D$3:$D$6)</f>
        <v>1200</v>
      </c>
      <c r="I3346" s="3">
        <f t="shared" ca="1" si="316"/>
        <v>0.3</v>
      </c>
      <c r="J3346" t="str" cm="1">
        <f t="array" aca="1" ref="J3346" ca="1">+INDEX({"Tarjeta";"Efectivo";"Transferencia"},RANDBETWEEN(1,3))</f>
        <v>Efectivo</v>
      </c>
      <c r="K3346" t="str">
        <f t="shared" ca="1" si="317"/>
        <v>V-001</v>
      </c>
      <c r="L3346" t="str">
        <f ca="1">+VLOOKUP(K3346,'Tablas aux'!$A$23:$C$27,3,0)</f>
        <v>Lima</v>
      </c>
    </row>
    <row r="3347" spans="1:12" x14ac:dyDescent="0.25">
      <c r="A3347" t="str">
        <v>V-3346</v>
      </c>
      <c r="B3347">
        <f t="shared" ca="1" si="312"/>
        <v>46002</v>
      </c>
      <c r="C3347" t="str">
        <f t="shared" ca="1" si="313"/>
        <v>C-004</v>
      </c>
      <c r="D3347" t="str">
        <f t="shared" ca="1" si="314"/>
        <v>P-004</v>
      </c>
      <c r="E3347" t="str">
        <f ca="1">+_xlfn.XLOOKUP(D3347,'Tablas aux'!$A$3:$A$6,'Tablas aux'!$B$3:$B$6,0)</f>
        <v>Smart Phone</v>
      </c>
      <c r="F3347" t="str">
        <f ca="1">+_xlfn.XLOOKUP(E3347,'Tablas aux'!$B$3:$B$6,'Tablas aux'!$C$3:$C$6,0)</f>
        <v>Telefonía</v>
      </c>
      <c r="G3347">
        <f t="shared" ca="1" si="315"/>
        <v>27</v>
      </c>
      <c r="H3347">
        <f ca="1">+_xlfn.XLOOKUP(D3347,'Tablas aux'!$A$3:$A$6,'Tablas aux'!$D$3:$D$6)</f>
        <v>800</v>
      </c>
      <c r="I3347" s="3">
        <f t="shared" ca="1" si="316"/>
        <v>0.2</v>
      </c>
      <c r="J3347" t="str" cm="1">
        <f t="array" aca="1" ref="J3347" ca="1">+INDEX({"Tarjeta";"Efectivo";"Transferencia"},RANDBETWEEN(1,3))</f>
        <v>Efectivo</v>
      </c>
      <c r="K3347" t="str">
        <f t="shared" ca="1" si="317"/>
        <v>V-005</v>
      </c>
      <c r="L3347" t="str">
        <f ca="1">+VLOOKUP(K3347,'Tablas aux'!$A$23:$C$27,3,0)</f>
        <v>Ayacucho</v>
      </c>
    </row>
    <row r="3348" spans="1:12" x14ac:dyDescent="0.25">
      <c r="A3348" t="str">
        <v>V-3347</v>
      </c>
      <c r="B3348">
        <f t="shared" ca="1" si="312"/>
        <v>45897</v>
      </c>
      <c r="C3348" t="str">
        <f t="shared" ca="1" si="313"/>
        <v>C-003</v>
      </c>
      <c r="D3348" t="str">
        <f t="shared" ca="1" si="314"/>
        <v>P-004</v>
      </c>
      <c r="E3348" t="str">
        <f ca="1">+_xlfn.XLOOKUP(D3348,'Tablas aux'!$A$3:$A$6,'Tablas aux'!$B$3:$B$6,0)</f>
        <v>Smart Phone</v>
      </c>
      <c r="F3348" t="str">
        <f ca="1">+_xlfn.XLOOKUP(E3348,'Tablas aux'!$B$3:$B$6,'Tablas aux'!$C$3:$C$6,0)</f>
        <v>Telefonía</v>
      </c>
      <c r="G3348">
        <f t="shared" ca="1" si="315"/>
        <v>24</v>
      </c>
      <c r="H3348">
        <f ca="1">+_xlfn.XLOOKUP(D3348,'Tablas aux'!$A$3:$A$6,'Tablas aux'!$D$3:$D$6)</f>
        <v>800</v>
      </c>
      <c r="I3348" s="3">
        <f t="shared" ca="1" si="316"/>
        <v>0.2</v>
      </c>
      <c r="J3348" t="str" cm="1">
        <f t="array" aca="1" ref="J3348" ca="1">+INDEX({"Tarjeta";"Efectivo";"Transferencia"},RANDBETWEEN(1,3))</f>
        <v>Efectivo</v>
      </c>
      <c r="K3348" t="str">
        <f t="shared" ca="1" si="317"/>
        <v>V-001</v>
      </c>
      <c r="L3348" t="str">
        <f ca="1">+VLOOKUP(K3348,'Tablas aux'!$A$23:$C$27,3,0)</f>
        <v>Lima</v>
      </c>
    </row>
    <row r="3349" spans="1:12" x14ac:dyDescent="0.25">
      <c r="A3349" t="str">
        <v>V-3348</v>
      </c>
      <c r="B3349">
        <f t="shared" ca="1" si="312"/>
        <v>45983</v>
      </c>
      <c r="C3349" t="str">
        <f t="shared" ca="1" si="313"/>
        <v>C-001</v>
      </c>
      <c r="D3349" t="str">
        <f t="shared" ca="1" si="314"/>
        <v>P-003</v>
      </c>
      <c r="E3349" t="str">
        <f ca="1">+_xlfn.XLOOKUP(D3349,'Tablas aux'!$A$3:$A$6,'Tablas aux'!$B$3:$B$6,0)</f>
        <v>Smart Watch</v>
      </c>
      <c r="F3349" t="str">
        <f ca="1">+_xlfn.XLOOKUP(E3349,'Tablas aux'!$B$3:$B$6,'Tablas aux'!$C$3:$C$6,0)</f>
        <v>Electrónica</v>
      </c>
      <c r="G3349">
        <f t="shared" ca="1" si="315"/>
        <v>43</v>
      </c>
      <c r="H3349">
        <f ca="1">+_xlfn.XLOOKUP(D3349,'Tablas aux'!$A$3:$A$6,'Tablas aux'!$D$3:$D$6)</f>
        <v>200</v>
      </c>
      <c r="I3349" s="3">
        <f t="shared" ca="1" si="316"/>
        <v>0.1</v>
      </c>
      <c r="J3349" t="str" cm="1">
        <f t="array" aca="1" ref="J3349" ca="1">+INDEX({"Tarjeta";"Efectivo";"Transferencia"},RANDBETWEEN(1,3))</f>
        <v>Transferencia</v>
      </c>
      <c r="K3349" t="str">
        <f t="shared" ca="1" si="317"/>
        <v>V-004</v>
      </c>
      <c r="L3349" t="str">
        <f ca="1">+VLOOKUP(K3349,'Tablas aux'!$A$23:$C$27,3,0)</f>
        <v>Moquegua</v>
      </c>
    </row>
    <row r="3350" spans="1:12" x14ac:dyDescent="0.25">
      <c r="A3350" t="str">
        <v>V-3349</v>
      </c>
      <c r="B3350">
        <f t="shared" ca="1" si="312"/>
        <v>45779</v>
      </c>
      <c r="C3350" t="str">
        <f t="shared" ca="1" si="313"/>
        <v>C-001</v>
      </c>
      <c r="D3350" t="str">
        <f t="shared" ca="1" si="314"/>
        <v>P-003</v>
      </c>
      <c r="E3350" t="str">
        <f ca="1">+_xlfn.XLOOKUP(D3350,'Tablas aux'!$A$3:$A$6,'Tablas aux'!$B$3:$B$6,0)</f>
        <v>Smart Watch</v>
      </c>
      <c r="F3350" t="str">
        <f ca="1">+_xlfn.XLOOKUP(E3350,'Tablas aux'!$B$3:$B$6,'Tablas aux'!$C$3:$C$6,0)</f>
        <v>Electrónica</v>
      </c>
      <c r="G3350">
        <f t="shared" ca="1" si="315"/>
        <v>23</v>
      </c>
      <c r="H3350">
        <f ca="1">+_xlfn.XLOOKUP(D3350,'Tablas aux'!$A$3:$A$6,'Tablas aux'!$D$3:$D$6)</f>
        <v>200</v>
      </c>
      <c r="I3350" s="3">
        <f t="shared" ca="1" si="316"/>
        <v>0.1</v>
      </c>
      <c r="J3350" t="str" cm="1">
        <f t="array" aca="1" ref="J3350" ca="1">+INDEX({"Tarjeta";"Efectivo";"Transferencia"},RANDBETWEEN(1,3))</f>
        <v>Transferencia</v>
      </c>
      <c r="K3350" t="str">
        <f t="shared" ca="1" si="317"/>
        <v>V-003</v>
      </c>
      <c r="L3350" t="str">
        <f ca="1">+VLOOKUP(K3350,'Tablas aux'!$A$23:$C$27,3,0)</f>
        <v>Arequipa</v>
      </c>
    </row>
    <row r="3351" spans="1:12" x14ac:dyDescent="0.25">
      <c r="A3351" t="str">
        <v>V-3350</v>
      </c>
      <c r="B3351">
        <f t="shared" ca="1" si="312"/>
        <v>45767</v>
      </c>
      <c r="C3351" t="str">
        <f t="shared" ca="1" si="313"/>
        <v>C-002</v>
      </c>
      <c r="D3351" t="str">
        <f t="shared" ca="1" si="314"/>
        <v>P-003</v>
      </c>
      <c r="E3351" t="str">
        <f ca="1">+_xlfn.XLOOKUP(D3351,'Tablas aux'!$A$3:$A$6,'Tablas aux'!$B$3:$B$6,0)</f>
        <v>Smart Watch</v>
      </c>
      <c r="F3351" t="str">
        <f ca="1">+_xlfn.XLOOKUP(E3351,'Tablas aux'!$B$3:$B$6,'Tablas aux'!$C$3:$C$6,0)</f>
        <v>Electrónica</v>
      </c>
      <c r="G3351">
        <f t="shared" ca="1" si="315"/>
        <v>14</v>
      </c>
      <c r="H3351">
        <f ca="1">+_xlfn.XLOOKUP(D3351,'Tablas aux'!$A$3:$A$6,'Tablas aux'!$D$3:$D$6)</f>
        <v>200</v>
      </c>
      <c r="I3351" s="3">
        <f t="shared" ca="1" si="316"/>
        <v>0.1</v>
      </c>
      <c r="J3351" t="str" cm="1">
        <f t="array" aca="1" ref="J3351" ca="1">+INDEX({"Tarjeta";"Efectivo";"Transferencia"},RANDBETWEEN(1,3))</f>
        <v>Transferencia</v>
      </c>
      <c r="K3351" t="str">
        <f t="shared" ca="1" si="317"/>
        <v>V-002</v>
      </c>
      <c r="L3351" t="str">
        <f ca="1">+VLOOKUP(K3351,'Tablas aux'!$A$23:$C$27,3,0)</f>
        <v>Callao</v>
      </c>
    </row>
    <row r="3352" spans="1:12" x14ac:dyDescent="0.25">
      <c r="A3352" t="str">
        <v>V-3351</v>
      </c>
      <c r="B3352">
        <f t="shared" ca="1" si="312"/>
        <v>45972</v>
      </c>
      <c r="C3352" t="str">
        <f t="shared" ca="1" si="313"/>
        <v>C-004</v>
      </c>
      <c r="D3352" t="str">
        <f t="shared" ca="1" si="314"/>
        <v>P-002</v>
      </c>
      <c r="E3352" t="str">
        <f ca="1">+_xlfn.XLOOKUP(D3352,'Tablas aux'!$A$3:$A$6,'Tablas aux'!$B$3:$B$6,0)</f>
        <v>Laptop</v>
      </c>
      <c r="F3352" t="str">
        <f ca="1">+_xlfn.XLOOKUP(E3352,'Tablas aux'!$B$3:$B$6,'Tablas aux'!$C$3:$C$6,0)</f>
        <v>Computo</v>
      </c>
      <c r="G3352">
        <f t="shared" ca="1" si="315"/>
        <v>40</v>
      </c>
      <c r="H3352">
        <f ca="1">+_xlfn.XLOOKUP(D3352,'Tablas aux'!$A$3:$A$6,'Tablas aux'!$D$3:$D$6)</f>
        <v>1200</v>
      </c>
      <c r="I3352" s="3">
        <f t="shared" ca="1" si="316"/>
        <v>0.3</v>
      </c>
      <c r="J3352" t="str" cm="1">
        <f t="array" aca="1" ref="J3352" ca="1">+INDEX({"Tarjeta";"Efectivo";"Transferencia"},RANDBETWEEN(1,3))</f>
        <v>Efectivo</v>
      </c>
      <c r="K3352" t="str">
        <f t="shared" ca="1" si="317"/>
        <v>V-002</v>
      </c>
      <c r="L3352" t="str">
        <f ca="1">+VLOOKUP(K3352,'Tablas aux'!$A$23:$C$27,3,0)</f>
        <v>Callao</v>
      </c>
    </row>
    <row r="3353" spans="1:12" x14ac:dyDescent="0.25">
      <c r="A3353" t="str">
        <v>V-3352</v>
      </c>
      <c r="B3353">
        <f t="shared" ca="1" si="312"/>
        <v>46009</v>
      </c>
      <c r="C3353" t="str">
        <f t="shared" ca="1" si="313"/>
        <v>C-002</v>
      </c>
      <c r="D3353" t="str">
        <f t="shared" ca="1" si="314"/>
        <v>P-002</v>
      </c>
      <c r="E3353" t="str">
        <f ca="1">+_xlfn.XLOOKUP(D3353,'Tablas aux'!$A$3:$A$6,'Tablas aux'!$B$3:$B$6,0)</f>
        <v>Laptop</v>
      </c>
      <c r="F3353" t="str">
        <f ca="1">+_xlfn.XLOOKUP(E3353,'Tablas aux'!$B$3:$B$6,'Tablas aux'!$C$3:$C$6,0)</f>
        <v>Computo</v>
      </c>
      <c r="G3353">
        <f t="shared" ca="1" si="315"/>
        <v>43</v>
      </c>
      <c r="H3353">
        <f ca="1">+_xlfn.XLOOKUP(D3353,'Tablas aux'!$A$3:$A$6,'Tablas aux'!$D$3:$D$6)</f>
        <v>1200</v>
      </c>
      <c r="I3353" s="3">
        <f t="shared" ca="1" si="316"/>
        <v>0.3</v>
      </c>
      <c r="J3353" t="str" cm="1">
        <f t="array" aca="1" ref="J3353" ca="1">+INDEX({"Tarjeta";"Efectivo";"Transferencia"},RANDBETWEEN(1,3))</f>
        <v>Efectivo</v>
      </c>
      <c r="K3353" t="str">
        <f t="shared" ca="1" si="317"/>
        <v>V-002</v>
      </c>
      <c r="L3353" t="str">
        <f ca="1">+VLOOKUP(K3353,'Tablas aux'!$A$23:$C$27,3,0)</f>
        <v>Callao</v>
      </c>
    </row>
    <row r="3354" spans="1:12" x14ac:dyDescent="0.25">
      <c r="A3354" t="str">
        <v>V-3353</v>
      </c>
      <c r="B3354">
        <f t="shared" ca="1" si="312"/>
        <v>45703</v>
      </c>
      <c r="C3354" t="str">
        <f t="shared" ca="1" si="313"/>
        <v>C-002</v>
      </c>
      <c r="D3354" t="str">
        <f t="shared" ca="1" si="314"/>
        <v>P-004</v>
      </c>
      <c r="E3354" t="str">
        <f ca="1">+_xlfn.XLOOKUP(D3354,'Tablas aux'!$A$3:$A$6,'Tablas aux'!$B$3:$B$6,0)</f>
        <v>Smart Phone</v>
      </c>
      <c r="F3354" t="str">
        <f ca="1">+_xlfn.XLOOKUP(E3354,'Tablas aux'!$B$3:$B$6,'Tablas aux'!$C$3:$C$6,0)</f>
        <v>Telefonía</v>
      </c>
      <c r="G3354">
        <f t="shared" ca="1" si="315"/>
        <v>5</v>
      </c>
      <c r="H3354">
        <f ca="1">+_xlfn.XLOOKUP(D3354,'Tablas aux'!$A$3:$A$6,'Tablas aux'!$D$3:$D$6)</f>
        <v>800</v>
      </c>
      <c r="I3354" s="3">
        <f t="shared" ca="1" si="316"/>
        <v>0.2</v>
      </c>
      <c r="J3354" t="str" cm="1">
        <f t="array" aca="1" ref="J3354" ca="1">+INDEX({"Tarjeta";"Efectivo";"Transferencia"},RANDBETWEEN(1,3))</f>
        <v>Transferencia</v>
      </c>
      <c r="K3354" t="str">
        <f t="shared" ca="1" si="317"/>
        <v>V-004</v>
      </c>
      <c r="L3354" t="str">
        <f ca="1">+VLOOKUP(K3354,'Tablas aux'!$A$23:$C$27,3,0)</f>
        <v>Moquegua</v>
      </c>
    </row>
    <row r="3355" spans="1:12" x14ac:dyDescent="0.25">
      <c r="A3355" t="str">
        <v>V-3354</v>
      </c>
      <c r="B3355">
        <f t="shared" ca="1" si="312"/>
        <v>45730</v>
      </c>
      <c r="C3355" t="str">
        <f t="shared" ca="1" si="313"/>
        <v>C-003</v>
      </c>
      <c r="D3355" t="str">
        <f t="shared" ca="1" si="314"/>
        <v>P-003</v>
      </c>
      <c r="E3355" t="str">
        <f ca="1">+_xlfn.XLOOKUP(D3355,'Tablas aux'!$A$3:$A$6,'Tablas aux'!$B$3:$B$6,0)</f>
        <v>Smart Watch</v>
      </c>
      <c r="F3355" t="str">
        <f ca="1">+_xlfn.XLOOKUP(E3355,'Tablas aux'!$B$3:$B$6,'Tablas aux'!$C$3:$C$6,0)</f>
        <v>Electrónica</v>
      </c>
      <c r="G3355">
        <f t="shared" ca="1" si="315"/>
        <v>10</v>
      </c>
      <c r="H3355">
        <f ca="1">+_xlfn.XLOOKUP(D3355,'Tablas aux'!$A$3:$A$6,'Tablas aux'!$D$3:$D$6)</f>
        <v>200</v>
      </c>
      <c r="I3355" s="3">
        <f t="shared" ca="1" si="316"/>
        <v>0.1</v>
      </c>
      <c r="J3355" t="str" cm="1">
        <f t="array" aca="1" ref="J3355" ca="1">+INDEX({"Tarjeta";"Efectivo";"Transferencia"},RANDBETWEEN(1,3))</f>
        <v>Transferencia</v>
      </c>
      <c r="K3355" t="str">
        <f t="shared" ca="1" si="317"/>
        <v>V-005</v>
      </c>
      <c r="L3355" t="str">
        <f ca="1">+VLOOKUP(K3355,'Tablas aux'!$A$23:$C$27,3,0)</f>
        <v>Ayacucho</v>
      </c>
    </row>
    <row r="3356" spans="1:12" x14ac:dyDescent="0.25">
      <c r="A3356" t="str">
        <v>V-3355</v>
      </c>
      <c r="B3356">
        <f t="shared" ca="1" si="312"/>
        <v>45666</v>
      </c>
      <c r="C3356" t="str">
        <f t="shared" ca="1" si="313"/>
        <v>C-001</v>
      </c>
      <c r="D3356" t="str">
        <f t="shared" ca="1" si="314"/>
        <v>P-003</v>
      </c>
      <c r="E3356" t="str">
        <f ca="1">+_xlfn.XLOOKUP(D3356,'Tablas aux'!$A$3:$A$6,'Tablas aux'!$B$3:$B$6,0)</f>
        <v>Smart Watch</v>
      </c>
      <c r="F3356" t="str">
        <f ca="1">+_xlfn.XLOOKUP(E3356,'Tablas aux'!$B$3:$B$6,'Tablas aux'!$C$3:$C$6,0)</f>
        <v>Electrónica</v>
      </c>
      <c r="G3356">
        <f t="shared" ca="1" si="315"/>
        <v>19</v>
      </c>
      <c r="H3356">
        <f ca="1">+_xlfn.XLOOKUP(D3356,'Tablas aux'!$A$3:$A$6,'Tablas aux'!$D$3:$D$6)</f>
        <v>200</v>
      </c>
      <c r="I3356" s="3">
        <f t="shared" ca="1" si="316"/>
        <v>0.1</v>
      </c>
      <c r="J3356" t="str" cm="1">
        <f t="array" aca="1" ref="J3356" ca="1">+INDEX({"Tarjeta";"Efectivo";"Transferencia"},RANDBETWEEN(1,3))</f>
        <v>Transferencia</v>
      </c>
      <c r="K3356" t="str">
        <f t="shared" ca="1" si="317"/>
        <v>V-003</v>
      </c>
      <c r="L3356" t="str">
        <f ca="1">+VLOOKUP(K3356,'Tablas aux'!$A$23:$C$27,3,0)</f>
        <v>Arequipa</v>
      </c>
    </row>
    <row r="3357" spans="1:12" x14ac:dyDescent="0.25">
      <c r="A3357" t="str">
        <v>V-3356</v>
      </c>
      <c r="B3357">
        <f t="shared" ca="1" si="312"/>
        <v>45852</v>
      </c>
      <c r="C3357" t="str">
        <f t="shared" ca="1" si="313"/>
        <v>C-001</v>
      </c>
      <c r="D3357" t="str">
        <f t="shared" ca="1" si="314"/>
        <v>P-002</v>
      </c>
      <c r="E3357" t="str">
        <f ca="1">+_xlfn.XLOOKUP(D3357,'Tablas aux'!$A$3:$A$6,'Tablas aux'!$B$3:$B$6,0)</f>
        <v>Laptop</v>
      </c>
      <c r="F3357" t="str">
        <f ca="1">+_xlfn.XLOOKUP(E3357,'Tablas aux'!$B$3:$B$6,'Tablas aux'!$C$3:$C$6,0)</f>
        <v>Computo</v>
      </c>
      <c r="G3357">
        <f t="shared" ca="1" si="315"/>
        <v>27</v>
      </c>
      <c r="H3357">
        <f ca="1">+_xlfn.XLOOKUP(D3357,'Tablas aux'!$A$3:$A$6,'Tablas aux'!$D$3:$D$6)</f>
        <v>1200</v>
      </c>
      <c r="I3357" s="3">
        <f t="shared" ca="1" si="316"/>
        <v>0.3</v>
      </c>
      <c r="J3357" t="str" cm="1">
        <f t="array" aca="1" ref="J3357" ca="1">+INDEX({"Tarjeta";"Efectivo";"Transferencia"},RANDBETWEEN(1,3))</f>
        <v>Tarjeta</v>
      </c>
      <c r="K3357" t="str">
        <f t="shared" ca="1" si="317"/>
        <v>V-003</v>
      </c>
      <c r="L3357" t="str">
        <f ca="1">+VLOOKUP(K3357,'Tablas aux'!$A$23:$C$27,3,0)</f>
        <v>Arequipa</v>
      </c>
    </row>
    <row r="3358" spans="1:12" x14ac:dyDescent="0.25">
      <c r="A3358" t="str">
        <v>V-3357</v>
      </c>
      <c r="B3358">
        <f t="shared" ca="1" si="312"/>
        <v>45694</v>
      </c>
      <c r="C3358" t="str">
        <f t="shared" ca="1" si="313"/>
        <v>C-003</v>
      </c>
      <c r="D3358" t="str">
        <f t="shared" ca="1" si="314"/>
        <v>P-003</v>
      </c>
      <c r="E3358" t="str">
        <f ca="1">+_xlfn.XLOOKUP(D3358,'Tablas aux'!$A$3:$A$6,'Tablas aux'!$B$3:$B$6,0)</f>
        <v>Smart Watch</v>
      </c>
      <c r="F3358" t="str">
        <f ca="1">+_xlfn.XLOOKUP(E3358,'Tablas aux'!$B$3:$B$6,'Tablas aux'!$C$3:$C$6,0)</f>
        <v>Electrónica</v>
      </c>
      <c r="G3358">
        <f t="shared" ca="1" si="315"/>
        <v>8</v>
      </c>
      <c r="H3358">
        <f ca="1">+_xlfn.XLOOKUP(D3358,'Tablas aux'!$A$3:$A$6,'Tablas aux'!$D$3:$D$6)</f>
        <v>200</v>
      </c>
      <c r="I3358" s="3">
        <f t="shared" ca="1" si="316"/>
        <v>0.1</v>
      </c>
      <c r="J3358" t="str" cm="1">
        <f t="array" aca="1" ref="J3358" ca="1">+INDEX({"Tarjeta";"Efectivo";"Transferencia"},RANDBETWEEN(1,3))</f>
        <v>Tarjeta</v>
      </c>
      <c r="K3358" t="str">
        <f t="shared" ca="1" si="317"/>
        <v>V-005</v>
      </c>
      <c r="L3358" t="str">
        <f ca="1">+VLOOKUP(K3358,'Tablas aux'!$A$23:$C$27,3,0)</f>
        <v>Ayacucho</v>
      </c>
    </row>
    <row r="3359" spans="1:12" x14ac:dyDescent="0.25">
      <c r="A3359" t="str">
        <v>V-3358</v>
      </c>
      <c r="B3359">
        <f t="shared" ca="1" si="312"/>
        <v>46009</v>
      </c>
      <c r="C3359" t="str">
        <f t="shared" ca="1" si="313"/>
        <v>C-004</v>
      </c>
      <c r="D3359" t="str">
        <f t="shared" ca="1" si="314"/>
        <v>P-001</v>
      </c>
      <c r="E3359" t="str">
        <f ca="1">+_xlfn.XLOOKUP(D3359,'Tablas aux'!$A$3:$A$6,'Tablas aux'!$B$3:$B$6,0)</f>
        <v>Audífonos</v>
      </c>
      <c r="F3359" t="str">
        <f ca="1">+_xlfn.XLOOKUP(E3359,'Tablas aux'!$B$3:$B$6,'Tablas aux'!$C$3:$C$6,0)</f>
        <v>Electrónica</v>
      </c>
      <c r="G3359">
        <f t="shared" ca="1" si="315"/>
        <v>18</v>
      </c>
      <c r="H3359">
        <f ca="1">+_xlfn.XLOOKUP(D3359,'Tablas aux'!$A$3:$A$6,'Tablas aux'!$D$3:$D$6)</f>
        <v>50</v>
      </c>
      <c r="I3359" s="3">
        <f t="shared" ca="1" si="316"/>
        <v>0.1</v>
      </c>
      <c r="J3359" t="str" cm="1">
        <f t="array" aca="1" ref="J3359" ca="1">+INDEX({"Tarjeta";"Efectivo";"Transferencia"},RANDBETWEEN(1,3))</f>
        <v>Efectivo</v>
      </c>
      <c r="K3359" t="str">
        <f t="shared" ca="1" si="317"/>
        <v>V-005</v>
      </c>
      <c r="L3359" t="str">
        <f ca="1">+VLOOKUP(K3359,'Tablas aux'!$A$23:$C$27,3,0)</f>
        <v>Ayacucho</v>
      </c>
    </row>
    <row r="3360" spans="1:12" x14ac:dyDescent="0.25">
      <c r="A3360" t="str">
        <v>V-3359</v>
      </c>
      <c r="B3360">
        <f t="shared" ca="1" si="312"/>
        <v>46002</v>
      </c>
      <c r="C3360" t="str">
        <f t="shared" ca="1" si="313"/>
        <v>C-004</v>
      </c>
      <c r="D3360" t="str">
        <f t="shared" ca="1" si="314"/>
        <v>P-003</v>
      </c>
      <c r="E3360" t="str">
        <f ca="1">+_xlfn.XLOOKUP(D3360,'Tablas aux'!$A$3:$A$6,'Tablas aux'!$B$3:$B$6,0)</f>
        <v>Smart Watch</v>
      </c>
      <c r="F3360" t="str">
        <f ca="1">+_xlfn.XLOOKUP(E3360,'Tablas aux'!$B$3:$B$6,'Tablas aux'!$C$3:$C$6,0)</f>
        <v>Electrónica</v>
      </c>
      <c r="G3360">
        <f t="shared" ca="1" si="315"/>
        <v>40</v>
      </c>
      <c r="H3360">
        <f ca="1">+_xlfn.XLOOKUP(D3360,'Tablas aux'!$A$3:$A$6,'Tablas aux'!$D$3:$D$6)</f>
        <v>200</v>
      </c>
      <c r="I3360" s="3">
        <f t="shared" ca="1" si="316"/>
        <v>0.1</v>
      </c>
      <c r="J3360" t="str" cm="1">
        <f t="array" aca="1" ref="J3360" ca="1">+INDEX({"Tarjeta";"Efectivo";"Transferencia"},RANDBETWEEN(1,3))</f>
        <v>Efectivo</v>
      </c>
      <c r="K3360" t="str">
        <f t="shared" ca="1" si="317"/>
        <v>V-003</v>
      </c>
      <c r="L3360" t="str">
        <f ca="1">+VLOOKUP(K3360,'Tablas aux'!$A$23:$C$27,3,0)</f>
        <v>Arequipa</v>
      </c>
    </row>
    <row r="3361" spans="1:12" x14ac:dyDescent="0.25">
      <c r="A3361" t="str">
        <v>V-3360</v>
      </c>
      <c r="B3361">
        <f t="shared" ca="1" si="312"/>
        <v>45975</v>
      </c>
      <c r="C3361" t="str">
        <f t="shared" ca="1" si="313"/>
        <v>C-002</v>
      </c>
      <c r="D3361" t="str">
        <f t="shared" ca="1" si="314"/>
        <v>P-002</v>
      </c>
      <c r="E3361" t="str">
        <f ca="1">+_xlfn.XLOOKUP(D3361,'Tablas aux'!$A$3:$A$6,'Tablas aux'!$B$3:$B$6,0)</f>
        <v>Laptop</v>
      </c>
      <c r="F3361" t="str">
        <f ca="1">+_xlfn.XLOOKUP(E3361,'Tablas aux'!$B$3:$B$6,'Tablas aux'!$C$3:$C$6,0)</f>
        <v>Computo</v>
      </c>
      <c r="G3361">
        <f t="shared" ca="1" si="315"/>
        <v>45</v>
      </c>
      <c r="H3361">
        <f ca="1">+_xlfn.XLOOKUP(D3361,'Tablas aux'!$A$3:$A$6,'Tablas aux'!$D$3:$D$6)</f>
        <v>1200</v>
      </c>
      <c r="I3361" s="3">
        <f t="shared" ca="1" si="316"/>
        <v>0.3</v>
      </c>
      <c r="J3361" t="str" cm="1">
        <f t="array" aca="1" ref="J3361" ca="1">+INDEX({"Tarjeta";"Efectivo";"Transferencia"},RANDBETWEEN(1,3))</f>
        <v>Efectivo</v>
      </c>
      <c r="K3361" t="str">
        <f t="shared" ca="1" si="317"/>
        <v>V-003</v>
      </c>
      <c r="L3361" t="str">
        <f ca="1">+VLOOKUP(K3361,'Tablas aux'!$A$23:$C$27,3,0)</f>
        <v>Arequipa</v>
      </c>
    </row>
    <row r="3362" spans="1:12" x14ac:dyDescent="0.25">
      <c r="A3362" t="str">
        <v>V-3361</v>
      </c>
      <c r="B3362">
        <f t="shared" ca="1" si="312"/>
        <v>45784</v>
      </c>
      <c r="C3362" t="str">
        <f t="shared" ca="1" si="313"/>
        <v>C-002</v>
      </c>
      <c r="D3362" t="str">
        <f t="shared" ca="1" si="314"/>
        <v>P-001</v>
      </c>
      <c r="E3362" t="str">
        <f ca="1">+_xlfn.XLOOKUP(D3362,'Tablas aux'!$A$3:$A$6,'Tablas aux'!$B$3:$B$6,0)</f>
        <v>Audífonos</v>
      </c>
      <c r="F3362" t="str">
        <f ca="1">+_xlfn.XLOOKUP(E3362,'Tablas aux'!$B$3:$B$6,'Tablas aux'!$C$3:$C$6,0)</f>
        <v>Electrónica</v>
      </c>
      <c r="G3362">
        <f t="shared" ca="1" si="315"/>
        <v>31</v>
      </c>
      <c r="H3362">
        <f ca="1">+_xlfn.XLOOKUP(D3362,'Tablas aux'!$A$3:$A$6,'Tablas aux'!$D$3:$D$6)</f>
        <v>50</v>
      </c>
      <c r="I3362" s="3">
        <f t="shared" ca="1" si="316"/>
        <v>0.1</v>
      </c>
      <c r="J3362" t="str" cm="1">
        <f t="array" aca="1" ref="J3362" ca="1">+INDEX({"Tarjeta";"Efectivo";"Transferencia"},RANDBETWEEN(1,3))</f>
        <v>Efectivo</v>
      </c>
      <c r="K3362" t="str">
        <f t="shared" ca="1" si="317"/>
        <v>V-002</v>
      </c>
      <c r="L3362" t="str">
        <f ca="1">+VLOOKUP(K3362,'Tablas aux'!$A$23:$C$27,3,0)</f>
        <v>Callao</v>
      </c>
    </row>
    <row r="3363" spans="1:12" x14ac:dyDescent="0.25">
      <c r="A3363" t="str">
        <v>V-3362</v>
      </c>
      <c r="B3363">
        <f t="shared" ca="1" si="312"/>
        <v>45730</v>
      </c>
      <c r="C3363" t="str">
        <f t="shared" ca="1" si="313"/>
        <v>C-002</v>
      </c>
      <c r="D3363" t="str">
        <f t="shared" ca="1" si="314"/>
        <v>P-003</v>
      </c>
      <c r="E3363" t="str">
        <f ca="1">+_xlfn.XLOOKUP(D3363,'Tablas aux'!$A$3:$A$6,'Tablas aux'!$B$3:$B$6,0)</f>
        <v>Smart Watch</v>
      </c>
      <c r="F3363" t="str">
        <f ca="1">+_xlfn.XLOOKUP(E3363,'Tablas aux'!$B$3:$B$6,'Tablas aux'!$C$3:$C$6,0)</f>
        <v>Electrónica</v>
      </c>
      <c r="G3363">
        <f t="shared" ca="1" si="315"/>
        <v>36</v>
      </c>
      <c r="H3363">
        <f ca="1">+_xlfn.XLOOKUP(D3363,'Tablas aux'!$A$3:$A$6,'Tablas aux'!$D$3:$D$6)</f>
        <v>200</v>
      </c>
      <c r="I3363" s="3">
        <f t="shared" ca="1" si="316"/>
        <v>0.1</v>
      </c>
      <c r="J3363" t="str" cm="1">
        <f t="array" aca="1" ref="J3363" ca="1">+INDEX({"Tarjeta";"Efectivo";"Transferencia"},RANDBETWEEN(1,3))</f>
        <v>Transferencia</v>
      </c>
      <c r="K3363" t="str">
        <f t="shared" ca="1" si="317"/>
        <v>V-005</v>
      </c>
      <c r="L3363" t="str">
        <f ca="1">+VLOOKUP(K3363,'Tablas aux'!$A$23:$C$27,3,0)</f>
        <v>Ayacucho</v>
      </c>
    </row>
    <row r="3364" spans="1:12" x14ac:dyDescent="0.25">
      <c r="A3364" t="str">
        <v>V-3363</v>
      </c>
      <c r="B3364">
        <f t="shared" ca="1" si="312"/>
        <v>45814</v>
      </c>
      <c r="C3364" t="str">
        <f t="shared" ca="1" si="313"/>
        <v>C-004</v>
      </c>
      <c r="D3364" t="str">
        <f t="shared" ca="1" si="314"/>
        <v>P-004</v>
      </c>
      <c r="E3364" t="str">
        <f ca="1">+_xlfn.XLOOKUP(D3364,'Tablas aux'!$A$3:$A$6,'Tablas aux'!$B$3:$B$6,0)</f>
        <v>Smart Phone</v>
      </c>
      <c r="F3364" t="str">
        <f ca="1">+_xlfn.XLOOKUP(E3364,'Tablas aux'!$B$3:$B$6,'Tablas aux'!$C$3:$C$6,0)</f>
        <v>Telefonía</v>
      </c>
      <c r="G3364">
        <f t="shared" ca="1" si="315"/>
        <v>40</v>
      </c>
      <c r="H3364">
        <f ca="1">+_xlfn.XLOOKUP(D3364,'Tablas aux'!$A$3:$A$6,'Tablas aux'!$D$3:$D$6)</f>
        <v>800</v>
      </c>
      <c r="I3364" s="3">
        <f t="shared" ca="1" si="316"/>
        <v>0.2</v>
      </c>
      <c r="J3364" t="str" cm="1">
        <f t="array" aca="1" ref="J3364" ca="1">+INDEX({"Tarjeta";"Efectivo";"Transferencia"},RANDBETWEEN(1,3))</f>
        <v>Tarjeta</v>
      </c>
      <c r="K3364" t="str">
        <f t="shared" ca="1" si="317"/>
        <v>V-004</v>
      </c>
      <c r="L3364" t="str">
        <f ca="1">+VLOOKUP(K3364,'Tablas aux'!$A$23:$C$27,3,0)</f>
        <v>Moquegua</v>
      </c>
    </row>
    <row r="3365" spans="1:12" x14ac:dyDescent="0.25">
      <c r="A3365" t="str">
        <v>V-3364</v>
      </c>
      <c r="B3365">
        <f t="shared" ca="1" si="312"/>
        <v>45682</v>
      </c>
      <c r="C3365" t="str">
        <f t="shared" ca="1" si="313"/>
        <v>C-001</v>
      </c>
      <c r="D3365" t="str">
        <f t="shared" ca="1" si="314"/>
        <v>P-002</v>
      </c>
      <c r="E3365" t="str">
        <f ca="1">+_xlfn.XLOOKUP(D3365,'Tablas aux'!$A$3:$A$6,'Tablas aux'!$B$3:$B$6,0)</f>
        <v>Laptop</v>
      </c>
      <c r="F3365" t="str">
        <f ca="1">+_xlfn.XLOOKUP(E3365,'Tablas aux'!$B$3:$B$6,'Tablas aux'!$C$3:$C$6,0)</f>
        <v>Computo</v>
      </c>
      <c r="G3365">
        <f t="shared" ca="1" si="315"/>
        <v>29</v>
      </c>
      <c r="H3365">
        <f ca="1">+_xlfn.XLOOKUP(D3365,'Tablas aux'!$A$3:$A$6,'Tablas aux'!$D$3:$D$6)</f>
        <v>1200</v>
      </c>
      <c r="I3365" s="3">
        <f t="shared" ca="1" si="316"/>
        <v>0.3</v>
      </c>
      <c r="J3365" t="str" cm="1">
        <f t="array" aca="1" ref="J3365" ca="1">+INDEX({"Tarjeta";"Efectivo";"Transferencia"},RANDBETWEEN(1,3))</f>
        <v>Transferencia</v>
      </c>
      <c r="K3365" t="str">
        <f t="shared" ca="1" si="317"/>
        <v>V-003</v>
      </c>
      <c r="L3365" t="str">
        <f ca="1">+VLOOKUP(K3365,'Tablas aux'!$A$23:$C$27,3,0)</f>
        <v>Arequipa</v>
      </c>
    </row>
    <row r="3366" spans="1:12" x14ac:dyDescent="0.25">
      <c r="A3366" t="str">
        <v>V-3365</v>
      </c>
      <c r="B3366">
        <f t="shared" ca="1" si="312"/>
        <v>45778</v>
      </c>
      <c r="C3366" t="str">
        <f t="shared" ca="1" si="313"/>
        <v>C-002</v>
      </c>
      <c r="D3366" t="str">
        <f t="shared" ca="1" si="314"/>
        <v>P-001</v>
      </c>
      <c r="E3366" t="str">
        <f ca="1">+_xlfn.XLOOKUP(D3366,'Tablas aux'!$A$3:$A$6,'Tablas aux'!$B$3:$B$6,0)</f>
        <v>Audífonos</v>
      </c>
      <c r="F3366" t="str">
        <f ca="1">+_xlfn.XLOOKUP(E3366,'Tablas aux'!$B$3:$B$6,'Tablas aux'!$C$3:$C$6,0)</f>
        <v>Electrónica</v>
      </c>
      <c r="G3366">
        <f t="shared" ca="1" si="315"/>
        <v>34</v>
      </c>
      <c r="H3366">
        <f ca="1">+_xlfn.XLOOKUP(D3366,'Tablas aux'!$A$3:$A$6,'Tablas aux'!$D$3:$D$6)</f>
        <v>50</v>
      </c>
      <c r="I3366" s="3">
        <f t="shared" ca="1" si="316"/>
        <v>0.1</v>
      </c>
      <c r="J3366" t="str" cm="1">
        <f t="array" aca="1" ref="J3366" ca="1">+INDEX({"Tarjeta";"Efectivo";"Transferencia"},RANDBETWEEN(1,3))</f>
        <v>Transferencia</v>
      </c>
      <c r="K3366" t="str">
        <f t="shared" ca="1" si="317"/>
        <v>V-005</v>
      </c>
      <c r="L3366" t="str">
        <f ca="1">+VLOOKUP(K3366,'Tablas aux'!$A$23:$C$27,3,0)</f>
        <v>Ayacucho</v>
      </c>
    </row>
    <row r="3367" spans="1:12" x14ac:dyDescent="0.25">
      <c r="A3367" t="str">
        <v>V-3366</v>
      </c>
      <c r="B3367">
        <f t="shared" ca="1" si="312"/>
        <v>45723</v>
      </c>
      <c r="C3367" t="str">
        <f t="shared" ca="1" si="313"/>
        <v>C-001</v>
      </c>
      <c r="D3367" t="str">
        <f t="shared" ca="1" si="314"/>
        <v>P-001</v>
      </c>
      <c r="E3367" t="str">
        <f ca="1">+_xlfn.XLOOKUP(D3367,'Tablas aux'!$A$3:$A$6,'Tablas aux'!$B$3:$B$6,0)</f>
        <v>Audífonos</v>
      </c>
      <c r="F3367" t="str">
        <f ca="1">+_xlfn.XLOOKUP(E3367,'Tablas aux'!$B$3:$B$6,'Tablas aux'!$C$3:$C$6,0)</f>
        <v>Electrónica</v>
      </c>
      <c r="G3367">
        <f t="shared" ca="1" si="315"/>
        <v>6</v>
      </c>
      <c r="H3367">
        <f ca="1">+_xlfn.XLOOKUP(D3367,'Tablas aux'!$A$3:$A$6,'Tablas aux'!$D$3:$D$6)</f>
        <v>50</v>
      </c>
      <c r="I3367" s="3">
        <f t="shared" ca="1" si="316"/>
        <v>0.1</v>
      </c>
      <c r="J3367" t="str" cm="1">
        <f t="array" aca="1" ref="J3367" ca="1">+INDEX({"Tarjeta";"Efectivo";"Transferencia"},RANDBETWEEN(1,3))</f>
        <v>Tarjeta</v>
      </c>
      <c r="K3367" t="str">
        <f t="shared" ca="1" si="317"/>
        <v>V-002</v>
      </c>
      <c r="L3367" t="str">
        <f ca="1">+VLOOKUP(K3367,'Tablas aux'!$A$23:$C$27,3,0)</f>
        <v>Callao</v>
      </c>
    </row>
    <row r="3368" spans="1:12" x14ac:dyDescent="0.25">
      <c r="A3368" t="str">
        <v>V-3367</v>
      </c>
      <c r="B3368">
        <f t="shared" ca="1" si="312"/>
        <v>45714</v>
      </c>
      <c r="C3368" t="str">
        <f t="shared" ca="1" si="313"/>
        <v>C-004</v>
      </c>
      <c r="D3368" t="str">
        <f t="shared" ca="1" si="314"/>
        <v>P-001</v>
      </c>
      <c r="E3368" t="str">
        <f ca="1">+_xlfn.XLOOKUP(D3368,'Tablas aux'!$A$3:$A$6,'Tablas aux'!$B$3:$B$6,0)</f>
        <v>Audífonos</v>
      </c>
      <c r="F3368" t="str">
        <f ca="1">+_xlfn.XLOOKUP(E3368,'Tablas aux'!$B$3:$B$6,'Tablas aux'!$C$3:$C$6,0)</f>
        <v>Electrónica</v>
      </c>
      <c r="G3368">
        <f t="shared" ca="1" si="315"/>
        <v>9</v>
      </c>
      <c r="H3368">
        <f ca="1">+_xlfn.XLOOKUP(D3368,'Tablas aux'!$A$3:$A$6,'Tablas aux'!$D$3:$D$6)</f>
        <v>50</v>
      </c>
      <c r="I3368" s="3">
        <f t="shared" ca="1" si="316"/>
        <v>0.1</v>
      </c>
      <c r="J3368" t="str" cm="1">
        <f t="array" aca="1" ref="J3368" ca="1">+INDEX({"Tarjeta";"Efectivo";"Transferencia"},RANDBETWEEN(1,3))</f>
        <v>Transferencia</v>
      </c>
      <c r="K3368" t="str">
        <f t="shared" ca="1" si="317"/>
        <v>V-005</v>
      </c>
      <c r="L3368" t="str">
        <f ca="1">+VLOOKUP(K3368,'Tablas aux'!$A$23:$C$27,3,0)</f>
        <v>Ayacucho</v>
      </c>
    </row>
    <row r="3369" spans="1:12" x14ac:dyDescent="0.25">
      <c r="A3369" t="str">
        <v>V-3368</v>
      </c>
      <c r="B3369">
        <f t="shared" ca="1" si="312"/>
        <v>45797</v>
      </c>
      <c r="C3369" t="str">
        <f t="shared" ca="1" si="313"/>
        <v>C-004</v>
      </c>
      <c r="D3369" t="str">
        <f t="shared" ca="1" si="314"/>
        <v>P-002</v>
      </c>
      <c r="E3369" t="str">
        <f ca="1">+_xlfn.XLOOKUP(D3369,'Tablas aux'!$A$3:$A$6,'Tablas aux'!$B$3:$B$6,0)</f>
        <v>Laptop</v>
      </c>
      <c r="F3369" t="str">
        <f ca="1">+_xlfn.XLOOKUP(E3369,'Tablas aux'!$B$3:$B$6,'Tablas aux'!$C$3:$C$6,0)</f>
        <v>Computo</v>
      </c>
      <c r="G3369">
        <f t="shared" ca="1" si="315"/>
        <v>20</v>
      </c>
      <c r="H3369">
        <f ca="1">+_xlfn.XLOOKUP(D3369,'Tablas aux'!$A$3:$A$6,'Tablas aux'!$D$3:$D$6)</f>
        <v>1200</v>
      </c>
      <c r="I3369" s="3">
        <f t="shared" ca="1" si="316"/>
        <v>0.3</v>
      </c>
      <c r="J3369" t="str" cm="1">
        <f t="array" aca="1" ref="J3369" ca="1">+INDEX({"Tarjeta";"Efectivo";"Transferencia"},RANDBETWEEN(1,3))</f>
        <v>Transferencia</v>
      </c>
      <c r="K3369" t="str">
        <f t="shared" ca="1" si="317"/>
        <v>V-003</v>
      </c>
      <c r="L3369" t="str">
        <f ca="1">+VLOOKUP(K3369,'Tablas aux'!$A$23:$C$27,3,0)</f>
        <v>Arequipa</v>
      </c>
    </row>
    <row r="3370" spans="1:12" x14ac:dyDescent="0.25">
      <c r="A3370" t="str">
        <v>V-3369</v>
      </c>
      <c r="B3370">
        <f t="shared" ca="1" si="312"/>
        <v>45733</v>
      </c>
      <c r="C3370" t="str">
        <f t="shared" ca="1" si="313"/>
        <v>C-003</v>
      </c>
      <c r="D3370" t="str">
        <f t="shared" ca="1" si="314"/>
        <v>P-002</v>
      </c>
      <c r="E3370" t="str">
        <f ca="1">+_xlfn.XLOOKUP(D3370,'Tablas aux'!$A$3:$A$6,'Tablas aux'!$B$3:$B$6,0)</f>
        <v>Laptop</v>
      </c>
      <c r="F3370" t="str">
        <f ca="1">+_xlfn.XLOOKUP(E3370,'Tablas aux'!$B$3:$B$6,'Tablas aux'!$C$3:$C$6,0)</f>
        <v>Computo</v>
      </c>
      <c r="G3370">
        <f t="shared" ca="1" si="315"/>
        <v>6</v>
      </c>
      <c r="H3370">
        <f ca="1">+_xlfn.XLOOKUP(D3370,'Tablas aux'!$A$3:$A$6,'Tablas aux'!$D$3:$D$6)</f>
        <v>1200</v>
      </c>
      <c r="I3370" s="3">
        <f t="shared" ca="1" si="316"/>
        <v>0.3</v>
      </c>
      <c r="J3370" t="str" cm="1">
        <f t="array" aca="1" ref="J3370" ca="1">+INDEX({"Tarjeta";"Efectivo";"Transferencia"},RANDBETWEEN(1,3))</f>
        <v>Transferencia</v>
      </c>
      <c r="K3370" t="str">
        <f t="shared" ca="1" si="317"/>
        <v>V-004</v>
      </c>
      <c r="L3370" t="str">
        <f ca="1">+VLOOKUP(K3370,'Tablas aux'!$A$23:$C$27,3,0)</f>
        <v>Moquegua</v>
      </c>
    </row>
    <row r="3371" spans="1:12" x14ac:dyDescent="0.25">
      <c r="A3371" t="str">
        <v>V-3370</v>
      </c>
      <c r="B3371">
        <f t="shared" ca="1" si="312"/>
        <v>45907</v>
      </c>
      <c r="C3371" t="str">
        <f t="shared" ca="1" si="313"/>
        <v>C-003</v>
      </c>
      <c r="D3371" t="str">
        <f t="shared" ca="1" si="314"/>
        <v>P-004</v>
      </c>
      <c r="E3371" t="str">
        <f ca="1">+_xlfn.XLOOKUP(D3371,'Tablas aux'!$A$3:$A$6,'Tablas aux'!$B$3:$B$6,0)</f>
        <v>Smart Phone</v>
      </c>
      <c r="F3371" t="str">
        <f ca="1">+_xlfn.XLOOKUP(E3371,'Tablas aux'!$B$3:$B$6,'Tablas aux'!$C$3:$C$6,0)</f>
        <v>Telefonía</v>
      </c>
      <c r="G3371">
        <f t="shared" ca="1" si="315"/>
        <v>24</v>
      </c>
      <c r="H3371">
        <f ca="1">+_xlfn.XLOOKUP(D3371,'Tablas aux'!$A$3:$A$6,'Tablas aux'!$D$3:$D$6)</f>
        <v>800</v>
      </c>
      <c r="I3371" s="3">
        <f t="shared" ca="1" si="316"/>
        <v>0.2</v>
      </c>
      <c r="J3371" t="str" cm="1">
        <f t="array" aca="1" ref="J3371" ca="1">+INDEX({"Tarjeta";"Efectivo";"Transferencia"},RANDBETWEEN(1,3))</f>
        <v>Efectivo</v>
      </c>
      <c r="K3371" t="str">
        <f t="shared" ca="1" si="317"/>
        <v>V-003</v>
      </c>
      <c r="L3371" t="str">
        <f ca="1">+VLOOKUP(K3371,'Tablas aux'!$A$23:$C$27,3,0)</f>
        <v>Arequipa</v>
      </c>
    </row>
    <row r="3372" spans="1:12" x14ac:dyDescent="0.25">
      <c r="A3372" t="str">
        <v>V-3371</v>
      </c>
      <c r="B3372">
        <f t="shared" ca="1" si="312"/>
        <v>45857</v>
      </c>
      <c r="C3372" t="str">
        <f t="shared" ca="1" si="313"/>
        <v>C-001</v>
      </c>
      <c r="D3372" t="str">
        <f t="shared" ca="1" si="314"/>
        <v>P-003</v>
      </c>
      <c r="E3372" t="str">
        <f ca="1">+_xlfn.XLOOKUP(D3372,'Tablas aux'!$A$3:$A$6,'Tablas aux'!$B$3:$B$6,0)</f>
        <v>Smart Watch</v>
      </c>
      <c r="F3372" t="str">
        <f ca="1">+_xlfn.XLOOKUP(E3372,'Tablas aux'!$B$3:$B$6,'Tablas aux'!$C$3:$C$6,0)</f>
        <v>Electrónica</v>
      </c>
      <c r="G3372">
        <f t="shared" ca="1" si="315"/>
        <v>8</v>
      </c>
      <c r="H3372">
        <f ca="1">+_xlfn.XLOOKUP(D3372,'Tablas aux'!$A$3:$A$6,'Tablas aux'!$D$3:$D$6)</f>
        <v>200</v>
      </c>
      <c r="I3372" s="3">
        <f t="shared" ca="1" si="316"/>
        <v>0.1</v>
      </c>
      <c r="J3372" t="str" cm="1">
        <f t="array" aca="1" ref="J3372" ca="1">+INDEX({"Tarjeta";"Efectivo";"Transferencia"},RANDBETWEEN(1,3))</f>
        <v>Tarjeta</v>
      </c>
      <c r="K3372" t="str">
        <f t="shared" ca="1" si="317"/>
        <v>V-002</v>
      </c>
      <c r="L3372" t="str">
        <f ca="1">+VLOOKUP(K3372,'Tablas aux'!$A$23:$C$27,3,0)</f>
        <v>Callao</v>
      </c>
    </row>
    <row r="3373" spans="1:12" x14ac:dyDescent="0.25">
      <c r="A3373" t="str">
        <v>V-3372</v>
      </c>
      <c r="B3373">
        <f t="shared" ca="1" si="312"/>
        <v>45870</v>
      </c>
      <c r="C3373" t="str">
        <f t="shared" ca="1" si="313"/>
        <v>C-004</v>
      </c>
      <c r="D3373" t="str">
        <f t="shared" ca="1" si="314"/>
        <v>P-004</v>
      </c>
      <c r="E3373" t="str">
        <f ca="1">+_xlfn.XLOOKUP(D3373,'Tablas aux'!$A$3:$A$6,'Tablas aux'!$B$3:$B$6,0)</f>
        <v>Smart Phone</v>
      </c>
      <c r="F3373" t="str">
        <f ca="1">+_xlfn.XLOOKUP(E3373,'Tablas aux'!$B$3:$B$6,'Tablas aux'!$C$3:$C$6,0)</f>
        <v>Telefonía</v>
      </c>
      <c r="G3373">
        <f t="shared" ca="1" si="315"/>
        <v>12</v>
      </c>
      <c r="H3373">
        <f ca="1">+_xlfn.XLOOKUP(D3373,'Tablas aux'!$A$3:$A$6,'Tablas aux'!$D$3:$D$6)</f>
        <v>800</v>
      </c>
      <c r="I3373" s="3">
        <f t="shared" ca="1" si="316"/>
        <v>0.2</v>
      </c>
      <c r="J3373" t="str" cm="1">
        <f t="array" aca="1" ref="J3373" ca="1">+INDEX({"Tarjeta";"Efectivo";"Transferencia"},RANDBETWEEN(1,3))</f>
        <v>Transferencia</v>
      </c>
      <c r="K3373" t="str">
        <f t="shared" ca="1" si="317"/>
        <v>V-003</v>
      </c>
      <c r="L3373" t="str">
        <f ca="1">+VLOOKUP(K3373,'Tablas aux'!$A$23:$C$27,3,0)</f>
        <v>Arequipa</v>
      </c>
    </row>
    <row r="3374" spans="1:12" x14ac:dyDescent="0.25">
      <c r="A3374" t="str">
        <v>V-3373</v>
      </c>
      <c r="B3374">
        <f t="shared" ca="1" si="312"/>
        <v>45834</v>
      </c>
      <c r="C3374" t="str">
        <f t="shared" ca="1" si="313"/>
        <v>C-004</v>
      </c>
      <c r="D3374" t="str">
        <f t="shared" ca="1" si="314"/>
        <v>P-004</v>
      </c>
      <c r="E3374" t="str">
        <f ca="1">+_xlfn.XLOOKUP(D3374,'Tablas aux'!$A$3:$A$6,'Tablas aux'!$B$3:$B$6,0)</f>
        <v>Smart Phone</v>
      </c>
      <c r="F3374" t="str">
        <f ca="1">+_xlfn.XLOOKUP(E3374,'Tablas aux'!$B$3:$B$6,'Tablas aux'!$C$3:$C$6,0)</f>
        <v>Telefonía</v>
      </c>
      <c r="G3374">
        <f t="shared" ca="1" si="315"/>
        <v>15</v>
      </c>
      <c r="H3374">
        <f ca="1">+_xlfn.XLOOKUP(D3374,'Tablas aux'!$A$3:$A$6,'Tablas aux'!$D$3:$D$6)</f>
        <v>800</v>
      </c>
      <c r="I3374" s="3">
        <f t="shared" ca="1" si="316"/>
        <v>0.2</v>
      </c>
      <c r="J3374" t="str" cm="1">
        <f t="array" aca="1" ref="J3374" ca="1">+INDEX({"Tarjeta";"Efectivo";"Transferencia"},RANDBETWEEN(1,3))</f>
        <v>Efectivo</v>
      </c>
      <c r="K3374" t="str">
        <f t="shared" ca="1" si="317"/>
        <v>V-004</v>
      </c>
      <c r="L3374" t="str">
        <f ca="1">+VLOOKUP(K3374,'Tablas aux'!$A$23:$C$27,3,0)</f>
        <v>Moquegua</v>
      </c>
    </row>
    <row r="3375" spans="1:12" x14ac:dyDescent="0.25">
      <c r="A3375" t="str">
        <v>V-3374</v>
      </c>
      <c r="B3375">
        <f t="shared" ca="1" si="312"/>
        <v>45908</v>
      </c>
      <c r="C3375" t="str">
        <f t="shared" ca="1" si="313"/>
        <v>C-004</v>
      </c>
      <c r="D3375" t="str">
        <f t="shared" ca="1" si="314"/>
        <v>P-001</v>
      </c>
      <c r="E3375" t="str">
        <f ca="1">+_xlfn.XLOOKUP(D3375,'Tablas aux'!$A$3:$A$6,'Tablas aux'!$B$3:$B$6,0)</f>
        <v>Audífonos</v>
      </c>
      <c r="F3375" t="str">
        <f ca="1">+_xlfn.XLOOKUP(E3375,'Tablas aux'!$B$3:$B$6,'Tablas aux'!$C$3:$C$6,0)</f>
        <v>Electrónica</v>
      </c>
      <c r="G3375">
        <f t="shared" ca="1" si="315"/>
        <v>9</v>
      </c>
      <c r="H3375">
        <f ca="1">+_xlfn.XLOOKUP(D3375,'Tablas aux'!$A$3:$A$6,'Tablas aux'!$D$3:$D$6)</f>
        <v>50</v>
      </c>
      <c r="I3375" s="3">
        <f t="shared" ca="1" si="316"/>
        <v>0.1</v>
      </c>
      <c r="J3375" t="str" cm="1">
        <f t="array" aca="1" ref="J3375" ca="1">+INDEX({"Tarjeta";"Efectivo";"Transferencia"},RANDBETWEEN(1,3))</f>
        <v>Efectivo</v>
      </c>
      <c r="K3375" t="str">
        <f t="shared" ca="1" si="317"/>
        <v>V-002</v>
      </c>
      <c r="L3375" t="str">
        <f ca="1">+VLOOKUP(K3375,'Tablas aux'!$A$23:$C$27,3,0)</f>
        <v>Callao</v>
      </c>
    </row>
    <row r="3376" spans="1:12" x14ac:dyDescent="0.25">
      <c r="A3376" t="str">
        <v>V-3375</v>
      </c>
      <c r="B3376">
        <f t="shared" ca="1" si="312"/>
        <v>45785</v>
      </c>
      <c r="C3376" t="str">
        <f t="shared" ca="1" si="313"/>
        <v>C-001</v>
      </c>
      <c r="D3376" t="str">
        <f t="shared" ca="1" si="314"/>
        <v>P-001</v>
      </c>
      <c r="E3376" t="str">
        <f ca="1">+_xlfn.XLOOKUP(D3376,'Tablas aux'!$A$3:$A$6,'Tablas aux'!$B$3:$B$6,0)</f>
        <v>Audífonos</v>
      </c>
      <c r="F3376" t="str">
        <f ca="1">+_xlfn.XLOOKUP(E3376,'Tablas aux'!$B$3:$B$6,'Tablas aux'!$C$3:$C$6,0)</f>
        <v>Electrónica</v>
      </c>
      <c r="G3376">
        <f t="shared" ca="1" si="315"/>
        <v>21</v>
      </c>
      <c r="H3376">
        <f ca="1">+_xlfn.XLOOKUP(D3376,'Tablas aux'!$A$3:$A$6,'Tablas aux'!$D$3:$D$6)</f>
        <v>50</v>
      </c>
      <c r="I3376" s="3">
        <f t="shared" ca="1" si="316"/>
        <v>0.1</v>
      </c>
      <c r="J3376" t="str" cm="1">
        <f t="array" aca="1" ref="J3376" ca="1">+INDEX({"Tarjeta";"Efectivo";"Transferencia"},RANDBETWEEN(1,3))</f>
        <v>Tarjeta</v>
      </c>
      <c r="K3376" t="str">
        <f t="shared" ca="1" si="317"/>
        <v>V-002</v>
      </c>
      <c r="L3376" t="str">
        <f ca="1">+VLOOKUP(K3376,'Tablas aux'!$A$23:$C$27,3,0)</f>
        <v>Callao</v>
      </c>
    </row>
    <row r="3377" spans="1:12" x14ac:dyDescent="0.25">
      <c r="A3377" t="str">
        <v>V-3376</v>
      </c>
      <c r="B3377">
        <f t="shared" ca="1" si="312"/>
        <v>45752</v>
      </c>
      <c r="C3377" t="str">
        <f t="shared" ca="1" si="313"/>
        <v>C-003</v>
      </c>
      <c r="D3377" t="str">
        <f t="shared" ca="1" si="314"/>
        <v>P-004</v>
      </c>
      <c r="E3377" t="str">
        <f ca="1">+_xlfn.XLOOKUP(D3377,'Tablas aux'!$A$3:$A$6,'Tablas aux'!$B$3:$B$6,0)</f>
        <v>Smart Phone</v>
      </c>
      <c r="F3377" t="str">
        <f ca="1">+_xlfn.XLOOKUP(E3377,'Tablas aux'!$B$3:$B$6,'Tablas aux'!$C$3:$C$6,0)</f>
        <v>Telefonía</v>
      </c>
      <c r="G3377">
        <f t="shared" ca="1" si="315"/>
        <v>37</v>
      </c>
      <c r="H3377">
        <f ca="1">+_xlfn.XLOOKUP(D3377,'Tablas aux'!$A$3:$A$6,'Tablas aux'!$D$3:$D$6)</f>
        <v>800</v>
      </c>
      <c r="I3377" s="3">
        <f t="shared" ca="1" si="316"/>
        <v>0.2</v>
      </c>
      <c r="J3377" t="str" cm="1">
        <f t="array" aca="1" ref="J3377" ca="1">+INDEX({"Tarjeta";"Efectivo";"Transferencia"},RANDBETWEEN(1,3))</f>
        <v>Tarjeta</v>
      </c>
      <c r="K3377" t="str">
        <f t="shared" ca="1" si="317"/>
        <v>V-005</v>
      </c>
      <c r="L3377" t="str">
        <f ca="1">+VLOOKUP(K3377,'Tablas aux'!$A$23:$C$27,3,0)</f>
        <v>Ayacucho</v>
      </c>
    </row>
    <row r="3378" spans="1:12" x14ac:dyDescent="0.25">
      <c r="A3378" t="str">
        <v>V-3377</v>
      </c>
      <c r="B3378">
        <f t="shared" ca="1" si="312"/>
        <v>45883</v>
      </c>
      <c r="C3378" t="str">
        <f t="shared" ca="1" si="313"/>
        <v>C-003</v>
      </c>
      <c r="D3378" t="str">
        <f t="shared" ca="1" si="314"/>
        <v>P-002</v>
      </c>
      <c r="E3378" t="str">
        <f ca="1">+_xlfn.XLOOKUP(D3378,'Tablas aux'!$A$3:$A$6,'Tablas aux'!$B$3:$B$6,0)</f>
        <v>Laptop</v>
      </c>
      <c r="F3378" t="str">
        <f ca="1">+_xlfn.XLOOKUP(E3378,'Tablas aux'!$B$3:$B$6,'Tablas aux'!$C$3:$C$6,0)</f>
        <v>Computo</v>
      </c>
      <c r="G3378">
        <f t="shared" ca="1" si="315"/>
        <v>44</v>
      </c>
      <c r="H3378">
        <f ca="1">+_xlfn.XLOOKUP(D3378,'Tablas aux'!$A$3:$A$6,'Tablas aux'!$D$3:$D$6)</f>
        <v>1200</v>
      </c>
      <c r="I3378" s="3">
        <f t="shared" ca="1" si="316"/>
        <v>0.3</v>
      </c>
      <c r="J3378" t="str" cm="1">
        <f t="array" aca="1" ref="J3378" ca="1">+INDEX({"Tarjeta";"Efectivo";"Transferencia"},RANDBETWEEN(1,3))</f>
        <v>Efectivo</v>
      </c>
      <c r="K3378" t="str">
        <f t="shared" ca="1" si="317"/>
        <v>V-001</v>
      </c>
      <c r="L3378" t="str">
        <f ca="1">+VLOOKUP(K3378,'Tablas aux'!$A$23:$C$27,3,0)</f>
        <v>Lima</v>
      </c>
    </row>
    <row r="3379" spans="1:12" x14ac:dyDescent="0.25">
      <c r="A3379" t="str">
        <v>V-3378</v>
      </c>
      <c r="B3379">
        <f t="shared" ca="1" si="312"/>
        <v>45659</v>
      </c>
      <c r="C3379" t="str">
        <f t="shared" ca="1" si="313"/>
        <v>C-002</v>
      </c>
      <c r="D3379" t="str">
        <f t="shared" ca="1" si="314"/>
        <v>P-003</v>
      </c>
      <c r="E3379" t="str">
        <f ca="1">+_xlfn.XLOOKUP(D3379,'Tablas aux'!$A$3:$A$6,'Tablas aux'!$B$3:$B$6,0)</f>
        <v>Smart Watch</v>
      </c>
      <c r="F3379" t="str">
        <f ca="1">+_xlfn.XLOOKUP(E3379,'Tablas aux'!$B$3:$B$6,'Tablas aux'!$C$3:$C$6,0)</f>
        <v>Electrónica</v>
      </c>
      <c r="G3379">
        <f t="shared" ca="1" si="315"/>
        <v>44</v>
      </c>
      <c r="H3379">
        <f ca="1">+_xlfn.XLOOKUP(D3379,'Tablas aux'!$A$3:$A$6,'Tablas aux'!$D$3:$D$6)</f>
        <v>200</v>
      </c>
      <c r="I3379" s="3">
        <f t="shared" ca="1" si="316"/>
        <v>0.1</v>
      </c>
      <c r="J3379" t="str" cm="1">
        <f t="array" aca="1" ref="J3379" ca="1">+INDEX({"Tarjeta";"Efectivo";"Transferencia"},RANDBETWEEN(1,3))</f>
        <v>Efectivo</v>
      </c>
      <c r="K3379" t="str">
        <f t="shared" ca="1" si="317"/>
        <v>V-005</v>
      </c>
      <c r="L3379" t="str">
        <f ca="1">+VLOOKUP(K3379,'Tablas aux'!$A$23:$C$27,3,0)</f>
        <v>Ayacucho</v>
      </c>
    </row>
    <row r="3380" spans="1:12" x14ac:dyDescent="0.25">
      <c r="A3380" t="str">
        <v>V-3379</v>
      </c>
      <c r="B3380">
        <f t="shared" ca="1" si="312"/>
        <v>45912</v>
      </c>
      <c r="C3380" t="str">
        <f t="shared" ca="1" si="313"/>
        <v>C-004</v>
      </c>
      <c r="D3380" t="str">
        <f t="shared" ca="1" si="314"/>
        <v>P-003</v>
      </c>
      <c r="E3380" t="str">
        <f ca="1">+_xlfn.XLOOKUP(D3380,'Tablas aux'!$A$3:$A$6,'Tablas aux'!$B$3:$B$6,0)</f>
        <v>Smart Watch</v>
      </c>
      <c r="F3380" t="str">
        <f ca="1">+_xlfn.XLOOKUP(E3380,'Tablas aux'!$B$3:$B$6,'Tablas aux'!$C$3:$C$6,0)</f>
        <v>Electrónica</v>
      </c>
      <c r="G3380">
        <f t="shared" ca="1" si="315"/>
        <v>39</v>
      </c>
      <c r="H3380">
        <f ca="1">+_xlfn.XLOOKUP(D3380,'Tablas aux'!$A$3:$A$6,'Tablas aux'!$D$3:$D$6)</f>
        <v>200</v>
      </c>
      <c r="I3380" s="3">
        <f t="shared" ca="1" si="316"/>
        <v>0.1</v>
      </c>
      <c r="J3380" t="str" cm="1">
        <f t="array" aca="1" ref="J3380" ca="1">+INDEX({"Tarjeta";"Efectivo";"Transferencia"},RANDBETWEEN(1,3))</f>
        <v>Efectivo</v>
      </c>
      <c r="K3380" t="str">
        <f t="shared" ca="1" si="317"/>
        <v>V-001</v>
      </c>
      <c r="L3380" t="str">
        <f ca="1">+VLOOKUP(K3380,'Tablas aux'!$A$23:$C$27,3,0)</f>
        <v>Lima</v>
      </c>
    </row>
    <row r="3381" spans="1:12" x14ac:dyDescent="0.25">
      <c r="A3381" t="str">
        <v>V-3380</v>
      </c>
      <c r="B3381">
        <f t="shared" ca="1" si="312"/>
        <v>45865</v>
      </c>
      <c r="C3381" t="str">
        <f t="shared" ca="1" si="313"/>
        <v>C-004</v>
      </c>
      <c r="D3381" t="str">
        <f t="shared" ca="1" si="314"/>
        <v>P-002</v>
      </c>
      <c r="E3381" t="str">
        <f ca="1">+_xlfn.XLOOKUP(D3381,'Tablas aux'!$A$3:$A$6,'Tablas aux'!$B$3:$B$6,0)</f>
        <v>Laptop</v>
      </c>
      <c r="F3381" t="str">
        <f ca="1">+_xlfn.XLOOKUP(E3381,'Tablas aux'!$B$3:$B$6,'Tablas aux'!$C$3:$C$6,0)</f>
        <v>Computo</v>
      </c>
      <c r="G3381">
        <f t="shared" ca="1" si="315"/>
        <v>34</v>
      </c>
      <c r="H3381">
        <f ca="1">+_xlfn.XLOOKUP(D3381,'Tablas aux'!$A$3:$A$6,'Tablas aux'!$D$3:$D$6)</f>
        <v>1200</v>
      </c>
      <c r="I3381" s="3">
        <f t="shared" ca="1" si="316"/>
        <v>0.3</v>
      </c>
      <c r="J3381" t="str" cm="1">
        <f t="array" aca="1" ref="J3381" ca="1">+INDEX({"Tarjeta";"Efectivo";"Transferencia"},RANDBETWEEN(1,3))</f>
        <v>Efectivo</v>
      </c>
      <c r="K3381" t="str">
        <f t="shared" ca="1" si="317"/>
        <v>V-002</v>
      </c>
      <c r="L3381" t="str">
        <f ca="1">+VLOOKUP(K3381,'Tablas aux'!$A$23:$C$27,3,0)</f>
        <v>Callao</v>
      </c>
    </row>
    <row r="3382" spans="1:12" x14ac:dyDescent="0.25">
      <c r="A3382" t="str">
        <v>V-3381</v>
      </c>
      <c r="B3382">
        <f t="shared" ca="1" si="312"/>
        <v>45777</v>
      </c>
      <c r="C3382" t="str">
        <f t="shared" ca="1" si="313"/>
        <v>C-004</v>
      </c>
      <c r="D3382" t="str">
        <f t="shared" ca="1" si="314"/>
        <v>P-004</v>
      </c>
      <c r="E3382" t="str">
        <f ca="1">+_xlfn.XLOOKUP(D3382,'Tablas aux'!$A$3:$A$6,'Tablas aux'!$B$3:$B$6,0)</f>
        <v>Smart Phone</v>
      </c>
      <c r="F3382" t="str">
        <f ca="1">+_xlfn.XLOOKUP(E3382,'Tablas aux'!$B$3:$B$6,'Tablas aux'!$C$3:$C$6,0)</f>
        <v>Telefonía</v>
      </c>
      <c r="G3382">
        <f t="shared" ca="1" si="315"/>
        <v>45</v>
      </c>
      <c r="H3382">
        <f ca="1">+_xlfn.XLOOKUP(D3382,'Tablas aux'!$A$3:$A$6,'Tablas aux'!$D$3:$D$6)</f>
        <v>800</v>
      </c>
      <c r="I3382" s="3">
        <f t="shared" ca="1" si="316"/>
        <v>0.2</v>
      </c>
      <c r="J3382" t="str" cm="1">
        <f t="array" aca="1" ref="J3382" ca="1">+INDEX({"Tarjeta";"Efectivo";"Transferencia"},RANDBETWEEN(1,3))</f>
        <v>Transferencia</v>
      </c>
      <c r="K3382" t="str">
        <f t="shared" ca="1" si="317"/>
        <v>V-004</v>
      </c>
      <c r="L3382" t="str">
        <f ca="1">+VLOOKUP(K3382,'Tablas aux'!$A$23:$C$27,3,0)</f>
        <v>Moquegua</v>
      </c>
    </row>
    <row r="3383" spans="1:12" x14ac:dyDescent="0.25">
      <c r="A3383" t="str">
        <v>V-3382</v>
      </c>
      <c r="B3383">
        <f t="shared" ca="1" si="312"/>
        <v>45865</v>
      </c>
      <c r="C3383" t="str">
        <f t="shared" ca="1" si="313"/>
        <v>C-001</v>
      </c>
      <c r="D3383" t="str">
        <f t="shared" ca="1" si="314"/>
        <v>P-003</v>
      </c>
      <c r="E3383" t="str">
        <f ca="1">+_xlfn.XLOOKUP(D3383,'Tablas aux'!$A$3:$A$6,'Tablas aux'!$B$3:$B$6,0)</f>
        <v>Smart Watch</v>
      </c>
      <c r="F3383" t="str">
        <f ca="1">+_xlfn.XLOOKUP(E3383,'Tablas aux'!$B$3:$B$6,'Tablas aux'!$C$3:$C$6,0)</f>
        <v>Electrónica</v>
      </c>
      <c r="G3383">
        <f t="shared" ca="1" si="315"/>
        <v>33</v>
      </c>
      <c r="H3383">
        <f ca="1">+_xlfn.XLOOKUP(D3383,'Tablas aux'!$A$3:$A$6,'Tablas aux'!$D$3:$D$6)</f>
        <v>200</v>
      </c>
      <c r="I3383" s="3">
        <f t="shared" ca="1" si="316"/>
        <v>0.1</v>
      </c>
      <c r="J3383" t="str" cm="1">
        <f t="array" aca="1" ref="J3383" ca="1">+INDEX({"Tarjeta";"Efectivo";"Transferencia"},RANDBETWEEN(1,3))</f>
        <v>Tarjeta</v>
      </c>
      <c r="K3383" t="str">
        <f t="shared" ca="1" si="317"/>
        <v>V-002</v>
      </c>
      <c r="L3383" t="str">
        <f ca="1">+VLOOKUP(K3383,'Tablas aux'!$A$23:$C$27,3,0)</f>
        <v>Callao</v>
      </c>
    </row>
    <row r="3384" spans="1:12" x14ac:dyDescent="0.25">
      <c r="A3384" t="str">
        <v>V-3383</v>
      </c>
      <c r="B3384">
        <f t="shared" ca="1" si="312"/>
        <v>45758</v>
      </c>
      <c r="C3384" t="str">
        <f t="shared" ca="1" si="313"/>
        <v>C-002</v>
      </c>
      <c r="D3384" t="str">
        <f t="shared" ca="1" si="314"/>
        <v>P-002</v>
      </c>
      <c r="E3384" t="str">
        <f ca="1">+_xlfn.XLOOKUP(D3384,'Tablas aux'!$A$3:$A$6,'Tablas aux'!$B$3:$B$6,0)</f>
        <v>Laptop</v>
      </c>
      <c r="F3384" t="str">
        <f ca="1">+_xlfn.XLOOKUP(E3384,'Tablas aux'!$B$3:$B$6,'Tablas aux'!$C$3:$C$6,0)</f>
        <v>Computo</v>
      </c>
      <c r="G3384">
        <f t="shared" ca="1" si="315"/>
        <v>28</v>
      </c>
      <c r="H3384">
        <f ca="1">+_xlfn.XLOOKUP(D3384,'Tablas aux'!$A$3:$A$6,'Tablas aux'!$D$3:$D$6)</f>
        <v>1200</v>
      </c>
      <c r="I3384" s="3">
        <f t="shared" ca="1" si="316"/>
        <v>0.3</v>
      </c>
      <c r="J3384" t="str" cm="1">
        <f t="array" aca="1" ref="J3384" ca="1">+INDEX({"Tarjeta";"Efectivo";"Transferencia"},RANDBETWEEN(1,3))</f>
        <v>Tarjeta</v>
      </c>
      <c r="K3384" t="str">
        <f t="shared" ca="1" si="317"/>
        <v>V-003</v>
      </c>
      <c r="L3384" t="str">
        <f ca="1">+VLOOKUP(K3384,'Tablas aux'!$A$23:$C$27,3,0)</f>
        <v>Arequipa</v>
      </c>
    </row>
    <row r="3385" spans="1:12" x14ac:dyDescent="0.25">
      <c r="A3385" t="str">
        <v>V-3384</v>
      </c>
      <c r="B3385">
        <f t="shared" ca="1" si="312"/>
        <v>45859</v>
      </c>
      <c r="C3385" t="str">
        <f t="shared" ca="1" si="313"/>
        <v>C-003</v>
      </c>
      <c r="D3385" t="str">
        <f t="shared" ca="1" si="314"/>
        <v>P-002</v>
      </c>
      <c r="E3385" t="str">
        <f ca="1">+_xlfn.XLOOKUP(D3385,'Tablas aux'!$A$3:$A$6,'Tablas aux'!$B$3:$B$6,0)</f>
        <v>Laptop</v>
      </c>
      <c r="F3385" t="str">
        <f ca="1">+_xlfn.XLOOKUP(E3385,'Tablas aux'!$B$3:$B$6,'Tablas aux'!$C$3:$C$6,0)</f>
        <v>Computo</v>
      </c>
      <c r="G3385">
        <f t="shared" ca="1" si="315"/>
        <v>39</v>
      </c>
      <c r="H3385">
        <f ca="1">+_xlfn.XLOOKUP(D3385,'Tablas aux'!$A$3:$A$6,'Tablas aux'!$D$3:$D$6)</f>
        <v>1200</v>
      </c>
      <c r="I3385" s="3">
        <f t="shared" ca="1" si="316"/>
        <v>0.3</v>
      </c>
      <c r="J3385" t="str" cm="1">
        <f t="array" aca="1" ref="J3385" ca="1">+INDEX({"Tarjeta";"Efectivo";"Transferencia"},RANDBETWEEN(1,3))</f>
        <v>Transferencia</v>
      </c>
      <c r="K3385" t="str">
        <f t="shared" ca="1" si="317"/>
        <v>V-001</v>
      </c>
      <c r="L3385" t="str">
        <f ca="1">+VLOOKUP(K3385,'Tablas aux'!$A$23:$C$27,3,0)</f>
        <v>Lima</v>
      </c>
    </row>
    <row r="3386" spans="1:12" x14ac:dyDescent="0.25">
      <c r="A3386" t="str">
        <v>V-3385</v>
      </c>
      <c r="B3386">
        <f t="shared" ca="1" si="312"/>
        <v>45737</v>
      </c>
      <c r="C3386" t="str">
        <f t="shared" ca="1" si="313"/>
        <v>C-002</v>
      </c>
      <c r="D3386" t="str">
        <f t="shared" ca="1" si="314"/>
        <v>P-003</v>
      </c>
      <c r="E3386" t="str">
        <f ca="1">+_xlfn.XLOOKUP(D3386,'Tablas aux'!$A$3:$A$6,'Tablas aux'!$B$3:$B$6,0)</f>
        <v>Smart Watch</v>
      </c>
      <c r="F3386" t="str">
        <f ca="1">+_xlfn.XLOOKUP(E3386,'Tablas aux'!$B$3:$B$6,'Tablas aux'!$C$3:$C$6,0)</f>
        <v>Electrónica</v>
      </c>
      <c r="G3386">
        <f t="shared" ca="1" si="315"/>
        <v>7</v>
      </c>
      <c r="H3386">
        <f ca="1">+_xlfn.XLOOKUP(D3386,'Tablas aux'!$A$3:$A$6,'Tablas aux'!$D$3:$D$6)</f>
        <v>200</v>
      </c>
      <c r="I3386" s="3">
        <f t="shared" ca="1" si="316"/>
        <v>0.1</v>
      </c>
      <c r="J3386" t="str" cm="1">
        <f t="array" aca="1" ref="J3386" ca="1">+INDEX({"Tarjeta";"Efectivo";"Transferencia"},RANDBETWEEN(1,3))</f>
        <v>Transferencia</v>
      </c>
      <c r="K3386" t="str">
        <f t="shared" ca="1" si="317"/>
        <v>V-005</v>
      </c>
      <c r="L3386" t="str">
        <f ca="1">+VLOOKUP(K3386,'Tablas aux'!$A$23:$C$27,3,0)</f>
        <v>Ayacucho</v>
      </c>
    </row>
    <row r="3387" spans="1:12" x14ac:dyDescent="0.25">
      <c r="A3387" t="str">
        <v>V-3386</v>
      </c>
      <c r="B3387">
        <f t="shared" ca="1" si="312"/>
        <v>45978</v>
      </c>
      <c r="C3387" t="str">
        <f t="shared" ca="1" si="313"/>
        <v>C-003</v>
      </c>
      <c r="D3387" t="str">
        <f t="shared" ca="1" si="314"/>
        <v>P-004</v>
      </c>
      <c r="E3387" t="str">
        <f ca="1">+_xlfn.XLOOKUP(D3387,'Tablas aux'!$A$3:$A$6,'Tablas aux'!$B$3:$B$6,0)</f>
        <v>Smart Phone</v>
      </c>
      <c r="F3387" t="str">
        <f ca="1">+_xlfn.XLOOKUP(E3387,'Tablas aux'!$B$3:$B$6,'Tablas aux'!$C$3:$C$6,0)</f>
        <v>Telefonía</v>
      </c>
      <c r="G3387">
        <f t="shared" ca="1" si="315"/>
        <v>22</v>
      </c>
      <c r="H3387">
        <f ca="1">+_xlfn.XLOOKUP(D3387,'Tablas aux'!$A$3:$A$6,'Tablas aux'!$D$3:$D$6)</f>
        <v>800</v>
      </c>
      <c r="I3387" s="3">
        <f t="shared" ca="1" si="316"/>
        <v>0.2</v>
      </c>
      <c r="J3387" t="str" cm="1">
        <f t="array" aca="1" ref="J3387" ca="1">+INDEX({"Tarjeta";"Efectivo";"Transferencia"},RANDBETWEEN(1,3))</f>
        <v>Tarjeta</v>
      </c>
      <c r="K3387" t="str">
        <f t="shared" ca="1" si="317"/>
        <v>V-001</v>
      </c>
      <c r="L3387" t="str">
        <f ca="1">+VLOOKUP(K3387,'Tablas aux'!$A$23:$C$27,3,0)</f>
        <v>Lima</v>
      </c>
    </row>
    <row r="3388" spans="1:12" x14ac:dyDescent="0.25">
      <c r="A3388" t="str">
        <v>V-3387</v>
      </c>
      <c r="B3388">
        <f t="shared" ca="1" si="312"/>
        <v>45821</v>
      </c>
      <c r="C3388" t="str">
        <f t="shared" ca="1" si="313"/>
        <v>C-003</v>
      </c>
      <c r="D3388" t="str">
        <f t="shared" ca="1" si="314"/>
        <v>P-003</v>
      </c>
      <c r="E3388" t="str">
        <f ca="1">+_xlfn.XLOOKUP(D3388,'Tablas aux'!$A$3:$A$6,'Tablas aux'!$B$3:$B$6,0)</f>
        <v>Smart Watch</v>
      </c>
      <c r="F3388" t="str">
        <f ca="1">+_xlfn.XLOOKUP(E3388,'Tablas aux'!$B$3:$B$6,'Tablas aux'!$C$3:$C$6,0)</f>
        <v>Electrónica</v>
      </c>
      <c r="G3388">
        <f t="shared" ca="1" si="315"/>
        <v>39</v>
      </c>
      <c r="H3388">
        <f ca="1">+_xlfn.XLOOKUP(D3388,'Tablas aux'!$A$3:$A$6,'Tablas aux'!$D$3:$D$6)</f>
        <v>200</v>
      </c>
      <c r="I3388" s="3">
        <f t="shared" ca="1" si="316"/>
        <v>0.1</v>
      </c>
      <c r="J3388" t="str" cm="1">
        <f t="array" aca="1" ref="J3388" ca="1">+INDEX({"Tarjeta";"Efectivo";"Transferencia"},RANDBETWEEN(1,3))</f>
        <v>Efectivo</v>
      </c>
      <c r="K3388" t="str">
        <f t="shared" ca="1" si="317"/>
        <v>V-002</v>
      </c>
      <c r="L3388" t="str">
        <f ca="1">+VLOOKUP(K3388,'Tablas aux'!$A$23:$C$27,3,0)</f>
        <v>Callao</v>
      </c>
    </row>
    <row r="3389" spans="1:12" x14ac:dyDescent="0.25">
      <c r="A3389" t="str">
        <v>V-3388</v>
      </c>
      <c r="B3389">
        <f t="shared" ca="1" si="312"/>
        <v>45943</v>
      </c>
      <c r="C3389" t="str">
        <f t="shared" ca="1" si="313"/>
        <v>C-001</v>
      </c>
      <c r="D3389" t="str">
        <f t="shared" ca="1" si="314"/>
        <v>P-002</v>
      </c>
      <c r="E3389" t="str">
        <f ca="1">+_xlfn.XLOOKUP(D3389,'Tablas aux'!$A$3:$A$6,'Tablas aux'!$B$3:$B$6,0)</f>
        <v>Laptop</v>
      </c>
      <c r="F3389" t="str">
        <f ca="1">+_xlfn.XLOOKUP(E3389,'Tablas aux'!$B$3:$B$6,'Tablas aux'!$C$3:$C$6,0)</f>
        <v>Computo</v>
      </c>
      <c r="G3389">
        <f t="shared" ca="1" si="315"/>
        <v>8</v>
      </c>
      <c r="H3389">
        <f ca="1">+_xlfn.XLOOKUP(D3389,'Tablas aux'!$A$3:$A$6,'Tablas aux'!$D$3:$D$6)</f>
        <v>1200</v>
      </c>
      <c r="I3389" s="3">
        <f t="shared" ca="1" si="316"/>
        <v>0.3</v>
      </c>
      <c r="J3389" t="str" cm="1">
        <f t="array" aca="1" ref="J3389" ca="1">+INDEX({"Tarjeta";"Efectivo";"Transferencia"},RANDBETWEEN(1,3))</f>
        <v>Efectivo</v>
      </c>
      <c r="K3389" t="str">
        <f t="shared" ca="1" si="317"/>
        <v>V-001</v>
      </c>
      <c r="L3389" t="str">
        <f ca="1">+VLOOKUP(K3389,'Tablas aux'!$A$23:$C$27,3,0)</f>
        <v>Lima</v>
      </c>
    </row>
    <row r="3390" spans="1:12" x14ac:dyDescent="0.25">
      <c r="A3390" t="str">
        <v>V-3389</v>
      </c>
      <c r="B3390">
        <f t="shared" ca="1" si="312"/>
        <v>46014</v>
      </c>
      <c r="C3390" t="str">
        <f t="shared" ca="1" si="313"/>
        <v>C-003</v>
      </c>
      <c r="D3390" t="str">
        <f t="shared" ca="1" si="314"/>
        <v>P-002</v>
      </c>
      <c r="E3390" t="str">
        <f ca="1">+_xlfn.XLOOKUP(D3390,'Tablas aux'!$A$3:$A$6,'Tablas aux'!$B$3:$B$6,0)</f>
        <v>Laptop</v>
      </c>
      <c r="F3390" t="str">
        <f ca="1">+_xlfn.XLOOKUP(E3390,'Tablas aux'!$B$3:$B$6,'Tablas aux'!$C$3:$C$6,0)</f>
        <v>Computo</v>
      </c>
      <c r="G3390">
        <f t="shared" ca="1" si="315"/>
        <v>44</v>
      </c>
      <c r="H3390">
        <f ca="1">+_xlfn.XLOOKUP(D3390,'Tablas aux'!$A$3:$A$6,'Tablas aux'!$D$3:$D$6)</f>
        <v>1200</v>
      </c>
      <c r="I3390" s="3">
        <f t="shared" ca="1" si="316"/>
        <v>0.3</v>
      </c>
      <c r="J3390" t="str" cm="1">
        <f t="array" aca="1" ref="J3390" ca="1">+INDEX({"Tarjeta";"Efectivo";"Transferencia"},RANDBETWEEN(1,3))</f>
        <v>Transferencia</v>
      </c>
      <c r="K3390" t="str">
        <f t="shared" ca="1" si="317"/>
        <v>V-003</v>
      </c>
      <c r="L3390" t="str">
        <f ca="1">+VLOOKUP(K3390,'Tablas aux'!$A$23:$C$27,3,0)</f>
        <v>Arequipa</v>
      </c>
    </row>
    <row r="3391" spans="1:12" x14ac:dyDescent="0.25">
      <c r="A3391" t="str">
        <v>V-3390</v>
      </c>
      <c r="B3391">
        <f t="shared" ca="1" si="312"/>
        <v>45942</v>
      </c>
      <c r="C3391" t="str">
        <f t="shared" ca="1" si="313"/>
        <v>C-001</v>
      </c>
      <c r="D3391" t="str">
        <f t="shared" ca="1" si="314"/>
        <v>P-001</v>
      </c>
      <c r="E3391" t="str">
        <f ca="1">+_xlfn.XLOOKUP(D3391,'Tablas aux'!$A$3:$A$6,'Tablas aux'!$B$3:$B$6,0)</f>
        <v>Audífonos</v>
      </c>
      <c r="F3391" t="str">
        <f ca="1">+_xlfn.XLOOKUP(E3391,'Tablas aux'!$B$3:$B$6,'Tablas aux'!$C$3:$C$6,0)</f>
        <v>Electrónica</v>
      </c>
      <c r="G3391">
        <f t="shared" ca="1" si="315"/>
        <v>34</v>
      </c>
      <c r="H3391">
        <f ca="1">+_xlfn.XLOOKUP(D3391,'Tablas aux'!$A$3:$A$6,'Tablas aux'!$D$3:$D$6)</f>
        <v>50</v>
      </c>
      <c r="I3391" s="3">
        <f t="shared" ca="1" si="316"/>
        <v>0.1</v>
      </c>
      <c r="J3391" t="str" cm="1">
        <f t="array" aca="1" ref="J3391" ca="1">+INDEX({"Tarjeta";"Efectivo";"Transferencia"},RANDBETWEEN(1,3))</f>
        <v>Transferencia</v>
      </c>
      <c r="K3391" t="str">
        <f t="shared" ca="1" si="317"/>
        <v>V-004</v>
      </c>
      <c r="L3391" t="str">
        <f ca="1">+VLOOKUP(K3391,'Tablas aux'!$A$23:$C$27,3,0)</f>
        <v>Moquegua</v>
      </c>
    </row>
    <row r="3392" spans="1:12" x14ac:dyDescent="0.25">
      <c r="A3392" t="str">
        <v>V-3391</v>
      </c>
      <c r="B3392">
        <f t="shared" ca="1" si="312"/>
        <v>45751</v>
      </c>
      <c r="C3392" t="str">
        <f t="shared" ca="1" si="313"/>
        <v>C-001</v>
      </c>
      <c r="D3392" t="str">
        <f t="shared" ca="1" si="314"/>
        <v>P-004</v>
      </c>
      <c r="E3392" t="str">
        <f ca="1">+_xlfn.XLOOKUP(D3392,'Tablas aux'!$A$3:$A$6,'Tablas aux'!$B$3:$B$6,0)</f>
        <v>Smart Phone</v>
      </c>
      <c r="F3392" t="str">
        <f ca="1">+_xlfn.XLOOKUP(E3392,'Tablas aux'!$B$3:$B$6,'Tablas aux'!$C$3:$C$6,0)</f>
        <v>Telefonía</v>
      </c>
      <c r="G3392">
        <f t="shared" ca="1" si="315"/>
        <v>8</v>
      </c>
      <c r="H3392">
        <f ca="1">+_xlfn.XLOOKUP(D3392,'Tablas aux'!$A$3:$A$6,'Tablas aux'!$D$3:$D$6)</f>
        <v>800</v>
      </c>
      <c r="I3392" s="3">
        <f t="shared" ca="1" si="316"/>
        <v>0.2</v>
      </c>
      <c r="J3392" t="str" cm="1">
        <f t="array" aca="1" ref="J3392" ca="1">+INDEX({"Tarjeta";"Efectivo";"Transferencia"},RANDBETWEEN(1,3))</f>
        <v>Tarjeta</v>
      </c>
      <c r="K3392" t="str">
        <f t="shared" ca="1" si="317"/>
        <v>V-005</v>
      </c>
      <c r="L3392" t="str">
        <f ca="1">+VLOOKUP(K3392,'Tablas aux'!$A$23:$C$27,3,0)</f>
        <v>Ayacucho</v>
      </c>
    </row>
    <row r="3393" spans="1:12" x14ac:dyDescent="0.25">
      <c r="A3393" t="str">
        <v>V-3392</v>
      </c>
      <c r="B3393">
        <f t="shared" ca="1" si="312"/>
        <v>45958</v>
      </c>
      <c r="C3393" t="str">
        <f t="shared" ca="1" si="313"/>
        <v>C-002</v>
      </c>
      <c r="D3393" t="str">
        <f t="shared" ca="1" si="314"/>
        <v>P-002</v>
      </c>
      <c r="E3393" t="str">
        <f ca="1">+_xlfn.XLOOKUP(D3393,'Tablas aux'!$A$3:$A$6,'Tablas aux'!$B$3:$B$6,0)</f>
        <v>Laptop</v>
      </c>
      <c r="F3393" t="str">
        <f ca="1">+_xlfn.XLOOKUP(E3393,'Tablas aux'!$B$3:$B$6,'Tablas aux'!$C$3:$C$6,0)</f>
        <v>Computo</v>
      </c>
      <c r="G3393">
        <f t="shared" ca="1" si="315"/>
        <v>41</v>
      </c>
      <c r="H3393">
        <f ca="1">+_xlfn.XLOOKUP(D3393,'Tablas aux'!$A$3:$A$6,'Tablas aux'!$D$3:$D$6)</f>
        <v>1200</v>
      </c>
      <c r="I3393" s="3">
        <f t="shared" ca="1" si="316"/>
        <v>0.3</v>
      </c>
      <c r="J3393" t="str" cm="1">
        <f t="array" aca="1" ref="J3393" ca="1">+INDEX({"Tarjeta";"Efectivo";"Transferencia"},RANDBETWEEN(1,3))</f>
        <v>Efectivo</v>
      </c>
      <c r="K3393" t="str">
        <f t="shared" ca="1" si="317"/>
        <v>V-001</v>
      </c>
      <c r="L3393" t="str">
        <f ca="1">+VLOOKUP(K3393,'Tablas aux'!$A$23:$C$27,3,0)</f>
        <v>Lima</v>
      </c>
    </row>
    <row r="3394" spans="1:12" x14ac:dyDescent="0.25">
      <c r="A3394" t="str">
        <v>V-3393</v>
      </c>
      <c r="B3394">
        <f t="shared" ca="1" si="312"/>
        <v>45961</v>
      </c>
      <c r="C3394" t="str">
        <f t="shared" ca="1" si="313"/>
        <v>C-004</v>
      </c>
      <c r="D3394" t="str">
        <f t="shared" ca="1" si="314"/>
        <v>P-002</v>
      </c>
      <c r="E3394" t="str">
        <f ca="1">+_xlfn.XLOOKUP(D3394,'Tablas aux'!$A$3:$A$6,'Tablas aux'!$B$3:$B$6,0)</f>
        <v>Laptop</v>
      </c>
      <c r="F3394" t="str">
        <f ca="1">+_xlfn.XLOOKUP(E3394,'Tablas aux'!$B$3:$B$6,'Tablas aux'!$C$3:$C$6,0)</f>
        <v>Computo</v>
      </c>
      <c r="G3394">
        <f t="shared" ca="1" si="315"/>
        <v>7</v>
      </c>
      <c r="H3394">
        <f ca="1">+_xlfn.XLOOKUP(D3394,'Tablas aux'!$A$3:$A$6,'Tablas aux'!$D$3:$D$6)</f>
        <v>1200</v>
      </c>
      <c r="I3394" s="3">
        <f t="shared" ca="1" si="316"/>
        <v>0.3</v>
      </c>
      <c r="J3394" t="str" cm="1">
        <f t="array" aca="1" ref="J3394" ca="1">+INDEX({"Tarjeta";"Efectivo";"Transferencia"},RANDBETWEEN(1,3))</f>
        <v>Efectivo</v>
      </c>
      <c r="K3394" t="str">
        <f t="shared" ca="1" si="317"/>
        <v>V-002</v>
      </c>
      <c r="L3394" t="str">
        <f ca="1">+VLOOKUP(K3394,'Tablas aux'!$A$23:$C$27,3,0)</f>
        <v>Callao</v>
      </c>
    </row>
    <row r="3395" spans="1:12" x14ac:dyDescent="0.25">
      <c r="A3395" t="str">
        <v>V-3394</v>
      </c>
      <c r="B3395">
        <f t="shared" ref="B3395:B3458" ca="1" si="318">+RANDBETWEEN("01/01/2025","31/12/2025")</f>
        <v>45772</v>
      </c>
      <c r="C3395" t="str">
        <f t="shared" ref="C3395:C3458" ca="1" si="319">+"C"&amp;"-"&amp;TEXT(RANDBETWEEN(1,4),"000")</f>
        <v>C-002</v>
      </c>
      <c r="D3395" t="str">
        <f t="shared" ref="D3395:D3458" ca="1" si="320">+"P"&amp;"-"&amp;TEXT(RANDBETWEEN(1,4),"000")</f>
        <v>P-001</v>
      </c>
      <c r="E3395" t="str">
        <f ca="1">+_xlfn.XLOOKUP(D3395,'Tablas aux'!$A$3:$A$6,'Tablas aux'!$B$3:$B$6,0)</f>
        <v>Audífonos</v>
      </c>
      <c r="F3395" t="str">
        <f ca="1">+_xlfn.XLOOKUP(E3395,'Tablas aux'!$B$3:$B$6,'Tablas aux'!$C$3:$C$6,0)</f>
        <v>Electrónica</v>
      </c>
      <c r="G3395">
        <f t="shared" ref="G3395:G3458" ca="1" si="321">+RANDBETWEEN(5,45)</f>
        <v>38</v>
      </c>
      <c r="H3395">
        <f ca="1">+_xlfn.XLOOKUP(D3395,'Tablas aux'!$A$3:$A$6,'Tablas aux'!$D$3:$D$6)</f>
        <v>50</v>
      </c>
      <c r="I3395" s="3">
        <f t="shared" ref="I3395:I3458" ca="1" si="322">+IF(F3395="Electrónica",0.1,IF(F3395="Telefonía",0.2,0.3))</f>
        <v>0.1</v>
      </c>
      <c r="J3395" t="str" cm="1">
        <f t="array" aca="1" ref="J3395" ca="1">+INDEX({"Tarjeta";"Efectivo";"Transferencia"},RANDBETWEEN(1,3))</f>
        <v>Efectivo</v>
      </c>
      <c r="K3395" t="str">
        <f t="shared" ref="K3395:K3458" ca="1" si="323">+"V"&amp;"-"&amp;TEXT(RANDBETWEEN(1,5),"000")</f>
        <v>V-001</v>
      </c>
      <c r="L3395" t="str">
        <f ca="1">+VLOOKUP(K3395,'Tablas aux'!$A$23:$C$27,3,0)</f>
        <v>Lima</v>
      </c>
    </row>
    <row r="3396" spans="1:12" x14ac:dyDescent="0.25">
      <c r="A3396" t="str">
        <v>V-3395</v>
      </c>
      <c r="B3396">
        <f t="shared" ca="1" si="318"/>
        <v>45810</v>
      </c>
      <c r="C3396" t="str">
        <f t="shared" ca="1" si="319"/>
        <v>C-001</v>
      </c>
      <c r="D3396" t="str">
        <f t="shared" ca="1" si="320"/>
        <v>P-001</v>
      </c>
      <c r="E3396" t="str">
        <f ca="1">+_xlfn.XLOOKUP(D3396,'Tablas aux'!$A$3:$A$6,'Tablas aux'!$B$3:$B$6,0)</f>
        <v>Audífonos</v>
      </c>
      <c r="F3396" t="str">
        <f ca="1">+_xlfn.XLOOKUP(E3396,'Tablas aux'!$B$3:$B$6,'Tablas aux'!$C$3:$C$6,0)</f>
        <v>Electrónica</v>
      </c>
      <c r="G3396">
        <f t="shared" ca="1" si="321"/>
        <v>8</v>
      </c>
      <c r="H3396">
        <f ca="1">+_xlfn.XLOOKUP(D3396,'Tablas aux'!$A$3:$A$6,'Tablas aux'!$D$3:$D$6)</f>
        <v>50</v>
      </c>
      <c r="I3396" s="3">
        <f t="shared" ca="1" si="322"/>
        <v>0.1</v>
      </c>
      <c r="J3396" t="str" cm="1">
        <f t="array" aca="1" ref="J3396" ca="1">+INDEX({"Tarjeta";"Efectivo";"Transferencia"},RANDBETWEEN(1,3))</f>
        <v>Efectivo</v>
      </c>
      <c r="K3396" t="str">
        <f t="shared" ca="1" si="323"/>
        <v>V-001</v>
      </c>
      <c r="L3396" t="str">
        <f ca="1">+VLOOKUP(K3396,'Tablas aux'!$A$23:$C$27,3,0)</f>
        <v>Lima</v>
      </c>
    </row>
    <row r="3397" spans="1:12" x14ac:dyDescent="0.25">
      <c r="A3397" t="str">
        <v>V-3396</v>
      </c>
      <c r="B3397">
        <f t="shared" ca="1" si="318"/>
        <v>45755</v>
      </c>
      <c r="C3397" t="str">
        <f t="shared" ca="1" si="319"/>
        <v>C-001</v>
      </c>
      <c r="D3397" t="str">
        <f t="shared" ca="1" si="320"/>
        <v>P-003</v>
      </c>
      <c r="E3397" t="str">
        <f ca="1">+_xlfn.XLOOKUP(D3397,'Tablas aux'!$A$3:$A$6,'Tablas aux'!$B$3:$B$6,0)</f>
        <v>Smart Watch</v>
      </c>
      <c r="F3397" t="str">
        <f ca="1">+_xlfn.XLOOKUP(E3397,'Tablas aux'!$B$3:$B$6,'Tablas aux'!$C$3:$C$6,0)</f>
        <v>Electrónica</v>
      </c>
      <c r="G3397">
        <f t="shared" ca="1" si="321"/>
        <v>24</v>
      </c>
      <c r="H3397">
        <f ca="1">+_xlfn.XLOOKUP(D3397,'Tablas aux'!$A$3:$A$6,'Tablas aux'!$D$3:$D$6)</f>
        <v>200</v>
      </c>
      <c r="I3397" s="3">
        <f t="shared" ca="1" si="322"/>
        <v>0.1</v>
      </c>
      <c r="J3397" t="str" cm="1">
        <f t="array" aca="1" ref="J3397" ca="1">+INDEX({"Tarjeta";"Efectivo";"Transferencia"},RANDBETWEEN(1,3))</f>
        <v>Efectivo</v>
      </c>
      <c r="K3397" t="str">
        <f t="shared" ca="1" si="323"/>
        <v>V-004</v>
      </c>
      <c r="L3397" t="str">
        <f ca="1">+VLOOKUP(K3397,'Tablas aux'!$A$23:$C$27,3,0)</f>
        <v>Moquegua</v>
      </c>
    </row>
    <row r="3398" spans="1:12" x14ac:dyDescent="0.25">
      <c r="A3398" t="str">
        <v>V-3397</v>
      </c>
      <c r="B3398">
        <f t="shared" ca="1" si="318"/>
        <v>45755</v>
      </c>
      <c r="C3398" t="str">
        <f t="shared" ca="1" si="319"/>
        <v>C-004</v>
      </c>
      <c r="D3398" t="str">
        <f t="shared" ca="1" si="320"/>
        <v>P-004</v>
      </c>
      <c r="E3398" t="str">
        <f ca="1">+_xlfn.XLOOKUP(D3398,'Tablas aux'!$A$3:$A$6,'Tablas aux'!$B$3:$B$6,0)</f>
        <v>Smart Phone</v>
      </c>
      <c r="F3398" t="str">
        <f ca="1">+_xlfn.XLOOKUP(E3398,'Tablas aux'!$B$3:$B$6,'Tablas aux'!$C$3:$C$6,0)</f>
        <v>Telefonía</v>
      </c>
      <c r="G3398">
        <f t="shared" ca="1" si="321"/>
        <v>14</v>
      </c>
      <c r="H3398">
        <f ca="1">+_xlfn.XLOOKUP(D3398,'Tablas aux'!$A$3:$A$6,'Tablas aux'!$D$3:$D$6)</f>
        <v>800</v>
      </c>
      <c r="I3398" s="3">
        <f t="shared" ca="1" si="322"/>
        <v>0.2</v>
      </c>
      <c r="J3398" t="str" cm="1">
        <f t="array" aca="1" ref="J3398" ca="1">+INDEX({"Tarjeta";"Efectivo";"Transferencia"},RANDBETWEEN(1,3))</f>
        <v>Tarjeta</v>
      </c>
      <c r="K3398" t="str">
        <f t="shared" ca="1" si="323"/>
        <v>V-003</v>
      </c>
      <c r="L3398" t="str">
        <f ca="1">+VLOOKUP(K3398,'Tablas aux'!$A$23:$C$27,3,0)</f>
        <v>Arequipa</v>
      </c>
    </row>
    <row r="3399" spans="1:12" x14ac:dyDescent="0.25">
      <c r="A3399" t="str">
        <v>V-3398</v>
      </c>
      <c r="B3399">
        <f t="shared" ca="1" si="318"/>
        <v>45700</v>
      </c>
      <c r="C3399" t="str">
        <f t="shared" ca="1" si="319"/>
        <v>C-004</v>
      </c>
      <c r="D3399" t="str">
        <f t="shared" ca="1" si="320"/>
        <v>P-004</v>
      </c>
      <c r="E3399" t="str">
        <f ca="1">+_xlfn.XLOOKUP(D3399,'Tablas aux'!$A$3:$A$6,'Tablas aux'!$B$3:$B$6,0)</f>
        <v>Smart Phone</v>
      </c>
      <c r="F3399" t="str">
        <f ca="1">+_xlfn.XLOOKUP(E3399,'Tablas aux'!$B$3:$B$6,'Tablas aux'!$C$3:$C$6,0)</f>
        <v>Telefonía</v>
      </c>
      <c r="G3399">
        <f t="shared" ca="1" si="321"/>
        <v>8</v>
      </c>
      <c r="H3399">
        <f ca="1">+_xlfn.XLOOKUP(D3399,'Tablas aux'!$A$3:$A$6,'Tablas aux'!$D$3:$D$6)</f>
        <v>800</v>
      </c>
      <c r="I3399" s="3">
        <f t="shared" ca="1" si="322"/>
        <v>0.2</v>
      </c>
      <c r="J3399" t="str" cm="1">
        <f t="array" aca="1" ref="J3399" ca="1">+INDEX({"Tarjeta";"Efectivo";"Transferencia"},RANDBETWEEN(1,3))</f>
        <v>Tarjeta</v>
      </c>
      <c r="K3399" t="str">
        <f t="shared" ca="1" si="323"/>
        <v>V-003</v>
      </c>
      <c r="L3399" t="str">
        <f ca="1">+VLOOKUP(K3399,'Tablas aux'!$A$23:$C$27,3,0)</f>
        <v>Arequipa</v>
      </c>
    </row>
    <row r="3400" spans="1:12" x14ac:dyDescent="0.25">
      <c r="A3400" t="str">
        <v>V-3399</v>
      </c>
      <c r="B3400">
        <f t="shared" ca="1" si="318"/>
        <v>45774</v>
      </c>
      <c r="C3400" t="str">
        <f t="shared" ca="1" si="319"/>
        <v>C-004</v>
      </c>
      <c r="D3400" t="str">
        <f t="shared" ca="1" si="320"/>
        <v>P-003</v>
      </c>
      <c r="E3400" t="str">
        <f ca="1">+_xlfn.XLOOKUP(D3400,'Tablas aux'!$A$3:$A$6,'Tablas aux'!$B$3:$B$6,0)</f>
        <v>Smart Watch</v>
      </c>
      <c r="F3400" t="str">
        <f ca="1">+_xlfn.XLOOKUP(E3400,'Tablas aux'!$B$3:$B$6,'Tablas aux'!$C$3:$C$6,0)</f>
        <v>Electrónica</v>
      </c>
      <c r="G3400">
        <f t="shared" ca="1" si="321"/>
        <v>13</v>
      </c>
      <c r="H3400">
        <f ca="1">+_xlfn.XLOOKUP(D3400,'Tablas aux'!$A$3:$A$6,'Tablas aux'!$D$3:$D$6)</f>
        <v>200</v>
      </c>
      <c r="I3400" s="3">
        <f t="shared" ca="1" si="322"/>
        <v>0.1</v>
      </c>
      <c r="J3400" t="str" cm="1">
        <f t="array" aca="1" ref="J3400" ca="1">+INDEX({"Tarjeta";"Efectivo";"Transferencia"},RANDBETWEEN(1,3))</f>
        <v>Tarjeta</v>
      </c>
      <c r="K3400" t="str">
        <f t="shared" ca="1" si="323"/>
        <v>V-004</v>
      </c>
      <c r="L3400" t="str">
        <f ca="1">+VLOOKUP(K3400,'Tablas aux'!$A$23:$C$27,3,0)</f>
        <v>Moquegua</v>
      </c>
    </row>
    <row r="3401" spans="1:12" x14ac:dyDescent="0.25">
      <c r="A3401" t="str">
        <v>V-3400</v>
      </c>
      <c r="B3401">
        <f t="shared" ca="1" si="318"/>
        <v>45901</v>
      </c>
      <c r="C3401" t="str">
        <f t="shared" ca="1" si="319"/>
        <v>C-002</v>
      </c>
      <c r="D3401" t="str">
        <f t="shared" ca="1" si="320"/>
        <v>P-003</v>
      </c>
      <c r="E3401" t="str">
        <f ca="1">+_xlfn.XLOOKUP(D3401,'Tablas aux'!$A$3:$A$6,'Tablas aux'!$B$3:$B$6,0)</f>
        <v>Smart Watch</v>
      </c>
      <c r="F3401" t="str">
        <f ca="1">+_xlfn.XLOOKUP(E3401,'Tablas aux'!$B$3:$B$6,'Tablas aux'!$C$3:$C$6,0)</f>
        <v>Electrónica</v>
      </c>
      <c r="G3401">
        <f t="shared" ca="1" si="321"/>
        <v>13</v>
      </c>
      <c r="H3401">
        <f ca="1">+_xlfn.XLOOKUP(D3401,'Tablas aux'!$A$3:$A$6,'Tablas aux'!$D$3:$D$6)</f>
        <v>200</v>
      </c>
      <c r="I3401" s="3">
        <f t="shared" ca="1" si="322"/>
        <v>0.1</v>
      </c>
      <c r="J3401" t="str" cm="1">
        <f t="array" aca="1" ref="J3401" ca="1">+INDEX({"Tarjeta";"Efectivo";"Transferencia"},RANDBETWEEN(1,3))</f>
        <v>Tarjeta</v>
      </c>
      <c r="K3401" t="str">
        <f t="shared" ca="1" si="323"/>
        <v>V-005</v>
      </c>
      <c r="L3401" t="str">
        <f ca="1">+VLOOKUP(K3401,'Tablas aux'!$A$23:$C$27,3,0)</f>
        <v>Ayacucho</v>
      </c>
    </row>
    <row r="3402" spans="1:12" x14ac:dyDescent="0.25">
      <c r="A3402" t="str">
        <v>V-3401</v>
      </c>
      <c r="B3402">
        <f t="shared" ca="1" si="318"/>
        <v>45866</v>
      </c>
      <c r="C3402" t="str">
        <f t="shared" ca="1" si="319"/>
        <v>C-002</v>
      </c>
      <c r="D3402" t="str">
        <f t="shared" ca="1" si="320"/>
        <v>P-003</v>
      </c>
      <c r="E3402" t="str">
        <f ca="1">+_xlfn.XLOOKUP(D3402,'Tablas aux'!$A$3:$A$6,'Tablas aux'!$B$3:$B$6,0)</f>
        <v>Smart Watch</v>
      </c>
      <c r="F3402" t="str">
        <f ca="1">+_xlfn.XLOOKUP(E3402,'Tablas aux'!$B$3:$B$6,'Tablas aux'!$C$3:$C$6,0)</f>
        <v>Electrónica</v>
      </c>
      <c r="G3402">
        <f t="shared" ca="1" si="321"/>
        <v>45</v>
      </c>
      <c r="H3402">
        <f ca="1">+_xlfn.XLOOKUP(D3402,'Tablas aux'!$A$3:$A$6,'Tablas aux'!$D$3:$D$6)</f>
        <v>200</v>
      </c>
      <c r="I3402" s="3">
        <f t="shared" ca="1" si="322"/>
        <v>0.1</v>
      </c>
      <c r="J3402" t="str" cm="1">
        <f t="array" aca="1" ref="J3402" ca="1">+INDEX({"Tarjeta";"Efectivo";"Transferencia"},RANDBETWEEN(1,3))</f>
        <v>Transferencia</v>
      </c>
      <c r="K3402" t="str">
        <f t="shared" ca="1" si="323"/>
        <v>V-001</v>
      </c>
      <c r="L3402" t="str">
        <f ca="1">+VLOOKUP(K3402,'Tablas aux'!$A$23:$C$27,3,0)</f>
        <v>Lima</v>
      </c>
    </row>
    <row r="3403" spans="1:12" x14ac:dyDescent="0.25">
      <c r="A3403" t="str">
        <v>V-3402</v>
      </c>
      <c r="B3403">
        <f t="shared" ca="1" si="318"/>
        <v>45952</v>
      </c>
      <c r="C3403" t="str">
        <f t="shared" ca="1" si="319"/>
        <v>C-001</v>
      </c>
      <c r="D3403" t="str">
        <f t="shared" ca="1" si="320"/>
        <v>P-001</v>
      </c>
      <c r="E3403" t="str">
        <f ca="1">+_xlfn.XLOOKUP(D3403,'Tablas aux'!$A$3:$A$6,'Tablas aux'!$B$3:$B$6,0)</f>
        <v>Audífonos</v>
      </c>
      <c r="F3403" t="str">
        <f ca="1">+_xlfn.XLOOKUP(E3403,'Tablas aux'!$B$3:$B$6,'Tablas aux'!$C$3:$C$6,0)</f>
        <v>Electrónica</v>
      </c>
      <c r="G3403">
        <f t="shared" ca="1" si="321"/>
        <v>44</v>
      </c>
      <c r="H3403">
        <f ca="1">+_xlfn.XLOOKUP(D3403,'Tablas aux'!$A$3:$A$6,'Tablas aux'!$D$3:$D$6)</f>
        <v>50</v>
      </c>
      <c r="I3403" s="3">
        <f t="shared" ca="1" si="322"/>
        <v>0.1</v>
      </c>
      <c r="J3403" t="str" cm="1">
        <f t="array" aca="1" ref="J3403" ca="1">+INDEX({"Tarjeta";"Efectivo";"Transferencia"},RANDBETWEEN(1,3))</f>
        <v>Transferencia</v>
      </c>
      <c r="K3403" t="str">
        <f t="shared" ca="1" si="323"/>
        <v>V-004</v>
      </c>
      <c r="L3403" t="str">
        <f ca="1">+VLOOKUP(K3403,'Tablas aux'!$A$23:$C$27,3,0)</f>
        <v>Moquegua</v>
      </c>
    </row>
    <row r="3404" spans="1:12" x14ac:dyDescent="0.25">
      <c r="A3404" t="str">
        <v>V-3403</v>
      </c>
      <c r="B3404">
        <f t="shared" ca="1" si="318"/>
        <v>45979</v>
      </c>
      <c r="C3404" t="str">
        <f t="shared" ca="1" si="319"/>
        <v>C-002</v>
      </c>
      <c r="D3404" t="str">
        <f t="shared" ca="1" si="320"/>
        <v>P-004</v>
      </c>
      <c r="E3404" t="str">
        <f ca="1">+_xlfn.XLOOKUP(D3404,'Tablas aux'!$A$3:$A$6,'Tablas aux'!$B$3:$B$6,0)</f>
        <v>Smart Phone</v>
      </c>
      <c r="F3404" t="str">
        <f ca="1">+_xlfn.XLOOKUP(E3404,'Tablas aux'!$B$3:$B$6,'Tablas aux'!$C$3:$C$6,0)</f>
        <v>Telefonía</v>
      </c>
      <c r="G3404">
        <f t="shared" ca="1" si="321"/>
        <v>25</v>
      </c>
      <c r="H3404">
        <f ca="1">+_xlfn.XLOOKUP(D3404,'Tablas aux'!$A$3:$A$6,'Tablas aux'!$D$3:$D$6)</f>
        <v>800</v>
      </c>
      <c r="I3404" s="3">
        <f t="shared" ca="1" si="322"/>
        <v>0.2</v>
      </c>
      <c r="J3404" t="str" cm="1">
        <f t="array" aca="1" ref="J3404" ca="1">+INDEX({"Tarjeta";"Efectivo";"Transferencia"},RANDBETWEEN(1,3))</f>
        <v>Efectivo</v>
      </c>
      <c r="K3404" t="str">
        <f t="shared" ca="1" si="323"/>
        <v>V-005</v>
      </c>
      <c r="L3404" t="str">
        <f ca="1">+VLOOKUP(K3404,'Tablas aux'!$A$23:$C$27,3,0)</f>
        <v>Ayacucho</v>
      </c>
    </row>
    <row r="3405" spans="1:12" x14ac:dyDescent="0.25">
      <c r="A3405" t="str">
        <v>V-3404</v>
      </c>
      <c r="B3405">
        <f t="shared" ca="1" si="318"/>
        <v>45660</v>
      </c>
      <c r="C3405" t="str">
        <f t="shared" ca="1" si="319"/>
        <v>C-004</v>
      </c>
      <c r="D3405" t="str">
        <f t="shared" ca="1" si="320"/>
        <v>P-001</v>
      </c>
      <c r="E3405" t="str">
        <f ca="1">+_xlfn.XLOOKUP(D3405,'Tablas aux'!$A$3:$A$6,'Tablas aux'!$B$3:$B$6,0)</f>
        <v>Audífonos</v>
      </c>
      <c r="F3405" t="str">
        <f ca="1">+_xlfn.XLOOKUP(E3405,'Tablas aux'!$B$3:$B$6,'Tablas aux'!$C$3:$C$6,0)</f>
        <v>Electrónica</v>
      </c>
      <c r="G3405">
        <f t="shared" ca="1" si="321"/>
        <v>11</v>
      </c>
      <c r="H3405">
        <f ca="1">+_xlfn.XLOOKUP(D3405,'Tablas aux'!$A$3:$A$6,'Tablas aux'!$D$3:$D$6)</f>
        <v>50</v>
      </c>
      <c r="I3405" s="3">
        <f t="shared" ca="1" si="322"/>
        <v>0.1</v>
      </c>
      <c r="J3405" t="str" cm="1">
        <f t="array" aca="1" ref="J3405" ca="1">+INDEX({"Tarjeta";"Efectivo";"Transferencia"},RANDBETWEEN(1,3))</f>
        <v>Efectivo</v>
      </c>
      <c r="K3405" t="str">
        <f t="shared" ca="1" si="323"/>
        <v>V-005</v>
      </c>
      <c r="L3405" t="str">
        <f ca="1">+VLOOKUP(K3405,'Tablas aux'!$A$23:$C$27,3,0)</f>
        <v>Ayacucho</v>
      </c>
    </row>
    <row r="3406" spans="1:12" x14ac:dyDescent="0.25">
      <c r="A3406" t="str">
        <v>V-3405</v>
      </c>
      <c r="B3406">
        <f t="shared" ca="1" si="318"/>
        <v>45938</v>
      </c>
      <c r="C3406" t="str">
        <f t="shared" ca="1" si="319"/>
        <v>C-003</v>
      </c>
      <c r="D3406" t="str">
        <f t="shared" ca="1" si="320"/>
        <v>P-001</v>
      </c>
      <c r="E3406" t="str">
        <f ca="1">+_xlfn.XLOOKUP(D3406,'Tablas aux'!$A$3:$A$6,'Tablas aux'!$B$3:$B$6,0)</f>
        <v>Audífonos</v>
      </c>
      <c r="F3406" t="str">
        <f ca="1">+_xlfn.XLOOKUP(E3406,'Tablas aux'!$B$3:$B$6,'Tablas aux'!$C$3:$C$6,0)</f>
        <v>Electrónica</v>
      </c>
      <c r="G3406">
        <f t="shared" ca="1" si="321"/>
        <v>31</v>
      </c>
      <c r="H3406">
        <f ca="1">+_xlfn.XLOOKUP(D3406,'Tablas aux'!$A$3:$A$6,'Tablas aux'!$D$3:$D$6)</f>
        <v>50</v>
      </c>
      <c r="I3406" s="3">
        <f t="shared" ca="1" si="322"/>
        <v>0.1</v>
      </c>
      <c r="J3406" t="str" cm="1">
        <f t="array" aca="1" ref="J3406" ca="1">+INDEX({"Tarjeta";"Efectivo";"Transferencia"},RANDBETWEEN(1,3))</f>
        <v>Efectivo</v>
      </c>
      <c r="K3406" t="str">
        <f t="shared" ca="1" si="323"/>
        <v>V-001</v>
      </c>
      <c r="L3406" t="str">
        <f ca="1">+VLOOKUP(K3406,'Tablas aux'!$A$23:$C$27,3,0)</f>
        <v>Lima</v>
      </c>
    </row>
    <row r="3407" spans="1:12" x14ac:dyDescent="0.25">
      <c r="A3407" t="str">
        <v>V-3406</v>
      </c>
      <c r="B3407">
        <f t="shared" ca="1" si="318"/>
        <v>45676</v>
      </c>
      <c r="C3407" t="str">
        <f t="shared" ca="1" si="319"/>
        <v>C-001</v>
      </c>
      <c r="D3407" t="str">
        <f t="shared" ca="1" si="320"/>
        <v>P-003</v>
      </c>
      <c r="E3407" t="str">
        <f ca="1">+_xlfn.XLOOKUP(D3407,'Tablas aux'!$A$3:$A$6,'Tablas aux'!$B$3:$B$6,0)</f>
        <v>Smart Watch</v>
      </c>
      <c r="F3407" t="str">
        <f ca="1">+_xlfn.XLOOKUP(E3407,'Tablas aux'!$B$3:$B$6,'Tablas aux'!$C$3:$C$6,0)</f>
        <v>Electrónica</v>
      </c>
      <c r="G3407">
        <f t="shared" ca="1" si="321"/>
        <v>35</v>
      </c>
      <c r="H3407">
        <f ca="1">+_xlfn.XLOOKUP(D3407,'Tablas aux'!$A$3:$A$6,'Tablas aux'!$D$3:$D$6)</f>
        <v>200</v>
      </c>
      <c r="I3407" s="3">
        <f t="shared" ca="1" si="322"/>
        <v>0.1</v>
      </c>
      <c r="J3407" t="str" cm="1">
        <f t="array" aca="1" ref="J3407" ca="1">+INDEX({"Tarjeta";"Efectivo";"Transferencia"},RANDBETWEEN(1,3))</f>
        <v>Transferencia</v>
      </c>
      <c r="K3407" t="str">
        <f t="shared" ca="1" si="323"/>
        <v>V-001</v>
      </c>
      <c r="L3407" t="str">
        <f ca="1">+VLOOKUP(K3407,'Tablas aux'!$A$23:$C$27,3,0)</f>
        <v>Lima</v>
      </c>
    </row>
    <row r="3408" spans="1:12" x14ac:dyDescent="0.25">
      <c r="A3408" t="str">
        <v>V-3407</v>
      </c>
      <c r="B3408">
        <f t="shared" ca="1" si="318"/>
        <v>45769</v>
      </c>
      <c r="C3408" t="str">
        <f t="shared" ca="1" si="319"/>
        <v>C-001</v>
      </c>
      <c r="D3408" t="str">
        <f t="shared" ca="1" si="320"/>
        <v>P-004</v>
      </c>
      <c r="E3408" t="str">
        <f ca="1">+_xlfn.XLOOKUP(D3408,'Tablas aux'!$A$3:$A$6,'Tablas aux'!$B$3:$B$6,0)</f>
        <v>Smart Phone</v>
      </c>
      <c r="F3408" t="str">
        <f ca="1">+_xlfn.XLOOKUP(E3408,'Tablas aux'!$B$3:$B$6,'Tablas aux'!$C$3:$C$6,0)</f>
        <v>Telefonía</v>
      </c>
      <c r="G3408">
        <f t="shared" ca="1" si="321"/>
        <v>38</v>
      </c>
      <c r="H3408">
        <f ca="1">+_xlfn.XLOOKUP(D3408,'Tablas aux'!$A$3:$A$6,'Tablas aux'!$D$3:$D$6)</f>
        <v>800</v>
      </c>
      <c r="I3408" s="3">
        <f t="shared" ca="1" si="322"/>
        <v>0.2</v>
      </c>
      <c r="J3408" t="str" cm="1">
        <f t="array" aca="1" ref="J3408" ca="1">+INDEX({"Tarjeta";"Efectivo";"Transferencia"},RANDBETWEEN(1,3))</f>
        <v>Transferencia</v>
      </c>
      <c r="K3408" t="str">
        <f t="shared" ca="1" si="323"/>
        <v>V-002</v>
      </c>
      <c r="L3408" t="str">
        <f ca="1">+VLOOKUP(K3408,'Tablas aux'!$A$23:$C$27,3,0)</f>
        <v>Callao</v>
      </c>
    </row>
    <row r="3409" spans="1:12" x14ac:dyDescent="0.25">
      <c r="A3409" t="str">
        <v>V-3408</v>
      </c>
      <c r="B3409">
        <f t="shared" ca="1" si="318"/>
        <v>45693</v>
      </c>
      <c r="C3409" t="str">
        <f t="shared" ca="1" si="319"/>
        <v>C-003</v>
      </c>
      <c r="D3409" t="str">
        <f t="shared" ca="1" si="320"/>
        <v>P-004</v>
      </c>
      <c r="E3409" t="str">
        <f ca="1">+_xlfn.XLOOKUP(D3409,'Tablas aux'!$A$3:$A$6,'Tablas aux'!$B$3:$B$6,0)</f>
        <v>Smart Phone</v>
      </c>
      <c r="F3409" t="str">
        <f ca="1">+_xlfn.XLOOKUP(E3409,'Tablas aux'!$B$3:$B$6,'Tablas aux'!$C$3:$C$6,0)</f>
        <v>Telefonía</v>
      </c>
      <c r="G3409">
        <f t="shared" ca="1" si="321"/>
        <v>8</v>
      </c>
      <c r="H3409">
        <f ca="1">+_xlfn.XLOOKUP(D3409,'Tablas aux'!$A$3:$A$6,'Tablas aux'!$D$3:$D$6)</f>
        <v>800</v>
      </c>
      <c r="I3409" s="3">
        <f t="shared" ca="1" si="322"/>
        <v>0.2</v>
      </c>
      <c r="J3409" t="str" cm="1">
        <f t="array" aca="1" ref="J3409" ca="1">+INDEX({"Tarjeta";"Efectivo";"Transferencia"},RANDBETWEEN(1,3))</f>
        <v>Efectivo</v>
      </c>
      <c r="K3409" t="str">
        <f t="shared" ca="1" si="323"/>
        <v>V-005</v>
      </c>
      <c r="L3409" t="str">
        <f ca="1">+VLOOKUP(K3409,'Tablas aux'!$A$23:$C$27,3,0)</f>
        <v>Ayacucho</v>
      </c>
    </row>
    <row r="3410" spans="1:12" x14ac:dyDescent="0.25">
      <c r="A3410" t="str">
        <v>V-3409</v>
      </c>
      <c r="B3410">
        <f t="shared" ca="1" si="318"/>
        <v>45701</v>
      </c>
      <c r="C3410" t="str">
        <f t="shared" ca="1" si="319"/>
        <v>C-004</v>
      </c>
      <c r="D3410" t="str">
        <f t="shared" ca="1" si="320"/>
        <v>P-003</v>
      </c>
      <c r="E3410" t="str">
        <f ca="1">+_xlfn.XLOOKUP(D3410,'Tablas aux'!$A$3:$A$6,'Tablas aux'!$B$3:$B$6,0)</f>
        <v>Smart Watch</v>
      </c>
      <c r="F3410" t="str">
        <f ca="1">+_xlfn.XLOOKUP(E3410,'Tablas aux'!$B$3:$B$6,'Tablas aux'!$C$3:$C$6,0)</f>
        <v>Electrónica</v>
      </c>
      <c r="G3410">
        <f t="shared" ca="1" si="321"/>
        <v>11</v>
      </c>
      <c r="H3410">
        <f ca="1">+_xlfn.XLOOKUP(D3410,'Tablas aux'!$A$3:$A$6,'Tablas aux'!$D$3:$D$6)</f>
        <v>200</v>
      </c>
      <c r="I3410" s="3">
        <f t="shared" ca="1" si="322"/>
        <v>0.1</v>
      </c>
      <c r="J3410" t="str" cm="1">
        <f t="array" aca="1" ref="J3410" ca="1">+INDEX({"Tarjeta";"Efectivo";"Transferencia"},RANDBETWEEN(1,3))</f>
        <v>Efectivo</v>
      </c>
      <c r="K3410" t="str">
        <f t="shared" ca="1" si="323"/>
        <v>V-002</v>
      </c>
      <c r="L3410" t="str">
        <f ca="1">+VLOOKUP(K3410,'Tablas aux'!$A$23:$C$27,3,0)</f>
        <v>Callao</v>
      </c>
    </row>
    <row r="3411" spans="1:12" x14ac:dyDescent="0.25">
      <c r="A3411" t="str">
        <v>V-3410</v>
      </c>
      <c r="B3411">
        <f t="shared" ca="1" si="318"/>
        <v>45745</v>
      </c>
      <c r="C3411" t="str">
        <f t="shared" ca="1" si="319"/>
        <v>C-004</v>
      </c>
      <c r="D3411" t="str">
        <f t="shared" ca="1" si="320"/>
        <v>P-002</v>
      </c>
      <c r="E3411" t="str">
        <f ca="1">+_xlfn.XLOOKUP(D3411,'Tablas aux'!$A$3:$A$6,'Tablas aux'!$B$3:$B$6,0)</f>
        <v>Laptop</v>
      </c>
      <c r="F3411" t="str">
        <f ca="1">+_xlfn.XLOOKUP(E3411,'Tablas aux'!$B$3:$B$6,'Tablas aux'!$C$3:$C$6,0)</f>
        <v>Computo</v>
      </c>
      <c r="G3411">
        <f t="shared" ca="1" si="321"/>
        <v>19</v>
      </c>
      <c r="H3411">
        <f ca="1">+_xlfn.XLOOKUP(D3411,'Tablas aux'!$A$3:$A$6,'Tablas aux'!$D$3:$D$6)</f>
        <v>1200</v>
      </c>
      <c r="I3411" s="3">
        <f t="shared" ca="1" si="322"/>
        <v>0.3</v>
      </c>
      <c r="J3411" t="str" cm="1">
        <f t="array" aca="1" ref="J3411" ca="1">+INDEX({"Tarjeta";"Efectivo";"Transferencia"},RANDBETWEEN(1,3))</f>
        <v>Transferencia</v>
      </c>
      <c r="K3411" t="str">
        <f t="shared" ca="1" si="323"/>
        <v>V-003</v>
      </c>
      <c r="L3411" t="str">
        <f ca="1">+VLOOKUP(K3411,'Tablas aux'!$A$23:$C$27,3,0)</f>
        <v>Arequipa</v>
      </c>
    </row>
    <row r="3412" spans="1:12" x14ac:dyDescent="0.25">
      <c r="A3412" t="str">
        <v>V-3411</v>
      </c>
      <c r="B3412">
        <f t="shared" ca="1" si="318"/>
        <v>45714</v>
      </c>
      <c r="C3412" t="str">
        <f t="shared" ca="1" si="319"/>
        <v>C-004</v>
      </c>
      <c r="D3412" t="str">
        <f t="shared" ca="1" si="320"/>
        <v>P-002</v>
      </c>
      <c r="E3412" t="str">
        <f ca="1">+_xlfn.XLOOKUP(D3412,'Tablas aux'!$A$3:$A$6,'Tablas aux'!$B$3:$B$6,0)</f>
        <v>Laptop</v>
      </c>
      <c r="F3412" t="str">
        <f ca="1">+_xlfn.XLOOKUP(E3412,'Tablas aux'!$B$3:$B$6,'Tablas aux'!$C$3:$C$6,0)</f>
        <v>Computo</v>
      </c>
      <c r="G3412">
        <f t="shared" ca="1" si="321"/>
        <v>6</v>
      </c>
      <c r="H3412">
        <f ca="1">+_xlfn.XLOOKUP(D3412,'Tablas aux'!$A$3:$A$6,'Tablas aux'!$D$3:$D$6)</f>
        <v>1200</v>
      </c>
      <c r="I3412" s="3">
        <f t="shared" ca="1" si="322"/>
        <v>0.3</v>
      </c>
      <c r="J3412" t="str" cm="1">
        <f t="array" aca="1" ref="J3412" ca="1">+INDEX({"Tarjeta";"Efectivo";"Transferencia"},RANDBETWEEN(1,3))</f>
        <v>Efectivo</v>
      </c>
      <c r="K3412" t="str">
        <f t="shared" ca="1" si="323"/>
        <v>V-004</v>
      </c>
      <c r="L3412" t="str">
        <f ca="1">+VLOOKUP(K3412,'Tablas aux'!$A$23:$C$27,3,0)</f>
        <v>Moquegua</v>
      </c>
    </row>
    <row r="3413" spans="1:12" x14ac:dyDescent="0.25">
      <c r="A3413" t="str">
        <v>V-3412</v>
      </c>
      <c r="B3413">
        <f t="shared" ca="1" si="318"/>
        <v>45678</v>
      </c>
      <c r="C3413" t="str">
        <f t="shared" ca="1" si="319"/>
        <v>C-002</v>
      </c>
      <c r="D3413" t="str">
        <f t="shared" ca="1" si="320"/>
        <v>P-003</v>
      </c>
      <c r="E3413" t="str">
        <f ca="1">+_xlfn.XLOOKUP(D3413,'Tablas aux'!$A$3:$A$6,'Tablas aux'!$B$3:$B$6,0)</f>
        <v>Smart Watch</v>
      </c>
      <c r="F3413" t="str">
        <f ca="1">+_xlfn.XLOOKUP(E3413,'Tablas aux'!$B$3:$B$6,'Tablas aux'!$C$3:$C$6,0)</f>
        <v>Electrónica</v>
      </c>
      <c r="G3413">
        <f t="shared" ca="1" si="321"/>
        <v>20</v>
      </c>
      <c r="H3413">
        <f ca="1">+_xlfn.XLOOKUP(D3413,'Tablas aux'!$A$3:$A$6,'Tablas aux'!$D$3:$D$6)</f>
        <v>200</v>
      </c>
      <c r="I3413" s="3">
        <f t="shared" ca="1" si="322"/>
        <v>0.1</v>
      </c>
      <c r="J3413" t="str" cm="1">
        <f t="array" aca="1" ref="J3413" ca="1">+INDEX({"Tarjeta";"Efectivo";"Transferencia"},RANDBETWEEN(1,3))</f>
        <v>Transferencia</v>
      </c>
      <c r="K3413" t="str">
        <f t="shared" ca="1" si="323"/>
        <v>V-001</v>
      </c>
      <c r="L3413" t="str">
        <f ca="1">+VLOOKUP(K3413,'Tablas aux'!$A$23:$C$27,3,0)</f>
        <v>Lima</v>
      </c>
    </row>
    <row r="3414" spans="1:12" x14ac:dyDescent="0.25">
      <c r="A3414" t="str">
        <v>V-3413</v>
      </c>
      <c r="B3414">
        <f t="shared" ca="1" si="318"/>
        <v>45826</v>
      </c>
      <c r="C3414" t="str">
        <f t="shared" ca="1" si="319"/>
        <v>C-002</v>
      </c>
      <c r="D3414" t="str">
        <f t="shared" ca="1" si="320"/>
        <v>P-002</v>
      </c>
      <c r="E3414" t="str">
        <f ca="1">+_xlfn.XLOOKUP(D3414,'Tablas aux'!$A$3:$A$6,'Tablas aux'!$B$3:$B$6,0)</f>
        <v>Laptop</v>
      </c>
      <c r="F3414" t="str">
        <f ca="1">+_xlfn.XLOOKUP(E3414,'Tablas aux'!$B$3:$B$6,'Tablas aux'!$C$3:$C$6,0)</f>
        <v>Computo</v>
      </c>
      <c r="G3414">
        <f t="shared" ca="1" si="321"/>
        <v>5</v>
      </c>
      <c r="H3414">
        <f ca="1">+_xlfn.XLOOKUP(D3414,'Tablas aux'!$A$3:$A$6,'Tablas aux'!$D$3:$D$6)</f>
        <v>1200</v>
      </c>
      <c r="I3414" s="3">
        <f t="shared" ca="1" si="322"/>
        <v>0.3</v>
      </c>
      <c r="J3414" t="str" cm="1">
        <f t="array" aca="1" ref="J3414" ca="1">+INDEX({"Tarjeta";"Efectivo";"Transferencia"},RANDBETWEEN(1,3))</f>
        <v>Tarjeta</v>
      </c>
      <c r="K3414" t="str">
        <f t="shared" ca="1" si="323"/>
        <v>V-001</v>
      </c>
      <c r="L3414" t="str">
        <f ca="1">+VLOOKUP(K3414,'Tablas aux'!$A$23:$C$27,3,0)</f>
        <v>Lima</v>
      </c>
    </row>
    <row r="3415" spans="1:12" x14ac:dyDescent="0.25">
      <c r="A3415" t="str">
        <v>V-3414</v>
      </c>
      <c r="B3415">
        <f t="shared" ca="1" si="318"/>
        <v>45861</v>
      </c>
      <c r="C3415" t="str">
        <f t="shared" ca="1" si="319"/>
        <v>C-001</v>
      </c>
      <c r="D3415" t="str">
        <f t="shared" ca="1" si="320"/>
        <v>P-004</v>
      </c>
      <c r="E3415" t="str">
        <f ca="1">+_xlfn.XLOOKUP(D3415,'Tablas aux'!$A$3:$A$6,'Tablas aux'!$B$3:$B$6,0)</f>
        <v>Smart Phone</v>
      </c>
      <c r="F3415" t="str">
        <f ca="1">+_xlfn.XLOOKUP(E3415,'Tablas aux'!$B$3:$B$6,'Tablas aux'!$C$3:$C$6,0)</f>
        <v>Telefonía</v>
      </c>
      <c r="G3415">
        <f t="shared" ca="1" si="321"/>
        <v>20</v>
      </c>
      <c r="H3415">
        <f ca="1">+_xlfn.XLOOKUP(D3415,'Tablas aux'!$A$3:$A$6,'Tablas aux'!$D$3:$D$6)</f>
        <v>800</v>
      </c>
      <c r="I3415" s="3">
        <f t="shared" ca="1" si="322"/>
        <v>0.2</v>
      </c>
      <c r="J3415" t="str" cm="1">
        <f t="array" aca="1" ref="J3415" ca="1">+INDEX({"Tarjeta";"Efectivo";"Transferencia"},RANDBETWEEN(1,3))</f>
        <v>Transferencia</v>
      </c>
      <c r="K3415" t="str">
        <f t="shared" ca="1" si="323"/>
        <v>V-004</v>
      </c>
      <c r="L3415" t="str">
        <f ca="1">+VLOOKUP(K3415,'Tablas aux'!$A$23:$C$27,3,0)</f>
        <v>Moquegua</v>
      </c>
    </row>
    <row r="3416" spans="1:12" x14ac:dyDescent="0.25">
      <c r="A3416" t="str">
        <v>V-3415</v>
      </c>
      <c r="B3416">
        <f t="shared" ca="1" si="318"/>
        <v>45873</v>
      </c>
      <c r="C3416" t="str">
        <f t="shared" ca="1" si="319"/>
        <v>C-001</v>
      </c>
      <c r="D3416" t="str">
        <f t="shared" ca="1" si="320"/>
        <v>P-004</v>
      </c>
      <c r="E3416" t="str">
        <f ca="1">+_xlfn.XLOOKUP(D3416,'Tablas aux'!$A$3:$A$6,'Tablas aux'!$B$3:$B$6,0)</f>
        <v>Smart Phone</v>
      </c>
      <c r="F3416" t="str">
        <f ca="1">+_xlfn.XLOOKUP(E3416,'Tablas aux'!$B$3:$B$6,'Tablas aux'!$C$3:$C$6,0)</f>
        <v>Telefonía</v>
      </c>
      <c r="G3416">
        <f t="shared" ca="1" si="321"/>
        <v>16</v>
      </c>
      <c r="H3416">
        <f ca="1">+_xlfn.XLOOKUP(D3416,'Tablas aux'!$A$3:$A$6,'Tablas aux'!$D$3:$D$6)</f>
        <v>800</v>
      </c>
      <c r="I3416" s="3">
        <f t="shared" ca="1" si="322"/>
        <v>0.2</v>
      </c>
      <c r="J3416" t="str" cm="1">
        <f t="array" aca="1" ref="J3416" ca="1">+INDEX({"Tarjeta";"Efectivo";"Transferencia"},RANDBETWEEN(1,3))</f>
        <v>Transferencia</v>
      </c>
      <c r="K3416" t="str">
        <f t="shared" ca="1" si="323"/>
        <v>V-003</v>
      </c>
      <c r="L3416" t="str">
        <f ca="1">+VLOOKUP(K3416,'Tablas aux'!$A$23:$C$27,3,0)</f>
        <v>Arequipa</v>
      </c>
    </row>
    <row r="3417" spans="1:12" x14ac:dyDescent="0.25">
      <c r="A3417" t="str">
        <v>V-3416</v>
      </c>
      <c r="B3417">
        <f t="shared" ca="1" si="318"/>
        <v>45902</v>
      </c>
      <c r="C3417" t="str">
        <f t="shared" ca="1" si="319"/>
        <v>C-001</v>
      </c>
      <c r="D3417" t="str">
        <f t="shared" ca="1" si="320"/>
        <v>P-001</v>
      </c>
      <c r="E3417" t="str">
        <f ca="1">+_xlfn.XLOOKUP(D3417,'Tablas aux'!$A$3:$A$6,'Tablas aux'!$B$3:$B$6,0)</f>
        <v>Audífonos</v>
      </c>
      <c r="F3417" t="str">
        <f ca="1">+_xlfn.XLOOKUP(E3417,'Tablas aux'!$B$3:$B$6,'Tablas aux'!$C$3:$C$6,0)</f>
        <v>Electrónica</v>
      </c>
      <c r="G3417">
        <f t="shared" ca="1" si="321"/>
        <v>40</v>
      </c>
      <c r="H3417">
        <f ca="1">+_xlfn.XLOOKUP(D3417,'Tablas aux'!$A$3:$A$6,'Tablas aux'!$D$3:$D$6)</f>
        <v>50</v>
      </c>
      <c r="I3417" s="3">
        <f t="shared" ca="1" si="322"/>
        <v>0.1</v>
      </c>
      <c r="J3417" t="str" cm="1">
        <f t="array" aca="1" ref="J3417" ca="1">+INDEX({"Tarjeta";"Efectivo";"Transferencia"},RANDBETWEEN(1,3))</f>
        <v>Efectivo</v>
      </c>
      <c r="K3417" t="str">
        <f t="shared" ca="1" si="323"/>
        <v>V-003</v>
      </c>
      <c r="L3417" t="str">
        <f ca="1">+VLOOKUP(K3417,'Tablas aux'!$A$23:$C$27,3,0)</f>
        <v>Arequipa</v>
      </c>
    </row>
    <row r="3418" spans="1:12" x14ac:dyDescent="0.25">
      <c r="A3418" t="str">
        <v>V-3417</v>
      </c>
      <c r="B3418">
        <f t="shared" ca="1" si="318"/>
        <v>46002</v>
      </c>
      <c r="C3418" t="str">
        <f t="shared" ca="1" si="319"/>
        <v>C-003</v>
      </c>
      <c r="D3418" t="str">
        <f t="shared" ca="1" si="320"/>
        <v>P-002</v>
      </c>
      <c r="E3418" t="str">
        <f ca="1">+_xlfn.XLOOKUP(D3418,'Tablas aux'!$A$3:$A$6,'Tablas aux'!$B$3:$B$6,0)</f>
        <v>Laptop</v>
      </c>
      <c r="F3418" t="str">
        <f ca="1">+_xlfn.XLOOKUP(E3418,'Tablas aux'!$B$3:$B$6,'Tablas aux'!$C$3:$C$6,0)</f>
        <v>Computo</v>
      </c>
      <c r="G3418">
        <f t="shared" ca="1" si="321"/>
        <v>32</v>
      </c>
      <c r="H3418">
        <f ca="1">+_xlfn.XLOOKUP(D3418,'Tablas aux'!$A$3:$A$6,'Tablas aux'!$D$3:$D$6)</f>
        <v>1200</v>
      </c>
      <c r="I3418" s="3">
        <f t="shared" ca="1" si="322"/>
        <v>0.3</v>
      </c>
      <c r="J3418" t="str" cm="1">
        <f t="array" aca="1" ref="J3418" ca="1">+INDEX({"Tarjeta";"Efectivo";"Transferencia"},RANDBETWEEN(1,3))</f>
        <v>Transferencia</v>
      </c>
      <c r="K3418" t="str">
        <f t="shared" ca="1" si="323"/>
        <v>V-002</v>
      </c>
      <c r="L3418" t="str">
        <f ca="1">+VLOOKUP(K3418,'Tablas aux'!$A$23:$C$27,3,0)</f>
        <v>Callao</v>
      </c>
    </row>
    <row r="3419" spans="1:12" x14ac:dyDescent="0.25">
      <c r="A3419" t="str">
        <v>V-3418</v>
      </c>
      <c r="B3419">
        <f t="shared" ca="1" si="318"/>
        <v>45972</v>
      </c>
      <c r="C3419" t="str">
        <f t="shared" ca="1" si="319"/>
        <v>C-002</v>
      </c>
      <c r="D3419" t="str">
        <f t="shared" ca="1" si="320"/>
        <v>P-004</v>
      </c>
      <c r="E3419" t="str">
        <f ca="1">+_xlfn.XLOOKUP(D3419,'Tablas aux'!$A$3:$A$6,'Tablas aux'!$B$3:$B$6,0)</f>
        <v>Smart Phone</v>
      </c>
      <c r="F3419" t="str">
        <f ca="1">+_xlfn.XLOOKUP(E3419,'Tablas aux'!$B$3:$B$6,'Tablas aux'!$C$3:$C$6,0)</f>
        <v>Telefonía</v>
      </c>
      <c r="G3419">
        <f t="shared" ca="1" si="321"/>
        <v>44</v>
      </c>
      <c r="H3419">
        <f ca="1">+_xlfn.XLOOKUP(D3419,'Tablas aux'!$A$3:$A$6,'Tablas aux'!$D$3:$D$6)</f>
        <v>800</v>
      </c>
      <c r="I3419" s="3">
        <f t="shared" ca="1" si="322"/>
        <v>0.2</v>
      </c>
      <c r="J3419" t="str" cm="1">
        <f t="array" aca="1" ref="J3419" ca="1">+INDEX({"Tarjeta";"Efectivo";"Transferencia"},RANDBETWEEN(1,3))</f>
        <v>Tarjeta</v>
      </c>
      <c r="K3419" t="str">
        <f t="shared" ca="1" si="323"/>
        <v>V-001</v>
      </c>
      <c r="L3419" t="str">
        <f ca="1">+VLOOKUP(K3419,'Tablas aux'!$A$23:$C$27,3,0)</f>
        <v>Lima</v>
      </c>
    </row>
    <row r="3420" spans="1:12" x14ac:dyDescent="0.25">
      <c r="A3420" t="str">
        <v>V-3419</v>
      </c>
      <c r="B3420">
        <f t="shared" ca="1" si="318"/>
        <v>45790</v>
      </c>
      <c r="C3420" t="str">
        <f t="shared" ca="1" si="319"/>
        <v>C-002</v>
      </c>
      <c r="D3420" t="str">
        <f t="shared" ca="1" si="320"/>
        <v>P-003</v>
      </c>
      <c r="E3420" t="str">
        <f ca="1">+_xlfn.XLOOKUP(D3420,'Tablas aux'!$A$3:$A$6,'Tablas aux'!$B$3:$B$6,0)</f>
        <v>Smart Watch</v>
      </c>
      <c r="F3420" t="str">
        <f ca="1">+_xlfn.XLOOKUP(E3420,'Tablas aux'!$B$3:$B$6,'Tablas aux'!$C$3:$C$6,0)</f>
        <v>Electrónica</v>
      </c>
      <c r="G3420">
        <f t="shared" ca="1" si="321"/>
        <v>38</v>
      </c>
      <c r="H3420">
        <f ca="1">+_xlfn.XLOOKUP(D3420,'Tablas aux'!$A$3:$A$6,'Tablas aux'!$D$3:$D$6)</f>
        <v>200</v>
      </c>
      <c r="I3420" s="3">
        <f t="shared" ca="1" si="322"/>
        <v>0.1</v>
      </c>
      <c r="J3420" t="str" cm="1">
        <f t="array" aca="1" ref="J3420" ca="1">+INDEX({"Tarjeta";"Efectivo";"Transferencia"},RANDBETWEEN(1,3))</f>
        <v>Transferencia</v>
      </c>
      <c r="K3420" t="str">
        <f t="shared" ca="1" si="323"/>
        <v>V-004</v>
      </c>
      <c r="L3420" t="str">
        <f ca="1">+VLOOKUP(K3420,'Tablas aux'!$A$23:$C$27,3,0)</f>
        <v>Moquegua</v>
      </c>
    </row>
    <row r="3421" spans="1:12" x14ac:dyDescent="0.25">
      <c r="A3421" t="str">
        <v>V-3420</v>
      </c>
      <c r="B3421">
        <f t="shared" ca="1" si="318"/>
        <v>45659</v>
      </c>
      <c r="C3421" t="str">
        <f t="shared" ca="1" si="319"/>
        <v>C-001</v>
      </c>
      <c r="D3421" t="str">
        <f t="shared" ca="1" si="320"/>
        <v>P-004</v>
      </c>
      <c r="E3421" t="str">
        <f ca="1">+_xlfn.XLOOKUP(D3421,'Tablas aux'!$A$3:$A$6,'Tablas aux'!$B$3:$B$6,0)</f>
        <v>Smart Phone</v>
      </c>
      <c r="F3421" t="str">
        <f ca="1">+_xlfn.XLOOKUP(E3421,'Tablas aux'!$B$3:$B$6,'Tablas aux'!$C$3:$C$6,0)</f>
        <v>Telefonía</v>
      </c>
      <c r="G3421">
        <f t="shared" ca="1" si="321"/>
        <v>21</v>
      </c>
      <c r="H3421">
        <f ca="1">+_xlfn.XLOOKUP(D3421,'Tablas aux'!$A$3:$A$6,'Tablas aux'!$D$3:$D$6)</f>
        <v>800</v>
      </c>
      <c r="I3421" s="3">
        <f t="shared" ca="1" si="322"/>
        <v>0.2</v>
      </c>
      <c r="J3421" t="str" cm="1">
        <f t="array" aca="1" ref="J3421" ca="1">+INDEX({"Tarjeta";"Efectivo";"Transferencia"},RANDBETWEEN(1,3))</f>
        <v>Tarjeta</v>
      </c>
      <c r="K3421" t="str">
        <f t="shared" ca="1" si="323"/>
        <v>V-002</v>
      </c>
      <c r="L3421" t="str">
        <f ca="1">+VLOOKUP(K3421,'Tablas aux'!$A$23:$C$27,3,0)</f>
        <v>Callao</v>
      </c>
    </row>
    <row r="3422" spans="1:12" x14ac:dyDescent="0.25">
      <c r="A3422" t="str">
        <v>V-3421</v>
      </c>
      <c r="B3422">
        <f t="shared" ca="1" si="318"/>
        <v>45724</v>
      </c>
      <c r="C3422" t="str">
        <f t="shared" ca="1" si="319"/>
        <v>C-003</v>
      </c>
      <c r="D3422" t="str">
        <f t="shared" ca="1" si="320"/>
        <v>P-001</v>
      </c>
      <c r="E3422" t="str">
        <f ca="1">+_xlfn.XLOOKUP(D3422,'Tablas aux'!$A$3:$A$6,'Tablas aux'!$B$3:$B$6,0)</f>
        <v>Audífonos</v>
      </c>
      <c r="F3422" t="str">
        <f ca="1">+_xlfn.XLOOKUP(E3422,'Tablas aux'!$B$3:$B$6,'Tablas aux'!$C$3:$C$6,0)</f>
        <v>Electrónica</v>
      </c>
      <c r="G3422">
        <f t="shared" ca="1" si="321"/>
        <v>30</v>
      </c>
      <c r="H3422">
        <f ca="1">+_xlfn.XLOOKUP(D3422,'Tablas aux'!$A$3:$A$6,'Tablas aux'!$D$3:$D$6)</f>
        <v>50</v>
      </c>
      <c r="I3422" s="3">
        <f t="shared" ca="1" si="322"/>
        <v>0.1</v>
      </c>
      <c r="J3422" t="str" cm="1">
        <f t="array" aca="1" ref="J3422" ca="1">+INDEX({"Tarjeta";"Efectivo";"Transferencia"},RANDBETWEEN(1,3))</f>
        <v>Tarjeta</v>
      </c>
      <c r="K3422" t="str">
        <f t="shared" ca="1" si="323"/>
        <v>V-001</v>
      </c>
      <c r="L3422" t="str">
        <f ca="1">+VLOOKUP(K3422,'Tablas aux'!$A$23:$C$27,3,0)</f>
        <v>Lima</v>
      </c>
    </row>
    <row r="3423" spans="1:12" x14ac:dyDescent="0.25">
      <c r="A3423" t="str">
        <v>V-3422</v>
      </c>
      <c r="B3423">
        <f t="shared" ca="1" si="318"/>
        <v>45666</v>
      </c>
      <c r="C3423" t="str">
        <f t="shared" ca="1" si="319"/>
        <v>C-001</v>
      </c>
      <c r="D3423" t="str">
        <f t="shared" ca="1" si="320"/>
        <v>P-003</v>
      </c>
      <c r="E3423" t="str">
        <f ca="1">+_xlfn.XLOOKUP(D3423,'Tablas aux'!$A$3:$A$6,'Tablas aux'!$B$3:$B$6,0)</f>
        <v>Smart Watch</v>
      </c>
      <c r="F3423" t="str">
        <f ca="1">+_xlfn.XLOOKUP(E3423,'Tablas aux'!$B$3:$B$6,'Tablas aux'!$C$3:$C$6,0)</f>
        <v>Electrónica</v>
      </c>
      <c r="G3423">
        <f t="shared" ca="1" si="321"/>
        <v>45</v>
      </c>
      <c r="H3423">
        <f ca="1">+_xlfn.XLOOKUP(D3423,'Tablas aux'!$A$3:$A$6,'Tablas aux'!$D$3:$D$6)</f>
        <v>200</v>
      </c>
      <c r="I3423" s="3">
        <f t="shared" ca="1" si="322"/>
        <v>0.1</v>
      </c>
      <c r="J3423" t="str" cm="1">
        <f t="array" aca="1" ref="J3423" ca="1">+INDEX({"Tarjeta";"Efectivo";"Transferencia"},RANDBETWEEN(1,3))</f>
        <v>Transferencia</v>
      </c>
      <c r="K3423" t="str">
        <f t="shared" ca="1" si="323"/>
        <v>V-003</v>
      </c>
      <c r="L3423" t="str">
        <f ca="1">+VLOOKUP(K3423,'Tablas aux'!$A$23:$C$27,3,0)</f>
        <v>Arequipa</v>
      </c>
    </row>
    <row r="3424" spans="1:12" x14ac:dyDescent="0.25">
      <c r="A3424" t="str">
        <v>V-3423</v>
      </c>
      <c r="B3424">
        <f t="shared" ca="1" si="318"/>
        <v>45714</v>
      </c>
      <c r="C3424" t="str">
        <f t="shared" ca="1" si="319"/>
        <v>C-001</v>
      </c>
      <c r="D3424" t="str">
        <f t="shared" ca="1" si="320"/>
        <v>P-002</v>
      </c>
      <c r="E3424" t="str">
        <f ca="1">+_xlfn.XLOOKUP(D3424,'Tablas aux'!$A$3:$A$6,'Tablas aux'!$B$3:$B$6,0)</f>
        <v>Laptop</v>
      </c>
      <c r="F3424" t="str">
        <f ca="1">+_xlfn.XLOOKUP(E3424,'Tablas aux'!$B$3:$B$6,'Tablas aux'!$C$3:$C$6,0)</f>
        <v>Computo</v>
      </c>
      <c r="G3424">
        <f t="shared" ca="1" si="321"/>
        <v>14</v>
      </c>
      <c r="H3424">
        <f ca="1">+_xlfn.XLOOKUP(D3424,'Tablas aux'!$A$3:$A$6,'Tablas aux'!$D$3:$D$6)</f>
        <v>1200</v>
      </c>
      <c r="I3424" s="3">
        <f t="shared" ca="1" si="322"/>
        <v>0.3</v>
      </c>
      <c r="J3424" t="str" cm="1">
        <f t="array" aca="1" ref="J3424" ca="1">+INDEX({"Tarjeta";"Efectivo";"Transferencia"},RANDBETWEEN(1,3))</f>
        <v>Efectivo</v>
      </c>
      <c r="K3424" t="str">
        <f t="shared" ca="1" si="323"/>
        <v>V-005</v>
      </c>
      <c r="L3424" t="str">
        <f ca="1">+VLOOKUP(K3424,'Tablas aux'!$A$23:$C$27,3,0)</f>
        <v>Ayacucho</v>
      </c>
    </row>
    <row r="3425" spans="1:12" x14ac:dyDescent="0.25">
      <c r="A3425" t="str">
        <v>V-3424</v>
      </c>
      <c r="B3425">
        <f t="shared" ca="1" si="318"/>
        <v>45756</v>
      </c>
      <c r="C3425" t="str">
        <f t="shared" ca="1" si="319"/>
        <v>C-001</v>
      </c>
      <c r="D3425" t="str">
        <f t="shared" ca="1" si="320"/>
        <v>P-001</v>
      </c>
      <c r="E3425" t="str">
        <f ca="1">+_xlfn.XLOOKUP(D3425,'Tablas aux'!$A$3:$A$6,'Tablas aux'!$B$3:$B$6,0)</f>
        <v>Audífonos</v>
      </c>
      <c r="F3425" t="str">
        <f ca="1">+_xlfn.XLOOKUP(E3425,'Tablas aux'!$B$3:$B$6,'Tablas aux'!$C$3:$C$6,0)</f>
        <v>Electrónica</v>
      </c>
      <c r="G3425">
        <f t="shared" ca="1" si="321"/>
        <v>21</v>
      </c>
      <c r="H3425">
        <f ca="1">+_xlfn.XLOOKUP(D3425,'Tablas aux'!$A$3:$A$6,'Tablas aux'!$D$3:$D$6)</f>
        <v>50</v>
      </c>
      <c r="I3425" s="3">
        <f t="shared" ca="1" si="322"/>
        <v>0.1</v>
      </c>
      <c r="J3425" t="str" cm="1">
        <f t="array" aca="1" ref="J3425" ca="1">+INDEX({"Tarjeta";"Efectivo";"Transferencia"},RANDBETWEEN(1,3))</f>
        <v>Efectivo</v>
      </c>
      <c r="K3425" t="str">
        <f t="shared" ca="1" si="323"/>
        <v>V-001</v>
      </c>
      <c r="L3425" t="str">
        <f ca="1">+VLOOKUP(K3425,'Tablas aux'!$A$23:$C$27,3,0)</f>
        <v>Lima</v>
      </c>
    </row>
    <row r="3426" spans="1:12" x14ac:dyDescent="0.25">
      <c r="A3426" t="str">
        <v>V-3425</v>
      </c>
      <c r="B3426">
        <f t="shared" ca="1" si="318"/>
        <v>45998</v>
      </c>
      <c r="C3426" t="str">
        <f t="shared" ca="1" si="319"/>
        <v>C-002</v>
      </c>
      <c r="D3426" t="str">
        <f t="shared" ca="1" si="320"/>
        <v>P-002</v>
      </c>
      <c r="E3426" t="str">
        <f ca="1">+_xlfn.XLOOKUP(D3426,'Tablas aux'!$A$3:$A$6,'Tablas aux'!$B$3:$B$6,0)</f>
        <v>Laptop</v>
      </c>
      <c r="F3426" t="str">
        <f ca="1">+_xlfn.XLOOKUP(E3426,'Tablas aux'!$B$3:$B$6,'Tablas aux'!$C$3:$C$6,0)</f>
        <v>Computo</v>
      </c>
      <c r="G3426">
        <f t="shared" ca="1" si="321"/>
        <v>18</v>
      </c>
      <c r="H3426">
        <f ca="1">+_xlfn.XLOOKUP(D3426,'Tablas aux'!$A$3:$A$6,'Tablas aux'!$D$3:$D$6)</f>
        <v>1200</v>
      </c>
      <c r="I3426" s="3">
        <f t="shared" ca="1" si="322"/>
        <v>0.3</v>
      </c>
      <c r="J3426" t="str" cm="1">
        <f t="array" aca="1" ref="J3426" ca="1">+INDEX({"Tarjeta";"Efectivo";"Transferencia"},RANDBETWEEN(1,3))</f>
        <v>Tarjeta</v>
      </c>
      <c r="K3426" t="str">
        <f t="shared" ca="1" si="323"/>
        <v>V-001</v>
      </c>
      <c r="L3426" t="str">
        <f ca="1">+VLOOKUP(K3426,'Tablas aux'!$A$23:$C$27,3,0)</f>
        <v>Lima</v>
      </c>
    </row>
    <row r="3427" spans="1:12" x14ac:dyDescent="0.25">
      <c r="A3427" t="str">
        <v>V-3426</v>
      </c>
      <c r="B3427">
        <f t="shared" ca="1" si="318"/>
        <v>45685</v>
      </c>
      <c r="C3427" t="str">
        <f t="shared" ca="1" si="319"/>
        <v>C-001</v>
      </c>
      <c r="D3427" t="str">
        <f t="shared" ca="1" si="320"/>
        <v>P-004</v>
      </c>
      <c r="E3427" t="str">
        <f ca="1">+_xlfn.XLOOKUP(D3427,'Tablas aux'!$A$3:$A$6,'Tablas aux'!$B$3:$B$6,0)</f>
        <v>Smart Phone</v>
      </c>
      <c r="F3427" t="str">
        <f ca="1">+_xlfn.XLOOKUP(E3427,'Tablas aux'!$B$3:$B$6,'Tablas aux'!$C$3:$C$6,0)</f>
        <v>Telefonía</v>
      </c>
      <c r="G3427">
        <f t="shared" ca="1" si="321"/>
        <v>29</v>
      </c>
      <c r="H3427">
        <f ca="1">+_xlfn.XLOOKUP(D3427,'Tablas aux'!$A$3:$A$6,'Tablas aux'!$D$3:$D$6)</f>
        <v>800</v>
      </c>
      <c r="I3427" s="3">
        <f t="shared" ca="1" si="322"/>
        <v>0.2</v>
      </c>
      <c r="J3427" t="str" cm="1">
        <f t="array" aca="1" ref="J3427" ca="1">+INDEX({"Tarjeta";"Efectivo";"Transferencia"},RANDBETWEEN(1,3))</f>
        <v>Transferencia</v>
      </c>
      <c r="K3427" t="str">
        <f t="shared" ca="1" si="323"/>
        <v>V-002</v>
      </c>
      <c r="L3427" t="str">
        <f ca="1">+VLOOKUP(K3427,'Tablas aux'!$A$23:$C$27,3,0)</f>
        <v>Callao</v>
      </c>
    </row>
    <row r="3428" spans="1:12" x14ac:dyDescent="0.25">
      <c r="A3428" t="str">
        <v>V-3427</v>
      </c>
      <c r="B3428">
        <f t="shared" ca="1" si="318"/>
        <v>45779</v>
      </c>
      <c r="C3428" t="str">
        <f t="shared" ca="1" si="319"/>
        <v>C-001</v>
      </c>
      <c r="D3428" t="str">
        <f t="shared" ca="1" si="320"/>
        <v>P-003</v>
      </c>
      <c r="E3428" t="str">
        <f ca="1">+_xlfn.XLOOKUP(D3428,'Tablas aux'!$A$3:$A$6,'Tablas aux'!$B$3:$B$6,0)</f>
        <v>Smart Watch</v>
      </c>
      <c r="F3428" t="str">
        <f ca="1">+_xlfn.XLOOKUP(E3428,'Tablas aux'!$B$3:$B$6,'Tablas aux'!$C$3:$C$6,0)</f>
        <v>Electrónica</v>
      </c>
      <c r="G3428">
        <f t="shared" ca="1" si="321"/>
        <v>27</v>
      </c>
      <c r="H3428">
        <f ca="1">+_xlfn.XLOOKUP(D3428,'Tablas aux'!$A$3:$A$6,'Tablas aux'!$D$3:$D$6)</f>
        <v>200</v>
      </c>
      <c r="I3428" s="3">
        <f t="shared" ca="1" si="322"/>
        <v>0.1</v>
      </c>
      <c r="J3428" t="str" cm="1">
        <f t="array" aca="1" ref="J3428" ca="1">+INDEX({"Tarjeta";"Efectivo";"Transferencia"},RANDBETWEEN(1,3))</f>
        <v>Efectivo</v>
      </c>
      <c r="K3428" t="str">
        <f t="shared" ca="1" si="323"/>
        <v>V-004</v>
      </c>
      <c r="L3428" t="str">
        <f ca="1">+VLOOKUP(K3428,'Tablas aux'!$A$23:$C$27,3,0)</f>
        <v>Moquegua</v>
      </c>
    </row>
    <row r="3429" spans="1:12" x14ac:dyDescent="0.25">
      <c r="A3429" t="str">
        <v>V-3428</v>
      </c>
      <c r="B3429">
        <f t="shared" ca="1" si="318"/>
        <v>45908</v>
      </c>
      <c r="C3429" t="str">
        <f t="shared" ca="1" si="319"/>
        <v>C-004</v>
      </c>
      <c r="D3429" t="str">
        <f t="shared" ca="1" si="320"/>
        <v>P-003</v>
      </c>
      <c r="E3429" t="str">
        <f ca="1">+_xlfn.XLOOKUP(D3429,'Tablas aux'!$A$3:$A$6,'Tablas aux'!$B$3:$B$6,0)</f>
        <v>Smart Watch</v>
      </c>
      <c r="F3429" t="str">
        <f ca="1">+_xlfn.XLOOKUP(E3429,'Tablas aux'!$B$3:$B$6,'Tablas aux'!$C$3:$C$6,0)</f>
        <v>Electrónica</v>
      </c>
      <c r="G3429">
        <f t="shared" ca="1" si="321"/>
        <v>37</v>
      </c>
      <c r="H3429">
        <f ca="1">+_xlfn.XLOOKUP(D3429,'Tablas aux'!$A$3:$A$6,'Tablas aux'!$D$3:$D$6)</f>
        <v>200</v>
      </c>
      <c r="I3429" s="3">
        <f t="shared" ca="1" si="322"/>
        <v>0.1</v>
      </c>
      <c r="J3429" t="str" cm="1">
        <f t="array" aca="1" ref="J3429" ca="1">+INDEX({"Tarjeta";"Efectivo";"Transferencia"},RANDBETWEEN(1,3))</f>
        <v>Tarjeta</v>
      </c>
      <c r="K3429" t="str">
        <f t="shared" ca="1" si="323"/>
        <v>V-004</v>
      </c>
      <c r="L3429" t="str">
        <f ca="1">+VLOOKUP(K3429,'Tablas aux'!$A$23:$C$27,3,0)</f>
        <v>Moquegua</v>
      </c>
    </row>
    <row r="3430" spans="1:12" x14ac:dyDescent="0.25">
      <c r="A3430" t="str">
        <v>V-3429</v>
      </c>
      <c r="B3430">
        <f t="shared" ca="1" si="318"/>
        <v>45800</v>
      </c>
      <c r="C3430" t="str">
        <f t="shared" ca="1" si="319"/>
        <v>C-001</v>
      </c>
      <c r="D3430" t="str">
        <f t="shared" ca="1" si="320"/>
        <v>P-001</v>
      </c>
      <c r="E3430" t="str">
        <f ca="1">+_xlfn.XLOOKUP(D3430,'Tablas aux'!$A$3:$A$6,'Tablas aux'!$B$3:$B$6,0)</f>
        <v>Audífonos</v>
      </c>
      <c r="F3430" t="str">
        <f ca="1">+_xlfn.XLOOKUP(E3430,'Tablas aux'!$B$3:$B$6,'Tablas aux'!$C$3:$C$6,0)</f>
        <v>Electrónica</v>
      </c>
      <c r="G3430">
        <f t="shared" ca="1" si="321"/>
        <v>19</v>
      </c>
      <c r="H3430">
        <f ca="1">+_xlfn.XLOOKUP(D3430,'Tablas aux'!$A$3:$A$6,'Tablas aux'!$D$3:$D$6)</f>
        <v>50</v>
      </c>
      <c r="I3430" s="3">
        <f t="shared" ca="1" si="322"/>
        <v>0.1</v>
      </c>
      <c r="J3430" t="str" cm="1">
        <f t="array" aca="1" ref="J3430" ca="1">+INDEX({"Tarjeta";"Efectivo";"Transferencia"},RANDBETWEEN(1,3))</f>
        <v>Transferencia</v>
      </c>
      <c r="K3430" t="str">
        <f t="shared" ca="1" si="323"/>
        <v>V-003</v>
      </c>
      <c r="L3430" t="str">
        <f ca="1">+VLOOKUP(K3430,'Tablas aux'!$A$23:$C$27,3,0)</f>
        <v>Arequipa</v>
      </c>
    </row>
    <row r="3431" spans="1:12" x14ac:dyDescent="0.25">
      <c r="A3431" t="str">
        <v>V-3430</v>
      </c>
      <c r="B3431">
        <f t="shared" ca="1" si="318"/>
        <v>45938</v>
      </c>
      <c r="C3431" t="str">
        <f t="shared" ca="1" si="319"/>
        <v>C-001</v>
      </c>
      <c r="D3431" t="str">
        <f t="shared" ca="1" si="320"/>
        <v>P-001</v>
      </c>
      <c r="E3431" t="str">
        <f ca="1">+_xlfn.XLOOKUP(D3431,'Tablas aux'!$A$3:$A$6,'Tablas aux'!$B$3:$B$6,0)</f>
        <v>Audífonos</v>
      </c>
      <c r="F3431" t="str">
        <f ca="1">+_xlfn.XLOOKUP(E3431,'Tablas aux'!$B$3:$B$6,'Tablas aux'!$C$3:$C$6,0)</f>
        <v>Electrónica</v>
      </c>
      <c r="G3431">
        <f t="shared" ca="1" si="321"/>
        <v>12</v>
      </c>
      <c r="H3431">
        <f ca="1">+_xlfn.XLOOKUP(D3431,'Tablas aux'!$A$3:$A$6,'Tablas aux'!$D$3:$D$6)</f>
        <v>50</v>
      </c>
      <c r="I3431" s="3">
        <f t="shared" ca="1" si="322"/>
        <v>0.1</v>
      </c>
      <c r="J3431" t="str" cm="1">
        <f t="array" aca="1" ref="J3431" ca="1">+INDEX({"Tarjeta";"Efectivo";"Transferencia"},RANDBETWEEN(1,3))</f>
        <v>Transferencia</v>
      </c>
      <c r="K3431" t="str">
        <f t="shared" ca="1" si="323"/>
        <v>V-003</v>
      </c>
      <c r="L3431" t="str">
        <f ca="1">+VLOOKUP(K3431,'Tablas aux'!$A$23:$C$27,3,0)</f>
        <v>Arequipa</v>
      </c>
    </row>
    <row r="3432" spans="1:12" x14ac:dyDescent="0.25">
      <c r="A3432" t="str">
        <v>V-3431</v>
      </c>
      <c r="B3432">
        <f t="shared" ca="1" si="318"/>
        <v>45891</v>
      </c>
      <c r="C3432" t="str">
        <f t="shared" ca="1" si="319"/>
        <v>C-004</v>
      </c>
      <c r="D3432" t="str">
        <f t="shared" ca="1" si="320"/>
        <v>P-002</v>
      </c>
      <c r="E3432" t="str">
        <f ca="1">+_xlfn.XLOOKUP(D3432,'Tablas aux'!$A$3:$A$6,'Tablas aux'!$B$3:$B$6,0)</f>
        <v>Laptop</v>
      </c>
      <c r="F3432" t="str">
        <f ca="1">+_xlfn.XLOOKUP(E3432,'Tablas aux'!$B$3:$B$6,'Tablas aux'!$C$3:$C$6,0)</f>
        <v>Computo</v>
      </c>
      <c r="G3432">
        <f t="shared" ca="1" si="321"/>
        <v>6</v>
      </c>
      <c r="H3432">
        <f ca="1">+_xlfn.XLOOKUP(D3432,'Tablas aux'!$A$3:$A$6,'Tablas aux'!$D$3:$D$6)</f>
        <v>1200</v>
      </c>
      <c r="I3432" s="3">
        <f t="shared" ca="1" si="322"/>
        <v>0.3</v>
      </c>
      <c r="J3432" t="str" cm="1">
        <f t="array" aca="1" ref="J3432" ca="1">+INDEX({"Tarjeta";"Efectivo";"Transferencia"},RANDBETWEEN(1,3))</f>
        <v>Tarjeta</v>
      </c>
      <c r="K3432" t="str">
        <f t="shared" ca="1" si="323"/>
        <v>V-003</v>
      </c>
      <c r="L3432" t="str">
        <f ca="1">+VLOOKUP(K3432,'Tablas aux'!$A$23:$C$27,3,0)</f>
        <v>Arequipa</v>
      </c>
    </row>
    <row r="3433" spans="1:12" x14ac:dyDescent="0.25">
      <c r="A3433" t="str">
        <v>V-3432</v>
      </c>
      <c r="B3433">
        <f t="shared" ca="1" si="318"/>
        <v>45825</v>
      </c>
      <c r="C3433" t="str">
        <f t="shared" ca="1" si="319"/>
        <v>C-004</v>
      </c>
      <c r="D3433" t="str">
        <f t="shared" ca="1" si="320"/>
        <v>P-001</v>
      </c>
      <c r="E3433" t="str">
        <f ca="1">+_xlfn.XLOOKUP(D3433,'Tablas aux'!$A$3:$A$6,'Tablas aux'!$B$3:$B$6,0)</f>
        <v>Audífonos</v>
      </c>
      <c r="F3433" t="str">
        <f ca="1">+_xlfn.XLOOKUP(E3433,'Tablas aux'!$B$3:$B$6,'Tablas aux'!$C$3:$C$6,0)</f>
        <v>Electrónica</v>
      </c>
      <c r="G3433">
        <f t="shared" ca="1" si="321"/>
        <v>5</v>
      </c>
      <c r="H3433">
        <f ca="1">+_xlfn.XLOOKUP(D3433,'Tablas aux'!$A$3:$A$6,'Tablas aux'!$D$3:$D$6)</f>
        <v>50</v>
      </c>
      <c r="I3433" s="3">
        <f t="shared" ca="1" si="322"/>
        <v>0.1</v>
      </c>
      <c r="J3433" t="str" cm="1">
        <f t="array" aca="1" ref="J3433" ca="1">+INDEX({"Tarjeta";"Efectivo";"Transferencia"},RANDBETWEEN(1,3))</f>
        <v>Tarjeta</v>
      </c>
      <c r="K3433" t="str">
        <f t="shared" ca="1" si="323"/>
        <v>V-004</v>
      </c>
      <c r="L3433" t="str">
        <f ca="1">+VLOOKUP(K3433,'Tablas aux'!$A$23:$C$27,3,0)</f>
        <v>Moquegua</v>
      </c>
    </row>
    <row r="3434" spans="1:12" x14ac:dyDescent="0.25">
      <c r="A3434" t="str">
        <v>V-3433</v>
      </c>
      <c r="B3434">
        <f t="shared" ca="1" si="318"/>
        <v>45892</v>
      </c>
      <c r="C3434" t="str">
        <f t="shared" ca="1" si="319"/>
        <v>C-003</v>
      </c>
      <c r="D3434" t="str">
        <f t="shared" ca="1" si="320"/>
        <v>P-003</v>
      </c>
      <c r="E3434" t="str">
        <f ca="1">+_xlfn.XLOOKUP(D3434,'Tablas aux'!$A$3:$A$6,'Tablas aux'!$B$3:$B$6,0)</f>
        <v>Smart Watch</v>
      </c>
      <c r="F3434" t="str">
        <f ca="1">+_xlfn.XLOOKUP(E3434,'Tablas aux'!$B$3:$B$6,'Tablas aux'!$C$3:$C$6,0)</f>
        <v>Electrónica</v>
      </c>
      <c r="G3434">
        <f t="shared" ca="1" si="321"/>
        <v>8</v>
      </c>
      <c r="H3434">
        <f ca="1">+_xlfn.XLOOKUP(D3434,'Tablas aux'!$A$3:$A$6,'Tablas aux'!$D$3:$D$6)</f>
        <v>200</v>
      </c>
      <c r="I3434" s="3">
        <f t="shared" ca="1" si="322"/>
        <v>0.1</v>
      </c>
      <c r="J3434" t="str" cm="1">
        <f t="array" aca="1" ref="J3434" ca="1">+INDEX({"Tarjeta";"Efectivo";"Transferencia"},RANDBETWEEN(1,3))</f>
        <v>Efectivo</v>
      </c>
      <c r="K3434" t="str">
        <f t="shared" ca="1" si="323"/>
        <v>V-005</v>
      </c>
      <c r="L3434" t="str">
        <f ca="1">+VLOOKUP(K3434,'Tablas aux'!$A$23:$C$27,3,0)</f>
        <v>Ayacucho</v>
      </c>
    </row>
    <row r="3435" spans="1:12" x14ac:dyDescent="0.25">
      <c r="A3435" t="str">
        <v>V-3434</v>
      </c>
      <c r="B3435">
        <f t="shared" ca="1" si="318"/>
        <v>45978</v>
      </c>
      <c r="C3435" t="str">
        <f t="shared" ca="1" si="319"/>
        <v>C-001</v>
      </c>
      <c r="D3435" t="str">
        <f t="shared" ca="1" si="320"/>
        <v>P-004</v>
      </c>
      <c r="E3435" t="str">
        <f ca="1">+_xlfn.XLOOKUP(D3435,'Tablas aux'!$A$3:$A$6,'Tablas aux'!$B$3:$B$6,0)</f>
        <v>Smart Phone</v>
      </c>
      <c r="F3435" t="str">
        <f ca="1">+_xlfn.XLOOKUP(E3435,'Tablas aux'!$B$3:$B$6,'Tablas aux'!$C$3:$C$6,0)</f>
        <v>Telefonía</v>
      </c>
      <c r="G3435">
        <f t="shared" ca="1" si="321"/>
        <v>40</v>
      </c>
      <c r="H3435">
        <f ca="1">+_xlfn.XLOOKUP(D3435,'Tablas aux'!$A$3:$A$6,'Tablas aux'!$D$3:$D$6)</f>
        <v>800</v>
      </c>
      <c r="I3435" s="3">
        <f t="shared" ca="1" si="322"/>
        <v>0.2</v>
      </c>
      <c r="J3435" t="str" cm="1">
        <f t="array" aca="1" ref="J3435" ca="1">+INDEX({"Tarjeta";"Efectivo";"Transferencia"},RANDBETWEEN(1,3))</f>
        <v>Transferencia</v>
      </c>
      <c r="K3435" t="str">
        <f t="shared" ca="1" si="323"/>
        <v>V-002</v>
      </c>
      <c r="L3435" t="str">
        <f ca="1">+VLOOKUP(K3435,'Tablas aux'!$A$23:$C$27,3,0)</f>
        <v>Callao</v>
      </c>
    </row>
    <row r="3436" spans="1:12" x14ac:dyDescent="0.25">
      <c r="A3436" t="str">
        <v>V-3435</v>
      </c>
      <c r="B3436">
        <f t="shared" ca="1" si="318"/>
        <v>45948</v>
      </c>
      <c r="C3436" t="str">
        <f t="shared" ca="1" si="319"/>
        <v>C-002</v>
      </c>
      <c r="D3436" t="str">
        <f t="shared" ca="1" si="320"/>
        <v>P-004</v>
      </c>
      <c r="E3436" t="str">
        <f ca="1">+_xlfn.XLOOKUP(D3436,'Tablas aux'!$A$3:$A$6,'Tablas aux'!$B$3:$B$6,0)</f>
        <v>Smart Phone</v>
      </c>
      <c r="F3436" t="str">
        <f ca="1">+_xlfn.XLOOKUP(E3436,'Tablas aux'!$B$3:$B$6,'Tablas aux'!$C$3:$C$6,0)</f>
        <v>Telefonía</v>
      </c>
      <c r="G3436">
        <f t="shared" ca="1" si="321"/>
        <v>32</v>
      </c>
      <c r="H3436">
        <f ca="1">+_xlfn.XLOOKUP(D3436,'Tablas aux'!$A$3:$A$6,'Tablas aux'!$D$3:$D$6)</f>
        <v>800</v>
      </c>
      <c r="I3436" s="3">
        <f t="shared" ca="1" si="322"/>
        <v>0.2</v>
      </c>
      <c r="J3436" t="str" cm="1">
        <f t="array" aca="1" ref="J3436" ca="1">+INDEX({"Tarjeta";"Efectivo";"Transferencia"},RANDBETWEEN(1,3))</f>
        <v>Transferencia</v>
      </c>
      <c r="K3436" t="str">
        <f t="shared" ca="1" si="323"/>
        <v>V-004</v>
      </c>
      <c r="L3436" t="str">
        <f ca="1">+VLOOKUP(K3436,'Tablas aux'!$A$23:$C$27,3,0)</f>
        <v>Moquegua</v>
      </c>
    </row>
    <row r="3437" spans="1:12" x14ac:dyDescent="0.25">
      <c r="A3437" t="str">
        <v>V-3436</v>
      </c>
      <c r="B3437">
        <f t="shared" ca="1" si="318"/>
        <v>45687</v>
      </c>
      <c r="C3437" t="str">
        <f t="shared" ca="1" si="319"/>
        <v>C-002</v>
      </c>
      <c r="D3437" t="str">
        <f t="shared" ca="1" si="320"/>
        <v>P-004</v>
      </c>
      <c r="E3437" t="str">
        <f ca="1">+_xlfn.XLOOKUP(D3437,'Tablas aux'!$A$3:$A$6,'Tablas aux'!$B$3:$B$6,0)</f>
        <v>Smart Phone</v>
      </c>
      <c r="F3437" t="str">
        <f ca="1">+_xlfn.XLOOKUP(E3437,'Tablas aux'!$B$3:$B$6,'Tablas aux'!$C$3:$C$6,0)</f>
        <v>Telefonía</v>
      </c>
      <c r="G3437">
        <f t="shared" ca="1" si="321"/>
        <v>31</v>
      </c>
      <c r="H3437">
        <f ca="1">+_xlfn.XLOOKUP(D3437,'Tablas aux'!$A$3:$A$6,'Tablas aux'!$D$3:$D$6)</f>
        <v>800</v>
      </c>
      <c r="I3437" s="3">
        <f t="shared" ca="1" si="322"/>
        <v>0.2</v>
      </c>
      <c r="J3437" t="str" cm="1">
        <f t="array" aca="1" ref="J3437" ca="1">+INDEX({"Tarjeta";"Efectivo";"Transferencia"},RANDBETWEEN(1,3))</f>
        <v>Transferencia</v>
      </c>
      <c r="K3437" t="str">
        <f t="shared" ca="1" si="323"/>
        <v>V-003</v>
      </c>
      <c r="L3437" t="str">
        <f ca="1">+VLOOKUP(K3437,'Tablas aux'!$A$23:$C$27,3,0)</f>
        <v>Arequipa</v>
      </c>
    </row>
    <row r="3438" spans="1:12" x14ac:dyDescent="0.25">
      <c r="A3438" t="str">
        <v>V-3437</v>
      </c>
      <c r="B3438">
        <f t="shared" ca="1" si="318"/>
        <v>45945</v>
      </c>
      <c r="C3438" t="str">
        <f t="shared" ca="1" si="319"/>
        <v>C-003</v>
      </c>
      <c r="D3438" t="str">
        <f t="shared" ca="1" si="320"/>
        <v>P-004</v>
      </c>
      <c r="E3438" t="str">
        <f ca="1">+_xlfn.XLOOKUP(D3438,'Tablas aux'!$A$3:$A$6,'Tablas aux'!$B$3:$B$6,0)</f>
        <v>Smart Phone</v>
      </c>
      <c r="F3438" t="str">
        <f ca="1">+_xlfn.XLOOKUP(E3438,'Tablas aux'!$B$3:$B$6,'Tablas aux'!$C$3:$C$6,0)</f>
        <v>Telefonía</v>
      </c>
      <c r="G3438">
        <f t="shared" ca="1" si="321"/>
        <v>7</v>
      </c>
      <c r="H3438">
        <f ca="1">+_xlfn.XLOOKUP(D3438,'Tablas aux'!$A$3:$A$6,'Tablas aux'!$D$3:$D$6)</f>
        <v>800</v>
      </c>
      <c r="I3438" s="3">
        <f t="shared" ca="1" si="322"/>
        <v>0.2</v>
      </c>
      <c r="J3438" t="str" cm="1">
        <f t="array" aca="1" ref="J3438" ca="1">+INDEX({"Tarjeta";"Efectivo";"Transferencia"},RANDBETWEEN(1,3))</f>
        <v>Efectivo</v>
      </c>
      <c r="K3438" t="str">
        <f t="shared" ca="1" si="323"/>
        <v>V-005</v>
      </c>
      <c r="L3438" t="str">
        <f ca="1">+VLOOKUP(K3438,'Tablas aux'!$A$23:$C$27,3,0)</f>
        <v>Ayacucho</v>
      </c>
    </row>
    <row r="3439" spans="1:12" x14ac:dyDescent="0.25">
      <c r="A3439" t="str">
        <v>V-3438</v>
      </c>
      <c r="B3439">
        <f t="shared" ca="1" si="318"/>
        <v>45952</v>
      </c>
      <c r="C3439" t="str">
        <f t="shared" ca="1" si="319"/>
        <v>C-001</v>
      </c>
      <c r="D3439" t="str">
        <f t="shared" ca="1" si="320"/>
        <v>P-001</v>
      </c>
      <c r="E3439" t="str">
        <f ca="1">+_xlfn.XLOOKUP(D3439,'Tablas aux'!$A$3:$A$6,'Tablas aux'!$B$3:$B$6,0)</f>
        <v>Audífonos</v>
      </c>
      <c r="F3439" t="str">
        <f ca="1">+_xlfn.XLOOKUP(E3439,'Tablas aux'!$B$3:$B$6,'Tablas aux'!$C$3:$C$6,0)</f>
        <v>Electrónica</v>
      </c>
      <c r="G3439">
        <f t="shared" ca="1" si="321"/>
        <v>41</v>
      </c>
      <c r="H3439">
        <f ca="1">+_xlfn.XLOOKUP(D3439,'Tablas aux'!$A$3:$A$6,'Tablas aux'!$D$3:$D$6)</f>
        <v>50</v>
      </c>
      <c r="I3439" s="3">
        <f t="shared" ca="1" si="322"/>
        <v>0.1</v>
      </c>
      <c r="J3439" t="str" cm="1">
        <f t="array" aca="1" ref="J3439" ca="1">+INDEX({"Tarjeta";"Efectivo";"Transferencia"},RANDBETWEEN(1,3))</f>
        <v>Efectivo</v>
      </c>
      <c r="K3439" t="str">
        <f t="shared" ca="1" si="323"/>
        <v>V-005</v>
      </c>
      <c r="L3439" t="str">
        <f ca="1">+VLOOKUP(K3439,'Tablas aux'!$A$23:$C$27,3,0)</f>
        <v>Ayacucho</v>
      </c>
    </row>
    <row r="3440" spans="1:12" x14ac:dyDescent="0.25">
      <c r="A3440" t="str">
        <v>V-3439</v>
      </c>
      <c r="B3440">
        <f t="shared" ca="1" si="318"/>
        <v>45905</v>
      </c>
      <c r="C3440" t="str">
        <f t="shared" ca="1" si="319"/>
        <v>C-004</v>
      </c>
      <c r="D3440" t="str">
        <f t="shared" ca="1" si="320"/>
        <v>P-002</v>
      </c>
      <c r="E3440" t="str">
        <f ca="1">+_xlfn.XLOOKUP(D3440,'Tablas aux'!$A$3:$A$6,'Tablas aux'!$B$3:$B$6,0)</f>
        <v>Laptop</v>
      </c>
      <c r="F3440" t="str">
        <f ca="1">+_xlfn.XLOOKUP(E3440,'Tablas aux'!$B$3:$B$6,'Tablas aux'!$C$3:$C$6,0)</f>
        <v>Computo</v>
      </c>
      <c r="G3440">
        <f t="shared" ca="1" si="321"/>
        <v>41</v>
      </c>
      <c r="H3440">
        <f ca="1">+_xlfn.XLOOKUP(D3440,'Tablas aux'!$A$3:$A$6,'Tablas aux'!$D$3:$D$6)</f>
        <v>1200</v>
      </c>
      <c r="I3440" s="3">
        <f t="shared" ca="1" si="322"/>
        <v>0.3</v>
      </c>
      <c r="J3440" t="str" cm="1">
        <f t="array" aca="1" ref="J3440" ca="1">+INDEX({"Tarjeta";"Efectivo";"Transferencia"},RANDBETWEEN(1,3))</f>
        <v>Efectivo</v>
      </c>
      <c r="K3440" t="str">
        <f t="shared" ca="1" si="323"/>
        <v>V-002</v>
      </c>
      <c r="L3440" t="str">
        <f ca="1">+VLOOKUP(K3440,'Tablas aux'!$A$23:$C$27,3,0)</f>
        <v>Callao</v>
      </c>
    </row>
    <row r="3441" spans="1:12" x14ac:dyDescent="0.25">
      <c r="A3441" t="str">
        <v>V-3440</v>
      </c>
      <c r="B3441">
        <f t="shared" ca="1" si="318"/>
        <v>45931</v>
      </c>
      <c r="C3441" t="str">
        <f t="shared" ca="1" si="319"/>
        <v>C-002</v>
      </c>
      <c r="D3441" t="str">
        <f t="shared" ca="1" si="320"/>
        <v>P-004</v>
      </c>
      <c r="E3441" t="str">
        <f ca="1">+_xlfn.XLOOKUP(D3441,'Tablas aux'!$A$3:$A$6,'Tablas aux'!$B$3:$B$6,0)</f>
        <v>Smart Phone</v>
      </c>
      <c r="F3441" t="str">
        <f ca="1">+_xlfn.XLOOKUP(E3441,'Tablas aux'!$B$3:$B$6,'Tablas aux'!$C$3:$C$6,0)</f>
        <v>Telefonía</v>
      </c>
      <c r="G3441">
        <f t="shared" ca="1" si="321"/>
        <v>11</v>
      </c>
      <c r="H3441">
        <f ca="1">+_xlfn.XLOOKUP(D3441,'Tablas aux'!$A$3:$A$6,'Tablas aux'!$D$3:$D$6)</f>
        <v>800</v>
      </c>
      <c r="I3441" s="3">
        <f t="shared" ca="1" si="322"/>
        <v>0.2</v>
      </c>
      <c r="J3441" t="str" cm="1">
        <f t="array" aca="1" ref="J3441" ca="1">+INDEX({"Tarjeta";"Efectivo";"Transferencia"},RANDBETWEEN(1,3))</f>
        <v>Tarjeta</v>
      </c>
      <c r="K3441" t="str">
        <f t="shared" ca="1" si="323"/>
        <v>V-002</v>
      </c>
      <c r="L3441" t="str">
        <f ca="1">+VLOOKUP(K3441,'Tablas aux'!$A$23:$C$27,3,0)</f>
        <v>Callao</v>
      </c>
    </row>
    <row r="3442" spans="1:12" x14ac:dyDescent="0.25">
      <c r="A3442" t="str">
        <v>V-3441</v>
      </c>
      <c r="B3442">
        <f t="shared" ca="1" si="318"/>
        <v>46009</v>
      </c>
      <c r="C3442" t="str">
        <f t="shared" ca="1" si="319"/>
        <v>C-004</v>
      </c>
      <c r="D3442" t="str">
        <f t="shared" ca="1" si="320"/>
        <v>P-001</v>
      </c>
      <c r="E3442" t="str">
        <f ca="1">+_xlfn.XLOOKUP(D3442,'Tablas aux'!$A$3:$A$6,'Tablas aux'!$B$3:$B$6,0)</f>
        <v>Audífonos</v>
      </c>
      <c r="F3442" t="str">
        <f ca="1">+_xlfn.XLOOKUP(E3442,'Tablas aux'!$B$3:$B$6,'Tablas aux'!$C$3:$C$6,0)</f>
        <v>Electrónica</v>
      </c>
      <c r="G3442">
        <f t="shared" ca="1" si="321"/>
        <v>38</v>
      </c>
      <c r="H3442">
        <f ca="1">+_xlfn.XLOOKUP(D3442,'Tablas aux'!$A$3:$A$6,'Tablas aux'!$D$3:$D$6)</f>
        <v>50</v>
      </c>
      <c r="I3442" s="3">
        <f t="shared" ca="1" si="322"/>
        <v>0.1</v>
      </c>
      <c r="J3442" t="str" cm="1">
        <f t="array" aca="1" ref="J3442" ca="1">+INDEX({"Tarjeta";"Efectivo";"Transferencia"},RANDBETWEEN(1,3))</f>
        <v>Efectivo</v>
      </c>
      <c r="K3442" t="str">
        <f t="shared" ca="1" si="323"/>
        <v>V-004</v>
      </c>
      <c r="L3442" t="str">
        <f ca="1">+VLOOKUP(K3442,'Tablas aux'!$A$23:$C$27,3,0)</f>
        <v>Moquegua</v>
      </c>
    </row>
    <row r="3443" spans="1:12" x14ac:dyDescent="0.25">
      <c r="A3443" t="str">
        <v>V-3442</v>
      </c>
      <c r="B3443">
        <f t="shared" ca="1" si="318"/>
        <v>45792</v>
      </c>
      <c r="C3443" t="str">
        <f t="shared" ca="1" si="319"/>
        <v>C-004</v>
      </c>
      <c r="D3443" t="str">
        <f t="shared" ca="1" si="320"/>
        <v>P-002</v>
      </c>
      <c r="E3443" t="str">
        <f ca="1">+_xlfn.XLOOKUP(D3443,'Tablas aux'!$A$3:$A$6,'Tablas aux'!$B$3:$B$6,0)</f>
        <v>Laptop</v>
      </c>
      <c r="F3443" t="str">
        <f ca="1">+_xlfn.XLOOKUP(E3443,'Tablas aux'!$B$3:$B$6,'Tablas aux'!$C$3:$C$6,0)</f>
        <v>Computo</v>
      </c>
      <c r="G3443">
        <f t="shared" ca="1" si="321"/>
        <v>17</v>
      </c>
      <c r="H3443">
        <f ca="1">+_xlfn.XLOOKUP(D3443,'Tablas aux'!$A$3:$A$6,'Tablas aux'!$D$3:$D$6)</f>
        <v>1200</v>
      </c>
      <c r="I3443" s="3">
        <f t="shared" ca="1" si="322"/>
        <v>0.3</v>
      </c>
      <c r="J3443" t="str" cm="1">
        <f t="array" aca="1" ref="J3443" ca="1">+INDEX({"Tarjeta";"Efectivo";"Transferencia"},RANDBETWEEN(1,3))</f>
        <v>Efectivo</v>
      </c>
      <c r="K3443" t="str">
        <f t="shared" ca="1" si="323"/>
        <v>V-002</v>
      </c>
      <c r="L3443" t="str">
        <f ca="1">+VLOOKUP(K3443,'Tablas aux'!$A$23:$C$27,3,0)</f>
        <v>Callao</v>
      </c>
    </row>
    <row r="3444" spans="1:12" x14ac:dyDescent="0.25">
      <c r="A3444" t="str">
        <v>V-3443</v>
      </c>
      <c r="B3444">
        <f t="shared" ca="1" si="318"/>
        <v>45675</v>
      </c>
      <c r="C3444" t="str">
        <f t="shared" ca="1" si="319"/>
        <v>C-003</v>
      </c>
      <c r="D3444" t="str">
        <f t="shared" ca="1" si="320"/>
        <v>P-001</v>
      </c>
      <c r="E3444" t="str">
        <f ca="1">+_xlfn.XLOOKUP(D3444,'Tablas aux'!$A$3:$A$6,'Tablas aux'!$B$3:$B$6,0)</f>
        <v>Audífonos</v>
      </c>
      <c r="F3444" t="str">
        <f ca="1">+_xlfn.XLOOKUP(E3444,'Tablas aux'!$B$3:$B$6,'Tablas aux'!$C$3:$C$6,0)</f>
        <v>Electrónica</v>
      </c>
      <c r="G3444">
        <f t="shared" ca="1" si="321"/>
        <v>44</v>
      </c>
      <c r="H3444">
        <f ca="1">+_xlfn.XLOOKUP(D3444,'Tablas aux'!$A$3:$A$6,'Tablas aux'!$D$3:$D$6)</f>
        <v>50</v>
      </c>
      <c r="I3444" s="3">
        <f t="shared" ca="1" si="322"/>
        <v>0.1</v>
      </c>
      <c r="J3444" t="str" cm="1">
        <f t="array" aca="1" ref="J3444" ca="1">+INDEX({"Tarjeta";"Efectivo";"Transferencia"},RANDBETWEEN(1,3))</f>
        <v>Transferencia</v>
      </c>
      <c r="K3444" t="str">
        <f t="shared" ca="1" si="323"/>
        <v>V-002</v>
      </c>
      <c r="L3444" t="str">
        <f ca="1">+VLOOKUP(K3444,'Tablas aux'!$A$23:$C$27,3,0)</f>
        <v>Callao</v>
      </c>
    </row>
    <row r="3445" spans="1:12" x14ac:dyDescent="0.25">
      <c r="A3445" t="str">
        <v>V-3444</v>
      </c>
      <c r="B3445">
        <f t="shared" ca="1" si="318"/>
        <v>45995</v>
      </c>
      <c r="C3445" t="str">
        <f t="shared" ca="1" si="319"/>
        <v>C-001</v>
      </c>
      <c r="D3445" t="str">
        <f t="shared" ca="1" si="320"/>
        <v>P-004</v>
      </c>
      <c r="E3445" t="str">
        <f ca="1">+_xlfn.XLOOKUP(D3445,'Tablas aux'!$A$3:$A$6,'Tablas aux'!$B$3:$B$6,0)</f>
        <v>Smart Phone</v>
      </c>
      <c r="F3445" t="str">
        <f ca="1">+_xlfn.XLOOKUP(E3445,'Tablas aux'!$B$3:$B$6,'Tablas aux'!$C$3:$C$6,0)</f>
        <v>Telefonía</v>
      </c>
      <c r="G3445">
        <f t="shared" ca="1" si="321"/>
        <v>12</v>
      </c>
      <c r="H3445">
        <f ca="1">+_xlfn.XLOOKUP(D3445,'Tablas aux'!$A$3:$A$6,'Tablas aux'!$D$3:$D$6)</f>
        <v>800</v>
      </c>
      <c r="I3445" s="3">
        <f t="shared" ca="1" si="322"/>
        <v>0.2</v>
      </c>
      <c r="J3445" t="str" cm="1">
        <f t="array" aca="1" ref="J3445" ca="1">+INDEX({"Tarjeta";"Efectivo";"Transferencia"},RANDBETWEEN(1,3))</f>
        <v>Efectivo</v>
      </c>
      <c r="K3445" t="str">
        <f t="shared" ca="1" si="323"/>
        <v>V-002</v>
      </c>
      <c r="L3445" t="str">
        <f ca="1">+VLOOKUP(K3445,'Tablas aux'!$A$23:$C$27,3,0)</f>
        <v>Callao</v>
      </c>
    </row>
    <row r="3446" spans="1:12" x14ac:dyDescent="0.25">
      <c r="A3446" t="str">
        <v>V-3445</v>
      </c>
      <c r="B3446">
        <f t="shared" ca="1" si="318"/>
        <v>45835</v>
      </c>
      <c r="C3446" t="str">
        <f t="shared" ca="1" si="319"/>
        <v>C-001</v>
      </c>
      <c r="D3446" t="str">
        <f t="shared" ca="1" si="320"/>
        <v>P-003</v>
      </c>
      <c r="E3446" t="str">
        <f ca="1">+_xlfn.XLOOKUP(D3446,'Tablas aux'!$A$3:$A$6,'Tablas aux'!$B$3:$B$6,0)</f>
        <v>Smart Watch</v>
      </c>
      <c r="F3446" t="str">
        <f ca="1">+_xlfn.XLOOKUP(E3446,'Tablas aux'!$B$3:$B$6,'Tablas aux'!$C$3:$C$6,0)</f>
        <v>Electrónica</v>
      </c>
      <c r="G3446">
        <f t="shared" ca="1" si="321"/>
        <v>20</v>
      </c>
      <c r="H3446">
        <f ca="1">+_xlfn.XLOOKUP(D3446,'Tablas aux'!$A$3:$A$6,'Tablas aux'!$D$3:$D$6)</f>
        <v>200</v>
      </c>
      <c r="I3446" s="3">
        <f t="shared" ca="1" si="322"/>
        <v>0.1</v>
      </c>
      <c r="J3446" t="str" cm="1">
        <f t="array" aca="1" ref="J3446" ca="1">+INDEX({"Tarjeta";"Efectivo";"Transferencia"},RANDBETWEEN(1,3))</f>
        <v>Tarjeta</v>
      </c>
      <c r="K3446" t="str">
        <f t="shared" ca="1" si="323"/>
        <v>V-002</v>
      </c>
      <c r="L3446" t="str">
        <f ca="1">+VLOOKUP(K3446,'Tablas aux'!$A$23:$C$27,3,0)</f>
        <v>Callao</v>
      </c>
    </row>
    <row r="3447" spans="1:12" x14ac:dyDescent="0.25">
      <c r="A3447" t="str">
        <v>V-3446</v>
      </c>
      <c r="B3447">
        <f t="shared" ca="1" si="318"/>
        <v>45845</v>
      </c>
      <c r="C3447" t="str">
        <f t="shared" ca="1" si="319"/>
        <v>C-004</v>
      </c>
      <c r="D3447" t="str">
        <f t="shared" ca="1" si="320"/>
        <v>P-004</v>
      </c>
      <c r="E3447" t="str">
        <f ca="1">+_xlfn.XLOOKUP(D3447,'Tablas aux'!$A$3:$A$6,'Tablas aux'!$B$3:$B$6,0)</f>
        <v>Smart Phone</v>
      </c>
      <c r="F3447" t="str">
        <f ca="1">+_xlfn.XLOOKUP(E3447,'Tablas aux'!$B$3:$B$6,'Tablas aux'!$C$3:$C$6,0)</f>
        <v>Telefonía</v>
      </c>
      <c r="G3447">
        <f t="shared" ca="1" si="321"/>
        <v>45</v>
      </c>
      <c r="H3447">
        <f ca="1">+_xlfn.XLOOKUP(D3447,'Tablas aux'!$A$3:$A$6,'Tablas aux'!$D$3:$D$6)</f>
        <v>800</v>
      </c>
      <c r="I3447" s="3">
        <f t="shared" ca="1" si="322"/>
        <v>0.2</v>
      </c>
      <c r="J3447" t="str" cm="1">
        <f t="array" aca="1" ref="J3447" ca="1">+INDEX({"Tarjeta";"Efectivo";"Transferencia"},RANDBETWEEN(1,3))</f>
        <v>Tarjeta</v>
      </c>
      <c r="K3447" t="str">
        <f t="shared" ca="1" si="323"/>
        <v>V-002</v>
      </c>
      <c r="L3447" t="str">
        <f ca="1">+VLOOKUP(K3447,'Tablas aux'!$A$23:$C$27,3,0)</f>
        <v>Callao</v>
      </c>
    </row>
    <row r="3448" spans="1:12" x14ac:dyDescent="0.25">
      <c r="A3448" t="str">
        <v>V-3447</v>
      </c>
      <c r="B3448">
        <f t="shared" ca="1" si="318"/>
        <v>45705</v>
      </c>
      <c r="C3448" t="str">
        <f t="shared" ca="1" si="319"/>
        <v>C-003</v>
      </c>
      <c r="D3448" t="str">
        <f t="shared" ca="1" si="320"/>
        <v>P-001</v>
      </c>
      <c r="E3448" t="str">
        <f ca="1">+_xlfn.XLOOKUP(D3448,'Tablas aux'!$A$3:$A$6,'Tablas aux'!$B$3:$B$6,0)</f>
        <v>Audífonos</v>
      </c>
      <c r="F3448" t="str">
        <f ca="1">+_xlfn.XLOOKUP(E3448,'Tablas aux'!$B$3:$B$6,'Tablas aux'!$C$3:$C$6,0)</f>
        <v>Electrónica</v>
      </c>
      <c r="G3448">
        <f t="shared" ca="1" si="321"/>
        <v>43</v>
      </c>
      <c r="H3448">
        <f ca="1">+_xlfn.XLOOKUP(D3448,'Tablas aux'!$A$3:$A$6,'Tablas aux'!$D$3:$D$6)</f>
        <v>50</v>
      </c>
      <c r="I3448" s="3">
        <f t="shared" ca="1" si="322"/>
        <v>0.1</v>
      </c>
      <c r="J3448" t="str" cm="1">
        <f t="array" aca="1" ref="J3448" ca="1">+INDEX({"Tarjeta";"Efectivo";"Transferencia"},RANDBETWEEN(1,3))</f>
        <v>Tarjeta</v>
      </c>
      <c r="K3448" t="str">
        <f t="shared" ca="1" si="323"/>
        <v>V-002</v>
      </c>
      <c r="L3448" t="str">
        <f ca="1">+VLOOKUP(K3448,'Tablas aux'!$A$23:$C$27,3,0)</f>
        <v>Callao</v>
      </c>
    </row>
    <row r="3449" spans="1:12" x14ac:dyDescent="0.25">
      <c r="A3449" t="str">
        <v>V-3448</v>
      </c>
      <c r="B3449">
        <f t="shared" ca="1" si="318"/>
        <v>45885</v>
      </c>
      <c r="C3449" t="str">
        <f t="shared" ca="1" si="319"/>
        <v>C-002</v>
      </c>
      <c r="D3449" t="str">
        <f t="shared" ca="1" si="320"/>
        <v>P-004</v>
      </c>
      <c r="E3449" t="str">
        <f ca="1">+_xlfn.XLOOKUP(D3449,'Tablas aux'!$A$3:$A$6,'Tablas aux'!$B$3:$B$6,0)</f>
        <v>Smart Phone</v>
      </c>
      <c r="F3449" t="str">
        <f ca="1">+_xlfn.XLOOKUP(E3449,'Tablas aux'!$B$3:$B$6,'Tablas aux'!$C$3:$C$6,0)</f>
        <v>Telefonía</v>
      </c>
      <c r="G3449">
        <f t="shared" ca="1" si="321"/>
        <v>45</v>
      </c>
      <c r="H3449">
        <f ca="1">+_xlfn.XLOOKUP(D3449,'Tablas aux'!$A$3:$A$6,'Tablas aux'!$D$3:$D$6)</f>
        <v>800</v>
      </c>
      <c r="I3449" s="3">
        <f t="shared" ca="1" si="322"/>
        <v>0.2</v>
      </c>
      <c r="J3449" t="str" cm="1">
        <f t="array" aca="1" ref="J3449" ca="1">+INDEX({"Tarjeta";"Efectivo";"Transferencia"},RANDBETWEEN(1,3))</f>
        <v>Transferencia</v>
      </c>
      <c r="K3449" t="str">
        <f t="shared" ca="1" si="323"/>
        <v>V-005</v>
      </c>
      <c r="L3449" t="str">
        <f ca="1">+VLOOKUP(K3449,'Tablas aux'!$A$23:$C$27,3,0)</f>
        <v>Ayacucho</v>
      </c>
    </row>
    <row r="3450" spans="1:12" x14ac:dyDescent="0.25">
      <c r="A3450" t="str">
        <v>V-3449</v>
      </c>
      <c r="B3450">
        <f t="shared" ca="1" si="318"/>
        <v>45807</v>
      </c>
      <c r="C3450" t="str">
        <f t="shared" ca="1" si="319"/>
        <v>C-003</v>
      </c>
      <c r="D3450" t="str">
        <f t="shared" ca="1" si="320"/>
        <v>P-004</v>
      </c>
      <c r="E3450" t="str">
        <f ca="1">+_xlfn.XLOOKUP(D3450,'Tablas aux'!$A$3:$A$6,'Tablas aux'!$B$3:$B$6,0)</f>
        <v>Smart Phone</v>
      </c>
      <c r="F3450" t="str">
        <f ca="1">+_xlfn.XLOOKUP(E3450,'Tablas aux'!$B$3:$B$6,'Tablas aux'!$C$3:$C$6,0)</f>
        <v>Telefonía</v>
      </c>
      <c r="G3450">
        <f t="shared" ca="1" si="321"/>
        <v>33</v>
      </c>
      <c r="H3450">
        <f ca="1">+_xlfn.XLOOKUP(D3450,'Tablas aux'!$A$3:$A$6,'Tablas aux'!$D$3:$D$6)</f>
        <v>800</v>
      </c>
      <c r="I3450" s="3">
        <f t="shared" ca="1" si="322"/>
        <v>0.2</v>
      </c>
      <c r="J3450" t="str" cm="1">
        <f t="array" aca="1" ref="J3450" ca="1">+INDEX({"Tarjeta";"Efectivo";"Transferencia"},RANDBETWEEN(1,3))</f>
        <v>Transferencia</v>
      </c>
      <c r="K3450" t="str">
        <f t="shared" ca="1" si="323"/>
        <v>V-001</v>
      </c>
      <c r="L3450" t="str">
        <f ca="1">+VLOOKUP(K3450,'Tablas aux'!$A$23:$C$27,3,0)</f>
        <v>Lima</v>
      </c>
    </row>
    <row r="3451" spans="1:12" x14ac:dyDescent="0.25">
      <c r="A3451" t="str">
        <v>V-3450</v>
      </c>
      <c r="B3451">
        <f t="shared" ca="1" si="318"/>
        <v>45752</v>
      </c>
      <c r="C3451" t="str">
        <f t="shared" ca="1" si="319"/>
        <v>C-002</v>
      </c>
      <c r="D3451" t="str">
        <f t="shared" ca="1" si="320"/>
        <v>P-003</v>
      </c>
      <c r="E3451" t="str">
        <f ca="1">+_xlfn.XLOOKUP(D3451,'Tablas aux'!$A$3:$A$6,'Tablas aux'!$B$3:$B$6,0)</f>
        <v>Smart Watch</v>
      </c>
      <c r="F3451" t="str">
        <f ca="1">+_xlfn.XLOOKUP(E3451,'Tablas aux'!$B$3:$B$6,'Tablas aux'!$C$3:$C$6,0)</f>
        <v>Electrónica</v>
      </c>
      <c r="G3451">
        <f t="shared" ca="1" si="321"/>
        <v>36</v>
      </c>
      <c r="H3451">
        <f ca="1">+_xlfn.XLOOKUP(D3451,'Tablas aux'!$A$3:$A$6,'Tablas aux'!$D$3:$D$6)</f>
        <v>200</v>
      </c>
      <c r="I3451" s="3">
        <f t="shared" ca="1" si="322"/>
        <v>0.1</v>
      </c>
      <c r="J3451" t="str" cm="1">
        <f t="array" aca="1" ref="J3451" ca="1">+INDEX({"Tarjeta";"Efectivo";"Transferencia"},RANDBETWEEN(1,3))</f>
        <v>Efectivo</v>
      </c>
      <c r="K3451" t="str">
        <f t="shared" ca="1" si="323"/>
        <v>V-001</v>
      </c>
      <c r="L3451" t="str">
        <f ca="1">+VLOOKUP(K3451,'Tablas aux'!$A$23:$C$27,3,0)</f>
        <v>Lima</v>
      </c>
    </row>
    <row r="3452" spans="1:12" x14ac:dyDescent="0.25">
      <c r="A3452" t="str">
        <v>V-3451</v>
      </c>
      <c r="B3452">
        <f t="shared" ca="1" si="318"/>
        <v>45805</v>
      </c>
      <c r="C3452" t="str">
        <f t="shared" ca="1" si="319"/>
        <v>C-004</v>
      </c>
      <c r="D3452" t="str">
        <f t="shared" ca="1" si="320"/>
        <v>P-003</v>
      </c>
      <c r="E3452" t="str">
        <f ca="1">+_xlfn.XLOOKUP(D3452,'Tablas aux'!$A$3:$A$6,'Tablas aux'!$B$3:$B$6,0)</f>
        <v>Smart Watch</v>
      </c>
      <c r="F3452" t="str">
        <f ca="1">+_xlfn.XLOOKUP(E3452,'Tablas aux'!$B$3:$B$6,'Tablas aux'!$C$3:$C$6,0)</f>
        <v>Electrónica</v>
      </c>
      <c r="G3452">
        <f t="shared" ca="1" si="321"/>
        <v>38</v>
      </c>
      <c r="H3452">
        <f ca="1">+_xlfn.XLOOKUP(D3452,'Tablas aux'!$A$3:$A$6,'Tablas aux'!$D$3:$D$6)</f>
        <v>200</v>
      </c>
      <c r="I3452" s="3">
        <f t="shared" ca="1" si="322"/>
        <v>0.1</v>
      </c>
      <c r="J3452" t="str" cm="1">
        <f t="array" aca="1" ref="J3452" ca="1">+INDEX({"Tarjeta";"Efectivo";"Transferencia"},RANDBETWEEN(1,3))</f>
        <v>Tarjeta</v>
      </c>
      <c r="K3452" t="str">
        <f t="shared" ca="1" si="323"/>
        <v>V-004</v>
      </c>
      <c r="L3452" t="str">
        <f ca="1">+VLOOKUP(K3452,'Tablas aux'!$A$23:$C$27,3,0)</f>
        <v>Moquegua</v>
      </c>
    </row>
    <row r="3453" spans="1:12" x14ac:dyDescent="0.25">
      <c r="A3453" t="str">
        <v>V-3452</v>
      </c>
      <c r="B3453">
        <f t="shared" ca="1" si="318"/>
        <v>45818</v>
      </c>
      <c r="C3453" t="str">
        <f t="shared" ca="1" si="319"/>
        <v>C-004</v>
      </c>
      <c r="D3453" t="str">
        <f t="shared" ca="1" si="320"/>
        <v>P-004</v>
      </c>
      <c r="E3453" t="str">
        <f ca="1">+_xlfn.XLOOKUP(D3453,'Tablas aux'!$A$3:$A$6,'Tablas aux'!$B$3:$B$6,0)</f>
        <v>Smart Phone</v>
      </c>
      <c r="F3453" t="str">
        <f ca="1">+_xlfn.XLOOKUP(E3453,'Tablas aux'!$B$3:$B$6,'Tablas aux'!$C$3:$C$6,0)</f>
        <v>Telefonía</v>
      </c>
      <c r="G3453">
        <f t="shared" ca="1" si="321"/>
        <v>6</v>
      </c>
      <c r="H3453">
        <f ca="1">+_xlfn.XLOOKUP(D3453,'Tablas aux'!$A$3:$A$6,'Tablas aux'!$D$3:$D$6)</f>
        <v>800</v>
      </c>
      <c r="I3453" s="3">
        <f t="shared" ca="1" si="322"/>
        <v>0.2</v>
      </c>
      <c r="J3453" t="str" cm="1">
        <f t="array" aca="1" ref="J3453" ca="1">+INDEX({"Tarjeta";"Efectivo";"Transferencia"},RANDBETWEEN(1,3))</f>
        <v>Tarjeta</v>
      </c>
      <c r="K3453" t="str">
        <f t="shared" ca="1" si="323"/>
        <v>V-001</v>
      </c>
      <c r="L3453" t="str">
        <f ca="1">+VLOOKUP(K3453,'Tablas aux'!$A$23:$C$27,3,0)</f>
        <v>Lima</v>
      </c>
    </row>
    <row r="3454" spans="1:12" x14ac:dyDescent="0.25">
      <c r="A3454" t="str">
        <v>V-3453</v>
      </c>
      <c r="B3454">
        <f t="shared" ca="1" si="318"/>
        <v>45758</v>
      </c>
      <c r="C3454" t="str">
        <f t="shared" ca="1" si="319"/>
        <v>C-002</v>
      </c>
      <c r="D3454" t="str">
        <f t="shared" ca="1" si="320"/>
        <v>P-004</v>
      </c>
      <c r="E3454" t="str">
        <f ca="1">+_xlfn.XLOOKUP(D3454,'Tablas aux'!$A$3:$A$6,'Tablas aux'!$B$3:$B$6,0)</f>
        <v>Smart Phone</v>
      </c>
      <c r="F3454" t="str">
        <f ca="1">+_xlfn.XLOOKUP(E3454,'Tablas aux'!$B$3:$B$6,'Tablas aux'!$C$3:$C$6,0)</f>
        <v>Telefonía</v>
      </c>
      <c r="G3454">
        <f t="shared" ca="1" si="321"/>
        <v>42</v>
      </c>
      <c r="H3454">
        <f ca="1">+_xlfn.XLOOKUP(D3454,'Tablas aux'!$A$3:$A$6,'Tablas aux'!$D$3:$D$6)</f>
        <v>800</v>
      </c>
      <c r="I3454" s="3">
        <f t="shared" ca="1" si="322"/>
        <v>0.2</v>
      </c>
      <c r="J3454" t="str" cm="1">
        <f t="array" aca="1" ref="J3454" ca="1">+INDEX({"Tarjeta";"Efectivo";"Transferencia"},RANDBETWEEN(1,3))</f>
        <v>Tarjeta</v>
      </c>
      <c r="K3454" t="str">
        <f t="shared" ca="1" si="323"/>
        <v>V-005</v>
      </c>
      <c r="L3454" t="str">
        <f ca="1">+VLOOKUP(K3454,'Tablas aux'!$A$23:$C$27,3,0)</f>
        <v>Ayacucho</v>
      </c>
    </row>
    <row r="3455" spans="1:12" x14ac:dyDescent="0.25">
      <c r="A3455" t="str">
        <v>V-3454</v>
      </c>
      <c r="B3455">
        <f t="shared" ca="1" si="318"/>
        <v>45809</v>
      </c>
      <c r="C3455" t="str">
        <f t="shared" ca="1" si="319"/>
        <v>C-003</v>
      </c>
      <c r="D3455" t="str">
        <f t="shared" ca="1" si="320"/>
        <v>P-001</v>
      </c>
      <c r="E3455" t="str">
        <f ca="1">+_xlfn.XLOOKUP(D3455,'Tablas aux'!$A$3:$A$6,'Tablas aux'!$B$3:$B$6,0)</f>
        <v>Audífonos</v>
      </c>
      <c r="F3455" t="str">
        <f ca="1">+_xlfn.XLOOKUP(E3455,'Tablas aux'!$B$3:$B$6,'Tablas aux'!$C$3:$C$6,0)</f>
        <v>Electrónica</v>
      </c>
      <c r="G3455">
        <f t="shared" ca="1" si="321"/>
        <v>35</v>
      </c>
      <c r="H3455">
        <f ca="1">+_xlfn.XLOOKUP(D3455,'Tablas aux'!$A$3:$A$6,'Tablas aux'!$D$3:$D$6)</f>
        <v>50</v>
      </c>
      <c r="I3455" s="3">
        <f t="shared" ca="1" si="322"/>
        <v>0.1</v>
      </c>
      <c r="J3455" t="str" cm="1">
        <f t="array" aca="1" ref="J3455" ca="1">+INDEX({"Tarjeta";"Efectivo";"Transferencia"},RANDBETWEEN(1,3))</f>
        <v>Transferencia</v>
      </c>
      <c r="K3455" t="str">
        <f t="shared" ca="1" si="323"/>
        <v>V-001</v>
      </c>
      <c r="L3455" t="str">
        <f ca="1">+VLOOKUP(K3455,'Tablas aux'!$A$23:$C$27,3,0)</f>
        <v>Lima</v>
      </c>
    </row>
    <row r="3456" spans="1:12" x14ac:dyDescent="0.25">
      <c r="A3456" t="str">
        <v>V-3455</v>
      </c>
      <c r="B3456">
        <f t="shared" ca="1" si="318"/>
        <v>45761</v>
      </c>
      <c r="C3456" t="str">
        <f t="shared" ca="1" si="319"/>
        <v>C-001</v>
      </c>
      <c r="D3456" t="str">
        <f t="shared" ca="1" si="320"/>
        <v>P-002</v>
      </c>
      <c r="E3456" t="str">
        <f ca="1">+_xlfn.XLOOKUP(D3456,'Tablas aux'!$A$3:$A$6,'Tablas aux'!$B$3:$B$6,0)</f>
        <v>Laptop</v>
      </c>
      <c r="F3456" t="str">
        <f ca="1">+_xlfn.XLOOKUP(E3456,'Tablas aux'!$B$3:$B$6,'Tablas aux'!$C$3:$C$6,0)</f>
        <v>Computo</v>
      </c>
      <c r="G3456">
        <f t="shared" ca="1" si="321"/>
        <v>21</v>
      </c>
      <c r="H3456">
        <f ca="1">+_xlfn.XLOOKUP(D3456,'Tablas aux'!$A$3:$A$6,'Tablas aux'!$D$3:$D$6)</f>
        <v>1200</v>
      </c>
      <c r="I3456" s="3">
        <f t="shared" ca="1" si="322"/>
        <v>0.3</v>
      </c>
      <c r="J3456" t="str" cm="1">
        <f t="array" aca="1" ref="J3456" ca="1">+INDEX({"Tarjeta";"Efectivo";"Transferencia"},RANDBETWEEN(1,3))</f>
        <v>Tarjeta</v>
      </c>
      <c r="K3456" t="str">
        <f t="shared" ca="1" si="323"/>
        <v>V-004</v>
      </c>
      <c r="L3456" t="str">
        <f ca="1">+VLOOKUP(K3456,'Tablas aux'!$A$23:$C$27,3,0)</f>
        <v>Moquegua</v>
      </c>
    </row>
    <row r="3457" spans="1:12" x14ac:dyDescent="0.25">
      <c r="A3457" t="str">
        <v>V-3456</v>
      </c>
      <c r="B3457">
        <f t="shared" ca="1" si="318"/>
        <v>45894</v>
      </c>
      <c r="C3457" t="str">
        <f t="shared" ca="1" si="319"/>
        <v>C-004</v>
      </c>
      <c r="D3457" t="str">
        <f t="shared" ca="1" si="320"/>
        <v>P-003</v>
      </c>
      <c r="E3457" t="str">
        <f ca="1">+_xlfn.XLOOKUP(D3457,'Tablas aux'!$A$3:$A$6,'Tablas aux'!$B$3:$B$6,0)</f>
        <v>Smart Watch</v>
      </c>
      <c r="F3457" t="str">
        <f ca="1">+_xlfn.XLOOKUP(E3457,'Tablas aux'!$B$3:$B$6,'Tablas aux'!$C$3:$C$6,0)</f>
        <v>Electrónica</v>
      </c>
      <c r="G3457">
        <f t="shared" ca="1" si="321"/>
        <v>14</v>
      </c>
      <c r="H3457">
        <f ca="1">+_xlfn.XLOOKUP(D3457,'Tablas aux'!$A$3:$A$6,'Tablas aux'!$D$3:$D$6)</f>
        <v>200</v>
      </c>
      <c r="I3457" s="3">
        <f t="shared" ca="1" si="322"/>
        <v>0.1</v>
      </c>
      <c r="J3457" t="str" cm="1">
        <f t="array" aca="1" ref="J3457" ca="1">+INDEX({"Tarjeta";"Efectivo";"Transferencia"},RANDBETWEEN(1,3))</f>
        <v>Transferencia</v>
      </c>
      <c r="K3457" t="str">
        <f t="shared" ca="1" si="323"/>
        <v>V-005</v>
      </c>
      <c r="L3457" t="str">
        <f ca="1">+VLOOKUP(K3457,'Tablas aux'!$A$23:$C$27,3,0)</f>
        <v>Ayacucho</v>
      </c>
    </row>
    <row r="3458" spans="1:12" x14ac:dyDescent="0.25">
      <c r="A3458" t="str">
        <v>V-3457</v>
      </c>
      <c r="B3458">
        <f t="shared" ca="1" si="318"/>
        <v>45680</v>
      </c>
      <c r="C3458" t="str">
        <f t="shared" ca="1" si="319"/>
        <v>C-001</v>
      </c>
      <c r="D3458" t="str">
        <f t="shared" ca="1" si="320"/>
        <v>P-003</v>
      </c>
      <c r="E3458" t="str">
        <f ca="1">+_xlfn.XLOOKUP(D3458,'Tablas aux'!$A$3:$A$6,'Tablas aux'!$B$3:$B$6,0)</f>
        <v>Smart Watch</v>
      </c>
      <c r="F3458" t="str">
        <f ca="1">+_xlfn.XLOOKUP(E3458,'Tablas aux'!$B$3:$B$6,'Tablas aux'!$C$3:$C$6,0)</f>
        <v>Electrónica</v>
      </c>
      <c r="G3458">
        <f t="shared" ca="1" si="321"/>
        <v>16</v>
      </c>
      <c r="H3458">
        <f ca="1">+_xlfn.XLOOKUP(D3458,'Tablas aux'!$A$3:$A$6,'Tablas aux'!$D$3:$D$6)</f>
        <v>200</v>
      </c>
      <c r="I3458" s="3">
        <f t="shared" ca="1" si="322"/>
        <v>0.1</v>
      </c>
      <c r="J3458" t="str" cm="1">
        <f t="array" aca="1" ref="J3458" ca="1">+INDEX({"Tarjeta";"Efectivo";"Transferencia"},RANDBETWEEN(1,3))</f>
        <v>Efectivo</v>
      </c>
      <c r="K3458" t="str">
        <f t="shared" ca="1" si="323"/>
        <v>V-001</v>
      </c>
      <c r="L3458" t="str">
        <f ca="1">+VLOOKUP(K3458,'Tablas aux'!$A$23:$C$27,3,0)</f>
        <v>Lima</v>
      </c>
    </row>
    <row r="3459" spans="1:12" x14ac:dyDescent="0.25">
      <c r="A3459" t="str">
        <v>V-3458</v>
      </c>
      <c r="B3459">
        <f t="shared" ref="B3459:B3522" ca="1" si="324">+RANDBETWEEN("01/01/2025","31/12/2025")</f>
        <v>45906</v>
      </c>
      <c r="C3459" t="str">
        <f t="shared" ref="C3459:C3522" ca="1" si="325">+"C"&amp;"-"&amp;TEXT(RANDBETWEEN(1,4),"000")</f>
        <v>C-004</v>
      </c>
      <c r="D3459" t="str">
        <f t="shared" ref="D3459:D3522" ca="1" si="326">+"P"&amp;"-"&amp;TEXT(RANDBETWEEN(1,4),"000")</f>
        <v>P-003</v>
      </c>
      <c r="E3459" t="str">
        <f ca="1">+_xlfn.XLOOKUP(D3459,'Tablas aux'!$A$3:$A$6,'Tablas aux'!$B$3:$B$6,0)</f>
        <v>Smart Watch</v>
      </c>
      <c r="F3459" t="str">
        <f ca="1">+_xlfn.XLOOKUP(E3459,'Tablas aux'!$B$3:$B$6,'Tablas aux'!$C$3:$C$6,0)</f>
        <v>Electrónica</v>
      </c>
      <c r="G3459">
        <f t="shared" ref="G3459:G3522" ca="1" si="327">+RANDBETWEEN(5,45)</f>
        <v>7</v>
      </c>
      <c r="H3459">
        <f ca="1">+_xlfn.XLOOKUP(D3459,'Tablas aux'!$A$3:$A$6,'Tablas aux'!$D$3:$D$6)</f>
        <v>200</v>
      </c>
      <c r="I3459" s="3">
        <f t="shared" ref="I3459:I3522" ca="1" si="328">+IF(F3459="Electrónica",0.1,IF(F3459="Telefonía",0.2,0.3))</f>
        <v>0.1</v>
      </c>
      <c r="J3459" t="str" cm="1">
        <f t="array" aca="1" ref="J3459" ca="1">+INDEX({"Tarjeta";"Efectivo";"Transferencia"},RANDBETWEEN(1,3))</f>
        <v>Transferencia</v>
      </c>
      <c r="K3459" t="str">
        <f t="shared" ref="K3459:K3522" ca="1" si="329">+"V"&amp;"-"&amp;TEXT(RANDBETWEEN(1,5),"000")</f>
        <v>V-004</v>
      </c>
      <c r="L3459" t="str">
        <f ca="1">+VLOOKUP(K3459,'Tablas aux'!$A$23:$C$27,3,0)</f>
        <v>Moquegua</v>
      </c>
    </row>
    <row r="3460" spans="1:12" x14ac:dyDescent="0.25">
      <c r="A3460" t="str">
        <v>V-3459</v>
      </c>
      <c r="B3460">
        <f t="shared" ca="1" si="324"/>
        <v>45735</v>
      </c>
      <c r="C3460" t="str">
        <f t="shared" ca="1" si="325"/>
        <v>C-001</v>
      </c>
      <c r="D3460" t="str">
        <f t="shared" ca="1" si="326"/>
        <v>P-003</v>
      </c>
      <c r="E3460" t="str">
        <f ca="1">+_xlfn.XLOOKUP(D3460,'Tablas aux'!$A$3:$A$6,'Tablas aux'!$B$3:$B$6,0)</f>
        <v>Smart Watch</v>
      </c>
      <c r="F3460" t="str">
        <f ca="1">+_xlfn.XLOOKUP(E3460,'Tablas aux'!$B$3:$B$6,'Tablas aux'!$C$3:$C$6,0)</f>
        <v>Electrónica</v>
      </c>
      <c r="G3460">
        <f t="shared" ca="1" si="327"/>
        <v>7</v>
      </c>
      <c r="H3460">
        <f ca="1">+_xlfn.XLOOKUP(D3460,'Tablas aux'!$A$3:$A$6,'Tablas aux'!$D$3:$D$6)</f>
        <v>200</v>
      </c>
      <c r="I3460" s="3">
        <f t="shared" ca="1" si="328"/>
        <v>0.1</v>
      </c>
      <c r="J3460" t="str" cm="1">
        <f t="array" aca="1" ref="J3460" ca="1">+INDEX({"Tarjeta";"Efectivo";"Transferencia"},RANDBETWEEN(1,3))</f>
        <v>Transferencia</v>
      </c>
      <c r="K3460" t="str">
        <f t="shared" ca="1" si="329"/>
        <v>V-002</v>
      </c>
      <c r="L3460" t="str">
        <f ca="1">+VLOOKUP(K3460,'Tablas aux'!$A$23:$C$27,3,0)</f>
        <v>Callao</v>
      </c>
    </row>
    <row r="3461" spans="1:12" x14ac:dyDescent="0.25">
      <c r="A3461" t="str">
        <v>V-3460</v>
      </c>
      <c r="B3461">
        <f t="shared" ca="1" si="324"/>
        <v>45787</v>
      </c>
      <c r="C3461" t="str">
        <f t="shared" ca="1" si="325"/>
        <v>C-003</v>
      </c>
      <c r="D3461" t="str">
        <f t="shared" ca="1" si="326"/>
        <v>P-001</v>
      </c>
      <c r="E3461" t="str">
        <f ca="1">+_xlfn.XLOOKUP(D3461,'Tablas aux'!$A$3:$A$6,'Tablas aux'!$B$3:$B$6,0)</f>
        <v>Audífonos</v>
      </c>
      <c r="F3461" t="str">
        <f ca="1">+_xlfn.XLOOKUP(E3461,'Tablas aux'!$B$3:$B$6,'Tablas aux'!$C$3:$C$6,0)</f>
        <v>Electrónica</v>
      </c>
      <c r="G3461">
        <f t="shared" ca="1" si="327"/>
        <v>33</v>
      </c>
      <c r="H3461">
        <f ca="1">+_xlfn.XLOOKUP(D3461,'Tablas aux'!$A$3:$A$6,'Tablas aux'!$D$3:$D$6)</f>
        <v>50</v>
      </c>
      <c r="I3461" s="3">
        <f t="shared" ca="1" si="328"/>
        <v>0.1</v>
      </c>
      <c r="J3461" t="str" cm="1">
        <f t="array" aca="1" ref="J3461" ca="1">+INDEX({"Tarjeta";"Efectivo";"Transferencia"},RANDBETWEEN(1,3))</f>
        <v>Transferencia</v>
      </c>
      <c r="K3461" t="str">
        <f t="shared" ca="1" si="329"/>
        <v>V-004</v>
      </c>
      <c r="L3461" t="str">
        <f ca="1">+VLOOKUP(K3461,'Tablas aux'!$A$23:$C$27,3,0)</f>
        <v>Moquegua</v>
      </c>
    </row>
    <row r="3462" spans="1:12" x14ac:dyDescent="0.25">
      <c r="A3462" t="str">
        <v>V-3461</v>
      </c>
      <c r="B3462">
        <f t="shared" ca="1" si="324"/>
        <v>45793</v>
      </c>
      <c r="C3462" t="str">
        <f t="shared" ca="1" si="325"/>
        <v>C-001</v>
      </c>
      <c r="D3462" t="str">
        <f t="shared" ca="1" si="326"/>
        <v>P-002</v>
      </c>
      <c r="E3462" t="str">
        <f ca="1">+_xlfn.XLOOKUP(D3462,'Tablas aux'!$A$3:$A$6,'Tablas aux'!$B$3:$B$6,0)</f>
        <v>Laptop</v>
      </c>
      <c r="F3462" t="str">
        <f ca="1">+_xlfn.XLOOKUP(E3462,'Tablas aux'!$B$3:$B$6,'Tablas aux'!$C$3:$C$6,0)</f>
        <v>Computo</v>
      </c>
      <c r="G3462">
        <f t="shared" ca="1" si="327"/>
        <v>42</v>
      </c>
      <c r="H3462">
        <f ca="1">+_xlfn.XLOOKUP(D3462,'Tablas aux'!$A$3:$A$6,'Tablas aux'!$D$3:$D$6)</f>
        <v>1200</v>
      </c>
      <c r="I3462" s="3">
        <f t="shared" ca="1" si="328"/>
        <v>0.3</v>
      </c>
      <c r="J3462" t="str" cm="1">
        <f t="array" aca="1" ref="J3462" ca="1">+INDEX({"Tarjeta";"Efectivo";"Transferencia"},RANDBETWEEN(1,3))</f>
        <v>Transferencia</v>
      </c>
      <c r="K3462" t="str">
        <f t="shared" ca="1" si="329"/>
        <v>V-004</v>
      </c>
      <c r="L3462" t="str">
        <f ca="1">+VLOOKUP(K3462,'Tablas aux'!$A$23:$C$27,3,0)</f>
        <v>Moquegua</v>
      </c>
    </row>
    <row r="3463" spans="1:12" x14ac:dyDescent="0.25">
      <c r="A3463" t="str">
        <v>V-3462</v>
      </c>
      <c r="B3463">
        <f t="shared" ca="1" si="324"/>
        <v>45744</v>
      </c>
      <c r="C3463" t="str">
        <f t="shared" ca="1" si="325"/>
        <v>C-004</v>
      </c>
      <c r="D3463" t="str">
        <f t="shared" ca="1" si="326"/>
        <v>P-002</v>
      </c>
      <c r="E3463" t="str">
        <f ca="1">+_xlfn.XLOOKUP(D3463,'Tablas aux'!$A$3:$A$6,'Tablas aux'!$B$3:$B$6,0)</f>
        <v>Laptop</v>
      </c>
      <c r="F3463" t="str">
        <f ca="1">+_xlfn.XLOOKUP(E3463,'Tablas aux'!$B$3:$B$6,'Tablas aux'!$C$3:$C$6,0)</f>
        <v>Computo</v>
      </c>
      <c r="G3463">
        <f t="shared" ca="1" si="327"/>
        <v>41</v>
      </c>
      <c r="H3463">
        <f ca="1">+_xlfn.XLOOKUP(D3463,'Tablas aux'!$A$3:$A$6,'Tablas aux'!$D$3:$D$6)</f>
        <v>1200</v>
      </c>
      <c r="I3463" s="3">
        <f t="shared" ca="1" si="328"/>
        <v>0.3</v>
      </c>
      <c r="J3463" t="str" cm="1">
        <f t="array" aca="1" ref="J3463" ca="1">+INDEX({"Tarjeta";"Efectivo";"Transferencia"},RANDBETWEEN(1,3))</f>
        <v>Efectivo</v>
      </c>
      <c r="K3463" t="str">
        <f t="shared" ca="1" si="329"/>
        <v>V-001</v>
      </c>
      <c r="L3463" t="str">
        <f ca="1">+VLOOKUP(K3463,'Tablas aux'!$A$23:$C$27,3,0)</f>
        <v>Lima</v>
      </c>
    </row>
    <row r="3464" spans="1:12" x14ac:dyDescent="0.25">
      <c r="A3464" t="str">
        <v>V-3463</v>
      </c>
      <c r="B3464">
        <f t="shared" ca="1" si="324"/>
        <v>45914</v>
      </c>
      <c r="C3464" t="str">
        <f t="shared" ca="1" si="325"/>
        <v>C-003</v>
      </c>
      <c r="D3464" t="str">
        <f t="shared" ca="1" si="326"/>
        <v>P-004</v>
      </c>
      <c r="E3464" t="str">
        <f ca="1">+_xlfn.XLOOKUP(D3464,'Tablas aux'!$A$3:$A$6,'Tablas aux'!$B$3:$B$6,0)</f>
        <v>Smart Phone</v>
      </c>
      <c r="F3464" t="str">
        <f ca="1">+_xlfn.XLOOKUP(E3464,'Tablas aux'!$B$3:$B$6,'Tablas aux'!$C$3:$C$6,0)</f>
        <v>Telefonía</v>
      </c>
      <c r="G3464">
        <f t="shared" ca="1" si="327"/>
        <v>37</v>
      </c>
      <c r="H3464">
        <f ca="1">+_xlfn.XLOOKUP(D3464,'Tablas aux'!$A$3:$A$6,'Tablas aux'!$D$3:$D$6)</f>
        <v>800</v>
      </c>
      <c r="I3464" s="3">
        <f t="shared" ca="1" si="328"/>
        <v>0.2</v>
      </c>
      <c r="J3464" t="str" cm="1">
        <f t="array" aca="1" ref="J3464" ca="1">+INDEX({"Tarjeta";"Efectivo";"Transferencia"},RANDBETWEEN(1,3))</f>
        <v>Transferencia</v>
      </c>
      <c r="K3464" t="str">
        <f t="shared" ca="1" si="329"/>
        <v>V-003</v>
      </c>
      <c r="L3464" t="str">
        <f ca="1">+VLOOKUP(K3464,'Tablas aux'!$A$23:$C$27,3,0)</f>
        <v>Arequipa</v>
      </c>
    </row>
    <row r="3465" spans="1:12" x14ac:dyDescent="0.25">
      <c r="A3465" t="str">
        <v>V-3464</v>
      </c>
      <c r="B3465">
        <f t="shared" ca="1" si="324"/>
        <v>45934</v>
      </c>
      <c r="C3465" t="str">
        <f t="shared" ca="1" si="325"/>
        <v>C-004</v>
      </c>
      <c r="D3465" t="str">
        <f t="shared" ca="1" si="326"/>
        <v>P-001</v>
      </c>
      <c r="E3465" t="str">
        <f ca="1">+_xlfn.XLOOKUP(D3465,'Tablas aux'!$A$3:$A$6,'Tablas aux'!$B$3:$B$6,0)</f>
        <v>Audífonos</v>
      </c>
      <c r="F3465" t="str">
        <f ca="1">+_xlfn.XLOOKUP(E3465,'Tablas aux'!$B$3:$B$6,'Tablas aux'!$C$3:$C$6,0)</f>
        <v>Electrónica</v>
      </c>
      <c r="G3465">
        <f t="shared" ca="1" si="327"/>
        <v>40</v>
      </c>
      <c r="H3465">
        <f ca="1">+_xlfn.XLOOKUP(D3465,'Tablas aux'!$A$3:$A$6,'Tablas aux'!$D$3:$D$6)</f>
        <v>50</v>
      </c>
      <c r="I3465" s="3">
        <f t="shared" ca="1" si="328"/>
        <v>0.1</v>
      </c>
      <c r="J3465" t="str" cm="1">
        <f t="array" aca="1" ref="J3465" ca="1">+INDEX({"Tarjeta";"Efectivo";"Transferencia"},RANDBETWEEN(1,3))</f>
        <v>Tarjeta</v>
      </c>
      <c r="K3465" t="str">
        <f t="shared" ca="1" si="329"/>
        <v>V-005</v>
      </c>
      <c r="L3465" t="str">
        <f ca="1">+VLOOKUP(K3465,'Tablas aux'!$A$23:$C$27,3,0)</f>
        <v>Ayacucho</v>
      </c>
    </row>
    <row r="3466" spans="1:12" x14ac:dyDescent="0.25">
      <c r="A3466" t="str">
        <v>V-3465</v>
      </c>
      <c r="B3466">
        <f t="shared" ca="1" si="324"/>
        <v>45945</v>
      </c>
      <c r="C3466" t="str">
        <f t="shared" ca="1" si="325"/>
        <v>C-004</v>
      </c>
      <c r="D3466" t="str">
        <f t="shared" ca="1" si="326"/>
        <v>P-002</v>
      </c>
      <c r="E3466" t="str">
        <f ca="1">+_xlfn.XLOOKUP(D3466,'Tablas aux'!$A$3:$A$6,'Tablas aux'!$B$3:$B$6,0)</f>
        <v>Laptop</v>
      </c>
      <c r="F3466" t="str">
        <f ca="1">+_xlfn.XLOOKUP(E3466,'Tablas aux'!$B$3:$B$6,'Tablas aux'!$C$3:$C$6,0)</f>
        <v>Computo</v>
      </c>
      <c r="G3466">
        <f t="shared" ca="1" si="327"/>
        <v>6</v>
      </c>
      <c r="H3466">
        <f ca="1">+_xlfn.XLOOKUP(D3466,'Tablas aux'!$A$3:$A$6,'Tablas aux'!$D$3:$D$6)</f>
        <v>1200</v>
      </c>
      <c r="I3466" s="3">
        <f t="shared" ca="1" si="328"/>
        <v>0.3</v>
      </c>
      <c r="J3466" t="str" cm="1">
        <f t="array" aca="1" ref="J3466" ca="1">+INDEX({"Tarjeta";"Efectivo";"Transferencia"},RANDBETWEEN(1,3))</f>
        <v>Efectivo</v>
      </c>
      <c r="K3466" t="str">
        <f t="shared" ca="1" si="329"/>
        <v>V-003</v>
      </c>
      <c r="L3466" t="str">
        <f ca="1">+VLOOKUP(K3466,'Tablas aux'!$A$23:$C$27,3,0)</f>
        <v>Arequipa</v>
      </c>
    </row>
    <row r="3467" spans="1:12" x14ac:dyDescent="0.25">
      <c r="A3467" t="str">
        <v>V-3466</v>
      </c>
      <c r="B3467">
        <f t="shared" ca="1" si="324"/>
        <v>45819</v>
      </c>
      <c r="C3467" t="str">
        <f t="shared" ca="1" si="325"/>
        <v>C-004</v>
      </c>
      <c r="D3467" t="str">
        <f t="shared" ca="1" si="326"/>
        <v>P-003</v>
      </c>
      <c r="E3467" t="str">
        <f ca="1">+_xlfn.XLOOKUP(D3467,'Tablas aux'!$A$3:$A$6,'Tablas aux'!$B$3:$B$6,0)</f>
        <v>Smart Watch</v>
      </c>
      <c r="F3467" t="str">
        <f ca="1">+_xlfn.XLOOKUP(E3467,'Tablas aux'!$B$3:$B$6,'Tablas aux'!$C$3:$C$6,0)</f>
        <v>Electrónica</v>
      </c>
      <c r="G3467">
        <f t="shared" ca="1" si="327"/>
        <v>14</v>
      </c>
      <c r="H3467">
        <f ca="1">+_xlfn.XLOOKUP(D3467,'Tablas aux'!$A$3:$A$6,'Tablas aux'!$D$3:$D$6)</f>
        <v>200</v>
      </c>
      <c r="I3467" s="3">
        <f t="shared" ca="1" si="328"/>
        <v>0.1</v>
      </c>
      <c r="J3467" t="str" cm="1">
        <f t="array" aca="1" ref="J3467" ca="1">+INDEX({"Tarjeta";"Efectivo";"Transferencia"},RANDBETWEEN(1,3))</f>
        <v>Efectivo</v>
      </c>
      <c r="K3467" t="str">
        <f t="shared" ca="1" si="329"/>
        <v>V-002</v>
      </c>
      <c r="L3467" t="str">
        <f ca="1">+VLOOKUP(K3467,'Tablas aux'!$A$23:$C$27,3,0)</f>
        <v>Callao</v>
      </c>
    </row>
    <row r="3468" spans="1:12" x14ac:dyDescent="0.25">
      <c r="A3468" t="str">
        <v>V-3467</v>
      </c>
      <c r="B3468">
        <f t="shared" ca="1" si="324"/>
        <v>45874</v>
      </c>
      <c r="C3468" t="str">
        <f t="shared" ca="1" si="325"/>
        <v>C-001</v>
      </c>
      <c r="D3468" t="str">
        <f t="shared" ca="1" si="326"/>
        <v>P-001</v>
      </c>
      <c r="E3468" t="str">
        <f ca="1">+_xlfn.XLOOKUP(D3468,'Tablas aux'!$A$3:$A$6,'Tablas aux'!$B$3:$B$6,0)</f>
        <v>Audífonos</v>
      </c>
      <c r="F3468" t="str">
        <f ca="1">+_xlfn.XLOOKUP(E3468,'Tablas aux'!$B$3:$B$6,'Tablas aux'!$C$3:$C$6,0)</f>
        <v>Electrónica</v>
      </c>
      <c r="G3468">
        <f t="shared" ca="1" si="327"/>
        <v>27</v>
      </c>
      <c r="H3468">
        <f ca="1">+_xlfn.XLOOKUP(D3468,'Tablas aux'!$A$3:$A$6,'Tablas aux'!$D$3:$D$6)</f>
        <v>50</v>
      </c>
      <c r="I3468" s="3">
        <f t="shared" ca="1" si="328"/>
        <v>0.1</v>
      </c>
      <c r="J3468" t="str" cm="1">
        <f t="array" aca="1" ref="J3468" ca="1">+INDEX({"Tarjeta";"Efectivo";"Transferencia"},RANDBETWEEN(1,3))</f>
        <v>Tarjeta</v>
      </c>
      <c r="K3468" t="str">
        <f t="shared" ca="1" si="329"/>
        <v>V-003</v>
      </c>
      <c r="L3468" t="str">
        <f ca="1">+VLOOKUP(K3468,'Tablas aux'!$A$23:$C$27,3,0)</f>
        <v>Arequipa</v>
      </c>
    </row>
    <row r="3469" spans="1:12" x14ac:dyDescent="0.25">
      <c r="A3469" t="str">
        <v>V-3468</v>
      </c>
      <c r="B3469">
        <f t="shared" ca="1" si="324"/>
        <v>45748</v>
      </c>
      <c r="C3469" t="str">
        <f t="shared" ca="1" si="325"/>
        <v>C-002</v>
      </c>
      <c r="D3469" t="str">
        <f t="shared" ca="1" si="326"/>
        <v>P-004</v>
      </c>
      <c r="E3469" t="str">
        <f ca="1">+_xlfn.XLOOKUP(D3469,'Tablas aux'!$A$3:$A$6,'Tablas aux'!$B$3:$B$6,0)</f>
        <v>Smart Phone</v>
      </c>
      <c r="F3469" t="str">
        <f ca="1">+_xlfn.XLOOKUP(E3469,'Tablas aux'!$B$3:$B$6,'Tablas aux'!$C$3:$C$6,0)</f>
        <v>Telefonía</v>
      </c>
      <c r="G3469">
        <f t="shared" ca="1" si="327"/>
        <v>8</v>
      </c>
      <c r="H3469">
        <f ca="1">+_xlfn.XLOOKUP(D3469,'Tablas aux'!$A$3:$A$6,'Tablas aux'!$D$3:$D$6)</f>
        <v>800</v>
      </c>
      <c r="I3469" s="3">
        <f t="shared" ca="1" si="328"/>
        <v>0.2</v>
      </c>
      <c r="J3469" t="str" cm="1">
        <f t="array" aca="1" ref="J3469" ca="1">+INDEX({"Tarjeta";"Efectivo";"Transferencia"},RANDBETWEEN(1,3))</f>
        <v>Tarjeta</v>
      </c>
      <c r="K3469" t="str">
        <f t="shared" ca="1" si="329"/>
        <v>V-001</v>
      </c>
      <c r="L3469" t="str">
        <f ca="1">+VLOOKUP(K3469,'Tablas aux'!$A$23:$C$27,3,0)</f>
        <v>Lima</v>
      </c>
    </row>
    <row r="3470" spans="1:12" x14ac:dyDescent="0.25">
      <c r="A3470" t="str">
        <v>V-3469</v>
      </c>
      <c r="B3470">
        <f t="shared" ca="1" si="324"/>
        <v>45820</v>
      </c>
      <c r="C3470" t="str">
        <f t="shared" ca="1" si="325"/>
        <v>C-001</v>
      </c>
      <c r="D3470" t="str">
        <f t="shared" ca="1" si="326"/>
        <v>P-004</v>
      </c>
      <c r="E3470" t="str">
        <f ca="1">+_xlfn.XLOOKUP(D3470,'Tablas aux'!$A$3:$A$6,'Tablas aux'!$B$3:$B$6,0)</f>
        <v>Smart Phone</v>
      </c>
      <c r="F3470" t="str">
        <f ca="1">+_xlfn.XLOOKUP(E3470,'Tablas aux'!$B$3:$B$6,'Tablas aux'!$C$3:$C$6,0)</f>
        <v>Telefonía</v>
      </c>
      <c r="G3470">
        <f t="shared" ca="1" si="327"/>
        <v>26</v>
      </c>
      <c r="H3470">
        <f ca="1">+_xlfn.XLOOKUP(D3470,'Tablas aux'!$A$3:$A$6,'Tablas aux'!$D$3:$D$6)</f>
        <v>800</v>
      </c>
      <c r="I3470" s="3">
        <f t="shared" ca="1" si="328"/>
        <v>0.2</v>
      </c>
      <c r="J3470" t="str" cm="1">
        <f t="array" aca="1" ref="J3470" ca="1">+INDEX({"Tarjeta";"Efectivo";"Transferencia"},RANDBETWEEN(1,3))</f>
        <v>Transferencia</v>
      </c>
      <c r="K3470" t="str">
        <f t="shared" ca="1" si="329"/>
        <v>V-001</v>
      </c>
      <c r="L3470" t="str">
        <f ca="1">+VLOOKUP(K3470,'Tablas aux'!$A$23:$C$27,3,0)</f>
        <v>Lima</v>
      </c>
    </row>
    <row r="3471" spans="1:12" x14ac:dyDescent="0.25">
      <c r="A3471" t="str">
        <v>V-3470</v>
      </c>
      <c r="B3471">
        <f t="shared" ca="1" si="324"/>
        <v>45864</v>
      </c>
      <c r="C3471" t="str">
        <f t="shared" ca="1" si="325"/>
        <v>C-003</v>
      </c>
      <c r="D3471" t="str">
        <f t="shared" ca="1" si="326"/>
        <v>P-003</v>
      </c>
      <c r="E3471" t="str">
        <f ca="1">+_xlfn.XLOOKUP(D3471,'Tablas aux'!$A$3:$A$6,'Tablas aux'!$B$3:$B$6,0)</f>
        <v>Smart Watch</v>
      </c>
      <c r="F3471" t="str">
        <f ca="1">+_xlfn.XLOOKUP(E3471,'Tablas aux'!$B$3:$B$6,'Tablas aux'!$C$3:$C$6,0)</f>
        <v>Electrónica</v>
      </c>
      <c r="G3471">
        <f t="shared" ca="1" si="327"/>
        <v>15</v>
      </c>
      <c r="H3471">
        <f ca="1">+_xlfn.XLOOKUP(D3471,'Tablas aux'!$A$3:$A$6,'Tablas aux'!$D$3:$D$6)</f>
        <v>200</v>
      </c>
      <c r="I3471" s="3">
        <f t="shared" ca="1" si="328"/>
        <v>0.1</v>
      </c>
      <c r="J3471" t="str" cm="1">
        <f t="array" aca="1" ref="J3471" ca="1">+INDEX({"Tarjeta";"Efectivo";"Transferencia"},RANDBETWEEN(1,3))</f>
        <v>Efectivo</v>
      </c>
      <c r="K3471" t="str">
        <f t="shared" ca="1" si="329"/>
        <v>V-002</v>
      </c>
      <c r="L3471" t="str">
        <f ca="1">+VLOOKUP(K3471,'Tablas aux'!$A$23:$C$27,3,0)</f>
        <v>Callao</v>
      </c>
    </row>
    <row r="3472" spans="1:12" x14ac:dyDescent="0.25">
      <c r="A3472" t="str">
        <v>V-3471</v>
      </c>
      <c r="B3472">
        <f t="shared" ca="1" si="324"/>
        <v>45721</v>
      </c>
      <c r="C3472" t="str">
        <f t="shared" ca="1" si="325"/>
        <v>C-004</v>
      </c>
      <c r="D3472" t="str">
        <f t="shared" ca="1" si="326"/>
        <v>P-002</v>
      </c>
      <c r="E3472" t="str">
        <f ca="1">+_xlfn.XLOOKUP(D3472,'Tablas aux'!$A$3:$A$6,'Tablas aux'!$B$3:$B$6,0)</f>
        <v>Laptop</v>
      </c>
      <c r="F3472" t="str">
        <f ca="1">+_xlfn.XLOOKUP(E3472,'Tablas aux'!$B$3:$B$6,'Tablas aux'!$C$3:$C$6,0)</f>
        <v>Computo</v>
      </c>
      <c r="G3472">
        <f t="shared" ca="1" si="327"/>
        <v>42</v>
      </c>
      <c r="H3472">
        <f ca="1">+_xlfn.XLOOKUP(D3472,'Tablas aux'!$A$3:$A$6,'Tablas aux'!$D$3:$D$6)</f>
        <v>1200</v>
      </c>
      <c r="I3472" s="3">
        <f t="shared" ca="1" si="328"/>
        <v>0.3</v>
      </c>
      <c r="J3472" t="str" cm="1">
        <f t="array" aca="1" ref="J3472" ca="1">+INDEX({"Tarjeta";"Efectivo";"Transferencia"},RANDBETWEEN(1,3))</f>
        <v>Tarjeta</v>
      </c>
      <c r="K3472" t="str">
        <f t="shared" ca="1" si="329"/>
        <v>V-005</v>
      </c>
      <c r="L3472" t="str">
        <f ca="1">+VLOOKUP(K3472,'Tablas aux'!$A$23:$C$27,3,0)</f>
        <v>Ayacucho</v>
      </c>
    </row>
    <row r="3473" spans="1:12" x14ac:dyDescent="0.25">
      <c r="A3473" t="str">
        <v>V-3472</v>
      </c>
      <c r="B3473">
        <f t="shared" ca="1" si="324"/>
        <v>45771</v>
      </c>
      <c r="C3473" t="str">
        <f t="shared" ca="1" si="325"/>
        <v>C-001</v>
      </c>
      <c r="D3473" t="str">
        <f t="shared" ca="1" si="326"/>
        <v>P-002</v>
      </c>
      <c r="E3473" t="str">
        <f ca="1">+_xlfn.XLOOKUP(D3473,'Tablas aux'!$A$3:$A$6,'Tablas aux'!$B$3:$B$6,0)</f>
        <v>Laptop</v>
      </c>
      <c r="F3473" t="str">
        <f ca="1">+_xlfn.XLOOKUP(E3473,'Tablas aux'!$B$3:$B$6,'Tablas aux'!$C$3:$C$6,0)</f>
        <v>Computo</v>
      </c>
      <c r="G3473">
        <f t="shared" ca="1" si="327"/>
        <v>30</v>
      </c>
      <c r="H3473">
        <f ca="1">+_xlfn.XLOOKUP(D3473,'Tablas aux'!$A$3:$A$6,'Tablas aux'!$D$3:$D$6)</f>
        <v>1200</v>
      </c>
      <c r="I3473" s="3">
        <f t="shared" ca="1" si="328"/>
        <v>0.3</v>
      </c>
      <c r="J3473" t="str" cm="1">
        <f t="array" aca="1" ref="J3473" ca="1">+INDEX({"Tarjeta";"Efectivo";"Transferencia"},RANDBETWEEN(1,3))</f>
        <v>Transferencia</v>
      </c>
      <c r="K3473" t="str">
        <f t="shared" ca="1" si="329"/>
        <v>V-003</v>
      </c>
      <c r="L3473" t="str">
        <f ca="1">+VLOOKUP(K3473,'Tablas aux'!$A$23:$C$27,3,0)</f>
        <v>Arequipa</v>
      </c>
    </row>
    <row r="3474" spans="1:12" x14ac:dyDescent="0.25">
      <c r="A3474" t="str">
        <v>V-3473</v>
      </c>
      <c r="B3474">
        <f t="shared" ca="1" si="324"/>
        <v>45821</v>
      </c>
      <c r="C3474" t="str">
        <f t="shared" ca="1" si="325"/>
        <v>C-001</v>
      </c>
      <c r="D3474" t="str">
        <f t="shared" ca="1" si="326"/>
        <v>P-003</v>
      </c>
      <c r="E3474" t="str">
        <f ca="1">+_xlfn.XLOOKUP(D3474,'Tablas aux'!$A$3:$A$6,'Tablas aux'!$B$3:$B$6,0)</f>
        <v>Smart Watch</v>
      </c>
      <c r="F3474" t="str">
        <f ca="1">+_xlfn.XLOOKUP(E3474,'Tablas aux'!$B$3:$B$6,'Tablas aux'!$C$3:$C$6,0)</f>
        <v>Electrónica</v>
      </c>
      <c r="G3474">
        <f t="shared" ca="1" si="327"/>
        <v>6</v>
      </c>
      <c r="H3474">
        <f ca="1">+_xlfn.XLOOKUP(D3474,'Tablas aux'!$A$3:$A$6,'Tablas aux'!$D$3:$D$6)</f>
        <v>200</v>
      </c>
      <c r="I3474" s="3">
        <f t="shared" ca="1" si="328"/>
        <v>0.1</v>
      </c>
      <c r="J3474" t="str" cm="1">
        <f t="array" aca="1" ref="J3474" ca="1">+INDEX({"Tarjeta";"Efectivo";"Transferencia"},RANDBETWEEN(1,3))</f>
        <v>Efectivo</v>
      </c>
      <c r="K3474" t="str">
        <f t="shared" ca="1" si="329"/>
        <v>V-003</v>
      </c>
      <c r="L3474" t="str">
        <f ca="1">+VLOOKUP(K3474,'Tablas aux'!$A$23:$C$27,3,0)</f>
        <v>Arequipa</v>
      </c>
    </row>
    <row r="3475" spans="1:12" x14ac:dyDescent="0.25">
      <c r="A3475" t="str">
        <v>V-3474</v>
      </c>
      <c r="B3475">
        <f t="shared" ca="1" si="324"/>
        <v>45916</v>
      </c>
      <c r="C3475" t="str">
        <f t="shared" ca="1" si="325"/>
        <v>C-002</v>
      </c>
      <c r="D3475" t="str">
        <f t="shared" ca="1" si="326"/>
        <v>P-002</v>
      </c>
      <c r="E3475" t="str">
        <f ca="1">+_xlfn.XLOOKUP(D3475,'Tablas aux'!$A$3:$A$6,'Tablas aux'!$B$3:$B$6,0)</f>
        <v>Laptop</v>
      </c>
      <c r="F3475" t="str">
        <f ca="1">+_xlfn.XLOOKUP(E3475,'Tablas aux'!$B$3:$B$6,'Tablas aux'!$C$3:$C$6,0)</f>
        <v>Computo</v>
      </c>
      <c r="G3475">
        <f t="shared" ca="1" si="327"/>
        <v>44</v>
      </c>
      <c r="H3475">
        <f ca="1">+_xlfn.XLOOKUP(D3475,'Tablas aux'!$A$3:$A$6,'Tablas aux'!$D$3:$D$6)</f>
        <v>1200</v>
      </c>
      <c r="I3475" s="3">
        <f t="shared" ca="1" si="328"/>
        <v>0.3</v>
      </c>
      <c r="J3475" t="str" cm="1">
        <f t="array" aca="1" ref="J3475" ca="1">+INDEX({"Tarjeta";"Efectivo";"Transferencia"},RANDBETWEEN(1,3))</f>
        <v>Efectivo</v>
      </c>
      <c r="K3475" t="str">
        <f t="shared" ca="1" si="329"/>
        <v>V-001</v>
      </c>
      <c r="L3475" t="str">
        <f ca="1">+VLOOKUP(K3475,'Tablas aux'!$A$23:$C$27,3,0)</f>
        <v>Lima</v>
      </c>
    </row>
    <row r="3476" spans="1:12" x14ac:dyDescent="0.25">
      <c r="A3476" t="str">
        <v>V-3475</v>
      </c>
      <c r="B3476">
        <f t="shared" ca="1" si="324"/>
        <v>45756</v>
      </c>
      <c r="C3476" t="str">
        <f t="shared" ca="1" si="325"/>
        <v>C-003</v>
      </c>
      <c r="D3476" t="str">
        <f t="shared" ca="1" si="326"/>
        <v>P-002</v>
      </c>
      <c r="E3476" t="str">
        <f ca="1">+_xlfn.XLOOKUP(D3476,'Tablas aux'!$A$3:$A$6,'Tablas aux'!$B$3:$B$6,0)</f>
        <v>Laptop</v>
      </c>
      <c r="F3476" t="str">
        <f ca="1">+_xlfn.XLOOKUP(E3476,'Tablas aux'!$B$3:$B$6,'Tablas aux'!$C$3:$C$6,0)</f>
        <v>Computo</v>
      </c>
      <c r="G3476">
        <f t="shared" ca="1" si="327"/>
        <v>44</v>
      </c>
      <c r="H3476">
        <f ca="1">+_xlfn.XLOOKUP(D3476,'Tablas aux'!$A$3:$A$6,'Tablas aux'!$D$3:$D$6)</f>
        <v>1200</v>
      </c>
      <c r="I3476" s="3">
        <f t="shared" ca="1" si="328"/>
        <v>0.3</v>
      </c>
      <c r="J3476" t="str" cm="1">
        <f t="array" aca="1" ref="J3476" ca="1">+INDEX({"Tarjeta";"Efectivo";"Transferencia"},RANDBETWEEN(1,3))</f>
        <v>Transferencia</v>
      </c>
      <c r="K3476" t="str">
        <f t="shared" ca="1" si="329"/>
        <v>V-001</v>
      </c>
      <c r="L3476" t="str">
        <f ca="1">+VLOOKUP(K3476,'Tablas aux'!$A$23:$C$27,3,0)</f>
        <v>Lima</v>
      </c>
    </row>
    <row r="3477" spans="1:12" x14ac:dyDescent="0.25">
      <c r="A3477" t="str">
        <v>V-3476</v>
      </c>
      <c r="B3477">
        <f t="shared" ca="1" si="324"/>
        <v>45758</v>
      </c>
      <c r="C3477" t="str">
        <f t="shared" ca="1" si="325"/>
        <v>C-004</v>
      </c>
      <c r="D3477" t="str">
        <f t="shared" ca="1" si="326"/>
        <v>P-003</v>
      </c>
      <c r="E3477" t="str">
        <f ca="1">+_xlfn.XLOOKUP(D3477,'Tablas aux'!$A$3:$A$6,'Tablas aux'!$B$3:$B$6,0)</f>
        <v>Smart Watch</v>
      </c>
      <c r="F3477" t="str">
        <f ca="1">+_xlfn.XLOOKUP(E3477,'Tablas aux'!$B$3:$B$6,'Tablas aux'!$C$3:$C$6,0)</f>
        <v>Electrónica</v>
      </c>
      <c r="G3477">
        <f t="shared" ca="1" si="327"/>
        <v>34</v>
      </c>
      <c r="H3477">
        <f ca="1">+_xlfn.XLOOKUP(D3477,'Tablas aux'!$A$3:$A$6,'Tablas aux'!$D$3:$D$6)</f>
        <v>200</v>
      </c>
      <c r="I3477" s="3">
        <f t="shared" ca="1" si="328"/>
        <v>0.1</v>
      </c>
      <c r="J3477" t="str" cm="1">
        <f t="array" aca="1" ref="J3477" ca="1">+INDEX({"Tarjeta";"Efectivo";"Transferencia"},RANDBETWEEN(1,3))</f>
        <v>Tarjeta</v>
      </c>
      <c r="K3477" t="str">
        <f t="shared" ca="1" si="329"/>
        <v>V-001</v>
      </c>
      <c r="L3477" t="str">
        <f ca="1">+VLOOKUP(K3477,'Tablas aux'!$A$23:$C$27,3,0)</f>
        <v>Lima</v>
      </c>
    </row>
    <row r="3478" spans="1:12" x14ac:dyDescent="0.25">
      <c r="A3478" t="str">
        <v>V-3477</v>
      </c>
      <c r="B3478">
        <f t="shared" ca="1" si="324"/>
        <v>45977</v>
      </c>
      <c r="C3478" t="str">
        <f t="shared" ca="1" si="325"/>
        <v>C-003</v>
      </c>
      <c r="D3478" t="str">
        <f t="shared" ca="1" si="326"/>
        <v>P-004</v>
      </c>
      <c r="E3478" t="str">
        <f ca="1">+_xlfn.XLOOKUP(D3478,'Tablas aux'!$A$3:$A$6,'Tablas aux'!$B$3:$B$6,0)</f>
        <v>Smart Phone</v>
      </c>
      <c r="F3478" t="str">
        <f ca="1">+_xlfn.XLOOKUP(E3478,'Tablas aux'!$B$3:$B$6,'Tablas aux'!$C$3:$C$6,0)</f>
        <v>Telefonía</v>
      </c>
      <c r="G3478">
        <f t="shared" ca="1" si="327"/>
        <v>16</v>
      </c>
      <c r="H3478">
        <f ca="1">+_xlfn.XLOOKUP(D3478,'Tablas aux'!$A$3:$A$6,'Tablas aux'!$D$3:$D$6)</f>
        <v>800</v>
      </c>
      <c r="I3478" s="3">
        <f t="shared" ca="1" si="328"/>
        <v>0.2</v>
      </c>
      <c r="J3478" t="str" cm="1">
        <f t="array" aca="1" ref="J3478" ca="1">+INDEX({"Tarjeta";"Efectivo";"Transferencia"},RANDBETWEEN(1,3))</f>
        <v>Tarjeta</v>
      </c>
      <c r="K3478" t="str">
        <f t="shared" ca="1" si="329"/>
        <v>V-004</v>
      </c>
      <c r="L3478" t="str">
        <f ca="1">+VLOOKUP(K3478,'Tablas aux'!$A$23:$C$27,3,0)</f>
        <v>Moquegua</v>
      </c>
    </row>
    <row r="3479" spans="1:12" x14ac:dyDescent="0.25">
      <c r="A3479" t="str">
        <v>V-3478</v>
      </c>
      <c r="B3479">
        <f t="shared" ca="1" si="324"/>
        <v>45987</v>
      </c>
      <c r="C3479" t="str">
        <f t="shared" ca="1" si="325"/>
        <v>C-004</v>
      </c>
      <c r="D3479" t="str">
        <f t="shared" ca="1" si="326"/>
        <v>P-002</v>
      </c>
      <c r="E3479" t="str">
        <f ca="1">+_xlfn.XLOOKUP(D3479,'Tablas aux'!$A$3:$A$6,'Tablas aux'!$B$3:$B$6,0)</f>
        <v>Laptop</v>
      </c>
      <c r="F3479" t="str">
        <f ca="1">+_xlfn.XLOOKUP(E3479,'Tablas aux'!$B$3:$B$6,'Tablas aux'!$C$3:$C$6,0)</f>
        <v>Computo</v>
      </c>
      <c r="G3479">
        <f t="shared" ca="1" si="327"/>
        <v>17</v>
      </c>
      <c r="H3479">
        <f ca="1">+_xlfn.XLOOKUP(D3479,'Tablas aux'!$A$3:$A$6,'Tablas aux'!$D$3:$D$6)</f>
        <v>1200</v>
      </c>
      <c r="I3479" s="3">
        <f t="shared" ca="1" si="328"/>
        <v>0.3</v>
      </c>
      <c r="J3479" t="str" cm="1">
        <f t="array" aca="1" ref="J3479" ca="1">+INDEX({"Tarjeta";"Efectivo";"Transferencia"},RANDBETWEEN(1,3))</f>
        <v>Tarjeta</v>
      </c>
      <c r="K3479" t="str">
        <f t="shared" ca="1" si="329"/>
        <v>V-005</v>
      </c>
      <c r="L3479" t="str">
        <f ca="1">+VLOOKUP(K3479,'Tablas aux'!$A$23:$C$27,3,0)</f>
        <v>Ayacucho</v>
      </c>
    </row>
    <row r="3480" spans="1:12" x14ac:dyDescent="0.25">
      <c r="A3480" t="str">
        <v>V-3479</v>
      </c>
      <c r="B3480">
        <f t="shared" ca="1" si="324"/>
        <v>45782</v>
      </c>
      <c r="C3480" t="str">
        <f t="shared" ca="1" si="325"/>
        <v>C-003</v>
      </c>
      <c r="D3480" t="str">
        <f t="shared" ca="1" si="326"/>
        <v>P-002</v>
      </c>
      <c r="E3480" t="str">
        <f ca="1">+_xlfn.XLOOKUP(D3480,'Tablas aux'!$A$3:$A$6,'Tablas aux'!$B$3:$B$6,0)</f>
        <v>Laptop</v>
      </c>
      <c r="F3480" t="str">
        <f ca="1">+_xlfn.XLOOKUP(E3480,'Tablas aux'!$B$3:$B$6,'Tablas aux'!$C$3:$C$6,0)</f>
        <v>Computo</v>
      </c>
      <c r="G3480">
        <f t="shared" ca="1" si="327"/>
        <v>16</v>
      </c>
      <c r="H3480">
        <f ca="1">+_xlfn.XLOOKUP(D3480,'Tablas aux'!$A$3:$A$6,'Tablas aux'!$D$3:$D$6)</f>
        <v>1200</v>
      </c>
      <c r="I3480" s="3">
        <f t="shared" ca="1" si="328"/>
        <v>0.3</v>
      </c>
      <c r="J3480" t="str" cm="1">
        <f t="array" aca="1" ref="J3480" ca="1">+INDEX({"Tarjeta";"Efectivo";"Transferencia"},RANDBETWEEN(1,3))</f>
        <v>Efectivo</v>
      </c>
      <c r="K3480" t="str">
        <f t="shared" ca="1" si="329"/>
        <v>V-004</v>
      </c>
      <c r="L3480" t="str">
        <f ca="1">+VLOOKUP(K3480,'Tablas aux'!$A$23:$C$27,3,0)</f>
        <v>Moquegua</v>
      </c>
    </row>
    <row r="3481" spans="1:12" x14ac:dyDescent="0.25">
      <c r="A3481" t="str">
        <v>V-3480</v>
      </c>
      <c r="B3481">
        <f t="shared" ca="1" si="324"/>
        <v>45665</v>
      </c>
      <c r="C3481" t="str">
        <f t="shared" ca="1" si="325"/>
        <v>C-001</v>
      </c>
      <c r="D3481" t="str">
        <f t="shared" ca="1" si="326"/>
        <v>P-002</v>
      </c>
      <c r="E3481" t="str">
        <f ca="1">+_xlfn.XLOOKUP(D3481,'Tablas aux'!$A$3:$A$6,'Tablas aux'!$B$3:$B$6,0)</f>
        <v>Laptop</v>
      </c>
      <c r="F3481" t="str">
        <f ca="1">+_xlfn.XLOOKUP(E3481,'Tablas aux'!$B$3:$B$6,'Tablas aux'!$C$3:$C$6,0)</f>
        <v>Computo</v>
      </c>
      <c r="G3481">
        <f t="shared" ca="1" si="327"/>
        <v>11</v>
      </c>
      <c r="H3481">
        <f ca="1">+_xlfn.XLOOKUP(D3481,'Tablas aux'!$A$3:$A$6,'Tablas aux'!$D$3:$D$6)</f>
        <v>1200</v>
      </c>
      <c r="I3481" s="3">
        <f t="shared" ca="1" si="328"/>
        <v>0.3</v>
      </c>
      <c r="J3481" t="str" cm="1">
        <f t="array" aca="1" ref="J3481" ca="1">+INDEX({"Tarjeta";"Efectivo";"Transferencia"},RANDBETWEEN(1,3))</f>
        <v>Transferencia</v>
      </c>
      <c r="K3481" t="str">
        <f t="shared" ca="1" si="329"/>
        <v>V-003</v>
      </c>
      <c r="L3481" t="str">
        <f ca="1">+VLOOKUP(K3481,'Tablas aux'!$A$23:$C$27,3,0)</f>
        <v>Arequipa</v>
      </c>
    </row>
    <row r="3482" spans="1:12" x14ac:dyDescent="0.25">
      <c r="A3482" t="str">
        <v>V-3481</v>
      </c>
      <c r="B3482">
        <f t="shared" ca="1" si="324"/>
        <v>45927</v>
      </c>
      <c r="C3482" t="str">
        <f t="shared" ca="1" si="325"/>
        <v>C-004</v>
      </c>
      <c r="D3482" t="str">
        <f t="shared" ca="1" si="326"/>
        <v>P-004</v>
      </c>
      <c r="E3482" t="str">
        <f ca="1">+_xlfn.XLOOKUP(D3482,'Tablas aux'!$A$3:$A$6,'Tablas aux'!$B$3:$B$6,0)</f>
        <v>Smart Phone</v>
      </c>
      <c r="F3482" t="str">
        <f ca="1">+_xlfn.XLOOKUP(E3482,'Tablas aux'!$B$3:$B$6,'Tablas aux'!$C$3:$C$6,0)</f>
        <v>Telefonía</v>
      </c>
      <c r="G3482">
        <f t="shared" ca="1" si="327"/>
        <v>31</v>
      </c>
      <c r="H3482">
        <f ca="1">+_xlfn.XLOOKUP(D3482,'Tablas aux'!$A$3:$A$6,'Tablas aux'!$D$3:$D$6)</f>
        <v>800</v>
      </c>
      <c r="I3482" s="3">
        <f t="shared" ca="1" si="328"/>
        <v>0.2</v>
      </c>
      <c r="J3482" t="str" cm="1">
        <f t="array" aca="1" ref="J3482" ca="1">+INDEX({"Tarjeta";"Efectivo";"Transferencia"},RANDBETWEEN(1,3))</f>
        <v>Transferencia</v>
      </c>
      <c r="K3482" t="str">
        <f t="shared" ca="1" si="329"/>
        <v>V-005</v>
      </c>
      <c r="L3482" t="str">
        <f ca="1">+VLOOKUP(K3482,'Tablas aux'!$A$23:$C$27,3,0)</f>
        <v>Ayacucho</v>
      </c>
    </row>
    <row r="3483" spans="1:12" x14ac:dyDescent="0.25">
      <c r="A3483" t="str">
        <v>V-3482</v>
      </c>
      <c r="B3483">
        <f t="shared" ca="1" si="324"/>
        <v>46014</v>
      </c>
      <c r="C3483" t="str">
        <f t="shared" ca="1" si="325"/>
        <v>C-003</v>
      </c>
      <c r="D3483" t="str">
        <f t="shared" ca="1" si="326"/>
        <v>P-004</v>
      </c>
      <c r="E3483" t="str">
        <f ca="1">+_xlfn.XLOOKUP(D3483,'Tablas aux'!$A$3:$A$6,'Tablas aux'!$B$3:$B$6,0)</f>
        <v>Smart Phone</v>
      </c>
      <c r="F3483" t="str">
        <f ca="1">+_xlfn.XLOOKUP(E3483,'Tablas aux'!$B$3:$B$6,'Tablas aux'!$C$3:$C$6,0)</f>
        <v>Telefonía</v>
      </c>
      <c r="G3483">
        <f t="shared" ca="1" si="327"/>
        <v>35</v>
      </c>
      <c r="H3483">
        <f ca="1">+_xlfn.XLOOKUP(D3483,'Tablas aux'!$A$3:$A$6,'Tablas aux'!$D$3:$D$6)</f>
        <v>800</v>
      </c>
      <c r="I3483" s="3">
        <f t="shared" ca="1" si="328"/>
        <v>0.2</v>
      </c>
      <c r="J3483" t="str" cm="1">
        <f t="array" aca="1" ref="J3483" ca="1">+INDEX({"Tarjeta";"Efectivo";"Transferencia"},RANDBETWEEN(1,3))</f>
        <v>Tarjeta</v>
      </c>
      <c r="K3483" t="str">
        <f t="shared" ca="1" si="329"/>
        <v>V-004</v>
      </c>
      <c r="L3483" t="str">
        <f ca="1">+VLOOKUP(K3483,'Tablas aux'!$A$23:$C$27,3,0)</f>
        <v>Moquegua</v>
      </c>
    </row>
    <row r="3484" spans="1:12" x14ac:dyDescent="0.25">
      <c r="A3484" t="str">
        <v>V-3483</v>
      </c>
      <c r="B3484">
        <f t="shared" ca="1" si="324"/>
        <v>45708</v>
      </c>
      <c r="C3484" t="str">
        <f t="shared" ca="1" si="325"/>
        <v>C-003</v>
      </c>
      <c r="D3484" t="str">
        <f t="shared" ca="1" si="326"/>
        <v>P-004</v>
      </c>
      <c r="E3484" t="str">
        <f ca="1">+_xlfn.XLOOKUP(D3484,'Tablas aux'!$A$3:$A$6,'Tablas aux'!$B$3:$B$6,0)</f>
        <v>Smart Phone</v>
      </c>
      <c r="F3484" t="str">
        <f ca="1">+_xlfn.XLOOKUP(E3484,'Tablas aux'!$B$3:$B$6,'Tablas aux'!$C$3:$C$6,0)</f>
        <v>Telefonía</v>
      </c>
      <c r="G3484">
        <f t="shared" ca="1" si="327"/>
        <v>16</v>
      </c>
      <c r="H3484">
        <f ca="1">+_xlfn.XLOOKUP(D3484,'Tablas aux'!$A$3:$A$6,'Tablas aux'!$D$3:$D$6)</f>
        <v>800</v>
      </c>
      <c r="I3484" s="3">
        <f t="shared" ca="1" si="328"/>
        <v>0.2</v>
      </c>
      <c r="J3484" t="str" cm="1">
        <f t="array" aca="1" ref="J3484" ca="1">+INDEX({"Tarjeta";"Efectivo";"Transferencia"},RANDBETWEEN(1,3))</f>
        <v>Tarjeta</v>
      </c>
      <c r="K3484" t="str">
        <f t="shared" ca="1" si="329"/>
        <v>V-005</v>
      </c>
      <c r="L3484" t="str">
        <f ca="1">+VLOOKUP(K3484,'Tablas aux'!$A$23:$C$27,3,0)</f>
        <v>Ayacucho</v>
      </c>
    </row>
    <row r="3485" spans="1:12" x14ac:dyDescent="0.25">
      <c r="A3485" t="str">
        <v>V-3484</v>
      </c>
      <c r="B3485">
        <f t="shared" ca="1" si="324"/>
        <v>46014</v>
      </c>
      <c r="C3485" t="str">
        <f t="shared" ca="1" si="325"/>
        <v>C-002</v>
      </c>
      <c r="D3485" t="str">
        <f t="shared" ca="1" si="326"/>
        <v>P-003</v>
      </c>
      <c r="E3485" t="str">
        <f ca="1">+_xlfn.XLOOKUP(D3485,'Tablas aux'!$A$3:$A$6,'Tablas aux'!$B$3:$B$6,0)</f>
        <v>Smart Watch</v>
      </c>
      <c r="F3485" t="str">
        <f ca="1">+_xlfn.XLOOKUP(E3485,'Tablas aux'!$B$3:$B$6,'Tablas aux'!$C$3:$C$6,0)</f>
        <v>Electrónica</v>
      </c>
      <c r="G3485">
        <f t="shared" ca="1" si="327"/>
        <v>16</v>
      </c>
      <c r="H3485">
        <f ca="1">+_xlfn.XLOOKUP(D3485,'Tablas aux'!$A$3:$A$6,'Tablas aux'!$D$3:$D$6)</f>
        <v>200</v>
      </c>
      <c r="I3485" s="3">
        <f t="shared" ca="1" si="328"/>
        <v>0.1</v>
      </c>
      <c r="J3485" t="str" cm="1">
        <f t="array" aca="1" ref="J3485" ca="1">+INDEX({"Tarjeta";"Efectivo";"Transferencia"},RANDBETWEEN(1,3))</f>
        <v>Transferencia</v>
      </c>
      <c r="K3485" t="str">
        <f t="shared" ca="1" si="329"/>
        <v>V-003</v>
      </c>
      <c r="L3485" t="str">
        <f ca="1">+VLOOKUP(K3485,'Tablas aux'!$A$23:$C$27,3,0)</f>
        <v>Arequipa</v>
      </c>
    </row>
    <row r="3486" spans="1:12" x14ac:dyDescent="0.25">
      <c r="A3486" t="str">
        <v>V-3485</v>
      </c>
      <c r="B3486">
        <f t="shared" ca="1" si="324"/>
        <v>45775</v>
      </c>
      <c r="C3486" t="str">
        <f t="shared" ca="1" si="325"/>
        <v>C-003</v>
      </c>
      <c r="D3486" t="str">
        <f t="shared" ca="1" si="326"/>
        <v>P-001</v>
      </c>
      <c r="E3486" t="str">
        <f ca="1">+_xlfn.XLOOKUP(D3486,'Tablas aux'!$A$3:$A$6,'Tablas aux'!$B$3:$B$6,0)</f>
        <v>Audífonos</v>
      </c>
      <c r="F3486" t="str">
        <f ca="1">+_xlfn.XLOOKUP(E3486,'Tablas aux'!$B$3:$B$6,'Tablas aux'!$C$3:$C$6,0)</f>
        <v>Electrónica</v>
      </c>
      <c r="G3486">
        <f t="shared" ca="1" si="327"/>
        <v>10</v>
      </c>
      <c r="H3486">
        <f ca="1">+_xlfn.XLOOKUP(D3486,'Tablas aux'!$A$3:$A$6,'Tablas aux'!$D$3:$D$6)</f>
        <v>50</v>
      </c>
      <c r="I3486" s="3">
        <f t="shared" ca="1" si="328"/>
        <v>0.1</v>
      </c>
      <c r="J3486" t="str" cm="1">
        <f t="array" aca="1" ref="J3486" ca="1">+INDEX({"Tarjeta";"Efectivo";"Transferencia"},RANDBETWEEN(1,3))</f>
        <v>Efectivo</v>
      </c>
      <c r="K3486" t="str">
        <f t="shared" ca="1" si="329"/>
        <v>V-003</v>
      </c>
      <c r="L3486" t="str">
        <f ca="1">+VLOOKUP(K3486,'Tablas aux'!$A$23:$C$27,3,0)</f>
        <v>Arequipa</v>
      </c>
    </row>
    <row r="3487" spans="1:12" x14ac:dyDescent="0.25">
      <c r="A3487" t="str">
        <v>V-3486</v>
      </c>
      <c r="B3487">
        <f t="shared" ca="1" si="324"/>
        <v>45741</v>
      </c>
      <c r="C3487" t="str">
        <f t="shared" ca="1" si="325"/>
        <v>C-001</v>
      </c>
      <c r="D3487" t="str">
        <f t="shared" ca="1" si="326"/>
        <v>P-002</v>
      </c>
      <c r="E3487" t="str">
        <f ca="1">+_xlfn.XLOOKUP(D3487,'Tablas aux'!$A$3:$A$6,'Tablas aux'!$B$3:$B$6,0)</f>
        <v>Laptop</v>
      </c>
      <c r="F3487" t="str">
        <f ca="1">+_xlfn.XLOOKUP(E3487,'Tablas aux'!$B$3:$B$6,'Tablas aux'!$C$3:$C$6,0)</f>
        <v>Computo</v>
      </c>
      <c r="G3487">
        <f t="shared" ca="1" si="327"/>
        <v>40</v>
      </c>
      <c r="H3487">
        <f ca="1">+_xlfn.XLOOKUP(D3487,'Tablas aux'!$A$3:$A$6,'Tablas aux'!$D$3:$D$6)</f>
        <v>1200</v>
      </c>
      <c r="I3487" s="3">
        <f t="shared" ca="1" si="328"/>
        <v>0.3</v>
      </c>
      <c r="J3487" t="str" cm="1">
        <f t="array" aca="1" ref="J3487" ca="1">+INDEX({"Tarjeta";"Efectivo";"Transferencia"},RANDBETWEEN(1,3))</f>
        <v>Tarjeta</v>
      </c>
      <c r="K3487" t="str">
        <f t="shared" ca="1" si="329"/>
        <v>V-003</v>
      </c>
      <c r="L3487" t="str">
        <f ca="1">+VLOOKUP(K3487,'Tablas aux'!$A$23:$C$27,3,0)</f>
        <v>Arequipa</v>
      </c>
    </row>
    <row r="3488" spans="1:12" x14ac:dyDescent="0.25">
      <c r="A3488" t="str">
        <v>V-3487</v>
      </c>
      <c r="B3488">
        <f t="shared" ca="1" si="324"/>
        <v>45692</v>
      </c>
      <c r="C3488" t="str">
        <f t="shared" ca="1" si="325"/>
        <v>C-004</v>
      </c>
      <c r="D3488" t="str">
        <f t="shared" ca="1" si="326"/>
        <v>P-002</v>
      </c>
      <c r="E3488" t="str">
        <f ca="1">+_xlfn.XLOOKUP(D3488,'Tablas aux'!$A$3:$A$6,'Tablas aux'!$B$3:$B$6,0)</f>
        <v>Laptop</v>
      </c>
      <c r="F3488" t="str">
        <f ca="1">+_xlfn.XLOOKUP(E3488,'Tablas aux'!$B$3:$B$6,'Tablas aux'!$C$3:$C$6,0)</f>
        <v>Computo</v>
      </c>
      <c r="G3488">
        <f t="shared" ca="1" si="327"/>
        <v>10</v>
      </c>
      <c r="H3488">
        <f ca="1">+_xlfn.XLOOKUP(D3488,'Tablas aux'!$A$3:$A$6,'Tablas aux'!$D$3:$D$6)</f>
        <v>1200</v>
      </c>
      <c r="I3488" s="3">
        <f t="shared" ca="1" si="328"/>
        <v>0.3</v>
      </c>
      <c r="J3488" t="str" cm="1">
        <f t="array" aca="1" ref="J3488" ca="1">+INDEX({"Tarjeta";"Efectivo";"Transferencia"},RANDBETWEEN(1,3))</f>
        <v>Efectivo</v>
      </c>
      <c r="K3488" t="str">
        <f t="shared" ca="1" si="329"/>
        <v>V-001</v>
      </c>
      <c r="L3488" t="str">
        <f ca="1">+VLOOKUP(K3488,'Tablas aux'!$A$23:$C$27,3,0)</f>
        <v>Lima</v>
      </c>
    </row>
    <row r="3489" spans="1:12" x14ac:dyDescent="0.25">
      <c r="A3489" t="str">
        <v>V-3488</v>
      </c>
      <c r="B3489">
        <f t="shared" ca="1" si="324"/>
        <v>45755</v>
      </c>
      <c r="C3489" t="str">
        <f t="shared" ca="1" si="325"/>
        <v>C-003</v>
      </c>
      <c r="D3489" t="str">
        <f t="shared" ca="1" si="326"/>
        <v>P-002</v>
      </c>
      <c r="E3489" t="str">
        <f ca="1">+_xlfn.XLOOKUP(D3489,'Tablas aux'!$A$3:$A$6,'Tablas aux'!$B$3:$B$6,0)</f>
        <v>Laptop</v>
      </c>
      <c r="F3489" t="str">
        <f ca="1">+_xlfn.XLOOKUP(E3489,'Tablas aux'!$B$3:$B$6,'Tablas aux'!$C$3:$C$6,0)</f>
        <v>Computo</v>
      </c>
      <c r="G3489">
        <f t="shared" ca="1" si="327"/>
        <v>34</v>
      </c>
      <c r="H3489">
        <f ca="1">+_xlfn.XLOOKUP(D3489,'Tablas aux'!$A$3:$A$6,'Tablas aux'!$D$3:$D$6)</f>
        <v>1200</v>
      </c>
      <c r="I3489" s="3">
        <f t="shared" ca="1" si="328"/>
        <v>0.3</v>
      </c>
      <c r="J3489" t="str" cm="1">
        <f t="array" aca="1" ref="J3489" ca="1">+INDEX({"Tarjeta";"Efectivo";"Transferencia"},RANDBETWEEN(1,3))</f>
        <v>Transferencia</v>
      </c>
      <c r="K3489" t="str">
        <f t="shared" ca="1" si="329"/>
        <v>V-004</v>
      </c>
      <c r="L3489" t="str">
        <f ca="1">+VLOOKUP(K3489,'Tablas aux'!$A$23:$C$27,3,0)</f>
        <v>Moquegua</v>
      </c>
    </row>
    <row r="3490" spans="1:12" x14ac:dyDescent="0.25">
      <c r="A3490" t="str">
        <v>V-3489</v>
      </c>
      <c r="B3490">
        <f t="shared" ca="1" si="324"/>
        <v>45880</v>
      </c>
      <c r="C3490" t="str">
        <f t="shared" ca="1" si="325"/>
        <v>C-003</v>
      </c>
      <c r="D3490" t="str">
        <f t="shared" ca="1" si="326"/>
        <v>P-002</v>
      </c>
      <c r="E3490" t="str">
        <f ca="1">+_xlfn.XLOOKUP(D3490,'Tablas aux'!$A$3:$A$6,'Tablas aux'!$B$3:$B$6,0)</f>
        <v>Laptop</v>
      </c>
      <c r="F3490" t="str">
        <f ca="1">+_xlfn.XLOOKUP(E3490,'Tablas aux'!$B$3:$B$6,'Tablas aux'!$C$3:$C$6,0)</f>
        <v>Computo</v>
      </c>
      <c r="G3490">
        <f t="shared" ca="1" si="327"/>
        <v>28</v>
      </c>
      <c r="H3490">
        <f ca="1">+_xlfn.XLOOKUP(D3490,'Tablas aux'!$A$3:$A$6,'Tablas aux'!$D$3:$D$6)</f>
        <v>1200</v>
      </c>
      <c r="I3490" s="3">
        <f t="shared" ca="1" si="328"/>
        <v>0.3</v>
      </c>
      <c r="J3490" t="str" cm="1">
        <f t="array" aca="1" ref="J3490" ca="1">+INDEX({"Tarjeta";"Efectivo";"Transferencia"},RANDBETWEEN(1,3))</f>
        <v>Transferencia</v>
      </c>
      <c r="K3490" t="str">
        <f t="shared" ca="1" si="329"/>
        <v>V-001</v>
      </c>
      <c r="L3490" t="str">
        <f ca="1">+VLOOKUP(K3490,'Tablas aux'!$A$23:$C$27,3,0)</f>
        <v>Lima</v>
      </c>
    </row>
    <row r="3491" spans="1:12" x14ac:dyDescent="0.25">
      <c r="A3491" t="str">
        <v>V-3490</v>
      </c>
      <c r="B3491">
        <f t="shared" ca="1" si="324"/>
        <v>45781</v>
      </c>
      <c r="C3491" t="str">
        <f t="shared" ca="1" si="325"/>
        <v>C-002</v>
      </c>
      <c r="D3491" t="str">
        <f t="shared" ca="1" si="326"/>
        <v>P-002</v>
      </c>
      <c r="E3491" t="str">
        <f ca="1">+_xlfn.XLOOKUP(D3491,'Tablas aux'!$A$3:$A$6,'Tablas aux'!$B$3:$B$6,0)</f>
        <v>Laptop</v>
      </c>
      <c r="F3491" t="str">
        <f ca="1">+_xlfn.XLOOKUP(E3491,'Tablas aux'!$B$3:$B$6,'Tablas aux'!$C$3:$C$6,0)</f>
        <v>Computo</v>
      </c>
      <c r="G3491">
        <f t="shared" ca="1" si="327"/>
        <v>25</v>
      </c>
      <c r="H3491">
        <f ca="1">+_xlfn.XLOOKUP(D3491,'Tablas aux'!$A$3:$A$6,'Tablas aux'!$D$3:$D$6)</f>
        <v>1200</v>
      </c>
      <c r="I3491" s="3">
        <f t="shared" ca="1" si="328"/>
        <v>0.3</v>
      </c>
      <c r="J3491" t="str" cm="1">
        <f t="array" aca="1" ref="J3491" ca="1">+INDEX({"Tarjeta";"Efectivo";"Transferencia"},RANDBETWEEN(1,3))</f>
        <v>Transferencia</v>
      </c>
      <c r="K3491" t="str">
        <f t="shared" ca="1" si="329"/>
        <v>V-005</v>
      </c>
      <c r="L3491" t="str">
        <f ca="1">+VLOOKUP(K3491,'Tablas aux'!$A$23:$C$27,3,0)</f>
        <v>Ayacucho</v>
      </c>
    </row>
    <row r="3492" spans="1:12" x14ac:dyDescent="0.25">
      <c r="A3492" t="str">
        <v>V-3491</v>
      </c>
      <c r="B3492">
        <f t="shared" ca="1" si="324"/>
        <v>45911</v>
      </c>
      <c r="C3492" t="str">
        <f t="shared" ca="1" si="325"/>
        <v>C-001</v>
      </c>
      <c r="D3492" t="str">
        <f t="shared" ca="1" si="326"/>
        <v>P-002</v>
      </c>
      <c r="E3492" t="str">
        <f ca="1">+_xlfn.XLOOKUP(D3492,'Tablas aux'!$A$3:$A$6,'Tablas aux'!$B$3:$B$6,0)</f>
        <v>Laptop</v>
      </c>
      <c r="F3492" t="str">
        <f ca="1">+_xlfn.XLOOKUP(E3492,'Tablas aux'!$B$3:$B$6,'Tablas aux'!$C$3:$C$6,0)</f>
        <v>Computo</v>
      </c>
      <c r="G3492">
        <f t="shared" ca="1" si="327"/>
        <v>42</v>
      </c>
      <c r="H3492">
        <f ca="1">+_xlfn.XLOOKUP(D3492,'Tablas aux'!$A$3:$A$6,'Tablas aux'!$D$3:$D$6)</f>
        <v>1200</v>
      </c>
      <c r="I3492" s="3">
        <f t="shared" ca="1" si="328"/>
        <v>0.3</v>
      </c>
      <c r="J3492" t="str" cm="1">
        <f t="array" aca="1" ref="J3492" ca="1">+INDEX({"Tarjeta";"Efectivo";"Transferencia"},RANDBETWEEN(1,3))</f>
        <v>Tarjeta</v>
      </c>
      <c r="K3492" t="str">
        <f t="shared" ca="1" si="329"/>
        <v>V-005</v>
      </c>
      <c r="L3492" t="str">
        <f ca="1">+VLOOKUP(K3492,'Tablas aux'!$A$23:$C$27,3,0)</f>
        <v>Ayacucho</v>
      </c>
    </row>
    <row r="3493" spans="1:12" x14ac:dyDescent="0.25">
      <c r="A3493" t="str">
        <v>V-3492</v>
      </c>
      <c r="B3493">
        <f t="shared" ca="1" si="324"/>
        <v>45766</v>
      </c>
      <c r="C3493" t="str">
        <f t="shared" ca="1" si="325"/>
        <v>C-002</v>
      </c>
      <c r="D3493" t="str">
        <f t="shared" ca="1" si="326"/>
        <v>P-001</v>
      </c>
      <c r="E3493" t="str">
        <f ca="1">+_xlfn.XLOOKUP(D3493,'Tablas aux'!$A$3:$A$6,'Tablas aux'!$B$3:$B$6,0)</f>
        <v>Audífonos</v>
      </c>
      <c r="F3493" t="str">
        <f ca="1">+_xlfn.XLOOKUP(E3493,'Tablas aux'!$B$3:$B$6,'Tablas aux'!$C$3:$C$6,0)</f>
        <v>Electrónica</v>
      </c>
      <c r="G3493">
        <f t="shared" ca="1" si="327"/>
        <v>6</v>
      </c>
      <c r="H3493">
        <f ca="1">+_xlfn.XLOOKUP(D3493,'Tablas aux'!$A$3:$A$6,'Tablas aux'!$D$3:$D$6)</f>
        <v>50</v>
      </c>
      <c r="I3493" s="3">
        <f t="shared" ca="1" si="328"/>
        <v>0.1</v>
      </c>
      <c r="J3493" t="str" cm="1">
        <f t="array" aca="1" ref="J3493" ca="1">+INDEX({"Tarjeta";"Efectivo";"Transferencia"},RANDBETWEEN(1,3))</f>
        <v>Transferencia</v>
      </c>
      <c r="K3493" t="str">
        <f t="shared" ca="1" si="329"/>
        <v>V-001</v>
      </c>
      <c r="L3493" t="str">
        <f ca="1">+VLOOKUP(K3493,'Tablas aux'!$A$23:$C$27,3,0)</f>
        <v>Lima</v>
      </c>
    </row>
    <row r="3494" spans="1:12" x14ac:dyDescent="0.25">
      <c r="A3494" t="str">
        <v>V-3493</v>
      </c>
      <c r="B3494">
        <f t="shared" ca="1" si="324"/>
        <v>45686</v>
      </c>
      <c r="C3494" t="str">
        <f t="shared" ca="1" si="325"/>
        <v>C-003</v>
      </c>
      <c r="D3494" t="str">
        <f t="shared" ca="1" si="326"/>
        <v>P-001</v>
      </c>
      <c r="E3494" t="str">
        <f ca="1">+_xlfn.XLOOKUP(D3494,'Tablas aux'!$A$3:$A$6,'Tablas aux'!$B$3:$B$6,0)</f>
        <v>Audífonos</v>
      </c>
      <c r="F3494" t="str">
        <f ca="1">+_xlfn.XLOOKUP(E3494,'Tablas aux'!$B$3:$B$6,'Tablas aux'!$C$3:$C$6,0)</f>
        <v>Electrónica</v>
      </c>
      <c r="G3494">
        <f t="shared" ca="1" si="327"/>
        <v>15</v>
      </c>
      <c r="H3494">
        <f ca="1">+_xlfn.XLOOKUP(D3494,'Tablas aux'!$A$3:$A$6,'Tablas aux'!$D$3:$D$6)</f>
        <v>50</v>
      </c>
      <c r="I3494" s="3">
        <f t="shared" ca="1" si="328"/>
        <v>0.1</v>
      </c>
      <c r="J3494" t="str" cm="1">
        <f t="array" aca="1" ref="J3494" ca="1">+INDEX({"Tarjeta";"Efectivo";"Transferencia"},RANDBETWEEN(1,3))</f>
        <v>Tarjeta</v>
      </c>
      <c r="K3494" t="str">
        <f t="shared" ca="1" si="329"/>
        <v>V-001</v>
      </c>
      <c r="L3494" t="str">
        <f ca="1">+VLOOKUP(K3494,'Tablas aux'!$A$23:$C$27,3,0)</f>
        <v>Lima</v>
      </c>
    </row>
    <row r="3495" spans="1:12" x14ac:dyDescent="0.25">
      <c r="A3495" t="str">
        <v>V-3494</v>
      </c>
      <c r="B3495">
        <f t="shared" ca="1" si="324"/>
        <v>45931</v>
      </c>
      <c r="C3495" t="str">
        <f t="shared" ca="1" si="325"/>
        <v>C-003</v>
      </c>
      <c r="D3495" t="str">
        <f t="shared" ca="1" si="326"/>
        <v>P-002</v>
      </c>
      <c r="E3495" t="str">
        <f ca="1">+_xlfn.XLOOKUP(D3495,'Tablas aux'!$A$3:$A$6,'Tablas aux'!$B$3:$B$6,0)</f>
        <v>Laptop</v>
      </c>
      <c r="F3495" t="str">
        <f ca="1">+_xlfn.XLOOKUP(E3495,'Tablas aux'!$B$3:$B$6,'Tablas aux'!$C$3:$C$6,0)</f>
        <v>Computo</v>
      </c>
      <c r="G3495">
        <f t="shared" ca="1" si="327"/>
        <v>45</v>
      </c>
      <c r="H3495">
        <f ca="1">+_xlfn.XLOOKUP(D3495,'Tablas aux'!$A$3:$A$6,'Tablas aux'!$D$3:$D$6)</f>
        <v>1200</v>
      </c>
      <c r="I3495" s="3">
        <f t="shared" ca="1" si="328"/>
        <v>0.3</v>
      </c>
      <c r="J3495" t="str" cm="1">
        <f t="array" aca="1" ref="J3495" ca="1">+INDEX({"Tarjeta";"Efectivo";"Transferencia"},RANDBETWEEN(1,3))</f>
        <v>Transferencia</v>
      </c>
      <c r="K3495" t="str">
        <f t="shared" ca="1" si="329"/>
        <v>V-005</v>
      </c>
      <c r="L3495" t="str">
        <f ca="1">+VLOOKUP(K3495,'Tablas aux'!$A$23:$C$27,3,0)</f>
        <v>Ayacucho</v>
      </c>
    </row>
    <row r="3496" spans="1:12" x14ac:dyDescent="0.25">
      <c r="A3496" t="str">
        <v>V-3495</v>
      </c>
      <c r="B3496">
        <f t="shared" ca="1" si="324"/>
        <v>45893</v>
      </c>
      <c r="C3496" t="str">
        <f t="shared" ca="1" si="325"/>
        <v>C-004</v>
      </c>
      <c r="D3496" t="str">
        <f t="shared" ca="1" si="326"/>
        <v>P-001</v>
      </c>
      <c r="E3496" t="str">
        <f ca="1">+_xlfn.XLOOKUP(D3496,'Tablas aux'!$A$3:$A$6,'Tablas aux'!$B$3:$B$6,0)</f>
        <v>Audífonos</v>
      </c>
      <c r="F3496" t="str">
        <f ca="1">+_xlfn.XLOOKUP(E3496,'Tablas aux'!$B$3:$B$6,'Tablas aux'!$C$3:$C$6,0)</f>
        <v>Electrónica</v>
      </c>
      <c r="G3496">
        <f t="shared" ca="1" si="327"/>
        <v>15</v>
      </c>
      <c r="H3496">
        <f ca="1">+_xlfn.XLOOKUP(D3496,'Tablas aux'!$A$3:$A$6,'Tablas aux'!$D$3:$D$6)</f>
        <v>50</v>
      </c>
      <c r="I3496" s="3">
        <f t="shared" ca="1" si="328"/>
        <v>0.1</v>
      </c>
      <c r="J3496" t="str" cm="1">
        <f t="array" aca="1" ref="J3496" ca="1">+INDEX({"Tarjeta";"Efectivo";"Transferencia"},RANDBETWEEN(1,3))</f>
        <v>Tarjeta</v>
      </c>
      <c r="K3496" t="str">
        <f t="shared" ca="1" si="329"/>
        <v>V-001</v>
      </c>
      <c r="L3496" t="str">
        <f ca="1">+VLOOKUP(K3496,'Tablas aux'!$A$23:$C$27,3,0)</f>
        <v>Lima</v>
      </c>
    </row>
    <row r="3497" spans="1:12" x14ac:dyDescent="0.25">
      <c r="A3497" t="str">
        <v>V-3496</v>
      </c>
      <c r="B3497">
        <f t="shared" ca="1" si="324"/>
        <v>45717</v>
      </c>
      <c r="C3497" t="str">
        <f t="shared" ca="1" si="325"/>
        <v>C-002</v>
      </c>
      <c r="D3497" t="str">
        <f t="shared" ca="1" si="326"/>
        <v>P-004</v>
      </c>
      <c r="E3497" t="str">
        <f ca="1">+_xlfn.XLOOKUP(D3497,'Tablas aux'!$A$3:$A$6,'Tablas aux'!$B$3:$B$6,0)</f>
        <v>Smart Phone</v>
      </c>
      <c r="F3497" t="str">
        <f ca="1">+_xlfn.XLOOKUP(E3497,'Tablas aux'!$B$3:$B$6,'Tablas aux'!$C$3:$C$6,0)</f>
        <v>Telefonía</v>
      </c>
      <c r="G3497">
        <f t="shared" ca="1" si="327"/>
        <v>45</v>
      </c>
      <c r="H3497">
        <f ca="1">+_xlfn.XLOOKUP(D3497,'Tablas aux'!$A$3:$A$6,'Tablas aux'!$D$3:$D$6)</f>
        <v>800</v>
      </c>
      <c r="I3497" s="3">
        <f t="shared" ca="1" si="328"/>
        <v>0.2</v>
      </c>
      <c r="J3497" t="str" cm="1">
        <f t="array" aca="1" ref="J3497" ca="1">+INDEX({"Tarjeta";"Efectivo";"Transferencia"},RANDBETWEEN(1,3))</f>
        <v>Transferencia</v>
      </c>
      <c r="K3497" t="str">
        <f t="shared" ca="1" si="329"/>
        <v>V-002</v>
      </c>
      <c r="L3497" t="str">
        <f ca="1">+VLOOKUP(K3497,'Tablas aux'!$A$23:$C$27,3,0)</f>
        <v>Callao</v>
      </c>
    </row>
    <row r="3498" spans="1:12" x14ac:dyDescent="0.25">
      <c r="A3498" t="str">
        <v>V-3497</v>
      </c>
      <c r="B3498">
        <f t="shared" ca="1" si="324"/>
        <v>45878</v>
      </c>
      <c r="C3498" t="str">
        <f t="shared" ca="1" si="325"/>
        <v>C-004</v>
      </c>
      <c r="D3498" t="str">
        <f t="shared" ca="1" si="326"/>
        <v>P-003</v>
      </c>
      <c r="E3498" t="str">
        <f ca="1">+_xlfn.XLOOKUP(D3498,'Tablas aux'!$A$3:$A$6,'Tablas aux'!$B$3:$B$6,0)</f>
        <v>Smart Watch</v>
      </c>
      <c r="F3498" t="str">
        <f ca="1">+_xlfn.XLOOKUP(E3498,'Tablas aux'!$B$3:$B$6,'Tablas aux'!$C$3:$C$6,0)</f>
        <v>Electrónica</v>
      </c>
      <c r="G3498">
        <f t="shared" ca="1" si="327"/>
        <v>35</v>
      </c>
      <c r="H3498">
        <f ca="1">+_xlfn.XLOOKUP(D3498,'Tablas aux'!$A$3:$A$6,'Tablas aux'!$D$3:$D$6)</f>
        <v>200</v>
      </c>
      <c r="I3498" s="3">
        <f t="shared" ca="1" si="328"/>
        <v>0.1</v>
      </c>
      <c r="J3498" t="str" cm="1">
        <f t="array" aca="1" ref="J3498" ca="1">+INDEX({"Tarjeta";"Efectivo";"Transferencia"},RANDBETWEEN(1,3))</f>
        <v>Transferencia</v>
      </c>
      <c r="K3498" t="str">
        <f t="shared" ca="1" si="329"/>
        <v>V-005</v>
      </c>
      <c r="L3498" t="str">
        <f ca="1">+VLOOKUP(K3498,'Tablas aux'!$A$23:$C$27,3,0)</f>
        <v>Ayacucho</v>
      </c>
    </row>
    <row r="3499" spans="1:12" x14ac:dyDescent="0.25">
      <c r="A3499" t="str">
        <v>V-3498</v>
      </c>
      <c r="B3499">
        <f t="shared" ca="1" si="324"/>
        <v>45807</v>
      </c>
      <c r="C3499" t="str">
        <f t="shared" ca="1" si="325"/>
        <v>C-004</v>
      </c>
      <c r="D3499" t="str">
        <f t="shared" ca="1" si="326"/>
        <v>P-002</v>
      </c>
      <c r="E3499" t="str">
        <f ca="1">+_xlfn.XLOOKUP(D3499,'Tablas aux'!$A$3:$A$6,'Tablas aux'!$B$3:$B$6,0)</f>
        <v>Laptop</v>
      </c>
      <c r="F3499" t="str">
        <f ca="1">+_xlfn.XLOOKUP(E3499,'Tablas aux'!$B$3:$B$6,'Tablas aux'!$C$3:$C$6,0)</f>
        <v>Computo</v>
      </c>
      <c r="G3499">
        <f t="shared" ca="1" si="327"/>
        <v>15</v>
      </c>
      <c r="H3499">
        <f ca="1">+_xlfn.XLOOKUP(D3499,'Tablas aux'!$A$3:$A$6,'Tablas aux'!$D$3:$D$6)</f>
        <v>1200</v>
      </c>
      <c r="I3499" s="3">
        <f t="shared" ca="1" si="328"/>
        <v>0.3</v>
      </c>
      <c r="J3499" t="str" cm="1">
        <f t="array" aca="1" ref="J3499" ca="1">+INDEX({"Tarjeta";"Efectivo";"Transferencia"},RANDBETWEEN(1,3))</f>
        <v>Tarjeta</v>
      </c>
      <c r="K3499" t="str">
        <f t="shared" ca="1" si="329"/>
        <v>V-001</v>
      </c>
      <c r="L3499" t="str">
        <f ca="1">+VLOOKUP(K3499,'Tablas aux'!$A$23:$C$27,3,0)</f>
        <v>Lima</v>
      </c>
    </row>
    <row r="3500" spans="1:12" x14ac:dyDescent="0.25">
      <c r="A3500" t="str">
        <v>V-3499</v>
      </c>
      <c r="B3500">
        <f t="shared" ca="1" si="324"/>
        <v>45816</v>
      </c>
      <c r="C3500" t="str">
        <f t="shared" ca="1" si="325"/>
        <v>C-001</v>
      </c>
      <c r="D3500" t="str">
        <f t="shared" ca="1" si="326"/>
        <v>P-001</v>
      </c>
      <c r="E3500" t="str">
        <f ca="1">+_xlfn.XLOOKUP(D3500,'Tablas aux'!$A$3:$A$6,'Tablas aux'!$B$3:$B$6,0)</f>
        <v>Audífonos</v>
      </c>
      <c r="F3500" t="str">
        <f ca="1">+_xlfn.XLOOKUP(E3500,'Tablas aux'!$B$3:$B$6,'Tablas aux'!$C$3:$C$6,0)</f>
        <v>Electrónica</v>
      </c>
      <c r="G3500">
        <f t="shared" ca="1" si="327"/>
        <v>5</v>
      </c>
      <c r="H3500">
        <f ca="1">+_xlfn.XLOOKUP(D3500,'Tablas aux'!$A$3:$A$6,'Tablas aux'!$D$3:$D$6)</f>
        <v>50</v>
      </c>
      <c r="I3500" s="3">
        <f t="shared" ca="1" si="328"/>
        <v>0.1</v>
      </c>
      <c r="J3500" t="str" cm="1">
        <f t="array" aca="1" ref="J3500" ca="1">+INDEX({"Tarjeta";"Efectivo";"Transferencia"},RANDBETWEEN(1,3))</f>
        <v>Efectivo</v>
      </c>
      <c r="K3500" t="str">
        <f t="shared" ca="1" si="329"/>
        <v>V-002</v>
      </c>
      <c r="L3500" t="str">
        <f ca="1">+VLOOKUP(K3500,'Tablas aux'!$A$23:$C$27,3,0)</f>
        <v>Callao</v>
      </c>
    </row>
    <row r="3501" spans="1:12" x14ac:dyDescent="0.25">
      <c r="A3501" t="str">
        <v>V-3500</v>
      </c>
      <c r="B3501">
        <f t="shared" ca="1" si="324"/>
        <v>45982</v>
      </c>
      <c r="C3501" t="str">
        <f t="shared" ca="1" si="325"/>
        <v>C-002</v>
      </c>
      <c r="D3501" t="str">
        <f t="shared" ca="1" si="326"/>
        <v>P-004</v>
      </c>
      <c r="E3501" t="str">
        <f ca="1">+_xlfn.XLOOKUP(D3501,'Tablas aux'!$A$3:$A$6,'Tablas aux'!$B$3:$B$6,0)</f>
        <v>Smart Phone</v>
      </c>
      <c r="F3501" t="str">
        <f ca="1">+_xlfn.XLOOKUP(E3501,'Tablas aux'!$B$3:$B$6,'Tablas aux'!$C$3:$C$6,0)</f>
        <v>Telefonía</v>
      </c>
      <c r="G3501">
        <f t="shared" ca="1" si="327"/>
        <v>34</v>
      </c>
      <c r="H3501">
        <f ca="1">+_xlfn.XLOOKUP(D3501,'Tablas aux'!$A$3:$A$6,'Tablas aux'!$D$3:$D$6)</f>
        <v>800</v>
      </c>
      <c r="I3501" s="3">
        <f t="shared" ca="1" si="328"/>
        <v>0.2</v>
      </c>
      <c r="J3501" t="str" cm="1">
        <f t="array" aca="1" ref="J3501" ca="1">+INDEX({"Tarjeta";"Efectivo";"Transferencia"},RANDBETWEEN(1,3))</f>
        <v>Tarjeta</v>
      </c>
      <c r="K3501" t="str">
        <f t="shared" ca="1" si="329"/>
        <v>V-004</v>
      </c>
      <c r="L3501" t="str">
        <f ca="1">+VLOOKUP(K3501,'Tablas aux'!$A$23:$C$27,3,0)</f>
        <v>Moquegua</v>
      </c>
    </row>
    <row r="3502" spans="1:12" x14ac:dyDescent="0.25">
      <c r="A3502" t="str">
        <v>V-3501</v>
      </c>
      <c r="B3502">
        <f t="shared" ca="1" si="324"/>
        <v>45986</v>
      </c>
      <c r="C3502" t="str">
        <f t="shared" ca="1" si="325"/>
        <v>C-003</v>
      </c>
      <c r="D3502" t="str">
        <f t="shared" ca="1" si="326"/>
        <v>P-003</v>
      </c>
      <c r="E3502" t="str">
        <f ca="1">+_xlfn.XLOOKUP(D3502,'Tablas aux'!$A$3:$A$6,'Tablas aux'!$B$3:$B$6,0)</f>
        <v>Smart Watch</v>
      </c>
      <c r="F3502" t="str">
        <f ca="1">+_xlfn.XLOOKUP(E3502,'Tablas aux'!$B$3:$B$6,'Tablas aux'!$C$3:$C$6,0)</f>
        <v>Electrónica</v>
      </c>
      <c r="G3502">
        <f t="shared" ca="1" si="327"/>
        <v>39</v>
      </c>
      <c r="H3502">
        <f ca="1">+_xlfn.XLOOKUP(D3502,'Tablas aux'!$A$3:$A$6,'Tablas aux'!$D$3:$D$6)</f>
        <v>200</v>
      </c>
      <c r="I3502" s="3">
        <f t="shared" ca="1" si="328"/>
        <v>0.1</v>
      </c>
      <c r="J3502" t="str" cm="1">
        <f t="array" aca="1" ref="J3502" ca="1">+INDEX({"Tarjeta";"Efectivo";"Transferencia"},RANDBETWEEN(1,3))</f>
        <v>Transferencia</v>
      </c>
      <c r="K3502" t="str">
        <f t="shared" ca="1" si="329"/>
        <v>V-005</v>
      </c>
      <c r="L3502" t="str">
        <f ca="1">+VLOOKUP(K3502,'Tablas aux'!$A$23:$C$27,3,0)</f>
        <v>Ayacucho</v>
      </c>
    </row>
    <row r="3503" spans="1:12" x14ac:dyDescent="0.25">
      <c r="A3503" t="str">
        <v>V-3502</v>
      </c>
      <c r="B3503">
        <f t="shared" ca="1" si="324"/>
        <v>45920</v>
      </c>
      <c r="C3503" t="str">
        <f t="shared" ca="1" si="325"/>
        <v>C-003</v>
      </c>
      <c r="D3503" t="str">
        <f t="shared" ca="1" si="326"/>
        <v>P-003</v>
      </c>
      <c r="E3503" t="str">
        <f ca="1">+_xlfn.XLOOKUP(D3503,'Tablas aux'!$A$3:$A$6,'Tablas aux'!$B$3:$B$6,0)</f>
        <v>Smart Watch</v>
      </c>
      <c r="F3503" t="str">
        <f ca="1">+_xlfn.XLOOKUP(E3503,'Tablas aux'!$B$3:$B$6,'Tablas aux'!$C$3:$C$6,0)</f>
        <v>Electrónica</v>
      </c>
      <c r="G3503">
        <f t="shared" ca="1" si="327"/>
        <v>42</v>
      </c>
      <c r="H3503">
        <f ca="1">+_xlfn.XLOOKUP(D3503,'Tablas aux'!$A$3:$A$6,'Tablas aux'!$D$3:$D$6)</f>
        <v>200</v>
      </c>
      <c r="I3503" s="3">
        <f t="shared" ca="1" si="328"/>
        <v>0.1</v>
      </c>
      <c r="J3503" t="str" cm="1">
        <f t="array" aca="1" ref="J3503" ca="1">+INDEX({"Tarjeta";"Efectivo";"Transferencia"},RANDBETWEEN(1,3))</f>
        <v>Tarjeta</v>
      </c>
      <c r="K3503" t="str">
        <f t="shared" ca="1" si="329"/>
        <v>V-004</v>
      </c>
      <c r="L3503" t="str">
        <f ca="1">+VLOOKUP(K3503,'Tablas aux'!$A$23:$C$27,3,0)</f>
        <v>Moquegua</v>
      </c>
    </row>
    <row r="3504" spans="1:12" x14ac:dyDescent="0.25">
      <c r="A3504" t="str">
        <v>V-3503</v>
      </c>
      <c r="B3504">
        <f t="shared" ca="1" si="324"/>
        <v>45722</v>
      </c>
      <c r="C3504" t="str">
        <f t="shared" ca="1" si="325"/>
        <v>C-001</v>
      </c>
      <c r="D3504" t="str">
        <f t="shared" ca="1" si="326"/>
        <v>P-003</v>
      </c>
      <c r="E3504" t="str">
        <f ca="1">+_xlfn.XLOOKUP(D3504,'Tablas aux'!$A$3:$A$6,'Tablas aux'!$B$3:$B$6,0)</f>
        <v>Smart Watch</v>
      </c>
      <c r="F3504" t="str">
        <f ca="1">+_xlfn.XLOOKUP(E3504,'Tablas aux'!$B$3:$B$6,'Tablas aux'!$C$3:$C$6,0)</f>
        <v>Electrónica</v>
      </c>
      <c r="G3504">
        <f t="shared" ca="1" si="327"/>
        <v>25</v>
      </c>
      <c r="H3504">
        <f ca="1">+_xlfn.XLOOKUP(D3504,'Tablas aux'!$A$3:$A$6,'Tablas aux'!$D$3:$D$6)</f>
        <v>200</v>
      </c>
      <c r="I3504" s="3">
        <f t="shared" ca="1" si="328"/>
        <v>0.1</v>
      </c>
      <c r="J3504" t="str" cm="1">
        <f t="array" aca="1" ref="J3504" ca="1">+INDEX({"Tarjeta";"Efectivo";"Transferencia"},RANDBETWEEN(1,3))</f>
        <v>Transferencia</v>
      </c>
      <c r="K3504" t="str">
        <f t="shared" ca="1" si="329"/>
        <v>V-003</v>
      </c>
      <c r="L3504" t="str">
        <f ca="1">+VLOOKUP(K3504,'Tablas aux'!$A$23:$C$27,3,0)</f>
        <v>Arequipa</v>
      </c>
    </row>
    <row r="3505" spans="1:12" x14ac:dyDescent="0.25">
      <c r="A3505" t="str">
        <v>V-3504</v>
      </c>
      <c r="B3505">
        <f t="shared" ca="1" si="324"/>
        <v>45934</v>
      </c>
      <c r="C3505" t="str">
        <f t="shared" ca="1" si="325"/>
        <v>C-004</v>
      </c>
      <c r="D3505" t="str">
        <f t="shared" ca="1" si="326"/>
        <v>P-002</v>
      </c>
      <c r="E3505" t="str">
        <f ca="1">+_xlfn.XLOOKUP(D3505,'Tablas aux'!$A$3:$A$6,'Tablas aux'!$B$3:$B$6,0)</f>
        <v>Laptop</v>
      </c>
      <c r="F3505" t="str">
        <f ca="1">+_xlfn.XLOOKUP(E3505,'Tablas aux'!$B$3:$B$6,'Tablas aux'!$C$3:$C$6,0)</f>
        <v>Computo</v>
      </c>
      <c r="G3505">
        <f t="shared" ca="1" si="327"/>
        <v>31</v>
      </c>
      <c r="H3505">
        <f ca="1">+_xlfn.XLOOKUP(D3505,'Tablas aux'!$A$3:$A$6,'Tablas aux'!$D$3:$D$6)</f>
        <v>1200</v>
      </c>
      <c r="I3505" s="3">
        <f t="shared" ca="1" si="328"/>
        <v>0.3</v>
      </c>
      <c r="J3505" t="str" cm="1">
        <f t="array" aca="1" ref="J3505" ca="1">+INDEX({"Tarjeta";"Efectivo";"Transferencia"},RANDBETWEEN(1,3))</f>
        <v>Efectivo</v>
      </c>
      <c r="K3505" t="str">
        <f t="shared" ca="1" si="329"/>
        <v>V-001</v>
      </c>
      <c r="L3505" t="str">
        <f ca="1">+VLOOKUP(K3505,'Tablas aux'!$A$23:$C$27,3,0)</f>
        <v>Lima</v>
      </c>
    </row>
    <row r="3506" spans="1:12" x14ac:dyDescent="0.25">
      <c r="A3506" t="str">
        <v>V-3505</v>
      </c>
      <c r="B3506">
        <f t="shared" ca="1" si="324"/>
        <v>45695</v>
      </c>
      <c r="C3506" t="str">
        <f t="shared" ca="1" si="325"/>
        <v>C-003</v>
      </c>
      <c r="D3506" t="str">
        <f t="shared" ca="1" si="326"/>
        <v>P-003</v>
      </c>
      <c r="E3506" t="str">
        <f ca="1">+_xlfn.XLOOKUP(D3506,'Tablas aux'!$A$3:$A$6,'Tablas aux'!$B$3:$B$6,0)</f>
        <v>Smart Watch</v>
      </c>
      <c r="F3506" t="str">
        <f ca="1">+_xlfn.XLOOKUP(E3506,'Tablas aux'!$B$3:$B$6,'Tablas aux'!$C$3:$C$6,0)</f>
        <v>Electrónica</v>
      </c>
      <c r="G3506">
        <f t="shared" ca="1" si="327"/>
        <v>25</v>
      </c>
      <c r="H3506">
        <f ca="1">+_xlfn.XLOOKUP(D3506,'Tablas aux'!$A$3:$A$6,'Tablas aux'!$D$3:$D$6)</f>
        <v>200</v>
      </c>
      <c r="I3506" s="3">
        <f t="shared" ca="1" si="328"/>
        <v>0.1</v>
      </c>
      <c r="J3506" t="str" cm="1">
        <f t="array" aca="1" ref="J3506" ca="1">+INDEX({"Tarjeta";"Efectivo";"Transferencia"},RANDBETWEEN(1,3))</f>
        <v>Tarjeta</v>
      </c>
      <c r="K3506" t="str">
        <f t="shared" ca="1" si="329"/>
        <v>V-001</v>
      </c>
      <c r="L3506" t="str">
        <f ca="1">+VLOOKUP(K3506,'Tablas aux'!$A$23:$C$27,3,0)</f>
        <v>Lima</v>
      </c>
    </row>
    <row r="3507" spans="1:12" x14ac:dyDescent="0.25">
      <c r="A3507" t="str">
        <v>V-3506</v>
      </c>
      <c r="B3507">
        <f t="shared" ca="1" si="324"/>
        <v>46020</v>
      </c>
      <c r="C3507" t="str">
        <f t="shared" ca="1" si="325"/>
        <v>C-004</v>
      </c>
      <c r="D3507" t="str">
        <f t="shared" ca="1" si="326"/>
        <v>P-002</v>
      </c>
      <c r="E3507" t="str">
        <f ca="1">+_xlfn.XLOOKUP(D3507,'Tablas aux'!$A$3:$A$6,'Tablas aux'!$B$3:$B$6,0)</f>
        <v>Laptop</v>
      </c>
      <c r="F3507" t="str">
        <f ca="1">+_xlfn.XLOOKUP(E3507,'Tablas aux'!$B$3:$B$6,'Tablas aux'!$C$3:$C$6,0)</f>
        <v>Computo</v>
      </c>
      <c r="G3507">
        <f t="shared" ca="1" si="327"/>
        <v>20</v>
      </c>
      <c r="H3507">
        <f ca="1">+_xlfn.XLOOKUP(D3507,'Tablas aux'!$A$3:$A$6,'Tablas aux'!$D$3:$D$6)</f>
        <v>1200</v>
      </c>
      <c r="I3507" s="3">
        <f t="shared" ca="1" si="328"/>
        <v>0.3</v>
      </c>
      <c r="J3507" t="str" cm="1">
        <f t="array" aca="1" ref="J3507" ca="1">+INDEX({"Tarjeta";"Efectivo";"Transferencia"},RANDBETWEEN(1,3))</f>
        <v>Efectivo</v>
      </c>
      <c r="K3507" t="str">
        <f t="shared" ca="1" si="329"/>
        <v>V-004</v>
      </c>
      <c r="L3507" t="str">
        <f ca="1">+VLOOKUP(K3507,'Tablas aux'!$A$23:$C$27,3,0)</f>
        <v>Moquegua</v>
      </c>
    </row>
    <row r="3508" spans="1:12" x14ac:dyDescent="0.25">
      <c r="A3508" t="str">
        <v>V-3507</v>
      </c>
      <c r="B3508">
        <f t="shared" ca="1" si="324"/>
        <v>45988</v>
      </c>
      <c r="C3508" t="str">
        <f t="shared" ca="1" si="325"/>
        <v>C-002</v>
      </c>
      <c r="D3508" t="str">
        <f t="shared" ca="1" si="326"/>
        <v>P-002</v>
      </c>
      <c r="E3508" t="str">
        <f ca="1">+_xlfn.XLOOKUP(D3508,'Tablas aux'!$A$3:$A$6,'Tablas aux'!$B$3:$B$6,0)</f>
        <v>Laptop</v>
      </c>
      <c r="F3508" t="str">
        <f ca="1">+_xlfn.XLOOKUP(E3508,'Tablas aux'!$B$3:$B$6,'Tablas aux'!$C$3:$C$6,0)</f>
        <v>Computo</v>
      </c>
      <c r="G3508">
        <f t="shared" ca="1" si="327"/>
        <v>13</v>
      </c>
      <c r="H3508">
        <f ca="1">+_xlfn.XLOOKUP(D3508,'Tablas aux'!$A$3:$A$6,'Tablas aux'!$D$3:$D$6)</f>
        <v>1200</v>
      </c>
      <c r="I3508" s="3">
        <f t="shared" ca="1" si="328"/>
        <v>0.3</v>
      </c>
      <c r="J3508" t="str" cm="1">
        <f t="array" aca="1" ref="J3508" ca="1">+INDEX({"Tarjeta";"Efectivo";"Transferencia"},RANDBETWEEN(1,3))</f>
        <v>Tarjeta</v>
      </c>
      <c r="K3508" t="str">
        <f t="shared" ca="1" si="329"/>
        <v>V-005</v>
      </c>
      <c r="L3508" t="str">
        <f ca="1">+VLOOKUP(K3508,'Tablas aux'!$A$23:$C$27,3,0)</f>
        <v>Ayacucho</v>
      </c>
    </row>
    <row r="3509" spans="1:12" x14ac:dyDescent="0.25">
      <c r="A3509" t="str">
        <v>V-3508</v>
      </c>
      <c r="B3509">
        <f t="shared" ca="1" si="324"/>
        <v>45792</v>
      </c>
      <c r="C3509" t="str">
        <f t="shared" ca="1" si="325"/>
        <v>C-001</v>
      </c>
      <c r="D3509" t="str">
        <f t="shared" ca="1" si="326"/>
        <v>P-004</v>
      </c>
      <c r="E3509" t="str">
        <f ca="1">+_xlfn.XLOOKUP(D3509,'Tablas aux'!$A$3:$A$6,'Tablas aux'!$B$3:$B$6,0)</f>
        <v>Smart Phone</v>
      </c>
      <c r="F3509" t="str">
        <f ca="1">+_xlfn.XLOOKUP(E3509,'Tablas aux'!$B$3:$B$6,'Tablas aux'!$C$3:$C$6,0)</f>
        <v>Telefonía</v>
      </c>
      <c r="G3509">
        <f t="shared" ca="1" si="327"/>
        <v>14</v>
      </c>
      <c r="H3509">
        <f ca="1">+_xlfn.XLOOKUP(D3509,'Tablas aux'!$A$3:$A$6,'Tablas aux'!$D$3:$D$6)</f>
        <v>800</v>
      </c>
      <c r="I3509" s="3">
        <f t="shared" ca="1" si="328"/>
        <v>0.2</v>
      </c>
      <c r="J3509" t="str" cm="1">
        <f t="array" aca="1" ref="J3509" ca="1">+INDEX({"Tarjeta";"Efectivo";"Transferencia"},RANDBETWEEN(1,3))</f>
        <v>Tarjeta</v>
      </c>
      <c r="K3509" t="str">
        <f t="shared" ca="1" si="329"/>
        <v>V-004</v>
      </c>
      <c r="L3509" t="str">
        <f ca="1">+VLOOKUP(K3509,'Tablas aux'!$A$23:$C$27,3,0)</f>
        <v>Moquegua</v>
      </c>
    </row>
    <row r="3510" spans="1:12" x14ac:dyDescent="0.25">
      <c r="A3510" t="str">
        <v>V-3509</v>
      </c>
      <c r="B3510">
        <f t="shared" ca="1" si="324"/>
        <v>45720</v>
      </c>
      <c r="C3510" t="str">
        <f t="shared" ca="1" si="325"/>
        <v>C-001</v>
      </c>
      <c r="D3510" t="str">
        <f t="shared" ca="1" si="326"/>
        <v>P-004</v>
      </c>
      <c r="E3510" t="str">
        <f ca="1">+_xlfn.XLOOKUP(D3510,'Tablas aux'!$A$3:$A$6,'Tablas aux'!$B$3:$B$6,0)</f>
        <v>Smart Phone</v>
      </c>
      <c r="F3510" t="str">
        <f ca="1">+_xlfn.XLOOKUP(E3510,'Tablas aux'!$B$3:$B$6,'Tablas aux'!$C$3:$C$6,0)</f>
        <v>Telefonía</v>
      </c>
      <c r="G3510">
        <f t="shared" ca="1" si="327"/>
        <v>25</v>
      </c>
      <c r="H3510">
        <f ca="1">+_xlfn.XLOOKUP(D3510,'Tablas aux'!$A$3:$A$6,'Tablas aux'!$D$3:$D$6)</f>
        <v>800</v>
      </c>
      <c r="I3510" s="3">
        <f t="shared" ca="1" si="328"/>
        <v>0.2</v>
      </c>
      <c r="J3510" t="str" cm="1">
        <f t="array" aca="1" ref="J3510" ca="1">+INDEX({"Tarjeta";"Efectivo";"Transferencia"},RANDBETWEEN(1,3))</f>
        <v>Transferencia</v>
      </c>
      <c r="K3510" t="str">
        <f t="shared" ca="1" si="329"/>
        <v>V-001</v>
      </c>
      <c r="L3510" t="str">
        <f ca="1">+VLOOKUP(K3510,'Tablas aux'!$A$23:$C$27,3,0)</f>
        <v>Lima</v>
      </c>
    </row>
    <row r="3511" spans="1:12" x14ac:dyDescent="0.25">
      <c r="A3511" t="str">
        <v>V-3510</v>
      </c>
      <c r="B3511">
        <f t="shared" ca="1" si="324"/>
        <v>45768</v>
      </c>
      <c r="C3511" t="str">
        <f t="shared" ca="1" si="325"/>
        <v>C-002</v>
      </c>
      <c r="D3511" t="str">
        <f t="shared" ca="1" si="326"/>
        <v>P-001</v>
      </c>
      <c r="E3511" t="str">
        <f ca="1">+_xlfn.XLOOKUP(D3511,'Tablas aux'!$A$3:$A$6,'Tablas aux'!$B$3:$B$6,0)</f>
        <v>Audífonos</v>
      </c>
      <c r="F3511" t="str">
        <f ca="1">+_xlfn.XLOOKUP(E3511,'Tablas aux'!$B$3:$B$6,'Tablas aux'!$C$3:$C$6,0)</f>
        <v>Electrónica</v>
      </c>
      <c r="G3511">
        <f t="shared" ca="1" si="327"/>
        <v>30</v>
      </c>
      <c r="H3511">
        <f ca="1">+_xlfn.XLOOKUP(D3511,'Tablas aux'!$A$3:$A$6,'Tablas aux'!$D$3:$D$6)</f>
        <v>50</v>
      </c>
      <c r="I3511" s="3">
        <f t="shared" ca="1" si="328"/>
        <v>0.1</v>
      </c>
      <c r="J3511" t="str" cm="1">
        <f t="array" aca="1" ref="J3511" ca="1">+INDEX({"Tarjeta";"Efectivo";"Transferencia"},RANDBETWEEN(1,3))</f>
        <v>Transferencia</v>
      </c>
      <c r="K3511" t="str">
        <f t="shared" ca="1" si="329"/>
        <v>V-004</v>
      </c>
      <c r="L3511" t="str">
        <f ca="1">+VLOOKUP(K3511,'Tablas aux'!$A$23:$C$27,3,0)</f>
        <v>Moquegua</v>
      </c>
    </row>
    <row r="3512" spans="1:12" x14ac:dyDescent="0.25">
      <c r="A3512" t="str">
        <v>V-3511</v>
      </c>
      <c r="B3512">
        <f t="shared" ca="1" si="324"/>
        <v>45747</v>
      </c>
      <c r="C3512" t="str">
        <f t="shared" ca="1" si="325"/>
        <v>C-004</v>
      </c>
      <c r="D3512" t="str">
        <f t="shared" ca="1" si="326"/>
        <v>P-001</v>
      </c>
      <c r="E3512" t="str">
        <f ca="1">+_xlfn.XLOOKUP(D3512,'Tablas aux'!$A$3:$A$6,'Tablas aux'!$B$3:$B$6,0)</f>
        <v>Audífonos</v>
      </c>
      <c r="F3512" t="str">
        <f ca="1">+_xlfn.XLOOKUP(E3512,'Tablas aux'!$B$3:$B$6,'Tablas aux'!$C$3:$C$6,0)</f>
        <v>Electrónica</v>
      </c>
      <c r="G3512">
        <f t="shared" ca="1" si="327"/>
        <v>37</v>
      </c>
      <c r="H3512">
        <f ca="1">+_xlfn.XLOOKUP(D3512,'Tablas aux'!$A$3:$A$6,'Tablas aux'!$D$3:$D$6)</f>
        <v>50</v>
      </c>
      <c r="I3512" s="3">
        <f t="shared" ca="1" si="328"/>
        <v>0.1</v>
      </c>
      <c r="J3512" t="str" cm="1">
        <f t="array" aca="1" ref="J3512" ca="1">+INDEX({"Tarjeta";"Efectivo";"Transferencia"},RANDBETWEEN(1,3))</f>
        <v>Transferencia</v>
      </c>
      <c r="K3512" t="str">
        <f t="shared" ca="1" si="329"/>
        <v>V-001</v>
      </c>
      <c r="L3512" t="str">
        <f ca="1">+VLOOKUP(K3512,'Tablas aux'!$A$23:$C$27,3,0)</f>
        <v>Lima</v>
      </c>
    </row>
    <row r="3513" spans="1:12" x14ac:dyDescent="0.25">
      <c r="A3513" t="str">
        <v>V-3512</v>
      </c>
      <c r="B3513">
        <f t="shared" ca="1" si="324"/>
        <v>45860</v>
      </c>
      <c r="C3513" t="str">
        <f t="shared" ca="1" si="325"/>
        <v>C-002</v>
      </c>
      <c r="D3513" t="str">
        <f t="shared" ca="1" si="326"/>
        <v>P-003</v>
      </c>
      <c r="E3513" t="str">
        <f ca="1">+_xlfn.XLOOKUP(D3513,'Tablas aux'!$A$3:$A$6,'Tablas aux'!$B$3:$B$6,0)</f>
        <v>Smart Watch</v>
      </c>
      <c r="F3513" t="str">
        <f ca="1">+_xlfn.XLOOKUP(E3513,'Tablas aux'!$B$3:$B$6,'Tablas aux'!$C$3:$C$6,0)</f>
        <v>Electrónica</v>
      </c>
      <c r="G3513">
        <f t="shared" ca="1" si="327"/>
        <v>21</v>
      </c>
      <c r="H3513">
        <f ca="1">+_xlfn.XLOOKUP(D3513,'Tablas aux'!$A$3:$A$6,'Tablas aux'!$D$3:$D$6)</f>
        <v>200</v>
      </c>
      <c r="I3513" s="3">
        <f t="shared" ca="1" si="328"/>
        <v>0.1</v>
      </c>
      <c r="J3513" t="str" cm="1">
        <f t="array" aca="1" ref="J3513" ca="1">+INDEX({"Tarjeta";"Efectivo";"Transferencia"},RANDBETWEEN(1,3))</f>
        <v>Transferencia</v>
      </c>
      <c r="K3513" t="str">
        <f t="shared" ca="1" si="329"/>
        <v>V-004</v>
      </c>
      <c r="L3513" t="str">
        <f ca="1">+VLOOKUP(K3513,'Tablas aux'!$A$23:$C$27,3,0)</f>
        <v>Moquegua</v>
      </c>
    </row>
    <row r="3514" spans="1:12" x14ac:dyDescent="0.25">
      <c r="A3514" t="str">
        <v>V-3513</v>
      </c>
      <c r="B3514">
        <f t="shared" ca="1" si="324"/>
        <v>45780</v>
      </c>
      <c r="C3514" t="str">
        <f t="shared" ca="1" si="325"/>
        <v>C-001</v>
      </c>
      <c r="D3514" t="str">
        <f t="shared" ca="1" si="326"/>
        <v>P-004</v>
      </c>
      <c r="E3514" t="str">
        <f ca="1">+_xlfn.XLOOKUP(D3514,'Tablas aux'!$A$3:$A$6,'Tablas aux'!$B$3:$B$6,0)</f>
        <v>Smart Phone</v>
      </c>
      <c r="F3514" t="str">
        <f ca="1">+_xlfn.XLOOKUP(E3514,'Tablas aux'!$B$3:$B$6,'Tablas aux'!$C$3:$C$6,0)</f>
        <v>Telefonía</v>
      </c>
      <c r="G3514">
        <f t="shared" ca="1" si="327"/>
        <v>11</v>
      </c>
      <c r="H3514">
        <f ca="1">+_xlfn.XLOOKUP(D3514,'Tablas aux'!$A$3:$A$6,'Tablas aux'!$D$3:$D$6)</f>
        <v>800</v>
      </c>
      <c r="I3514" s="3">
        <f t="shared" ca="1" si="328"/>
        <v>0.2</v>
      </c>
      <c r="J3514" t="str" cm="1">
        <f t="array" aca="1" ref="J3514" ca="1">+INDEX({"Tarjeta";"Efectivo";"Transferencia"},RANDBETWEEN(1,3))</f>
        <v>Tarjeta</v>
      </c>
      <c r="K3514" t="str">
        <f t="shared" ca="1" si="329"/>
        <v>V-005</v>
      </c>
      <c r="L3514" t="str">
        <f ca="1">+VLOOKUP(K3514,'Tablas aux'!$A$23:$C$27,3,0)</f>
        <v>Ayacucho</v>
      </c>
    </row>
    <row r="3515" spans="1:12" x14ac:dyDescent="0.25">
      <c r="A3515" t="str">
        <v>V-3514</v>
      </c>
      <c r="B3515">
        <f t="shared" ca="1" si="324"/>
        <v>45844</v>
      </c>
      <c r="C3515" t="str">
        <f t="shared" ca="1" si="325"/>
        <v>C-004</v>
      </c>
      <c r="D3515" t="str">
        <f t="shared" ca="1" si="326"/>
        <v>P-001</v>
      </c>
      <c r="E3515" t="str">
        <f ca="1">+_xlfn.XLOOKUP(D3515,'Tablas aux'!$A$3:$A$6,'Tablas aux'!$B$3:$B$6,0)</f>
        <v>Audífonos</v>
      </c>
      <c r="F3515" t="str">
        <f ca="1">+_xlfn.XLOOKUP(E3515,'Tablas aux'!$B$3:$B$6,'Tablas aux'!$C$3:$C$6,0)</f>
        <v>Electrónica</v>
      </c>
      <c r="G3515">
        <f t="shared" ca="1" si="327"/>
        <v>32</v>
      </c>
      <c r="H3515">
        <f ca="1">+_xlfn.XLOOKUP(D3515,'Tablas aux'!$A$3:$A$6,'Tablas aux'!$D$3:$D$6)</f>
        <v>50</v>
      </c>
      <c r="I3515" s="3">
        <f t="shared" ca="1" si="328"/>
        <v>0.1</v>
      </c>
      <c r="J3515" t="str" cm="1">
        <f t="array" aca="1" ref="J3515" ca="1">+INDEX({"Tarjeta";"Efectivo";"Transferencia"},RANDBETWEEN(1,3))</f>
        <v>Tarjeta</v>
      </c>
      <c r="K3515" t="str">
        <f t="shared" ca="1" si="329"/>
        <v>V-003</v>
      </c>
      <c r="L3515" t="str">
        <f ca="1">+VLOOKUP(K3515,'Tablas aux'!$A$23:$C$27,3,0)</f>
        <v>Arequipa</v>
      </c>
    </row>
    <row r="3516" spans="1:12" x14ac:dyDescent="0.25">
      <c r="A3516" t="str">
        <v>V-3515</v>
      </c>
      <c r="B3516">
        <f t="shared" ca="1" si="324"/>
        <v>45870</v>
      </c>
      <c r="C3516" t="str">
        <f t="shared" ca="1" si="325"/>
        <v>C-003</v>
      </c>
      <c r="D3516" t="str">
        <f t="shared" ca="1" si="326"/>
        <v>P-002</v>
      </c>
      <c r="E3516" t="str">
        <f ca="1">+_xlfn.XLOOKUP(D3516,'Tablas aux'!$A$3:$A$6,'Tablas aux'!$B$3:$B$6,0)</f>
        <v>Laptop</v>
      </c>
      <c r="F3516" t="str">
        <f ca="1">+_xlfn.XLOOKUP(E3516,'Tablas aux'!$B$3:$B$6,'Tablas aux'!$C$3:$C$6,0)</f>
        <v>Computo</v>
      </c>
      <c r="G3516">
        <f t="shared" ca="1" si="327"/>
        <v>42</v>
      </c>
      <c r="H3516">
        <f ca="1">+_xlfn.XLOOKUP(D3516,'Tablas aux'!$A$3:$A$6,'Tablas aux'!$D$3:$D$6)</f>
        <v>1200</v>
      </c>
      <c r="I3516" s="3">
        <f t="shared" ca="1" si="328"/>
        <v>0.3</v>
      </c>
      <c r="J3516" t="str" cm="1">
        <f t="array" aca="1" ref="J3516" ca="1">+INDEX({"Tarjeta";"Efectivo";"Transferencia"},RANDBETWEEN(1,3))</f>
        <v>Efectivo</v>
      </c>
      <c r="K3516" t="str">
        <f t="shared" ca="1" si="329"/>
        <v>V-002</v>
      </c>
      <c r="L3516" t="str">
        <f ca="1">+VLOOKUP(K3516,'Tablas aux'!$A$23:$C$27,3,0)</f>
        <v>Callao</v>
      </c>
    </row>
    <row r="3517" spans="1:12" x14ac:dyDescent="0.25">
      <c r="A3517" t="str">
        <v>V-3516</v>
      </c>
      <c r="B3517">
        <f t="shared" ca="1" si="324"/>
        <v>45741</v>
      </c>
      <c r="C3517" t="str">
        <f t="shared" ca="1" si="325"/>
        <v>C-003</v>
      </c>
      <c r="D3517" t="str">
        <f t="shared" ca="1" si="326"/>
        <v>P-002</v>
      </c>
      <c r="E3517" t="str">
        <f ca="1">+_xlfn.XLOOKUP(D3517,'Tablas aux'!$A$3:$A$6,'Tablas aux'!$B$3:$B$6,0)</f>
        <v>Laptop</v>
      </c>
      <c r="F3517" t="str">
        <f ca="1">+_xlfn.XLOOKUP(E3517,'Tablas aux'!$B$3:$B$6,'Tablas aux'!$C$3:$C$6,0)</f>
        <v>Computo</v>
      </c>
      <c r="G3517">
        <f t="shared" ca="1" si="327"/>
        <v>22</v>
      </c>
      <c r="H3517">
        <f ca="1">+_xlfn.XLOOKUP(D3517,'Tablas aux'!$A$3:$A$6,'Tablas aux'!$D$3:$D$6)</f>
        <v>1200</v>
      </c>
      <c r="I3517" s="3">
        <f t="shared" ca="1" si="328"/>
        <v>0.3</v>
      </c>
      <c r="J3517" t="str" cm="1">
        <f t="array" aca="1" ref="J3517" ca="1">+INDEX({"Tarjeta";"Efectivo";"Transferencia"},RANDBETWEEN(1,3))</f>
        <v>Tarjeta</v>
      </c>
      <c r="K3517" t="str">
        <f t="shared" ca="1" si="329"/>
        <v>V-004</v>
      </c>
      <c r="L3517" t="str">
        <f ca="1">+VLOOKUP(K3517,'Tablas aux'!$A$23:$C$27,3,0)</f>
        <v>Moquegua</v>
      </c>
    </row>
    <row r="3518" spans="1:12" x14ac:dyDescent="0.25">
      <c r="A3518" t="str">
        <v>V-3517</v>
      </c>
      <c r="B3518">
        <f t="shared" ca="1" si="324"/>
        <v>45856</v>
      </c>
      <c r="C3518" t="str">
        <f t="shared" ca="1" si="325"/>
        <v>C-004</v>
      </c>
      <c r="D3518" t="str">
        <f t="shared" ca="1" si="326"/>
        <v>P-002</v>
      </c>
      <c r="E3518" t="str">
        <f ca="1">+_xlfn.XLOOKUP(D3518,'Tablas aux'!$A$3:$A$6,'Tablas aux'!$B$3:$B$6,0)</f>
        <v>Laptop</v>
      </c>
      <c r="F3518" t="str">
        <f ca="1">+_xlfn.XLOOKUP(E3518,'Tablas aux'!$B$3:$B$6,'Tablas aux'!$C$3:$C$6,0)</f>
        <v>Computo</v>
      </c>
      <c r="G3518">
        <f t="shared" ca="1" si="327"/>
        <v>38</v>
      </c>
      <c r="H3518">
        <f ca="1">+_xlfn.XLOOKUP(D3518,'Tablas aux'!$A$3:$A$6,'Tablas aux'!$D$3:$D$6)</f>
        <v>1200</v>
      </c>
      <c r="I3518" s="3">
        <f t="shared" ca="1" si="328"/>
        <v>0.3</v>
      </c>
      <c r="J3518" t="str" cm="1">
        <f t="array" aca="1" ref="J3518" ca="1">+INDEX({"Tarjeta";"Efectivo";"Transferencia"},RANDBETWEEN(1,3))</f>
        <v>Efectivo</v>
      </c>
      <c r="K3518" t="str">
        <f t="shared" ca="1" si="329"/>
        <v>V-001</v>
      </c>
      <c r="L3518" t="str">
        <f ca="1">+VLOOKUP(K3518,'Tablas aux'!$A$23:$C$27,3,0)</f>
        <v>Lima</v>
      </c>
    </row>
    <row r="3519" spans="1:12" x14ac:dyDescent="0.25">
      <c r="A3519" t="str">
        <v>V-3518</v>
      </c>
      <c r="B3519">
        <f t="shared" ca="1" si="324"/>
        <v>45718</v>
      </c>
      <c r="C3519" t="str">
        <f t="shared" ca="1" si="325"/>
        <v>C-004</v>
      </c>
      <c r="D3519" t="str">
        <f t="shared" ca="1" si="326"/>
        <v>P-002</v>
      </c>
      <c r="E3519" t="str">
        <f ca="1">+_xlfn.XLOOKUP(D3519,'Tablas aux'!$A$3:$A$6,'Tablas aux'!$B$3:$B$6,0)</f>
        <v>Laptop</v>
      </c>
      <c r="F3519" t="str">
        <f ca="1">+_xlfn.XLOOKUP(E3519,'Tablas aux'!$B$3:$B$6,'Tablas aux'!$C$3:$C$6,0)</f>
        <v>Computo</v>
      </c>
      <c r="G3519">
        <f t="shared" ca="1" si="327"/>
        <v>36</v>
      </c>
      <c r="H3519">
        <f ca="1">+_xlfn.XLOOKUP(D3519,'Tablas aux'!$A$3:$A$6,'Tablas aux'!$D$3:$D$6)</f>
        <v>1200</v>
      </c>
      <c r="I3519" s="3">
        <f t="shared" ca="1" si="328"/>
        <v>0.3</v>
      </c>
      <c r="J3519" t="str" cm="1">
        <f t="array" aca="1" ref="J3519" ca="1">+INDEX({"Tarjeta";"Efectivo";"Transferencia"},RANDBETWEEN(1,3))</f>
        <v>Tarjeta</v>
      </c>
      <c r="K3519" t="str">
        <f t="shared" ca="1" si="329"/>
        <v>V-004</v>
      </c>
      <c r="L3519" t="str">
        <f ca="1">+VLOOKUP(K3519,'Tablas aux'!$A$23:$C$27,3,0)</f>
        <v>Moquegua</v>
      </c>
    </row>
    <row r="3520" spans="1:12" x14ac:dyDescent="0.25">
      <c r="A3520" t="str">
        <v>V-3519</v>
      </c>
      <c r="B3520">
        <f t="shared" ca="1" si="324"/>
        <v>45881</v>
      </c>
      <c r="C3520" t="str">
        <f t="shared" ca="1" si="325"/>
        <v>C-001</v>
      </c>
      <c r="D3520" t="str">
        <f t="shared" ca="1" si="326"/>
        <v>P-004</v>
      </c>
      <c r="E3520" t="str">
        <f ca="1">+_xlfn.XLOOKUP(D3520,'Tablas aux'!$A$3:$A$6,'Tablas aux'!$B$3:$B$6,0)</f>
        <v>Smart Phone</v>
      </c>
      <c r="F3520" t="str">
        <f ca="1">+_xlfn.XLOOKUP(E3520,'Tablas aux'!$B$3:$B$6,'Tablas aux'!$C$3:$C$6,0)</f>
        <v>Telefonía</v>
      </c>
      <c r="G3520">
        <f t="shared" ca="1" si="327"/>
        <v>32</v>
      </c>
      <c r="H3520">
        <f ca="1">+_xlfn.XLOOKUP(D3520,'Tablas aux'!$A$3:$A$6,'Tablas aux'!$D$3:$D$6)</f>
        <v>800</v>
      </c>
      <c r="I3520" s="3">
        <f t="shared" ca="1" si="328"/>
        <v>0.2</v>
      </c>
      <c r="J3520" t="str" cm="1">
        <f t="array" aca="1" ref="J3520" ca="1">+INDEX({"Tarjeta";"Efectivo";"Transferencia"},RANDBETWEEN(1,3))</f>
        <v>Transferencia</v>
      </c>
      <c r="K3520" t="str">
        <f t="shared" ca="1" si="329"/>
        <v>V-003</v>
      </c>
      <c r="L3520" t="str">
        <f ca="1">+VLOOKUP(K3520,'Tablas aux'!$A$23:$C$27,3,0)</f>
        <v>Arequipa</v>
      </c>
    </row>
    <row r="3521" spans="1:12" x14ac:dyDescent="0.25">
      <c r="A3521" t="str">
        <v>V-3520</v>
      </c>
      <c r="B3521">
        <f t="shared" ca="1" si="324"/>
        <v>45956</v>
      </c>
      <c r="C3521" t="str">
        <f t="shared" ca="1" si="325"/>
        <v>C-004</v>
      </c>
      <c r="D3521" t="str">
        <f t="shared" ca="1" si="326"/>
        <v>P-001</v>
      </c>
      <c r="E3521" t="str">
        <f ca="1">+_xlfn.XLOOKUP(D3521,'Tablas aux'!$A$3:$A$6,'Tablas aux'!$B$3:$B$6,0)</f>
        <v>Audífonos</v>
      </c>
      <c r="F3521" t="str">
        <f ca="1">+_xlfn.XLOOKUP(E3521,'Tablas aux'!$B$3:$B$6,'Tablas aux'!$C$3:$C$6,0)</f>
        <v>Electrónica</v>
      </c>
      <c r="G3521">
        <f t="shared" ca="1" si="327"/>
        <v>22</v>
      </c>
      <c r="H3521">
        <f ca="1">+_xlfn.XLOOKUP(D3521,'Tablas aux'!$A$3:$A$6,'Tablas aux'!$D$3:$D$6)</f>
        <v>50</v>
      </c>
      <c r="I3521" s="3">
        <f t="shared" ca="1" si="328"/>
        <v>0.1</v>
      </c>
      <c r="J3521" t="str" cm="1">
        <f t="array" aca="1" ref="J3521" ca="1">+INDEX({"Tarjeta";"Efectivo";"Transferencia"},RANDBETWEEN(1,3))</f>
        <v>Tarjeta</v>
      </c>
      <c r="K3521" t="str">
        <f t="shared" ca="1" si="329"/>
        <v>V-003</v>
      </c>
      <c r="L3521" t="str">
        <f ca="1">+VLOOKUP(K3521,'Tablas aux'!$A$23:$C$27,3,0)</f>
        <v>Arequipa</v>
      </c>
    </row>
    <row r="3522" spans="1:12" x14ac:dyDescent="0.25">
      <c r="A3522" t="str">
        <v>V-3521</v>
      </c>
      <c r="B3522">
        <f t="shared" ca="1" si="324"/>
        <v>45963</v>
      </c>
      <c r="C3522" t="str">
        <f t="shared" ca="1" si="325"/>
        <v>C-004</v>
      </c>
      <c r="D3522" t="str">
        <f t="shared" ca="1" si="326"/>
        <v>P-001</v>
      </c>
      <c r="E3522" t="str">
        <f ca="1">+_xlfn.XLOOKUP(D3522,'Tablas aux'!$A$3:$A$6,'Tablas aux'!$B$3:$B$6,0)</f>
        <v>Audífonos</v>
      </c>
      <c r="F3522" t="str">
        <f ca="1">+_xlfn.XLOOKUP(E3522,'Tablas aux'!$B$3:$B$6,'Tablas aux'!$C$3:$C$6,0)</f>
        <v>Electrónica</v>
      </c>
      <c r="G3522">
        <f t="shared" ca="1" si="327"/>
        <v>6</v>
      </c>
      <c r="H3522">
        <f ca="1">+_xlfn.XLOOKUP(D3522,'Tablas aux'!$A$3:$A$6,'Tablas aux'!$D$3:$D$6)</f>
        <v>50</v>
      </c>
      <c r="I3522" s="3">
        <f t="shared" ca="1" si="328"/>
        <v>0.1</v>
      </c>
      <c r="J3522" t="str" cm="1">
        <f t="array" aca="1" ref="J3522" ca="1">+INDEX({"Tarjeta";"Efectivo";"Transferencia"},RANDBETWEEN(1,3))</f>
        <v>Transferencia</v>
      </c>
      <c r="K3522" t="str">
        <f t="shared" ca="1" si="329"/>
        <v>V-004</v>
      </c>
      <c r="L3522" t="str">
        <f ca="1">+VLOOKUP(K3522,'Tablas aux'!$A$23:$C$27,3,0)</f>
        <v>Moquegua</v>
      </c>
    </row>
    <row r="3523" spans="1:12" x14ac:dyDescent="0.25">
      <c r="A3523" t="str">
        <v>V-3522</v>
      </c>
      <c r="B3523">
        <f t="shared" ref="B3523:B3586" ca="1" si="330">+RANDBETWEEN("01/01/2025","31/12/2025")</f>
        <v>45687</v>
      </c>
      <c r="C3523" t="str">
        <f t="shared" ref="C3523:C3586" ca="1" si="331">+"C"&amp;"-"&amp;TEXT(RANDBETWEEN(1,4),"000")</f>
        <v>C-001</v>
      </c>
      <c r="D3523" t="str">
        <f t="shared" ref="D3523:D3586" ca="1" si="332">+"P"&amp;"-"&amp;TEXT(RANDBETWEEN(1,4),"000")</f>
        <v>P-002</v>
      </c>
      <c r="E3523" t="str">
        <f ca="1">+_xlfn.XLOOKUP(D3523,'Tablas aux'!$A$3:$A$6,'Tablas aux'!$B$3:$B$6,0)</f>
        <v>Laptop</v>
      </c>
      <c r="F3523" t="str">
        <f ca="1">+_xlfn.XLOOKUP(E3523,'Tablas aux'!$B$3:$B$6,'Tablas aux'!$C$3:$C$6,0)</f>
        <v>Computo</v>
      </c>
      <c r="G3523">
        <f t="shared" ref="G3523:G3586" ca="1" si="333">+RANDBETWEEN(5,45)</f>
        <v>45</v>
      </c>
      <c r="H3523">
        <f ca="1">+_xlfn.XLOOKUP(D3523,'Tablas aux'!$A$3:$A$6,'Tablas aux'!$D$3:$D$6)</f>
        <v>1200</v>
      </c>
      <c r="I3523" s="3">
        <f t="shared" ref="I3523:I3586" ca="1" si="334">+IF(F3523="Electrónica",0.1,IF(F3523="Telefonía",0.2,0.3))</f>
        <v>0.3</v>
      </c>
      <c r="J3523" t="str" cm="1">
        <f t="array" aca="1" ref="J3523" ca="1">+INDEX({"Tarjeta";"Efectivo";"Transferencia"},RANDBETWEEN(1,3))</f>
        <v>Transferencia</v>
      </c>
      <c r="K3523" t="str">
        <f t="shared" ref="K3523:K3586" ca="1" si="335">+"V"&amp;"-"&amp;TEXT(RANDBETWEEN(1,5),"000")</f>
        <v>V-001</v>
      </c>
      <c r="L3523" t="str">
        <f ca="1">+VLOOKUP(K3523,'Tablas aux'!$A$23:$C$27,3,0)</f>
        <v>Lima</v>
      </c>
    </row>
    <row r="3524" spans="1:12" x14ac:dyDescent="0.25">
      <c r="A3524" t="str">
        <v>V-3523</v>
      </c>
      <c r="B3524">
        <f t="shared" ca="1" si="330"/>
        <v>45737</v>
      </c>
      <c r="C3524" t="str">
        <f t="shared" ca="1" si="331"/>
        <v>C-001</v>
      </c>
      <c r="D3524" t="str">
        <f t="shared" ca="1" si="332"/>
        <v>P-001</v>
      </c>
      <c r="E3524" t="str">
        <f ca="1">+_xlfn.XLOOKUP(D3524,'Tablas aux'!$A$3:$A$6,'Tablas aux'!$B$3:$B$6,0)</f>
        <v>Audífonos</v>
      </c>
      <c r="F3524" t="str">
        <f ca="1">+_xlfn.XLOOKUP(E3524,'Tablas aux'!$B$3:$B$6,'Tablas aux'!$C$3:$C$6,0)</f>
        <v>Electrónica</v>
      </c>
      <c r="G3524">
        <f t="shared" ca="1" si="333"/>
        <v>43</v>
      </c>
      <c r="H3524">
        <f ca="1">+_xlfn.XLOOKUP(D3524,'Tablas aux'!$A$3:$A$6,'Tablas aux'!$D$3:$D$6)</f>
        <v>50</v>
      </c>
      <c r="I3524" s="3">
        <f t="shared" ca="1" si="334"/>
        <v>0.1</v>
      </c>
      <c r="J3524" t="str" cm="1">
        <f t="array" aca="1" ref="J3524" ca="1">+INDEX({"Tarjeta";"Efectivo";"Transferencia"},RANDBETWEEN(1,3))</f>
        <v>Efectivo</v>
      </c>
      <c r="K3524" t="str">
        <f t="shared" ca="1" si="335"/>
        <v>V-002</v>
      </c>
      <c r="L3524" t="str">
        <f ca="1">+VLOOKUP(K3524,'Tablas aux'!$A$23:$C$27,3,0)</f>
        <v>Callao</v>
      </c>
    </row>
    <row r="3525" spans="1:12" x14ac:dyDescent="0.25">
      <c r="A3525" t="str">
        <v>V-3524</v>
      </c>
      <c r="B3525">
        <f t="shared" ca="1" si="330"/>
        <v>45942</v>
      </c>
      <c r="C3525" t="str">
        <f t="shared" ca="1" si="331"/>
        <v>C-001</v>
      </c>
      <c r="D3525" t="str">
        <f t="shared" ca="1" si="332"/>
        <v>P-001</v>
      </c>
      <c r="E3525" t="str">
        <f ca="1">+_xlfn.XLOOKUP(D3525,'Tablas aux'!$A$3:$A$6,'Tablas aux'!$B$3:$B$6,0)</f>
        <v>Audífonos</v>
      </c>
      <c r="F3525" t="str">
        <f ca="1">+_xlfn.XLOOKUP(E3525,'Tablas aux'!$B$3:$B$6,'Tablas aux'!$C$3:$C$6,0)</f>
        <v>Electrónica</v>
      </c>
      <c r="G3525">
        <f t="shared" ca="1" si="333"/>
        <v>45</v>
      </c>
      <c r="H3525">
        <f ca="1">+_xlfn.XLOOKUP(D3525,'Tablas aux'!$A$3:$A$6,'Tablas aux'!$D$3:$D$6)</f>
        <v>50</v>
      </c>
      <c r="I3525" s="3">
        <f t="shared" ca="1" si="334"/>
        <v>0.1</v>
      </c>
      <c r="J3525" t="str" cm="1">
        <f t="array" aca="1" ref="J3525" ca="1">+INDEX({"Tarjeta";"Efectivo";"Transferencia"},RANDBETWEEN(1,3))</f>
        <v>Efectivo</v>
      </c>
      <c r="K3525" t="str">
        <f t="shared" ca="1" si="335"/>
        <v>V-003</v>
      </c>
      <c r="L3525" t="str">
        <f ca="1">+VLOOKUP(K3525,'Tablas aux'!$A$23:$C$27,3,0)</f>
        <v>Arequipa</v>
      </c>
    </row>
    <row r="3526" spans="1:12" x14ac:dyDescent="0.25">
      <c r="A3526" t="str">
        <v>V-3525</v>
      </c>
      <c r="B3526">
        <f t="shared" ca="1" si="330"/>
        <v>45839</v>
      </c>
      <c r="C3526" t="str">
        <f t="shared" ca="1" si="331"/>
        <v>C-003</v>
      </c>
      <c r="D3526" t="str">
        <f t="shared" ca="1" si="332"/>
        <v>P-001</v>
      </c>
      <c r="E3526" t="str">
        <f ca="1">+_xlfn.XLOOKUP(D3526,'Tablas aux'!$A$3:$A$6,'Tablas aux'!$B$3:$B$6,0)</f>
        <v>Audífonos</v>
      </c>
      <c r="F3526" t="str">
        <f ca="1">+_xlfn.XLOOKUP(E3526,'Tablas aux'!$B$3:$B$6,'Tablas aux'!$C$3:$C$6,0)</f>
        <v>Electrónica</v>
      </c>
      <c r="G3526">
        <f t="shared" ca="1" si="333"/>
        <v>29</v>
      </c>
      <c r="H3526">
        <f ca="1">+_xlfn.XLOOKUP(D3526,'Tablas aux'!$A$3:$A$6,'Tablas aux'!$D$3:$D$6)</f>
        <v>50</v>
      </c>
      <c r="I3526" s="3">
        <f t="shared" ca="1" si="334"/>
        <v>0.1</v>
      </c>
      <c r="J3526" t="str" cm="1">
        <f t="array" aca="1" ref="J3526" ca="1">+INDEX({"Tarjeta";"Efectivo";"Transferencia"},RANDBETWEEN(1,3))</f>
        <v>Efectivo</v>
      </c>
      <c r="K3526" t="str">
        <f t="shared" ca="1" si="335"/>
        <v>V-005</v>
      </c>
      <c r="L3526" t="str">
        <f ca="1">+VLOOKUP(K3526,'Tablas aux'!$A$23:$C$27,3,0)</f>
        <v>Ayacucho</v>
      </c>
    </row>
    <row r="3527" spans="1:12" x14ac:dyDescent="0.25">
      <c r="A3527" t="str">
        <v>V-3526</v>
      </c>
      <c r="B3527">
        <f t="shared" ca="1" si="330"/>
        <v>45895</v>
      </c>
      <c r="C3527" t="str">
        <f t="shared" ca="1" si="331"/>
        <v>C-003</v>
      </c>
      <c r="D3527" t="str">
        <f t="shared" ca="1" si="332"/>
        <v>P-001</v>
      </c>
      <c r="E3527" t="str">
        <f ca="1">+_xlfn.XLOOKUP(D3527,'Tablas aux'!$A$3:$A$6,'Tablas aux'!$B$3:$B$6,0)</f>
        <v>Audífonos</v>
      </c>
      <c r="F3527" t="str">
        <f ca="1">+_xlfn.XLOOKUP(E3527,'Tablas aux'!$B$3:$B$6,'Tablas aux'!$C$3:$C$6,0)</f>
        <v>Electrónica</v>
      </c>
      <c r="G3527">
        <f t="shared" ca="1" si="333"/>
        <v>29</v>
      </c>
      <c r="H3527">
        <f ca="1">+_xlfn.XLOOKUP(D3527,'Tablas aux'!$A$3:$A$6,'Tablas aux'!$D$3:$D$6)</f>
        <v>50</v>
      </c>
      <c r="I3527" s="3">
        <f t="shared" ca="1" si="334"/>
        <v>0.1</v>
      </c>
      <c r="J3527" t="str" cm="1">
        <f t="array" aca="1" ref="J3527" ca="1">+INDEX({"Tarjeta";"Efectivo";"Transferencia"},RANDBETWEEN(1,3))</f>
        <v>Transferencia</v>
      </c>
      <c r="K3527" t="str">
        <f t="shared" ca="1" si="335"/>
        <v>V-003</v>
      </c>
      <c r="L3527" t="str">
        <f ca="1">+VLOOKUP(K3527,'Tablas aux'!$A$23:$C$27,3,0)</f>
        <v>Arequipa</v>
      </c>
    </row>
    <row r="3528" spans="1:12" x14ac:dyDescent="0.25">
      <c r="A3528" t="str">
        <v>V-3527</v>
      </c>
      <c r="B3528">
        <f t="shared" ca="1" si="330"/>
        <v>45666</v>
      </c>
      <c r="C3528" t="str">
        <f t="shared" ca="1" si="331"/>
        <v>C-001</v>
      </c>
      <c r="D3528" t="str">
        <f t="shared" ca="1" si="332"/>
        <v>P-004</v>
      </c>
      <c r="E3528" t="str">
        <f ca="1">+_xlfn.XLOOKUP(D3528,'Tablas aux'!$A$3:$A$6,'Tablas aux'!$B$3:$B$6,0)</f>
        <v>Smart Phone</v>
      </c>
      <c r="F3528" t="str">
        <f ca="1">+_xlfn.XLOOKUP(E3528,'Tablas aux'!$B$3:$B$6,'Tablas aux'!$C$3:$C$6,0)</f>
        <v>Telefonía</v>
      </c>
      <c r="G3528">
        <f t="shared" ca="1" si="333"/>
        <v>20</v>
      </c>
      <c r="H3528">
        <f ca="1">+_xlfn.XLOOKUP(D3528,'Tablas aux'!$A$3:$A$6,'Tablas aux'!$D$3:$D$6)</f>
        <v>800</v>
      </c>
      <c r="I3528" s="3">
        <f t="shared" ca="1" si="334"/>
        <v>0.2</v>
      </c>
      <c r="J3528" t="str" cm="1">
        <f t="array" aca="1" ref="J3528" ca="1">+INDEX({"Tarjeta";"Efectivo";"Transferencia"},RANDBETWEEN(1,3))</f>
        <v>Transferencia</v>
      </c>
      <c r="K3528" t="str">
        <f t="shared" ca="1" si="335"/>
        <v>V-005</v>
      </c>
      <c r="L3528" t="str">
        <f ca="1">+VLOOKUP(K3528,'Tablas aux'!$A$23:$C$27,3,0)</f>
        <v>Ayacucho</v>
      </c>
    </row>
    <row r="3529" spans="1:12" x14ac:dyDescent="0.25">
      <c r="A3529" t="str">
        <v>V-3528</v>
      </c>
      <c r="B3529">
        <f t="shared" ca="1" si="330"/>
        <v>45984</v>
      </c>
      <c r="C3529" t="str">
        <f t="shared" ca="1" si="331"/>
        <v>C-004</v>
      </c>
      <c r="D3529" t="str">
        <f t="shared" ca="1" si="332"/>
        <v>P-003</v>
      </c>
      <c r="E3529" t="str">
        <f ca="1">+_xlfn.XLOOKUP(D3529,'Tablas aux'!$A$3:$A$6,'Tablas aux'!$B$3:$B$6,0)</f>
        <v>Smart Watch</v>
      </c>
      <c r="F3529" t="str">
        <f ca="1">+_xlfn.XLOOKUP(E3529,'Tablas aux'!$B$3:$B$6,'Tablas aux'!$C$3:$C$6,0)</f>
        <v>Electrónica</v>
      </c>
      <c r="G3529">
        <f t="shared" ca="1" si="333"/>
        <v>25</v>
      </c>
      <c r="H3529">
        <f ca="1">+_xlfn.XLOOKUP(D3529,'Tablas aux'!$A$3:$A$6,'Tablas aux'!$D$3:$D$6)</f>
        <v>200</v>
      </c>
      <c r="I3529" s="3">
        <f t="shared" ca="1" si="334"/>
        <v>0.1</v>
      </c>
      <c r="J3529" t="str" cm="1">
        <f t="array" aca="1" ref="J3529" ca="1">+INDEX({"Tarjeta";"Efectivo";"Transferencia"},RANDBETWEEN(1,3))</f>
        <v>Tarjeta</v>
      </c>
      <c r="K3529" t="str">
        <f t="shared" ca="1" si="335"/>
        <v>V-004</v>
      </c>
      <c r="L3529" t="str">
        <f ca="1">+VLOOKUP(K3529,'Tablas aux'!$A$23:$C$27,3,0)</f>
        <v>Moquegua</v>
      </c>
    </row>
    <row r="3530" spans="1:12" x14ac:dyDescent="0.25">
      <c r="A3530" t="str">
        <v>V-3529</v>
      </c>
      <c r="B3530">
        <f t="shared" ca="1" si="330"/>
        <v>45798</v>
      </c>
      <c r="C3530" t="str">
        <f t="shared" ca="1" si="331"/>
        <v>C-002</v>
      </c>
      <c r="D3530" t="str">
        <f t="shared" ca="1" si="332"/>
        <v>P-004</v>
      </c>
      <c r="E3530" t="str">
        <f ca="1">+_xlfn.XLOOKUP(D3530,'Tablas aux'!$A$3:$A$6,'Tablas aux'!$B$3:$B$6,0)</f>
        <v>Smart Phone</v>
      </c>
      <c r="F3530" t="str">
        <f ca="1">+_xlfn.XLOOKUP(E3530,'Tablas aux'!$B$3:$B$6,'Tablas aux'!$C$3:$C$6,0)</f>
        <v>Telefonía</v>
      </c>
      <c r="G3530">
        <f t="shared" ca="1" si="333"/>
        <v>19</v>
      </c>
      <c r="H3530">
        <f ca="1">+_xlfn.XLOOKUP(D3530,'Tablas aux'!$A$3:$A$6,'Tablas aux'!$D$3:$D$6)</f>
        <v>800</v>
      </c>
      <c r="I3530" s="3">
        <f t="shared" ca="1" si="334"/>
        <v>0.2</v>
      </c>
      <c r="J3530" t="str" cm="1">
        <f t="array" aca="1" ref="J3530" ca="1">+INDEX({"Tarjeta";"Efectivo";"Transferencia"},RANDBETWEEN(1,3))</f>
        <v>Transferencia</v>
      </c>
      <c r="K3530" t="str">
        <f t="shared" ca="1" si="335"/>
        <v>V-001</v>
      </c>
      <c r="L3530" t="str">
        <f ca="1">+VLOOKUP(K3530,'Tablas aux'!$A$23:$C$27,3,0)</f>
        <v>Lima</v>
      </c>
    </row>
    <row r="3531" spans="1:12" x14ac:dyDescent="0.25">
      <c r="A3531" t="str">
        <v>V-3530</v>
      </c>
      <c r="B3531">
        <f t="shared" ca="1" si="330"/>
        <v>45678</v>
      </c>
      <c r="C3531" t="str">
        <f t="shared" ca="1" si="331"/>
        <v>C-003</v>
      </c>
      <c r="D3531" t="str">
        <f t="shared" ca="1" si="332"/>
        <v>P-002</v>
      </c>
      <c r="E3531" t="str">
        <f ca="1">+_xlfn.XLOOKUP(D3531,'Tablas aux'!$A$3:$A$6,'Tablas aux'!$B$3:$B$6,0)</f>
        <v>Laptop</v>
      </c>
      <c r="F3531" t="str">
        <f ca="1">+_xlfn.XLOOKUP(E3531,'Tablas aux'!$B$3:$B$6,'Tablas aux'!$C$3:$C$6,0)</f>
        <v>Computo</v>
      </c>
      <c r="G3531">
        <f t="shared" ca="1" si="333"/>
        <v>12</v>
      </c>
      <c r="H3531">
        <f ca="1">+_xlfn.XLOOKUP(D3531,'Tablas aux'!$A$3:$A$6,'Tablas aux'!$D$3:$D$6)</f>
        <v>1200</v>
      </c>
      <c r="I3531" s="3">
        <f t="shared" ca="1" si="334"/>
        <v>0.3</v>
      </c>
      <c r="J3531" t="str" cm="1">
        <f t="array" aca="1" ref="J3531" ca="1">+INDEX({"Tarjeta";"Efectivo";"Transferencia"},RANDBETWEEN(1,3))</f>
        <v>Tarjeta</v>
      </c>
      <c r="K3531" t="str">
        <f t="shared" ca="1" si="335"/>
        <v>V-002</v>
      </c>
      <c r="L3531" t="str">
        <f ca="1">+VLOOKUP(K3531,'Tablas aux'!$A$23:$C$27,3,0)</f>
        <v>Callao</v>
      </c>
    </row>
    <row r="3532" spans="1:12" x14ac:dyDescent="0.25">
      <c r="A3532" t="str">
        <v>V-3531</v>
      </c>
      <c r="B3532">
        <f t="shared" ca="1" si="330"/>
        <v>45876</v>
      </c>
      <c r="C3532" t="str">
        <f t="shared" ca="1" si="331"/>
        <v>C-002</v>
      </c>
      <c r="D3532" t="str">
        <f t="shared" ca="1" si="332"/>
        <v>P-003</v>
      </c>
      <c r="E3532" t="str">
        <f ca="1">+_xlfn.XLOOKUP(D3532,'Tablas aux'!$A$3:$A$6,'Tablas aux'!$B$3:$B$6,0)</f>
        <v>Smart Watch</v>
      </c>
      <c r="F3532" t="str">
        <f ca="1">+_xlfn.XLOOKUP(E3532,'Tablas aux'!$B$3:$B$6,'Tablas aux'!$C$3:$C$6,0)</f>
        <v>Electrónica</v>
      </c>
      <c r="G3532">
        <f t="shared" ca="1" si="333"/>
        <v>5</v>
      </c>
      <c r="H3532">
        <f ca="1">+_xlfn.XLOOKUP(D3532,'Tablas aux'!$A$3:$A$6,'Tablas aux'!$D$3:$D$6)</f>
        <v>200</v>
      </c>
      <c r="I3532" s="3">
        <f t="shared" ca="1" si="334"/>
        <v>0.1</v>
      </c>
      <c r="J3532" t="str" cm="1">
        <f t="array" aca="1" ref="J3532" ca="1">+INDEX({"Tarjeta";"Efectivo";"Transferencia"},RANDBETWEEN(1,3))</f>
        <v>Efectivo</v>
      </c>
      <c r="K3532" t="str">
        <f t="shared" ca="1" si="335"/>
        <v>V-003</v>
      </c>
      <c r="L3532" t="str">
        <f ca="1">+VLOOKUP(K3532,'Tablas aux'!$A$23:$C$27,3,0)</f>
        <v>Arequipa</v>
      </c>
    </row>
    <row r="3533" spans="1:12" x14ac:dyDescent="0.25">
      <c r="A3533" t="str">
        <v>V-3532</v>
      </c>
      <c r="B3533">
        <f t="shared" ca="1" si="330"/>
        <v>45785</v>
      </c>
      <c r="C3533" t="str">
        <f t="shared" ca="1" si="331"/>
        <v>C-002</v>
      </c>
      <c r="D3533" t="str">
        <f t="shared" ca="1" si="332"/>
        <v>P-001</v>
      </c>
      <c r="E3533" t="str">
        <f ca="1">+_xlfn.XLOOKUP(D3533,'Tablas aux'!$A$3:$A$6,'Tablas aux'!$B$3:$B$6,0)</f>
        <v>Audífonos</v>
      </c>
      <c r="F3533" t="str">
        <f ca="1">+_xlfn.XLOOKUP(E3533,'Tablas aux'!$B$3:$B$6,'Tablas aux'!$C$3:$C$6,0)</f>
        <v>Electrónica</v>
      </c>
      <c r="G3533">
        <f t="shared" ca="1" si="333"/>
        <v>33</v>
      </c>
      <c r="H3533">
        <f ca="1">+_xlfn.XLOOKUP(D3533,'Tablas aux'!$A$3:$A$6,'Tablas aux'!$D$3:$D$6)</f>
        <v>50</v>
      </c>
      <c r="I3533" s="3">
        <f t="shared" ca="1" si="334"/>
        <v>0.1</v>
      </c>
      <c r="J3533" t="str" cm="1">
        <f t="array" aca="1" ref="J3533" ca="1">+INDEX({"Tarjeta";"Efectivo";"Transferencia"},RANDBETWEEN(1,3))</f>
        <v>Tarjeta</v>
      </c>
      <c r="K3533" t="str">
        <f t="shared" ca="1" si="335"/>
        <v>V-002</v>
      </c>
      <c r="L3533" t="str">
        <f ca="1">+VLOOKUP(K3533,'Tablas aux'!$A$23:$C$27,3,0)</f>
        <v>Callao</v>
      </c>
    </row>
    <row r="3534" spans="1:12" x14ac:dyDescent="0.25">
      <c r="A3534" t="str">
        <v>V-3533</v>
      </c>
      <c r="B3534">
        <f t="shared" ca="1" si="330"/>
        <v>46021</v>
      </c>
      <c r="C3534" t="str">
        <f t="shared" ca="1" si="331"/>
        <v>C-004</v>
      </c>
      <c r="D3534" t="str">
        <f t="shared" ca="1" si="332"/>
        <v>P-003</v>
      </c>
      <c r="E3534" t="str">
        <f ca="1">+_xlfn.XLOOKUP(D3534,'Tablas aux'!$A$3:$A$6,'Tablas aux'!$B$3:$B$6,0)</f>
        <v>Smart Watch</v>
      </c>
      <c r="F3534" t="str">
        <f ca="1">+_xlfn.XLOOKUP(E3534,'Tablas aux'!$B$3:$B$6,'Tablas aux'!$C$3:$C$6,0)</f>
        <v>Electrónica</v>
      </c>
      <c r="G3534">
        <f t="shared" ca="1" si="333"/>
        <v>5</v>
      </c>
      <c r="H3534">
        <f ca="1">+_xlfn.XLOOKUP(D3534,'Tablas aux'!$A$3:$A$6,'Tablas aux'!$D$3:$D$6)</f>
        <v>200</v>
      </c>
      <c r="I3534" s="3">
        <f t="shared" ca="1" si="334"/>
        <v>0.1</v>
      </c>
      <c r="J3534" t="str" cm="1">
        <f t="array" aca="1" ref="J3534" ca="1">+INDEX({"Tarjeta";"Efectivo";"Transferencia"},RANDBETWEEN(1,3))</f>
        <v>Transferencia</v>
      </c>
      <c r="K3534" t="str">
        <f t="shared" ca="1" si="335"/>
        <v>V-005</v>
      </c>
      <c r="L3534" t="str">
        <f ca="1">+VLOOKUP(K3534,'Tablas aux'!$A$23:$C$27,3,0)</f>
        <v>Ayacucho</v>
      </c>
    </row>
    <row r="3535" spans="1:12" x14ac:dyDescent="0.25">
      <c r="A3535" t="str">
        <v>V-3534</v>
      </c>
      <c r="B3535">
        <f t="shared" ca="1" si="330"/>
        <v>45998</v>
      </c>
      <c r="C3535" t="str">
        <f t="shared" ca="1" si="331"/>
        <v>C-001</v>
      </c>
      <c r="D3535" t="str">
        <f t="shared" ca="1" si="332"/>
        <v>P-003</v>
      </c>
      <c r="E3535" t="str">
        <f ca="1">+_xlfn.XLOOKUP(D3535,'Tablas aux'!$A$3:$A$6,'Tablas aux'!$B$3:$B$6,0)</f>
        <v>Smart Watch</v>
      </c>
      <c r="F3535" t="str">
        <f ca="1">+_xlfn.XLOOKUP(E3535,'Tablas aux'!$B$3:$B$6,'Tablas aux'!$C$3:$C$6,0)</f>
        <v>Electrónica</v>
      </c>
      <c r="G3535">
        <f t="shared" ca="1" si="333"/>
        <v>6</v>
      </c>
      <c r="H3535">
        <f ca="1">+_xlfn.XLOOKUP(D3535,'Tablas aux'!$A$3:$A$6,'Tablas aux'!$D$3:$D$6)</f>
        <v>200</v>
      </c>
      <c r="I3535" s="3">
        <f t="shared" ca="1" si="334"/>
        <v>0.1</v>
      </c>
      <c r="J3535" t="str" cm="1">
        <f t="array" aca="1" ref="J3535" ca="1">+INDEX({"Tarjeta";"Efectivo";"Transferencia"},RANDBETWEEN(1,3))</f>
        <v>Efectivo</v>
      </c>
      <c r="K3535" t="str">
        <f t="shared" ca="1" si="335"/>
        <v>V-004</v>
      </c>
      <c r="L3535" t="str">
        <f ca="1">+VLOOKUP(K3535,'Tablas aux'!$A$23:$C$27,3,0)</f>
        <v>Moquegua</v>
      </c>
    </row>
    <row r="3536" spans="1:12" x14ac:dyDescent="0.25">
      <c r="A3536" t="str">
        <v>V-3535</v>
      </c>
      <c r="B3536">
        <f t="shared" ca="1" si="330"/>
        <v>45988</v>
      </c>
      <c r="C3536" t="str">
        <f t="shared" ca="1" si="331"/>
        <v>C-004</v>
      </c>
      <c r="D3536" t="str">
        <f t="shared" ca="1" si="332"/>
        <v>P-004</v>
      </c>
      <c r="E3536" t="str">
        <f ca="1">+_xlfn.XLOOKUP(D3536,'Tablas aux'!$A$3:$A$6,'Tablas aux'!$B$3:$B$6,0)</f>
        <v>Smart Phone</v>
      </c>
      <c r="F3536" t="str">
        <f ca="1">+_xlfn.XLOOKUP(E3536,'Tablas aux'!$B$3:$B$6,'Tablas aux'!$C$3:$C$6,0)</f>
        <v>Telefonía</v>
      </c>
      <c r="G3536">
        <f t="shared" ca="1" si="333"/>
        <v>12</v>
      </c>
      <c r="H3536">
        <f ca="1">+_xlfn.XLOOKUP(D3536,'Tablas aux'!$A$3:$A$6,'Tablas aux'!$D$3:$D$6)</f>
        <v>800</v>
      </c>
      <c r="I3536" s="3">
        <f t="shared" ca="1" si="334"/>
        <v>0.2</v>
      </c>
      <c r="J3536" t="str" cm="1">
        <f t="array" aca="1" ref="J3536" ca="1">+INDEX({"Tarjeta";"Efectivo";"Transferencia"},RANDBETWEEN(1,3))</f>
        <v>Transferencia</v>
      </c>
      <c r="K3536" t="str">
        <f t="shared" ca="1" si="335"/>
        <v>V-003</v>
      </c>
      <c r="L3536" t="str">
        <f ca="1">+VLOOKUP(K3536,'Tablas aux'!$A$23:$C$27,3,0)</f>
        <v>Arequipa</v>
      </c>
    </row>
    <row r="3537" spans="1:12" x14ac:dyDescent="0.25">
      <c r="A3537" t="str">
        <v>V-3536</v>
      </c>
      <c r="B3537">
        <f t="shared" ca="1" si="330"/>
        <v>45867</v>
      </c>
      <c r="C3537" t="str">
        <f t="shared" ca="1" si="331"/>
        <v>C-001</v>
      </c>
      <c r="D3537" t="str">
        <f t="shared" ca="1" si="332"/>
        <v>P-003</v>
      </c>
      <c r="E3537" t="str">
        <f ca="1">+_xlfn.XLOOKUP(D3537,'Tablas aux'!$A$3:$A$6,'Tablas aux'!$B$3:$B$6,0)</f>
        <v>Smart Watch</v>
      </c>
      <c r="F3537" t="str">
        <f ca="1">+_xlfn.XLOOKUP(E3537,'Tablas aux'!$B$3:$B$6,'Tablas aux'!$C$3:$C$6,0)</f>
        <v>Electrónica</v>
      </c>
      <c r="G3537">
        <f t="shared" ca="1" si="333"/>
        <v>41</v>
      </c>
      <c r="H3537">
        <f ca="1">+_xlfn.XLOOKUP(D3537,'Tablas aux'!$A$3:$A$6,'Tablas aux'!$D$3:$D$6)</f>
        <v>200</v>
      </c>
      <c r="I3537" s="3">
        <f t="shared" ca="1" si="334"/>
        <v>0.1</v>
      </c>
      <c r="J3537" t="str" cm="1">
        <f t="array" aca="1" ref="J3537" ca="1">+INDEX({"Tarjeta";"Efectivo";"Transferencia"},RANDBETWEEN(1,3))</f>
        <v>Tarjeta</v>
      </c>
      <c r="K3537" t="str">
        <f t="shared" ca="1" si="335"/>
        <v>V-004</v>
      </c>
      <c r="L3537" t="str">
        <f ca="1">+VLOOKUP(K3537,'Tablas aux'!$A$23:$C$27,3,0)</f>
        <v>Moquegua</v>
      </c>
    </row>
    <row r="3538" spans="1:12" x14ac:dyDescent="0.25">
      <c r="A3538" t="str">
        <v>V-3537</v>
      </c>
      <c r="B3538">
        <f t="shared" ca="1" si="330"/>
        <v>46000</v>
      </c>
      <c r="C3538" t="str">
        <f t="shared" ca="1" si="331"/>
        <v>C-003</v>
      </c>
      <c r="D3538" t="str">
        <f t="shared" ca="1" si="332"/>
        <v>P-004</v>
      </c>
      <c r="E3538" t="str">
        <f ca="1">+_xlfn.XLOOKUP(D3538,'Tablas aux'!$A$3:$A$6,'Tablas aux'!$B$3:$B$6,0)</f>
        <v>Smart Phone</v>
      </c>
      <c r="F3538" t="str">
        <f ca="1">+_xlfn.XLOOKUP(E3538,'Tablas aux'!$B$3:$B$6,'Tablas aux'!$C$3:$C$6,0)</f>
        <v>Telefonía</v>
      </c>
      <c r="G3538">
        <f t="shared" ca="1" si="333"/>
        <v>7</v>
      </c>
      <c r="H3538">
        <f ca="1">+_xlfn.XLOOKUP(D3538,'Tablas aux'!$A$3:$A$6,'Tablas aux'!$D$3:$D$6)</f>
        <v>800</v>
      </c>
      <c r="I3538" s="3">
        <f t="shared" ca="1" si="334"/>
        <v>0.2</v>
      </c>
      <c r="J3538" t="str" cm="1">
        <f t="array" aca="1" ref="J3538" ca="1">+INDEX({"Tarjeta";"Efectivo";"Transferencia"},RANDBETWEEN(1,3))</f>
        <v>Efectivo</v>
      </c>
      <c r="K3538" t="str">
        <f t="shared" ca="1" si="335"/>
        <v>V-003</v>
      </c>
      <c r="L3538" t="str">
        <f ca="1">+VLOOKUP(K3538,'Tablas aux'!$A$23:$C$27,3,0)</f>
        <v>Arequipa</v>
      </c>
    </row>
    <row r="3539" spans="1:12" x14ac:dyDescent="0.25">
      <c r="A3539" t="str">
        <v>V-3538</v>
      </c>
      <c r="B3539">
        <f t="shared" ca="1" si="330"/>
        <v>45956</v>
      </c>
      <c r="C3539" t="str">
        <f t="shared" ca="1" si="331"/>
        <v>C-004</v>
      </c>
      <c r="D3539" t="str">
        <f t="shared" ca="1" si="332"/>
        <v>P-001</v>
      </c>
      <c r="E3539" t="str">
        <f ca="1">+_xlfn.XLOOKUP(D3539,'Tablas aux'!$A$3:$A$6,'Tablas aux'!$B$3:$B$6,0)</f>
        <v>Audífonos</v>
      </c>
      <c r="F3539" t="str">
        <f ca="1">+_xlfn.XLOOKUP(E3539,'Tablas aux'!$B$3:$B$6,'Tablas aux'!$C$3:$C$6,0)</f>
        <v>Electrónica</v>
      </c>
      <c r="G3539">
        <f t="shared" ca="1" si="333"/>
        <v>7</v>
      </c>
      <c r="H3539">
        <f ca="1">+_xlfn.XLOOKUP(D3539,'Tablas aux'!$A$3:$A$6,'Tablas aux'!$D$3:$D$6)</f>
        <v>50</v>
      </c>
      <c r="I3539" s="3">
        <f t="shared" ca="1" si="334"/>
        <v>0.1</v>
      </c>
      <c r="J3539" t="str" cm="1">
        <f t="array" aca="1" ref="J3539" ca="1">+INDEX({"Tarjeta";"Efectivo";"Transferencia"},RANDBETWEEN(1,3))</f>
        <v>Tarjeta</v>
      </c>
      <c r="K3539" t="str">
        <f t="shared" ca="1" si="335"/>
        <v>V-002</v>
      </c>
      <c r="L3539" t="str">
        <f ca="1">+VLOOKUP(K3539,'Tablas aux'!$A$23:$C$27,3,0)</f>
        <v>Callao</v>
      </c>
    </row>
    <row r="3540" spans="1:12" x14ac:dyDescent="0.25">
      <c r="A3540" t="str">
        <v>V-3539</v>
      </c>
      <c r="B3540">
        <f t="shared" ca="1" si="330"/>
        <v>45929</v>
      </c>
      <c r="C3540" t="str">
        <f t="shared" ca="1" si="331"/>
        <v>C-002</v>
      </c>
      <c r="D3540" t="str">
        <f t="shared" ca="1" si="332"/>
        <v>P-001</v>
      </c>
      <c r="E3540" t="str">
        <f ca="1">+_xlfn.XLOOKUP(D3540,'Tablas aux'!$A$3:$A$6,'Tablas aux'!$B$3:$B$6,0)</f>
        <v>Audífonos</v>
      </c>
      <c r="F3540" t="str">
        <f ca="1">+_xlfn.XLOOKUP(E3540,'Tablas aux'!$B$3:$B$6,'Tablas aux'!$C$3:$C$6,0)</f>
        <v>Electrónica</v>
      </c>
      <c r="G3540">
        <f t="shared" ca="1" si="333"/>
        <v>8</v>
      </c>
      <c r="H3540">
        <f ca="1">+_xlfn.XLOOKUP(D3540,'Tablas aux'!$A$3:$A$6,'Tablas aux'!$D$3:$D$6)</f>
        <v>50</v>
      </c>
      <c r="I3540" s="3">
        <f t="shared" ca="1" si="334"/>
        <v>0.1</v>
      </c>
      <c r="J3540" t="str" cm="1">
        <f t="array" aca="1" ref="J3540" ca="1">+INDEX({"Tarjeta";"Efectivo";"Transferencia"},RANDBETWEEN(1,3))</f>
        <v>Transferencia</v>
      </c>
      <c r="K3540" t="str">
        <f t="shared" ca="1" si="335"/>
        <v>V-004</v>
      </c>
      <c r="L3540" t="str">
        <f ca="1">+VLOOKUP(K3540,'Tablas aux'!$A$23:$C$27,3,0)</f>
        <v>Moquegua</v>
      </c>
    </row>
    <row r="3541" spans="1:12" x14ac:dyDescent="0.25">
      <c r="A3541" t="str">
        <v>V-3540</v>
      </c>
      <c r="B3541">
        <f t="shared" ca="1" si="330"/>
        <v>45937</v>
      </c>
      <c r="C3541" t="str">
        <f t="shared" ca="1" si="331"/>
        <v>C-004</v>
      </c>
      <c r="D3541" t="str">
        <f t="shared" ca="1" si="332"/>
        <v>P-004</v>
      </c>
      <c r="E3541" t="str">
        <f ca="1">+_xlfn.XLOOKUP(D3541,'Tablas aux'!$A$3:$A$6,'Tablas aux'!$B$3:$B$6,0)</f>
        <v>Smart Phone</v>
      </c>
      <c r="F3541" t="str">
        <f ca="1">+_xlfn.XLOOKUP(E3541,'Tablas aux'!$B$3:$B$6,'Tablas aux'!$C$3:$C$6,0)</f>
        <v>Telefonía</v>
      </c>
      <c r="G3541">
        <f t="shared" ca="1" si="333"/>
        <v>13</v>
      </c>
      <c r="H3541">
        <f ca="1">+_xlfn.XLOOKUP(D3541,'Tablas aux'!$A$3:$A$6,'Tablas aux'!$D$3:$D$6)</f>
        <v>800</v>
      </c>
      <c r="I3541" s="3">
        <f t="shared" ca="1" si="334"/>
        <v>0.2</v>
      </c>
      <c r="J3541" t="str" cm="1">
        <f t="array" aca="1" ref="J3541" ca="1">+INDEX({"Tarjeta";"Efectivo";"Transferencia"},RANDBETWEEN(1,3))</f>
        <v>Efectivo</v>
      </c>
      <c r="K3541" t="str">
        <f t="shared" ca="1" si="335"/>
        <v>V-005</v>
      </c>
      <c r="L3541" t="str">
        <f ca="1">+VLOOKUP(K3541,'Tablas aux'!$A$23:$C$27,3,0)</f>
        <v>Ayacucho</v>
      </c>
    </row>
    <row r="3542" spans="1:12" x14ac:dyDescent="0.25">
      <c r="A3542" t="str">
        <v>V-3541</v>
      </c>
      <c r="B3542">
        <f t="shared" ca="1" si="330"/>
        <v>45799</v>
      </c>
      <c r="C3542" t="str">
        <f t="shared" ca="1" si="331"/>
        <v>C-003</v>
      </c>
      <c r="D3542" t="str">
        <f t="shared" ca="1" si="332"/>
        <v>P-001</v>
      </c>
      <c r="E3542" t="str">
        <f ca="1">+_xlfn.XLOOKUP(D3542,'Tablas aux'!$A$3:$A$6,'Tablas aux'!$B$3:$B$6,0)</f>
        <v>Audífonos</v>
      </c>
      <c r="F3542" t="str">
        <f ca="1">+_xlfn.XLOOKUP(E3542,'Tablas aux'!$B$3:$B$6,'Tablas aux'!$C$3:$C$6,0)</f>
        <v>Electrónica</v>
      </c>
      <c r="G3542">
        <f t="shared" ca="1" si="333"/>
        <v>34</v>
      </c>
      <c r="H3542">
        <f ca="1">+_xlfn.XLOOKUP(D3542,'Tablas aux'!$A$3:$A$6,'Tablas aux'!$D$3:$D$6)</f>
        <v>50</v>
      </c>
      <c r="I3542" s="3">
        <f t="shared" ca="1" si="334"/>
        <v>0.1</v>
      </c>
      <c r="J3542" t="str" cm="1">
        <f t="array" aca="1" ref="J3542" ca="1">+INDEX({"Tarjeta";"Efectivo";"Transferencia"},RANDBETWEEN(1,3))</f>
        <v>Efectivo</v>
      </c>
      <c r="K3542" t="str">
        <f t="shared" ca="1" si="335"/>
        <v>V-003</v>
      </c>
      <c r="L3542" t="str">
        <f ca="1">+VLOOKUP(K3542,'Tablas aux'!$A$23:$C$27,3,0)</f>
        <v>Arequipa</v>
      </c>
    </row>
    <row r="3543" spans="1:12" x14ac:dyDescent="0.25">
      <c r="A3543" t="str">
        <v>V-3542</v>
      </c>
      <c r="B3543">
        <f t="shared" ca="1" si="330"/>
        <v>45771</v>
      </c>
      <c r="C3543" t="str">
        <f t="shared" ca="1" si="331"/>
        <v>C-003</v>
      </c>
      <c r="D3543" t="str">
        <f t="shared" ca="1" si="332"/>
        <v>P-002</v>
      </c>
      <c r="E3543" t="str">
        <f ca="1">+_xlfn.XLOOKUP(D3543,'Tablas aux'!$A$3:$A$6,'Tablas aux'!$B$3:$B$6,0)</f>
        <v>Laptop</v>
      </c>
      <c r="F3543" t="str">
        <f ca="1">+_xlfn.XLOOKUP(E3543,'Tablas aux'!$B$3:$B$6,'Tablas aux'!$C$3:$C$6,0)</f>
        <v>Computo</v>
      </c>
      <c r="G3543">
        <f t="shared" ca="1" si="333"/>
        <v>15</v>
      </c>
      <c r="H3543">
        <f ca="1">+_xlfn.XLOOKUP(D3543,'Tablas aux'!$A$3:$A$6,'Tablas aux'!$D$3:$D$6)</f>
        <v>1200</v>
      </c>
      <c r="I3543" s="3">
        <f t="shared" ca="1" si="334"/>
        <v>0.3</v>
      </c>
      <c r="J3543" t="str" cm="1">
        <f t="array" aca="1" ref="J3543" ca="1">+INDEX({"Tarjeta";"Efectivo";"Transferencia"},RANDBETWEEN(1,3))</f>
        <v>Tarjeta</v>
      </c>
      <c r="K3543" t="str">
        <f t="shared" ca="1" si="335"/>
        <v>V-003</v>
      </c>
      <c r="L3543" t="str">
        <f ca="1">+VLOOKUP(K3543,'Tablas aux'!$A$23:$C$27,3,0)</f>
        <v>Arequipa</v>
      </c>
    </row>
    <row r="3544" spans="1:12" x14ac:dyDescent="0.25">
      <c r="A3544" t="str">
        <v>V-3543</v>
      </c>
      <c r="B3544">
        <f t="shared" ca="1" si="330"/>
        <v>45803</v>
      </c>
      <c r="C3544" t="str">
        <f t="shared" ca="1" si="331"/>
        <v>C-002</v>
      </c>
      <c r="D3544" t="str">
        <f t="shared" ca="1" si="332"/>
        <v>P-001</v>
      </c>
      <c r="E3544" t="str">
        <f ca="1">+_xlfn.XLOOKUP(D3544,'Tablas aux'!$A$3:$A$6,'Tablas aux'!$B$3:$B$6,0)</f>
        <v>Audífonos</v>
      </c>
      <c r="F3544" t="str">
        <f ca="1">+_xlfn.XLOOKUP(E3544,'Tablas aux'!$B$3:$B$6,'Tablas aux'!$C$3:$C$6,0)</f>
        <v>Electrónica</v>
      </c>
      <c r="G3544">
        <f t="shared" ca="1" si="333"/>
        <v>45</v>
      </c>
      <c r="H3544">
        <f ca="1">+_xlfn.XLOOKUP(D3544,'Tablas aux'!$A$3:$A$6,'Tablas aux'!$D$3:$D$6)</f>
        <v>50</v>
      </c>
      <c r="I3544" s="3">
        <f t="shared" ca="1" si="334"/>
        <v>0.1</v>
      </c>
      <c r="J3544" t="str" cm="1">
        <f t="array" aca="1" ref="J3544" ca="1">+INDEX({"Tarjeta";"Efectivo";"Transferencia"},RANDBETWEEN(1,3))</f>
        <v>Efectivo</v>
      </c>
      <c r="K3544" t="str">
        <f t="shared" ca="1" si="335"/>
        <v>V-005</v>
      </c>
      <c r="L3544" t="str">
        <f ca="1">+VLOOKUP(K3544,'Tablas aux'!$A$23:$C$27,3,0)</f>
        <v>Ayacucho</v>
      </c>
    </row>
    <row r="3545" spans="1:12" x14ac:dyDescent="0.25">
      <c r="A3545" t="str">
        <v>V-3544</v>
      </c>
      <c r="B3545">
        <f t="shared" ca="1" si="330"/>
        <v>45756</v>
      </c>
      <c r="C3545" t="str">
        <f t="shared" ca="1" si="331"/>
        <v>C-004</v>
      </c>
      <c r="D3545" t="str">
        <f t="shared" ca="1" si="332"/>
        <v>P-004</v>
      </c>
      <c r="E3545" t="str">
        <f ca="1">+_xlfn.XLOOKUP(D3545,'Tablas aux'!$A$3:$A$6,'Tablas aux'!$B$3:$B$6,0)</f>
        <v>Smart Phone</v>
      </c>
      <c r="F3545" t="str">
        <f ca="1">+_xlfn.XLOOKUP(E3545,'Tablas aux'!$B$3:$B$6,'Tablas aux'!$C$3:$C$6,0)</f>
        <v>Telefonía</v>
      </c>
      <c r="G3545">
        <f t="shared" ca="1" si="333"/>
        <v>8</v>
      </c>
      <c r="H3545">
        <f ca="1">+_xlfn.XLOOKUP(D3545,'Tablas aux'!$A$3:$A$6,'Tablas aux'!$D$3:$D$6)</f>
        <v>800</v>
      </c>
      <c r="I3545" s="3">
        <f t="shared" ca="1" si="334"/>
        <v>0.2</v>
      </c>
      <c r="J3545" t="str" cm="1">
        <f t="array" aca="1" ref="J3545" ca="1">+INDEX({"Tarjeta";"Efectivo";"Transferencia"},RANDBETWEEN(1,3))</f>
        <v>Efectivo</v>
      </c>
      <c r="K3545" t="str">
        <f t="shared" ca="1" si="335"/>
        <v>V-004</v>
      </c>
      <c r="L3545" t="str">
        <f ca="1">+VLOOKUP(K3545,'Tablas aux'!$A$23:$C$27,3,0)</f>
        <v>Moquegua</v>
      </c>
    </row>
    <row r="3546" spans="1:12" x14ac:dyDescent="0.25">
      <c r="A3546" t="str">
        <v>V-3545</v>
      </c>
      <c r="B3546">
        <f t="shared" ca="1" si="330"/>
        <v>45699</v>
      </c>
      <c r="C3546" t="str">
        <f t="shared" ca="1" si="331"/>
        <v>C-002</v>
      </c>
      <c r="D3546" t="str">
        <f t="shared" ca="1" si="332"/>
        <v>P-003</v>
      </c>
      <c r="E3546" t="str">
        <f ca="1">+_xlfn.XLOOKUP(D3546,'Tablas aux'!$A$3:$A$6,'Tablas aux'!$B$3:$B$6,0)</f>
        <v>Smart Watch</v>
      </c>
      <c r="F3546" t="str">
        <f ca="1">+_xlfn.XLOOKUP(E3546,'Tablas aux'!$B$3:$B$6,'Tablas aux'!$C$3:$C$6,0)</f>
        <v>Electrónica</v>
      </c>
      <c r="G3546">
        <f t="shared" ca="1" si="333"/>
        <v>11</v>
      </c>
      <c r="H3546">
        <f ca="1">+_xlfn.XLOOKUP(D3546,'Tablas aux'!$A$3:$A$6,'Tablas aux'!$D$3:$D$6)</f>
        <v>200</v>
      </c>
      <c r="I3546" s="3">
        <f t="shared" ca="1" si="334"/>
        <v>0.1</v>
      </c>
      <c r="J3546" t="str" cm="1">
        <f t="array" aca="1" ref="J3546" ca="1">+INDEX({"Tarjeta";"Efectivo";"Transferencia"},RANDBETWEEN(1,3))</f>
        <v>Efectivo</v>
      </c>
      <c r="K3546" t="str">
        <f t="shared" ca="1" si="335"/>
        <v>V-003</v>
      </c>
      <c r="L3546" t="str">
        <f ca="1">+VLOOKUP(K3546,'Tablas aux'!$A$23:$C$27,3,0)</f>
        <v>Arequipa</v>
      </c>
    </row>
    <row r="3547" spans="1:12" x14ac:dyDescent="0.25">
      <c r="A3547" t="str">
        <v>V-3546</v>
      </c>
      <c r="B3547">
        <f t="shared" ca="1" si="330"/>
        <v>45822</v>
      </c>
      <c r="C3547" t="str">
        <f t="shared" ca="1" si="331"/>
        <v>C-001</v>
      </c>
      <c r="D3547" t="str">
        <f t="shared" ca="1" si="332"/>
        <v>P-002</v>
      </c>
      <c r="E3547" t="str">
        <f ca="1">+_xlfn.XLOOKUP(D3547,'Tablas aux'!$A$3:$A$6,'Tablas aux'!$B$3:$B$6,0)</f>
        <v>Laptop</v>
      </c>
      <c r="F3547" t="str">
        <f ca="1">+_xlfn.XLOOKUP(E3547,'Tablas aux'!$B$3:$B$6,'Tablas aux'!$C$3:$C$6,0)</f>
        <v>Computo</v>
      </c>
      <c r="G3547">
        <f t="shared" ca="1" si="333"/>
        <v>21</v>
      </c>
      <c r="H3547">
        <f ca="1">+_xlfn.XLOOKUP(D3547,'Tablas aux'!$A$3:$A$6,'Tablas aux'!$D$3:$D$6)</f>
        <v>1200</v>
      </c>
      <c r="I3547" s="3">
        <f t="shared" ca="1" si="334"/>
        <v>0.3</v>
      </c>
      <c r="J3547" t="str" cm="1">
        <f t="array" aca="1" ref="J3547" ca="1">+INDEX({"Tarjeta";"Efectivo";"Transferencia"},RANDBETWEEN(1,3))</f>
        <v>Efectivo</v>
      </c>
      <c r="K3547" t="str">
        <f t="shared" ca="1" si="335"/>
        <v>V-003</v>
      </c>
      <c r="L3547" t="str">
        <f ca="1">+VLOOKUP(K3547,'Tablas aux'!$A$23:$C$27,3,0)</f>
        <v>Arequipa</v>
      </c>
    </row>
    <row r="3548" spans="1:12" x14ac:dyDescent="0.25">
      <c r="A3548" t="str">
        <v>V-3547</v>
      </c>
      <c r="B3548">
        <f t="shared" ca="1" si="330"/>
        <v>45733</v>
      </c>
      <c r="C3548" t="str">
        <f t="shared" ca="1" si="331"/>
        <v>C-002</v>
      </c>
      <c r="D3548" t="str">
        <f t="shared" ca="1" si="332"/>
        <v>P-001</v>
      </c>
      <c r="E3548" t="str">
        <f ca="1">+_xlfn.XLOOKUP(D3548,'Tablas aux'!$A$3:$A$6,'Tablas aux'!$B$3:$B$6,0)</f>
        <v>Audífonos</v>
      </c>
      <c r="F3548" t="str">
        <f ca="1">+_xlfn.XLOOKUP(E3548,'Tablas aux'!$B$3:$B$6,'Tablas aux'!$C$3:$C$6,0)</f>
        <v>Electrónica</v>
      </c>
      <c r="G3548">
        <f t="shared" ca="1" si="333"/>
        <v>11</v>
      </c>
      <c r="H3548">
        <f ca="1">+_xlfn.XLOOKUP(D3548,'Tablas aux'!$A$3:$A$6,'Tablas aux'!$D$3:$D$6)</f>
        <v>50</v>
      </c>
      <c r="I3548" s="3">
        <f t="shared" ca="1" si="334"/>
        <v>0.1</v>
      </c>
      <c r="J3548" t="str" cm="1">
        <f t="array" aca="1" ref="J3548" ca="1">+INDEX({"Tarjeta";"Efectivo";"Transferencia"},RANDBETWEEN(1,3))</f>
        <v>Efectivo</v>
      </c>
      <c r="K3548" t="str">
        <f t="shared" ca="1" si="335"/>
        <v>V-003</v>
      </c>
      <c r="L3548" t="str">
        <f ca="1">+VLOOKUP(K3548,'Tablas aux'!$A$23:$C$27,3,0)</f>
        <v>Arequipa</v>
      </c>
    </row>
    <row r="3549" spans="1:12" x14ac:dyDescent="0.25">
      <c r="A3549" t="str">
        <v>V-3548</v>
      </c>
      <c r="B3549">
        <f t="shared" ca="1" si="330"/>
        <v>45840</v>
      </c>
      <c r="C3549" t="str">
        <f t="shared" ca="1" si="331"/>
        <v>C-003</v>
      </c>
      <c r="D3549" t="str">
        <f t="shared" ca="1" si="332"/>
        <v>P-001</v>
      </c>
      <c r="E3549" t="str">
        <f ca="1">+_xlfn.XLOOKUP(D3549,'Tablas aux'!$A$3:$A$6,'Tablas aux'!$B$3:$B$6,0)</f>
        <v>Audífonos</v>
      </c>
      <c r="F3549" t="str">
        <f ca="1">+_xlfn.XLOOKUP(E3549,'Tablas aux'!$B$3:$B$6,'Tablas aux'!$C$3:$C$6,0)</f>
        <v>Electrónica</v>
      </c>
      <c r="G3549">
        <f t="shared" ca="1" si="333"/>
        <v>35</v>
      </c>
      <c r="H3549">
        <f ca="1">+_xlfn.XLOOKUP(D3549,'Tablas aux'!$A$3:$A$6,'Tablas aux'!$D$3:$D$6)</f>
        <v>50</v>
      </c>
      <c r="I3549" s="3">
        <f t="shared" ca="1" si="334"/>
        <v>0.1</v>
      </c>
      <c r="J3549" t="str" cm="1">
        <f t="array" aca="1" ref="J3549" ca="1">+INDEX({"Tarjeta";"Efectivo";"Transferencia"},RANDBETWEEN(1,3))</f>
        <v>Transferencia</v>
      </c>
      <c r="K3549" t="str">
        <f t="shared" ca="1" si="335"/>
        <v>V-002</v>
      </c>
      <c r="L3549" t="str">
        <f ca="1">+VLOOKUP(K3549,'Tablas aux'!$A$23:$C$27,3,0)</f>
        <v>Callao</v>
      </c>
    </row>
    <row r="3550" spans="1:12" x14ac:dyDescent="0.25">
      <c r="A3550" t="str">
        <v>V-3549</v>
      </c>
      <c r="B3550">
        <f t="shared" ca="1" si="330"/>
        <v>45777</v>
      </c>
      <c r="C3550" t="str">
        <f t="shared" ca="1" si="331"/>
        <v>C-002</v>
      </c>
      <c r="D3550" t="str">
        <f t="shared" ca="1" si="332"/>
        <v>P-003</v>
      </c>
      <c r="E3550" t="str">
        <f ca="1">+_xlfn.XLOOKUP(D3550,'Tablas aux'!$A$3:$A$6,'Tablas aux'!$B$3:$B$6,0)</f>
        <v>Smart Watch</v>
      </c>
      <c r="F3550" t="str">
        <f ca="1">+_xlfn.XLOOKUP(E3550,'Tablas aux'!$B$3:$B$6,'Tablas aux'!$C$3:$C$6,0)</f>
        <v>Electrónica</v>
      </c>
      <c r="G3550">
        <f t="shared" ca="1" si="333"/>
        <v>6</v>
      </c>
      <c r="H3550">
        <f ca="1">+_xlfn.XLOOKUP(D3550,'Tablas aux'!$A$3:$A$6,'Tablas aux'!$D$3:$D$6)</f>
        <v>200</v>
      </c>
      <c r="I3550" s="3">
        <f t="shared" ca="1" si="334"/>
        <v>0.1</v>
      </c>
      <c r="J3550" t="str" cm="1">
        <f t="array" aca="1" ref="J3550" ca="1">+INDEX({"Tarjeta";"Efectivo";"Transferencia"},RANDBETWEEN(1,3))</f>
        <v>Efectivo</v>
      </c>
      <c r="K3550" t="str">
        <f t="shared" ca="1" si="335"/>
        <v>V-005</v>
      </c>
      <c r="L3550" t="str">
        <f ca="1">+VLOOKUP(K3550,'Tablas aux'!$A$23:$C$27,3,0)</f>
        <v>Ayacucho</v>
      </c>
    </row>
    <row r="3551" spans="1:12" x14ac:dyDescent="0.25">
      <c r="A3551" t="str">
        <v>V-3550</v>
      </c>
      <c r="B3551">
        <f t="shared" ca="1" si="330"/>
        <v>45739</v>
      </c>
      <c r="C3551" t="str">
        <f t="shared" ca="1" si="331"/>
        <v>C-002</v>
      </c>
      <c r="D3551" t="str">
        <f t="shared" ca="1" si="332"/>
        <v>P-001</v>
      </c>
      <c r="E3551" t="str">
        <f ca="1">+_xlfn.XLOOKUP(D3551,'Tablas aux'!$A$3:$A$6,'Tablas aux'!$B$3:$B$6,0)</f>
        <v>Audífonos</v>
      </c>
      <c r="F3551" t="str">
        <f ca="1">+_xlfn.XLOOKUP(E3551,'Tablas aux'!$B$3:$B$6,'Tablas aux'!$C$3:$C$6,0)</f>
        <v>Electrónica</v>
      </c>
      <c r="G3551">
        <f t="shared" ca="1" si="333"/>
        <v>38</v>
      </c>
      <c r="H3551">
        <f ca="1">+_xlfn.XLOOKUP(D3551,'Tablas aux'!$A$3:$A$6,'Tablas aux'!$D$3:$D$6)</f>
        <v>50</v>
      </c>
      <c r="I3551" s="3">
        <f t="shared" ca="1" si="334"/>
        <v>0.1</v>
      </c>
      <c r="J3551" t="str" cm="1">
        <f t="array" aca="1" ref="J3551" ca="1">+INDEX({"Tarjeta";"Efectivo";"Transferencia"},RANDBETWEEN(1,3))</f>
        <v>Transferencia</v>
      </c>
      <c r="K3551" t="str">
        <f t="shared" ca="1" si="335"/>
        <v>V-003</v>
      </c>
      <c r="L3551" t="str">
        <f ca="1">+VLOOKUP(K3551,'Tablas aux'!$A$23:$C$27,3,0)</f>
        <v>Arequipa</v>
      </c>
    </row>
    <row r="3552" spans="1:12" x14ac:dyDescent="0.25">
      <c r="A3552" t="str">
        <v>V-3551</v>
      </c>
      <c r="B3552">
        <f t="shared" ca="1" si="330"/>
        <v>46003</v>
      </c>
      <c r="C3552" t="str">
        <f t="shared" ca="1" si="331"/>
        <v>C-004</v>
      </c>
      <c r="D3552" t="str">
        <f t="shared" ca="1" si="332"/>
        <v>P-003</v>
      </c>
      <c r="E3552" t="str">
        <f ca="1">+_xlfn.XLOOKUP(D3552,'Tablas aux'!$A$3:$A$6,'Tablas aux'!$B$3:$B$6,0)</f>
        <v>Smart Watch</v>
      </c>
      <c r="F3552" t="str">
        <f ca="1">+_xlfn.XLOOKUP(E3552,'Tablas aux'!$B$3:$B$6,'Tablas aux'!$C$3:$C$6,0)</f>
        <v>Electrónica</v>
      </c>
      <c r="G3552">
        <f t="shared" ca="1" si="333"/>
        <v>37</v>
      </c>
      <c r="H3552">
        <f ca="1">+_xlfn.XLOOKUP(D3552,'Tablas aux'!$A$3:$A$6,'Tablas aux'!$D$3:$D$6)</f>
        <v>200</v>
      </c>
      <c r="I3552" s="3">
        <f t="shared" ca="1" si="334"/>
        <v>0.1</v>
      </c>
      <c r="J3552" t="str" cm="1">
        <f t="array" aca="1" ref="J3552" ca="1">+INDEX({"Tarjeta";"Efectivo";"Transferencia"},RANDBETWEEN(1,3))</f>
        <v>Tarjeta</v>
      </c>
      <c r="K3552" t="str">
        <f t="shared" ca="1" si="335"/>
        <v>V-005</v>
      </c>
      <c r="L3552" t="str">
        <f ca="1">+VLOOKUP(K3552,'Tablas aux'!$A$23:$C$27,3,0)</f>
        <v>Ayacucho</v>
      </c>
    </row>
    <row r="3553" spans="1:12" x14ac:dyDescent="0.25">
      <c r="A3553" t="str">
        <v>V-3552</v>
      </c>
      <c r="B3553">
        <f t="shared" ca="1" si="330"/>
        <v>45854</v>
      </c>
      <c r="C3553" t="str">
        <f t="shared" ca="1" si="331"/>
        <v>C-004</v>
      </c>
      <c r="D3553" t="str">
        <f t="shared" ca="1" si="332"/>
        <v>P-004</v>
      </c>
      <c r="E3553" t="str">
        <f ca="1">+_xlfn.XLOOKUP(D3553,'Tablas aux'!$A$3:$A$6,'Tablas aux'!$B$3:$B$6,0)</f>
        <v>Smart Phone</v>
      </c>
      <c r="F3553" t="str">
        <f ca="1">+_xlfn.XLOOKUP(E3553,'Tablas aux'!$B$3:$B$6,'Tablas aux'!$C$3:$C$6,0)</f>
        <v>Telefonía</v>
      </c>
      <c r="G3553">
        <f t="shared" ca="1" si="333"/>
        <v>32</v>
      </c>
      <c r="H3553">
        <f ca="1">+_xlfn.XLOOKUP(D3553,'Tablas aux'!$A$3:$A$6,'Tablas aux'!$D$3:$D$6)</f>
        <v>800</v>
      </c>
      <c r="I3553" s="3">
        <f t="shared" ca="1" si="334"/>
        <v>0.2</v>
      </c>
      <c r="J3553" t="str" cm="1">
        <f t="array" aca="1" ref="J3553" ca="1">+INDEX({"Tarjeta";"Efectivo";"Transferencia"},RANDBETWEEN(1,3))</f>
        <v>Efectivo</v>
      </c>
      <c r="K3553" t="str">
        <f t="shared" ca="1" si="335"/>
        <v>V-001</v>
      </c>
      <c r="L3553" t="str">
        <f ca="1">+VLOOKUP(K3553,'Tablas aux'!$A$23:$C$27,3,0)</f>
        <v>Lima</v>
      </c>
    </row>
    <row r="3554" spans="1:12" x14ac:dyDescent="0.25">
      <c r="A3554" t="str">
        <v>V-3553</v>
      </c>
      <c r="B3554">
        <f t="shared" ca="1" si="330"/>
        <v>45949</v>
      </c>
      <c r="C3554" t="str">
        <f t="shared" ca="1" si="331"/>
        <v>C-003</v>
      </c>
      <c r="D3554" t="str">
        <f t="shared" ca="1" si="332"/>
        <v>P-002</v>
      </c>
      <c r="E3554" t="str">
        <f ca="1">+_xlfn.XLOOKUP(D3554,'Tablas aux'!$A$3:$A$6,'Tablas aux'!$B$3:$B$6,0)</f>
        <v>Laptop</v>
      </c>
      <c r="F3554" t="str">
        <f ca="1">+_xlfn.XLOOKUP(E3554,'Tablas aux'!$B$3:$B$6,'Tablas aux'!$C$3:$C$6,0)</f>
        <v>Computo</v>
      </c>
      <c r="G3554">
        <f t="shared" ca="1" si="333"/>
        <v>23</v>
      </c>
      <c r="H3554">
        <f ca="1">+_xlfn.XLOOKUP(D3554,'Tablas aux'!$A$3:$A$6,'Tablas aux'!$D$3:$D$6)</f>
        <v>1200</v>
      </c>
      <c r="I3554" s="3">
        <f t="shared" ca="1" si="334"/>
        <v>0.3</v>
      </c>
      <c r="J3554" t="str" cm="1">
        <f t="array" aca="1" ref="J3554" ca="1">+INDEX({"Tarjeta";"Efectivo";"Transferencia"},RANDBETWEEN(1,3))</f>
        <v>Tarjeta</v>
      </c>
      <c r="K3554" t="str">
        <f t="shared" ca="1" si="335"/>
        <v>V-003</v>
      </c>
      <c r="L3554" t="str">
        <f ca="1">+VLOOKUP(K3554,'Tablas aux'!$A$23:$C$27,3,0)</f>
        <v>Arequipa</v>
      </c>
    </row>
    <row r="3555" spans="1:12" x14ac:dyDescent="0.25">
      <c r="A3555" t="str">
        <v>V-3554</v>
      </c>
      <c r="B3555">
        <f t="shared" ca="1" si="330"/>
        <v>45955</v>
      </c>
      <c r="C3555" t="str">
        <f t="shared" ca="1" si="331"/>
        <v>C-002</v>
      </c>
      <c r="D3555" t="str">
        <f t="shared" ca="1" si="332"/>
        <v>P-003</v>
      </c>
      <c r="E3555" t="str">
        <f ca="1">+_xlfn.XLOOKUP(D3555,'Tablas aux'!$A$3:$A$6,'Tablas aux'!$B$3:$B$6,0)</f>
        <v>Smart Watch</v>
      </c>
      <c r="F3555" t="str">
        <f ca="1">+_xlfn.XLOOKUP(E3555,'Tablas aux'!$B$3:$B$6,'Tablas aux'!$C$3:$C$6,0)</f>
        <v>Electrónica</v>
      </c>
      <c r="G3555">
        <f t="shared" ca="1" si="333"/>
        <v>27</v>
      </c>
      <c r="H3555">
        <f ca="1">+_xlfn.XLOOKUP(D3555,'Tablas aux'!$A$3:$A$6,'Tablas aux'!$D$3:$D$6)</f>
        <v>200</v>
      </c>
      <c r="I3555" s="3">
        <f t="shared" ca="1" si="334"/>
        <v>0.1</v>
      </c>
      <c r="J3555" t="str" cm="1">
        <f t="array" aca="1" ref="J3555" ca="1">+INDEX({"Tarjeta";"Efectivo";"Transferencia"},RANDBETWEEN(1,3))</f>
        <v>Transferencia</v>
      </c>
      <c r="K3555" t="str">
        <f t="shared" ca="1" si="335"/>
        <v>V-005</v>
      </c>
      <c r="L3555" t="str">
        <f ca="1">+VLOOKUP(K3555,'Tablas aux'!$A$23:$C$27,3,0)</f>
        <v>Ayacucho</v>
      </c>
    </row>
    <row r="3556" spans="1:12" x14ac:dyDescent="0.25">
      <c r="A3556" t="str">
        <v>V-3555</v>
      </c>
      <c r="B3556">
        <f t="shared" ca="1" si="330"/>
        <v>45697</v>
      </c>
      <c r="C3556" t="str">
        <f t="shared" ca="1" si="331"/>
        <v>C-003</v>
      </c>
      <c r="D3556" t="str">
        <f t="shared" ca="1" si="332"/>
        <v>P-002</v>
      </c>
      <c r="E3556" t="str">
        <f ca="1">+_xlfn.XLOOKUP(D3556,'Tablas aux'!$A$3:$A$6,'Tablas aux'!$B$3:$B$6,0)</f>
        <v>Laptop</v>
      </c>
      <c r="F3556" t="str">
        <f ca="1">+_xlfn.XLOOKUP(E3556,'Tablas aux'!$B$3:$B$6,'Tablas aux'!$C$3:$C$6,0)</f>
        <v>Computo</v>
      </c>
      <c r="G3556">
        <f t="shared" ca="1" si="333"/>
        <v>34</v>
      </c>
      <c r="H3556">
        <f ca="1">+_xlfn.XLOOKUP(D3556,'Tablas aux'!$A$3:$A$6,'Tablas aux'!$D$3:$D$6)</f>
        <v>1200</v>
      </c>
      <c r="I3556" s="3">
        <f t="shared" ca="1" si="334"/>
        <v>0.3</v>
      </c>
      <c r="J3556" t="str" cm="1">
        <f t="array" aca="1" ref="J3556" ca="1">+INDEX({"Tarjeta";"Efectivo";"Transferencia"},RANDBETWEEN(1,3))</f>
        <v>Tarjeta</v>
      </c>
      <c r="K3556" t="str">
        <f t="shared" ca="1" si="335"/>
        <v>V-005</v>
      </c>
      <c r="L3556" t="str">
        <f ca="1">+VLOOKUP(K3556,'Tablas aux'!$A$23:$C$27,3,0)</f>
        <v>Ayacucho</v>
      </c>
    </row>
    <row r="3557" spans="1:12" x14ac:dyDescent="0.25">
      <c r="A3557" t="str">
        <v>V-3556</v>
      </c>
      <c r="B3557">
        <f t="shared" ca="1" si="330"/>
        <v>45989</v>
      </c>
      <c r="C3557" t="str">
        <f t="shared" ca="1" si="331"/>
        <v>C-002</v>
      </c>
      <c r="D3557" t="str">
        <f t="shared" ca="1" si="332"/>
        <v>P-002</v>
      </c>
      <c r="E3557" t="str">
        <f ca="1">+_xlfn.XLOOKUP(D3557,'Tablas aux'!$A$3:$A$6,'Tablas aux'!$B$3:$B$6,0)</f>
        <v>Laptop</v>
      </c>
      <c r="F3557" t="str">
        <f ca="1">+_xlfn.XLOOKUP(E3557,'Tablas aux'!$B$3:$B$6,'Tablas aux'!$C$3:$C$6,0)</f>
        <v>Computo</v>
      </c>
      <c r="G3557">
        <f t="shared" ca="1" si="333"/>
        <v>35</v>
      </c>
      <c r="H3557">
        <f ca="1">+_xlfn.XLOOKUP(D3557,'Tablas aux'!$A$3:$A$6,'Tablas aux'!$D$3:$D$6)</f>
        <v>1200</v>
      </c>
      <c r="I3557" s="3">
        <f t="shared" ca="1" si="334"/>
        <v>0.3</v>
      </c>
      <c r="J3557" t="str" cm="1">
        <f t="array" aca="1" ref="J3557" ca="1">+INDEX({"Tarjeta";"Efectivo";"Transferencia"},RANDBETWEEN(1,3))</f>
        <v>Transferencia</v>
      </c>
      <c r="K3557" t="str">
        <f t="shared" ca="1" si="335"/>
        <v>V-003</v>
      </c>
      <c r="L3557" t="str">
        <f ca="1">+VLOOKUP(K3557,'Tablas aux'!$A$23:$C$27,3,0)</f>
        <v>Arequipa</v>
      </c>
    </row>
    <row r="3558" spans="1:12" x14ac:dyDescent="0.25">
      <c r="A3558" t="str">
        <v>V-3557</v>
      </c>
      <c r="B3558">
        <f t="shared" ca="1" si="330"/>
        <v>45972</v>
      </c>
      <c r="C3558" t="str">
        <f t="shared" ca="1" si="331"/>
        <v>C-001</v>
      </c>
      <c r="D3558" t="str">
        <f t="shared" ca="1" si="332"/>
        <v>P-004</v>
      </c>
      <c r="E3558" t="str">
        <f ca="1">+_xlfn.XLOOKUP(D3558,'Tablas aux'!$A$3:$A$6,'Tablas aux'!$B$3:$B$6,0)</f>
        <v>Smart Phone</v>
      </c>
      <c r="F3558" t="str">
        <f ca="1">+_xlfn.XLOOKUP(E3558,'Tablas aux'!$B$3:$B$6,'Tablas aux'!$C$3:$C$6,0)</f>
        <v>Telefonía</v>
      </c>
      <c r="G3558">
        <f t="shared" ca="1" si="333"/>
        <v>39</v>
      </c>
      <c r="H3558">
        <f ca="1">+_xlfn.XLOOKUP(D3558,'Tablas aux'!$A$3:$A$6,'Tablas aux'!$D$3:$D$6)</f>
        <v>800</v>
      </c>
      <c r="I3558" s="3">
        <f t="shared" ca="1" si="334"/>
        <v>0.2</v>
      </c>
      <c r="J3558" t="str" cm="1">
        <f t="array" aca="1" ref="J3558" ca="1">+INDEX({"Tarjeta";"Efectivo";"Transferencia"},RANDBETWEEN(1,3))</f>
        <v>Efectivo</v>
      </c>
      <c r="K3558" t="str">
        <f t="shared" ca="1" si="335"/>
        <v>V-002</v>
      </c>
      <c r="L3558" t="str">
        <f ca="1">+VLOOKUP(K3558,'Tablas aux'!$A$23:$C$27,3,0)</f>
        <v>Callao</v>
      </c>
    </row>
    <row r="3559" spans="1:12" x14ac:dyDescent="0.25">
      <c r="A3559" t="str">
        <v>V-3558</v>
      </c>
      <c r="B3559">
        <f t="shared" ca="1" si="330"/>
        <v>45913</v>
      </c>
      <c r="C3559" t="str">
        <f t="shared" ca="1" si="331"/>
        <v>C-001</v>
      </c>
      <c r="D3559" t="str">
        <f t="shared" ca="1" si="332"/>
        <v>P-004</v>
      </c>
      <c r="E3559" t="str">
        <f ca="1">+_xlfn.XLOOKUP(D3559,'Tablas aux'!$A$3:$A$6,'Tablas aux'!$B$3:$B$6,0)</f>
        <v>Smart Phone</v>
      </c>
      <c r="F3559" t="str">
        <f ca="1">+_xlfn.XLOOKUP(E3559,'Tablas aux'!$B$3:$B$6,'Tablas aux'!$C$3:$C$6,0)</f>
        <v>Telefonía</v>
      </c>
      <c r="G3559">
        <f t="shared" ca="1" si="333"/>
        <v>36</v>
      </c>
      <c r="H3559">
        <f ca="1">+_xlfn.XLOOKUP(D3559,'Tablas aux'!$A$3:$A$6,'Tablas aux'!$D$3:$D$6)</f>
        <v>800</v>
      </c>
      <c r="I3559" s="3">
        <f t="shared" ca="1" si="334"/>
        <v>0.2</v>
      </c>
      <c r="J3559" t="str" cm="1">
        <f t="array" aca="1" ref="J3559" ca="1">+INDEX({"Tarjeta";"Efectivo";"Transferencia"},RANDBETWEEN(1,3))</f>
        <v>Transferencia</v>
      </c>
      <c r="K3559" t="str">
        <f t="shared" ca="1" si="335"/>
        <v>V-002</v>
      </c>
      <c r="L3559" t="str">
        <f ca="1">+VLOOKUP(K3559,'Tablas aux'!$A$23:$C$27,3,0)</f>
        <v>Callao</v>
      </c>
    </row>
    <row r="3560" spans="1:12" x14ac:dyDescent="0.25">
      <c r="A3560" t="str">
        <v>V-3559</v>
      </c>
      <c r="B3560">
        <f t="shared" ca="1" si="330"/>
        <v>45893</v>
      </c>
      <c r="C3560" t="str">
        <f t="shared" ca="1" si="331"/>
        <v>C-002</v>
      </c>
      <c r="D3560" t="str">
        <f t="shared" ca="1" si="332"/>
        <v>P-001</v>
      </c>
      <c r="E3560" t="str">
        <f ca="1">+_xlfn.XLOOKUP(D3560,'Tablas aux'!$A$3:$A$6,'Tablas aux'!$B$3:$B$6,0)</f>
        <v>Audífonos</v>
      </c>
      <c r="F3560" t="str">
        <f ca="1">+_xlfn.XLOOKUP(E3560,'Tablas aux'!$B$3:$B$6,'Tablas aux'!$C$3:$C$6,0)</f>
        <v>Electrónica</v>
      </c>
      <c r="G3560">
        <f t="shared" ca="1" si="333"/>
        <v>5</v>
      </c>
      <c r="H3560">
        <f ca="1">+_xlfn.XLOOKUP(D3560,'Tablas aux'!$A$3:$A$6,'Tablas aux'!$D$3:$D$6)</f>
        <v>50</v>
      </c>
      <c r="I3560" s="3">
        <f t="shared" ca="1" si="334"/>
        <v>0.1</v>
      </c>
      <c r="J3560" t="str" cm="1">
        <f t="array" aca="1" ref="J3560" ca="1">+INDEX({"Tarjeta";"Efectivo";"Transferencia"},RANDBETWEEN(1,3))</f>
        <v>Tarjeta</v>
      </c>
      <c r="K3560" t="str">
        <f t="shared" ca="1" si="335"/>
        <v>V-005</v>
      </c>
      <c r="L3560" t="str">
        <f ca="1">+VLOOKUP(K3560,'Tablas aux'!$A$23:$C$27,3,0)</f>
        <v>Ayacucho</v>
      </c>
    </row>
    <row r="3561" spans="1:12" x14ac:dyDescent="0.25">
      <c r="A3561" t="str">
        <v>V-3560</v>
      </c>
      <c r="B3561">
        <f t="shared" ca="1" si="330"/>
        <v>45979</v>
      </c>
      <c r="C3561" t="str">
        <f t="shared" ca="1" si="331"/>
        <v>C-004</v>
      </c>
      <c r="D3561" t="str">
        <f t="shared" ca="1" si="332"/>
        <v>P-002</v>
      </c>
      <c r="E3561" t="str">
        <f ca="1">+_xlfn.XLOOKUP(D3561,'Tablas aux'!$A$3:$A$6,'Tablas aux'!$B$3:$B$6,0)</f>
        <v>Laptop</v>
      </c>
      <c r="F3561" t="str">
        <f ca="1">+_xlfn.XLOOKUP(E3561,'Tablas aux'!$B$3:$B$6,'Tablas aux'!$C$3:$C$6,0)</f>
        <v>Computo</v>
      </c>
      <c r="G3561">
        <f t="shared" ca="1" si="333"/>
        <v>41</v>
      </c>
      <c r="H3561">
        <f ca="1">+_xlfn.XLOOKUP(D3561,'Tablas aux'!$A$3:$A$6,'Tablas aux'!$D$3:$D$6)</f>
        <v>1200</v>
      </c>
      <c r="I3561" s="3">
        <f t="shared" ca="1" si="334"/>
        <v>0.3</v>
      </c>
      <c r="J3561" t="str" cm="1">
        <f t="array" aca="1" ref="J3561" ca="1">+INDEX({"Tarjeta";"Efectivo";"Transferencia"},RANDBETWEEN(1,3))</f>
        <v>Efectivo</v>
      </c>
      <c r="K3561" t="str">
        <f t="shared" ca="1" si="335"/>
        <v>V-001</v>
      </c>
      <c r="L3561" t="str">
        <f ca="1">+VLOOKUP(K3561,'Tablas aux'!$A$23:$C$27,3,0)</f>
        <v>Lima</v>
      </c>
    </row>
    <row r="3562" spans="1:12" x14ac:dyDescent="0.25">
      <c r="A3562" t="str">
        <v>V-3561</v>
      </c>
      <c r="B3562">
        <f t="shared" ca="1" si="330"/>
        <v>45758</v>
      </c>
      <c r="C3562" t="str">
        <f t="shared" ca="1" si="331"/>
        <v>C-004</v>
      </c>
      <c r="D3562" t="str">
        <f t="shared" ca="1" si="332"/>
        <v>P-002</v>
      </c>
      <c r="E3562" t="str">
        <f ca="1">+_xlfn.XLOOKUP(D3562,'Tablas aux'!$A$3:$A$6,'Tablas aux'!$B$3:$B$6,0)</f>
        <v>Laptop</v>
      </c>
      <c r="F3562" t="str">
        <f ca="1">+_xlfn.XLOOKUP(E3562,'Tablas aux'!$B$3:$B$6,'Tablas aux'!$C$3:$C$6,0)</f>
        <v>Computo</v>
      </c>
      <c r="G3562">
        <f t="shared" ca="1" si="333"/>
        <v>20</v>
      </c>
      <c r="H3562">
        <f ca="1">+_xlfn.XLOOKUP(D3562,'Tablas aux'!$A$3:$A$6,'Tablas aux'!$D$3:$D$6)</f>
        <v>1200</v>
      </c>
      <c r="I3562" s="3">
        <f t="shared" ca="1" si="334"/>
        <v>0.3</v>
      </c>
      <c r="J3562" t="str" cm="1">
        <f t="array" aca="1" ref="J3562" ca="1">+INDEX({"Tarjeta";"Efectivo";"Transferencia"},RANDBETWEEN(1,3))</f>
        <v>Efectivo</v>
      </c>
      <c r="K3562" t="str">
        <f t="shared" ca="1" si="335"/>
        <v>V-003</v>
      </c>
      <c r="L3562" t="str">
        <f ca="1">+VLOOKUP(K3562,'Tablas aux'!$A$23:$C$27,3,0)</f>
        <v>Arequipa</v>
      </c>
    </row>
    <row r="3563" spans="1:12" x14ac:dyDescent="0.25">
      <c r="A3563" t="str">
        <v>V-3562</v>
      </c>
      <c r="B3563">
        <f t="shared" ca="1" si="330"/>
        <v>45707</v>
      </c>
      <c r="C3563" t="str">
        <f t="shared" ca="1" si="331"/>
        <v>C-003</v>
      </c>
      <c r="D3563" t="str">
        <f t="shared" ca="1" si="332"/>
        <v>P-002</v>
      </c>
      <c r="E3563" t="str">
        <f ca="1">+_xlfn.XLOOKUP(D3563,'Tablas aux'!$A$3:$A$6,'Tablas aux'!$B$3:$B$6,0)</f>
        <v>Laptop</v>
      </c>
      <c r="F3563" t="str">
        <f ca="1">+_xlfn.XLOOKUP(E3563,'Tablas aux'!$B$3:$B$6,'Tablas aux'!$C$3:$C$6,0)</f>
        <v>Computo</v>
      </c>
      <c r="G3563">
        <f t="shared" ca="1" si="333"/>
        <v>14</v>
      </c>
      <c r="H3563">
        <f ca="1">+_xlfn.XLOOKUP(D3563,'Tablas aux'!$A$3:$A$6,'Tablas aux'!$D$3:$D$6)</f>
        <v>1200</v>
      </c>
      <c r="I3563" s="3">
        <f t="shared" ca="1" si="334"/>
        <v>0.3</v>
      </c>
      <c r="J3563" t="str" cm="1">
        <f t="array" aca="1" ref="J3563" ca="1">+INDEX({"Tarjeta";"Efectivo";"Transferencia"},RANDBETWEEN(1,3))</f>
        <v>Tarjeta</v>
      </c>
      <c r="K3563" t="str">
        <f t="shared" ca="1" si="335"/>
        <v>V-002</v>
      </c>
      <c r="L3563" t="str">
        <f ca="1">+VLOOKUP(K3563,'Tablas aux'!$A$23:$C$27,3,0)</f>
        <v>Callao</v>
      </c>
    </row>
    <row r="3564" spans="1:12" x14ac:dyDescent="0.25">
      <c r="A3564" t="str">
        <v>V-3563</v>
      </c>
      <c r="B3564">
        <f t="shared" ca="1" si="330"/>
        <v>45905</v>
      </c>
      <c r="C3564" t="str">
        <f t="shared" ca="1" si="331"/>
        <v>C-002</v>
      </c>
      <c r="D3564" t="str">
        <f t="shared" ca="1" si="332"/>
        <v>P-004</v>
      </c>
      <c r="E3564" t="str">
        <f ca="1">+_xlfn.XLOOKUP(D3564,'Tablas aux'!$A$3:$A$6,'Tablas aux'!$B$3:$B$6,0)</f>
        <v>Smart Phone</v>
      </c>
      <c r="F3564" t="str">
        <f ca="1">+_xlfn.XLOOKUP(E3564,'Tablas aux'!$B$3:$B$6,'Tablas aux'!$C$3:$C$6,0)</f>
        <v>Telefonía</v>
      </c>
      <c r="G3564">
        <f t="shared" ca="1" si="333"/>
        <v>7</v>
      </c>
      <c r="H3564">
        <f ca="1">+_xlfn.XLOOKUP(D3564,'Tablas aux'!$A$3:$A$6,'Tablas aux'!$D$3:$D$6)</f>
        <v>800</v>
      </c>
      <c r="I3564" s="3">
        <f t="shared" ca="1" si="334"/>
        <v>0.2</v>
      </c>
      <c r="J3564" t="str" cm="1">
        <f t="array" aca="1" ref="J3564" ca="1">+INDEX({"Tarjeta";"Efectivo";"Transferencia"},RANDBETWEEN(1,3))</f>
        <v>Tarjeta</v>
      </c>
      <c r="K3564" t="str">
        <f t="shared" ca="1" si="335"/>
        <v>V-001</v>
      </c>
      <c r="L3564" t="str">
        <f ca="1">+VLOOKUP(K3564,'Tablas aux'!$A$23:$C$27,3,0)</f>
        <v>Lima</v>
      </c>
    </row>
    <row r="3565" spans="1:12" x14ac:dyDescent="0.25">
      <c r="A3565" t="str">
        <v>V-3564</v>
      </c>
      <c r="B3565">
        <f t="shared" ca="1" si="330"/>
        <v>45777</v>
      </c>
      <c r="C3565" t="str">
        <f t="shared" ca="1" si="331"/>
        <v>C-001</v>
      </c>
      <c r="D3565" t="str">
        <f t="shared" ca="1" si="332"/>
        <v>P-001</v>
      </c>
      <c r="E3565" t="str">
        <f ca="1">+_xlfn.XLOOKUP(D3565,'Tablas aux'!$A$3:$A$6,'Tablas aux'!$B$3:$B$6,0)</f>
        <v>Audífonos</v>
      </c>
      <c r="F3565" t="str">
        <f ca="1">+_xlfn.XLOOKUP(E3565,'Tablas aux'!$B$3:$B$6,'Tablas aux'!$C$3:$C$6,0)</f>
        <v>Electrónica</v>
      </c>
      <c r="G3565">
        <f t="shared" ca="1" si="333"/>
        <v>17</v>
      </c>
      <c r="H3565">
        <f ca="1">+_xlfn.XLOOKUP(D3565,'Tablas aux'!$A$3:$A$6,'Tablas aux'!$D$3:$D$6)</f>
        <v>50</v>
      </c>
      <c r="I3565" s="3">
        <f t="shared" ca="1" si="334"/>
        <v>0.1</v>
      </c>
      <c r="J3565" t="str" cm="1">
        <f t="array" aca="1" ref="J3565" ca="1">+INDEX({"Tarjeta";"Efectivo";"Transferencia"},RANDBETWEEN(1,3))</f>
        <v>Transferencia</v>
      </c>
      <c r="K3565" t="str">
        <f t="shared" ca="1" si="335"/>
        <v>V-004</v>
      </c>
      <c r="L3565" t="str">
        <f ca="1">+VLOOKUP(K3565,'Tablas aux'!$A$23:$C$27,3,0)</f>
        <v>Moquegua</v>
      </c>
    </row>
    <row r="3566" spans="1:12" x14ac:dyDescent="0.25">
      <c r="A3566" t="str">
        <v>V-3565</v>
      </c>
      <c r="B3566">
        <f t="shared" ca="1" si="330"/>
        <v>45819</v>
      </c>
      <c r="C3566" t="str">
        <f t="shared" ca="1" si="331"/>
        <v>C-001</v>
      </c>
      <c r="D3566" t="str">
        <f t="shared" ca="1" si="332"/>
        <v>P-003</v>
      </c>
      <c r="E3566" t="str">
        <f ca="1">+_xlfn.XLOOKUP(D3566,'Tablas aux'!$A$3:$A$6,'Tablas aux'!$B$3:$B$6,0)</f>
        <v>Smart Watch</v>
      </c>
      <c r="F3566" t="str">
        <f ca="1">+_xlfn.XLOOKUP(E3566,'Tablas aux'!$B$3:$B$6,'Tablas aux'!$C$3:$C$6,0)</f>
        <v>Electrónica</v>
      </c>
      <c r="G3566">
        <f t="shared" ca="1" si="333"/>
        <v>8</v>
      </c>
      <c r="H3566">
        <f ca="1">+_xlfn.XLOOKUP(D3566,'Tablas aux'!$A$3:$A$6,'Tablas aux'!$D$3:$D$6)</f>
        <v>200</v>
      </c>
      <c r="I3566" s="3">
        <f t="shared" ca="1" si="334"/>
        <v>0.1</v>
      </c>
      <c r="J3566" t="str" cm="1">
        <f t="array" aca="1" ref="J3566" ca="1">+INDEX({"Tarjeta";"Efectivo";"Transferencia"},RANDBETWEEN(1,3))</f>
        <v>Transferencia</v>
      </c>
      <c r="K3566" t="str">
        <f t="shared" ca="1" si="335"/>
        <v>V-001</v>
      </c>
      <c r="L3566" t="str">
        <f ca="1">+VLOOKUP(K3566,'Tablas aux'!$A$23:$C$27,3,0)</f>
        <v>Lima</v>
      </c>
    </row>
    <row r="3567" spans="1:12" x14ac:dyDescent="0.25">
      <c r="A3567" t="str">
        <v>V-3566</v>
      </c>
      <c r="B3567">
        <f t="shared" ca="1" si="330"/>
        <v>45747</v>
      </c>
      <c r="C3567" t="str">
        <f t="shared" ca="1" si="331"/>
        <v>C-001</v>
      </c>
      <c r="D3567" t="str">
        <f t="shared" ca="1" si="332"/>
        <v>P-004</v>
      </c>
      <c r="E3567" t="str">
        <f ca="1">+_xlfn.XLOOKUP(D3567,'Tablas aux'!$A$3:$A$6,'Tablas aux'!$B$3:$B$6,0)</f>
        <v>Smart Phone</v>
      </c>
      <c r="F3567" t="str">
        <f ca="1">+_xlfn.XLOOKUP(E3567,'Tablas aux'!$B$3:$B$6,'Tablas aux'!$C$3:$C$6,0)</f>
        <v>Telefonía</v>
      </c>
      <c r="G3567">
        <f t="shared" ca="1" si="333"/>
        <v>26</v>
      </c>
      <c r="H3567">
        <f ca="1">+_xlfn.XLOOKUP(D3567,'Tablas aux'!$A$3:$A$6,'Tablas aux'!$D$3:$D$6)</f>
        <v>800</v>
      </c>
      <c r="I3567" s="3">
        <f t="shared" ca="1" si="334"/>
        <v>0.2</v>
      </c>
      <c r="J3567" t="str" cm="1">
        <f t="array" aca="1" ref="J3567" ca="1">+INDEX({"Tarjeta";"Efectivo";"Transferencia"},RANDBETWEEN(1,3))</f>
        <v>Efectivo</v>
      </c>
      <c r="K3567" t="str">
        <f t="shared" ca="1" si="335"/>
        <v>V-005</v>
      </c>
      <c r="L3567" t="str">
        <f ca="1">+VLOOKUP(K3567,'Tablas aux'!$A$23:$C$27,3,0)</f>
        <v>Ayacucho</v>
      </c>
    </row>
    <row r="3568" spans="1:12" x14ac:dyDescent="0.25">
      <c r="A3568" t="str">
        <v>V-3567</v>
      </c>
      <c r="B3568">
        <f t="shared" ca="1" si="330"/>
        <v>45969</v>
      </c>
      <c r="C3568" t="str">
        <f t="shared" ca="1" si="331"/>
        <v>C-002</v>
      </c>
      <c r="D3568" t="str">
        <f t="shared" ca="1" si="332"/>
        <v>P-002</v>
      </c>
      <c r="E3568" t="str">
        <f ca="1">+_xlfn.XLOOKUP(D3568,'Tablas aux'!$A$3:$A$6,'Tablas aux'!$B$3:$B$6,0)</f>
        <v>Laptop</v>
      </c>
      <c r="F3568" t="str">
        <f ca="1">+_xlfn.XLOOKUP(E3568,'Tablas aux'!$B$3:$B$6,'Tablas aux'!$C$3:$C$6,0)</f>
        <v>Computo</v>
      </c>
      <c r="G3568">
        <f t="shared" ca="1" si="333"/>
        <v>9</v>
      </c>
      <c r="H3568">
        <f ca="1">+_xlfn.XLOOKUP(D3568,'Tablas aux'!$A$3:$A$6,'Tablas aux'!$D$3:$D$6)</f>
        <v>1200</v>
      </c>
      <c r="I3568" s="3">
        <f t="shared" ca="1" si="334"/>
        <v>0.3</v>
      </c>
      <c r="J3568" t="str" cm="1">
        <f t="array" aca="1" ref="J3568" ca="1">+INDEX({"Tarjeta";"Efectivo";"Transferencia"},RANDBETWEEN(1,3))</f>
        <v>Tarjeta</v>
      </c>
      <c r="K3568" t="str">
        <f t="shared" ca="1" si="335"/>
        <v>V-004</v>
      </c>
      <c r="L3568" t="str">
        <f ca="1">+VLOOKUP(K3568,'Tablas aux'!$A$23:$C$27,3,0)</f>
        <v>Moquegua</v>
      </c>
    </row>
    <row r="3569" spans="1:12" x14ac:dyDescent="0.25">
      <c r="A3569" t="str">
        <v>V-3568</v>
      </c>
      <c r="B3569">
        <f t="shared" ca="1" si="330"/>
        <v>45879</v>
      </c>
      <c r="C3569" t="str">
        <f t="shared" ca="1" si="331"/>
        <v>C-002</v>
      </c>
      <c r="D3569" t="str">
        <f t="shared" ca="1" si="332"/>
        <v>P-004</v>
      </c>
      <c r="E3569" t="str">
        <f ca="1">+_xlfn.XLOOKUP(D3569,'Tablas aux'!$A$3:$A$6,'Tablas aux'!$B$3:$B$6,0)</f>
        <v>Smart Phone</v>
      </c>
      <c r="F3569" t="str">
        <f ca="1">+_xlfn.XLOOKUP(E3569,'Tablas aux'!$B$3:$B$6,'Tablas aux'!$C$3:$C$6,0)</f>
        <v>Telefonía</v>
      </c>
      <c r="G3569">
        <f t="shared" ca="1" si="333"/>
        <v>21</v>
      </c>
      <c r="H3569">
        <f ca="1">+_xlfn.XLOOKUP(D3569,'Tablas aux'!$A$3:$A$6,'Tablas aux'!$D$3:$D$6)</f>
        <v>800</v>
      </c>
      <c r="I3569" s="3">
        <f t="shared" ca="1" si="334"/>
        <v>0.2</v>
      </c>
      <c r="J3569" t="str" cm="1">
        <f t="array" aca="1" ref="J3569" ca="1">+INDEX({"Tarjeta";"Efectivo";"Transferencia"},RANDBETWEEN(1,3))</f>
        <v>Transferencia</v>
      </c>
      <c r="K3569" t="str">
        <f t="shared" ca="1" si="335"/>
        <v>V-004</v>
      </c>
      <c r="L3569" t="str">
        <f ca="1">+VLOOKUP(K3569,'Tablas aux'!$A$23:$C$27,3,0)</f>
        <v>Moquegua</v>
      </c>
    </row>
    <row r="3570" spans="1:12" x14ac:dyDescent="0.25">
      <c r="A3570" t="str">
        <v>V-3569</v>
      </c>
      <c r="B3570">
        <f t="shared" ca="1" si="330"/>
        <v>45873</v>
      </c>
      <c r="C3570" t="str">
        <f t="shared" ca="1" si="331"/>
        <v>C-002</v>
      </c>
      <c r="D3570" t="str">
        <f t="shared" ca="1" si="332"/>
        <v>P-004</v>
      </c>
      <c r="E3570" t="str">
        <f ca="1">+_xlfn.XLOOKUP(D3570,'Tablas aux'!$A$3:$A$6,'Tablas aux'!$B$3:$B$6,0)</f>
        <v>Smart Phone</v>
      </c>
      <c r="F3570" t="str">
        <f ca="1">+_xlfn.XLOOKUP(E3570,'Tablas aux'!$B$3:$B$6,'Tablas aux'!$C$3:$C$6,0)</f>
        <v>Telefonía</v>
      </c>
      <c r="G3570">
        <f t="shared" ca="1" si="333"/>
        <v>22</v>
      </c>
      <c r="H3570">
        <f ca="1">+_xlfn.XLOOKUP(D3570,'Tablas aux'!$A$3:$A$6,'Tablas aux'!$D$3:$D$6)</f>
        <v>800</v>
      </c>
      <c r="I3570" s="3">
        <f t="shared" ca="1" si="334"/>
        <v>0.2</v>
      </c>
      <c r="J3570" t="str" cm="1">
        <f t="array" aca="1" ref="J3570" ca="1">+INDEX({"Tarjeta";"Efectivo";"Transferencia"},RANDBETWEEN(1,3))</f>
        <v>Efectivo</v>
      </c>
      <c r="K3570" t="str">
        <f t="shared" ca="1" si="335"/>
        <v>V-001</v>
      </c>
      <c r="L3570" t="str">
        <f ca="1">+VLOOKUP(K3570,'Tablas aux'!$A$23:$C$27,3,0)</f>
        <v>Lima</v>
      </c>
    </row>
    <row r="3571" spans="1:12" x14ac:dyDescent="0.25">
      <c r="A3571" t="str">
        <v>V-3570</v>
      </c>
      <c r="B3571">
        <f t="shared" ca="1" si="330"/>
        <v>45720</v>
      </c>
      <c r="C3571" t="str">
        <f t="shared" ca="1" si="331"/>
        <v>C-003</v>
      </c>
      <c r="D3571" t="str">
        <f t="shared" ca="1" si="332"/>
        <v>P-004</v>
      </c>
      <c r="E3571" t="str">
        <f ca="1">+_xlfn.XLOOKUP(D3571,'Tablas aux'!$A$3:$A$6,'Tablas aux'!$B$3:$B$6,0)</f>
        <v>Smart Phone</v>
      </c>
      <c r="F3571" t="str">
        <f ca="1">+_xlfn.XLOOKUP(E3571,'Tablas aux'!$B$3:$B$6,'Tablas aux'!$C$3:$C$6,0)</f>
        <v>Telefonía</v>
      </c>
      <c r="G3571">
        <f t="shared" ca="1" si="333"/>
        <v>6</v>
      </c>
      <c r="H3571">
        <f ca="1">+_xlfn.XLOOKUP(D3571,'Tablas aux'!$A$3:$A$6,'Tablas aux'!$D$3:$D$6)</f>
        <v>800</v>
      </c>
      <c r="I3571" s="3">
        <f t="shared" ca="1" si="334"/>
        <v>0.2</v>
      </c>
      <c r="J3571" t="str" cm="1">
        <f t="array" aca="1" ref="J3571" ca="1">+INDEX({"Tarjeta";"Efectivo";"Transferencia"},RANDBETWEEN(1,3))</f>
        <v>Transferencia</v>
      </c>
      <c r="K3571" t="str">
        <f t="shared" ca="1" si="335"/>
        <v>V-003</v>
      </c>
      <c r="L3571" t="str">
        <f ca="1">+VLOOKUP(K3571,'Tablas aux'!$A$23:$C$27,3,0)</f>
        <v>Arequipa</v>
      </c>
    </row>
    <row r="3572" spans="1:12" x14ac:dyDescent="0.25">
      <c r="A3572" t="str">
        <v>V-3571</v>
      </c>
      <c r="B3572">
        <f t="shared" ca="1" si="330"/>
        <v>45776</v>
      </c>
      <c r="C3572" t="str">
        <f t="shared" ca="1" si="331"/>
        <v>C-002</v>
      </c>
      <c r="D3572" t="str">
        <f t="shared" ca="1" si="332"/>
        <v>P-004</v>
      </c>
      <c r="E3572" t="str">
        <f ca="1">+_xlfn.XLOOKUP(D3572,'Tablas aux'!$A$3:$A$6,'Tablas aux'!$B$3:$B$6,0)</f>
        <v>Smart Phone</v>
      </c>
      <c r="F3572" t="str">
        <f ca="1">+_xlfn.XLOOKUP(E3572,'Tablas aux'!$B$3:$B$6,'Tablas aux'!$C$3:$C$6,0)</f>
        <v>Telefonía</v>
      </c>
      <c r="G3572">
        <f t="shared" ca="1" si="333"/>
        <v>20</v>
      </c>
      <c r="H3572">
        <f ca="1">+_xlfn.XLOOKUP(D3572,'Tablas aux'!$A$3:$A$6,'Tablas aux'!$D$3:$D$6)</f>
        <v>800</v>
      </c>
      <c r="I3572" s="3">
        <f t="shared" ca="1" si="334"/>
        <v>0.2</v>
      </c>
      <c r="J3572" t="str" cm="1">
        <f t="array" aca="1" ref="J3572" ca="1">+INDEX({"Tarjeta";"Efectivo";"Transferencia"},RANDBETWEEN(1,3))</f>
        <v>Transferencia</v>
      </c>
      <c r="K3572" t="str">
        <f t="shared" ca="1" si="335"/>
        <v>V-005</v>
      </c>
      <c r="L3572" t="str">
        <f ca="1">+VLOOKUP(K3572,'Tablas aux'!$A$23:$C$27,3,0)</f>
        <v>Ayacucho</v>
      </c>
    </row>
    <row r="3573" spans="1:12" x14ac:dyDescent="0.25">
      <c r="A3573" t="str">
        <v>V-3572</v>
      </c>
      <c r="B3573">
        <f t="shared" ca="1" si="330"/>
        <v>46020</v>
      </c>
      <c r="C3573" t="str">
        <f t="shared" ca="1" si="331"/>
        <v>C-004</v>
      </c>
      <c r="D3573" t="str">
        <f t="shared" ca="1" si="332"/>
        <v>P-001</v>
      </c>
      <c r="E3573" t="str">
        <f ca="1">+_xlfn.XLOOKUP(D3573,'Tablas aux'!$A$3:$A$6,'Tablas aux'!$B$3:$B$6,0)</f>
        <v>Audífonos</v>
      </c>
      <c r="F3573" t="str">
        <f ca="1">+_xlfn.XLOOKUP(E3573,'Tablas aux'!$B$3:$B$6,'Tablas aux'!$C$3:$C$6,0)</f>
        <v>Electrónica</v>
      </c>
      <c r="G3573">
        <f t="shared" ca="1" si="333"/>
        <v>41</v>
      </c>
      <c r="H3573">
        <f ca="1">+_xlfn.XLOOKUP(D3573,'Tablas aux'!$A$3:$A$6,'Tablas aux'!$D$3:$D$6)</f>
        <v>50</v>
      </c>
      <c r="I3573" s="3">
        <f t="shared" ca="1" si="334"/>
        <v>0.1</v>
      </c>
      <c r="J3573" t="str" cm="1">
        <f t="array" aca="1" ref="J3573" ca="1">+INDEX({"Tarjeta";"Efectivo";"Transferencia"},RANDBETWEEN(1,3))</f>
        <v>Transferencia</v>
      </c>
      <c r="K3573" t="str">
        <f t="shared" ca="1" si="335"/>
        <v>V-004</v>
      </c>
      <c r="L3573" t="str">
        <f ca="1">+VLOOKUP(K3573,'Tablas aux'!$A$23:$C$27,3,0)</f>
        <v>Moquegua</v>
      </c>
    </row>
    <row r="3574" spans="1:12" x14ac:dyDescent="0.25">
      <c r="A3574" t="str">
        <v>V-3573</v>
      </c>
      <c r="B3574">
        <f t="shared" ca="1" si="330"/>
        <v>45765</v>
      </c>
      <c r="C3574" t="str">
        <f t="shared" ca="1" si="331"/>
        <v>C-004</v>
      </c>
      <c r="D3574" t="str">
        <f t="shared" ca="1" si="332"/>
        <v>P-002</v>
      </c>
      <c r="E3574" t="str">
        <f ca="1">+_xlfn.XLOOKUP(D3574,'Tablas aux'!$A$3:$A$6,'Tablas aux'!$B$3:$B$6,0)</f>
        <v>Laptop</v>
      </c>
      <c r="F3574" t="str">
        <f ca="1">+_xlfn.XLOOKUP(E3574,'Tablas aux'!$B$3:$B$6,'Tablas aux'!$C$3:$C$6,0)</f>
        <v>Computo</v>
      </c>
      <c r="G3574">
        <f t="shared" ca="1" si="333"/>
        <v>38</v>
      </c>
      <c r="H3574">
        <f ca="1">+_xlfn.XLOOKUP(D3574,'Tablas aux'!$A$3:$A$6,'Tablas aux'!$D$3:$D$6)</f>
        <v>1200</v>
      </c>
      <c r="I3574" s="3">
        <f t="shared" ca="1" si="334"/>
        <v>0.3</v>
      </c>
      <c r="J3574" t="str" cm="1">
        <f t="array" aca="1" ref="J3574" ca="1">+INDEX({"Tarjeta";"Efectivo";"Transferencia"},RANDBETWEEN(1,3))</f>
        <v>Efectivo</v>
      </c>
      <c r="K3574" t="str">
        <f t="shared" ca="1" si="335"/>
        <v>V-002</v>
      </c>
      <c r="L3574" t="str">
        <f ca="1">+VLOOKUP(K3574,'Tablas aux'!$A$23:$C$27,3,0)</f>
        <v>Callao</v>
      </c>
    </row>
    <row r="3575" spans="1:12" x14ac:dyDescent="0.25">
      <c r="A3575" t="str">
        <v>V-3574</v>
      </c>
      <c r="B3575">
        <f t="shared" ca="1" si="330"/>
        <v>45982</v>
      </c>
      <c r="C3575" t="str">
        <f t="shared" ca="1" si="331"/>
        <v>C-003</v>
      </c>
      <c r="D3575" t="str">
        <f t="shared" ca="1" si="332"/>
        <v>P-001</v>
      </c>
      <c r="E3575" t="str">
        <f ca="1">+_xlfn.XLOOKUP(D3575,'Tablas aux'!$A$3:$A$6,'Tablas aux'!$B$3:$B$6,0)</f>
        <v>Audífonos</v>
      </c>
      <c r="F3575" t="str">
        <f ca="1">+_xlfn.XLOOKUP(E3575,'Tablas aux'!$B$3:$B$6,'Tablas aux'!$C$3:$C$6,0)</f>
        <v>Electrónica</v>
      </c>
      <c r="G3575">
        <f t="shared" ca="1" si="333"/>
        <v>38</v>
      </c>
      <c r="H3575">
        <f ca="1">+_xlfn.XLOOKUP(D3575,'Tablas aux'!$A$3:$A$6,'Tablas aux'!$D$3:$D$6)</f>
        <v>50</v>
      </c>
      <c r="I3575" s="3">
        <f t="shared" ca="1" si="334"/>
        <v>0.1</v>
      </c>
      <c r="J3575" t="str" cm="1">
        <f t="array" aca="1" ref="J3575" ca="1">+INDEX({"Tarjeta";"Efectivo";"Transferencia"},RANDBETWEEN(1,3))</f>
        <v>Transferencia</v>
      </c>
      <c r="K3575" t="str">
        <f t="shared" ca="1" si="335"/>
        <v>V-001</v>
      </c>
      <c r="L3575" t="str">
        <f ca="1">+VLOOKUP(K3575,'Tablas aux'!$A$23:$C$27,3,0)</f>
        <v>Lima</v>
      </c>
    </row>
    <row r="3576" spans="1:12" x14ac:dyDescent="0.25">
      <c r="A3576" t="str">
        <v>V-3575</v>
      </c>
      <c r="B3576">
        <f t="shared" ca="1" si="330"/>
        <v>46007</v>
      </c>
      <c r="C3576" t="str">
        <f t="shared" ca="1" si="331"/>
        <v>C-003</v>
      </c>
      <c r="D3576" t="str">
        <f t="shared" ca="1" si="332"/>
        <v>P-004</v>
      </c>
      <c r="E3576" t="str">
        <f ca="1">+_xlfn.XLOOKUP(D3576,'Tablas aux'!$A$3:$A$6,'Tablas aux'!$B$3:$B$6,0)</f>
        <v>Smart Phone</v>
      </c>
      <c r="F3576" t="str">
        <f ca="1">+_xlfn.XLOOKUP(E3576,'Tablas aux'!$B$3:$B$6,'Tablas aux'!$C$3:$C$6,0)</f>
        <v>Telefonía</v>
      </c>
      <c r="G3576">
        <f t="shared" ca="1" si="333"/>
        <v>10</v>
      </c>
      <c r="H3576">
        <f ca="1">+_xlfn.XLOOKUP(D3576,'Tablas aux'!$A$3:$A$6,'Tablas aux'!$D$3:$D$6)</f>
        <v>800</v>
      </c>
      <c r="I3576" s="3">
        <f t="shared" ca="1" si="334"/>
        <v>0.2</v>
      </c>
      <c r="J3576" t="str" cm="1">
        <f t="array" aca="1" ref="J3576" ca="1">+INDEX({"Tarjeta";"Efectivo";"Transferencia"},RANDBETWEEN(1,3))</f>
        <v>Tarjeta</v>
      </c>
      <c r="K3576" t="str">
        <f t="shared" ca="1" si="335"/>
        <v>V-003</v>
      </c>
      <c r="L3576" t="str">
        <f ca="1">+VLOOKUP(K3576,'Tablas aux'!$A$23:$C$27,3,0)</f>
        <v>Arequipa</v>
      </c>
    </row>
    <row r="3577" spans="1:12" x14ac:dyDescent="0.25">
      <c r="A3577" t="str">
        <v>V-3576</v>
      </c>
      <c r="B3577">
        <f t="shared" ca="1" si="330"/>
        <v>45805</v>
      </c>
      <c r="C3577" t="str">
        <f t="shared" ca="1" si="331"/>
        <v>C-002</v>
      </c>
      <c r="D3577" t="str">
        <f t="shared" ca="1" si="332"/>
        <v>P-004</v>
      </c>
      <c r="E3577" t="str">
        <f ca="1">+_xlfn.XLOOKUP(D3577,'Tablas aux'!$A$3:$A$6,'Tablas aux'!$B$3:$B$6,0)</f>
        <v>Smart Phone</v>
      </c>
      <c r="F3577" t="str">
        <f ca="1">+_xlfn.XLOOKUP(E3577,'Tablas aux'!$B$3:$B$6,'Tablas aux'!$C$3:$C$6,0)</f>
        <v>Telefonía</v>
      </c>
      <c r="G3577">
        <f t="shared" ca="1" si="333"/>
        <v>41</v>
      </c>
      <c r="H3577">
        <f ca="1">+_xlfn.XLOOKUP(D3577,'Tablas aux'!$A$3:$A$6,'Tablas aux'!$D$3:$D$6)</f>
        <v>800</v>
      </c>
      <c r="I3577" s="3">
        <f t="shared" ca="1" si="334"/>
        <v>0.2</v>
      </c>
      <c r="J3577" t="str" cm="1">
        <f t="array" aca="1" ref="J3577" ca="1">+INDEX({"Tarjeta";"Efectivo";"Transferencia"},RANDBETWEEN(1,3))</f>
        <v>Tarjeta</v>
      </c>
      <c r="K3577" t="str">
        <f t="shared" ca="1" si="335"/>
        <v>V-001</v>
      </c>
      <c r="L3577" t="str">
        <f ca="1">+VLOOKUP(K3577,'Tablas aux'!$A$23:$C$27,3,0)</f>
        <v>Lima</v>
      </c>
    </row>
    <row r="3578" spans="1:12" x14ac:dyDescent="0.25">
      <c r="A3578" t="str">
        <v>V-3577</v>
      </c>
      <c r="B3578">
        <f t="shared" ca="1" si="330"/>
        <v>45822</v>
      </c>
      <c r="C3578" t="str">
        <f t="shared" ca="1" si="331"/>
        <v>C-003</v>
      </c>
      <c r="D3578" t="str">
        <f t="shared" ca="1" si="332"/>
        <v>P-004</v>
      </c>
      <c r="E3578" t="str">
        <f ca="1">+_xlfn.XLOOKUP(D3578,'Tablas aux'!$A$3:$A$6,'Tablas aux'!$B$3:$B$6,0)</f>
        <v>Smart Phone</v>
      </c>
      <c r="F3578" t="str">
        <f ca="1">+_xlfn.XLOOKUP(E3578,'Tablas aux'!$B$3:$B$6,'Tablas aux'!$C$3:$C$6,0)</f>
        <v>Telefonía</v>
      </c>
      <c r="G3578">
        <f t="shared" ca="1" si="333"/>
        <v>42</v>
      </c>
      <c r="H3578">
        <f ca="1">+_xlfn.XLOOKUP(D3578,'Tablas aux'!$A$3:$A$6,'Tablas aux'!$D$3:$D$6)</f>
        <v>800</v>
      </c>
      <c r="I3578" s="3">
        <f t="shared" ca="1" si="334"/>
        <v>0.2</v>
      </c>
      <c r="J3578" t="str" cm="1">
        <f t="array" aca="1" ref="J3578" ca="1">+INDEX({"Tarjeta";"Efectivo";"Transferencia"},RANDBETWEEN(1,3))</f>
        <v>Tarjeta</v>
      </c>
      <c r="K3578" t="str">
        <f t="shared" ca="1" si="335"/>
        <v>V-003</v>
      </c>
      <c r="L3578" t="str">
        <f ca="1">+VLOOKUP(K3578,'Tablas aux'!$A$23:$C$27,3,0)</f>
        <v>Arequipa</v>
      </c>
    </row>
    <row r="3579" spans="1:12" x14ac:dyDescent="0.25">
      <c r="A3579" t="str">
        <v>V-3578</v>
      </c>
      <c r="B3579">
        <f t="shared" ca="1" si="330"/>
        <v>45853</v>
      </c>
      <c r="C3579" t="str">
        <f t="shared" ca="1" si="331"/>
        <v>C-004</v>
      </c>
      <c r="D3579" t="str">
        <f t="shared" ca="1" si="332"/>
        <v>P-001</v>
      </c>
      <c r="E3579" t="str">
        <f ca="1">+_xlfn.XLOOKUP(D3579,'Tablas aux'!$A$3:$A$6,'Tablas aux'!$B$3:$B$6,0)</f>
        <v>Audífonos</v>
      </c>
      <c r="F3579" t="str">
        <f ca="1">+_xlfn.XLOOKUP(E3579,'Tablas aux'!$B$3:$B$6,'Tablas aux'!$C$3:$C$6,0)</f>
        <v>Electrónica</v>
      </c>
      <c r="G3579">
        <f t="shared" ca="1" si="333"/>
        <v>38</v>
      </c>
      <c r="H3579">
        <f ca="1">+_xlfn.XLOOKUP(D3579,'Tablas aux'!$A$3:$A$6,'Tablas aux'!$D$3:$D$6)</f>
        <v>50</v>
      </c>
      <c r="I3579" s="3">
        <f t="shared" ca="1" si="334"/>
        <v>0.1</v>
      </c>
      <c r="J3579" t="str" cm="1">
        <f t="array" aca="1" ref="J3579" ca="1">+INDEX({"Tarjeta";"Efectivo";"Transferencia"},RANDBETWEEN(1,3))</f>
        <v>Tarjeta</v>
      </c>
      <c r="K3579" t="str">
        <f t="shared" ca="1" si="335"/>
        <v>V-005</v>
      </c>
      <c r="L3579" t="str">
        <f ca="1">+VLOOKUP(K3579,'Tablas aux'!$A$23:$C$27,3,0)</f>
        <v>Ayacucho</v>
      </c>
    </row>
    <row r="3580" spans="1:12" x14ac:dyDescent="0.25">
      <c r="A3580" t="str">
        <v>V-3579</v>
      </c>
      <c r="B3580">
        <f t="shared" ca="1" si="330"/>
        <v>45917</v>
      </c>
      <c r="C3580" t="str">
        <f t="shared" ca="1" si="331"/>
        <v>C-002</v>
      </c>
      <c r="D3580" t="str">
        <f t="shared" ca="1" si="332"/>
        <v>P-004</v>
      </c>
      <c r="E3580" t="str">
        <f ca="1">+_xlfn.XLOOKUP(D3580,'Tablas aux'!$A$3:$A$6,'Tablas aux'!$B$3:$B$6,0)</f>
        <v>Smart Phone</v>
      </c>
      <c r="F3580" t="str">
        <f ca="1">+_xlfn.XLOOKUP(E3580,'Tablas aux'!$B$3:$B$6,'Tablas aux'!$C$3:$C$6,0)</f>
        <v>Telefonía</v>
      </c>
      <c r="G3580">
        <f t="shared" ca="1" si="333"/>
        <v>18</v>
      </c>
      <c r="H3580">
        <f ca="1">+_xlfn.XLOOKUP(D3580,'Tablas aux'!$A$3:$A$6,'Tablas aux'!$D$3:$D$6)</f>
        <v>800</v>
      </c>
      <c r="I3580" s="3">
        <f t="shared" ca="1" si="334"/>
        <v>0.2</v>
      </c>
      <c r="J3580" t="str" cm="1">
        <f t="array" aca="1" ref="J3580" ca="1">+INDEX({"Tarjeta";"Efectivo";"Transferencia"},RANDBETWEEN(1,3))</f>
        <v>Transferencia</v>
      </c>
      <c r="K3580" t="str">
        <f t="shared" ca="1" si="335"/>
        <v>V-005</v>
      </c>
      <c r="L3580" t="str">
        <f ca="1">+VLOOKUP(K3580,'Tablas aux'!$A$23:$C$27,3,0)</f>
        <v>Ayacucho</v>
      </c>
    </row>
    <row r="3581" spans="1:12" x14ac:dyDescent="0.25">
      <c r="A3581" t="str">
        <v>V-3580</v>
      </c>
      <c r="B3581">
        <f t="shared" ca="1" si="330"/>
        <v>46020</v>
      </c>
      <c r="C3581" t="str">
        <f t="shared" ca="1" si="331"/>
        <v>C-001</v>
      </c>
      <c r="D3581" t="str">
        <f t="shared" ca="1" si="332"/>
        <v>P-002</v>
      </c>
      <c r="E3581" t="str">
        <f ca="1">+_xlfn.XLOOKUP(D3581,'Tablas aux'!$A$3:$A$6,'Tablas aux'!$B$3:$B$6,0)</f>
        <v>Laptop</v>
      </c>
      <c r="F3581" t="str">
        <f ca="1">+_xlfn.XLOOKUP(E3581,'Tablas aux'!$B$3:$B$6,'Tablas aux'!$C$3:$C$6,0)</f>
        <v>Computo</v>
      </c>
      <c r="G3581">
        <f t="shared" ca="1" si="333"/>
        <v>33</v>
      </c>
      <c r="H3581">
        <f ca="1">+_xlfn.XLOOKUP(D3581,'Tablas aux'!$A$3:$A$6,'Tablas aux'!$D$3:$D$6)</f>
        <v>1200</v>
      </c>
      <c r="I3581" s="3">
        <f t="shared" ca="1" si="334"/>
        <v>0.3</v>
      </c>
      <c r="J3581" t="str" cm="1">
        <f t="array" aca="1" ref="J3581" ca="1">+INDEX({"Tarjeta";"Efectivo";"Transferencia"},RANDBETWEEN(1,3))</f>
        <v>Transferencia</v>
      </c>
      <c r="K3581" t="str">
        <f t="shared" ca="1" si="335"/>
        <v>V-001</v>
      </c>
      <c r="L3581" t="str">
        <f ca="1">+VLOOKUP(K3581,'Tablas aux'!$A$23:$C$27,3,0)</f>
        <v>Lima</v>
      </c>
    </row>
    <row r="3582" spans="1:12" x14ac:dyDescent="0.25">
      <c r="A3582" t="str">
        <v>V-3581</v>
      </c>
      <c r="B3582">
        <f t="shared" ca="1" si="330"/>
        <v>45711</v>
      </c>
      <c r="C3582" t="str">
        <f t="shared" ca="1" si="331"/>
        <v>C-004</v>
      </c>
      <c r="D3582" t="str">
        <f t="shared" ca="1" si="332"/>
        <v>P-003</v>
      </c>
      <c r="E3582" t="str">
        <f ca="1">+_xlfn.XLOOKUP(D3582,'Tablas aux'!$A$3:$A$6,'Tablas aux'!$B$3:$B$6,0)</f>
        <v>Smart Watch</v>
      </c>
      <c r="F3582" t="str">
        <f ca="1">+_xlfn.XLOOKUP(E3582,'Tablas aux'!$B$3:$B$6,'Tablas aux'!$C$3:$C$6,0)</f>
        <v>Electrónica</v>
      </c>
      <c r="G3582">
        <f t="shared" ca="1" si="333"/>
        <v>44</v>
      </c>
      <c r="H3582">
        <f ca="1">+_xlfn.XLOOKUP(D3582,'Tablas aux'!$A$3:$A$6,'Tablas aux'!$D$3:$D$6)</f>
        <v>200</v>
      </c>
      <c r="I3582" s="3">
        <f t="shared" ca="1" si="334"/>
        <v>0.1</v>
      </c>
      <c r="J3582" t="str" cm="1">
        <f t="array" aca="1" ref="J3582" ca="1">+INDEX({"Tarjeta";"Efectivo";"Transferencia"},RANDBETWEEN(1,3))</f>
        <v>Tarjeta</v>
      </c>
      <c r="K3582" t="str">
        <f t="shared" ca="1" si="335"/>
        <v>V-003</v>
      </c>
      <c r="L3582" t="str">
        <f ca="1">+VLOOKUP(K3582,'Tablas aux'!$A$23:$C$27,3,0)</f>
        <v>Arequipa</v>
      </c>
    </row>
    <row r="3583" spans="1:12" x14ac:dyDescent="0.25">
      <c r="A3583" t="str">
        <v>V-3582</v>
      </c>
      <c r="B3583">
        <f t="shared" ca="1" si="330"/>
        <v>45931</v>
      </c>
      <c r="C3583" t="str">
        <f t="shared" ca="1" si="331"/>
        <v>C-004</v>
      </c>
      <c r="D3583" t="str">
        <f t="shared" ca="1" si="332"/>
        <v>P-004</v>
      </c>
      <c r="E3583" t="str">
        <f ca="1">+_xlfn.XLOOKUP(D3583,'Tablas aux'!$A$3:$A$6,'Tablas aux'!$B$3:$B$6,0)</f>
        <v>Smart Phone</v>
      </c>
      <c r="F3583" t="str">
        <f ca="1">+_xlfn.XLOOKUP(E3583,'Tablas aux'!$B$3:$B$6,'Tablas aux'!$C$3:$C$6,0)</f>
        <v>Telefonía</v>
      </c>
      <c r="G3583">
        <f t="shared" ca="1" si="333"/>
        <v>21</v>
      </c>
      <c r="H3583">
        <f ca="1">+_xlfn.XLOOKUP(D3583,'Tablas aux'!$A$3:$A$6,'Tablas aux'!$D$3:$D$6)</f>
        <v>800</v>
      </c>
      <c r="I3583" s="3">
        <f t="shared" ca="1" si="334"/>
        <v>0.2</v>
      </c>
      <c r="J3583" t="str" cm="1">
        <f t="array" aca="1" ref="J3583" ca="1">+INDEX({"Tarjeta";"Efectivo";"Transferencia"},RANDBETWEEN(1,3))</f>
        <v>Efectivo</v>
      </c>
      <c r="K3583" t="str">
        <f t="shared" ca="1" si="335"/>
        <v>V-003</v>
      </c>
      <c r="L3583" t="str">
        <f ca="1">+VLOOKUP(K3583,'Tablas aux'!$A$23:$C$27,3,0)</f>
        <v>Arequipa</v>
      </c>
    </row>
    <row r="3584" spans="1:12" x14ac:dyDescent="0.25">
      <c r="A3584" t="str">
        <v>V-3583</v>
      </c>
      <c r="B3584">
        <f t="shared" ca="1" si="330"/>
        <v>45816</v>
      </c>
      <c r="C3584" t="str">
        <f t="shared" ca="1" si="331"/>
        <v>C-002</v>
      </c>
      <c r="D3584" t="str">
        <f t="shared" ca="1" si="332"/>
        <v>P-001</v>
      </c>
      <c r="E3584" t="str">
        <f ca="1">+_xlfn.XLOOKUP(D3584,'Tablas aux'!$A$3:$A$6,'Tablas aux'!$B$3:$B$6,0)</f>
        <v>Audífonos</v>
      </c>
      <c r="F3584" t="str">
        <f ca="1">+_xlfn.XLOOKUP(E3584,'Tablas aux'!$B$3:$B$6,'Tablas aux'!$C$3:$C$6,0)</f>
        <v>Electrónica</v>
      </c>
      <c r="G3584">
        <f t="shared" ca="1" si="333"/>
        <v>5</v>
      </c>
      <c r="H3584">
        <f ca="1">+_xlfn.XLOOKUP(D3584,'Tablas aux'!$A$3:$A$6,'Tablas aux'!$D$3:$D$6)</f>
        <v>50</v>
      </c>
      <c r="I3584" s="3">
        <f t="shared" ca="1" si="334"/>
        <v>0.1</v>
      </c>
      <c r="J3584" t="str" cm="1">
        <f t="array" aca="1" ref="J3584" ca="1">+INDEX({"Tarjeta";"Efectivo";"Transferencia"},RANDBETWEEN(1,3))</f>
        <v>Efectivo</v>
      </c>
      <c r="K3584" t="str">
        <f t="shared" ca="1" si="335"/>
        <v>V-003</v>
      </c>
      <c r="L3584" t="str">
        <f ca="1">+VLOOKUP(K3584,'Tablas aux'!$A$23:$C$27,3,0)</f>
        <v>Arequipa</v>
      </c>
    </row>
    <row r="3585" spans="1:12" x14ac:dyDescent="0.25">
      <c r="A3585" t="str">
        <v>V-3584</v>
      </c>
      <c r="B3585">
        <f t="shared" ca="1" si="330"/>
        <v>45997</v>
      </c>
      <c r="C3585" t="str">
        <f t="shared" ca="1" si="331"/>
        <v>C-002</v>
      </c>
      <c r="D3585" t="str">
        <f t="shared" ca="1" si="332"/>
        <v>P-003</v>
      </c>
      <c r="E3585" t="str">
        <f ca="1">+_xlfn.XLOOKUP(D3585,'Tablas aux'!$A$3:$A$6,'Tablas aux'!$B$3:$B$6,0)</f>
        <v>Smart Watch</v>
      </c>
      <c r="F3585" t="str">
        <f ca="1">+_xlfn.XLOOKUP(E3585,'Tablas aux'!$B$3:$B$6,'Tablas aux'!$C$3:$C$6,0)</f>
        <v>Electrónica</v>
      </c>
      <c r="G3585">
        <f t="shared" ca="1" si="333"/>
        <v>26</v>
      </c>
      <c r="H3585">
        <f ca="1">+_xlfn.XLOOKUP(D3585,'Tablas aux'!$A$3:$A$6,'Tablas aux'!$D$3:$D$6)</f>
        <v>200</v>
      </c>
      <c r="I3585" s="3">
        <f t="shared" ca="1" si="334"/>
        <v>0.1</v>
      </c>
      <c r="J3585" t="str" cm="1">
        <f t="array" aca="1" ref="J3585" ca="1">+INDEX({"Tarjeta";"Efectivo";"Transferencia"},RANDBETWEEN(1,3))</f>
        <v>Tarjeta</v>
      </c>
      <c r="K3585" t="str">
        <f t="shared" ca="1" si="335"/>
        <v>V-004</v>
      </c>
      <c r="L3585" t="str">
        <f ca="1">+VLOOKUP(K3585,'Tablas aux'!$A$23:$C$27,3,0)</f>
        <v>Moquegua</v>
      </c>
    </row>
    <row r="3586" spans="1:12" x14ac:dyDescent="0.25">
      <c r="A3586" t="str">
        <v>V-3585</v>
      </c>
      <c r="B3586">
        <f t="shared" ca="1" si="330"/>
        <v>45956</v>
      </c>
      <c r="C3586" t="str">
        <f t="shared" ca="1" si="331"/>
        <v>C-001</v>
      </c>
      <c r="D3586" t="str">
        <f t="shared" ca="1" si="332"/>
        <v>P-001</v>
      </c>
      <c r="E3586" t="str">
        <f ca="1">+_xlfn.XLOOKUP(D3586,'Tablas aux'!$A$3:$A$6,'Tablas aux'!$B$3:$B$6,0)</f>
        <v>Audífonos</v>
      </c>
      <c r="F3586" t="str">
        <f ca="1">+_xlfn.XLOOKUP(E3586,'Tablas aux'!$B$3:$B$6,'Tablas aux'!$C$3:$C$6,0)</f>
        <v>Electrónica</v>
      </c>
      <c r="G3586">
        <f t="shared" ca="1" si="333"/>
        <v>9</v>
      </c>
      <c r="H3586">
        <f ca="1">+_xlfn.XLOOKUP(D3586,'Tablas aux'!$A$3:$A$6,'Tablas aux'!$D$3:$D$6)</f>
        <v>50</v>
      </c>
      <c r="I3586" s="3">
        <f t="shared" ca="1" si="334"/>
        <v>0.1</v>
      </c>
      <c r="J3586" t="str" cm="1">
        <f t="array" aca="1" ref="J3586" ca="1">+INDEX({"Tarjeta";"Efectivo";"Transferencia"},RANDBETWEEN(1,3))</f>
        <v>Transferencia</v>
      </c>
      <c r="K3586" t="str">
        <f t="shared" ca="1" si="335"/>
        <v>V-003</v>
      </c>
      <c r="L3586" t="str">
        <f ca="1">+VLOOKUP(K3586,'Tablas aux'!$A$23:$C$27,3,0)</f>
        <v>Arequipa</v>
      </c>
    </row>
    <row r="3587" spans="1:12" x14ac:dyDescent="0.25">
      <c r="A3587" t="str">
        <v>V-3586</v>
      </c>
      <c r="B3587">
        <f t="shared" ref="B3587:B3650" ca="1" si="336">+RANDBETWEEN("01/01/2025","31/12/2025")</f>
        <v>45732</v>
      </c>
      <c r="C3587" t="str">
        <f t="shared" ref="C3587:C3650" ca="1" si="337">+"C"&amp;"-"&amp;TEXT(RANDBETWEEN(1,4),"000")</f>
        <v>C-003</v>
      </c>
      <c r="D3587" t="str">
        <f t="shared" ref="D3587:D3650" ca="1" si="338">+"P"&amp;"-"&amp;TEXT(RANDBETWEEN(1,4),"000")</f>
        <v>P-001</v>
      </c>
      <c r="E3587" t="str">
        <f ca="1">+_xlfn.XLOOKUP(D3587,'Tablas aux'!$A$3:$A$6,'Tablas aux'!$B$3:$B$6,0)</f>
        <v>Audífonos</v>
      </c>
      <c r="F3587" t="str">
        <f ca="1">+_xlfn.XLOOKUP(E3587,'Tablas aux'!$B$3:$B$6,'Tablas aux'!$C$3:$C$6,0)</f>
        <v>Electrónica</v>
      </c>
      <c r="G3587">
        <f t="shared" ref="G3587:G3650" ca="1" si="339">+RANDBETWEEN(5,45)</f>
        <v>10</v>
      </c>
      <c r="H3587">
        <f ca="1">+_xlfn.XLOOKUP(D3587,'Tablas aux'!$A$3:$A$6,'Tablas aux'!$D$3:$D$6)</f>
        <v>50</v>
      </c>
      <c r="I3587" s="3">
        <f t="shared" ref="I3587:I3650" ca="1" si="340">+IF(F3587="Electrónica",0.1,IF(F3587="Telefonía",0.2,0.3))</f>
        <v>0.1</v>
      </c>
      <c r="J3587" t="str" cm="1">
        <f t="array" aca="1" ref="J3587" ca="1">+INDEX({"Tarjeta";"Efectivo";"Transferencia"},RANDBETWEEN(1,3))</f>
        <v>Tarjeta</v>
      </c>
      <c r="K3587" t="str">
        <f t="shared" ref="K3587:K3650" ca="1" si="341">+"V"&amp;"-"&amp;TEXT(RANDBETWEEN(1,5),"000")</f>
        <v>V-003</v>
      </c>
      <c r="L3587" t="str">
        <f ca="1">+VLOOKUP(K3587,'Tablas aux'!$A$23:$C$27,3,0)</f>
        <v>Arequipa</v>
      </c>
    </row>
    <row r="3588" spans="1:12" x14ac:dyDescent="0.25">
      <c r="A3588" t="str">
        <v>V-3587</v>
      </c>
      <c r="B3588">
        <f t="shared" ca="1" si="336"/>
        <v>45864</v>
      </c>
      <c r="C3588" t="str">
        <f t="shared" ca="1" si="337"/>
        <v>C-004</v>
      </c>
      <c r="D3588" t="str">
        <f t="shared" ca="1" si="338"/>
        <v>P-004</v>
      </c>
      <c r="E3588" t="str">
        <f ca="1">+_xlfn.XLOOKUP(D3588,'Tablas aux'!$A$3:$A$6,'Tablas aux'!$B$3:$B$6,0)</f>
        <v>Smart Phone</v>
      </c>
      <c r="F3588" t="str">
        <f ca="1">+_xlfn.XLOOKUP(E3588,'Tablas aux'!$B$3:$B$6,'Tablas aux'!$C$3:$C$6,0)</f>
        <v>Telefonía</v>
      </c>
      <c r="G3588">
        <f t="shared" ca="1" si="339"/>
        <v>7</v>
      </c>
      <c r="H3588">
        <f ca="1">+_xlfn.XLOOKUP(D3588,'Tablas aux'!$A$3:$A$6,'Tablas aux'!$D$3:$D$6)</f>
        <v>800</v>
      </c>
      <c r="I3588" s="3">
        <f t="shared" ca="1" si="340"/>
        <v>0.2</v>
      </c>
      <c r="J3588" t="str" cm="1">
        <f t="array" aca="1" ref="J3588" ca="1">+INDEX({"Tarjeta";"Efectivo";"Transferencia"},RANDBETWEEN(1,3))</f>
        <v>Transferencia</v>
      </c>
      <c r="K3588" t="str">
        <f t="shared" ca="1" si="341"/>
        <v>V-001</v>
      </c>
      <c r="L3588" t="str">
        <f ca="1">+VLOOKUP(K3588,'Tablas aux'!$A$23:$C$27,3,0)</f>
        <v>Lima</v>
      </c>
    </row>
    <row r="3589" spans="1:12" x14ac:dyDescent="0.25">
      <c r="A3589" t="str">
        <v>V-3588</v>
      </c>
      <c r="B3589">
        <f t="shared" ca="1" si="336"/>
        <v>45948</v>
      </c>
      <c r="C3589" t="str">
        <f t="shared" ca="1" si="337"/>
        <v>C-001</v>
      </c>
      <c r="D3589" t="str">
        <f t="shared" ca="1" si="338"/>
        <v>P-002</v>
      </c>
      <c r="E3589" t="str">
        <f ca="1">+_xlfn.XLOOKUP(D3589,'Tablas aux'!$A$3:$A$6,'Tablas aux'!$B$3:$B$6,0)</f>
        <v>Laptop</v>
      </c>
      <c r="F3589" t="str">
        <f ca="1">+_xlfn.XLOOKUP(E3589,'Tablas aux'!$B$3:$B$6,'Tablas aux'!$C$3:$C$6,0)</f>
        <v>Computo</v>
      </c>
      <c r="G3589">
        <f t="shared" ca="1" si="339"/>
        <v>37</v>
      </c>
      <c r="H3589">
        <f ca="1">+_xlfn.XLOOKUP(D3589,'Tablas aux'!$A$3:$A$6,'Tablas aux'!$D$3:$D$6)</f>
        <v>1200</v>
      </c>
      <c r="I3589" s="3">
        <f t="shared" ca="1" si="340"/>
        <v>0.3</v>
      </c>
      <c r="J3589" t="str" cm="1">
        <f t="array" aca="1" ref="J3589" ca="1">+INDEX({"Tarjeta";"Efectivo";"Transferencia"},RANDBETWEEN(1,3))</f>
        <v>Transferencia</v>
      </c>
      <c r="K3589" t="str">
        <f t="shared" ca="1" si="341"/>
        <v>V-005</v>
      </c>
      <c r="L3589" t="str">
        <f ca="1">+VLOOKUP(K3589,'Tablas aux'!$A$23:$C$27,3,0)</f>
        <v>Ayacucho</v>
      </c>
    </row>
    <row r="3590" spans="1:12" x14ac:dyDescent="0.25">
      <c r="A3590" t="str">
        <v>V-3589</v>
      </c>
      <c r="B3590">
        <f t="shared" ca="1" si="336"/>
        <v>45737</v>
      </c>
      <c r="C3590" t="str">
        <f t="shared" ca="1" si="337"/>
        <v>C-004</v>
      </c>
      <c r="D3590" t="str">
        <f t="shared" ca="1" si="338"/>
        <v>P-002</v>
      </c>
      <c r="E3590" t="str">
        <f ca="1">+_xlfn.XLOOKUP(D3590,'Tablas aux'!$A$3:$A$6,'Tablas aux'!$B$3:$B$6,0)</f>
        <v>Laptop</v>
      </c>
      <c r="F3590" t="str">
        <f ca="1">+_xlfn.XLOOKUP(E3590,'Tablas aux'!$B$3:$B$6,'Tablas aux'!$C$3:$C$6,0)</f>
        <v>Computo</v>
      </c>
      <c r="G3590">
        <f t="shared" ca="1" si="339"/>
        <v>44</v>
      </c>
      <c r="H3590">
        <f ca="1">+_xlfn.XLOOKUP(D3590,'Tablas aux'!$A$3:$A$6,'Tablas aux'!$D$3:$D$6)</f>
        <v>1200</v>
      </c>
      <c r="I3590" s="3">
        <f t="shared" ca="1" si="340"/>
        <v>0.3</v>
      </c>
      <c r="J3590" t="str" cm="1">
        <f t="array" aca="1" ref="J3590" ca="1">+INDEX({"Tarjeta";"Efectivo";"Transferencia"},RANDBETWEEN(1,3))</f>
        <v>Tarjeta</v>
      </c>
      <c r="K3590" t="str">
        <f t="shared" ca="1" si="341"/>
        <v>V-005</v>
      </c>
      <c r="L3590" t="str">
        <f ca="1">+VLOOKUP(K3590,'Tablas aux'!$A$23:$C$27,3,0)</f>
        <v>Ayacucho</v>
      </c>
    </row>
    <row r="3591" spans="1:12" x14ac:dyDescent="0.25">
      <c r="A3591" t="str">
        <v>V-3590</v>
      </c>
      <c r="B3591">
        <f t="shared" ca="1" si="336"/>
        <v>45673</v>
      </c>
      <c r="C3591" t="str">
        <f t="shared" ca="1" si="337"/>
        <v>C-001</v>
      </c>
      <c r="D3591" t="str">
        <f t="shared" ca="1" si="338"/>
        <v>P-002</v>
      </c>
      <c r="E3591" t="str">
        <f ca="1">+_xlfn.XLOOKUP(D3591,'Tablas aux'!$A$3:$A$6,'Tablas aux'!$B$3:$B$6,0)</f>
        <v>Laptop</v>
      </c>
      <c r="F3591" t="str">
        <f ca="1">+_xlfn.XLOOKUP(E3591,'Tablas aux'!$B$3:$B$6,'Tablas aux'!$C$3:$C$6,0)</f>
        <v>Computo</v>
      </c>
      <c r="G3591">
        <f t="shared" ca="1" si="339"/>
        <v>23</v>
      </c>
      <c r="H3591">
        <f ca="1">+_xlfn.XLOOKUP(D3591,'Tablas aux'!$A$3:$A$6,'Tablas aux'!$D$3:$D$6)</f>
        <v>1200</v>
      </c>
      <c r="I3591" s="3">
        <f t="shared" ca="1" si="340"/>
        <v>0.3</v>
      </c>
      <c r="J3591" t="str" cm="1">
        <f t="array" aca="1" ref="J3591" ca="1">+INDEX({"Tarjeta";"Efectivo";"Transferencia"},RANDBETWEEN(1,3))</f>
        <v>Transferencia</v>
      </c>
      <c r="K3591" t="str">
        <f t="shared" ca="1" si="341"/>
        <v>V-005</v>
      </c>
      <c r="L3591" t="str">
        <f ca="1">+VLOOKUP(K3591,'Tablas aux'!$A$23:$C$27,3,0)</f>
        <v>Ayacucho</v>
      </c>
    </row>
    <row r="3592" spans="1:12" x14ac:dyDescent="0.25">
      <c r="A3592" t="str">
        <v>V-3591</v>
      </c>
      <c r="B3592">
        <f t="shared" ca="1" si="336"/>
        <v>45864</v>
      </c>
      <c r="C3592" t="str">
        <f t="shared" ca="1" si="337"/>
        <v>C-002</v>
      </c>
      <c r="D3592" t="str">
        <f t="shared" ca="1" si="338"/>
        <v>P-003</v>
      </c>
      <c r="E3592" t="str">
        <f ca="1">+_xlfn.XLOOKUP(D3592,'Tablas aux'!$A$3:$A$6,'Tablas aux'!$B$3:$B$6,0)</f>
        <v>Smart Watch</v>
      </c>
      <c r="F3592" t="str">
        <f ca="1">+_xlfn.XLOOKUP(E3592,'Tablas aux'!$B$3:$B$6,'Tablas aux'!$C$3:$C$6,0)</f>
        <v>Electrónica</v>
      </c>
      <c r="G3592">
        <f t="shared" ca="1" si="339"/>
        <v>38</v>
      </c>
      <c r="H3592">
        <f ca="1">+_xlfn.XLOOKUP(D3592,'Tablas aux'!$A$3:$A$6,'Tablas aux'!$D$3:$D$6)</f>
        <v>200</v>
      </c>
      <c r="I3592" s="3">
        <f t="shared" ca="1" si="340"/>
        <v>0.1</v>
      </c>
      <c r="J3592" t="str" cm="1">
        <f t="array" aca="1" ref="J3592" ca="1">+INDEX({"Tarjeta";"Efectivo";"Transferencia"},RANDBETWEEN(1,3))</f>
        <v>Tarjeta</v>
      </c>
      <c r="K3592" t="str">
        <f t="shared" ca="1" si="341"/>
        <v>V-002</v>
      </c>
      <c r="L3592" t="str">
        <f ca="1">+VLOOKUP(K3592,'Tablas aux'!$A$23:$C$27,3,0)</f>
        <v>Callao</v>
      </c>
    </row>
    <row r="3593" spans="1:12" x14ac:dyDescent="0.25">
      <c r="A3593" t="str">
        <v>V-3592</v>
      </c>
      <c r="B3593">
        <f t="shared" ca="1" si="336"/>
        <v>45760</v>
      </c>
      <c r="C3593" t="str">
        <f t="shared" ca="1" si="337"/>
        <v>C-001</v>
      </c>
      <c r="D3593" t="str">
        <f t="shared" ca="1" si="338"/>
        <v>P-004</v>
      </c>
      <c r="E3593" t="str">
        <f ca="1">+_xlfn.XLOOKUP(D3593,'Tablas aux'!$A$3:$A$6,'Tablas aux'!$B$3:$B$6,0)</f>
        <v>Smart Phone</v>
      </c>
      <c r="F3593" t="str">
        <f ca="1">+_xlfn.XLOOKUP(E3593,'Tablas aux'!$B$3:$B$6,'Tablas aux'!$C$3:$C$6,0)</f>
        <v>Telefonía</v>
      </c>
      <c r="G3593">
        <f t="shared" ca="1" si="339"/>
        <v>26</v>
      </c>
      <c r="H3593">
        <f ca="1">+_xlfn.XLOOKUP(D3593,'Tablas aux'!$A$3:$A$6,'Tablas aux'!$D$3:$D$6)</f>
        <v>800</v>
      </c>
      <c r="I3593" s="3">
        <f t="shared" ca="1" si="340"/>
        <v>0.2</v>
      </c>
      <c r="J3593" t="str" cm="1">
        <f t="array" aca="1" ref="J3593" ca="1">+INDEX({"Tarjeta";"Efectivo";"Transferencia"},RANDBETWEEN(1,3))</f>
        <v>Efectivo</v>
      </c>
      <c r="K3593" t="str">
        <f t="shared" ca="1" si="341"/>
        <v>V-005</v>
      </c>
      <c r="L3593" t="str">
        <f ca="1">+VLOOKUP(K3593,'Tablas aux'!$A$23:$C$27,3,0)</f>
        <v>Ayacucho</v>
      </c>
    </row>
    <row r="3594" spans="1:12" x14ac:dyDescent="0.25">
      <c r="A3594" t="str">
        <v>V-3593</v>
      </c>
      <c r="B3594">
        <f t="shared" ca="1" si="336"/>
        <v>45859</v>
      </c>
      <c r="C3594" t="str">
        <f t="shared" ca="1" si="337"/>
        <v>C-002</v>
      </c>
      <c r="D3594" t="str">
        <f t="shared" ca="1" si="338"/>
        <v>P-002</v>
      </c>
      <c r="E3594" t="str">
        <f ca="1">+_xlfn.XLOOKUP(D3594,'Tablas aux'!$A$3:$A$6,'Tablas aux'!$B$3:$B$6,0)</f>
        <v>Laptop</v>
      </c>
      <c r="F3594" t="str">
        <f ca="1">+_xlfn.XLOOKUP(E3594,'Tablas aux'!$B$3:$B$6,'Tablas aux'!$C$3:$C$6,0)</f>
        <v>Computo</v>
      </c>
      <c r="G3594">
        <f t="shared" ca="1" si="339"/>
        <v>44</v>
      </c>
      <c r="H3594">
        <f ca="1">+_xlfn.XLOOKUP(D3594,'Tablas aux'!$A$3:$A$6,'Tablas aux'!$D$3:$D$6)</f>
        <v>1200</v>
      </c>
      <c r="I3594" s="3">
        <f t="shared" ca="1" si="340"/>
        <v>0.3</v>
      </c>
      <c r="J3594" t="str" cm="1">
        <f t="array" aca="1" ref="J3594" ca="1">+INDEX({"Tarjeta";"Efectivo";"Transferencia"},RANDBETWEEN(1,3))</f>
        <v>Transferencia</v>
      </c>
      <c r="K3594" t="str">
        <f t="shared" ca="1" si="341"/>
        <v>V-001</v>
      </c>
      <c r="L3594" t="str">
        <f ca="1">+VLOOKUP(K3594,'Tablas aux'!$A$23:$C$27,3,0)</f>
        <v>Lima</v>
      </c>
    </row>
    <row r="3595" spans="1:12" x14ac:dyDescent="0.25">
      <c r="A3595" t="str">
        <v>V-3594</v>
      </c>
      <c r="B3595">
        <f t="shared" ca="1" si="336"/>
        <v>46006</v>
      </c>
      <c r="C3595" t="str">
        <f t="shared" ca="1" si="337"/>
        <v>C-001</v>
      </c>
      <c r="D3595" t="str">
        <f t="shared" ca="1" si="338"/>
        <v>P-004</v>
      </c>
      <c r="E3595" t="str">
        <f ca="1">+_xlfn.XLOOKUP(D3595,'Tablas aux'!$A$3:$A$6,'Tablas aux'!$B$3:$B$6,0)</f>
        <v>Smart Phone</v>
      </c>
      <c r="F3595" t="str">
        <f ca="1">+_xlfn.XLOOKUP(E3595,'Tablas aux'!$B$3:$B$6,'Tablas aux'!$C$3:$C$6,0)</f>
        <v>Telefonía</v>
      </c>
      <c r="G3595">
        <f t="shared" ca="1" si="339"/>
        <v>44</v>
      </c>
      <c r="H3595">
        <f ca="1">+_xlfn.XLOOKUP(D3595,'Tablas aux'!$A$3:$A$6,'Tablas aux'!$D$3:$D$6)</f>
        <v>800</v>
      </c>
      <c r="I3595" s="3">
        <f t="shared" ca="1" si="340"/>
        <v>0.2</v>
      </c>
      <c r="J3595" t="str" cm="1">
        <f t="array" aca="1" ref="J3595" ca="1">+INDEX({"Tarjeta";"Efectivo";"Transferencia"},RANDBETWEEN(1,3))</f>
        <v>Tarjeta</v>
      </c>
      <c r="K3595" t="str">
        <f t="shared" ca="1" si="341"/>
        <v>V-004</v>
      </c>
      <c r="L3595" t="str">
        <f ca="1">+VLOOKUP(K3595,'Tablas aux'!$A$23:$C$27,3,0)</f>
        <v>Moquegua</v>
      </c>
    </row>
    <row r="3596" spans="1:12" x14ac:dyDescent="0.25">
      <c r="A3596" t="str">
        <v>V-3595</v>
      </c>
      <c r="B3596">
        <f t="shared" ca="1" si="336"/>
        <v>45978</v>
      </c>
      <c r="C3596" t="str">
        <f t="shared" ca="1" si="337"/>
        <v>C-003</v>
      </c>
      <c r="D3596" t="str">
        <f t="shared" ca="1" si="338"/>
        <v>P-003</v>
      </c>
      <c r="E3596" t="str">
        <f ca="1">+_xlfn.XLOOKUP(D3596,'Tablas aux'!$A$3:$A$6,'Tablas aux'!$B$3:$B$6,0)</f>
        <v>Smart Watch</v>
      </c>
      <c r="F3596" t="str">
        <f ca="1">+_xlfn.XLOOKUP(E3596,'Tablas aux'!$B$3:$B$6,'Tablas aux'!$C$3:$C$6,0)</f>
        <v>Electrónica</v>
      </c>
      <c r="G3596">
        <f t="shared" ca="1" si="339"/>
        <v>39</v>
      </c>
      <c r="H3596">
        <f ca="1">+_xlfn.XLOOKUP(D3596,'Tablas aux'!$A$3:$A$6,'Tablas aux'!$D$3:$D$6)</f>
        <v>200</v>
      </c>
      <c r="I3596" s="3">
        <f t="shared" ca="1" si="340"/>
        <v>0.1</v>
      </c>
      <c r="J3596" t="str" cm="1">
        <f t="array" aca="1" ref="J3596" ca="1">+INDEX({"Tarjeta";"Efectivo";"Transferencia"},RANDBETWEEN(1,3))</f>
        <v>Efectivo</v>
      </c>
      <c r="K3596" t="str">
        <f t="shared" ca="1" si="341"/>
        <v>V-005</v>
      </c>
      <c r="L3596" t="str">
        <f ca="1">+VLOOKUP(K3596,'Tablas aux'!$A$23:$C$27,3,0)</f>
        <v>Ayacucho</v>
      </c>
    </row>
    <row r="3597" spans="1:12" x14ac:dyDescent="0.25">
      <c r="A3597" t="str">
        <v>V-3596</v>
      </c>
      <c r="B3597">
        <f t="shared" ca="1" si="336"/>
        <v>45877</v>
      </c>
      <c r="C3597" t="str">
        <f t="shared" ca="1" si="337"/>
        <v>C-001</v>
      </c>
      <c r="D3597" t="str">
        <f t="shared" ca="1" si="338"/>
        <v>P-002</v>
      </c>
      <c r="E3597" t="str">
        <f ca="1">+_xlfn.XLOOKUP(D3597,'Tablas aux'!$A$3:$A$6,'Tablas aux'!$B$3:$B$6,0)</f>
        <v>Laptop</v>
      </c>
      <c r="F3597" t="str">
        <f ca="1">+_xlfn.XLOOKUP(E3597,'Tablas aux'!$B$3:$B$6,'Tablas aux'!$C$3:$C$6,0)</f>
        <v>Computo</v>
      </c>
      <c r="G3597">
        <f t="shared" ca="1" si="339"/>
        <v>36</v>
      </c>
      <c r="H3597">
        <f ca="1">+_xlfn.XLOOKUP(D3597,'Tablas aux'!$A$3:$A$6,'Tablas aux'!$D$3:$D$6)</f>
        <v>1200</v>
      </c>
      <c r="I3597" s="3">
        <f t="shared" ca="1" si="340"/>
        <v>0.3</v>
      </c>
      <c r="J3597" t="str" cm="1">
        <f t="array" aca="1" ref="J3597" ca="1">+INDEX({"Tarjeta";"Efectivo";"Transferencia"},RANDBETWEEN(1,3))</f>
        <v>Tarjeta</v>
      </c>
      <c r="K3597" t="str">
        <f t="shared" ca="1" si="341"/>
        <v>V-002</v>
      </c>
      <c r="L3597" t="str">
        <f ca="1">+VLOOKUP(K3597,'Tablas aux'!$A$23:$C$27,3,0)</f>
        <v>Callao</v>
      </c>
    </row>
    <row r="3598" spans="1:12" x14ac:dyDescent="0.25">
      <c r="A3598" t="str">
        <v>V-3597</v>
      </c>
      <c r="B3598">
        <f t="shared" ca="1" si="336"/>
        <v>45901</v>
      </c>
      <c r="C3598" t="str">
        <f t="shared" ca="1" si="337"/>
        <v>C-004</v>
      </c>
      <c r="D3598" t="str">
        <f t="shared" ca="1" si="338"/>
        <v>P-001</v>
      </c>
      <c r="E3598" t="str">
        <f ca="1">+_xlfn.XLOOKUP(D3598,'Tablas aux'!$A$3:$A$6,'Tablas aux'!$B$3:$B$6,0)</f>
        <v>Audífonos</v>
      </c>
      <c r="F3598" t="str">
        <f ca="1">+_xlfn.XLOOKUP(E3598,'Tablas aux'!$B$3:$B$6,'Tablas aux'!$C$3:$C$6,0)</f>
        <v>Electrónica</v>
      </c>
      <c r="G3598">
        <f t="shared" ca="1" si="339"/>
        <v>41</v>
      </c>
      <c r="H3598">
        <f ca="1">+_xlfn.XLOOKUP(D3598,'Tablas aux'!$A$3:$A$6,'Tablas aux'!$D$3:$D$6)</f>
        <v>50</v>
      </c>
      <c r="I3598" s="3">
        <f t="shared" ca="1" si="340"/>
        <v>0.1</v>
      </c>
      <c r="J3598" t="str" cm="1">
        <f t="array" aca="1" ref="J3598" ca="1">+INDEX({"Tarjeta";"Efectivo";"Transferencia"},RANDBETWEEN(1,3))</f>
        <v>Tarjeta</v>
      </c>
      <c r="K3598" t="str">
        <f t="shared" ca="1" si="341"/>
        <v>V-004</v>
      </c>
      <c r="L3598" t="str">
        <f ca="1">+VLOOKUP(K3598,'Tablas aux'!$A$23:$C$27,3,0)</f>
        <v>Moquegua</v>
      </c>
    </row>
    <row r="3599" spans="1:12" x14ac:dyDescent="0.25">
      <c r="A3599" t="str">
        <v>V-3598</v>
      </c>
      <c r="B3599">
        <f t="shared" ca="1" si="336"/>
        <v>45851</v>
      </c>
      <c r="C3599" t="str">
        <f t="shared" ca="1" si="337"/>
        <v>C-003</v>
      </c>
      <c r="D3599" t="str">
        <f t="shared" ca="1" si="338"/>
        <v>P-003</v>
      </c>
      <c r="E3599" t="str">
        <f ca="1">+_xlfn.XLOOKUP(D3599,'Tablas aux'!$A$3:$A$6,'Tablas aux'!$B$3:$B$6,0)</f>
        <v>Smart Watch</v>
      </c>
      <c r="F3599" t="str">
        <f ca="1">+_xlfn.XLOOKUP(E3599,'Tablas aux'!$B$3:$B$6,'Tablas aux'!$C$3:$C$6,0)</f>
        <v>Electrónica</v>
      </c>
      <c r="G3599">
        <f t="shared" ca="1" si="339"/>
        <v>6</v>
      </c>
      <c r="H3599">
        <f ca="1">+_xlfn.XLOOKUP(D3599,'Tablas aux'!$A$3:$A$6,'Tablas aux'!$D$3:$D$6)</f>
        <v>200</v>
      </c>
      <c r="I3599" s="3">
        <f t="shared" ca="1" si="340"/>
        <v>0.1</v>
      </c>
      <c r="J3599" t="str" cm="1">
        <f t="array" aca="1" ref="J3599" ca="1">+INDEX({"Tarjeta";"Efectivo";"Transferencia"},RANDBETWEEN(1,3))</f>
        <v>Transferencia</v>
      </c>
      <c r="K3599" t="str">
        <f t="shared" ca="1" si="341"/>
        <v>V-003</v>
      </c>
      <c r="L3599" t="str">
        <f ca="1">+VLOOKUP(K3599,'Tablas aux'!$A$23:$C$27,3,0)</f>
        <v>Arequipa</v>
      </c>
    </row>
    <row r="3600" spans="1:12" x14ac:dyDescent="0.25">
      <c r="A3600" t="str">
        <v>V-3599</v>
      </c>
      <c r="B3600">
        <f t="shared" ca="1" si="336"/>
        <v>45965</v>
      </c>
      <c r="C3600" t="str">
        <f t="shared" ca="1" si="337"/>
        <v>C-002</v>
      </c>
      <c r="D3600" t="str">
        <f t="shared" ca="1" si="338"/>
        <v>P-003</v>
      </c>
      <c r="E3600" t="str">
        <f ca="1">+_xlfn.XLOOKUP(D3600,'Tablas aux'!$A$3:$A$6,'Tablas aux'!$B$3:$B$6,0)</f>
        <v>Smart Watch</v>
      </c>
      <c r="F3600" t="str">
        <f ca="1">+_xlfn.XLOOKUP(E3600,'Tablas aux'!$B$3:$B$6,'Tablas aux'!$C$3:$C$6,0)</f>
        <v>Electrónica</v>
      </c>
      <c r="G3600">
        <f t="shared" ca="1" si="339"/>
        <v>18</v>
      </c>
      <c r="H3600">
        <f ca="1">+_xlfn.XLOOKUP(D3600,'Tablas aux'!$A$3:$A$6,'Tablas aux'!$D$3:$D$6)</f>
        <v>200</v>
      </c>
      <c r="I3600" s="3">
        <f t="shared" ca="1" si="340"/>
        <v>0.1</v>
      </c>
      <c r="J3600" t="str" cm="1">
        <f t="array" aca="1" ref="J3600" ca="1">+INDEX({"Tarjeta";"Efectivo";"Transferencia"},RANDBETWEEN(1,3))</f>
        <v>Transferencia</v>
      </c>
      <c r="K3600" t="str">
        <f t="shared" ca="1" si="341"/>
        <v>V-002</v>
      </c>
      <c r="L3600" t="str">
        <f ca="1">+VLOOKUP(K3600,'Tablas aux'!$A$23:$C$27,3,0)</f>
        <v>Callao</v>
      </c>
    </row>
    <row r="3601" spans="1:12" x14ac:dyDescent="0.25">
      <c r="A3601" t="str">
        <v>V-3600</v>
      </c>
      <c r="B3601">
        <f t="shared" ca="1" si="336"/>
        <v>45982</v>
      </c>
      <c r="C3601" t="str">
        <f t="shared" ca="1" si="337"/>
        <v>C-004</v>
      </c>
      <c r="D3601" t="str">
        <f t="shared" ca="1" si="338"/>
        <v>P-002</v>
      </c>
      <c r="E3601" t="str">
        <f ca="1">+_xlfn.XLOOKUP(D3601,'Tablas aux'!$A$3:$A$6,'Tablas aux'!$B$3:$B$6,0)</f>
        <v>Laptop</v>
      </c>
      <c r="F3601" t="str">
        <f ca="1">+_xlfn.XLOOKUP(E3601,'Tablas aux'!$B$3:$B$6,'Tablas aux'!$C$3:$C$6,0)</f>
        <v>Computo</v>
      </c>
      <c r="G3601">
        <f t="shared" ca="1" si="339"/>
        <v>10</v>
      </c>
      <c r="H3601">
        <f ca="1">+_xlfn.XLOOKUP(D3601,'Tablas aux'!$A$3:$A$6,'Tablas aux'!$D$3:$D$6)</f>
        <v>1200</v>
      </c>
      <c r="I3601" s="3">
        <f t="shared" ca="1" si="340"/>
        <v>0.3</v>
      </c>
      <c r="J3601" t="str" cm="1">
        <f t="array" aca="1" ref="J3601" ca="1">+INDEX({"Tarjeta";"Efectivo";"Transferencia"},RANDBETWEEN(1,3))</f>
        <v>Efectivo</v>
      </c>
      <c r="K3601" t="str">
        <f t="shared" ca="1" si="341"/>
        <v>V-003</v>
      </c>
      <c r="L3601" t="str">
        <f ca="1">+VLOOKUP(K3601,'Tablas aux'!$A$23:$C$27,3,0)</f>
        <v>Arequipa</v>
      </c>
    </row>
    <row r="3602" spans="1:12" x14ac:dyDescent="0.25">
      <c r="A3602" t="str">
        <v>V-3601</v>
      </c>
      <c r="B3602">
        <f t="shared" ca="1" si="336"/>
        <v>45969</v>
      </c>
      <c r="C3602" t="str">
        <f t="shared" ca="1" si="337"/>
        <v>C-003</v>
      </c>
      <c r="D3602" t="str">
        <f t="shared" ca="1" si="338"/>
        <v>P-004</v>
      </c>
      <c r="E3602" t="str">
        <f ca="1">+_xlfn.XLOOKUP(D3602,'Tablas aux'!$A$3:$A$6,'Tablas aux'!$B$3:$B$6,0)</f>
        <v>Smart Phone</v>
      </c>
      <c r="F3602" t="str">
        <f ca="1">+_xlfn.XLOOKUP(E3602,'Tablas aux'!$B$3:$B$6,'Tablas aux'!$C$3:$C$6,0)</f>
        <v>Telefonía</v>
      </c>
      <c r="G3602">
        <f t="shared" ca="1" si="339"/>
        <v>16</v>
      </c>
      <c r="H3602">
        <f ca="1">+_xlfn.XLOOKUP(D3602,'Tablas aux'!$A$3:$A$6,'Tablas aux'!$D$3:$D$6)</f>
        <v>800</v>
      </c>
      <c r="I3602" s="3">
        <f t="shared" ca="1" si="340"/>
        <v>0.2</v>
      </c>
      <c r="J3602" t="str" cm="1">
        <f t="array" aca="1" ref="J3602" ca="1">+INDEX({"Tarjeta";"Efectivo";"Transferencia"},RANDBETWEEN(1,3))</f>
        <v>Transferencia</v>
      </c>
      <c r="K3602" t="str">
        <f t="shared" ca="1" si="341"/>
        <v>V-002</v>
      </c>
      <c r="L3602" t="str">
        <f ca="1">+VLOOKUP(K3602,'Tablas aux'!$A$23:$C$27,3,0)</f>
        <v>Callao</v>
      </c>
    </row>
    <row r="3603" spans="1:12" x14ac:dyDescent="0.25">
      <c r="A3603" t="str">
        <v>V-3602</v>
      </c>
      <c r="B3603">
        <f t="shared" ca="1" si="336"/>
        <v>45951</v>
      </c>
      <c r="C3603" t="str">
        <f t="shared" ca="1" si="337"/>
        <v>C-004</v>
      </c>
      <c r="D3603" t="str">
        <f t="shared" ca="1" si="338"/>
        <v>P-003</v>
      </c>
      <c r="E3603" t="str">
        <f ca="1">+_xlfn.XLOOKUP(D3603,'Tablas aux'!$A$3:$A$6,'Tablas aux'!$B$3:$B$6,0)</f>
        <v>Smart Watch</v>
      </c>
      <c r="F3603" t="str">
        <f ca="1">+_xlfn.XLOOKUP(E3603,'Tablas aux'!$B$3:$B$6,'Tablas aux'!$C$3:$C$6,0)</f>
        <v>Electrónica</v>
      </c>
      <c r="G3603">
        <f t="shared" ca="1" si="339"/>
        <v>32</v>
      </c>
      <c r="H3603">
        <f ca="1">+_xlfn.XLOOKUP(D3603,'Tablas aux'!$A$3:$A$6,'Tablas aux'!$D$3:$D$6)</f>
        <v>200</v>
      </c>
      <c r="I3603" s="3">
        <f t="shared" ca="1" si="340"/>
        <v>0.1</v>
      </c>
      <c r="J3603" t="str" cm="1">
        <f t="array" aca="1" ref="J3603" ca="1">+INDEX({"Tarjeta";"Efectivo";"Transferencia"},RANDBETWEEN(1,3))</f>
        <v>Tarjeta</v>
      </c>
      <c r="K3603" t="str">
        <f t="shared" ca="1" si="341"/>
        <v>V-001</v>
      </c>
      <c r="L3603" t="str">
        <f ca="1">+VLOOKUP(K3603,'Tablas aux'!$A$23:$C$27,3,0)</f>
        <v>Lima</v>
      </c>
    </row>
    <row r="3604" spans="1:12" x14ac:dyDescent="0.25">
      <c r="A3604" t="str">
        <v>V-3603</v>
      </c>
      <c r="B3604">
        <f t="shared" ca="1" si="336"/>
        <v>45874</v>
      </c>
      <c r="C3604" t="str">
        <f t="shared" ca="1" si="337"/>
        <v>C-001</v>
      </c>
      <c r="D3604" t="str">
        <f t="shared" ca="1" si="338"/>
        <v>P-003</v>
      </c>
      <c r="E3604" t="str">
        <f ca="1">+_xlfn.XLOOKUP(D3604,'Tablas aux'!$A$3:$A$6,'Tablas aux'!$B$3:$B$6,0)</f>
        <v>Smart Watch</v>
      </c>
      <c r="F3604" t="str">
        <f ca="1">+_xlfn.XLOOKUP(E3604,'Tablas aux'!$B$3:$B$6,'Tablas aux'!$C$3:$C$6,0)</f>
        <v>Electrónica</v>
      </c>
      <c r="G3604">
        <f t="shared" ca="1" si="339"/>
        <v>30</v>
      </c>
      <c r="H3604">
        <f ca="1">+_xlfn.XLOOKUP(D3604,'Tablas aux'!$A$3:$A$6,'Tablas aux'!$D$3:$D$6)</f>
        <v>200</v>
      </c>
      <c r="I3604" s="3">
        <f t="shared" ca="1" si="340"/>
        <v>0.1</v>
      </c>
      <c r="J3604" t="str" cm="1">
        <f t="array" aca="1" ref="J3604" ca="1">+INDEX({"Tarjeta";"Efectivo";"Transferencia"},RANDBETWEEN(1,3))</f>
        <v>Efectivo</v>
      </c>
      <c r="K3604" t="str">
        <f t="shared" ca="1" si="341"/>
        <v>V-001</v>
      </c>
      <c r="L3604" t="str">
        <f ca="1">+VLOOKUP(K3604,'Tablas aux'!$A$23:$C$27,3,0)</f>
        <v>Lima</v>
      </c>
    </row>
    <row r="3605" spans="1:12" x14ac:dyDescent="0.25">
      <c r="A3605" t="str">
        <v>V-3604</v>
      </c>
      <c r="B3605">
        <f t="shared" ca="1" si="336"/>
        <v>45934</v>
      </c>
      <c r="C3605" t="str">
        <f t="shared" ca="1" si="337"/>
        <v>C-004</v>
      </c>
      <c r="D3605" t="str">
        <f t="shared" ca="1" si="338"/>
        <v>P-001</v>
      </c>
      <c r="E3605" t="str">
        <f ca="1">+_xlfn.XLOOKUP(D3605,'Tablas aux'!$A$3:$A$6,'Tablas aux'!$B$3:$B$6,0)</f>
        <v>Audífonos</v>
      </c>
      <c r="F3605" t="str">
        <f ca="1">+_xlfn.XLOOKUP(E3605,'Tablas aux'!$B$3:$B$6,'Tablas aux'!$C$3:$C$6,0)</f>
        <v>Electrónica</v>
      </c>
      <c r="G3605">
        <f t="shared" ca="1" si="339"/>
        <v>14</v>
      </c>
      <c r="H3605">
        <f ca="1">+_xlfn.XLOOKUP(D3605,'Tablas aux'!$A$3:$A$6,'Tablas aux'!$D$3:$D$6)</f>
        <v>50</v>
      </c>
      <c r="I3605" s="3">
        <f t="shared" ca="1" si="340"/>
        <v>0.1</v>
      </c>
      <c r="J3605" t="str" cm="1">
        <f t="array" aca="1" ref="J3605" ca="1">+INDEX({"Tarjeta";"Efectivo";"Transferencia"},RANDBETWEEN(1,3))</f>
        <v>Efectivo</v>
      </c>
      <c r="K3605" t="str">
        <f t="shared" ca="1" si="341"/>
        <v>V-004</v>
      </c>
      <c r="L3605" t="str">
        <f ca="1">+VLOOKUP(K3605,'Tablas aux'!$A$23:$C$27,3,0)</f>
        <v>Moquegua</v>
      </c>
    </row>
    <row r="3606" spans="1:12" x14ac:dyDescent="0.25">
      <c r="A3606" t="str">
        <v>V-3605</v>
      </c>
      <c r="B3606">
        <f t="shared" ca="1" si="336"/>
        <v>45935</v>
      </c>
      <c r="C3606" t="str">
        <f t="shared" ca="1" si="337"/>
        <v>C-001</v>
      </c>
      <c r="D3606" t="str">
        <f t="shared" ca="1" si="338"/>
        <v>P-003</v>
      </c>
      <c r="E3606" t="str">
        <f ca="1">+_xlfn.XLOOKUP(D3606,'Tablas aux'!$A$3:$A$6,'Tablas aux'!$B$3:$B$6,0)</f>
        <v>Smart Watch</v>
      </c>
      <c r="F3606" t="str">
        <f ca="1">+_xlfn.XLOOKUP(E3606,'Tablas aux'!$B$3:$B$6,'Tablas aux'!$C$3:$C$6,0)</f>
        <v>Electrónica</v>
      </c>
      <c r="G3606">
        <f t="shared" ca="1" si="339"/>
        <v>41</v>
      </c>
      <c r="H3606">
        <f ca="1">+_xlfn.XLOOKUP(D3606,'Tablas aux'!$A$3:$A$6,'Tablas aux'!$D$3:$D$6)</f>
        <v>200</v>
      </c>
      <c r="I3606" s="3">
        <f t="shared" ca="1" si="340"/>
        <v>0.1</v>
      </c>
      <c r="J3606" t="str" cm="1">
        <f t="array" aca="1" ref="J3606" ca="1">+INDEX({"Tarjeta";"Efectivo";"Transferencia"},RANDBETWEEN(1,3))</f>
        <v>Tarjeta</v>
      </c>
      <c r="K3606" t="str">
        <f t="shared" ca="1" si="341"/>
        <v>V-002</v>
      </c>
      <c r="L3606" t="str">
        <f ca="1">+VLOOKUP(K3606,'Tablas aux'!$A$23:$C$27,3,0)</f>
        <v>Callao</v>
      </c>
    </row>
    <row r="3607" spans="1:12" x14ac:dyDescent="0.25">
      <c r="A3607" t="str">
        <v>V-3606</v>
      </c>
      <c r="B3607">
        <f t="shared" ca="1" si="336"/>
        <v>45731</v>
      </c>
      <c r="C3607" t="str">
        <f t="shared" ca="1" si="337"/>
        <v>C-001</v>
      </c>
      <c r="D3607" t="str">
        <f t="shared" ca="1" si="338"/>
        <v>P-002</v>
      </c>
      <c r="E3607" t="str">
        <f ca="1">+_xlfn.XLOOKUP(D3607,'Tablas aux'!$A$3:$A$6,'Tablas aux'!$B$3:$B$6,0)</f>
        <v>Laptop</v>
      </c>
      <c r="F3607" t="str">
        <f ca="1">+_xlfn.XLOOKUP(E3607,'Tablas aux'!$B$3:$B$6,'Tablas aux'!$C$3:$C$6,0)</f>
        <v>Computo</v>
      </c>
      <c r="G3607">
        <f t="shared" ca="1" si="339"/>
        <v>20</v>
      </c>
      <c r="H3607">
        <f ca="1">+_xlfn.XLOOKUP(D3607,'Tablas aux'!$A$3:$A$6,'Tablas aux'!$D$3:$D$6)</f>
        <v>1200</v>
      </c>
      <c r="I3607" s="3">
        <f t="shared" ca="1" si="340"/>
        <v>0.3</v>
      </c>
      <c r="J3607" t="str" cm="1">
        <f t="array" aca="1" ref="J3607" ca="1">+INDEX({"Tarjeta";"Efectivo";"Transferencia"},RANDBETWEEN(1,3))</f>
        <v>Efectivo</v>
      </c>
      <c r="K3607" t="str">
        <f t="shared" ca="1" si="341"/>
        <v>V-003</v>
      </c>
      <c r="L3607" t="str">
        <f ca="1">+VLOOKUP(K3607,'Tablas aux'!$A$23:$C$27,3,0)</f>
        <v>Arequipa</v>
      </c>
    </row>
    <row r="3608" spans="1:12" x14ac:dyDescent="0.25">
      <c r="A3608" t="str">
        <v>V-3607</v>
      </c>
      <c r="B3608">
        <f t="shared" ca="1" si="336"/>
        <v>45841</v>
      </c>
      <c r="C3608" t="str">
        <f t="shared" ca="1" si="337"/>
        <v>C-002</v>
      </c>
      <c r="D3608" t="str">
        <f t="shared" ca="1" si="338"/>
        <v>P-002</v>
      </c>
      <c r="E3608" t="str">
        <f ca="1">+_xlfn.XLOOKUP(D3608,'Tablas aux'!$A$3:$A$6,'Tablas aux'!$B$3:$B$6,0)</f>
        <v>Laptop</v>
      </c>
      <c r="F3608" t="str">
        <f ca="1">+_xlfn.XLOOKUP(E3608,'Tablas aux'!$B$3:$B$6,'Tablas aux'!$C$3:$C$6,0)</f>
        <v>Computo</v>
      </c>
      <c r="G3608">
        <f t="shared" ca="1" si="339"/>
        <v>34</v>
      </c>
      <c r="H3608">
        <f ca="1">+_xlfn.XLOOKUP(D3608,'Tablas aux'!$A$3:$A$6,'Tablas aux'!$D$3:$D$6)</f>
        <v>1200</v>
      </c>
      <c r="I3608" s="3">
        <f t="shared" ca="1" si="340"/>
        <v>0.3</v>
      </c>
      <c r="J3608" t="str" cm="1">
        <f t="array" aca="1" ref="J3608" ca="1">+INDEX({"Tarjeta";"Efectivo";"Transferencia"},RANDBETWEEN(1,3))</f>
        <v>Efectivo</v>
      </c>
      <c r="K3608" t="str">
        <f t="shared" ca="1" si="341"/>
        <v>V-001</v>
      </c>
      <c r="L3608" t="str">
        <f ca="1">+VLOOKUP(K3608,'Tablas aux'!$A$23:$C$27,3,0)</f>
        <v>Lima</v>
      </c>
    </row>
    <row r="3609" spans="1:12" x14ac:dyDescent="0.25">
      <c r="A3609" t="str">
        <v>V-3608</v>
      </c>
      <c r="B3609">
        <f t="shared" ca="1" si="336"/>
        <v>45822</v>
      </c>
      <c r="C3609" t="str">
        <f t="shared" ca="1" si="337"/>
        <v>C-003</v>
      </c>
      <c r="D3609" t="str">
        <f t="shared" ca="1" si="338"/>
        <v>P-003</v>
      </c>
      <c r="E3609" t="str">
        <f ca="1">+_xlfn.XLOOKUP(D3609,'Tablas aux'!$A$3:$A$6,'Tablas aux'!$B$3:$B$6,0)</f>
        <v>Smart Watch</v>
      </c>
      <c r="F3609" t="str">
        <f ca="1">+_xlfn.XLOOKUP(E3609,'Tablas aux'!$B$3:$B$6,'Tablas aux'!$C$3:$C$6,0)</f>
        <v>Electrónica</v>
      </c>
      <c r="G3609">
        <f t="shared" ca="1" si="339"/>
        <v>12</v>
      </c>
      <c r="H3609">
        <f ca="1">+_xlfn.XLOOKUP(D3609,'Tablas aux'!$A$3:$A$6,'Tablas aux'!$D$3:$D$6)</f>
        <v>200</v>
      </c>
      <c r="I3609" s="3">
        <f t="shared" ca="1" si="340"/>
        <v>0.1</v>
      </c>
      <c r="J3609" t="str" cm="1">
        <f t="array" aca="1" ref="J3609" ca="1">+INDEX({"Tarjeta";"Efectivo";"Transferencia"},RANDBETWEEN(1,3))</f>
        <v>Transferencia</v>
      </c>
      <c r="K3609" t="str">
        <f t="shared" ca="1" si="341"/>
        <v>V-004</v>
      </c>
      <c r="L3609" t="str">
        <f ca="1">+VLOOKUP(K3609,'Tablas aux'!$A$23:$C$27,3,0)</f>
        <v>Moquegua</v>
      </c>
    </row>
    <row r="3610" spans="1:12" x14ac:dyDescent="0.25">
      <c r="A3610" t="str">
        <v>V-3609</v>
      </c>
      <c r="B3610">
        <f t="shared" ca="1" si="336"/>
        <v>45682</v>
      </c>
      <c r="C3610" t="str">
        <f t="shared" ca="1" si="337"/>
        <v>C-003</v>
      </c>
      <c r="D3610" t="str">
        <f t="shared" ca="1" si="338"/>
        <v>P-001</v>
      </c>
      <c r="E3610" t="str">
        <f ca="1">+_xlfn.XLOOKUP(D3610,'Tablas aux'!$A$3:$A$6,'Tablas aux'!$B$3:$B$6,0)</f>
        <v>Audífonos</v>
      </c>
      <c r="F3610" t="str">
        <f ca="1">+_xlfn.XLOOKUP(E3610,'Tablas aux'!$B$3:$B$6,'Tablas aux'!$C$3:$C$6,0)</f>
        <v>Electrónica</v>
      </c>
      <c r="G3610">
        <f t="shared" ca="1" si="339"/>
        <v>34</v>
      </c>
      <c r="H3610">
        <f ca="1">+_xlfn.XLOOKUP(D3610,'Tablas aux'!$A$3:$A$6,'Tablas aux'!$D$3:$D$6)</f>
        <v>50</v>
      </c>
      <c r="I3610" s="3">
        <f t="shared" ca="1" si="340"/>
        <v>0.1</v>
      </c>
      <c r="J3610" t="str" cm="1">
        <f t="array" aca="1" ref="J3610" ca="1">+INDEX({"Tarjeta";"Efectivo";"Transferencia"},RANDBETWEEN(1,3))</f>
        <v>Efectivo</v>
      </c>
      <c r="K3610" t="str">
        <f t="shared" ca="1" si="341"/>
        <v>V-003</v>
      </c>
      <c r="L3610" t="str">
        <f ca="1">+VLOOKUP(K3610,'Tablas aux'!$A$23:$C$27,3,0)</f>
        <v>Arequipa</v>
      </c>
    </row>
    <row r="3611" spans="1:12" x14ac:dyDescent="0.25">
      <c r="A3611" t="str">
        <v>V-3610</v>
      </c>
      <c r="B3611">
        <f t="shared" ca="1" si="336"/>
        <v>45928</v>
      </c>
      <c r="C3611" t="str">
        <f t="shared" ca="1" si="337"/>
        <v>C-001</v>
      </c>
      <c r="D3611" t="str">
        <f t="shared" ca="1" si="338"/>
        <v>P-002</v>
      </c>
      <c r="E3611" t="str">
        <f ca="1">+_xlfn.XLOOKUP(D3611,'Tablas aux'!$A$3:$A$6,'Tablas aux'!$B$3:$B$6,0)</f>
        <v>Laptop</v>
      </c>
      <c r="F3611" t="str">
        <f ca="1">+_xlfn.XLOOKUP(E3611,'Tablas aux'!$B$3:$B$6,'Tablas aux'!$C$3:$C$6,0)</f>
        <v>Computo</v>
      </c>
      <c r="G3611">
        <f t="shared" ca="1" si="339"/>
        <v>18</v>
      </c>
      <c r="H3611">
        <f ca="1">+_xlfn.XLOOKUP(D3611,'Tablas aux'!$A$3:$A$6,'Tablas aux'!$D$3:$D$6)</f>
        <v>1200</v>
      </c>
      <c r="I3611" s="3">
        <f t="shared" ca="1" si="340"/>
        <v>0.3</v>
      </c>
      <c r="J3611" t="str" cm="1">
        <f t="array" aca="1" ref="J3611" ca="1">+INDEX({"Tarjeta";"Efectivo";"Transferencia"},RANDBETWEEN(1,3))</f>
        <v>Tarjeta</v>
      </c>
      <c r="K3611" t="str">
        <f t="shared" ca="1" si="341"/>
        <v>V-002</v>
      </c>
      <c r="L3611" t="str">
        <f ca="1">+VLOOKUP(K3611,'Tablas aux'!$A$23:$C$27,3,0)</f>
        <v>Callao</v>
      </c>
    </row>
    <row r="3612" spans="1:12" x14ac:dyDescent="0.25">
      <c r="A3612" t="str">
        <v>V-3611</v>
      </c>
      <c r="B3612">
        <f t="shared" ca="1" si="336"/>
        <v>45859</v>
      </c>
      <c r="C3612" t="str">
        <f t="shared" ca="1" si="337"/>
        <v>C-003</v>
      </c>
      <c r="D3612" t="str">
        <f t="shared" ca="1" si="338"/>
        <v>P-003</v>
      </c>
      <c r="E3612" t="str">
        <f ca="1">+_xlfn.XLOOKUP(D3612,'Tablas aux'!$A$3:$A$6,'Tablas aux'!$B$3:$B$6,0)</f>
        <v>Smart Watch</v>
      </c>
      <c r="F3612" t="str">
        <f ca="1">+_xlfn.XLOOKUP(E3612,'Tablas aux'!$B$3:$B$6,'Tablas aux'!$C$3:$C$6,0)</f>
        <v>Electrónica</v>
      </c>
      <c r="G3612">
        <f t="shared" ca="1" si="339"/>
        <v>37</v>
      </c>
      <c r="H3612">
        <f ca="1">+_xlfn.XLOOKUP(D3612,'Tablas aux'!$A$3:$A$6,'Tablas aux'!$D$3:$D$6)</f>
        <v>200</v>
      </c>
      <c r="I3612" s="3">
        <f t="shared" ca="1" si="340"/>
        <v>0.1</v>
      </c>
      <c r="J3612" t="str" cm="1">
        <f t="array" aca="1" ref="J3612" ca="1">+INDEX({"Tarjeta";"Efectivo";"Transferencia"},RANDBETWEEN(1,3))</f>
        <v>Efectivo</v>
      </c>
      <c r="K3612" t="str">
        <f t="shared" ca="1" si="341"/>
        <v>V-002</v>
      </c>
      <c r="L3612" t="str">
        <f ca="1">+VLOOKUP(K3612,'Tablas aux'!$A$23:$C$27,3,0)</f>
        <v>Callao</v>
      </c>
    </row>
    <row r="3613" spans="1:12" x14ac:dyDescent="0.25">
      <c r="A3613" t="str">
        <v>V-3612</v>
      </c>
      <c r="B3613">
        <f t="shared" ca="1" si="336"/>
        <v>45991</v>
      </c>
      <c r="C3613" t="str">
        <f t="shared" ca="1" si="337"/>
        <v>C-001</v>
      </c>
      <c r="D3613" t="str">
        <f t="shared" ca="1" si="338"/>
        <v>P-004</v>
      </c>
      <c r="E3613" t="str">
        <f ca="1">+_xlfn.XLOOKUP(D3613,'Tablas aux'!$A$3:$A$6,'Tablas aux'!$B$3:$B$6,0)</f>
        <v>Smart Phone</v>
      </c>
      <c r="F3613" t="str">
        <f ca="1">+_xlfn.XLOOKUP(E3613,'Tablas aux'!$B$3:$B$6,'Tablas aux'!$C$3:$C$6,0)</f>
        <v>Telefonía</v>
      </c>
      <c r="G3613">
        <f t="shared" ca="1" si="339"/>
        <v>25</v>
      </c>
      <c r="H3613">
        <f ca="1">+_xlfn.XLOOKUP(D3613,'Tablas aux'!$A$3:$A$6,'Tablas aux'!$D$3:$D$6)</f>
        <v>800</v>
      </c>
      <c r="I3613" s="3">
        <f t="shared" ca="1" si="340"/>
        <v>0.2</v>
      </c>
      <c r="J3613" t="str" cm="1">
        <f t="array" aca="1" ref="J3613" ca="1">+INDEX({"Tarjeta";"Efectivo";"Transferencia"},RANDBETWEEN(1,3))</f>
        <v>Transferencia</v>
      </c>
      <c r="K3613" t="str">
        <f t="shared" ca="1" si="341"/>
        <v>V-002</v>
      </c>
      <c r="L3613" t="str">
        <f ca="1">+VLOOKUP(K3613,'Tablas aux'!$A$23:$C$27,3,0)</f>
        <v>Callao</v>
      </c>
    </row>
    <row r="3614" spans="1:12" x14ac:dyDescent="0.25">
      <c r="A3614" t="str">
        <v>V-3613</v>
      </c>
      <c r="B3614">
        <f t="shared" ca="1" si="336"/>
        <v>46015</v>
      </c>
      <c r="C3614" t="str">
        <f t="shared" ca="1" si="337"/>
        <v>C-004</v>
      </c>
      <c r="D3614" t="str">
        <f t="shared" ca="1" si="338"/>
        <v>P-002</v>
      </c>
      <c r="E3614" t="str">
        <f ca="1">+_xlfn.XLOOKUP(D3614,'Tablas aux'!$A$3:$A$6,'Tablas aux'!$B$3:$B$6,0)</f>
        <v>Laptop</v>
      </c>
      <c r="F3614" t="str">
        <f ca="1">+_xlfn.XLOOKUP(E3614,'Tablas aux'!$B$3:$B$6,'Tablas aux'!$C$3:$C$6,0)</f>
        <v>Computo</v>
      </c>
      <c r="G3614">
        <f t="shared" ca="1" si="339"/>
        <v>41</v>
      </c>
      <c r="H3614">
        <f ca="1">+_xlfn.XLOOKUP(D3614,'Tablas aux'!$A$3:$A$6,'Tablas aux'!$D$3:$D$6)</f>
        <v>1200</v>
      </c>
      <c r="I3614" s="3">
        <f t="shared" ca="1" si="340"/>
        <v>0.3</v>
      </c>
      <c r="J3614" t="str" cm="1">
        <f t="array" aca="1" ref="J3614" ca="1">+INDEX({"Tarjeta";"Efectivo";"Transferencia"},RANDBETWEEN(1,3))</f>
        <v>Efectivo</v>
      </c>
      <c r="K3614" t="str">
        <f t="shared" ca="1" si="341"/>
        <v>V-004</v>
      </c>
      <c r="L3614" t="str">
        <f ca="1">+VLOOKUP(K3614,'Tablas aux'!$A$23:$C$27,3,0)</f>
        <v>Moquegua</v>
      </c>
    </row>
    <row r="3615" spans="1:12" x14ac:dyDescent="0.25">
      <c r="A3615" t="str">
        <v>V-3614</v>
      </c>
      <c r="B3615">
        <f t="shared" ca="1" si="336"/>
        <v>45742</v>
      </c>
      <c r="C3615" t="str">
        <f t="shared" ca="1" si="337"/>
        <v>C-001</v>
      </c>
      <c r="D3615" t="str">
        <f t="shared" ca="1" si="338"/>
        <v>P-004</v>
      </c>
      <c r="E3615" t="str">
        <f ca="1">+_xlfn.XLOOKUP(D3615,'Tablas aux'!$A$3:$A$6,'Tablas aux'!$B$3:$B$6,0)</f>
        <v>Smart Phone</v>
      </c>
      <c r="F3615" t="str">
        <f ca="1">+_xlfn.XLOOKUP(E3615,'Tablas aux'!$B$3:$B$6,'Tablas aux'!$C$3:$C$6,0)</f>
        <v>Telefonía</v>
      </c>
      <c r="G3615">
        <f t="shared" ca="1" si="339"/>
        <v>19</v>
      </c>
      <c r="H3615">
        <f ca="1">+_xlfn.XLOOKUP(D3615,'Tablas aux'!$A$3:$A$6,'Tablas aux'!$D$3:$D$6)</f>
        <v>800</v>
      </c>
      <c r="I3615" s="3">
        <f t="shared" ca="1" si="340"/>
        <v>0.2</v>
      </c>
      <c r="J3615" t="str" cm="1">
        <f t="array" aca="1" ref="J3615" ca="1">+INDEX({"Tarjeta";"Efectivo";"Transferencia"},RANDBETWEEN(1,3))</f>
        <v>Efectivo</v>
      </c>
      <c r="K3615" t="str">
        <f t="shared" ca="1" si="341"/>
        <v>V-001</v>
      </c>
      <c r="L3615" t="str">
        <f ca="1">+VLOOKUP(K3615,'Tablas aux'!$A$23:$C$27,3,0)</f>
        <v>Lima</v>
      </c>
    </row>
    <row r="3616" spans="1:12" x14ac:dyDescent="0.25">
      <c r="A3616" t="str">
        <v>V-3615</v>
      </c>
      <c r="B3616">
        <f t="shared" ca="1" si="336"/>
        <v>46008</v>
      </c>
      <c r="C3616" t="str">
        <f t="shared" ca="1" si="337"/>
        <v>C-002</v>
      </c>
      <c r="D3616" t="str">
        <f t="shared" ca="1" si="338"/>
        <v>P-003</v>
      </c>
      <c r="E3616" t="str">
        <f ca="1">+_xlfn.XLOOKUP(D3616,'Tablas aux'!$A$3:$A$6,'Tablas aux'!$B$3:$B$6,0)</f>
        <v>Smart Watch</v>
      </c>
      <c r="F3616" t="str">
        <f ca="1">+_xlfn.XLOOKUP(E3616,'Tablas aux'!$B$3:$B$6,'Tablas aux'!$C$3:$C$6,0)</f>
        <v>Electrónica</v>
      </c>
      <c r="G3616">
        <f t="shared" ca="1" si="339"/>
        <v>24</v>
      </c>
      <c r="H3616">
        <f ca="1">+_xlfn.XLOOKUP(D3616,'Tablas aux'!$A$3:$A$6,'Tablas aux'!$D$3:$D$6)</f>
        <v>200</v>
      </c>
      <c r="I3616" s="3">
        <f t="shared" ca="1" si="340"/>
        <v>0.1</v>
      </c>
      <c r="J3616" t="str" cm="1">
        <f t="array" aca="1" ref="J3616" ca="1">+INDEX({"Tarjeta";"Efectivo";"Transferencia"},RANDBETWEEN(1,3))</f>
        <v>Transferencia</v>
      </c>
      <c r="K3616" t="str">
        <f t="shared" ca="1" si="341"/>
        <v>V-003</v>
      </c>
      <c r="L3616" t="str">
        <f ca="1">+VLOOKUP(K3616,'Tablas aux'!$A$23:$C$27,3,0)</f>
        <v>Arequipa</v>
      </c>
    </row>
    <row r="3617" spans="1:12" x14ac:dyDescent="0.25">
      <c r="A3617" t="str">
        <v>V-3616</v>
      </c>
      <c r="B3617">
        <f t="shared" ca="1" si="336"/>
        <v>45784</v>
      </c>
      <c r="C3617" t="str">
        <f t="shared" ca="1" si="337"/>
        <v>C-004</v>
      </c>
      <c r="D3617" t="str">
        <f t="shared" ca="1" si="338"/>
        <v>P-003</v>
      </c>
      <c r="E3617" t="str">
        <f ca="1">+_xlfn.XLOOKUP(D3617,'Tablas aux'!$A$3:$A$6,'Tablas aux'!$B$3:$B$6,0)</f>
        <v>Smart Watch</v>
      </c>
      <c r="F3617" t="str">
        <f ca="1">+_xlfn.XLOOKUP(E3617,'Tablas aux'!$B$3:$B$6,'Tablas aux'!$C$3:$C$6,0)</f>
        <v>Electrónica</v>
      </c>
      <c r="G3617">
        <f t="shared" ca="1" si="339"/>
        <v>16</v>
      </c>
      <c r="H3617">
        <f ca="1">+_xlfn.XLOOKUP(D3617,'Tablas aux'!$A$3:$A$6,'Tablas aux'!$D$3:$D$6)</f>
        <v>200</v>
      </c>
      <c r="I3617" s="3">
        <f t="shared" ca="1" si="340"/>
        <v>0.1</v>
      </c>
      <c r="J3617" t="str" cm="1">
        <f t="array" aca="1" ref="J3617" ca="1">+INDEX({"Tarjeta";"Efectivo";"Transferencia"},RANDBETWEEN(1,3))</f>
        <v>Efectivo</v>
      </c>
      <c r="K3617" t="str">
        <f t="shared" ca="1" si="341"/>
        <v>V-004</v>
      </c>
      <c r="L3617" t="str">
        <f ca="1">+VLOOKUP(K3617,'Tablas aux'!$A$23:$C$27,3,0)</f>
        <v>Moquegua</v>
      </c>
    </row>
    <row r="3618" spans="1:12" x14ac:dyDescent="0.25">
      <c r="A3618" t="str">
        <v>V-3617</v>
      </c>
      <c r="B3618">
        <f t="shared" ca="1" si="336"/>
        <v>45965</v>
      </c>
      <c r="C3618" t="str">
        <f t="shared" ca="1" si="337"/>
        <v>C-004</v>
      </c>
      <c r="D3618" t="str">
        <f t="shared" ca="1" si="338"/>
        <v>P-004</v>
      </c>
      <c r="E3618" t="str">
        <f ca="1">+_xlfn.XLOOKUP(D3618,'Tablas aux'!$A$3:$A$6,'Tablas aux'!$B$3:$B$6,0)</f>
        <v>Smart Phone</v>
      </c>
      <c r="F3618" t="str">
        <f ca="1">+_xlfn.XLOOKUP(E3618,'Tablas aux'!$B$3:$B$6,'Tablas aux'!$C$3:$C$6,0)</f>
        <v>Telefonía</v>
      </c>
      <c r="G3618">
        <f t="shared" ca="1" si="339"/>
        <v>6</v>
      </c>
      <c r="H3618">
        <f ca="1">+_xlfn.XLOOKUP(D3618,'Tablas aux'!$A$3:$A$6,'Tablas aux'!$D$3:$D$6)</f>
        <v>800</v>
      </c>
      <c r="I3618" s="3">
        <f t="shared" ca="1" si="340"/>
        <v>0.2</v>
      </c>
      <c r="J3618" t="str" cm="1">
        <f t="array" aca="1" ref="J3618" ca="1">+INDEX({"Tarjeta";"Efectivo";"Transferencia"},RANDBETWEEN(1,3))</f>
        <v>Efectivo</v>
      </c>
      <c r="K3618" t="str">
        <f t="shared" ca="1" si="341"/>
        <v>V-002</v>
      </c>
      <c r="L3618" t="str">
        <f ca="1">+VLOOKUP(K3618,'Tablas aux'!$A$23:$C$27,3,0)</f>
        <v>Callao</v>
      </c>
    </row>
    <row r="3619" spans="1:12" x14ac:dyDescent="0.25">
      <c r="A3619" t="str">
        <v>V-3618</v>
      </c>
      <c r="B3619">
        <f t="shared" ca="1" si="336"/>
        <v>45885</v>
      </c>
      <c r="C3619" t="str">
        <f t="shared" ca="1" si="337"/>
        <v>C-003</v>
      </c>
      <c r="D3619" t="str">
        <f t="shared" ca="1" si="338"/>
        <v>P-004</v>
      </c>
      <c r="E3619" t="str">
        <f ca="1">+_xlfn.XLOOKUP(D3619,'Tablas aux'!$A$3:$A$6,'Tablas aux'!$B$3:$B$6,0)</f>
        <v>Smart Phone</v>
      </c>
      <c r="F3619" t="str">
        <f ca="1">+_xlfn.XLOOKUP(E3619,'Tablas aux'!$B$3:$B$6,'Tablas aux'!$C$3:$C$6,0)</f>
        <v>Telefonía</v>
      </c>
      <c r="G3619">
        <f t="shared" ca="1" si="339"/>
        <v>40</v>
      </c>
      <c r="H3619">
        <f ca="1">+_xlfn.XLOOKUP(D3619,'Tablas aux'!$A$3:$A$6,'Tablas aux'!$D$3:$D$6)</f>
        <v>800</v>
      </c>
      <c r="I3619" s="3">
        <f t="shared" ca="1" si="340"/>
        <v>0.2</v>
      </c>
      <c r="J3619" t="str" cm="1">
        <f t="array" aca="1" ref="J3619" ca="1">+INDEX({"Tarjeta";"Efectivo";"Transferencia"},RANDBETWEEN(1,3))</f>
        <v>Transferencia</v>
      </c>
      <c r="K3619" t="str">
        <f t="shared" ca="1" si="341"/>
        <v>V-003</v>
      </c>
      <c r="L3619" t="str">
        <f ca="1">+VLOOKUP(K3619,'Tablas aux'!$A$23:$C$27,3,0)</f>
        <v>Arequipa</v>
      </c>
    </row>
    <row r="3620" spans="1:12" x14ac:dyDescent="0.25">
      <c r="A3620" t="str">
        <v>V-3619</v>
      </c>
      <c r="B3620">
        <f t="shared" ca="1" si="336"/>
        <v>45815</v>
      </c>
      <c r="C3620" t="str">
        <f t="shared" ca="1" si="337"/>
        <v>C-003</v>
      </c>
      <c r="D3620" t="str">
        <f t="shared" ca="1" si="338"/>
        <v>P-004</v>
      </c>
      <c r="E3620" t="str">
        <f ca="1">+_xlfn.XLOOKUP(D3620,'Tablas aux'!$A$3:$A$6,'Tablas aux'!$B$3:$B$6,0)</f>
        <v>Smart Phone</v>
      </c>
      <c r="F3620" t="str">
        <f ca="1">+_xlfn.XLOOKUP(E3620,'Tablas aux'!$B$3:$B$6,'Tablas aux'!$C$3:$C$6,0)</f>
        <v>Telefonía</v>
      </c>
      <c r="G3620">
        <f t="shared" ca="1" si="339"/>
        <v>36</v>
      </c>
      <c r="H3620">
        <f ca="1">+_xlfn.XLOOKUP(D3620,'Tablas aux'!$A$3:$A$6,'Tablas aux'!$D$3:$D$6)</f>
        <v>800</v>
      </c>
      <c r="I3620" s="3">
        <f t="shared" ca="1" si="340"/>
        <v>0.2</v>
      </c>
      <c r="J3620" t="str" cm="1">
        <f t="array" aca="1" ref="J3620" ca="1">+INDEX({"Tarjeta";"Efectivo";"Transferencia"},RANDBETWEEN(1,3))</f>
        <v>Efectivo</v>
      </c>
      <c r="K3620" t="str">
        <f t="shared" ca="1" si="341"/>
        <v>V-001</v>
      </c>
      <c r="L3620" t="str">
        <f ca="1">+VLOOKUP(K3620,'Tablas aux'!$A$23:$C$27,3,0)</f>
        <v>Lima</v>
      </c>
    </row>
    <row r="3621" spans="1:12" x14ac:dyDescent="0.25">
      <c r="A3621" t="str">
        <v>V-3620</v>
      </c>
      <c r="B3621">
        <f t="shared" ca="1" si="336"/>
        <v>45975</v>
      </c>
      <c r="C3621" t="str">
        <f t="shared" ca="1" si="337"/>
        <v>C-004</v>
      </c>
      <c r="D3621" t="str">
        <f t="shared" ca="1" si="338"/>
        <v>P-002</v>
      </c>
      <c r="E3621" t="str">
        <f ca="1">+_xlfn.XLOOKUP(D3621,'Tablas aux'!$A$3:$A$6,'Tablas aux'!$B$3:$B$6,0)</f>
        <v>Laptop</v>
      </c>
      <c r="F3621" t="str">
        <f ca="1">+_xlfn.XLOOKUP(E3621,'Tablas aux'!$B$3:$B$6,'Tablas aux'!$C$3:$C$6,0)</f>
        <v>Computo</v>
      </c>
      <c r="G3621">
        <f t="shared" ca="1" si="339"/>
        <v>40</v>
      </c>
      <c r="H3621">
        <f ca="1">+_xlfn.XLOOKUP(D3621,'Tablas aux'!$A$3:$A$6,'Tablas aux'!$D$3:$D$6)</f>
        <v>1200</v>
      </c>
      <c r="I3621" s="3">
        <f t="shared" ca="1" si="340"/>
        <v>0.3</v>
      </c>
      <c r="J3621" t="str" cm="1">
        <f t="array" aca="1" ref="J3621" ca="1">+INDEX({"Tarjeta";"Efectivo";"Transferencia"},RANDBETWEEN(1,3))</f>
        <v>Efectivo</v>
      </c>
      <c r="K3621" t="str">
        <f t="shared" ca="1" si="341"/>
        <v>V-001</v>
      </c>
      <c r="L3621" t="str">
        <f ca="1">+VLOOKUP(K3621,'Tablas aux'!$A$23:$C$27,3,0)</f>
        <v>Lima</v>
      </c>
    </row>
    <row r="3622" spans="1:12" x14ac:dyDescent="0.25">
      <c r="A3622" t="str">
        <v>V-3621</v>
      </c>
      <c r="B3622">
        <f t="shared" ca="1" si="336"/>
        <v>45731</v>
      </c>
      <c r="C3622" t="str">
        <f t="shared" ca="1" si="337"/>
        <v>C-004</v>
      </c>
      <c r="D3622" t="str">
        <f t="shared" ca="1" si="338"/>
        <v>P-002</v>
      </c>
      <c r="E3622" t="str">
        <f ca="1">+_xlfn.XLOOKUP(D3622,'Tablas aux'!$A$3:$A$6,'Tablas aux'!$B$3:$B$6,0)</f>
        <v>Laptop</v>
      </c>
      <c r="F3622" t="str">
        <f ca="1">+_xlfn.XLOOKUP(E3622,'Tablas aux'!$B$3:$B$6,'Tablas aux'!$C$3:$C$6,0)</f>
        <v>Computo</v>
      </c>
      <c r="G3622">
        <f t="shared" ca="1" si="339"/>
        <v>35</v>
      </c>
      <c r="H3622">
        <f ca="1">+_xlfn.XLOOKUP(D3622,'Tablas aux'!$A$3:$A$6,'Tablas aux'!$D$3:$D$6)</f>
        <v>1200</v>
      </c>
      <c r="I3622" s="3">
        <f t="shared" ca="1" si="340"/>
        <v>0.3</v>
      </c>
      <c r="J3622" t="str" cm="1">
        <f t="array" aca="1" ref="J3622" ca="1">+INDEX({"Tarjeta";"Efectivo";"Transferencia"},RANDBETWEEN(1,3))</f>
        <v>Efectivo</v>
      </c>
      <c r="K3622" t="str">
        <f t="shared" ca="1" si="341"/>
        <v>V-005</v>
      </c>
      <c r="L3622" t="str">
        <f ca="1">+VLOOKUP(K3622,'Tablas aux'!$A$23:$C$27,3,0)</f>
        <v>Ayacucho</v>
      </c>
    </row>
    <row r="3623" spans="1:12" x14ac:dyDescent="0.25">
      <c r="A3623" t="str">
        <v>V-3622</v>
      </c>
      <c r="B3623">
        <f t="shared" ca="1" si="336"/>
        <v>45979</v>
      </c>
      <c r="C3623" t="str">
        <f t="shared" ca="1" si="337"/>
        <v>C-003</v>
      </c>
      <c r="D3623" t="str">
        <f t="shared" ca="1" si="338"/>
        <v>P-003</v>
      </c>
      <c r="E3623" t="str">
        <f ca="1">+_xlfn.XLOOKUP(D3623,'Tablas aux'!$A$3:$A$6,'Tablas aux'!$B$3:$B$6,0)</f>
        <v>Smart Watch</v>
      </c>
      <c r="F3623" t="str">
        <f ca="1">+_xlfn.XLOOKUP(E3623,'Tablas aux'!$B$3:$B$6,'Tablas aux'!$C$3:$C$6,0)</f>
        <v>Electrónica</v>
      </c>
      <c r="G3623">
        <f t="shared" ca="1" si="339"/>
        <v>43</v>
      </c>
      <c r="H3623">
        <f ca="1">+_xlfn.XLOOKUP(D3623,'Tablas aux'!$A$3:$A$6,'Tablas aux'!$D$3:$D$6)</f>
        <v>200</v>
      </c>
      <c r="I3623" s="3">
        <f t="shared" ca="1" si="340"/>
        <v>0.1</v>
      </c>
      <c r="J3623" t="str" cm="1">
        <f t="array" aca="1" ref="J3623" ca="1">+INDEX({"Tarjeta";"Efectivo";"Transferencia"},RANDBETWEEN(1,3))</f>
        <v>Tarjeta</v>
      </c>
      <c r="K3623" t="str">
        <f t="shared" ca="1" si="341"/>
        <v>V-004</v>
      </c>
      <c r="L3623" t="str">
        <f ca="1">+VLOOKUP(K3623,'Tablas aux'!$A$23:$C$27,3,0)</f>
        <v>Moquegua</v>
      </c>
    </row>
    <row r="3624" spans="1:12" x14ac:dyDescent="0.25">
      <c r="A3624" t="str">
        <v>V-3623</v>
      </c>
      <c r="B3624">
        <f t="shared" ca="1" si="336"/>
        <v>45913</v>
      </c>
      <c r="C3624" t="str">
        <f t="shared" ca="1" si="337"/>
        <v>C-002</v>
      </c>
      <c r="D3624" t="str">
        <f t="shared" ca="1" si="338"/>
        <v>P-002</v>
      </c>
      <c r="E3624" t="str">
        <f ca="1">+_xlfn.XLOOKUP(D3624,'Tablas aux'!$A$3:$A$6,'Tablas aux'!$B$3:$B$6,0)</f>
        <v>Laptop</v>
      </c>
      <c r="F3624" t="str">
        <f ca="1">+_xlfn.XLOOKUP(E3624,'Tablas aux'!$B$3:$B$6,'Tablas aux'!$C$3:$C$6,0)</f>
        <v>Computo</v>
      </c>
      <c r="G3624">
        <f t="shared" ca="1" si="339"/>
        <v>10</v>
      </c>
      <c r="H3624">
        <f ca="1">+_xlfn.XLOOKUP(D3624,'Tablas aux'!$A$3:$A$6,'Tablas aux'!$D$3:$D$6)</f>
        <v>1200</v>
      </c>
      <c r="I3624" s="3">
        <f t="shared" ca="1" si="340"/>
        <v>0.3</v>
      </c>
      <c r="J3624" t="str" cm="1">
        <f t="array" aca="1" ref="J3624" ca="1">+INDEX({"Tarjeta";"Efectivo";"Transferencia"},RANDBETWEEN(1,3))</f>
        <v>Transferencia</v>
      </c>
      <c r="K3624" t="str">
        <f t="shared" ca="1" si="341"/>
        <v>V-002</v>
      </c>
      <c r="L3624" t="str">
        <f ca="1">+VLOOKUP(K3624,'Tablas aux'!$A$23:$C$27,3,0)</f>
        <v>Callao</v>
      </c>
    </row>
    <row r="3625" spans="1:12" x14ac:dyDescent="0.25">
      <c r="A3625" t="str">
        <v>V-3624</v>
      </c>
      <c r="B3625">
        <f t="shared" ca="1" si="336"/>
        <v>46007</v>
      </c>
      <c r="C3625" t="str">
        <f t="shared" ca="1" si="337"/>
        <v>C-003</v>
      </c>
      <c r="D3625" t="str">
        <f t="shared" ca="1" si="338"/>
        <v>P-002</v>
      </c>
      <c r="E3625" t="str">
        <f ca="1">+_xlfn.XLOOKUP(D3625,'Tablas aux'!$A$3:$A$6,'Tablas aux'!$B$3:$B$6,0)</f>
        <v>Laptop</v>
      </c>
      <c r="F3625" t="str">
        <f ca="1">+_xlfn.XLOOKUP(E3625,'Tablas aux'!$B$3:$B$6,'Tablas aux'!$C$3:$C$6,0)</f>
        <v>Computo</v>
      </c>
      <c r="G3625">
        <f t="shared" ca="1" si="339"/>
        <v>7</v>
      </c>
      <c r="H3625">
        <f ca="1">+_xlfn.XLOOKUP(D3625,'Tablas aux'!$A$3:$A$6,'Tablas aux'!$D$3:$D$6)</f>
        <v>1200</v>
      </c>
      <c r="I3625" s="3">
        <f t="shared" ca="1" si="340"/>
        <v>0.3</v>
      </c>
      <c r="J3625" t="str" cm="1">
        <f t="array" aca="1" ref="J3625" ca="1">+INDEX({"Tarjeta";"Efectivo";"Transferencia"},RANDBETWEEN(1,3))</f>
        <v>Efectivo</v>
      </c>
      <c r="K3625" t="str">
        <f t="shared" ca="1" si="341"/>
        <v>V-002</v>
      </c>
      <c r="L3625" t="str">
        <f ca="1">+VLOOKUP(K3625,'Tablas aux'!$A$23:$C$27,3,0)</f>
        <v>Callao</v>
      </c>
    </row>
    <row r="3626" spans="1:12" x14ac:dyDescent="0.25">
      <c r="A3626" t="str">
        <v>V-3625</v>
      </c>
      <c r="B3626">
        <f t="shared" ca="1" si="336"/>
        <v>45667</v>
      </c>
      <c r="C3626" t="str">
        <f t="shared" ca="1" si="337"/>
        <v>C-003</v>
      </c>
      <c r="D3626" t="str">
        <f t="shared" ca="1" si="338"/>
        <v>P-001</v>
      </c>
      <c r="E3626" t="str">
        <f ca="1">+_xlfn.XLOOKUP(D3626,'Tablas aux'!$A$3:$A$6,'Tablas aux'!$B$3:$B$6,0)</f>
        <v>Audífonos</v>
      </c>
      <c r="F3626" t="str">
        <f ca="1">+_xlfn.XLOOKUP(E3626,'Tablas aux'!$B$3:$B$6,'Tablas aux'!$C$3:$C$6,0)</f>
        <v>Electrónica</v>
      </c>
      <c r="G3626">
        <f t="shared" ca="1" si="339"/>
        <v>27</v>
      </c>
      <c r="H3626">
        <f ca="1">+_xlfn.XLOOKUP(D3626,'Tablas aux'!$A$3:$A$6,'Tablas aux'!$D$3:$D$6)</f>
        <v>50</v>
      </c>
      <c r="I3626" s="3">
        <f t="shared" ca="1" si="340"/>
        <v>0.1</v>
      </c>
      <c r="J3626" t="str" cm="1">
        <f t="array" aca="1" ref="J3626" ca="1">+INDEX({"Tarjeta";"Efectivo";"Transferencia"},RANDBETWEEN(1,3))</f>
        <v>Transferencia</v>
      </c>
      <c r="K3626" t="str">
        <f t="shared" ca="1" si="341"/>
        <v>V-001</v>
      </c>
      <c r="L3626" t="str">
        <f ca="1">+VLOOKUP(K3626,'Tablas aux'!$A$23:$C$27,3,0)</f>
        <v>Lima</v>
      </c>
    </row>
    <row r="3627" spans="1:12" x14ac:dyDescent="0.25">
      <c r="A3627" t="str">
        <v>V-3626</v>
      </c>
      <c r="B3627">
        <f t="shared" ca="1" si="336"/>
        <v>45767</v>
      </c>
      <c r="C3627" t="str">
        <f t="shared" ca="1" si="337"/>
        <v>C-004</v>
      </c>
      <c r="D3627" t="str">
        <f t="shared" ca="1" si="338"/>
        <v>P-001</v>
      </c>
      <c r="E3627" t="str">
        <f ca="1">+_xlfn.XLOOKUP(D3627,'Tablas aux'!$A$3:$A$6,'Tablas aux'!$B$3:$B$6,0)</f>
        <v>Audífonos</v>
      </c>
      <c r="F3627" t="str">
        <f ca="1">+_xlfn.XLOOKUP(E3627,'Tablas aux'!$B$3:$B$6,'Tablas aux'!$C$3:$C$6,0)</f>
        <v>Electrónica</v>
      </c>
      <c r="G3627">
        <f t="shared" ca="1" si="339"/>
        <v>31</v>
      </c>
      <c r="H3627">
        <f ca="1">+_xlfn.XLOOKUP(D3627,'Tablas aux'!$A$3:$A$6,'Tablas aux'!$D$3:$D$6)</f>
        <v>50</v>
      </c>
      <c r="I3627" s="3">
        <f t="shared" ca="1" si="340"/>
        <v>0.1</v>
      </c>
      <c r="J3627" t="str" cm="1">
        <f t="array" aca="1" ref="J3627" ca="1">+INDEX({"Tarjeta";"Efectivo";"Transferencia"},RANDBETWEEN(1,3))</f>
        <v>Transferencia</v>
      </c>
      <c r="K3627" t="str">
        <f t="shared" ca="1" si="341"/>
        <v>V-003</v>
      </c>
      <c r="L3627" t="str">
        <f ca="1">+VLOOKUP(K3627,'Tablas aux'!$A$23:$C$27,3,0)</f>
        <v>Arequipa</v>
      </c>
    </row>
    <row r="3628" spans="1:12" x14ac:dyDescent="0.25">
      <c r="A3628" t="str">
        <v>V-3627</v>
      </c>
      <c r="B3628">
        <f t="shared" ca="1" si="336"/>
        <v>45786</v>
      </c>
      <c r="C3628" t="str">
        <f t="shared" ca="1" si="337"/>
        <v>C-002</v>
      </c>
      <c r="D3628" t="str">
        <f t="shared" ca="1" si="338"/>
        <v>P-003</v>
      </c>
      <c r="E3628" t="str">
        <f ca="1">+_xlfn.XLOOKUP(D3628,'Tablas aux'!$A$3:$A$6,'Tablas aux'!$B$3:$B$6,0)</f>
        <v>Smart Watch</v>
      </c>
      <c r="F3628" t="str">
        <f ca="1">+_xlfn.XLOOKUP(E3628,'Tablas aux'!$B$3:$B$6,'Tablas aux'!$C$3:$C$6,0)</f>
        <v>Electrónica</v>
      </c>
      <c r="G3628">
        <f t="shared" ca="1" si="339"/>
        <v>18</v>
      </c>
      <c r="H3628">
        <f ca="1">+_xlfn.XLOOKUP(D3628,'Tablas aux'!$A$3:$A$6,'Tablas aux'!$D$3:$D$6)</f>
        <v>200</v>
      </c>
      <c r="I3628" s="3">
        <f t="shared" ca="1" si="340"/>
        <v>0.1</v>
      </c>
      <c r="J3628" t="str" cm="1">
        <f t="array" aca="1" ref="J3628" ca="1">+INDEX({"Tarjeta";"Efectivo";"Transferencia"},RANDBETWEEN(1,3))</f>
        <v>Transferencia</v>
      </c>
      <c r="K3628" t="str">
        <f t="shared" ca="1" si="341"/>
        <v>V-003</v>
      </c>
      <c r="L3628" t="str">
        <f ca="1">+VLOOKUP(K3628,'Tablas aux'!$A$23:$C$27,3,0)</f>
        <v>Arequipa</v>
      </c>
    </row>
    <row r="3629" spans="1:12" x14ac:dyDescent="0.25">
      <c r="A3629" t="str">
        <v>V-3628</v>
      </c>
      <c r="B3629">
        <f t="shared" ca="1" si="336"/>
        <v>45670</v>
      </c>
      <c r="C3629" t="str">
        <f t="shared" ca="1" si="337"/>
        <v>C-001</v>
      </c>
      <c r="D3629" t="str">
        <f t="shared" ca="1" si="338"/>
        <v>P-003</v>
      </c>
      <c r="E3629" t="str">
        <f ca="1">+_xlfn.XLOOKUP(D3629,'Tablas aux'!$A$3:$A$6,'Tablas aux'!$B$3:$B$6,0)</f>
        <v>Smart Watch</v>
      </c>
      <c r="F3629" t="str">
        <f ca="1">+_xlfn.XLOOKUP(E3629,'Tablas aux'!$B$3:$B$6,'Tablas aux'!$C$3:$C$6,0)</f>
        <v>Electrónica</v>
      </c>
      <c r="G3629">
        <f t="shared" ca="1" si="339"/>
        <v>44</v>
      </c>
      <c r="H3629">
        <f ca="1">+_xlfn.XLOOKUP(D3629,'Tablas aux'!$A$3:$A$6,'Tablas aux'!$D$3:$D$6)</f>
        <v>200</v>
      </c>
      <c r="I3629" s="3">
        <f t="shared" ca="1" si="340"/>
        <v>0.1</v>
      </c>
      <c r="J3629" t="str" cm="1">
        <f t="array" aca="1" ref="J3629" ca="1">+INDEX({"Tarjeta";"Efectivo";"Transferencia"},RANDBETWEEN(1,3))</f>
        <v>Efectivo</v>
      </c>
      <c r="K3629" t="str">
        <f t="shared" ca="1" si="341"/>
        <v>V-001</v>
      </c>
      <c r="L3629" t="str">
        <f ca="1">+VLOOKUP(K3629,'Tablas aux'!$A$23:$C$27,3,0)</f>
        <v>Lima</v>
      </c>
    </row>
    <row r="3630" spans="1:12" x14ac:dyDescent="0.25">
      <c r="A3630" t="str">
        <v>V-3629</v>
      </c>
      <c r="B3630">
        <f t="shared" ca="1" si="336"/>
        <v>45809</v>
      </c>
      <c r="C3630" t="str">
        <f t="shared" ca="1" si="337"/>
        <v>C-003</v>
      </c>
      <c r="D3630" t="str">
        <f t="shared" ca="1" si="338"/>
        <v>P-003</v>
      </c>
      <c r="E3630" t="str">
        <f ca="1">+_xlfn.XLOOKUP(D3630,'Tablas aux'!$A$3:$A$6,'Tablas aux'!$B$3:$B$6,0)</f>
        <v>Smart Watch</v>
      </c>
      <c r="F3630" t="str">
        <f ca="1">+_xlfn.XLOOKUP(E3630,'Tablas aux'!$B$3:$B$6,'Tablas aux'!$C$3:$C$6,0)</f>
        <v>Electrónica</v>
      </c>
      <c r="G3630">
        <f t="shared" ca="1" si="339"/>
        <v>20</v>
      </c>
      <c r="H3630">
        <f ca="1">+_xlfn.XLOOKUP(D3630,'Tablas aux'!$A$3:$A$6,'Tablas aux'!$D$3:$D$6)</f>
        <v>200</v>
      </c>
      <c r="I3630" s="3">
        <f t="shared" ca="1" si="340"/>
        <v>0.1</v>
      </c>
      <c r="J3630" t="str" cm="1">
        <f t="array" aca="1" ref="J3630" ca="1">+INDEX({"Tarjeta";"Efectivo";"Transferencia"},RANDBETWEEN(1,3))</f>
        <v>Tarjeta</v>
      </c>
      <c r="K3630" t="str">
        <f t="shared" ca="1" si="341"/>
        <v>V-002</v>
      </c>
      <c r="L3630" t="str">
        <f ca="1">+VLOOKUP(K3630,'Tablas aux'!$A$23:$C$27,3,0)</f>
        <v>Callao</v>
      </c>
    </row>
    <row r="3631" spans="1:12" x14ac:dyDescent="0.25">
      <c r="A3631" t="str">
        <v>V-3630</v>
      </c>
      <c r="B3631">
        <f t="shared" ca="1" si="336"/>
        <v>45839</v>
      </c>
      <c r="C3631" t="str">
        <f t="shared" ca="1" si="337"/>
        <v>C-003</v>
      </c>
      <c r="D3631" t="str">
        <f t="shared" ca="1" si="338"/>
        <v>P-001</v>
      </c>
      <c r="E3631" t="str">
        <f ca="1">+_xlfn.XLOOKUP(D3631,'Tablas aux'!$A$3:$A$6,'Tablas aux'!$B$3:$B$6,0)</f>
        <v>Audífonos</v>
      </c>
      <c r="F3631" t="str">
        <f ca="1">+_xlfn.XLOOKUP(E3631,'Tablas aux'!$B$3:$B$6,'Tablas aux'!$C$3:$C$6,0)</f>
        <v>Electrónica</v>
      </c>
      <c r="G3631">
        <f t="shared" ca="1" si="339"/>
        <v>23</v>
      </c>
      <c r="H3631">
        <f ca="1">+_xlfn.XLOOKUP(D3631,'Tablas aux'!$A$3:$A$6,'Tablas aux'!$D$3:$D$6)</f>
        <v>50</v>
      </c>
      <c r="I3631" s="3">
        <f t="shared" ca="1" si="340"/>
        <v>0.1</v>
      </c>
      <c r="J3631" t="str" cm="1">
        <f t="array" aca="1" ref="J3631" ca="1">+INDEX({"Tarjeta";"Efectivo";"Transferencia"},RANDBETWEEN(1,3))</f>
        <v>Efectivo</v>
      </c>
      <c r="K3631" t="str">
        <f t="shared" ca="1" si="341"/>
        <v>V-003</v>
      </c>
      <c r="L3631" t="str">
        <f ca="1">+VLOOKUP(K3631,'Tablas aux'!$A$23:$C$27,3,0)</f>
        <v>Arequipa</v>
      </c>
    </row>
    <row r="3632" spans="1:12" x14ac:dyDescent="0.25">
      <c r="A3632" t="str">
        <v>V-3631</v>
      </c>
      <c r="B3632">
        <f t="shared" ca="1" si="336"/>
        <v>45862</v>
      </c>
      <c r="C3632" t="str">
        <f t="shared" ca="1" si="337"/>
        <v>C-002</v>
      </c>
      <c r="D3632" t="str">
        <f t="shared" ca="1" si="338"/>
        <v>P-002</v>
      </c>
      <c r="E3632" t="str">
        <f ca="1">+_xlfn.XLOOKUP(D3632,'Tablas aux'!$A$3:$A$6,'Tablas aux'!$B$3:$B$6,0)</f>
        <v>Laptop</v>
      </c>
      <c r="F3632" t="str">
        <f ca="1">+_xlfn.XLOOKUP(E3632,'Tablas aux'!$B$3:$B$6,'Tablas aux'!$C$3:$C$6,0)</f>
        <v>Computo</v>
      </c>
      <c r="G3632">
        <f t="shared" ca="1" si="339"/>
        <v>30</v>
      </c>
      <c r="H3632">
        <f ca="1">+_xlfn.XLOOKUP(D3632,'Tablas aux'!$A$3:$A$6,'Tablas aux'!$D$3:$D$6)</f>
        <v>1200</v>
      </c>
      <c r="I3632" s="3">
        <f t="shared" ca="1" si="340"/>
        <v>0.3</v>
      </c>
      <c r="J3632" t="str" cm="1">
        <f t="array" aca="1" ref="J3632" ca="1">+INDEX({"Tarjeta";"Efectivo";"Transferencia"},RANDBETWEEN(1,3))</f>
        <v>Transferencia</v>
      </c>
      <c r="K3632" t="str">
        <f t="shared" ca="1" si="341"/>
        <v>V-001</v>
      </c>
      <c r="L3632" t="str">
        <f ca="1">+VLOOKUP(K3632,'Tablas aux'!$A$23:$C$27,3,0)</f>
        <v>Lima</v>
      </c>
    </row>
    <row r="3633" spans="1:12" x14ac:dyDescent="0.25">
      <c r="A3633" t="str">
        <v>V-3632</v>
      </c>
      <c r="B3633">
        <f t="shared" ca="1" si="336"/>
        <v>45891</v>
      </c>
      <c r="C3633" t="str">
        <f t="shared" ca="1" si="337"/>
        <v>C-002</v>
      </c>
      <c r="D3633" t="str">
        <f t="shared" ca="1" si="338"/>
        <v>P-004</v>
      </c>
      <c r="E3633" t="str">
        <f ca="1">+_xlfn.XLOOKUP(D3633,'Tablas aux'!$A$3:$A$6,'Tablas aux'!$B$3:$B$6,0)</f>
        <v>Smart Phone</v>
      </c>
      <c r="F3633" t="str">
        <f ca="1">+_xlfn.XLOOKUP(E3633,'Tablas aux'!$B$3:$B$6,'Tablas aux'!$C$3:$C$6,0)</f>
        <v>Telefonía</v>
      </c>
      <c r="G3633">
        <f t="shared" ca="1" si="339"/>
        <v>38</v>
      </c>
      <c r="H3633">
        <f ca="1">+_xlfn.XLOOKUP(D3633,'Tablas aux'!$A$3:$A$6,'Tablas aux'!$D$3:$D$6)</f>
        <v>800</v>
      </c>
      <c r="I3633" s="3">
        <f t="shared" ca="1" si="340"/>
        <v>0.2</v>
      </c>
      <c r="J3633" t="str" cm="1">
        <f t="array" aca="1" ref="J3633" ca="1">+INDEX({"Tarjeta";"Efectivo";"Transferencia"},RANDBETWEEN(1,3))</f>
        <v>Tarjeta</v>
      </c>
      <c r="K3633" t="str">
        <f t="shared" ca="1" si="341"/>
        <v>V-005</v>
      </c>
      <c r="L3633" t="str">
        <f ca="1">+VLOOKUP(K3633,'Tablas aux'!$A$23:$C$27,3,0)</f>
        <v>Ayacucho</v>
      </c>
    </row>
    <row r="3634" spans="1:12" x14ac:dyDescent="0.25">
      <c r="A3634" t="str">
        <v>V-3633</v>
      </c>
      <c r="B3634">
        <f t="shared" ca="1" si="336"/>
        <v>45803</v>
      </c>
      <c r="C3634" t="str">
        <f t="shared" ca="1" si="337"/>
        <v>C-004</v>
      </c>
      <c r="D3634" t="str">
        <f t="shared" ca="1" si="338"/>
        <v>P-002</v>
      </c>
      <c r="E3634" t="str">
        <f ca="1">+_xlfn.XLOOKUP(D3634,'Tablas aux'!$A$3:$A$6,'Tablas aux'!$B$3:$B$6,0)</f>
        <v>Laptop</v>
      </c>
      <c r="F3634" t="str">
        <f ca="1">+_xlfn.XLOOKUP(E3634,'Tablas aux'!$B$3:$B$6,'Tablas aux'!$C$3:$C$6,0)</f>
        <v>Computo</v>
      </c>
      <c r="G3634">
        <f t="shared" ca="1" si="339"/>
        <v>7</v>
      </c>
      <c r="H3634">
        <f ca="1">+_xlfn.XLOOKUP(D3634,'Tablas aux'!$A$3:$A$6,'Tablas aux'!$D$3:$D$6)</f>
        <v>1200</v>
      </c>
      <c r="I3634" s="3">
        <f t="shared" ca="1" si="340"/>
        <v>0.3</v>
      </c>
      <c r="J3634" t="str" cm="1">
        <f t="array" aca="1" ref="J3634" ca="1">+INDEX({"Tarjeta";"Efectivo";"Transferencia"},RANDBETWEEN(1,3))</f>
        <v>Tarjeta</v>
      </c>
      <c r="K3634" t="str">
        <f t="shared" ca="1" si="341"/>
        <v>V-003</v>
      </c>
      <c r="L3634" t="str">
        <f ca="1">+VLOOKUP(K3634,'Tablas aux'!$A$23:$C$27,3,0)</f>
        <v>Arequipa</v>
      </c>
    </row>
    <row r="3635" spans="1:12" x14ac:dyDescent="0.25">
      <c r="A3635" t="str">
        <v>V-3634</v>
      </c>
      <c r="B3635">
        <f t="shared" ca="1" si="336"/>
        <v>45687</v>
      </c>
      <c r="C3635" t="str">
        <f t="shared" ca="1" si="337"/>
        <v>C-001</v>
      </c>
      <c r="D3635" t="str">
        <f t="shared" ca="1" si="338"/>
        <v>P-002</v>
      </c>
      <c r="E3635" t="str">
        <f ca="1">+_xlfn.XLOOKUP(D3635,'Tablas aux'!$A$3:$A$6,'Tablas aux'!$B$3:$B$6,0)</f>
        <v>Laptop</v>
      </c>
      <c r="F3635" t="str">
        <f ca="1">+_xlfn.XLOOKUP(E3635,'Tablas aux'!$B$3:$B$6,'Tablas aux'!$C$3:$C$6,0)</f>
        <v>Computo</v>
      </c>
      <c r="G3635">
        <f t="shared" ca="1" si="339"/>
        <v>32</v>
      </c>
      <c r="H3635">
        <f ca="1">+_xlfn.XLOOKUP(D3635,'Tablas aux'!$A$3:$A$6,'Tablas aux'!$D$3:$D$6)</f>
        <v>1200</v>
      </c>
      <c r="I3635" s="3">
        <f t="shared" ca="1" si="340"/>
        <v>0.3</v>
      </c>
      <c r="J3635" t="str" cm="1">
        <f t="array" aca="1" ref="J3635" ca="1">+INDEX({"Tarjeta";"Efectivo";"Transferencia"},RANDBETWEEN(1,3))</f>
        <v>Tarjeta</v>
      </c>
      <c r="K3635" t="str">
        <f t="shared" ca="1" si="341"/>
        <v>V-004</v>
      </c>
      <c r="L3635" t="str">
        <f ca="1">+VLOOKUP(K3635,'Tablas aux'!$A$23:$C$27,3,0)</f>
        <v>Moquegua</v>
      </c>
    </row>
    <row r="3636" spans="1:12" x14ac:dyDescent="0.25">
      <c r="A3636" t="str">
        <v>V-3635</v>
      </c>
      <c r="B3636">
        <f t="shared" ca="1" si="336"/>
        <v>45828</v>
      </c>
      <c r="C3636" t="str">
        <f t="shared" ca="1" si="337"/>
        <v>C-004</v>
      </c>
      <c r="D3636" t="str">
        <f t="shared" ca="1" si="338"/>
        <v>P-002</v>
      </c>
      <c r="E3636" t="str">
        <f ca="1">+_xlfn.XLOOKUP(D3636,'Tablas aux'!$A$3:$A$6,'Tablas aux'!$B$3:$B$6,0)</f>
        <v>Laptop</v>
      </c>
      <c r="F3636" t="str">
        <f ca="1">+_xlfn.XLOOKUP(E3636,'Tablas aux'!$B$3:$B$6,'Tablas aux'!$C$3:$C$6,0)</f>
        <v>Computo</v>
      </c>
      <c r="G3636">
        <f t="shared" ca="1" si="339"/>
        <v>5</v>
      </c>
      <c r="H3636">
        <f ca="1">+_xlfn.XLOOKUP(D3636,'Tablas aux'!$A$3:$A$6,'Tablas aux'!$D$3:$D$6)</f>
        <v>1200</v>
      </c>
      <c r="I3636" s="3">
        <f t="shared" ca="1" si="340"/>
        <v>0.3</v>
      </c>
      <c r="J3636" t="str" cm="1">
        <f t="array" aca="1" ref="J3636" ca="1">+INDEX({"Tarjeta";"Efectivo";"Transferencia"},RANDBETWEEN(1,3))</f>
        <v>Tarjeta</v>
      </c>
      <c r="K3636" t="str">
        <f t="shared" ca="1" si="341"/>
        <v>V-003</v>
      </c>
      <c r="L3636" t="str">
        <f ca="1">+VLOOKUP(K3636,'Tablas aux'!$A$23:$C$27,3,0)</f>
        <v>Arequipa</v>
      </c>
    </row>
    <row r="3637" spans="1:12" x14ac:dyDescent="0.25">
      <c r="A3637" t="str">
        <v>V-3636</v>
      </c>
      <c r="B3637">
        <f t="shared" ca="1" si="336"/>
        <v>45828</v>
      </c>
      <c r="C3637" t="str">
        <f t="shared" ca="1" si="337"/>
        <v>C-001</v>
      </c>
      <c r="D3637" t="str">
        <f t="shared" ca="1" si="338"/>
        <v>P-001</v>
      </c>
      <c r="E3637" t="str">
        <f ca="1">+_xlfn.XLOOKUP(D3637,'Tablas aux'!$A$3:$A$6,'Tablas aux'!$B$3:$B$6,0)</f>
        <v>Audífonos</v>
      </c>
      <c r="F3637" t="str">
        <f ca="1">+_xlfn.XLOOKUP(E3637,'Tablas aux'!$B$3:$B$6,'Tablas aux'!$C$3:$C$6,0)</f>
        <v>Electrónica</v>
      </c>
      <c r="G3637">
        <f t="shared" ca="1" si="339"/>
        <v>8</v>
      </c>
      <c r="H3637">
        <f ca="1">+_xlfn.XLOOKUP(D3637,'Tablas aux'!$A$3:$A$6,'Tablas aux'!$D$3:$D$6)</f>
        <v>50</v>
      </c>
      <c r="I3637" s="3">
        <f t="shared" ca="1" si="340"/>
        <v>0.1</v>
      </c>
      <c r="J3637" t="str" cm="1">
        <f t="array" aca="1" ref="J3637" ca="1">+INDEX({"Tarjeta";"Efectivo";"Transferencia"},RANDBETWEEN(1,3))</f>
        <v>Efectivo</v>
      </c>
      <c r="K3637" t="str">
        <f t="shared" ca="1" si="341"/>
        <v>V-003</v>
      </c>
      <c r="L3637" t="str">
        <f ca="1">+VLOOKUP(K3637,'Tablas aux'!$A$23:$C$27,3,0)</f>
        <v>Arequipa</v>
      </c>
    </row>
    <row r="3638" spans="1:12" x14ac:dyDescent="0.25">
      <c r="A3638" t="str">
        <v>V-3637</v>
      </c>
      <c r="B3638">
        <f t="shared" ca="1" si="336"/>
        <v>45718</v>
      </c>
      <c r="C3638" t="str">
        <f t="shared" ca="1" si="337"/>
        <v>C-002</v>
      </c>
      <c r="D3638" t="str">
        <f t="shared" ca="1" si="338"/>
        <v>P-004</v>
      </c>
      <c r="E3638" t="str">
        <f ca="1">+_xlfn.XLOOKUP(D3638,'Tablas aux'!$A$3:$A$6,'Tablas aux'!$B$3:$B$6,0)</f>
        <v>Smart Phone</v>
      </c>
      <c r="F3638" t="str">
        <f ca="1">+_xlfn.XLOOKUP(E3638,'Tablas aux'!$B$3:$B$6,'Tablas aux'!$C$3:$C$6,0)</f>
        <v>Telefonía</v>
      </c>
      <c r="G3638">
        <f t="shared" ca="1" si="339"/>
        <v>34</v>
      </c>
      <c r="H3638">
        <f ca="1">+_xlfn.XLOOKUP(D3638,'Tablas aux'!$A$3:$A$6,'Tablas aux'!$D$3:$D$6)</f>
        <v>800</v>
      </c>
      <c r="I3638" s="3">
        <f t="shared" ca="1" si="340"/>
        <v>0.2</v>
      </c>
      <c r="J3638" t="str" cm="1">
        <f t="array" aca="1" ref="J3638" ca="1">+INDEX({"Tarjeta";"Efectivo";"Transferencia"},RANDBETWEEN(1,3))</f>
        <v>Transferencia</v>
      </c>
      <c r="K3638" t="str">
        <f t="shared" ca="1" si="341"/>
        <v>V-004</v>
      </c>
      <c r="L3638" t="str">
        <f ca="1">+VLOOKUP(K3638,'Tablas aux'!$A$23:$C$27,3,0)</f>
        <v>Moquegua</v>
      </c>
    </row>
    <row r="3639" spans="1:12" x14ac:dyDescent="0.25">
      <c r="A3639" t="str">
        <v>V-3638</v>
      </c>
      <c r="B3639">
        <f t="shared" ca="1" si="336"/>
        <v>45745</v>
      </c>
      <c r="C3639" t="str">
        <f t="shared" ca="1" si="337"/>
        <v>C-001</v>
      </c>
      <c r="D3639" t="str">
        <f t="shared" ca="1" si="338"/>
        <v>P-001</v>
      </c>
      <c r="E3639" t="str">
        <f ca="1">+_xlfn.XLOOKUP(D3639,'Tablas aux'!$A$3:$A$6,'Tablas aux'!$B$3:$B$6,0)</f>
        <v>Audífonos</v>
      </c>
      <c r="F3639" t="str">
        <f ca="1">+_xlfn.XLOOKUP(E3639,'Tablas aux'!$B$3:$B$6,'Tablas aux'!$C$3:$C$6,0)</f>
        <v>Electrónica</v>
      </c>
      <c r="G3639">
        <f t="shared" ca="1" si="339"/>
        <v>45</v>
      </c>
      <c r="H3639">
        <f ca="1">+_xlfn.XLOOKUP(D3639,'Tablas aux'!$A$3:$A$6,'Tablas aux'!$D$3:$D$6)</f>
        <v>50</v>
      </c>
      <c r="I3639" s="3">
        <f t="shared" ca="1" si="340"/>
        <v>0.1</v>
      </c>
      <c r="J3639" t="str" cm="1">
        <f t="array" aca="1" ref="J3639" ca="1">+INDEX({"Tarjeta";"Efectivo";"Transferencia"},RANDBETWEEN(1,3))</f>
        <v>Transferencia</v>
      </c>
      <c r="K3639" t="str">
        <f t="shared" ca="1" si="341"/>
        <v>V-002</v>
      </c>
      <c r="L3639" t="str">
        <f ca="1">+VLOOKUP(K3639,'Tablas aux'!$A$23:$C$27,3,0)</f>
        <v>Callao</v>
      </c>
    </row>
    <row r="3640" spans="1:12" x14ac:dyDescent="0.25">
      <c r="A3640" t="str">
        <v>V-3639</v>
      </c>
      <c r="B3640">
        <f t="shared" ca="1" si="336"/>
        <v>46008</v>
      </c>
      <c r="C3640" t="str">
        <f t="shared" ca="1" si="337"/>
        <v>C-003</v>
      </c>
      <c r="D3640" t="str">
        <f t="shared" ca="1" si="338"/>
        <v>P-003</v>
      </c>
      <c r="E3640" t="str">
        <f ca="1">+_xlfn.XLOOKUP(D3640,'Tablas aux'!$A$3:$A$6,'Tablas aux'!$B$3:$B$6,0)</f>
        <v>Smart Watch</v>
      </c>
      <c r="F3640" t="str">
        <f ca="1">+_xlfn.XLOOKUP(E3640,'Tablas aux'!$B$3:$B$6,'Tablas aux'!$C$3:$C$6,0)</f>
        <v>Electrónica</v>
      </c>
      <c r="G3640">
        <f t="shared" ca="1" si="339"/>
        <v>20</v>
      </c>
      <c r="H3640">
        <f ca="1">+_xlfn.XLOOKUP(D3640,'Tablas aux'!$A$3:$A$6,'Tablas aux'!$D$3:$D$6)</f>
        <v>200</v>
      </c>
      <c r="I3640" s="3">
        <f t="shared" ca="1" si="340"/>
        <v>0.1</v>
      </c>
      <c r="J3640" t="str" cm="1">
        <f t="array" aca="1" ref="J3640" ca="1">+INDEX({"Tarjeta";"Efectivo";"Transferencia"},RANDBETWEEN(1,3))</f>
        <v>Tarjeta</v>
      </c>
      <c r="K3640" t="str">
        <f t="shared" ca="1" si="341"/>
        <v>V-003</v>
      </c>
      <c r="L3640" t="str">
        <f ca="1">+VLOOKUP(K3640,'Tablas aux'!$A$23:$C$27,3,0)</f>
        <v>Arequipa</v>
      </c>
    </row>
    <row r="3641" spans="1:12" x14ac:dyDescent="0.25">
      <c r="A3641" t="str">
        <v>V-3640</v>
      </c>
      <c r="B3641">
        <f t="shared" ca="1" si="336"/>
        <v>45921</v>
      </c>
      <c r="C3641" t="str">
        <f t="shared" ca="1" si="337"/>
        <v>C-004</v>
      </c>
      <c r="D3641" t="str">
        <f t="shared" ca="1" si="338"/>
        <v>P-003</v>
      </c>
      <c r="E3641" t="str">
        <f ca="1">+_xlfn.XLOOKUP(D3641,'Tablas aux'!$A$3:$A$6,'Tablas aux'!$B$3:$B$6,0)</f>
        <v>Smart Watch</v>
      </c>
      <c r="F3641" t="str">
        <f ca="1">+_xlfn.XLOOKUP(E3641,'Tablas aux'!$B$3:$B$6,'Tablas aux'!$C$3:$C$6,0)</f>
        <v>Electrónica</v>
      </c>
      <c r="G3641">
        <f t="shared" ca="1" si="339"/>
        <v>26</v>
      </c>
      <c r="H3641">
        <f ca="1">+_xlfn.XLOOKUP(D3641,'Tablas aux'!$A$3:$A$6,'Tablas aux'!$D$3:$D$6)</f>
        <v>200</v>
      </c>
      <c r="I3641" s="3">
        <f t="shared" ca="1" si="340"/>
        <v>0.1</v>
      </c>
      <c r="J3641" t="str" cm="1">
        <f t="array" aca="1" ref="J3641" ca="1">+INDEX({"Tarjeta";"Efectivo";"Transferencia"},RANDBETWEEN(1,3))</f>
        <v>Efectivo</v>
      </c>
      <c r="K3641" t="str">
        <f t="shared" ca="1" si="341"/>
        <v>V-002</v>
      </c>
      <c r="L3641" t="str">
        <f ca="1">+VLOOKUP(K3641,'Tablas aux'!$A$23:$C$27,3,0)</f>
        <v>Callao</v>
      </c>
    </row>
    <row r="3642" spans="1:12" x14ac:dyDescent="0.25">
      <c r="A3642" t="str">
        <v>V-3641</v>
      </c>
      <c r="B3642">
        <f t="shared" ca="1" si="336"/>
        <v>45937</v>
      </c>
      <c r="C3642" t="str">
        <f t="shared" ca="1" si="337"/>
        <v>C-003</v>
      </c>
      <c r="D3642" t="str">
        <f t="shared" ca="1" si="338"/>
        <v>P-001</v>
      </c>
      <c r="E3642" t="str">
        <f ca="1">+_xlfn.XLOOKUP(D3642,'Tablas aux'!$A$3:$A$6,'Tablas aux'!$B$3:$B$6,0)</f>
        <v>Audífonos</v>
      </c>
      <c r="F3642" t="str">
        <f ca="1">+_xlfn.XLOOKUP(E3642,'Tablas aux'!$B$3:$B$6,'Tablas aux'!$C$3:$C$6,0)</f>
        <v>Electrónica</v>
      </c>
      <c r="G3642">
        <f t="shared" ca="1" si="339"/>
        <v>6</v>
      </c>
      <c r="H3642">
        <f ca="1">+_xlfn.XLOOKUP(D3642,'Tablas aux'!$A$3:$A$6,'Tablas aux'!$D$3:$D$6)</f>
        <v>50</v>
      </c>
      <c r="I3642" s="3">
        <f t="shared" ca="1" si="340"/>
        <v>0.1</v>
      </c>
      <c r="J3642" t="str" cm="1">
        <f t="array" aca="1" ref="J3642" ca="1">+INDEX({"Tarjeta";"Efectivo";"Transferencia"},RANDBETWEEN(1,3))</f>
        <v>Efectivo</v>
      </c>
      <c r="K3642" t="str">
        <f t="shared" ca="1" si="341"/>
        <v>V-005</v>
      </c>
      <c r="L3642" t="str">
        <f ca="1">+VLOOKUP(K3642,'Tablas aux'!$A$23:$C$27,3,0)</f>
        <v>Ayacucho</v>
      </c>
    </row>
    <row r="3643" spans="1:12" x14ac:dyDescent="0.25">
      <c r="A3643" t="str">
        <v>V-3642</v>
      </c>
      <c r="B3643">
        <f t="shared" ca="1" si="336"/>
        <v>45721</v>
      </c>
      <c r="C3643" t="str">
        <f t="shared" ca="1" si="337"/>
        <v>C-003</v>
      </c>
      <c r="D3643" t="str">
        <f t="shared" ca="1" si="338"/>
        <v>P-002</v>
      </c>
      <c r="E3643" t="str">
        <f ca="1">+_xlfn.XLOOKUP(D3643,'Tablas aux'!$A$3:$A$6,'Tablas aux'!$B$3:$B$6,0)</f>
        <v>Laptop</v>
      </c>
      <c r="F3643" t="str">
        <f ca="1">+_xlfn.XLOOKUP(E3643,'Tablas aux'!$B$3:$B$6,'Tablas aux'!$C$3:$C$6,0)</f>
        <v>Computo</v>
      </c>
      <c r="G3643">
        <f t="shared" ca="1" si="339"/>
        <v>37</v>
      </c>
      <c r="H3643">
        <f ca="1">+_xlfn.XLOOKUP(D3643,'Tablas aux'!$A$3:$A$6,'Tablas aux'!$D$3:$D$6)</f>
        <v>1200</v>
      </c>
      <c r="I3643" s="3">
        <f t="shared" ca="1" si="340"/>
        <v>0.3</v>
      </c>
      <c r="J3643" t="str" cm="1">
        <f t="array" aca="1" ref="J3643" ca="1">+INDEX({"Tarjeta";"Efectivo";"Transferencia"},RANDBETWEEN(1,3))</f>
        <v>Tarjeta</v>
      </c>
      <c r="K3643" t="str">
        <f t="shared" ca="1" si="341"/>
        <v>V-002</v>
      </c>
      <c r="L3643" t="str">
        <f ca="1">+VLOOKUP(K3643,'Tablas aux'!$A$23:$C$27,3,0)</f>
        <v>Callao</v>
      </c>
    </row>
    <row r="3644" spans="1:12" x14ac:dyDescent="0.25">
      <c r="A3644" t="str">
        <v>V-3643</v>
      </c>
      <c r="B3644">
        <f t="shared" ca="1" si="336"/>
        <v>45892</v>
      </c>
      <c r="C3644" t="str">
        <f t="shared" ca="1" si="337"/>
        <v>C-003</v>
      </c>
      <c r="D3644" t="str">
        <f t="shared" ca="1" si="338"/>
        <v>P-003</v>
      </c>
      <c r="E3644" t="str">
        <f ca="1">+_xlfn.XLOOKUP(D3644,'Tablas aux'!$A$3:$A$6,'Tablas aux'!$B$3:$B$6,0)</f>
        <v>Smart Watch</v>
      </c>
      <c r="F3644" t="str">
        <f ca="1">+_xlfn.XLOOKUP(E3644,'Tablas aux'!$B$3:$B$6,'Tablas aux'!$C$3:$C$6,0)</f>
        <v>Electrónica</v>
      </c>
      <c r="G3644">
        <f t="shared" ca="1" si="339"/>
        <v>14</v>
      </c>
      <c r="H3644">
        <f ca="1">+_xlfn.XLOOKUP(D3644,'Tablas aux'!$A$3:$A$6,'Tablas aux'!$D$3:$D$6)</f>
        <v>200</v>
      </c>
      <c r="I3644" s="3">
        <f t="shared" ca="1" si="340"/>
        <v>0.1</v>
      </c>
      <c r="J3644" t="str" cm="1">
        <f t="array" aca="1" ref="J3644" ca="1">+INDEX({"Tarjeta";"Efectivo";"Transferencia"},RANDBETWEEN(1,3))</f>
        <v>Efectivo</v>
      </c>
      <c r="K3644" t="str">
        <f t="shared" ca="1" si="341"/>
        <v>V-003</v>
      </c>
      <c r="L3644" t="str">
        <f ca="1">+VLOOKUP(K3644,'Tablas aux'!$A$23:$C$27,3,0)</f>
        <v>Arequipa</v>
      </c>
    </row>
    <row r="3645" spans="1:12" x14ac:dyDescent="0.25">
      <c r="A3645" t="str">
        <v>V-3644</v>
      </c>
      <c r="B3645">
        <f t="shared" ca="1" si="336"/>
        <v>45956</v>
      </c>
      <c r="C3645" t="str">
        <f t="shared" ca="1" si="337"/>
        <v>C-003</v>
      </c>
      <c r="D3645" t="str">
        <f t="shared" ca="1" si="338"/>
        <v>P-004</v>
      </c>
      <c r="E3645" t="str">
        <f ca="1">+_xlfn.XLOOKUP(D3645,'Tablas aux'!$A$3:$A$6,'Tablas aux'!$B$3:$B$6,0)</f>
        <v>Smart Phone</v>
      </c>
      <c r="F3645" t="str">
        <f ca="1">+_xlfn.XLOOKUP(E3645,'Tablas aux'!$B$3:$B$6,'Tablas aux'!$C$3:$C$6,0)</f>
        <v>Telefonía</v>
      </c>
      <c r="G3645">
        <f t="shared" ca="1" si="339"/>
        <v>33</v>
      </c>
      <c r="H3645">
        <f ca="1">+_xlfn.XLOOKUP(D3645,'Tablas aux'!$A$3:$A$6,'Tablas aux'!$D$3:$D$6)</f>
        <v>800</v>
      </c>
      <c r="I3645" s="3">
        <f t="shared" ca="1" si="340"/>
        <v>0.2</v>
      </c>
      <c r="J3645" t="str" cm="1">
        <f t="array" aca="1" ref="J3645" ca="1">+INDEX({"Tarjeta";"Efectivo";"Transferencia"},RANDBETWEEN(1,3))</f>
        <v>Tarjeta</v>
      </c>
      <c r="K3645" t="str">
        <f t="shared" ca="1" si="341"/>
        <v>V-002</v>
      </c>
      <c r="L3645" t="str">
        <f ca="1">+VLOOKUP(K3645,'Tablas aux'!$A$23:$C$27,3,0)</f>
        <v>Callao</v>
      </c>
    </row>
    <row r="3646" spans="1:12" x14ac:dyDescent="0.25">
      <c r="A3646" t="str">
        <v>V-3645</v>
      </c>
      <c r="B3646">
        <f t="shared" ca="1" si="336"/>
        <v>45997</v>
      </c>
      <c r="C3646" t="str">
        <f t="shared" ca="1" si="337"/>
        <v>C-001</v>
      </c>
      <c r="D3646" t="str">
        <f t="shared" ca="1" si="338"/>
        <v>P-002</v>
      </c>
      <c r="E3646" t="str">
        <f ca="1">+_xlfn.XLOOKUP(D3646,'Tablas aux'!$A$3:$A$6,'Tablas aux'!$B$3:$B$6,0)</f>
        <v>Laptop</v>
      </c>
      <c r="F3646" t="str">
        <f ca="1">+_xlfn.XLOOKUP(E3646,'Tablas aux'!$B$3:$B$6,'Tablas aux'!$C$3:$C$6,0)</f>
        <v>Computo</v>
      </c>
      <c r="G3646">
        <f t="shared" ca="1" si="339"/>
        <v>6</v>
      </c>
      <c r="H3646">
        <f ca="1">+_xlfn.XLOOKUP(D3646,'Tablas aux'!$A$3:$A$6,'Tablas aux'!$D$3:$D$6)</f>
        <v>1200</v>
      </c>
      <c r="I3646" s="3">
        <f t="shared" ca="1" si="340"/>
        <v>0.3</v>
      </c>
      <c r="J3646" t="str" cm="1">
        <f t="array" aca="1" ref="J3646" ca="1">+INDEX({"Tarjeta";"Efectivo";"Transferencia"},RANDBETWEEN(1,3))</f>
        <v>Transferencia</v>
      </c>
      <c r="K3646" t="str">
        <f t="shared" ca="1" si="341"/>
        <v>V-003</v>
      </c>
      <c r="L3646" t="str">
        <f ca="1">+VLOOKUP(K3646,'Tablas aux'!$A$23:$C$27,3,0)</f>
        <v>Arequipa</v>
      </c>
    </row>
    <row r="3647" spans="1:12" x14ac:dyDescent="0.25">
      <c r="A3647" t="str">
        <v>V-3646</v>
      </c>
      <c r="B3647">
        <f t="shared" ca="1" si="336"/>
        <v>45735</v>
      </c>
      <c r="C3647" t="str">
        <f t="shared" ca="1" si="337"/>
        <v>C-001</v>
      </c>
      <c r="D3647" t="str">
        <f t="shared" ca="1" si="338"/>
        <v>P-002</v>
      </c>
      <c r="E3647" t="str">
        <f ca="1">+_xlfn.XLOOKUP(D3647,'Tablas aux'!$A$3:$A$6,'Tablas aux'!$B$3:$B$6,0)</f>
        <v>Laptop</v>
      </c>
      <c r="F3647" t="str">
        <f ca="1">+_xlfn.XLOOKUP(E3647,'Tablas aux'!$B$3:$B$6,'Tablas aux'!$C$3:$C$6,0)</f>
        <v>Computo</v>
      </c>
      <c r="G3647">
        <f t="shared" ca="1" si="339"/>
        <v>37</v>
      </c>
      <c r="H3647">
        <f ca="1">+_xlfn.XLOOKUP(D3647,'Tablas aux'!$A$3:$A$6,'Tablas aux'!$D$3:$D$6)</f>
        <v>1200</v>
      </c>
      <c r="I3647" s="3">
        <f t="shared" ca="1" si="340"/>
        <v>0.3</v>
      </c>
      <c r="J3647" t="str" cm="1">
        <f t="array" aca="1" ref="J3647" ca="1">+INDEX({"Tarjeta";"Efectivo";"Transferencia"},RANDBETWEEN(1,3))</f>
        <v>Tarjeta</v>
      </c>
      <c r="K3647" t="str">
        <f t="shared" ca="1" si="341"/>
        <v>V-003</v>
      </c>
      <c r="L3647" t="str">
        <f ca="1">+VLOOKUP(K3647,'Tablas aux'!$A$23:$C$27,3,0)</f>
        <v>Arequipa</v>
      </c>
    </row>
    <row r="3648" spans="1:12" x14ac:dyDescent="0.25">
      <c r="A3648" t="str">
        <v>V-3647</v>
      </c>
      <c r="B3648">
        <f t="shared" ca="1" si="336"/>
        <v>45917</v>
      </c>
      <c r="C3648" t="str">
        <f t="shared" ca="1" si="337"/>
        <v>C-004</v>
      </c>
      <c r="D3648" t="str">
        <f t="shared" ca="1" si="338"/>
        <v>P-002</v>
      </c>
      <c r="E3648" t="str">
        <f ca="1">+_xlfn.XLOOKUP(D3648,'Tablas aux'!$A$3:$A$6,'Tablas aux'!$B$3:$B$6,0)</f>
        <v>Laptop</v>
      </c>
      <c r="F3648" t="str">
        <f ca="1">+_xlfn.XLOOKUP(E3648,'Tablas aux'!$B$3:$B$6,'Tablas aux'!$C$3:$C$6,0)</f>
        <v>Computo</v>
      </c>
      <c r="G3648">
        <f t="shared" ca="1" si="339"/>
        <v>44</v>
      </c>
      <c r="H3648">
        <f ca="1">+_xlfn.XLOOKUP(D3648,'Tablas aux'!$A$3:$A$6,'Tablas aux'!$D$3:$D$6)</f>
        <v>1200</v>
      </c>
      <c r="I3648" s="3">
        <f t="shared" ca="1" si="340"/>
        <v>0.3</v>
      </c>
      <c r="J3648" t="str" cm="1">
        <f t="array" aca="1" ref="J3648" ca="1">+INDEX({"Tarjeta";"Efectivo";"Transferencia"},RANDBETWEEN(1,3))</f>
        <v>Efectivo</v>
      </c>
      <c r="K3648" t="str">
        <f t="shared" ca="1" si="341"/>
        <v>V-001</v>
      </c>
      <c r="L3648" t="str">
        <f ca="1">+VLOOKUP(K3648,'Tablas aux'!$A$23:$C$27,3,0)</f>
        <v>Lima</v>
      </c>
    </row>
    <row r="3649" spans="1:12" x14ac:dyDescent="0.25">
      <c r="A3649" t="str">
        <v>V-3648</v>
      </c>
      <c r="B3649">
        <f t="shared" ca="1" si="336"/>
        <v>45670</v>
      </c>
      <c r="C3649" t="str">
        <f t="shared" ca="1" si="337"/>
        <v>C-003</v>
      </c>
      <c r="D3649" t="str">
        <f t="shared" ca="1" si="338"/>
        <v>P-001</v>
      </c>
      <c r="E3649" t="str">
        <f ca="1">+_xlfn.XLOOKUP(D3649,'Tablas aux'!$A$3:$A$6,'Tablas aux'!$B$3:$B$6,0)</f>
        <v>Audífonos</v>
      </c>
      <c r="F3649" t="str">
        <f ca="1">+_xlfn.XLOOKUP(E3649,'Tablas aux'!$B$3:$B$6,'Tablas aux'!$C$3:$C$6,0)</f>
        <v>Electrónica</v>
      </c>
      <c r="G3649">
        <f t="shared" ca="1" si="339"/>
        <v>40</v>
      </c>
      <c r="H3649">
        <f ca="1">+_xlfn.XLOOKUP(D3649,'Tablas aux'!$A$3:$A$6,'Tablas aux'!$D$3:$D$6)</f>
        <v>50</v>
      </c>
      <c r="I3649" s="3">
        <f t="shared" ca="1" si="340"/>
        <v>0.1</v>
      </c>
      <c r="J3649" t="str" cm="1">
        <f t="array" aca="1" ref="J3649" ca="1">+INDEX({"Tarjeta";"Efectivo";"Transferencia"},RANDBETWEEN(1,3))</f>
        <v>Efectivo</v>
      </c>
      <c r="K3649" t="str">
        <f t="shared" ca="1" si="341"/>
        <v>V-001</v>
      </c>
      <c r="L3649" t="str">
        <f ca="1">+VLOOKUP(K3649,'Tablas aux'!$A$23:$C$27,3,0)</f>
        <v>Lima</v>
      </c>
    </row>
    <row r="3650" spans="1:12" x14ac:dyDescent="0.25">
      <c r="A3650" t="str">
        <v>V-3649</v>
      </c>
      <c r="B3650">
        <f t="shared" ca="1" si="336"/>
        <v>45833</v>
      </c>
      <c r="C3650" t="str">
        <f t="shared" ca="1" si="337"/>
        <v>C-004</v>
      </c>
      <c r="D3650" t="str">
        <f t="shared" ca="1" si="338"/>
        <v>P-002</v>
      </c>
      <c r="E3650" t="str">
        <f ca="1">+_xlfn.XLOOKUP(D3650,'Tablas aux'!$A$3:$A$6,'Tablas aux'!$B$3:$B$6,0)</f>
        <v>Laptop</v>
      </c>
      <c r="F3650" t="str">
        <f ca="1">+_xlfn.XLOOKUP(E3650,'Tablas aux'!$B$3:$B$6,'Tablas aux'!$C$3:$C$6,0)</f>
        <v>Computo</v>
      </c>
      <c r="G3650">
        <f t="shared" ca="1" si="339"/>
        <v>19</v>
      </c>
      <c r="H3650">
        <f ca="1">+_xlfn.XLOOKUP(D3650,'Tablas aux'!$A$3:$A$6,'Tablas aux'!$D$3:$D$6)</f>
        <v>1200</v>
      </c>
      <c r="I3650" s="3">
        <f t="shared" ca="1" si="340"/>
        <v>0.3</v>
      </c>
      <c r="J3650" t="str" cm="1">
        <f t="array" aca="1" ref="J3650" ca="1">+INDEX({"Tarjeta";"Efectivo";"Transferencia"},RANDBETWEEN(1,3))</f>
        <v>Tarjeta</v>
      </c>
      <c r="K3650" t="str">
        <f t="shared" ca="1" si="341"/>
        <v>V-001</v>
      </c>
      <c r="L3650" t="str">
        <f ca="1">+VLOOKUP(K3650,'Tablas aux'!$A$23:$C$27,3,0)</f>
        <v>Lima</v>
      </c>
    </row>
    <row r="3651" spans="1:12" x14ac:dyDescent="0.25">
      <c r="A3651" t="str">
        <v>V-3650</v>
      </c>
      <c r="B3651">
        <f t="shared" ref="B3651:B3714" ca="1" si="342">+RANDBETWEEN("01/01/2025","31/12/2025")</f>
        <v>45955</v>
      </c>
      <c r="C3651" t="str">
        <f t="shared" ref="C3651:C3714" ca="1" si="343">+"C"&amp;"-"&amp;TEXT(RANDBETWEEN(1,4),"000")</f>
        <v>C-003</v>
      </c>
      <c r="D3651" t="str">
        <f t="shared" ref="D3651:D3714" ca="1" si="344">+"P"&amp;"-"&amp;TEXT(RANDBETWEEN(1,4),"000")</f>
        <v>P-004</v>
      </c>
      <c r="E3651" t="str">
        <f ca="1">+_xlfn.XLOOKUP(D3651,'Tablas aux'!$A$3:$A$6,'Tablas aux'!$B$3:$B$6,0)</f>
        <v>Smart Phone</v>
      </c>
      <c r="F3651" t="str">
        <f ca="1">+_xlfn.XLOOKUP(E3651,'Tablas aux'!$B$3:$B$6,'Tablas aux'!$C$3:$C$6,0)</f>
        <v>Telefonía</v>
      </c>
      <c r="G3651">
        <f t="shared" ref="G3651:G3714" ca="1" si="345">+RANDBETWEEN(5,45)</f>
        <v>20</v>
      </c>
      <c r="H3651">
        <f ca="1">+_xlfn.XLOOKUP(D3651,'Tablas aux'!$A$3:$A$6,'Tablas aux'!$D$3:$D$6)</f>
        <v>800</v>
      </c>
      <c r="I3651" s="3">
        <f t="shared" ref="I3651:I3714" ca="1" si="346">+IF(F3651="Electrónica",0.1,IF(F3651="Telefonía",0.2,0.3))</f>
        <v>0.2</v>
      </c>
      <c r="J3651" t="str" cm="1">
        <f t="array" aca="1" ref="J3651" ca="1">+INDEX({"Tarjeta";"Efectivo";"Transferencia"},RANDBETWEEN(1,3))</f>
        <v>Transferencia</v>
      </c>
      <c r="K3651" t="str">
        <f t="shared" ref="K3651:K3714" ca="1" si="347">+"V"&amp;"-"&amp;TEXT(RANDBETWEEN(1,5),"000")</f>
        <v>V-003</v>
      </c>
      <c r="L3651" t="str">
        <f ca="1">+VLOOKUP(K3651,'Tablas aux'!$A$23:$C$27,3,0)</f>
        <v>Arequipa</v>
      </c>
    </row>
    <row r="3652" spans="1:12" x14ac:dyDescent="0.25">
      <c r="A3652" t="str">
        <v>V-3651</v>
      </c>
      <c r="B3652">
        <f t="shared" ca="1" si="342"/>
        <v>45851</v>
      </c>
      <c r="C3652" t="str">
        <f t="shared" ca="1" si="343"/>
        <v>C-003</v>
      </c>
      <c r="D3652" t="str">
        <f t="shared" ca="1" si="344"/>
        <v>P-004</v>
      </c>
      <c r="E3652" t="str">
        <f ca="1">+_xlfn.XLOOKUP(D3652,'Tablas aux'!$A$3:$A$6,'Tablas aux'!$B$3:$B$6,0)</f>
        <v>Smart Phone</v>
      </c>
      <c r="F3652" t="str">
        <f ca="1">+_xlfn.XLOOKUP(E3652,'Tablas aux'!$B$3:$B$6,'Tablas aux'!$C$3:$C$6,0)</f>
        <v>Telefonía</v>
      </c>
      <c r="G3652">
        <f t="shared" ca="1" si="345"/>
        <v>45</v>
      </c>
      <c r="H3652">
        <f ca="1">+_xlfn.XLOOKUP(D3652,'Tablas aux'!$A$3:$A$6,'Tablas aux'!$D$3:$D$6)</f>
        <v>800</v>
      </c>
      <c r="I3652" s="3">
        <f t="shared" ca="1" si="346"/>
        <v>0.2</v>
      </c>
      <c r="J3652" t="str" cm="1">
        <f t="array" aca="1" ref="J3652" ca="1">+INDEX({"Tarjeta";"Efectivo";"Transferencia"},RANDBETWEEN(1,3))</f>
        <v>Efectivo</v>
      </c>
      <c r="K3652" t="str">
        <f t="shared" ca="1" si="347"/>
        <v>V-004</v>
      </c>
      <c r="L3652" t="str">
        <f ca="1">+VLOOKUP(K3652,'Tablas aux'!$A$23:$C$27,3,0)</f>
        <v>Moquegua</v>
      </c>
    </row>
    <row r="3653" spans="1:12" x14ac:dyDescent="0.25">
      <c r="A3653" t="str">
        <v>V-3652</v>
      </c>
      <c r="B3653">
        <f t="shared" ca="1" si="342"/>
        <v>45885</v>
      </c>
      <c r="C3653" t="str">
        <f t="shared" ca="1" si="343"/>
        <v>C-003</v>
      </c>
      <c r="D3653" t="str">
        <f t="shared" ca="1" si="344"/>
        <v>P-002</v>
      </c>
      <c r="E3653" t="str">
        <f ca="1">+_xlfn.XLOOKUP(D3653,'Tablas aux'!$A$3:$A$6,'Tablas aux'!$B$3:$B$6,0)</f>
        <v>Laptop</v>
      </c>
      <c r="F3653" t="str">
        <f ca="1">+_xlfn.XLOOKUP(E3653,'Tablas aux'!$B$3:$B$6,'Tablas aux'!$C$3:$C$6,0)</f>
        <v>Computo</v>
      </c>
      <c r="G3653">
        <f t="shared" ca="1" si="345"/>
        <v>36</v>
      </c>
      <c r="H3653">
        <f ca="1">+_xlfn.XLOOKUP(D3653,'Tablas aux'!$A$3:$A$6,'Tablas aux'!$D$3:$D$6)</f>
        <v>1200</v>
      </c>
      <c r="I3653" s="3">
        <f t="shared" ca="1" si="346"/>
        <v>0.3</v>
      </c>
      <c r="J3653" t="str" cm="1">
        <f t="array" aca="1" ref="J3653" ca="1">+INDEX({"Tarjeta";"Efectivo";"Transferencia"},RANDBETWEEN(1,3))</f>
        <v>Transferencia</v>
      </c>
      <c r="K3653" t="str">
        <f t="shared" ca="1" si="347"/>
        <v>V-002</v>
      </c>
      <c r="L3653" t="str">
        <f ca="1">+VLOOKUP(K3653,'Tablas aux'!$A$23:$C$27,3,0)</f>
        <v>Callao</v>
      </c>
    </row>
    <row r="3654" spans="1:12" x14ac:dyDescent="0.25">
      <c r="A3654" t="str">
        <v>V-3653</v>
      </c>
      <c r="B3654">
        <f t="shared" ca="1" si="342"/>
        <v>45669</v>
      </c>
      <c r="C3654" t="str">
        <f t="shared" ca="1" si="343"/>
        <v>C-003</v>
      </c>
      <c r="D3654" t="str">
        <f t="shared" ca="1" si="344"/>
        <v>P-002</v>
      </c>
      <c r="E3654" t="str">
        <f ca="1">+_xlfn.XLOOKUP(D3654,'Tablas aux'!$A$3:$A$6,'Tablas aux'!$B$3:$B$6,0)</f>
        <v>Laptop</v>
      </c>
      <c r="F3654" t="str">
        <f ca="1">+_xlfn.XLOOKUP(E3654,'Tablas aux'!$B$3:$B$6,'Tablas aux'!$C$3:$C$6,0)</f>
        <v>Computo</v>
      </c>
      <c r="G3654">
        <f t="shared" ca="1" si="345"/>
        <v>20</v>
      </c>
      <c r="H3654">
        <f ca="1">+_xlfn.XLOOKUP(D3654,'Tablas aux'!$A$3:$A$6,'Tablas aux'!$D$3:$D$6)</f>
        <v>1200</v>
      </c>
      <c r="I3654" s="3">
        <f t="shared" ca="1" si="346"/>
        <v>0.3</v>
      </c>
      <c r="J3654" t="str" cm="1">
        <f t="array" aca="1" ref="J3654" ca="1">+INDEX({"Tarjeta";"Efectivo";"Transferencia"},RANDBETWEEN(1,3))</f>
        <v>Transferencia</v>
      </c>
      <c r="K3654" t="str">
        <f t="shared" ca="1" si="347"/>
        <v>V-001</v>
      </c>
      <c r="L3654" t="str">
        <f ca="1">+VLOOKUP(K3654,'Tablas aux'!$A$23:$C$27,3,0)</f>
        <v>Lima</v>
      </c>
    </row>
    <row r="3655" spans="1:12" x14ac:dyDescent="0.25">
      <c r="A3655" t="str">
        <v>V-3654</v>
      </c>
      <c r="B3655">
        <f t="shared" ca="1" si="342"/>
        <v>45772</v>
      </c>
      <c r="C3655" t="str">
        <f t="shared" ca="1" si="343"/>
        <v>C-001</v>
      </c>
      <c r="D3655" t="str">
        <f t="shared" ca="1" si="344"/>
        <v>P-001</v>
      </c>
      <c r="E3655" t="str">
        <f ca="1">+_xlfn.XLOOKUP(D3655,'Tablas aux'!$A$3:$A$6,'Tablas aux'!$B$3:$B$6,0)</f>
        <v>Audífonos</v>
      </c>
      <c r="F3655" t="str">
        <f ca="1">+_xlfn.XLOOKUP(E3655,'Tablas aux'!$B$3:$B$6,'Tablas aux'!$C$3:$C$6,0)</f>
        <v>Electrónica</v>
      </c>
      <c r="G3655">
        <f t="shared" ca="1" si="345"/>
        <v>5</v>
      </c>
      <c r="H3655">
        <f ca="1">+_xlfn.XLOOKUP(D3655,'Tablas aux'!$A$3:$A$6,'Tablas aux'!$D$3:$D$6)</f>
        <v>50</v>
      </c>
      <c r="I3655" s="3">
        <f t="shared" ca="1" si="346"/>
        <v>0.1</v>
      </c>
      <c r="J3655" t="str" cm="1">
        <f t="array" aca="1" ref="J3655" ca="1">+INDEX({"Tarjeta";"Efectivo";"Transferencia"},RANDBETWEEN(1,3))</f>
        <v>Efectivo</v>
      </c>
      <c r="K3655" t="str">
        <f t="shared" ca="1" si="347"/>
        <v>V-003</v>
      </c>
      <c r="L3655" t="str">
        <f ca="1">+VLOOKUP(K3655,'Tablas aux'!$A$23:$C$27,3,0)</f>
        <v>Arequipa</v>
      </c>
    </row>
    <row r="3656" spans="1:12" x14ac:dyDescent="0.25">
      <c r="A3656" t="str">
        <v>V-3655</v>
      </c>
      <c r="B3656">
        <f t="shared" ca="1" si="342"/>
        <v>45759</v>
      </c>
      <c r="C3656" t="str">
        <f t="shared" ca="1" si="343"/>
        <v>C-001</v>
      </c>
      <c r="D3656" t="str">
        <f t="shared" ca="1" si="344"/>
        <v>P-002</v>
      </c>
      <c r="E3656" t="str">
        <f ca="1">+_xlfn.XLOOKUP(D3656,'Tablas aux'!$A$3:$A$6,'Tablas aux'!$B$3:$B$6,0)</f>
        <v>Laptop</v>
      </c>
      <c r="F3656" t="str">
        <f ca="1">+_xlfn.XLOOKUP(E3656,'Tablas aux'!$B$3:$B$6,'Tablas aux'!$C$3:$C$6,0)</f>
        <v>Computo</v>
      </c>
      <c r="G3656">
        <f t="shared" ca="1" si="345"/>
        <v>40</v>
      </c>
      <c r="H3656">
        <f ca="1">+_xlfn.XLOOKUP(D3656,'Tablas aux'!$A$3:$A$6,'Tablas aux'!$D$3:$D$6)</f>
        <v>1200</v>
      </c>
      <c r="I3656" s="3">
        <f t="shared" ca="1" si="346"/>
        <v>0.3</v>
      </c>
      <c r="J3656" t="str" cm="1">
        <f t="array" aca="1" ref="J3656" ca="1">+INDEX({"Tarjeta";"Efectivo";"Transferencia"},RANDBETWEEN(1,3))</f>
        <v>Tarjeta</v>
      </c>
      <c r="K3656" t="str">
        <f t="shared" ca="1" si="347"/>
        <v>V-001</v>
      </c>
      <c r="L3656" t="str">
        <f ca="1">+VLOOKUP(K3656,'Tablas aux'!$A$23:$C$27,3,0)</f>
        <v>Lima</v>
      </c>
    </row>
    <row r="3657" spans="1:12" x14ac:dyDescent="0.25">
      <c r="A3657" t="str">
        <v>V-3656</v>
      </c>
      <c r="B3657">
        <f t="shared" ca="1" si="342"/>
        <v>45820</v>
      </c>
      <c r="C3657" t="str">
        <f t="shared" ca="1" si="343"/>
        <v>C-001</v>
      </c>
      <c r="D3657" t="str">
        <f t="shared" ca="1" si="344"/>
        <v>P-003</v>
      </c>
      <c r="E3657" t="str">
        <f ca="1">+_xlfn.XLOOKUP(D3657,'Tablas aux'!$A$3:$A$6,'Tablas aux'!$B$3:$B$6,0)</f>
        <v>Smart Watch</v>
      </c>
      <c r="F3657" t="str">
        <f ca="1">+_xlfn.XLOOKUP(E3657,'Tablas aux'!$B$3:$B$6,'Tablas aux'!$C$3:$C$6,0)</f>
        <v>Electrónica</v>
      </c>
      <c r="G3657">
        <f t="shared" ca="1" si="345"/>
        <v>39</v>
      </c>
      <c r="H3657">
        <f ca="1">+_xlfn.XLOOKUP(D3657,'Tablas aux'!$A$3:$A$6,'Tablas aux'!$D$3:$D$6)</f>
        <v>200</v>
      </c>
      <c r="I3657" s="3">
        <f t="shared" ca="1" si="346"/>
        <v>0.1</v>
      </c>
      <c r="J3657" t="str" cm="1">
        <f t="array" aca="1" ref="J3657" ca="1">+INDEX({"Tarjeta";"Efectivo";"Transferencia"},RANDBETWEEN(1,3))</f>
        <v>Tarjeta</v>
      </c>
      <c r="K3657" t="str">
        <f t="shared" ca="1" si="347"/>
        <v>V-002</v>
      </c>
      <c r="L3657" t="str">
        <f ca="1">+VLOOKUP(K3657,'Tablas aux'!$A$23:$C$27,3,0)</f>
        <v>Callao</v>
      </c>
    </row>
    <row r="3658" spans="1:12" x14ac:dyDescent="0.25">
      <c r="A3658" t="str">
        <v>V-3657</v>
      </c>
      <c r="B3658">
        <f t="shared" ca="1" si="342"/>
        <v>45707</v>
      </c>
      <c r="C3658" t="str">
        <f t="shared" ca="1" si="343"/>
        <v>C-003</v>
      </c>
      <c r="D3658" t="str">
        <f t="shared" ca="1" si="344"/>
        <v>P-004</v>
      </c>
      <c r="E3658" t="str">
        <f ca="1">+_xlfn.XLOOKUP(D3658,'Tablas aux'!$A$3:$A$6,'Tablas aux'!$B$3:$B$6,0)</f>
        <v>Smart Phone</v>
      </c>
      <c r="F3658" t="str">
        <f ca="1">+_xlfn.XLOOKUP(E3658,'Tablas aux'!$B$3:$B$6,'Tablas aux'!$C$3:$C$6,0)</f>
        <v>Telefonía</v>
      </c>
      <c r="G3658">
        <f t="shared" ca="1" si="345"/>
        <v>37</v>
      </c>
      <c r="H3658">
        <f ca="1">+_xlfn.XLOOKUP(D3658,'Tablas aux'!$A$3:$A$6,'Tablas aux'!$D$3:$D$6)</f>
        <v>800</v>
      </c>
      <c r="I3658" s="3">
        <f t="shared" ca="1" si="346"/>
        <v>0.2</v>
      </c>
      <c r="J3658" t="str" cm="1">
        <f t="array" aca="1" ref="J3658" ca="1">+INDEX({"Tarjeta";"Efectivo";"Transferencia"},RANDBETWEEN(1,3))</f>
        <v>Transferencia</v>
      </c>
      <c r="K3658" t="str">
        <f t="shared" ca="1" si="347"/>
        <v>V-002</v>
      </c>
      <c r="L3658" t="str">
        <f ca="1">+VLOOKUP(K3658,'Tablas aux'!$A$23:$C$27,3,0)</f>
        <v>Callao</v>
      </c>
    </row>
    <row r="3659" spans="1:12" x14ac:dyDescent="0.25">
      <c r="A3659" t="str">
        <v>V-3658</v>
      </c>
      <c r="B3659">
        <f t="shared" ca="1" si="342"/>
        <v>45867</v>
      </c>
      <c r="C3659" t="str">
        <f t="shared" ca="1" si="343"/>
        <v>C-001</v>
      </c>
      <c r="D3659" t="str">
        <f t="shared" ca="1" si="344"/>
        <v>P-003</v>
      </c>
      <c r="E3659" t="str">
        <f ca="1">+_xlfn.XLOOKUP(D3659,'Tablas aux'!$A$3:$A$6,'Tablas aux'!$B$3:$B$6,0)</f>
        <v>Smart Watch</v>
      </c>
      <c r="F3659" t="str">
        <f ca="1">+_xlfn.XLOOKUP(E3659,'Tablas aux'!$B$3:$B$6,'Tablas aux'!$C$3:$C$6,0)</f>
        <v>Electrónica</v>
      </c>
      <c r="G3659">
        <f t="shared" ca="1" si="345"/>
        <v>9</v>
      </c>
      <c r="H3659">
        <f ca="1">+_xlfn.XLOOKUP(D3659,'Tablas aux'!$A$3:$A$6,'Tablas aux'!$D$3:$D$6)</f>
        <v>200</v>
      </c>
      <c r="I3659" s="3">
        <f t="shared" ca="1" si="346"/>
        <v>0.1</v>
      </c>
      <c r="J3659" t="str" cm="1">
        <f t="array" aca="1" ref="J3659" ca="1">+INDEX({"Tarjeta";"Efectivo";"Transferencia"},RANDBETWEEN(1,3))</f>
        <v>Tarjeta</v>
      </c>
      <c r="K3659" t="str">
        <f t="shared" ca="1" si="347"/>
        <v>V-005</v>
      </c>
      <c r="L3659" t="str">
        <f ca="1">+VLOOKUP(K3659,'Tablas aux'!$A$23:$C$27,3,0)</f>
        <v>Ayacucho</v>
      </c>
    </row>
    <row r="3660" spans="1:12" x14ac:dyDescent="0.25">
      <c r="A3660" t="str">
        <v>V-3659</v>
      </c>
      <c r="B3660">
        <f t="shared" ca="1" si="342"/>
        <v>45805</v>
      </c>
      <c r="C3660" t="str">
        <f t="shared" ca="1" si="343"/>
        <v>C-004</v>
      </c>
      <c r="D3660" t="str">
        <f t="shared" ca="1" si="344"/>
        <v>P-001</v>
      </c>
      <c r="E3660" t="str">
        <f ca="1">+_xlfn.XLOOKUP(D3660,'Tablas aux'!$A$3:$A$6,'Tablas aux'!$B$3:$B$6,0)</f>
        <v>Audífonos</v>
      </c>
      <c r="F3660" t="str">
        <f ca="1">+_xlfn.XLOOKUP(E3660,'Tablas aux'!$B$3:$B$6,'Tablas aux'!$C$3:$C$6,0)</f>
        <v>Electrónica</v>
      </c>
      <c r="G3660">
        <f t="shared" ca="1" si="345"/>
        <v>39</v>
      </c>
      <c r="H3660">
        <f ca="1">+_xlfn.XLOOKUP(D3660,'Tablas aux'!$A$3:$A$6,'Tablas aux'!$D$3:$D$6)</f>
        <v>50</v>
      </c>
      <c r="I3660" s="3">
        <f t="shared" ca="1" si="346"/>
        <v>0.1</v>
      </c>
      <c r="J3660" t="str" cm="1">
        <f t="array" aca="1" ref="J3660" ca="1">+INDEX({"Tarjeta";"Efectivo";"Transferencia"},RANDBETWEEN(1,3))</f>
        <v>Tarjeta</v>
      </c>
      <c r="K3660" t="str">
        <f t="shared" ca="1" si="347"/>
        <v>V-004</v>
      </c>
      <c r="L3660" t="str">
        <f ca="1">+VLOOKUP(K3660,'Tablas aux'!$A$23:$C$27,3,0)</f>
        <v>Moquegua</v>
      </c>
    </row>
    <row r="3661" spans="1:12" x14ac:dyDescent="0.25">
      <c r="A3661" t="str">
        <v>V-3660</v>
      </c>
      <c r="B3661">
        <f t="shared" ca="1" si="342"/>
        <v>45885</v>
      </c>
      <c r="C3661" t="str">
        <f t="shared" ca="1" si="343"/>
        <v>C-001</v>
      </c>
      <c r="D3661" t="str">
        <f t="shared" ca="1" si="344"/>
        <v>P-002</v>
      </c>
      <c r="E3661" t="str">
        <f ca="1">+_xlfn.XLOOKUP(D3661,'Tablas aux'!$A$3:$A$6,'Tablas aux'!$B$3:$B$6,0)</f>
        <v>Laptop</v>
      </c>
      <c r="F3661" t="str">
        <f ca="1">+_xlfn.XLOOKUP(E3661,'Tablas aux'!$B$3:$B$6,'Tablas aux'!$C$3:$C$6,0)</f>
        <v>Computo</v>
      </c>
      <c r="G3661">
        <f t="shared" ca="1" si="345"/>
        <v>30</v>
      </c>
      <c r="H3661">
        <f ca="1">+_xlfn.XLOOKUP(D3661,'Tablas aux'!$A$3:$A$6,'Tablas aux'!$D$3:$D$6)</f>
        <v>1200</v>
      </c>
      <c r="I3661" s="3">
        <f t="shared" ca="1" si="346"/>
        <v>0.3</v>
      </c>
      <c r="J3661" t="str" cm="1">
        <f t="array" aca="1" ref="J3661" ca="1">+INDEX({"Tarjeta";"Efectivo";"Transferencia"},RANDBETWEEN(1,3))</f>
        <v>Tarjeta</v>
      </c>
      <c r="K3661" t="str">
        <f t="shared" ca="1" si="347"/>
        <v>V-003</v>
      </c>
      <c r="L3661" t="str">
        <f ca="1">+VLOOKUP(K3661,'Tablas aux'!$A$23:$C$27,3,0)</f>
        <v>Arequipa</v>
      </c>
    </row>
    <row r="3662" spans="1:12" x14ac:dyDescent="0.25">
      <c r="A3662" t="str">
        <v>V-3661</v>
      </c>
      <c r="B3662">
        <f t="shared" ca="1" si="342"/>
        <v>45905</v>
      </c>
      <c r="C3662" t="str">
        <f t="shared" ca="1" si="343"/>
        <v>C-002</v>
      </c>
      <c r="D3662" t="str">
        <f t="shared" ca="1" si="344"/>
        <v>P-002</v>
      </c>
      <c r="E3662" t="str">
        <f ca="1">+_xlfn.XLOOKUP(D3662,'Tablas aux'!$A$3:$A$6,'Tablas aux'!$B$3:$B$6,0)</f>
        <v>Laptop</v>
      </c>
      <c r="F3662" t="str">
        <f ca="1">+_xlfn.XLOOKUP(E3662,'Tablas aux'!$B$3:$B$6,'Tablas aux'!$C$3:$C$6,0)</f>
        <v>Computo</v>
      </c>
      <c r="G3662">
        <f t="shared" ca="1" si="345"/>
        <v>23</v>
      </c>
      <c r="H3662">
        <f ca="1">+_xlfn.XLOOKUP(D3662,'Tablas aux'!$A$3:$A$6,'Tablas aux'!$D$3:$D$6)</f>
        <v>1200</v>
      </c>
      <c r="I3662" s="3">
        <f t="shared" ca="1" si="346"/>
        <v>0.3</v>
      </c>
      <c r="J3662" t="str" cm="1">
        <f t="array" aca="1" ref="J3662" ca="1">+INDEX({"Tarjeta";"Efectivo";"Transferencia"},RANDBETWEEN(1,3))</f>
        <v>Efectivo</v>
      </c>
      <c r="K3662" t="str">
        <f t="shared" ca="1" si="347"/>
        <v>V-002</v>
      </c>
      <c r="L3662" t="str">
        <f ca="1">+VLOOKUP(K3662,'Tablas aux'!$A$23:$C$27,3,0)</f>
        <v>Callao</v>
      </c>
    </row>
    <row r="3663" spans="1:12" x14ac:dyDescent="0.25">
      <c r="A3663" t="str">
        <v>V-3662</v>
      </c>
      <c r="B3663">
        <f t="shared" ca="1" si="342"/>
        <v>45943</v>
      </c>
      <c r="C3663" t="str">
        <f t="shared" ca="1" si="343"/>
        <v>C-004</v>
      </c>
      <c r="D3663" t="str">
        <f t="shared" ca="1" si="344"/>
        <v>P-003</v>
      </c>
      <c r="E3663" t="str">
        <f ca="1">+_xlfn.XLOOKUP(D3663,'Tablas aux'!$A$3:$A$6,'Tablas aux'!$B$3:$B$6,0)</f>
        <v>Smart Watch</v>
      </c>
      <c r="F3663" t="str">
        <f ca="1">+_xlfn.XLOOKUP(E3663,'Tablas aux'!$B$3:$B$6,'Tablas aux'!$C$3:$C$6,0)</f>
        <v>Electrónica</v>
      </c>
      <c r="G3663">
        <f t="shared" ca="1" si="345"/>
        <v>6</v>
      </c>
      <c r="H3663">
        <f ca="1">+_xlfn.XLOOKUP(D3663,'Tablas aux'!$A$3:$A$6,'Tablas aux'!$D$3:$D$6)</f>
        <v>200</v>
      </c>
      <c r="I3663" s="3">
        <f t="shared" ca="1" si="346"/>
        <v>0.1</v>
      </c>
      <c r="J3663" t="str" cm="1">
        <f t="array" aca="1" ref="J3663" ca="1">+INDEX({"Tarjeta";"Efectivo";"Transferencia"},RANDBETWEEN(1,3))</f>
        <v>Transferencia</v>
      </c>
      <c r="K3663" t="str">
        <f t="shared" ca="1" si="347"/>
        <v>V-003</v>
      </c>
      <c r="L3663" t="str">
        <f ca="1">+VLOOKUP(K3663,'Tablas aux'!$A$23:$C$27,3,0)</f>
        <v>Arequipa</v>
      </c>
    </row>
    <row r="3664" spans="1:12" x14ac:dyDescent="0.25">
      <c r="A3664" t="str">
        <v>V-3663</v>
      </c>
      <c r="B3664">
        <f t="shared" ca="1" si="342"/>
        <v>45963</v>
      </c>
      <c r="C3664" t="str">
        <f t="shared" ca="1" si="343"/>
        <v>C-002</v>
      </c>
      <c r="D3664" t="str">
        <f t="shared" ca="1" si="344"/>
        <v>P-001</v>
      </c>
      <c r="E3664" t="str">
        <f ca="1">+_xlfn.XLOOKUP(D3664,'Tablas aux'!$A$3:$A$6,'Tablas aux'!$B$3:$B$6,0)</f>
        <v>Audífonos</v>
      </c>
      <c r="F3664" t="str">
        <f ca="1">+_xlfn.XLOOKUP(E3664,'Tablas aux'!$B$3:$B$6,'Tablas aux'!$C$3:$C$6,0)</f>
        <v>Electrónica</v>
      </c>
      <c r="G3664">
        <f t="shared" ca="1" si="345"/>
        <v>20</v>
      </c>
      <c r="H3664">
        <f ca="1">+_xlfn.XLOOKUP(D3664,'Tablas aux'!$A$3:$A$6,'Tablas aux'!$D$3:$D$6)</f>
        <v>50</v>
      </c>
      <c r="I3664" s="3">
        <f t="shared" ca="1" si="346"/>
        <v>0.1</v>
      </c>
      <c r="J3664" t="str" cm="1">
        <f t="array" aca="1" ref="J3664" ca="1">+INDEX({"Tarjeta";"Efectivo";"Transferencia"},RANDBETWEEN(1,3))</f>
        <v>Tarjeta</v>
      </c>
      <c r="K3664" t="str">
        <f t="shared" ca="1" si="347"/>
        <v>V-003</v>
      </c>
      <c r="L3664" t="str">
        <f ca="1">+VLOOKUP(K3664,'Tablas aux'!$A$23:$C$27,3,0)</f>
        <v>Arequipa</v>
      </c>
    </row>
    <row r="3665" spans="1:12" x14ac:dyDescent="0.25">
      <c r="A3665" t="str">
        <v>V-3664</v>
      </c>
      <c r="B3665">
        <f t="shared" ca="1" si="342"/>
        <v>45905</v>
      </c>
      <c r="C3665" t="str">
        <f t="shared" ca="1" si="343"/>
        <v>C-001</v>
      </c>
      <c r="D3665" t="str">
        <f t="shared" ca="1" si="344"/>
        <v>P-003</v>
      </c>
      <c r="E3665" t="str">
        <f ca="1">+_xlfn.XLOOKUP(D3665,'Tablas aux'!$A$3:$A$6,'Tablas aux'!$B$3:$B$6,0)</f>
        <v>Smart Watch</v>
      </c>
      <c r="F3665" t="str">
        <f ca="1">+_xlfn.XLOOKUP(E3665,'Tablas aux'!$B$3:$B$6,'Tablas aux'!$C$3:$C$6,0)</f>
        <v>Electrónica</v>
      </c>
      <c r="G3665">
        <f t="shared" ca="1" si="345"/>
        <v>24</v>
      </c>
      <c r="H3665">
        <f ca="1">+_xlfn.XLOOKUP(D3665,'Tablas aux'!$A$3:$A$6,'Tablas aux'!$D$3:$D$6)</f>
        <v>200</v>
      </c>
      <c r="I3665" s="3">
        <f t="shared" ca="1" si="346"/>
        <v>0.1</v>
      </c>
      <c r="J3665" t="str" cm="1">
        <f t="array" aca="1" ref="J3665" ca="1">+INDEX({"Tarjeta";"Efectivo";"Transferencia"},RANDBETWEEN(1,3))</f>
        <v>Tarjeta</v>
      </c>
      <c r="K3665" t="str">
        <f t="shared" ca="1" si="347"/>
        <v>V-001</v>
      </c>
      <c r="L3665" t="str">
        <f ca="1">+VLOOKUP(K3665,'Tablas aux'!$A$23:$C$27,3,0)</f>
        <v>Lima</v>
      </c>
    </row>
    <row r="3666" spans="1:12" x14ac:dyDescent="0.25">
      <c r="A3666" t="str">
        <v>V-3665</v>
      </c>
      <c r="B3666">
        <f t="shared" ca="1" si="342"/>
        <v>45756</v>
      </c>
      <c r="C3666" t="str">
        <f t="shared" ca="1" si="343"/>
        <v>C-004</v>
      </c>
      <c r="D3666" t="str">
        <f t="shared" ca="1" si="344"/>
        <v>P-003</v>
      </c>
      <c r="E3666" t="str">
        <f ca="1">+_xlfn.XLOOKUP(D3666,'Tablas aux'!$A$3:$A$6,'Tablas aux'!$B$3:$B$6,0)</f>
        <v>Smart Watch</v>
      </c>
      <c r="F3666" t="str">
        <f ca="1">+_xlfn.XLOOKUP(E3666,'Tablas aux'!$B$3:$B$6,'Tablas aux'!$C$3:$C$6,0)</f>
        <v>Electrónica</v>
      </c>
      <c r="G3666">
        <f t="shared" ca="1" si="345"/>
        <v>24</v>
      </c>
      <c r="H3666">
        <f ca="1">+_xlfn.XLOOKUP(D3666,'Tablas aux'!$A$3:$A$6,'Tablas aux'!$D$3:$D$6)</f>
        <v>200</v>
      </c>
      <c r="I3666" s="3">
        <f t="shared" ca="1" si="346"/>
        <v>0.1</v>
      </c>
      <c r="J3666" t="str" cm="1">
        <f t="array" aca="1" ref="J3666" ca="1">+INDEX({"Tarjeta";"Efectivo";"Transferencia"},RANDBETWEEN(1,3))</f>
        <v>Tarjeta</v>
      </c>
      <c r="K3666" t="str">
        <f t="shared" ca="1" si="347"/>
        <v>V-002</v>
      </c>
      <c r="L3666" t="str">
        <f ca="1">+VLOOKUP(K3666,'Tablas aux'!$A$23:$C$27,3,0)</f>
        <v>Callao</v>
      </c>
    </row>
    <row r="3667" spans="1:12" x14ac:dyDescent="0.25">
      <c r="A3667" t="str">
        <v>V-3666</v>
      </c>
      <c r="B3667">
        <f t="shared" ca="1" si="342"/>
        <v>45786</v>
      </c>
      <c r="C3667" t="str">
        <f t="shared" ca="1" si="343"/>
        <v>C-003</v>
      </c>
      <c r="D3667" t="str">
        <f t="shared" ca="1" si="344"/>
        <v>P-004</v>
      </c>
      <c r="E3667" t="str">
        <f ca="1">+_xlfn.XLOOKUP(D3667,'Tablas aux'!$A$3:$A$6,'Tablas aux'!$B$3:$B$6,0)</f>
        <v>Smart Phone</v>
      </c>
      <c r="F3667" t="str">
        <f ca="1">+_xlfn.XLOOKUP(E3667,'Tablas aux'!$B$3:$B$6,'Tablas aux'!$C$3:$C$6,0)</f>
        <v>Telefonía</v>
      </c>
      <c r="G3667">
        <f t="shared" ca="1" si="345"/>
        <v>41</v>
      </c>
      <c r="H3667">
        <f ca="1">+_xlfn.XLOOKUP(D3667,'Tablas aux'!$A$3:$A$6,'Tablas aux'!$D$3:$D$6)</f>
        <v>800</v>
      </c>
      <c r="I3667" s="3">
        <f t="shared" ca="1" si="346"/>
        <v>0.2</v>
      </c>
      <c r="J3667" t="str" cm="1">
        <f t="array" aca="1" ref="J3667" ca="1">+INDEX({"Tarjeta";"Efectivo";"Transferencia"},RANDBETWEEN(1,3))</f>
        <v>Transferencia</v>
      </c>
      <c r="K3667" t="str">
        <f t="shared" ca="1" si="347"/>
        <v>V-005</v>
      </c>
      <c r="L3667" t="str">
        <f ca="1">+VLOOKUP(K3667,'Tablas aux'!$A$23:$C$27,3,0)</f>
        <v>Ayacucho</v>
      </c>
    </row>
    <row r="3668" spans="1:12" x14ac:dyDescent="0.25">
      <c r="A3668" t="str">
        <v>V-3667</v>
      </c>
      <c r="B3668">
        <f t="shared" ca="1" si="342"/>
        <v>45767</v>
      </c>
      <c r="C3668" t="str">
        <f t="shared" ca="1" si="343"/>
        <v>C-002</v>
      </c>
      <c r="D3668" t="str">
        <f t="shared" ca="1" si="344"/>
        <v>P-003</v>
      </c>
      <c r="E3668" t="str">
        <f ca="1">+_xlfn.XLOOKUP(D3668,'Tablas aux'!$A$3:$A$6,'Tablas aux'!$B$3:$B$6,0)</f>
        <v>Smart Watch</v>
      </c>
      <c r="F3668" t="str">
        <f ca="1">+_xlfn.XLOOKUP(E3668,'Tablas aux'!$B$3:$B$6,'Tablas aux'!$C$3:$C$6,0)</f>
        <v>Electrónica</v>
      </c>
      <c r="G3668">
        <f t="shared" ca="1" si="345"/>
        <v>45</v>
      </c>
      <c r="H3668">
        <f ca="1">+_xlfn.XLOOKUP(D3668,'Tablas aux'!$A$3:$A$6,'Tablas aux'!$D$3:$D$6)</f>
        <v>200</v>
      </c>
      <c r="I3668" s="3">
        <f t="shared" ca="1" si="346"/>
        <v>0.1</v>
      </c>
      <c r="J3668" t="str" cm="1">
        <f t="array" aca="1" ref="J3668" ca="1">+INDEX({"Tarjeta";"Efectivo";"Transferencia"},RANDBETWEEN(1,3))</f>
        <v>Transferencia</v>
      </c>
      <c r="K3668" t="str">
        <f t="shared" ca="1" si="347"/>
        <v>V-002</v>
      </c>
      <c r="L3668" t="str">
        <f ca="1">+VLOOKUP(K3668,'Tablas aux'!$A$23:$C$27,3,0)</f>
        <v>Callao</v>
      </c>
    </row>
    <row r="3669" spans="1:12" x14ac:dyDescent="0.25">
      <c r="A3669" t="str">
        <v>V-3668</v>
      </c>
      <c r="B3669">
        <f t="shared" ca="1" si="342"/>
        <v>45761</v>
      </c>
      <c r="C3669" t="str">
        <f t="shared" ca="1" si="343"/>
        <v>C-001</v>
      </c>
      <c r="D3669" t="str">
        <f t="shared" ca="1" si="344"/>
        <v>P-001</v>
      </c>
      <c r="E3669" t="str">
        <f ca="1">+_xlfn.XLOOKUP(D3669,'Tablas aux'!$A$3:$A$6,'Tablas aux'!$B$3:$B$6,0)</f>
        <v>Audífonos</v>
      </c>
      <c r="F3669" t="str">
        <f ca="1">+_xlfn.XLOOKUP(E3669,'Tablas aux'!$B$3:$B$6,'Tablas aux'!$C$3:$C$6,0)</f>
        <v>Electrónica</v>
      </c>
      <c r="G3669">
        <f t="shared" ca="1" si="345"/>
        <v>11</v>
      </c>
      <c r="H3669">
        <f ca="1">+_xlfn.XLOOKUP(D3669,'Tablas aux'!$A$3:$A$6,'Tablas aux'!$D$3:$D$6)</f>
        <v>50</v>
      </c>
      <c r="I3669" s="3">
        <f t="shared" ca="1" si="346"/>
        <v>0.1</v>
      </c>
      <c r="J3669" t="str" cm="1">
        <f t="array" aca="1" ref="J3669" ca="1">+INDEX({"Tarjeta";"Efectivo";"Transferencia"},RANDBETWEEN(1,3))</f>
        <v>Efectivo</v>
      </c>
      <c r="K3669" t="str">
        <f t="shared" ca="1" si="347"/>
        <v>V-005</v>
      </c>
      <c r="L3669" t="str">
        <f ca="1">+VLOOKUP(K3669,'Tablas aux'!$A$23:$C$27,3,0)</f>
        <v>Ayacucho</v>
      </c>
    </row>
    <row r="3670" spans="1:12" x14ac:dyDescent="0.25">
      <c r="A3670" t="str">
        <v>V-3669</v>
      </c>
      <c r="B3670">
        <f t="shared" ca="1" si="342"/>
        <v>45760</v>
      </c>
      <c r="C3670" t="str">
        <f t="shared" ca="1" si="343"/>
        <v>C-001</v>
      </c>
      <c r="D3670" t="str">
        <f t="shared" ca="1" si="344"/>
        <v>P-004</v>
      </c>
      <c r="E3670" t="str">
        <f ca="1">+_xlfn.XLOOKUP(D3670,'Tablas aux'!$A$3:$A$6,'Tablas aux'!$B$3:$B$6,0)</f>
        <v>Smart Phone</v>
      </c>
      <c r="F3670" t="str">
        <f ca="1">+_xlfn.XLOOKUP(E3670,'Tablas aux'!$B$3:$B$6,'Tablas aux'!$C$3:$C$6,0)</f>
        <v>Telefonía</v>
      </c>
      <c r="G3670">
        <f t="shared" ca="1" si="345"/>
        <v>34</v>
      </c>
      <c r="H3670">
        <f ca="1">+_xlfn.XLOOKUP(D3670,'Tablas aux'!$A$3:$A$6,'Tablas aux'!$D$3:$D$6)</f>
        <v>800</v>
      </c>
      <c r="I3670" s="3">
        <f t="shared" ca="1" si="346"/>
        <v>0.2</v>
      </c>
      <c r="J3670" t="str" cm="1">
        <f t="array" aca="1" ref="J3670" ca="1">+INDEX({"Tarjeta";"Efectivo";"Transferencia"},RANDBETWEEN(1,3))</f>
        <v>Efectivo</v>
      </c>
      <c r="K3670" t="str">
        <f t="shared" ca="1" si="347"/>
        <v>V-001</v>
      </c>
      <c r="L3670" t="str">
        <f ca="1">+VLOOKUP(K3670,'Tablas aux'!$A$23:$C$27,3,0)</f>
        <v>Lima</v>
      </c>
    </row>
    <row r="3671" spans="1:12" x14ac:dyDescent="0.25">
      <c r="A3671" t="str">
        <v>V-3670</v>
      </c>
      <c r="B3671">
        <f t="shared" ca="1" si="342"/>
        <v>45741</v>
      </c>
      <c r="C3671" t="str">
        <f t="shared" ca="1" si="343"/>
        <v>C-002</v>
      </c>
      <c r="D3671" t="str">
        <f t="shared" ca="1" si="344"/>
        <v>P-001</v>
      </c>
      <c r="E3671" t="str">
        <f ca="1">+_xlfn.XLOOKUP(D3671,'Tablas aux'!$A$3:$A$6,'Tablas aux'!$B$3:$B$6,0)</f>
        <v>Audífonos</v>
      </c>
      <c r="F3671" t="str">
        <f ca="1">+_xlfn.XLOOKUP(E3671,'Tablas aux'!$B$3:$B$6,'Tablas aux'!$C$3:$C$6,0)</f>
        <v>Electrónica</v>
      </c>
      <c r="G3671">
        <f t="shared" ca="1" si="345"/>
        <v>33</v>
      </c>
      <c r="H3671">
        <f ca="1">+_xlfn.XLOOKUP(D3671,'Tablas aux'!$A$3:$A$6,'Tablas aux'!$D$3:$D$6)</f>
        <v>50</v>
      </c>
      <c r="I3671" s="3">
        <f t="shared" ca="1" si="346"/>
        <v>0.1</v>
      </c>
      <c r="J3671" t="str" cm="1">
        <f t="array" aca="1" ref="J3671" ca="1">+INDEX({"Tarjeta";"Efectivo";"Transferencia"},RANDBETWEEN(1,3))</f>
        <v>Transferencia</v>
      </c>
      <c r="K3671" t="str">
        <f t="shared" ca="1" si="347"/>
        <v>V-002</v>
      </c>
      <c r="L3671" t="str">
        <f ca="1">+VLOOKUP(K3671,'Tablas aux'!$A$23:$C$27,3,0)</f>
        <v>Callao</v>
      </c>
    </row>
    <row r="3672" spans="1:12" x14ac:dyDescent="0.25">
      <c r="A3672" t="str">
        <v>V-3671</v>
      </c>
      <c r="B3672">
        <f t="shared" ca="1" si="342"/>
        <v>45752</v>
      </c>
      <c r="C3672" t="str">
        <f t="shared" ca="1" si="343"/>
        <v>C-003</v>
      </c>
      <c r="D3672" t="str">
        <f t="shared" ca="1" si="344"/>
        <v>P-001</v>
      </c>
      <c r="E3672" t="str">
        <f ca="1">+_xlfn.XLOOKUP(D3672,'Tablas aux'!$A$3:$A$6,'Tablas aux'!$B$3:$B$6,0)</f>
        <v>Audífonos</v>
      </c>
      <c r="F3672" t="str">
        <f ca="1">+_xlfn.XLOOKUP(E3672,'Tablas aux'!$B$3:$B$6,'Tablas aux'!$C$3:$C$6,0)</f>
        <v>Electrónica</v>
      </c>
      <c r="G3672">
        <f t="shared" ca="1" si="345"/>
        <v>22</v>
      </c>
      <c r="H3672">
        <f ca="1">+_xlfn.XLOOKUP(D3672,'Tablas aux'!$A$3:$A$6,'Tablas aux'!$D$3:$D$6)</f>
        <v>50</v>
      </c>
      <c r="I3672" s="3">
        <f t="shared" ca="1" si="346"/>
        <v>0.1</v>
      </c>
      <c r="J3672" t="str" cm="1">
        <f t="array" aca="1" ref="J3672" ca="1">+INDEX({"Tarjeta";"Efectivo";"Transferencia"},RANDBETWEEN(1,3))</f>
        <v>Tarjeta</v>
      </c>
      <c r="K3672" t="str">
        <f t="shared" ca="1" si="347"/>
        <v>V-002</v>
      </c>
      <c r="L3672" t="str">
        <f ca="1">+VLOOKUP(K3672,'Tablas aux'!$A$23:$C$27,3,0)</f>
        <v>Callao</v>
      </c>
    </row>
    <row r="3673" spans="1:12" x14ac:dyDescent="0.25">
      <c r="A3673" t="str">
        <v>V-3672</v>
      </c>
      <c r="B3673">
        <f t="shared" ca="1" si="342"/>
        <v>45795</v>
      </c>
      <c r="C3673" t="str">
        <f t="shared" ca="1" si="343"/>
        <v>C-004</v>
      </c>
      <c r="D3673" t="str">
        <f t="shared" ca="1" si="344"/>
        <v>P-004</v>
      </c>
      <c r="E3673" t="str">
        <f ca="1">+_xlfn.XLOOKUP(D3673,'Tablas aux'!$A$3:$A$6,'Tablas aux'!$B$3:$B$6,0)</f>
        <v>Smart Phone</v>
      </c>
      <c r="F3673" t="str">
        <f ca="1">+_xlfn.XLOOKUP(E3673,'Tablas aux'!$B$3:$B$6,'Tablas aux'!$C$3:$C$6,0)</f>
        <v>Telefonía</v>
      </c>
      <c r="G3673">
        <f t="shared" ca="1" si="345"/>
        <v>13</v>
      </c>
      <c r="H3673">
        <f ca="1">+_xlfn.XLOOKUP(D3673,'Tablas aux'!$A$3:$A$6,'Tablas aux'!$D$3:$D$6)</f>
        <v>800</v>
      </c>
      <c r="I3673" s="3">
        <f t="shared" ca="1" si="346"/>
        <v>0.2</v>
      </c>
      <c r="J3673" t="str" cm="1">
        <f t="array" aca="1" ref="J3673" ca="1">+INDEX({"Tarjeta";"Efectivo";"Transferencia"},RANDBETWEEN(1,3))</f>
        <v>Tarjeta</v>
      </c>
      <c r="K3673" t="str">
        <f t="shared" ca="1" si="347"/>
        <v>V-002</v>
      </c>
      <c r="L3673" t="str">
        <f ca="1">+VLOOKUP(K3673,'Tablas aux'!$A$23:$C$27,3,0)</f>
        <v>Callao</v>
      </c>
    </row>
    <row r="3674" spans="1:12" x14ac:dyDescent="0.25">
      <c r="A3674" t="str">
        <v>V-3673</v>
      </c>
      <c r="B3674">
        <f t="shared" ca="1" si="342"/>
        <v>45699</v>
      </c>
      <c r="C3674" t="str">
        <f t="shared" ca="1" si="343"/>
        <v>C-003</v>
      </c>
      <c r="D3674" t="str">
        <f t="shared" ca="1" si="344"/>
        <v>P-004</v>
      </c>
      <c r="E3674" t="str">
        <f ca="1">+_xlfn.XLOOKUP(D3674,'Tablas aux'!$A$3:$A$6,'Tablas aux'!$B$3:$B$6,0)</f>
        <v>Smart Phone</v>
      </c>
      <c r="F3674" t="str">
        <f ca="1">+_xlfn.XLOOKUP(E3674,'Tablas aux'!$B$3:$B$6,'Tablas aux'!$C$3:$C$6,0)</f>
        <v>Telefonía</v>
      </c>
      <c r="G3674">
        <f t="shared" ca="1" si="345"/>
        <v>43</v>
      </c>
      <c r="H3674">
        <f ca="1">+_xlfn.XLOOKUP(D3674,'Tablas aux'!$A$3:$A$6,'Tablas aux'!$D$3:$D$6)</f>
        <v>800</v>
      </c>
      <c r="I3674" s="3">
        <f t="shared" ca="1" si="346"/>
        <v>0.2</v>
      </c>
      <c r="J3674" t="str" cm="1">
        <f t="array" aca="1" ref="J3674" ca="1">+INDEX({"Tarjeta";"Efectivo";"Transferencia"},RANDBETWEEN(1,3))</f>
        <v>Efectivo</v>
      </c>
      <c r="K3674" t="str">
        <f t="shared" ca="1" si="347"/>
        <v>V-002</v>
      </c>
      <c r="L3674" t="str">
        <f ca="1">+VLOOKUP(K3674,'Tablas aux'!$A$23:$C$27,3,0)</f>
        <v>Callao</v>
      </c>
    </row>
    <row r="3675" spans="1:12" x14ac:dyDescent="0.25">
      <c r="A3675" t="str">
        <v>V-3674</v>
      </c>
      <c r="B3675">
        <f t="shared" ca="1" si="342"/>
        <v>45739</v>
      </c>
      <c r="C3675" t="str">
        <f t="shared" ca="1" si="343"/>
        <v>C-003</v>
      </c>
      <c r="D3675" t="str">
        <f t="shared" ca="1" si="344"/>
        <v>P-003</v>
      </c>
      <c r="E3675" t="str">
        <f ca="1">+_xlfn.XLOOKUP(D3675,'Tablas aux'!$A$3:$A$6,'Tablas aux'!$B$3:$B$6,0)</f>
        <v>Smart Watch</v>
      </c>
      <c r="F3675" t="str">
        <f ca="1">+_xlfn.XLOOKUP(E3675,'Tablas aux'!$B$3:$B$6,'Tablas aux'!$C$3:$C$6,0)</f>
        <v>Electrónica</v>
      </c>
      <c r="G3675">
        <f t="shared" ca="1" si="345"/>
        <v>10</v>
      </c>
      <c r="H3675">
        <f ca="1">+_xlfn.XLOOKUP(D3675,'Tablas aux'!$A$3:$A$6,'Tablas aux'!$D$3:$D$6)</f>
        <v>200</v>
      </c>
      <c r="I3675" s="3">
        <f t="shared" ca="1" si="346"/>
        <v>0.1</v>
      </c>
      <c r="J3675" t="str" cm="1">
        <f t="array" aca="1" ref="J3675" ca="1">+INDEX({"Tarjeta";"Efectivo";"Transferencia"},RANDBETWEEN(1,3))</f>
        <v>Efectivo</v>
      </c>
      <c r="K3675" t="str">
        <f t="shared" ca="1" si="347"/>
        <v>V-001</v>
      </c>
      <c r="L3675" t="str">
        <f ca="1">+VLOOKUP(K3675,'Tablas aux'!$A$23:$C$27,3,0)</f>
        <v>Lima</v>
      </c>
    </row>
    <row r="3676" spans="1:12" x14ac:dyDescent="0.25">
      <c r="A3676" t="str">
        <v>V-3675</v>
      </c>
      <c r="B3676">
        <f t="shared" ca="1" si="342"/>
        <v>45677</v>
      </c>
      <c r="C3676" t="str">
        <f t="shared" ca="1" si="343"/>
        <v>C-003</v>
      </c>
      <c r="D3676" t="str">
        <f t="shared" ca="1" si="344"/>
        <v>P-004</v>
      </c>
      <c r="E3676" t="str">
        <f ca="1">+_xlfn.XLOOKUP(D3676,'Tablas aux'!$A$3:$A$6,'Tablas aux'!$B$3:$B$6,0)</f>
        <v>Smart Phone</v>
      </c>
      <c r="F3676" t="str">
        <f ca="1">+_xlfn.XLOOKUP(E3676,'Tablas aux'!$B$3:$B$6,'Tablas aux'!$C$3:$C$6,0)</f>
        <v>Telefonía</v>
      </c>
      <c r="G3676">
        <f t="shared" ca="1" si="345"/>
        <v>39</v>
      </c>
      <c r="H3676">
        <f ca="1">+_xlfn.XLOOKUP(D3676,'Tablas aux'!$A$3:$A$6,'Tablas aux'!$D$3:$D$6)</f>
        <v>800</v>
      </c>
      <c r="I3676" s="3">
        <f t="shared" ca="1" si="346"/>
        <v>0.2</v>
      </c>
      <c r="J3676" t="str" cm="1">
        <f t="array" aca="1" ref="J3676" ca="1">+INDEX({"Tarjeta";"Efectivo";"Transferencia"},RANDBETWEEN(1,3))</f>
        <v>Efectivo</v>
      </c>
      <c r="K3676" t="str">
        <f t="shared" ca="1" si="347"/>
        <v>V-001</v>
      </c>
      <c r="L3676" t="str">
        <f ca="1">+VLOOKUP(K3676,'Tablas aux'!$A$23:$C$27,3,0)</f>
        <v>Lima</v>
      </c>
    </row>
    <row r="3677" spans="1:12" x14ac:dyDescent="0.25">
      <c r="A3677" t="str">
        <v>V-3676</v>
      </c>
      <c r="B3677">
        <f t="shared" ca="1" si="342"/>
        <v>45707</v>
      </c>
      <c r="C3677" t="str">
        <f t="shared" ca="1" si="343"/>
        <v>C-003</v>
      </c>
      <c r="D3677" t="str">
        <f t="shared" ca="1" si="344"/>
        <v>P-002</v>
      </c>
      <c r="E3677" t="str">
        <f ca="1">+_xlfn.XLOOKUP(D3677,'Tablas aux'!$A$3:$A$6,'Tablas aux'!$B$3:$B$6,0)</f>
        <v>Laptop</v>
      </c>
      <c r="F3677" t="str">
        <f ca="1">+_xlfn.XLOOKUP(E3677,'Tablas aux'!$B$3:$B$6,'Tablas aux'!$C$3:$C$6,0)</f>
        <v>Computo</v>
      </c>
      <c r="G3677">
        <f t="shared" ca="1" si="345"/>
        <v>9</v>
      </c>
      <c r="H3677">
        <f ca="1">+_xlfn.XLOOKUP(D3677,'Tablas aux'!$A$3:$A$6,'Tablas aux'!$D$3:$D$6)</f>
        <v>1200</v>
      </c>
      <c r="I3677" s="3">
        <f t="shared" ca="1" si="346"/>
        <v>0.3</v>
      </c>
      <c r="J3677" t="str" cm="1">
        <f t="array" aca="1" ref="J3677" ca="1">+INDEX({"Tarjeta";"Efectivo";"Transferencia"},RANDBETWEEN(1,3))</f>
        <v>Transferencia</v>
      </c>
      <c r="K3677" t="str">
        <f t="shared" ca="1" si="347"/>
        <v>V-003</v>
      </c>
      <c r="L3677" t="str">
        <f ca="1">+VLOOKUP(K3677,'Tablas aux'!$A$23:$C$27,3,0)</f>
        <v>Arequipa</v>
      </c>
    </row>
    <row r="3678" spans="1:12" x14ac:dyDescent="0.25">
      <c r="A3678" t="str">
        <v>V-3677</v>
      </c>
      <c r="B3678">
        <f t="shared" ca="1" si="342"/>
        <v>45665</v>
      </c>
      <c r="C3678" t="str">
        <f t="shared" ca="1" si="343"/>
        <v>C-004</v>
      </c>
      <c r="D3678" t="str">
        <f t="shared" ca="1" si="344"/>
        <v>P-001</v>
      </c>
      <c r="E3678" t="str">
        <f ca="1">+_xlfn.XLOOKUP(D3678,'Tablas aux'!$A$3:$A$6,'Tablas aux'!$B$3:$B$6,0)</f>
        <v>Audífonos</v>
      </c>
      <c r="F3678" t="str">
        <f ca="1">+_xlfn.XLOOKUP(E3678,'Tablas aux'!$B$3:$B$6,'Tablas aux'!$C$3:$C$6,0)</f>
        <v>Electrónica</v>
      </c>
      <c r="G3678">
        <f t="shared" ca="1" si="345"/>
        <v>38</v>
      </c>
      <c r="H3678">
        <f ca="1">+_xlfn.XLOOKUP(D3678,'Tablas aux'!$A$3:$A$6,'Tablas aux'!$D$3:$D$6)</f>
        <v>50</v>
      </c>
      <c r="I3678" s="3">
        <f t="shared" ca="1" si="346"/>
        <v>0.1</v>
      </c>
      <c r="J3678" t="str" cm="1">
        <f t="array" aca="1" ref="J3678" ca="1">+INDEX({"Tarjeta";"Efectivo";"Transferencia"},RANDBETWEEN(1,3))</f>
        <v>Transferencia</v>
      </c>
      <c r="K3678" t="str">
        <f t="shared" ca="1" si="347"/>
        <v>V-004</v>
      </c>
      <c r="L3678" t="str">
        <f ca="1">+VLOOKUP(K3678,'Tablas aux'!$A$23:$C$27,3,0)</f>
        <v>Moquegua</v>
      </c>
    </row>
    <row r="3679" spans="1:12" x14ac:dyDescent="0.25">
      <c r="A3679" t="str">
        <v>V-3678</v>
      </c>
      <c r="B3679">
        <f t="shared" ca="1" si="342"/>
        <v>45901</v>
      </c>
      <c r="C3679" t="str">
        <f t="shared" ca="1" si="343"/>
        <v>C-003</v>
      </c>
      <c r="D3679" t="str">
        <f t="shared" ca="1" si="344"/>
        <v>P-004</v>
      </c>
      <c r="E3679" t="str">
        <f ca="1">+_xlfn.XLOOKUP(D3679,'Tablas aux'!$A$3:$A$6,'Tablas aux'!$B$3:$B$6,0)</f>
        <v>Smart Phone</v>
      </c>
      <c r="F3679" t="str">
        <f ca="1">+_xlfn.XLOOKUP(E3679,'Tablas aux'!$B$3:$B$6,'Tablas aux'!$C$3:$C$6,0)</f>
        <v>Telefonía</v>
      </c>
      <c r="G3679">
        <f t="shared" ca="1" si="345"/>
        <v>37</v>
      </c>
      <c r="H3679">
        <f ca="1">+_xlfn.XLOOKUP(D3679,'Tablas aux'!$A$3:$A$6,'Tablas aux'!$D$3:$D$6)</f>
        <v>800</v>
      </c>
      <c r="I3679" s="3">
        <f t="shared" ca="1" si="346"/>
        <v>0.2</v>
      </c>
      <c r="J3679" t="str" cm="1">
        <f t="array" aca="1" ref="J3679" ca="1">+INDEX({"Tarjeta";"Efectivo";"Transferencia"},RANDBETWEEN(1,3))</f>
        <v>Transferencia</v>
      </c>
      <c r="K3679" t="str">
        <f t="shared" ca="1" si="347"/>
        <v>V-002</v>
      </c>
      <c r="L3679" t="str">
        <f ca="1">+VLOOKUP(K3679,'Tablas aux'!$A$23:$C$27,3,0)</f>
        <v>Callao</v>
      </c>
    </row>
    <row r="3680" spans="1:12" x14ac:dyDescent="0.25">
      <c r="A3680" t="str">
        <v>V-3679</v>
      </c>
      <c r="B3680">
        <f t="shared" ca="1" si="342"/>
        <v>45837</v>
      </c>
      <c r="C3680" t="str">
        <f t="shared" ca="1" si="343"/>
        <v>C-004</v>
      </c>
      <c r="D3680" t="str">
        <f t="shared" ca="1" si="344"/>
        <v>P-003</v>
      </c>
      <c r="E3680" t="str">
        <f ca="1">+_xlfn.XLOOKUP(D3680,'Tablas aux'!$A$3:$A$6,'Tablas aux'!$B$3:$B$6,0)</f>
        <v>Smart Watch</v>
      </c>
      <c r="F3680" t="str">
        <f ca="1">+_xlfn.XLOOKUP(E3680,'Tablas aux'!$B$3:$B$6,'Tablas aux'!$C$3:$C$6,0)</f>
        <v>Electrónica</v>
      </c>
      <c r="G3680">
        <f t="shared" ca="1" si="345"/>
        <v>30</v>
      </c>
      <c r="H3680">
        <f ca="1">+_xlfn.XLOOKUP(D3680,'Tablas aux'!$A$3:$A$6,'Tablas aux'!$D$3:$D$6)</f>
        <v>200</v>
      </c>
      <c r="I3680" s="3">
        <f t="shared" ca="1" si="346"/>
        <v>0.1</v>
      </c>
      <c r="J3680" t="str" cm="1">
        <f t="array" aca="1" ref="J3680" ca="1">+INDEX({"Tarjeta";"Efectivo";"Transferencia"},RANDBETWEEN(1,3))</f>
        <v>Transferencia</v>
      </c>
      <c r="K3680" t="str">
        <f t="shared" ca="1" si="347"/>
        <v>V-005</v>
      </c>
      <c r="L3680" t="str">
        <f ca="1">+VLOOKUP(K3680,'Tablas aux'!$A$23:$C$27,3,0)</f>
        <v>Ayacucho</v>
      </c>
    </row>
    <row r="3681" spans="1:12" x14ac:dyDescent="0.25">
      <c r="A3681" t="str">
        <v>V-3680</v>
      </c>
      <c r="B3681">
        <f t="shared" ca="1" si="342"/>
        <v>45783</v>
      </c>
      <c r="C3681" t="str">
        <f t="shared" ca="1" si="343"/>
        <v>C-004</v>
      </c>
      <c r="D3681" t="str">
        <f t="shared" ca="1" si="344"/>
        <v>P-004</v>
      </c>
      <c r="E3681" t="str">
        <f ca="1">+_xlfn.XLOOKUP(D3681,'Tablas aux'!$A$3:$A$6,'Tablas aux'!$B$3:$B$6,0)</f>
        <v>Smart Phone</v>
      </c>
      <c r="F3681" t="str">
        <f ca="1">+_xlfn.XLOOKUP(E3681,'Tablas aux'!$B$3:$B$6,'Tablas aux'!$C$3:$C$6,0)</f>
        <v>Telefonía</v>
      </c>
      <c r="G3681">
        <f t="shared" ca="1" si="345"/>
        <v>39</v>
      </c>
      <c r="H3681">
        <f ca="1">+_xlfn.XLOOKUP(D3681,'Tablas aux'!$A$3:$A$6,'Tablas aux'!$D$3:$D$6)</f>
        <v>800</v>
      </c>
      <c r="I3681" s="3">
        <f t="shared" ca="1" si="346"/>
        <v>0.2</v>
      </c>
      <c r="J3681" t="str" cm="1">
        <f t="array" aca="1" ref="J3681" ca="1">+INDEX({"Tarjeta";"Efectivo";"Transferencia"},RANDBETWEEN(1,3))</f>
        <v>Transferencia</v>
      </c>
      <c r="K3681" t="str">
        <f t="shared" ca="1" si="347"/>
        <v>V-003</v>
      </c>
      <c r="L3681" t="str">
        <f ca="1">+VLOOKUP(K3681,'Tablas aux'!$A$23:$C$27,3,0)</f>
        <v>Arequipa</v>
      </c>
    </row>
    <row r="3682" spans="1:12" x14ac:dyDescent="0.25">
      <c r="A3682" t="str">
        <v>V-3681</v>
      </c>
      <c r="B3682">
        <f t="shared" ca="1" si="342"/>
        <v>45678</v>
      </c>
      <c r="C3682" t="str">
        <f t="shared" ca="1" si="343"/>
        <v>C-001</v>
      </c>
      <c r="D3682" t="str">
        <f t="shared" ca="1" si="344"/>
        <v>P-004</v>
      </c>
      <c r="E3682" t="str">
        <f ca="1">+_xlfn.XLOOKUP(D3682,'Tablas aux'!$A$3:$A$6,'Tablas aux'!$B$3:$B$6,0)</f>
        <v>Smart Phone</v>
      </c>
      <c r="F3682" t="str">
        <f ca="1">+_xlfn.XLOOKUP(E3682,'Tablas aux'!$B$3:$B$6,'Tablas aux'!$C$3:$C$6,0)</f>
        <v>Telefonía</v>
      </c>
      <c r="G3682">
        <f t="shared" ca="1" si="345"/>
        <v>31</v>
      </c>
      <c r="H3682">
        <f ca="1">+_xlfn.XLOOKUP(D3682,'Tablas aux'!$A$3:$A$6,'Tablas aux'!$D$3:$D$6)</f>
        <v>800</v>
      </c>
      <c r="I3682" s="3">
        <f t="shared" ca="1" si="346"/>
        <v>0.2</v>
      </c>
      <c r="J3682" t="str" cm="1">
        <f t="array" aca="1" ref="J3682" ca="1">+INDEX({"Tarjeta";"Efectivo";"Transferencia"},RANDBETWEEN(1,3))</f>
        <v>Efectivo</v>
      </c>
      <c r="K3682" t="str">
        <f t="shared" ca="1" si="347"/>
        <v>V-002</v>
      </c>
      <c r="L3682" t="str">
        <f ca="1">+VLOOKUP(K3682,'Tablas aux'!$A$23:$C$27,3,0)</f>
        <v>Callao</v>
      </c>
    </row>
    <row r="3683" spans="1:12" x14ac:dyDescent="0.25">
      <c r="A3683" t="str">
        <v>V-3682</v>
      </c>
      <c r="B3683">
        <f t="shared" ca="1" si="342"/>
        <v>45705</v>
      </c>
      <c r="C3683" t="str">
        <f t="shared" ca="1" si="343"/>
        <v>C-003</v>
      </c>
      <c r="D3683" t="str">
        <f t="shared" ca="1" si="344"/>
        <v>P-001</v>
      </c>
      <c r="E3683" t="str">
        <f ca="1">+_xlfn.XLOOKUP(D3683,'Tablas aux'!$A$3:$A$6,'Tablas aux'!$B$3:$B$6,0)</f>
        <v>Audífonos</v>
      </c>
      <c r="F3683" t="str">
        <f ca="1">+_xlfn.XLOOKUP(E3683,'Tablas aux'!$B$3:$B$6,'Tablas aux'!$C$3:$C$6,0)</f>
        <v>Electrónica</v>
      </c>
      <c r="G3683">
        <f t="shared" ca="1" si="345"/>
        <v>37</v>
      </c>
      <c r="H3683">
        <f ca="1">+_xlfn.XLOOKUP(D3683,'Tablas aux'!$A$3:$A$6,'Tablas aux'!$D$3:$D$6)</f>
        <v>50</v>
      </c>
      <c r="I3683" s="3">
        <f t="shared" ca="1" si="346"/>
        <v>0.1</v>
      </c>
      <c r="J3683" t="str" cm="1">
        <f t="array" aca="1" ref="J3683" ca="1">+INDEX({"Tarjeta";"Efectivo";"Transferencia"},RANDBETWEEN(1,3))</f>
        <v>Transferencia</v>
      </c>
      <c r="K3683" t="str">
        <f t="shared" ca="1" si="347"/>
        <v>V-004</v>
      </c>
      <c r="L3683" t="str">
        <f ca="1">+VLOOKUP(K3683,'Tablas aux'!$A$23:$C$27,3,0)</f>
        <v>Moquegua</v>
      </c>
    </row>
    <row r="3684" spans="1:12" x14ac:dyDescent="0.25">
      <c r="A3684" t="str">
        <v>V-3683</v>
      </c>
      <c r="B3684">
        <f t="shared" ca="1" si="342"/>
        <v>45804</v>
      </c>
      <c r="C3684" t="str">
        <f t="shared" ca="1" si="343"/>
        <v>C-002</v>
      </c>
      <c r="D3684" t="str">
        <f t="shared" ca="1" si="344"/>
        <v>P-003</v>
      </c>
      <c r="E3684" t="str">
        <f ca="1">+_xlfn.XLOOKUP(D3684,'Tablas aux'!$A$3:$A$6,'Tablas aux'!$B$3:$B$6,0)</f>
        <v>Smart Watch</v>
      </c>
      <c r="F3684" t="str">
        <f ca="1">+_xlfn.XLOOKUP(E3684,'Tablas aux'!$B$3:$B$6,'Tablas aux'!$C$3:$C$6,0)</f>
        <v>Electrónica</v>
      </c>
      <c r="G3684">
        <f t="shared" ca="1" si="345"/>
        <v>25</v>
      </c>
      <c r="H3684">
        <f ca="1">+_xlfn.XLOOKUP(D3684,'Tablas aux'!$A$3:$A$6,'Tablas aux'!$D$3:$D$6)</f>
        <v>200</v>
      </c>
      <c r="I3684" s="3">
        <f t="shared" ca="1" si="346"/>
        <v>0.1</v>
      </c>
      <c r="J3684" t="str" cm="1">
        <f t="array" aca="1" ref="J3684" ca="1">+INDEX({"Tarjeta";"Efectivo";"Transferencia"},RANDBETWEEN(1,3))</f>
        <v>Transferencia</v>
      </c>
      <c r="K3684" t="str">
        <f t="shared" ca="1" si="347"/>
        <v>V-001</v>
      </c>
      <c r="L3684" t="str">
        <f ca="1">+VLOOKUP(K3684,'Tablas aux'!$A$23:$C$27,3,0)</f>
        <v>Lima</v>
      </c>
    </row>
    <row r="3685" spans="1:12" x14ac:dyDescent="0.25">
      <c r="A3685" t="str">
        <v>V-3684</v>
      </c>
      <c r="B3685">
        <f t="shared" ca="1" si="342"/>
        <v>45711</v>
      </c>
      <c r="C3685" t="str">
        <f t="shared" ca="1" si="343"/>
        <v>C-003</v>
      </c>
      <c r="D3685" t="str">
        <f t="shared" ca="1" si="344"/>
        <v>P-004</v>
      </c>
      <c r="E3685" t="str">
        <f ca="1">+_xlfn.XLOOKUP(D3685,'Tablas aux'!$A$3:$A$6,'Tablas aux'!$B$3:$B$6,0)</f>
        <v>Smart Phone</v>
      </c>
      <c r="F3685" t="str">
        <f ca="1">+_xlfn.XLOOKUP(E3685,'Tablas aux'!$B$3:$B$6,'Tablas aux'!$C$3:$C$6,0)</f>
        <v>Telefonía</v>
      </c>
      <c r="G3685">
        <f t="shared" ca="1" si="345"/>
        <v>10</v>
      </c>
      <c r="H3685">
        <f ca="1">+_xlfn.XLOOKUP(D3685,'Tablas aux'!$A$3:$A$6,'Tablas aux'!$D$3:$D$6)</f>
        <v>800</v>
      </c>
      <c r="I3685" s="3">
        <f t="shared" ca="1" si="346"/>
        <v>0.2</v>
      </c>
      <c r="J3685" t="str" cm="1">
        <f t="array" aca="1" ref="J3685" ca="1">+INDEX({"Tarjeta";"Efectivo";"Transferencia"},RANDBETWEEN(1,3))</f>
        <v>Efectivo</v>
      </c>
      <c r="K3685" t="str">
        <f t="shared" ca="1" si="347"/>
        <v>V-001</v>
      </c>
      <c r="L3685" t="str">
        <f ca="1">+VLOOKUP(K3685,'Tablas aux'!$A$23:$C$27,3,0)</f>
        <v>Lima</v>
      </c>
    </row>
    <row r="3686" spans="1:12" x14ac:dyDescent="0.25">
      <c r="A3686" t="str">
        <v>V-3685</v>
      </c>
      <c r="B3686">
        <f t="shared" ca="1" si="342"/>
        <v>45819</v>
      </c>
      <c r="C3686" t="str">
        <f t="shared" ca="1" si="343"/>
        <v>C-002</v>
      </c>
      <c r="D3686" t="str">
        <f t="shared" ca="1" si="344"/>
        <v>P-002</v>
      </c>
      <c r="E3686" t="str">
        <f ca="1">+_xlfn.XLOOKUP(D3686,'Tablas aux'!$A$3:$A$6,'Tablas aux'!$B$3:$B$6,0)</f>
        <v>Laptop</v>
      </c>
      <c r="F3686" t="str">
        <f ca="1">+_xlfn.XLOOKUP(E3686,'Tablas aux'!$B$3:$B$6,'Tablas aux'!$C$3:$C$6,0)</f>
        <v>Computo</v>
      </c>
      <c r="G3686">
        <f t="shared" ca="1" si="345"/>
        <v>44</v>
      </c>
      <c r="H3686">
        <f ca="1">+_xlfn.XLOOKUP(D3686,'Tablas aux'!$A$3:$A$6,'Tablas aux'!$D$3:$D$6)</f>
        <v>1200</v>
      </c>
      <c r="I3686" s="3">
        <f t="shared" ca="1" si="346"/>
        <v>0.3</v>
      </c>
      <c r="J3686" t="str" cm="1">
        <f t="array" aca="1" ref="J3686" ca="1">+INDEX({"Tarjeta";"Efectivo";"Transferencia"},RANDBETWEEN(1,3))</f>
        <v>Tarjeta</v>
      </c>
      <c r="K3686" t="str">
        <f t="shared" ca="1" si="347"/>
        <v>V-003</v>
      </c>
      <c r="L3686" t="str">
        <f ca="1">+VLOOKUP(K3686,'Tablas aux'!$A$23:$C$27,3,0)</f>
        <v>Arequipa</v>
      </c>
    </row>
    <row r="3687" spans="1:12" x14ac:dyDescent="0.25">
      <c r="A3687" t="str">
        <v>V-3686</v>
      </c>
      <c r="B3687">
        <f t="shared" ca="1" si="342"/>
        <v>45668</v>
      </c>
      <c r="C3687" t="str">
        <f t="shared" ca="1" si="343"/>
        <v>C-002</v>
      </c>
      <c r="D3687" t="str">
        <f t="shared" ca="1" si="344"/>
        <v>P-004</v>
      </c>
      <c r="E3687" t="str">
        <f ca="1">+_xlfn.XLOOKUP(D3687,'Tablas aux'!$A$3:$A$6,'Tablas aux'!$B$3:$B$6,0)</f>
        <v>Smart Phone</v>
      </c>
      <c r="F3687" t="str">
        <f ca="1">+_xlfn.XLOOKUP(E3687,'Tablas aux'!$B$3:$B$6,'Tablas aux'!$C$3:$C$6,0)</f>
        <v>Telefonía</v>
      </c>
      <c r="G3687">
        <f t="shared" ca="1" si="345"/>
        <v>16</v>
      </c>
      <c r="H3687">
        <f ca="1">+_xlfn.XLOOKUP(D3687,'Tablas aux'!$A$3:$A$6,'Tablas aux'!$D$3:$D$6)</f>
        <v>800</v>
      </c>
      <c r="I3687" s="3">
        <f t="shared" ca="1" si="346"/>
        <v>0.2</v>
      </c>
      <c r="J3687" t="str" cm="1">
        <f t="array" aca="1" ref="J3687" ca="1">+INDEX({"Tarjeta";"Efectivo";"Transferencia"},RANDBETWEEN(1,3))</f>
        <v>Efectivo</v>
      </c>
      <c r="K3687" t="str">
        <f t="shared" ca="1" si="347"/>
        <v>V-002</v>
      </c>
      <c r="L3687" t="str">
        <f ca="1">+VLOOKUP(K3687,'Tablas aux'!$A$23:$C$27,3,0)</f>
        <v>Callao</v>
      </c>
    </row>
    <row r="3688" spans="1:12" x14ac:dyDescent="0.25">
      <c r="A3688" t="str">
        <v>V-3687</v>
      </c>
      <c r="B3688">
        <f t="shared" ca="1" si="342"/>
        <v>45707</v>
      </c>
      <c r="C3688" t="str">
        <f t="shared" ca="1" si="343"/>
        <v>C-004</v>
      </c>
      <c r="D3688" t="str">
        <f t="shared" ca="1" si="344"/>
        <v>P-003</v>
      </c>
      <c r="E3688" t="str">
        <f ca="1">+_xlfn.XLOOKUP(D3688,'Tablas aux'!$A$3:$A$6,'Tablas aux'!$B$3:$B$6,0)</f>
        <v>Smart Watch</v>
      </c>
      <c r="F3688" t="str">
        <f ca="1">+_xlfn.XLOOKUP(E3688,'Tablas aux'!$B$3:$B$6,'Tablas aux'!$C$3:$C$6,0)</f>
        <v>Electrónica</v>
      </c>
      <c r="G3688">
        <f t="shared" ca="1" si="345"/>
        <v>34</v>
      </c>
      <c r="H3688">
        <f ca="1">+_xlfn.XLOOKUP(D3688,'Tablas aux'!$A$3:$A$6,'Tablas aux'!$D$3:$D$6)</f>
        <v>200</v>
      </c>
      <c r="I3688" s="3">
        <f t="shared" ca="1" si="346"/>
        <v>0.1</v>
      </c>
      <c r="J3688" t="str" cm="1">
        <f t="array" aca="1" ref="J3688" ca="1">+INDEX({"Tarjeta";"Efectivo";"Transferencia"},RANDBETWEEN(1,3))</f>
        <v>Transferencia</v>
      </c>
      <c r="K3688" t="str">
        <f t="shared" ca="1" si="347"/>
        <v>V-002</v>
      </c>
      <c r="L3688" t="str">
        <f ca="1">+VLOOKUP(K3688,'Tablas aux'!$A$23:$C$27,3,0)</f>
        <v>Callao</v>
      </c>
    </row>
    <row r="3689" spans="1:12" x14ac:dyDescent="0.25">
      <c r="A3689" t="str">
        <v>V-3688</v>
      </c>
      <c r="B3689">
        <f t="shared" ca="1" si="342"/>
        <v>45750</v>
      </c>
      <c r="C3689" t="str">
        <f t="shared" ca="1" si="343"/>
        <v>C-002</v>
      </c>
      <c r="D3689" t="str">
        <f t="shared" ca="1" si="344"/>
        <v>P-003</v>
      </c>
      <c r="E3689" t="str">
        <f ca="1">+_xlfn.XLOOKUP(D3689,'Tablas aux'!$A$3:$A$6,'Tablas aux'!$B$3:$B$6,0)</f>
        <v>Smart Watch</v>
      </c>
      <c r="F3689" t="str">
        <f ca="1">+_xlfn.XLOOKUP(E3689,'Tablas aux'!$B$3:$B$6,'Tablas aux'!$C$3:$C$6,0)</f>
        <v>Electrónica</v>
      </c>
      <c r="G3689">
        <f t="shared" ca="1" si="345"/>
        <v>41</v>
      </c>
      <c r="H3689">
        <f ca="1">+_xlfn.XLOOKUP(D3689,'Tablas aux'!$A$3:$A$6,'Tablas aux'!$D$3:$D$6)</f>
        <v>200</v>
      </c>
      <c r="I3689" s="3">
        <f t="shared" ca="1" si="346"/>
        <v>0.1</v>
      </c>
      <c r="J3689" t="str" cm="1">
        <f t="array" aca="1" ref="J3689" ca="1">+INDEX({"Tarjeta";"Efectivo";"Transferencia"},RANDBETWEEN(1,3))</f>
        <v>Tarjeta</v>
      </c>
      <c r="K3689" t="str">
        <f t="shared" ca="1" si="347"/>
        <v>V-005</v>
      </c>
      <c r="L3689" t="str">
        <f ca="1">+VLOOKUP(K3689,'Tablas aux'!$A$23:$C$27,3,0)</f>
        <v>Ayacucho</v>
      </c>
    </row>
    <row r="3690" spans="1:12" x14ac:dyDescent="0.25">
      <c r="A3690" t="str">
        <v>V-3689</v>
      </c>
      <c r="B3690">
        <f t="shared" ca="1" si="342"/>
        <v>45835</v>
      </c>
      <c r="C3690" t="str">
        <f t="shared" ca="1" si="343"/>
        <v>C-001</v>
      </c>
      <c r="D3690" t="str">
        <f t="shared" ca="1" si="344"/>
        <v>P-004</v>
      </c>
      <c r="E3690" t="str">
        <f ca="1">+_xlfn.XLOOKUP(D3690,'Tablas aux'!$A$3:$A$6,'Tablas aux'!$B$3:$B$6,0)</f>
        <v>Smart Phone</v>
      </c>
      <c r="F3690" t="str">
        <f ca="1">+_xlfn.XLOOKUP(E3690,'Tablas aux'!$B$3:$B$6,'Tablas aux'!$C$3:$C$6,0)</f>
        <v>Telefonía</v>
      </c>
      <c r="G3690">
        <f t="shared" ca="1" si="345"/>
        <v>7</v>
      </c>
      <c r="H3690">
        <f ca="1">+_xlfn.XLOOKUP(D3690,'Tablas aux'!$A$3:$A$6,'Tablas aux'!$D$3:$D$6)</f>
        <v>800</v>
      </c>
      <c r="I3690" s="3">
        <f t="shared" ca="1" si="346"/>
        <v>0.2</v>
      </c>
      <c r="J3690" t="str" cm="1">
        <f t="array" aca="1" ref="J3690" ca="1">+INDEX({"Tarjeta";"Efectivo";"Transferencia"},RANDBETWEEN(1,3))</f>
        <v>Transferencia</v>
      </c>
      <c r="K3690" t="str">
        <f t="shared" ca="1" si="347"/>
        <v>V-005</v>
      </c>
      <c r="L3690" t="str">
        <f ca="1">+VLOOKUP(K3690,'Tablas aux'!$A$23:$C$27,3,0)</f>
        <v>Ayacucho</v>
      </c>
    </row>
    <row r="3691" spans="1:12" x14ac:dyDescent="0.25">
      <c r="A3691" t="str">
        <v>V-3690</v>
      </c>
      <c r="B3691">
        <f t="shared" ca="1" si="342"/>
        <v>45788</v>
      </c>
      <c r="C3691" t="str">
        <f t="shared" ca="1" si="343"/>
        <v>C-001</v>
      </c>
      <c r="D3691" t="str">
        <f t="shared" ca="1" si="344"/>
        <v>P-001</v>
      </c>
      <c r="E3691" t="str">
        <f ca="1">+_xlfn.XLOOKUP(D3691,'Tablas aux'!$A$3:$A$6,'Tablas aux'!$B$3:$B$6,0)</f>
        <v>Audífonos</v>
      </c>
      <c r="F3691" t="str">
        <f ca="1">+_xlfn.XLOOKUP(E3691,'Tablas aux'!$B$3:$B$6,'Tablas aux'!$C$3:$C$6,0)</f>
        <v>Electrónica</v>
      </c>
      <c r="G3691">
        <f t="shared" ca="1" si="345"/>
        <v>37</v>
      </c>
      <c r="H3691">
        <f ca="1">+_xlfn.XLOOKUP(D3691,'Tablas aux'!$A$3:$A$6,'Tablas aux'!$D$3:$D$6)</f>
        <v>50</v>
      </c>
      <c r="I3691" s="3">
        <f t="shared" ca="1" si="346"/>
        <v>0.1</v>
      </c>
      <c r="J3691" t="str" cm="1">
        <f t="array" aca="1" ref="J3691" ca="1">+INDEX({"Tarjeta";"Efectivo";"Transferencia"},RANDBETWEEN(1,3))</f>
        <v>Transferencia</v>
      </c>
      <c r="K3691" t="str">
        <f t="shared" ca="1" si="347"/>
        <v>V-005</v>
      </c>
      <c r="L3691" t="str">
        <f ca="1">+VLOOKUP(K3691,'Tablas aux'!$A$23:$C$27,3,0)</f>
        <v>Ayacucho</v>
      </c>
    </row>
    <row r="3692" spans="1:12" x14ac:dyDescent="0.25">
      <c r="A3692" t="str">
        <v>V-3691</v>
      </c>
      <c r="B3692">
        <f t="shared" ca="1" si="342"/>
        <v>45754</v>
      </c>
      <c r="C3692" t="str">
        <f t="shared" ca="1" si="343"/>
        <v>C-001</v>
      </c>
      <c r="D3692" t="str">
        <f t="shared" ca="1" si="344"/>
        <v>P-002</v>
      </c>
      <c r="E3692" t="str">
        <f ca="1">+_xlfn.XLOOKUP(D3692,'Tablas aux'!$A$3:$A$6,'Tablas aux'!$B$3:$B$6,0)</f>
        <v>Laptop</v>
      </c>
      <c r="F3692" t="str">
        <f ca="1">+_xlfn.XLOOKUP(E3692,'Tablas aux'!$B$3:$B$6,'Tablas aux'!$C$3:$C$6,0)</f>
        <v>Computo</v>
      </c>
      <c r="G3692">
        <f t="shared" ca="1" si="345"/>
        <v>21</v>
      </c>
      <c r="H3692">
        <f ca="1">+_xlfn.XLOOKUP(D3692,'Tablas aux'!$A$3:$A$6,'Tablas aux'!$D$3:$D$6)</f>
        <v>1200</v>
      </c>
      <c r="I3692" s="3">
        <f t="shared" ca="1" si="346"/>
        <v>0.3</v>
      </c>
      <c r="J3692" t="str" cm="1">
        <f t="array" aca="1" ref="J3692" ca="1">+INDEX({"Tarjeta";"Efectivo";"Transferencia"},RANDBETWEEN(1,3))</f>
        <v>Efectivo</v>
      </c>
      <c r="K3692" t="str">
        <f t="shared" ca="1" si="347"/>
        <v>V-004</v>
      </c>
      <c r="L3692" t="str">
        <f ca="1">+VLOOKUP(K3692,'Tablas aux'!$A$23:$C$27,3,0)</f>
        <v>Moquegua</v>
      </c>
    </row>
    <row r="3693" spans="1:12" x14ac:dyDescent="0.25">
      <c r="A3693" t="str">
        <v>V-3692</v>
      </c>
      <c r="B3693">
        <f t="shared" ca="1" si="342"/>
        <v>45880</v>
      </c>
      <c r="C3693" t="str">
        <f t="shared" ca="1" si="343"/>
        <v>C-003</v>
      </c>
      <c r="D3693" t="str">
        <f t="shared" ca="1" si="344"/>
        <v>P-004</v>
      </c>
      <c r="E3693" t="str">
        <f ca="1">+_xlfn.XLOOKUP(D3693,'Tablas aux'!$A$3:$A$6,'Tablas aux'!$B$3:$B$6,0)</f>
        <v>Smart Phone</v>
      </c>
      <c r="F3693" t="str">
        <f ca="1">+_xlfn.XLOOKUP(E3693,'Tablas aux'!$B$3:$B$6,'Tablas aux'!$C$3:$C$6,0)</f>
        <v>Telefonía</v>
      </c>
      <c r="G3693">
        <f t="shared" ca="1" si="345"/>
        <v>24</v>
      </c>
      <c r="H3693">
        <f ca="1">+_xlfn.XLOOKUP(D3693,'Tablas aux'!$A$3:$A$6,'Tablas aux'!$D$3:$D$6)</f>
        <v>800</v>
      </c>
      <c r="I3693" s="3">
        <f t="shared" ca="1" si="346"/>
        <v>0.2</v>
      </c>
      <c r="J3693" t="str" cm="1">
        <f t="array" aca="1" ref="J3693" ca="1">+INDEX({"Tarjeta";"Efectivo";"Transferencia"},RANDBETWEEN(1,3))</f>
        <v>Efectivo</v>
      </c>
      <c r="K3693" t="str">
        <f t="shared" ca="1" si="347"/>
        <v>V-005</v>
      </c>
      <c r="L3693" t="str">
        <f ca="1">+VLOOKUP(K3693,'Tablas aux'!$A$23:$C$27,3,0)</f>
        <v>Ayacucho</v>
      </c>
    </row>
    <row r="3694" spans="1:12" x14ac:dyDescent="0.25">
      <c r="A3694" t="str">
        <v>V-3693</v>
      </c>
      <c r="B3694">
        <f t="shared" ca="1" si="342"/>
        <v>45759</v>
      </c>
      <c r="C3694" t="str">
        <f t="shared" ca="1" si="343"/>
        <v>C-003</v>
      </c>
      <c r="D3694" t="str">
        <f t="shared" ca="1" si="344"/>
        <v>P-004</v>
      </c>
      <c r="E3694" t="str">
        <f ca="1">+_xlfn.XLOOKUP(D3694,'Tablas aux'!$A$3:$A$6,'Tablas aux'!$B$3:$B$6,0)</f>
        <v>Smart Phone</v>
      </c>
      <c r="F3694" t="str">
        <f ca="1">+_xlfn.XLOOKUP(E3694,'Tablas aux'!$B$3:$B$6,'Tablas aux'!$C$3:$C$6,0)</f>
        <v>Telefonía</v>
      </c>
      <c r="G3694">
        <f t="shared" ca="1" si="345"/>
        <v>32</v>
      </c>
      <c r="H3694">
        <f ca="1">+_xlfn.XLOOKUP(D3694,'Tablas aux'!$A$3:$A$6,'Tablas aux'!$D$3:$D$6)</f>
        <v>800</v>
      </c>
      <c r="I3694" s="3">
        <f t="shared" ca="1" si="346"/>
        <v>0.2</v>
      </c>
      <c r="J3694" t="str" cm="1">
        <f t="array" aca="1" ref="J3694" ca="1">+INDEX({"Tarjeta";"Efectivo";"Transferencia"},RANDBETWEEN(1,3))</f>
        <v>Transferencia</v>
      </c>
      <c r="K3694" t="str">
        <f t="shared" ca="1" si="347"/>
        <v>V-001</v>
      </c>
      <c r="L3694" t="str">
        <f ca="1">+VLOOKUP(K3694,'Tablas aux'!$A$23:$C$27,3,0)</f>
        <v>Lima</v>
      </c>
    </row>
    <row r="3695" spans="1:12" x14ac:dyDescent="0.25">
      <c r="A3695" t="str">
        <v>V-3694</v>
      </c>
      <c r="B3695">
        <f t="shared" ca="1" si="342"/>
        <v>45844</v>
      </c>
      <c r="C3695" t="str">
        <f t="shared" ca="1" si="343"/>
        <v>C-003</v>
      </c>
      <c r="D3695" t="str">
        <f t="shared" ca="1" si="344"/>
        <v>P-002</v>
      </c>
      <c r="E3695" t="str">
        <f ca="1">+_xlfn.XLOOKUP(D3695,'Tablas aux'!$A$3:$A$6,'Tablas aux'!$B$3:$B$6,0)</f>
        <v>Laptop</v>
      </c>
      <c r="F3695" t="str">
        <f ca="1">+_xlfn.XLOOKUP(E3695,'Tablas aux'!$B$3:$B$6,'Tablas aux'!$C$3:$C$6,0)</f>
        <v>Computo</v>
      </c>
      <c r="G3695">
        <f t="shared" ca="1" si="345"/>
        <v>44</v>
      </c>
      <c r="H3695">
        <f ca="1">+_xlfn.XLOOKUP(D3695,'Tablas aux'!$A$3:$A$6,'Tablas aux'!$D$3:$D$6)</f>
        <v>1200</v>
      </c>
      <c r="I3695" s="3">
        <f t="shared" ca="1" si="346"/>
        <v>0.3</v>
      </c>
      <c r="J3695" t="str" cm="1">
        <f t="array" aca="1" ref="J3695" ca="1">+INDEX({"Tarjeta";"Efectivo";"Transferencia"},RANDBETWEEN(1,3))</f>
        <v>Tarjeta</v>
      </c>
      <c r="K3695" t="str">
        <f t="shared" ca="1" si="347"/>
        <v>V-004</v>
      </c>
      <c r="L3695" t="str">
        <f ca="1">+VLOOKUP(K3695,'Tablas aux'!$A$23:$C$27,3,0)</f>
        <v>Moquegua</v>
      </c>
    </row>
    <row r="3696" spans="1:12" x14ac:dyDescent="0.25">
      <c r="A3696" t="str">
        <v>V-3695</v>
      </c>
      <c r="B3696">
        <f t="shared" ca="1" si="342"/>
        <v>45978</v>
      </c>
      <c r="C3696" t="str">
        <f t="shared" ca="1" si="343"/>
        <v>C-001</v>
      </c>
      <c r="D3696" t="str">
        <f t="shared" ca="1" si="344"/>
        <v>P-003</v>
      </c>
      <c r="E3696" t="str">
        <f ca="1">+_xlfn.XLOOKUP(D3696,'Tablas aux'!$A$3:$A$6,'Tablas aux'!$B$3:$B$6,0)</f>
        <v>Smart Watch</v>
      </c>
      <c r="F3696" t="str">
        <f ca="1">+_xlfn.XLOOKUP(E3696,'Tablas aux'!$B$3:$B$6,'Tablas aux'!$C$3:$C$6,0)</f>
        <v>Electrónica</v>
      </c>
      <c r="G3696">
        <f t="shared" ca="1" si="345"/>
        <v>35</v>
      </c>
      <c r="H3696">
        <f ca="1">+_xlfn.XLOOKUP(D3696,'Tablas aux'!$A$3:$A$6,'Tablas aux'!$D$3:$D$6)</f>
        <v>200</v>
      </c>
      <c r="I3696" s="3">
        <f t="shared" ca="1" si="346"/>
        <v>0.1</v>
      </c>
      <c r="J3696" t="str" cm="1">
        <f t="array" aca="1" ref="J3696" ca="1">+INDEX({"Tarjeta";"Efectivo";"Transferencia"},RANDBETWEEN(1,3))</f>
        <v>Tarjeta</v>
      </c>
      <c r="K3696" t="str">
        <f t="shared" ca="1" si="347"/>
        <v>V-004</v>
      </c>
      <c r="L3696" t="str">
        <f ca="1">+VLOOKUP(K3696,'Tablas aux'!$A$23:$C$27,3,0)</f>
        <v>Moquegua</v>
      </c>
    </row>
    <row r="3697" spans="1:12" x14ac:dyDescent="0.25">
      <c r="A3697" t="str">
        <v>V-3696</v>
      </c>
      <c r="B3697">
        <f t="shared" ca="1" si="342"/>
        <v>45811</v>
      </c>
      <c r="C3697" t="str">
        <f t="shared" ca="1" si="343"/>
        <v>C-004</v>
      </c>
      <c r="D3697" t="str">
        <f t="shared" ca="1" si="344"/>
        <v>P-002</v>
      </c>
      <c r="E3697" t="str">
        <f ca="1">+_xlfn.XLOOKUP(D3697,'Tablas aux'!$A$3:$A$6,'Tablas aux'!$B$3:$B$6,0)</f>
        <v>Laptop</v>
      </c>
      <c r="F3697" t="str">
        <f ca="1">+_xlfn.XLOOKUP(E3697,'Tablas aux'!$B$3:$B$6,'Tablas aux'!$C$3:$C$6,0)</f>
        <v>Computo</v>
      </c>
      <c r="G3697">
        <f t="shared" ca="1" si="345"/>
        <v>36</v>
      </c>
      <c r="H3697">
        <f ca="1">+_xlfn.XLOOKUP(D3697,'Tablas aux'!$A$3:$A$6,'Tablas aux'!$D$3:$D$6)</f>
        <v>1200</v>
      </c>
      <c r="I3697" s="3">
        <f t="shared" ca="1" si="346"/>
        <v>0.3</v>
      </c>
      <c r="J3697" t="str" cm="1">
        <f t="array" aca="1" ref="J3697" ca="1">+INDEX({"Tarjeta";"Efectivo";"Transferencia"},RANDBETWEEN(1,3))</f>
        <v>Tarjeta</v>
      </c>
      <c r="K3697" t="str">
        <f t="shared" ca="1" si="347"/>
        <v>V-003</v>
      </c>
      <c r="L3697" t="str">
        <f ca="1">+VLOOKUP(K3697,'Tablas aux'!$A$23:$C$27,3,0)</f>
        <v>Arequipa</v>
      </c>
    </row>
    <row r="3698" spans="1:12" x14ac:dyDescent="0.25">
      <c r="A3698" t="str">
        <v>V-3697</v>
      </c>
      <c r="B3698">
        <f t="shared" ca="1" si="342"/>
        <v>46017</v>
      </c>
      <c r="C3698" t="str">
        <f t="shared" ca="1" si="343"/>
        <v>C-004</v>
      </c>
      <c r="D3698" t="str">
        <f t="shared" ca="1" si="344"/>
        <v>P-002</v>
      </c>
      <c r="E3698" t="str">
        <f ca="1">+_xlfn.XLOOKUP(D3698,'Tablas aux'!$A$3:$A$6,'Tablas aux'!$B$3:$B$6,0)</f>
        <v>Laptop</v>
      </c>
      <c r="F3698" t="str">
        <f ca="1">+_xlfn.XLOOKUP(E3698,'Tablas aux'!$B$3:$B$6,'Tablas aux'!$C$3:$C$6,0)</f>
        <v>Computo</v>
      </c>
      <c r="G3698">
        <f t="shared" ca="1" si="345"/>
        <v>12</v>
      </c>
      <c r="H3698">
        <f ca="1">+_xlfn.XLOOKUP(D3698,'Tablas aux'!$A$3:$A$6,'Tablas aux'!$D$3:$D$6)</f>
        <v>1200</v>
      </c>
      <c r="I3698" s="3">
        <f t="shared" ca="1" si="346"/>
        <v>0.3</v>
      </c>
      <c r="J3698" t="str" cm="1">
        <f t="array" aca="1" ref="J3698" ca="1">+INDEX({"Tarjeta";"Efectivo";"Transferencia"},RANDBETWEEN(1,3))</f>
        <v>Transferencia</v>
      </c>
      <c r="K3698" t="str">
        <f t="shared" ca="1" si="347"/>
        <v>V-003</v>
      </c>
      <c r="L3698" t="str">
        <f ca="1">+VLOOKUP(K3698,'Tablas aux'!$A$23:$C$27,3,0)</f>
        <v>Arequipa</v>
      </c>
    </row>
    <row r="3699" spans="1:12" x14ac:dyDescent="0.25">
      <c r="A3699" t="str">
        <v>V-3698</v>
      </c>
      <c r="B3699">
        <f t="shared" ca="1" si="342"/>
        <v>45778</v>
      </c>
      <c r="C3699" t="str">
        <f t="shared" ca="1" si="343"/>
        <v>C-001</v>
      </c>
      <c r="D3699" t="str">
        <f t="shared" ca="1" si="344"/>
        <v>P-002</v>
      </c>
      <c r="E3699" t="str">
        <f ca="1">+_xlfn.XLOOKUP(D3699,'Tablas aux'!$A$3:$A$6,'Tablas aux'!$B$3:$B$6,0)</f>
        <v>Laptop</v>
      </c>
      <c r="F3699" t="str">
        <f ca="1">+_xlfn.XLOOKUP(E3699,'Tablas aux'!$B$3:$B$6,'Tablas aux'!$C$3:$C$6,0)</f>
        <v>Computo</v>
      </c>
      <c r="G3699">
        <f t="shared" ca="1" si="345"/>
        <v>16</v>
      </c>
      <c r="H3699">
        <f ca="1">+_xlfn.XLOOKUP(D3699,'Tablas aux'!$A$3:$A$6,'Tablas aux'!$D$3:$D$6)</f>
        <v>1200</v>
      </c>
      <c r="I3699" s="3">
        <f t="shared" ca="1" si="346"/>
        <v>0.3</v>
      </c>
      <c r="J3699" t="str" cm="1">
        <f t="array" aca="1" ref="J3699" ca="1">+INDEX({"Tarjeta";"Efectivo";"Transferencia"},RANDBETWEEN(1,3))</f>
        <v>Efectivo</v>
      </c>
      <c r="K3699" t="str">
        <f t="shared" ca="1" si="347"/>
        <v>V-005</v>
      </c>
      <c r="L3699" t="str">
        <f ca="1">+VLOOKUP(K3699,'Tablas aux'!$A$23:$C$27,3,0)</f>
        <v>Ayacucho</v>
      </c>
    </row>
    <row r="3700" spans="1:12" x14ac:dyDescent="0.25">
      <c r="A3700" t="str">
        <v>V-3699</v>
      </c>
      <c r="B3700">
        <f t="shared" ca="1" si="342"/>
        <v>45907</v>
      </c>
      <c r="C3700" t="str">
        <f t="shared" ca="1" si="343"/>
        <v>C-001</v>
      </c>
      <c r="D3700" t="str">
        <f t="shared" ca="1" si="344"/>
        <v>P-004</v>
      </c>
      <c r="E3700" t="str">
        <f ca="1">+_xlfn.XLOOKUP(D3700,'Tablas aux'!$A$3:$A$6,'Tablas aux'!$B$3:$B$6,0)</f>
        <v>Smart Phone</v>
      </c>
      <c r="F3700" t="str">
        <f ca="1">+_xlfn.XLOOKUP(E3700,'Tablas aux'!$B$3:$B$6,'Tablas aux'!$C$3:$C$6,0)</f>
        <v>Telefonía</v>
      </c>
      <c r="G3700">
        <f t="shared" ca="1" si="345"/>
        <v>15</v>
      </c>
      <c r="H3700">
        <f ca="1">+_xlfn.XLOOKUP(D3700,'Tablas aux'!$A$3:$A$6,'Tablas aux'!$D$3:$D$6)</f>
        <v>800</v>
      </c>
      <c r="I3700" s="3">
        <f t="shared" ca="1" si="346"/>
        <v>0.2</v>
      </c>
      <c r="J3700" t="str" cm="1">
        <f t="array" aca="1" ref="J3700" ca="1">+INDEX({"Tarjeta";"Efectivo";"Transferencia"},RANDBETWEEN(1,3))</f>
        <v>Efectivo</v>
      </c>
      <c r="K3700" t="str">
        <f t="shared" ca="1" si="347"/>
        <v>V-002</v>
      </c>
      <c r="L3700" t="str">
        <f ca="1">+VLOOKUP(K3700,'Tablas aux'!$A$23:$C$27,3,0)</f>
        <v>Callao</v>
      </c>
    </row>
    <row r="3701" spans="1:12" x14ac:dyDescent="0.25">
      <c r="A3701" t="str">
        <v>V-3700</v>
      </c>
      <c r="B3701">
        <f t="shared" ca="1" si="342"/>
        <v>45832</v>
      </c>
      <c r="C3701" t="str">
        <f t="shared" ca="1" si="343"/>
        <v>C-003</v>
      </c>
      <c r="D3701" t="str">
        <f t="shared" ca="1" si="344"/>
        <v>P-003</v>
      </c>
      <c r="E3701" t="str">
        <f ca="1">+_xlfn.XLOOKUP(D3701,'Tablas aux'!$A$3:$A$6,'Tablas aux'!$B$3:$B$6,0)</f>
        <v>Smart Watch</v>
      </c>
      <c r="F3701" t="str">
        <f ca="1">+_xlfn.XLOOKUP(E3701,'Tablas aux'!$B$3:$B$6,'Tablas aux'!$C$3:$C$6,0)</f>
        <v>Electrónica</v>
      </c>
      <c r="G3701">
        <f t="shared" ca="1" si="345"/>
        <v>15</v>
      </c>
      <c r="H3701">
        <f ca="1">+_xlfn.XLOOKUP(D3701,'Tablas aux'!$A$3:$A$6,'Tablas aux'!$D$3:$D$6)</f>
        <v>200</v>
      </c>
      <c r="I3701" s="3">
        <f t="shared" ca="1" si="346"/>
        <v>0.1</v>
      </c>
      <c r="J3701" t="str" cm="1">
        <f t="array" aca="1" ref="J3701" ca="1">+INDEX({"Tarjeta";"Efectivo";"Transferencia"},RANDBETWEEN(1,3))</f>
        <v>Tarjeta</v>
      </c>
      <c r="K3701" t="str">
        <f t="shared" ca="1" si="347"/>
        <v>V-002</v>
      </c>
      <c r="L3701" t="str">
        <f ca="1">+VLOOKUP(K3701,'Tablas aux'!$A$23:$C$27,3,0)</f>
        <v>Callao</v>
      </c>
    </row>
    <row r="3702" spans="1:12" x14ac:dyDescent="0.25">
      <c r="A3702" t="str">
        <v>V-3701</v>
      </c>
      <c r="B3702">
        <f t="shared" ca="1" si="342"/>
        <v>46015</v>
      </c>
      <c r="C3702" t="str">
        <f t="shared" ca="1" si="343"/>
        <v>C-003</v>
      </c>
      <c r="D3702" t="str">
        <f t="shared" ca="1" si="344"/>
        <v>P-001</v>
      </c>
      <c r="E3702" t="str">
        <f ca="1">+_xlfn.XLOOKUP(D3702,'Tablas aux'!$A$3:$A$6,'Tablas aux'!$B$3:$B$6,0)</f>
        <v>Audífonos</v>
      </c>
      <c r="F3702" t="str">
        <f ca="1">+_xlfn.XLOOKUP(E3702,'Tablas aux'!$B$3:$B$6,'Tablas aux'!$C$3:$C$6,0)</f>
        <v>Electrónica</v>
      </c>
      <c r="G3702">
        <f t="shared" ca="1" si="345"/>
        <v>30</v>
      </c>
      <c r="H3702">
        <f ca="1">+_xlfn.XLOOKUP(D3702,'Tablas aux'!$A$3:$A$6,'Tablas aux'!$D$3:$D$6)</f>
        <v>50</v>
      </c>
      <c r="I3702" s="3">
        <f t="shared" ca="1" si="346"/>
        <v>0.1</v>
      </c>
      <c r="J3702" t="str" cm="1">
        <f t="array" aca="1" ref="J3702" ca="1">+INDEX({"Tarjeta";"Efectivo";"Transferencia"},RANDBETWEEN(1,3))</f>
        <v>Tarjeta</v>
      </c>
      <c r="K3702" t="str">
        <f t="shared" ca="1" si="347"/>
        <v>V-002</v>
      </c>
      <c r="L3702" t="str">
        <f ca="1">+VLOOKUP(K3702,'Tablas aux'!$A$23:$C$27,3,0)</f>
        <v>Callao</v>
      </c>
    </row>
    <row r="3703" spans="1:12" x14ac:dyDescent="0.25">
      <c r="A3703" t="str">
        <v>V-3702</v>
      </c>
      <c r="B3703">
        <f t="shared" ca="1" si="342"/>
        <v>45747</v>
      </c>
      <c r="C3703" t="str">
        <f t="shared" ca="1" si="343"/>
        <v>C-004</v>
      </c>
      <c r="D3703" t="str">
        <f t="shared" ca="1" si="344"/>
        <v>P-001</v>
      </c>
      <c r="E3703" t="str">
        <f ca="1">+_xlfn.XLOOKUP(D3703,'Tablas aux'!$A$3:$A$6,'Tablas aux'!$B$3:$B$6,0)</f>
        <v>Audífonos</v>
      </c>
      <c r="F3703" t="str">
        <f ca="1">+_xlfn.XLOOKUP(E3703,'Tablas aux'!$B$3:$B$6,'Tablas aux'!$C$3:$C$6,0)</f>
        <v>Electrónica</v>
      </c>
      <c r="G3703">
        <f t="shared" ca="1" si="345"/>
        <v>43</v>
      </c>
      <c r="H3703">
        <f ca="1">+_xlfn.XLOOKUP(D3703,'Tablas aux'!$A$3:$A$6,'Tablas aux'!$D$3:$D$6)</f>
        <v>50</v>
      </c>
      <c r="I3703" s="3">
        <f t="shared" ca="1" si="346"/>
        <v>0.1</v>
      </c>
      <c r="J3703" t="str" cm="1">
        <f t="array" aca="1" ref="J3703" ca="1">+INDEX({"Tarjeta";"Efectivo";"Transferencia"},RANDBETWEEN(1,3))</f>
        <v>Efectivo</v>
      </c>
      <c r="K3703" t="str">
        <f t="shared" ca="1" si="347"/>
        <v>V-005</v>
      </c>
      <c r="L3703" t="str">
        <f ca="1">+VLOOKUP(K3703,'Tablas aux'!$A$23:$C$27,3,0)</f>
        <v>Ayacucho</v>
      </c>
    </row>
    <row r="3704" spans="1:12" x14ac:dyDescent="0.25">
      <c r="A3704" t="str">
        <v>V-3703</v>
      </c>
      <c r="B3704">
        <f t="shared" ca="1" si="342"/>
        <v>45723</v>
      </c>
      <c r="C3704" t="str">
        <f t="shared" ca="1" si="343"/>
        <v>C-001</v>
      </c>
      <c r="D3704" t="str">
        <f t="shared" ca="1" si="344"/>
        <v>P-001</v>
      </c>
      <c r="E3704" t="str">
        <f ca="1">+_xlfn.XLOOKUP(D3704,'Tablas aux'!$A$3:$A$6,'Tablas aux'!$B$3:$B$6,0)</f>
        <v>Audífonos</v>
      </c>
      <c r="F3704" t="str">
        <f ca="1">+_xlfn.XLOOKUP(E3704,'Tablas aux'!$B$3:$B$6,'Tablas aux'!$C$3:$C$6,0)</f>
        <v>Electrónica</v>
      </c>
      <c r="G3704">
        <f t="shared" ca="1" si="345"/>
        <v>41</v>
      </c>
      <c r="H3704">
        <f ca="1">+_xlfn.XLOOKUP(D3704,'Tablas aux'!$A$3:$A$6,'Tablas aux'!$D$3:$D$6)</f>
        <v>50</v>
      </c>
      <c r="I3704" s="3">
        <f t="shared" ca="1" si="346"/>
        <v>0.1</v>
      </c>
      <c r="J3704" t="str" cm="1">
        <f t="array" aca="1" ref="J3704" ca="1">+INDEX({"Tarjeta";"Efectivo";"Transferencia"},RANDBETWEEN(1,3))</f>
        <v>Tarjeta</v>
      </c>
      <c r="K3704" t="str">
        <f t="shared" ca="1" si="347"/>
        <v>V-001</v>
      </c>
      <c r="L3704" t="str">
        <f ca="1">+VLOOKUP(K3704,'Tablas aux'!$A$23:$C$27,3,0)</f>
        <v>Lima</v>
      </c>
    </row>
    <row r="3705" spans="1:12" x14ac:dyDescent="0.25">
      <c r="A3705" t="str">
        <v>V-3704</v>
      </c>
      <c r="B3705">
        <f t="shared" ca="1" si="342"/>
        <v>45683</v>
      </c>
      <c r="C3705" t="str">
        <f t="shared" ca="1" si="343"/>
        <v>C-003</v>
      </c>
      <c r="D3705" t="str">
        <f t="shared" ca="1" si="344"/>
        <v>P-004</v>
      </c>
      <c r="E3705" t="str">
        <f ca="1">+_xlfn.XLOOKUP(D3705,'Tablas aux'!$A$3:$A$6,'Tablas aux'!$B$3:$B$6,0)</f>
        <v>Smart Phone</v>
      </c>
      <c r="F3705" t="str">
        <f ca="1">+_xlfn.XLOOKUP(E3705,'Tablas aux'!$B$3:$B$6,'Tablas aux'!$C$3:$C$6,0)</f>
        <v>Telefonía</v>
      </c>
      <c r="G3705">
        <f t="shared" ca="1" si="345"/>
        <v>35</v>
      </c>
      <c r="H3705">
        <f ca="1">+_xlfn.XLOOKUP(D3705,'Tablas aux'!$A$3:$A$6,'Tablas aux'!$D$3:$D$6)</f>
        <v>800</v>
      </c>
      <c r="I3705" s="3">
        <f t="shared" ca="1" si="346"/>
        <v>0.2</v>
      </c>
      <c r="J3705" t="str" cm="1">
        <f t="array" aca="1" ref="J3705" ca="1">+INDEX({"Tarjeta";"Efectivo";"Transferencia"},RANDBETWEEN(1,3))</f>
        <v>Efectivo</v>
      </c>
      <c r="K3705" t="str">
        <f t="shared" ca="1" si="347"/>
        <v>V-003</v>
      </c>
      <c r="L3705" t="str">
        <f ca="1">+VLOOKUP(K3705,'Tablas aux'!$A$23:$C$27,3,0)</f>
        <v>Arequipa</v>
      </c>
    </row>
    <row r="3706" spans="1:12" x14ac:dyDescent="0.25">
      <c r="A3706" t="str">
        <v>V-3705</v>
      </c>
      <c r="B3706">
        <f t="shared" ca="1" si="342"/>
        <v>45751</v>
      </c>
      <c r="C3706" t="str">
        <f t="shared" ca="1" si="343"/>
        <v>C-003</v>
      </c>
      <c r="D3706" t="str">
        <f t="shared" ca="1" si="344"/>
        <v>P-001</v>
      </c>
      <c r="E3706" t="str">
        <f ca="1">+_xlfn.XLOOKUP(D3706,'Tablas aux'!$A$3:$A$6,'Tablas aux'!$B$3:$B$6,0)</f>
        <v>Audífonos</v>
      </c>
      <c r="F3706" t="str">
        <f ca="1">+_xlfn.XLOOKUP(E3706,'Tablas aux'!$B$3:$B$6,'Tablas aux'!$C$3:$C$6,0)</f>
        <v>Electrónica</v>
      </c>
      <c r="G3706">
        <f t="shared" ca="1" si="345"/>
        <v>35</v>
      </c>
      <c r="H3706">
        <f ca="1">+_xlfn.XLOOKUP(D3706,'Tablas aux'!$A$3:$A$6,'Tablas aux'!$D$3:$D$6)</f>
        <v>50</v>
      </c>
      <c r="I3706" s="3">
        <f t="shared" ca="1" si="346"/>
        <v>0.1</v>
      </c>
      <c r="J3706" t="str" cm="1">
        <f t="array" aca="1" ref="J3706" ca="1">+INDEX({"Tarjeta";"Efectivo";"Transferencia"},RANDBETWEEN(1,3))</f>
        <v>Tarjeta</v>
      </c>
      <c r="K3706" t="str">
        <f t="shared" ca="1" si="347"/>
        <v>V-002</v>
      </c>
      <c r="L3706" t="str">
        <f ca="1">+VLOOKUP(K3706,'Tablas aux'!$A$23:$C$27,3,0)</f>
        <v>Callao</v>
      </c>
    </row>
    <row r="3707" spans="1:12" x14ac:dyDescent="0.25">
      <c r="A3707" t="str">
        <v>V-3706</v>
      </c>
      <c r="B3707">
        <f t="shared" ca="1" si="342"/>
        <v>45995</v>
      </c>
      <c r="C3707" t="str">
        <f t="shared" ca="1" si="343"/>
        <v>C-004</v>
      </c>
      <c r="D3707" t="str">
        <f t="shared" ca="1" si="344"/>
        <v>P-003</v>
      </c>
      <c r="E3707" t="str">
        <f ca="1">+_xlfn.XLOOKUP(D3707,'Tablas aux'!$A$3:$A$6,'Tablas aux'!$B$3:$B$6,0)</f>
        <v>Smart Watch</v>
      </c>
      <c r="F3707" t="str">
        <f ca="1">+_xlfn.XLOOKUP(E3707,'Tablas aux'!$B$3:$B$6,'Tablas aux'!$C$3:$C$6,0)</f>
        <v>Electrónica</v>
      </c>
      <c r="G3707">
        <f t="shared" ca="1" si="345"/>
        <v>27</v>
      </c>
      <c r="H3707">
        <f ca="1">+_xlfn.XLOOKUP(D3707,'Tablas aux'!$A$3:$A$6,'Tablas aux'!$D$3:$D$6)</f>
        <v>200</v>
      </c>
      <c r="I3707" s="3">
        <f t="shared" ca="1" si="346"/>
        <v>0.1</v>
      </c>
      <c r="J3707" t="str" cm="1">
        <f t="array" aca="1" ref="J3707" ca="1">+INDEX({"Tarjeta";"Efectivo";"Transferencia"},RANDBETWEEN(1,3))</f>
        <v>Transferencia</v>
      </c>
      <c r="K3707" t="str">
        <f t="shared" ca="1" si="347"/>
        <v>V-004</v>
      </c>
      <c r="L3707" t="str">
        <f ca="1">+VLOOKUP(K3707,'Tablas aux'!$A$23:$C$27,3,0)</f>
        <v>Moquegua</v>
      </c>
    </row>
    <row r="3708" spans="1:12" x14ac:dyDescent="0.25">
      <c r="A3708" t="str">
        <v>V-3707</v>
      </c>
      <c r="B3708">
        <f t="shared" ca="1" si="342"/>
        <v>45827</v>
      </c>
      <c r="C3708" t="str">
        <f t="shared" ca="1" si="343"/>
        <v>C-004</v>
      </c>
      <c r="D3708" t="str">
        <f t="shared" ca="1" si="344"/>
        <v>P-003</v>
      </c>
      <c r="E3708" t="str">
        <f ca="1">+_xlfn.XLOOKUP(D3708,'Tablas aux'!$A$3:$A$6,'Tablas aux'!$B$3:$B$6,0)</f>
        <v>Smart Watch</v>
      </c>
      <c r="F3708" t="str">
        <f ca="1">+_xlfn.XLOOKUP(E3708,'Tablas aux'!$B$3:$B$6,'Tablas aux'!$C$3:$C$6,0)</f>
        <v>Electrónica</v>
      </c>
      <c r="G3708">
        <f t="shared" ca="1" si="345"/>
        <v>31</v>
      </c>
      <c r="H3708">
        <f ca="1">+_xlfn.XLOOKUP(D3708,'Tablas aux'!$A$3:$A$6,'Tablas aux'!$D$3:$D$6)</f>
        <v>200</v>
      </c>
      <c r="I3708" s="3">
        <f t="shared" ca="1" si="346"/>
        <v>0.1</v>
      </c>
      <c r="J3708" t="str" cm="1">
        <f t="array" aca="1" ref="J3708" ca="1">+INDEX({"Tarjeta";"Efectivo";"Transferencia"},RANDBETWEEN(1,3))</f>
        <v>Efectivo</v>
      </c>
      <c r="K3708" t="str">
        <f t="shared" ca="1" si="347"/>
        <v>V-001</v>
      </c>
      <c r="L3708" t="str">
        <f ca="1">+VLOOKUP(K3708,'Tablas aux'!$A$23:$C$27,3,0)</f>
        <v>Lima</v>
      </c>
    </row>
    <row r="3709" spans="1:12" x14ac:dyDescent="0.25">
      <c r="A3709" t="str">
        <v>V-3708</v>
      </c>
      <c r="B3709">
        <f t="shared" ca="1" si="342"/>
        <v>45755</v>
      </c>
      <c r="C3709" t="str">
        <f t="shared" ca="1" si="343"/>
        <v>C-002</v>
      </c>
      <c r="D3709" t="str">
        <f t="shared" ca="1" si="344"/>
        <v>P-004</v>
      </c>
      <c r="E3709" t="str">
        <f ca="1">+_xlfn.XLOOKUP(D3709,'Tablas aux'!$A$3:$A$6,'Tablas aux'!$B$3:$B$6,0)</f>
        <v>Smart Phone</v>
      </c>
      <c r="F3709" t="str">
        <f ca="1">+_xlfn.XLOOKUP(E3709,'Tablas aux'!$B$3:$B$6,'Tablas aux'!$C$3:$C$6,0)</f>
        <v>Telefonía</v>
      </c>
      <c r="G3709">
        <f t="shared" ca="1" si="345"/>
        <v>25</v>
      </c>
      <c r="H3709">
        <f ca="1">+_xlfn.XLOOKUP(D3709,'Tablas aux'!$A$3:$A$6,'Tablas aux'!$D$3:$D$6)</f>
        <v>800</v>
      </c>
      <c r="I3709" s="3">
        <f t="shared" ca="1" si="346"/>
        <v>0.2</v>
      </c>
      <c r="J3709" t="str" cm="1">
        <f t="array" aca="1" ref="J3709" ca="1">+INDEX({"Tarjeta";"Efectivo";"Transferencia"},RANDBETWEEN(1,3))</f>
        <v>Tarjeta</v>
      </c>
      <c r="K3709" t="str">
        <f t="shared" ca="1" si="347"/>
        <v>V-002</v>
      </c>
      <c r="L3709" t="str">
        <f ca="1">+VLOOKUP(K3709,'Tablas aux'!$A$23:$C$27,3,0)</f>
        <v>Callao</v>
      </c>
    </row>
    <row r="3710" spans="1:12" x14ac:dyDescent="0.25">
      <c r="A3710" t="str">
        <v>V-3709</v>
      </c>
      <c r="B3710">
        <f t="shared" ca="1" si="342"/>
        <v>45943</v>
      </c>
      <c r="C3710" t="str">
        <f t="shared" ca="1" si="343"/>
        <v>C-001</v>
      </c>
      <c r="D3710" t="str">
        <f t="shared" ca="1" si="344"/>
        <v>P-003</v>
      </c>
      <c r="E3710" t="str">
        <f ca="1">+_xlfn.XLOOKUP(D3710,'Tablas aux'!$A$3:$A$6,'Tablas aux'!$B$3:$B$6,0)</f>
        <v>Smart Watch</v>
      </c>
      <c r="F3710" t="str">
        <f ca="1">+_xlfn.XLOOKUP(E3710,'Tablas aux'!$B$3:$B$6,'Tablas aux'!$C$3:$C$6,0)</f>
        <v>Electrónica</v>
      </c>
      <c r="G3710">
        <f t="shared" ca="1" si="345"/>
        <v>37</v>
      </c>
      <c r="H3710">
        <f ca="1">+_xlfn.XLOOKUP(D3710,'Tablas aux'!$A$3:$A$6,'Tablas aux'!$D$3:$D$6)</f>
        <v>200</v>
      </c>
      <c r="I3710" s="3">
        <f t="shared" ca="1" si="346"/>
        <v>0.1</v>
      </c>
      <c r="J3710" t="str" cm="1">
        <f t="array" aca="1" ref="J3710" ca="1">+INDEX({"Tarjeta";"Efectivo";"Transferencia"},RANDBETWEEN(1,3))</f>
        <v>Tarjeta</v>
      </c>
      <c r="K3710" t="str">
        <f t="shared" ca="1" si="347"/>
        <v>V-003</v>
      </c>
      <c r="L3710" t="str">
        <f ca="1">+VLOOKUP(K3710,'Tablas aux'!$A$23:$C$27,3,0)</f>
        <v>Arequipa</v>
      </c>
    </row>
    <row r="3711" spans="1:12" x14ac:dyDescent="0.25">
      <c r="A3711" t="str">
        <v>V-3710</v>
      </c>
      <c r="B3711">
        <f t="shared" ca="1" si="342"/>
        <v>45824</v>
      </c>
      <c r="C3711" t="str">
        <f t="shared" ca="1" si="343"/>
        <v>C-004</v>
      </c>
      <c r="D3711" t="str">
        <f t="shared" ca="1" si="344"/>
        <v>P-003</v>
      </c>
      <c r="E3711" t="str">
        <f ca="1">+_xlfn.XLOOKUP(D3711,'Tablas aux'!$A$3:$A$6,'Tablas aux'!$B$3:$B$6,0)</f>
        <v>Smart Watch</v>
      </c>
      <c r="F3711" t="str">
        <f ca="1">+_xlfn.XLOOKUP(E3711,'Tablas aux'!$B$3:$B$6,'Tablas aux'!$C$3:$C$6,0)</f>
        <v>Electrónica</v>
      </c>
      <c r="G3711">
        <f t="shared" ca="1" si="345"/>
        <v>32</v>
      </c>
      <c r="H3711">
        <f ca="1">+_xlfn.XLOOKUP(D3711,'Tablas aux'!$A$3:$A$6,'Tablas aux'!$D$3:$D$6)</f>
        <v>200</v>
      </c>
      <c r="I3711" s="3">
        <f t="shared" ca="1" si="346"/>
        <v>0.1</v>
      </c>
      <c r="J3711" t="str" cm="1">
        <f t="array" aca="1" ref="J3711" ca="1">+INDEX({"Tarjeta";"Efectivo";"Transferencia"},RANDBETWEEN(1,3))</f>
        <v>Tarjeta</v>
      </c>
      <c r="K3711" t="str">
        <f t="shared" ca="1" si="347"/>
        <v>V-002</v>
      </c>
      <c r="L3711" t="str">
        <f ca="1">+VLOOKUP(K3711,'Tablas aux'!$A$23:$C$27,3,0)</f>
        <v>Callao</v>
      </c>
    </row>
    <row r="3712" spans="1:12" x14ac:dyDescent="0.25">
      <c r="A3712" t="str">
        <v>V-3711</v>
      </c>
      <c r="B3712">
        <f t="shared" ca="1" si="342"/>
        <v>45972</v>
      </c>
      <c r="C3712" t="str">
        <f t="shared" ca="1" si="343"/>
        <v>C-002</v>
      </c>
      <c r="D3712" t="str">
        <f t="shared" ca="1" si="344"/>
        <v>P-004</v>
      </c>
      <c r="E3712" t="str">
        <f ca="1">+_xlfn.XLOOKUP(D3712,'Tablas aux'!$A$3:$A$6,'Tablas aux'!$B$3:$B$6,0)</f>
        <v>Smart Phone</v>
      </c>
      <c r="F3712" t="str">
        <f ca="1">+_xlfn.XLOOKUP(E3712,'Tablas aux'!$B$3:$B$6,'Tablas aux'!$C$3:$C$6,0)</f>
        <v>Telefonía</v>
      </c>
      <c r="G3712">
        <f t="shared" ca="1" si="345"/>
        <v>24</v>
      </c>
      <c r="H3712">
        <f ca="1">+_xlfn.XLOOKUP(D3712,'Tablas aux'!$A$3:$A$6,'Tablas aux'!$D$3:$D$6)</f>
        <v>800</v>
      </c>
      <c r="I3712" s="3">
        <f t="shared" ca="1" si="346"/>
        <v>0.2</v>
      </c>
      <c r="J3712" t="str" cm="1">
        <f t="array" aca="1" ref="J3712" ca="1">+INDEX({"Tarjeta";"Efectivo";"Transferencia"},RANDBETWEEN(1,3))</f>
        <v>Tarjeta</v>
      </c>
      <c r="K3712" t="str">
        <f t="shared" ca="1" si="347"/>
        <v>V-001</v>
      </c>
      <c r="L3712" t="str">
        <f ca="1">+VLOOKUP(K3712,'Tablas aux'!$A$23:$C$27,3,0)</f>
        <v>Lima</v>
      </c>
    </row>
    <row r="3713" spans="1:12" x14ac:dyDescent="0.25">
      <c r="A3713" t="str">
        <v>V-3712</v>
      </c>
      <c r="B3713">
        <f t="shared" ca="1" si="342"/>
        <v>45752</v>
      </c>
      <c r="C3713" t="str">
        <f t="shared" ca="1" si="343"/>
        <v>C-003</v>
      </c>
      <c r="D3713" t="str">
        <f t="shared" ca="1" si="344"/>
        <v>P-003</v>
      </c>
      <c r="E3713" t="str">
        <f ca="1">+_xlfn.XLOOKUP(D3713,'Tablas aux'!$A$3:$A$6,'Tablas aux'!$B$3:$B$6,0)</f>
        <v>Smart Watch</v>
      </c>
      <c r="F3713" t="str">
        <f ca="1">+_xlfn.XLOOKUP(E3713,'Tablas aux'!$B$3:$B$6,'Tablas aux'!$C$3:$C$6,0)</f>
        <v>Electrónica</v>
      </c>
      <c r="G3713">
        <f t="shared" ca="1" si="345"/>
        <v>34</v>
      </c>
      <c r="H3713">
        <f ca="1">+_xlfn.XLOOKUP(D3713,'Tablas aux'!$A$3:$A$6,'Tablas aux'!$D$3:$D$6)</f>
        <v>200</v>
      </c>
      <c r="I3713" s="3">
        <f t="shared" ca="1" si="346"/>
        <v>0.1</v>
      </c>
      <c r="J3713" t="str" cm="1">
        <f t="array" aca="1" ref="J3713" ca="1">+INDEX({"Tarjeta";"Efectivo";"Transferencia"},RANDBETWEEN(1,3))</f>
        <v>Efectivo</v>
      </c>
      <c r="K3713" t="str">
        <f t="shared" ca="1" si="347"/>
        <v>V-001</v>
      </c>
      <c r="L3713" t="str">
        <f ca="1">+VLOOKUP(K3713,'Tablas aux'!$A$23:$C$27,3,0)</f>
        <v>Lima</v>
      </c>
    </row>
    <row r="3714" spans="1:12" x14ac:dyDescent="0.25">
      <c r="A3714" t="str">
        <v>V-3713</v>
      </c>
      <c r="B3714">
        <f t="shared" ca="1" si="342"/>
        <v>45977</v>
      </c>
      <c r="C3714" t="str">
        <f t="shared" ca="1" si="343"/>
        <v>C-002</v>
      </c>
      <c r="D3714" t="str">
        <f t="shared" ca="1" si="344"/>
        <v>P-003</v>
      </c>
      <c r="E3714" t="str">
        <f ca="1">+_xlfn.XLOOKUP(D3714,'Tablas aux'!$A$3:$A$6,'Tablas aux'!$B$3:$B$6,0)</f>
        <v>Smart Watch</v>
      </c>
      <c r="F3714" t="str">
        <f ca="1">+_xlfn.XLOOKUP(E3714,'Tablas aux'!$B$3:$B$6,'Tablas aux'!$C$3:$C$6,0)</f>
        <v>Electrónica</v>
      </c>
      <c r="G3714">
        <f t="shared" ca="1" si="345"/>
        <v>44</v>
      </c>
      <c r="H3714">
        <f ca="1">+_xlfn.XLOOKUP(D3714,'Tablas aux'!$A$3:$A$6,'Tablas aux'!$D$3:$D$6)</f>
        <v>200</v>
      </c>
      <c r="I3714" s="3">
        <f t="shared" ca="1" si="346"/>
        <v>0.1</v>
      </c>
      <c r="J3714" t="str" cm="1">
        <f t="array" aca="1" ref="J3714" ca="1">+INDEX({"Tarjeta";"Efectivo";"Transferencia"},RANDBETWEEN(1,3))</f>
        <v>Transferencia</v>
      </c>
      <c r="K3714" t="str">
        <f t="shared" ca="1" si="347"/>
        <v>V-005</v>
      </c>
      <c r="L3714" t="str">
        <f ca="1">+VLOOKUP(K3714,'Tablas aux'!$A$23:$C$27,3,0)</f>
        <v>Ayacucho</v>
      </c>
    </row>
    <row r="3715" spans="1:12" x14ac:dyDescent="0.25">
      <c r="A3715" t="str">
        <v>V-3714</v>
      </c>
      <c r="B3715">
        <f t="shared" ref="B3715:B3778" ca="1" si="348">+RANDBETWEEN("01/01/2025","31/12/2025")</f>
        <v>45962</v>
      </c>
      <c r="C3715" t="str">
        <f t="shared" ref="C3715:C3778" ca="1" si="349">+"C"&amp;"-"&amp;TEXT(RANDBETWEEN(1,4),"000")</f>
        <v>C-002</v>
      </c>
      <c r="D3715" t="str">
        <f t="shared" ref="D3715:D3778" ca="1" si="350">+"P"&amp;"-"&amp;TEXT(RANDBETWEEN(1,4),"000")</f>
        <v>P-001</v>
      </c>
      <c r="E3715" t="str">
        <f ca="1">+_xlfn.XLOOKUP(D3715,'Tablas aux'!$A$3:$A$6,'Tablas aux'!$B$3:$B$6,0)</f>
        <v>Audífonos</v>
      </c>
      <c r="F3715" t="str">
        <f ca="1">+_xlfn.XLOOKUP(E3715,'Tablas aux'!$B$3:$B$6,'Tablas aux'!$C$3:$C$6,0)</f>
        <v>Electrónica</v>
      </c>
      <c r="G3715">
        <f t="shared" ref="G3715:G3778" ca="1" si="351">+RANDBETWEEN(5,45)</f>
        <v>8</v>
      </c>
      <c r="H3715">
        <f ca="1">+_xlfn.XLOOKUP(D3715,'Tablas aux'!$A$3:$A$6,'Tablas aux'!$D$3:$D$6)</f>
        <v>50</v>
      </c>
      <c r="I3715" s="3">
        <f t="shared" ref="I3715:I3778" ca="1" si="352">+IF(F3715="Electrónica",0.1,IF(F3715="Telefonía",0.2,0.3))</f>
        <v>0.1</v>
      </c>
      <c r="J3715" t="str" cm="1">
        <f t="array" aca="1" ref="J3715" ca="1">+INDEX({"Tarjeta";"Efectivo";"Transferencia"},RANDBETWEEN(1,3))</f>
        <v>Efectivo</v>
      </c>
      <c r="K3715" t="str">
        <f t="shared" ref="K3715:K3778" ca="1" si="353">+"V"&amp;"-"&amp;TEXT(RANDBETWEEN(1,5),"000")</f>
        <v>V-005</v>
      </c>
      <c r="L3715" t="str">
        <f ca="1">+VLOOKUP(K3715,'Tablas aux'!$A$23:$C$27,3,0)</f>
        <v>Ayacucho</v>
      </c>
    </row>
    <row r="3716" spans="1:12" x14ac:dyDescent="0.25">
      <c r="A3716" t="str">
        <v>V-3715</v>
      </c>
      <c r="B3716">
        <f t="shared" ca="1" si="348"/>
        <v>45933</v>
      </c>
      <c r="C3716" t="str">
        <f t="shared" ca="1" si="349"/>
        <v>C-004</v>
      </c>
      <c r="D3716" t="str">
        <f t="shared" ca="1" si="350"/>
        <v>P-002</v>
      </c>
      <c r="E3716" t="str">
        <f ca="1">+_xlfn.XLOOKUP(D3716,'Tablas aux'!$A$3:$A$6,'Tablas aux'!$B$3:$B$6,0)</f>
        <v>Laptop</v>
      </c>
      <c r="F3716" t="str">
        <f ca="1">+_xlfn.XLOOKUP(E3716,'Tablas aux'!$B$3:$B$6,'Tablas aux'!$C$3:$C$6,0)</f>
        <v>Computo</v>
      </c>
      <c r="G3716">
        <f t="shared" ca="1" si="351"/>
        <v>28</v>
      </c>
      <c r="H3716">
        <f ca="1">+_xlfn.XLOOKUP(D3716,'Tablas aux'!$A$3:$A$6,'Tablas aux'!$D$3:$D$6)</f>
        <v>1200</v>
      </c>
      <c r="I3716" s="3">
        <f t="shared" ca="1" si="352"/>
        <v>0.3</v>
      </c>
      <c r="J3716" t="str" cm="1">
        <f t="array" aca="1" ref="J3716" ca="1">+INDEX({"Tarjeta";"Efectivo";"Transferencia"},RANDBETWEEN(1,3))</f>
        <v>Efectivo</v>
      </c>
      <c r="K3716" t="str">
        <f t="shared" ca="1" si="353"/>
        <v>V-005</v>
      </c>
      <c r="L3716" t="str">
        <f ca="1">+VLOOKUP(K3716,'Tablas aux'!$A$23:$C$27,3,0)</f>
        <v>Ayacucho</v>
      </c>
    </row>
    <row r="3717" spans="1:12" x14ac:dyDescent="0.25">
      <c r="A3717" t="str">
        <v>V-3716</v>
      </c>
      <c r="B3717">
        <f t="shared" ca="1" si="348"/>
        <v>45745</v>
      </c>
      <c r="C3717" t="str">
        <f t="shared" ca="1" si="349"/>
        <v>C-004</v>
      </c>
      <c r="D3717" t="str">
        <f t="shared" ca="1" si="350"/>
        <v>P-002</v>
      </c>
      <c r="E3717" t="str">
        <f ca="1">+_xlfn.XLOOKUP(D3717,'Tablas aux'!$A$3:$A$6,'Tablas aux'!$B$3:$B$6,0)</f>
        <v>Laptop</v>
      </c>
      <c r="F3717" t="str">
        <f ca="1">+_xlfn.XLOOKUP(E3717,'Tablas aux'!$B$3:$B$6,'Tablas aux'!$C$3:$C$6,0)</f>
        <v>Computo</v>
      </c>
      <c r="G3717">
        <f t="shared" ca="1" si="351"/>
        <v>23</v>
      </c>
      <c r="H3717">
        <f ca="1">+_xlfn.XLOOKUP(D3717,'Tablas aux'!$A$3:$A$6,'Tablas aux'!$D$3:$D$6)</f>
        <v>1200</v>
      </c>
      <c r="I3717" s="3">
        <f t="shared" ca="1" si="352"/>
        <v>0.3</v>
      </c>
      <c r="J3717" t="str" cm="1">
        <f t="array" aca="1" ref="J3717" ca="1">+INDEX({"Tarjeta";"Efectivo";"Transferencia"},RANDBETWEEN(1,3))</f>
        <v>Transferencia</v>
      </c>
      <c r="K3717" t="str">
        <f t="shared" ca="1" si="353"/>
        <v>V-002</v>
      </c>
      <c r="L3717" t="str">
        <f ca="1">+VLOOKUP(K3717,'Tablas aux'!$A$23:$C$27,3,0)</f>
        <v>Callao</v>
      </c>
    </row>
    <row r="3718" spans="1:12" x14ac:dyDescent="0.25">
      <c r="A3718" t="str">
        <v>V-3717</v>
      </c>
      <c r="B3718">
        <f t="shared" ca="1" si="348"/>
        <v>45962</v>
      </c>
      <c r="C3718" t="str">
        <f t="shared" ca="1" si="349"/>
        <v>C-004</v>
      </c>
      <c r="D3718" t="str">
        <f t="shared" ca="1" si="350"/>
        <v>P-003</v>
      </c>
      <c r="E3718" t="str">
        <f ca="1">+_xlfn.XLOOKUP(D3718,'Tablas aux'!$A$3:$A$6,'Tablas aux'!$B$3:$B$6,0)</f>
        <v>Smart Watch</v>
      </c>
      <c r="F3718" t="str">
        <f ca="1">+_xlfn.XLOOKUP(E3718,'Tablas aux'!$B$3:$B$6,'Tablas aux'!$C$3:$C$6,0)</f>
        <v>Electrónica</v>
      </c>
      <c r="G3718">
        <f t="shared" ca="1" si="351"/>
        <v>44</v>
      </c>
      <c r="H3718">
        <f ca="1">+_xlfn.XLOOKUP(D3718,'Tablas aux'!$A$3:$A$6,'Tablas aux'!$D$3:$D$6)</f>
        <v>200</v>
      </c>
      <c r="I3718" s="3">
        <f t="shared" ca="1" si="352"/>
        <v>0.1</v>
      </c>
      <c r="J3718" t="str" cm="1">
        <f t="array" aca="1" ref="J3718" ca="1">+INDEX({"Tarjeta";"Efectivo";"Transferencia"},RANDBETWEEN(1,3))</f>
        <v>Tarjeta</v>
      </c>
      <c r="K3718" t="str">
        <f t="shared" ca="1" si="353"/>
        <v>V-003</v>
      </c>
      <c r="L3718" t="str">
        <f ca="1">+VLOOKUP(K3718,'Tablas aux'!$A$23:$C$27,3,0)</f>
        <v>Arequipa</v>
      </c>
    </row>
    <row r="3719" spans="1:12" x14ac:dyDescent="0.25">
      <c r="A3719" t="str">
        <v>V-3718</v>
      </c>
      <c r="B3719">
        <f t="shared" ca="1" si="348"/>
        <v>45719</v>
      </c>
      <c r="C3719" t="str">
        <f t="shared" ca="1" si="349"/>
        <v>C-002</v>
      </c>
      <c r="D3719" t="str">
        <f t="shared" ca="1" si="350"/>
        <v>P-003</v>
      </c>
      <c r="E3719" t="str">
        <f ca="1">+_xlfn.XLOOKUP(D3719,'Tablas aux'!$A$3:$A$6,'Tablas aux'!$B$3:$B$6,0)</f>
        <v>Smart Watch</v>
      </c>
      <c r="F3719" t="str">
        <f ca="1">+_xlfn.XLOOKUP(E3719,'Tablas aux'!$B$3:$B$6,'Tablas aux'!$C$3:$C$6,0)</f>
        <v>Electrónica</v>
      </c>
      <c r="G3719">
        <f t="shared" ca="1" si="351"/>
        <v>9</v>
      </c>
      <c r="H3719">
        <f ca="1">+_xlfn.XLOOKUP(D3719,'Tablas aux'!$A$3:$A$6,'Tablas aux'!$D$3:$D$6)</f>
        <v>200</v>
      </c>
      <c r="I3719" s="3">
        <f t="shared" ca="1" si="352"/>
        <v>0.1</v>
      </c>
      <c r="J3719" t="str" cm="1">
        <f t="array" aca="1" ref="J3719" ca="1">+INDEX({"Tarjeta";"Efectivo";"Transferencia"},RANDBETWEEN(1,3))</f>
        <v>Transferencia</v>
      </c>
      <c r="K3719" t="str">
        <f t="shared" ca="1" si="353"/>
        <v>V-001</v>
      </c>
      <c r="L3719" t="str">
        <f ca="1">+VLOOKUP(K3719,'Tablas aux'!$A$23:$C$27,3,0)</f>
        <v>Lima</v>
      </c>
    </row>
    <row r="3720" spans="1:12" x14ac:dyDescent="0.25">
      <c r="A3720" t="str">
        <v>V-3719</v>
      </c>
      <c r="B3720">
        <f t="shared" ca="1" si="348"/>
        <v>45751</v>
      </c>
      <c r="C3720" t="str">
        <f t="shared" ca="1" si="349"/>
        <v>C-001</v>
      </c>
      <c r="D3720" t="str">
        <f t="shared" ca="1" si="350"/>
        <v>P-001</v>
      </c>
      <c r="E3720" t="str">
        <f ca="1">+_xlfn.XLOOKUP(D3720,'Tablas aux'!$A$3:$A$6,'Tablas aux'!$B$3:$B$6,0)</f>
        <v>Audífonos</v>
      </c>
      <c r="F3720" t="str">
        <f ca="1">+_xlfn.XLOOKUP(E3720,'Tablas aux'!$B$3:$B$6,'Tablas aux'!$C$3:$C$6,0)</f>
        <v>Electrónica</v>
      </c>
      <c r="G3720">
        <f t="shared" ca="1" si="351"/>
        <v>31</v>
      </c>
      <c r="H3720">
        <f ca="1">+_xlfn.XLOOKUP(D3720,'Tablas aux'!$A$3:$A$6,'Tablas aux'!$D$3:$D$6)</f>
        <v>50</v>
      </c>
      <c r="I3720" s="3">
        <f t="shared" ca="1" si="352"/>
        <v>0.1</v>
      </c>
      <c r="J3720" t="str" cm="1">
        <f t="array" aca="1" ref="J3720" ca="1">+INDEX({"Tarjeta";"Efectivo";"Transferencia"},RANDBETWEEN(1,3))</f>
        <v>Transferencia</v>
      </c>
      <c r="K3720" t="str">
        <f t="shared" ca="1" si="353"/>
        <v>V-005</v>
      </c>
      <c r="L3720" t="str">
        <f ca="1">+VLOOKUP(K3720,'Tablas aux'!$A$23:$C$27,3,0)</f>
        <v>Ayacucho</v>
      </c>
    </row>
    <row r="3721" spans="1:12" x14ac:dyDescent="0.25">
      <c r="A3721" t="str">
        <v>V-3720</v>
      </c>
      <c r="B3721">
        <f t="shared" ca="1" si="348"/>
        <v>45763</v>
      </c>
      <c r="C3721" t="str">
        <f t="shared" ca="1" si="349"/>
        <v>C-004</v>
      </c>
      <c r="D3721" t="str">
        <f t="shared" ca="1" si="350"/>
        <v>P-002</v>
      </c>
      <c r="E3721" t="str">
        <f ca="1">+_xlfn.XLOOKUP(D3721,'Tablas aux'!$A$3:$A$6,'Tablas aux'!$B$3:$B$6,0)</f>
        <v>Laptop</v>
      </c>
      <c r="F3721" t="str">
        <f ca="1">+_xlfn.XLOOKUP(E3721,'Tablas aux'!$B$3:$B$6,'Tablas aux'!$C$3:$C$6,0)</f>
        <v>Computo</v>
      </c>
      <c r="G3721">
        <f t="shared" ca="1" si="351"/>
        <v>21</v>
      </c>
      <c r="H3721">
        <f ca="1">+_xlfn.XLOOKUP(D3721,'Tablas aux'!$A$3:$A$6,'Tablas aux'!$D$3:$D$6)</f>
        <v>1200</v>
      </c>
      <c r="I3721" s="3">
        <f t="shared" ca="1" si="352"/>
        <v>0.3</v>
      </c>
      <c r="J3721" t="str" cm="1">
        <f t="array" aca="1" ref="J3721" ca="1">+INDEX({"Tarjeta";"Efectivo";"Transferencia"},RANDBETWEEN(1,3))</f>
        <v>Tarjeta</v>
      </c>
      <c r="K3721" t="str">
        <f t="shared" ca="1" si="353"/>
        <v>V-001</v>
      </c>
      <c r="L3721" t="str">
        <f ca="1">+VLOOKUP(K3721,'Tablas aux'!$A$23:$C$27,3,0)</f>
        <v>Lima</v>
      </c>
    </row>
    <row r="3722" spans="1:12" x14ac:dyDescent="0.25">
      <c r="A3722" t="str">
        <v>V-3721</v>
      </c>
      <c r="B3722">
        <f t="shared" ca="1" si="348"/>
        <v>45997</v>
      </c>
      <c r="C3722" t="str">
        <f t="shared" ca="1" si="349"/>
        <v>C-001</v>
      </c>
      <c r="D3722" t="str">
        <f t="shared" ca="1" si="350"/>
        <v>P-002</v>
      </c>
      <c r="E3722" t="str">
        <f ca="1">+_xlfn.XLOOKUP(D3722,'Tablas aux'!$A$3:$A$6,'Tablas aux'!$B$3:$B$6,0)</f>
        <v>Laptop</v>
      </c>
      <c r="F3722" t="str">
        <f ca="1">+_xlfn.XLOOKUP(E3722,'Tablas aux'!$B$3:$B$6,'Tablas aux'!$C$3:$C$6,0)</f>
        <v>Computo</v>
      </c>
      <c r="G3722">
        <f t="shared" ca="1" si="351"/>
        <v>17</v>
      </c>
      <c r="H3722">
        <f ca="1">+_xlfn.XLOOKUP(D3722,'Tablas aux'!$A$3:$A$6,'Tablas aux'!$D$3:$D$6)</f>
        <v>1200</v>
      </c>
      <c r="I3722" s="3">
        <f t="shared" ca="1" si="352"/>
        <v>0.3</v>
      </c>
      <c r="J3722" t="str" cm="1">
        <f t="array" aca="1" ref="J3722" ca="1">+INDEX({"Tarjeta";"Efectivo";"Transferencia"},RANDBETWEEN(1,3))</f>
        <v>Efectivo</v>
      </c>
      <c r="K3722" t="str">
        <f t="shared" ca="1" si="353"/>
        <v>V-003</v>
      </c>
      <c r="L3722" t="str">
        <f ca="1">+VLOOKUP(K3722,'Tablas aux'!$A$23:$C$27,3,0)</f>
        <v>Arequipa</v>
      </c>
    </row>
    <row r="3723" spans="1:12" x14ac:dyDescent="0.25">
      <c r="A3723" t="str">
        <v>V-3722</v>
      </c>
      <c r="B3723">
        <f t="shared" ca="1" si="348"/>
        <v>45753</v>
      </c>
      <c r="C3723" t="str">
        <f t="shared" ca="1" si="349"/>
        <v>C-001</v>
      </c>
      <c r="D3723" t="str">
        <f t="shared" ca="1" si="350"/>
        <v>P-004</v>
      </c>
      <c r="E3723" t="str">
        <f ca="1">+_xlfn.XLOOKUP(D3723,'Tablas aux'!$A$3:$A$6,'Tablas aux'!$B$3:$B$6,0)</f>
        <v>Smart Phone</v>
      </c>
      <c r="F3723" t="str">
        <f ca="1">+_xlfn.XLOOKUP(E3723,'Tablas aux'!$B$3:$B$6,'Tablas aux'!$C$3:$C$6,0)</f>
        <v>Telefonía</v>
      </c>
      <c r="G3723">
        <f t="shared" ca="1" si="351"/>
        <v>37</v>
      </c>
      <c r="H3723">
        <f ca="1">+_xlfn.XLOOKUP(D3723,'Tablas aux'!$A$3:$A$6,'Tablas aux'!$D$3:$D$6)</f>
        <v>800</v>
      </c>
      <c r="I3723" s="3">
        <f t="shared" ca="1" si="352"/>
        <v>0.2</v>
      </c>
      <c r="J3723" t="str" cm="1">
        <f t="array" aca="1" ref="J3723" ca="1">+INDEX({"Tarjeta";"Efectivo";"Transferencia"},RANDBETWEEN(1,3))</f>
        <v>Transferencia</v>
      </c>
      <c r="K3723" t="str">
        <f t="shared" ca="1" si="353"/>
        <v>V-004</v>
      </c>
      <c r="L3723" t="str">
        <f ca="1">+VLOOKUP(K3723,'Tablas aux'!$A$23:$C$27,3,0)</f>
        <v>Moquegua</v>
      </c>
    </row>
    <row r="3724" spans="1:12" x14ac:dyDescent="0.25">
      <c r="A3724" t="str">
        <v>V-3723</v>
      </c>
      <c r="B3724">
        <f t="shared" ca="1" si="348"/>
        <v>45690</v>
      </c>
      <c r="C3724" t="str">
        <f t="shared" ca="1" si="349"/>
        <v>C-004</v>
      </c>
      <c r="D3724" t="str">
        <f t="shared" ca="1" si="350"/>
        <v>P-002</v>
      </c>
      <c r="E3724" t="str">
        <f ca="1">+_xlfn.XLOOKUP(D3724,'Tablas aux'!$A$3:$A$6,'Tablas aux'!$B$3:$B$6,0)</f>
        <v>Laptop</v>
      </c>
      <c r="F3724" t="str">
        <f ca="1">+_xlfn.XLOOKUP(E3724,'Tablas aux'!$B$3:$B$6,'Tablas aux'!$C$3:$C$6,0)</f>
        <v>Computo</v>
      </c>
      <c r="G3724">
        <f t="shared" ca="1" si="351"/>
        <v>31</v>
      </c>
      <c r="H3724">
        <f ca="1">+_xlfn.XLOOKUP(D3724,'Tablas aux'!$A$3:$A$6,'Tablas aux'!$D$3:$D$6)</f>
        <v>1200</v>
      </c>
      <c r="I3724" s="3">
        <f t="shared" ca="1" si="352"/>
        <v>0.3</v>
      </c>
      <c r="J3724" t="str" cm="1">
        <f t="array" aca="1" ref="J3724" ca="1">+INDEX({"Tarjeta";"Efectivo";"Transferencia"},RANDBETWEEN(1,3))</f>
        <v>Efectivo</v>
      </c>
      <c r="K3724" t="str">
        <f t="shared" ca="1" si="353"/>
        <v>V-003</v>
      </c>
      <c r="L3724" t="str">
        <f ca="1">+VLOOKUP(K3724,'Tablas aux'!$A$23:$C$27,3,0)</f>
        <v>Arequipa</v>
      </c>
    </row>
    <row r="3725" spans="1:12" x14ac:dyDescent="0.25">
      <c r="A3725" t="str">
        <v>V-3724</v>
      </c>
      <c r="B3725">
        <f t="shared" ca="1" si="348"/>
        <v>45892</v>
      </c>
      <c r="C3725" t="str">
        <f t="shared" ca="1" si="349"/>
        <v>C-004</v>
      </c>
      <c r="D3725" t="str">
        <f t="shared" ca="1" si="350"/>
        <v>P-002</v>
      </c>
      <c r="E3725" t="str">
        <f ca="1">+_xlfn.XLOOKUP(D3725,'Tablas aux'!$A$3:$A$6,'Tablas aux'!$B$3:$B$6,0)</f>
        <v>Laptop</v>
      </c>
      <c r="F3725" t="str">
        <f ca="1">+_xlfn.XLOOKUP(E3725,'Tablas aux'!$B$3:$B$6,'Tablas aux'!$C$3:$C$6,0)</f>
        <v>Computo</v>
      </c>
      <c r="G3725">
        <f t="shared" ca="1" si="351"/>
        <v>26</v>
      </c>
      <c r="H3725">
        <f ca="1">+_xlfn.XLOOKUP(D3725,'Tablas aux'!$A$3:$A$6,'Tablas aux'!$D$3:$D$6)</f>
        <v>1200</v>
      </c>
      <c r="I3725" s="3">
        <f t="shared" ca="1" si="352"/>
        <v>0.3</v>
      </c>
      <c r="J3725" t="str" cm="1">
        <f t="array" aca="1" ref="J3725" ca="1">+INDEX({"Tarjeta";"Efectivo";"Transferencia"},RANDBETWEEN(1,3))</f>
        <v>Tarjeta</v>
      </c>
      <c r="K3725" t="str">
        <f t="shared" ca="1" si="353"/>
        <v>V-001</v>
      </c>
      <c r="L3725" t="str">
        <f ca="1">+VLOOKUP(K3725,'Tablas aux'!$A$23:$C$27,3,0)</f>
        <v>Lima</v>
      </c>
    </row>
    <row r="3726" spans="1:12" x14ac:dyDescent="0.25">
      <c r="A3726" t="str">
        <v>V-3725</v>
      </c>
      <c r="B3726">
        <f t="shared" ca="1" si="348"/>
        <v>45675</v>
      </c>
      <c r="C3726" t="str">
        <f t="shared" ca="1" si="349"/>
        <v>C-003</v>
      </c>
      <c r="D3726" t="str">
        <f t="shared" ca="1" si="350"/>
        <v>P-001</v>
      </c>
      <c r="E3726" t="str">
        <f ca="1">+_xlfn.XLOOKUP(D3726,'Tablas aux'!$A$3:$A$6,'Tablas aux'!$B$3:$B$6,0)</f>
        <v>Audífonos</v>
      </c>
      <c r="F3726" t="str">
        <f ca="1">+_xlfn.XLOOKUP(E3726,'Tablas aux'!$B$3:$B$6,'Tablas aux'!$C$3:$C$6,0)</f>
        <v>Electrónica</v>
      </c>
      <c r="G3726">
        <f t="shared" ca="1" si="351"/>
        <v>7</v>
      </c>
      <c r="H3726">
        <f ca="1">+_xlfn.XLOOKUP(D3726,'Tablas aux'!$A$3:$A$6,'Tablas aux'!$D$3:$D$6)</f>
        <v>50</v>
      </c>
      <c r="I3726" s="3">
        <f t="shared" ca="1" si="352"/>
        <v>0.1</v>
      </c>
      <c r="J3726" t="str" cm="1">
        <f t="array" aca="1" ref="J3726" ca="1">+INDEX({"Tarjeta";"Efectivo";"Transferencia"},RANDBETWEEN(1,3))</f>
        <v>Transferencia</v>
      </c>
      <c r="K3726" t="str">
        <f t="shared" ca="1" si="353"/>
        <v>V-005</v>
      </c>
      <c r="L3726" t="str">
        <f ca="1">+VLOOKUP(K3726,'Tablas aux'!$A$23:$C$27,3,0)</f>
        <v>Ayacucho</v>
      </c>
    </row>
    <row r="3727" spans="1:12" x14ac:dyDescent="0.25">
      <c r="A3727" t="str">
        <v>V-3726</v>
      </c>
      <c r="B3727">
        <f t="shared" ca="1" si="348"/>
        <v>45918</v>
      </c>
      <c r="C3727" t="str">
        <f t="shared" ca="1" si="349"/>
        <v>C-001</v>
      </c>
      <c r="D3727" t="str">
        <f t="shared" ca="1" si="350"/>
        <v>P-002</v>
      </c>
      <c r="E3727" t="str">
        <f ca="1">+_xlfn.XLOOKUP(D3727,'Tablas aux'!$A$3:$A$6,'Tablas aux'!$B$3:$B$6,0)</f>
        <v>Laptop</v>
      </c>
      <c r="F3727" t="str">
        <f ca="1">+_xlfn.XLOOKUP(E3727,'Tablas aux'!$B$3:$B$6,'Tablas aux'!$C$3:$C$6,0)</f>
        <v>Computo</v>
      </c>
      <c r="G3727">
        <f t="shared" ca="1" si="351"/>
        <v>9</v>
      </c>
      <c r="H3727">
        <f ca="1">+_xlfn.XLOOKUP(D3727,'Tablas aux'!$A$3:$A$6,'Tablas aux'!$D$3:$D$6)</f>
        <v>1200</v>
      </c>
      <c r="I3727" s="3">
        <f t="shared" ca="1" si="352"/>
        <v>0.3</v>
      </c>
      <c r="J3727" t="str" cm="1">
        <f t="array" aca="1" ref="J3727" ca="1">+INDEX({"Tarjeta";"Efectivo";"Transferencia"},RANDBETWEEN(1,3))</f>
        <v>Transferencia</v>
      </c>
      <c r="K3727" t="str">
        <f t="shared" ca="1" si="353"/>
        <v>V-003</v>
      </c>
      <c r="L3727" t="str">
        <f ca="1">+VLOOKUP(K3727,'Tablas aux'!$A$23:$C$27,3,0)</f>
        <v>Arequipa</v>
      </c>
    </row>
    <row r="3728" spans="1:12" x14ac:dyDescent="0.25">
      <c r="A3728" t="str">
        <v>V-3727</v>
      </c>
      <c r="B3728">
        <f t="shared" ca="1" si="348"/>
        <v>45683</v>
      </c>
      <c r="C3728" t="str">
        <f t="shared" ca="1" si="349"/>
        <v>C-001</v>
      </c>
      <c r="D3728" t="str">
        <f t="shared" ca="1" si="350"/>
        <v>P-004</v>
      </c>
      <c r="E3728" t="str">
        <f ca="1">+_xlfn.XLOOKUP(D3728,'Tablas aux'!$A$3:$A$6,'Tablas aux'!$B$3:$B$6,0)</f>
        <v>Smart Phone</v>
      </c>
      <c r="F3728" t="str">
        <f ca="1">+_xlfn.XLOOKUP(E3728,'Tablas aux'!$B$3:$B$6,'Tablas aux'!$C$3:$C$6,0)</f>
        <v>Telefonía</v>
      </c>
      <c r="G3728">
        <f t="shared" ca="1" si="351"/>
        <v>5</v>
      </c>
      <c r="H3728">
        <f ca="1">+_xlfn.XLOOKUP(D3728,'Tablas aux'!$A$3:$A$6,'Tablas aux'!$D$3:$D$6)</f>
        <v>800</v>
      </c>
      <c r="I3728" s="3">
        <f t="shared" ca="1" si="352"/>
        <v>0.2</v>
      </c>
      <c r="J3728" t="str" cm="1">
        <f t="array" aca="1" ref="J3728" ca="1">+INDEX({"Tarjeta";"Efectivo";"Transferencia"},RANDBETWEEN(1,3))</f>
        <v>Transferencia</v>
      </c>
      <c r="K3728" t="str">
        <f t="shared" ca="1" si="353"/>
        <v>V-002</v>
      </c>
      <c r="L3728" t="str">
        <f ca="1">+VLOOKUP(K3728,'Tablas aux'!$A$23:$C$27,3,0)</f>
        <v>Callao</v>
      </c>
    </row>
    <row r="3729" spans="1:12" x14ac:dyDescent="0.25">
      <c r="A3729" t="str">
        <v>V-3728</v>
      </c>
      <c r="B3729">
        <f t="shared" ca="1" si="348"/>
        <v>45699</v>
      </c>
      <c r="C3729" t="str">
        <f t="shared" ca="1" si="349"/>
        <v>C-003</v>
      </c>
      <c r="D3729" t="str">
        <f t="shared" ca="1" si="350"/>
        <v>P-003</v>
      </c>
      <c r="E3729" t="str">
        <f ca="1">+_xlfn.XLOOKUP(D3729,'Tablas aux'!$A$3:$A$6,'Tablas aux'!$B$3:$B$6,0)</f>
        <v>Smart Watch</v>
      </c>
      <c r="F3729" t="str">
        <f ca="1">+_xlfn.XLOOKUP(E3729,'Tablas aux'!$B$3:$B$6,'Tablas aux'!$C$3:$C$6,0)</f>
        <v>Electrónica</v>
      </c>
      <c r="G3729">
        <f t="shared" ca="1" si="351"/>
        <v>10</v>
      </c>
      <c r="H3729">
        <f ca="1">+_xlfn.XLOOKUP(D3729,'Tablas aux'!$A$3:$A$6,'Tablas aux'!$D$3:$D$6)</f>
        <v>200</v>
      </c>
      <c r="I3729" s="3">
        <f t="shared" ca="1" si="352"/>
        <v>0.1</v>
      </c>
      <c r="J3729" t="str" cm="1">
        <f t="array" aca="1" ref="J3729" ca="1">+INDEX({"Tarjeta";"Efectivo";"Transferencia"},RANDBETWEEN(1,3))</f>
        <v>Efectivo</v>
      </c>
      <c r="K3729" t="str">
        <f t="shared" ca="1" si="353"/>
        <v>V-005</v>
      </c>
      <c r="L3729" t="str">
        <f ca="1">+VLOOKUP(K3729,'Tablas aux'!$A$23:$C$27,3,0)</f>
        <v>Ayacucho</v>
      </c>
    </row>
    <row r="3730" spans="1:12" x14ac:dyDescent="0.25">
      <c r="A3730" t="str">
        <v>V-3729</v>
      </c>
      <c r="B3730">
        <f t="shared" ca="1" si="348"/>
        <v>45877</v>
      </c>
      <c r="C3730" t="str">
        <f t="shared" ca="1" si="349"/>
        <v>C-003</v>
      </c>
      <c r="D3730" t="str">
        <f t="shared" ca="1" si="350"/>
        <v>P-002</v>
      </c>
      <c r="E3730" t="str">
        <f ca="1">+_xlfn.XLOOKUP(D3730,'Tablas aux'!$A$3:$A$6,'Tablas aux'!$B$3:$B$6,0)</f>
        <v>Laptop</v>
      </c>
      <c r="F3730" t="str">
        <f ca="1">+_xlfn.XLOOKUP(E3730,'Tablas aux'!$B$3:$B$6,'Tablas aux'!$C$3:$C$6,0)</f>
        <v>Computo</v>
      </c>
      <c r="G3730">
        <f t="shared" ca="1" si="351"/>
        <v>39</v>
      </c>
      <c r="H3730">
        <f ca="1">+_xlfn.XLOOKUP(D3730,'Tablas aux'!$A$3:$A$6,'Tablas aux'!$D$3:$D$6)</f>
        <v>1200</v>
      </c>
      <c r="I3730" s="3">
        <f t="shared" ca="1" si="352"/>
        <v>0.3</v>
      </c>
      <c r="J3730" t="str" cm="1">
        <f t="array" aca="1" ref="J3730" ca="1">+INDEX({"Tarjeta";"Efectivo";"Transferencia"},RANDBETWEEN(1,3))</f>
        <v>Tarjeta</v>
      </c>
      <c r="K3730" t="str">
        <f t="shared" ca="1" si="353"/>
        <v>V-001</v>
      </c>
      <c r="L3730" t="str">
        <f ca="1">+VLOOKUP(K3730,'Tablas aux'!$A$23:$C$27,3,0)</f>
        <v>Lima</v>
      </c>
    </row>
    <row r="3731" spans="1:12" x14ac:dyDescent="0.25">
      <c r="A3731" t="str">
        <v>V-3730</v>
      </c>
      <c r="B3731">
        <f t="shared" ca="1" si="348"/>
        <v>45903</v>
      </c>
      <c r="C3731" t="str">
        <f t="shared" ca="1" si="349"/>
        <v>C-003</v>
      </c>
      <c r="D3731" t="str">
        <f t="shared" ca="1" si="350"/>
        <v>P-001</v>
      </c>
      <c r="E3731" t="str">
        <f ca="1">+_xlfn.XLOOKUP(D3731,'Tablas aux'!$A$3:$A$6,'Tablas aux'!$B$3:$B$6,0)</f>
        <v>Audífonos</v>
      </c>
      <c r="F3731" t="str">
        <f ca="1">+_xlfn.XLOOKUP(E3731,'Tablas aux'!$B$3:$B$6,'Tablas aux'!$C$3:$C$6,0)</f>
        <v>Electrónica</v>
      </c>
      <c r="G3731">
        <f t="shared" ca="1" si="351"/>
        <v>28</v>
      </c>
      <c r="H3731">
        <f ca="1">+_xlfn.XLOOKUP(D3731,'Tablas aux'!$A$3:$A$6,'Tablas aux'!$D$3:$D$6)</f>
        <v>50</v>
      </c>
      <c r="I3731" s="3">
        <f t="shared" ca="1" si="352"/>
        <v>0.1</v>
      </c>
      <c r="J3731" t="str" cm="1">
        <f t="array" aca="1" ref="J3731" ca="1">+INDEX({"Tarjeta";"Efectivo";"Transferencia"},RANDBETWEEN(1,3))</f>
        <v>Transferencia</v>
      </c>
      <c r="K3731" t="str">
        <f t="shared" ca="1" si="353"/>
        <v>V-004</v>
      </c>
      <c r="L3731" t="str">
        <f ca="1">+VLOOKUP(K3731,'Tablas aux'!$A$23:$C$27,3,0)</f>
        <v>Moquegua</v>
      </c>
    </row>
    <row r="3732" spans="1:12" x14ac:dyDescent="0.25">
      <c r="A3732" t="str">
        <v>V-3731</v>
      </c>
      <c r="B3732">
        <f t="shared" ca="1" si="348"/>
        <v>45955</v>
      </c>
      <c r="C3732" t="str">
        <f t="shared" ca="1" si="349"/>
        <v>C-002</v>
      </c>
      <c r="D3732" t="str">
        <f t="shared" ca="1" si="350"/>
        <v>P-002</v>
      </c>
      <c r="E3732" t="str">
        <f ca="1">+_xlfn.XLOOKUP(D3732,'Tablas aux'!$A$3:$A$6,'Tablas aux'!$B$3:$B$6,0)</f>
        <v>Laptop</v>
      </c>
      <c r="F3732" t="str">
        <f ca="1">+_xlfn.XLOOKUP(E3732,'Tablas aux'!$B$3:$B$6,'Tablas aux'!$C$3:$C$6,0)</f>
        <v>Computo</v>
      </c>
      <c r="G3732">
        <f t="shared" ca="1" si="351"/>
        <v>8</v>
      </c>
      <c r="H3732">
        <f ca="1">+_xlfn.XLOOKUP(D3732,'Tablas aux'!$A$3:$A$6,'Tablas aux'!$D$3:$D$6)</f>
        <v>1200</v>
      </c>
      <c r="I3732" s="3">
        <f t="shared" ca="1" si="352"/>
        <v>0.3</v>
      </c>
      <c r="J3732" t="str" cm="1">
        <f t="array" aca="1" ref="J3732" ca="1">+INDEX({"Tarjeta";"Efectivo";"Transferencia"},RANDBETWEEN(1,3))</f>
        <v>Tarjeta</v>
      </c>
      <c r="K3732" t="str">
        <f t="shared" ca="1" si="353"/>
        <v>V-003</v>
      </c>
      <c r="L3732" t="str">
        <f ca="1">+VLOOKUP(K3732,'Tablas aux'!$A$23:$C$27,3,0)</f>
        <v>Arequipa</v>
      </c>
    </row>
    <row r="3733" spans="1:12" x14ac:dyDescent="0.25">
      <c r="A3733" t="str">
        <v>V-3732</v>
      </c>
      <c r="B3733">
        <f t="shared" ca="1" si="348"/>
        <v>45677</v>
      </c>
      <c r="C3733" t="str">
        <f t="shared" ca="1" si="349"/>
        <v>C-001</v>
      </c>
      <c r="D3733" t="str">
        <f t="shared" ca="1" si="350"/>
        <v>P-004</v>
      </c>
      <c r="E3733" t="str">
        <f ca="1">+_xlfn.XLOOKUP(D3733,'Tablas aux'!$A$3:$A$6,'Tablas aux'!$B$3:$B$6,0)</f>
        <v>Smart Phone</v>
      </c>
      <c r="F3733" t="str">
        <f ca="1">+_xlfn.XLOOKUP(E3733,'Tablas aux'!$B$3:$B$6,'Tablas aux'!$C$3:$C$6,0)</f>
        <v>Telefonía</v>
      </c>
      <c r="G3733">
        <f t="shared" ca="1" si="351"/>
        <v>7</v>
      </c>
      <c r="H3733">
        <f ca="1">+_xlfn.XLOOKUP(D3733,'Tablas aux'!$A$3:$A$6,'Tablas aux'!$D$3:$D$6)</f>
        <v>800</v>
      </c>
      <c r="I3733" s="3">
        <f t="shared" ca="1" si="352"/>
        <v>0.2</v>
      </c>
      <c r="J3733" t="str" cm="1">
        <f t="array" aca="1" ref="J3733" ca="1">+INDEX({"Tarjeta";"Efectivo";"Transferencia"},RANDBETWEEN(1,3))</f>
        <v>Transferencia</v>
      </c>
      <c r="K3733" t="str">
        <f t="shared" ca="1" si="353"/>
        <v>V-002</v>
      </c>
      <c r="L3733" t="str">
        <f ca="1">+VLOOKUP(K3733,'Tablas aux'!$A$23:$C$27,3,0)</f>
        <v>Callao</v>
      </c>
    </row>
    <row r="3734" spans="1:12" x14ac:dyDescent="0.25">
      <c r="A3734" t="str">
        <v>V-3733</v>
      </c>
      <c r="B3734">
        <f t="shared" ca="1" si="348"/>
        <v>46020</v>
      </c>
      <c r="C3734" t="str">
        <f t="shared" ca="1" si="349"/>
        <v>C-001</v>
      </c>
      <c r="D3734" t="str">
        <f t="shared" ca="1" si="350"/>
        <v>P-001</v>
      </c>
      <c r="E3734" t="str">
        <f ca="1">+_xlfn.XLOOKUP(D3734,'Tablas aux'!$A$3:$A$6,'Tablas aux'!$B$3:$B$6,0)</f>
        <v>Audífonos</v>
      </c>
      <c r="F3734" t="str">
        <f ca="1">+_xlfn.XLOOKUP(E3734,'Tablas aux'!$B$3:$B$6,'Tablas aux'!$C$3:$C$6,0)</f>
        <v>Electrónica</v>
      </c>
      <c r="G3734">
        <f t="shared" ca="1" si="351"/>
        <v>13</v>
      </c>
      <c r="H3734">
        <f ca="1">+_xlfn.XLOOKUP(D3734,'Tablas aux'!$A$3:$A$6,'Tablas aux'!$D$3:$D$6)</f>
        <v>50</v>
      </c>
      <c r="I3734" s="3">
        <f t="shared" ca="1" si="352"/>
        <v>0.1</v>
      </c>
      <c r="J3734" t="str" cm="1">
        <f t="array" aca="1" ref="J3734" ca="1">+INDEX({"Tarjeta";"Efectivo";"Transferencia"},RANDBETWEEN(1,3))</f>
        <v>Tarjeta</v>
      </c>
      <c r="K3734" t="str">
        <f t="shared" ca="1" si="353"/>
        <v>V-002</v>
      </c>
      <c r="L3734" t="str">
        <f ca="1">+VLOOKUP(K3734,'Tablas aux'!$A$23:$C$27,3,0)</f>
        <v>Callao</v>
      </c>
    </row>
    <row r="3735" spans="1:12" x14ac:dyDescent="0.25">
      <c r="A3735" t="str">
        <v>V-3734</v>
      </c>
      <c r="B3735">
        <f t="shared" ca="1" si="348"/>
        <v>45872</v>
      </c>
      <c r="C3735" t="str">
        <f t="shared" ca="1" si="349"/>
        <v>C-002</v>
      </c>
      <c r="D3735" t="str">
        <f t="shared" ca="1" si="350"/>
        <v>P-003</v>
      </c>
      <c r="E3735" t="str">
        <f ca="1">+_xlfn.XLOOKUP(D3735,'Tablas aux'!$A$3:$A$6,'Tablas aux'!$B$3:$B$6,0)</f>
        <v>Smart Watch</v>
      </c>
      <c r="F3735" t="str">
        <f ca="1">+_xlfn.XLOOKUP(E3735,'Tablas aux'!$B$3:$B$6,'Tablas aux'!$C$3:$C$6,0)</f>
        <v>Electrónica</v>
      </c>
      <c r="G3735">
        <f t="shared" ca="1" si="351"/>
        <v>30</v>
      </c>
      <c r="H3735">
        <f ca="1">+_xlfn.XLOOKUP(D3735,'Tablas aux'!$A$3:$A$6,'Tablas aux'!$D$3:$D$6)</f>
        <v>200</v>
      </c>
      <c r="I3735" s="3">
        <f t="shared" ca="1" si="352"/>
        <v>0.1</v>
      </c>
      <c r="J3735" t="str" cm="1">
        <f t="array" aca="1" ref="J3735" ca="1">+INDEX({"Tarjeta";"Efectivo";"Transferencia"},RANDBETWEEN(1,3))</f>
        <v>Efectivo</v>
      </c>
      <c r="K3735" t="str">
        <f t="shared" ca="1" si="353"/>
        <v>V-002</v>
      </c>
      <c r="L3735" t="str">
        <f ca="1">+VLOOKUP(K3735,'Tablas aux'!$A$23:$C$27,3,0)</f>
        <v>Callao</v>
      </c>
    </row>
    <row r="3736" spans="1:12" x14ac:dyDescent="0.25">
      <c r="A3736" t="str">
        <v>V-3735</v>
      </c>
      <c r="B3736">
        <f t="shared" ca="1" si="348"/>
        <v>45680</v>
      </c>
      <c r="C3736" t="str">
        <f t="shared" ca="1" si="349"/>
        <v>C-002</v>
      </c>
      <c r="D3736" t="str">
        <f t="shared" ca="1" si="350"/>
        <v>P-001</v>
      </c>
      <c r="E3736" t="str">
        <f ca="1">+_xlfn.XLOOKUP(D3736,'Tablas aux'!$A$3:$A$6,'Tablas aux'!$B$3:$B$6,0)</f>
        <v>Audífonos</v>
      </c>
      <c r="F3736" t="str">
        <f ca="1">+_xlfn.XLOOKUP(E3736,'Tablas aux'!$B$3:$B$6,'Tablas aux'!$C$3:$C$6,0)</f>
        <v>Electrónica</v>
      </c>
      <c r="G3736">
        <f t="shared" ca="1" si="351"/>
        <v>22</v>
      </c>
      <c r="H3736">
        <f ca="1">+_xlfn.XLOOKUP(D3736,'Tablas aux'!$A$3:$A$6,'Tablas aux'!$D$3:$D$6)</f>
        <v>50</v>
      </c>
      <c r="I3736" s="3">
        <f t="shared" ca="1" si="352"/>
        <v>0.1</v>
      </c>
      <c r="J3736" t="str" cm="1">
        <f t="array" aca="1" ref="J3736" ca="1">+INDEX({"Tarjeta";"Efectivo";"Transferencia"},RANDBETWEEN(1,3))</f>
        <v>Tarjeta</v>
      </c>
      <c r="K3736" t="str">
        <f t="shared" ca="1" si="353"/>
        <v>V-004</v>
      </c>
      <c r="L3736" t="str">
        <f ca="1">+VLOOKUP(K3736,'Tablas aux'!$A$23:$C$27,3,0)</f>
        <v>Moquegua</v>
      </c>
    </row>
    <row r="3737" spans="1:12" x14ac:dyDescent="0.25">
      <c r="A3737" t="str">
        <v>V-3736</v>
      </c>
      <c r="B3737">
        <f t="shared" ca="1" si="348"/>
        <v>45905</v>
      </c>
      <c r="C3737" t="str">
        <f t="shared" ca="1" si="349"/>
        <v>C-001</v>
      </c>
      <c r="D3737" t="str">
        <f t="shared" ca="1" si="350"/>
        <v>P-001</v>
      </c>
      <c r="E3737" t="str">
        <f ca="1">+_xlfn.XLOOKUP(D3737,'Tablas aux'!$A$3:$A$6,'Tablas aux'!$B$3:$B$6,0)</f>
        <v>Audífonos</v>
      </c>
      <c r="F3737" t="str">
        <f ca="1">+_xlfn.XLOOKUP(E3737,'Tablas aux'!$B$3:$B$6,'Tablas aux'!$C$3:$C$6,0)</f>
        <v>Electrónica</v>
      </c>
      <c r="G3737">
        <f t="shared" ca="1" si="351"/>
        <v>27</v>
      </c>
      <c r="H3737">
        <f ca="1">+_xlfn.XLOOKUP(D3737,'Tablas aux'!$A$3:$A$6,'Tablas aux'!$D$3:$D$6)</f>
        <v>50</v>
      </c>
      <c r="I3737" s="3">
        <f t="shared" ca="1" si="352"/>
        <v>0.1</v>
      </c>
      <c r="J3737" t="str" cm="1">
        <f t="array" aca="1" ref="J3737" ca="1">+INDEX({"Tarjeta";"Efectivo";"Transferencia"},RANDBETWEEN(1,3))</f>
        <v>Tarjeta</v>
      </c>
      <c r="K3737" t="str">
        <f t="shared" ca="1" si="353"/>
        <v>V-004</v>
      </c>
      <c r="L3737" t="str">
        <f ca="1">+VLOOKUP(K3737,'Tablas aux'!$A$23:$C$27,3,0)</f>
        <v>Moquegua</v>
      </c>
    </row>
    <row r="3738" spans="1:12" x14ac:dyDescent="0.25">
      <c r="A3738" t="str">
        <v>V-3737</v>
      </c>
      <c r="B3738">
        <f t="shared" ca="1" si="348"/>
        <v>45683</v>
      </c>
      <c r="C3738" t="str">
        <f t="shared" ca="1" si="349"/>
        <v>C-001</v>
      </c>
      <c r="D3738" t="str">
        <f t="shared" ca="1" si="350"/>
        <v>P-004</v>
      </c>
      <c r="E3738" t="str">
        <f ca="1">+_xlfn.XLOOKUP(D3738,'Tablas aux'!$A$3:$A$6,'Tablas aux'!$B$3:$B$6,0)</f>
        <v>Smart Phone</v>
      </c>
      <c r="F3738" t="str">
        <f ca="1">+_xlfn.XLOOKUP(E3738,'Tablas aux'!$B$3:$B$6,'Tablas aux'!$C$3:$C$6,0)</f>
        <v>Telefonía</v>
      </c>
      <c r="G3738">
        <f t="shared" ca="1" si="351"/>
        <v>15</v>
      </c>
      <c r="H3738">
        <f ca="1">+_xlfn.XLOOKUP(D3738,'Tablas aux'!$A$3:$A$6,'Tablas aux'!$D$3:$D$6)</f>
        <v>800</v>
      </c>
      <c r="I3738" s="3">
        <f t="shared" ca="1" si="352"/>
        <v>0.2</v>
      </c>
      <c r="J3738" t="str" cm="1">
        <f t="array" aca="1" ref="J3738" ca="1">+INDEX({"Tarjeta";"Efectivo";"Transferencia"},RANDBETWEEN(1,3))</f>
        <v>Tarjeta</v>
      </c>
      <c r="K3738" t="str">
        <f t="shared" ca="1" si="353"/>
        <v>V-004</v>
      </c>
      <c r="L3738" t="str">
        <f ca="1">+VLOOKUP(K3738,'Tablas aux'!$A$23:$C$27,3,0)</f>
        <v>Moquegua</v>
      </c>
    </row>
    <row r="3739" spans="1:12" x14ac:dyDescent="0.25">
      <c r="A3739" t="str">
        <v>V-3738</v>
      </c>
      <c r="B3739">
        <f t="shared" ca="1" si="348"/>
        <v>45766</v>
      </c>
      <c r="C3739" t="str">
        <f t="shared" ca="1" si="349"/>
        <v>C-002</v>
      </c>
      <c r="D3739" t="str">
        <f t="shared" ca="1" si="350"/>
        <v>P-003</v>
      </c>
      <c r="E3739" t="str">
        <f ca="1">+_xlfn.XLOOKUP(D3739,'Tablas aux'!$A$3:$A$6,'Tablas aux'!$B$3:$B$6,0)</f>
        <v>Smart Watch</v>
      </c>
      <c r="F3739" t="str">
        <f ca="1">+_xlfn.XLOOKUP(E3739,'Tablas aux'!$B$3:$B$6,'Tablas aux'!$C$3:$C$6,0)</f>
        <v>Electrónica</v>
      </c>
      <c r="G3739">
        <f t="shared" ca="1" si="351"/>
        <v>10</v>
      </c>
      <c r="H3739">
        <f ca="1">+_xlfn.XLOOKUP(D3739,'Tablas aux'!$A$3:$A$6,'Tablas aux'!$D$3:$D$6)</f>
        <v>200</v>
      </c>
      <c r="I3739" s="3">
        <f t="shared" ca="1" si="352"/>
        <v>0.1</v>
      </c>
      <c r="J3739" t="str" cm="1">
        <f t="array" aca="1" ref="J3739" ca="1">+INDEX({"Tarjeta";"Efectivo";"Transferencia"},RANDBETWEEN(1,3))</f>
        <v>Tarjeta</v>
      </c>
      <c r="K3739" t="str">
        <f t="shared" ca="1" si="353"/>
        <v>V-004</v>
      </c>
      <c r="L3739" t="str">
        <f ca="1">+VLOOKUP(K3739,'Tablas aux'!$A$23:$C$27,3,0)</f>
        <v>Moquegua</v>
      </c>
    </row>
    <row r="3740" spans="1:12" x14ac:dyDescent="0.25">
      <c r="A3740" t="str">
        <v>V-3739</v>
      </c>
      <c r="B3740">
        <f t="shared" ca="1" si="348"/>
        <v>45855</v>
      </c>
      <c r="C3740" t="str">
        <f t="shared" ca="1" si="349"/>
        <v>C-001</v>
      </c>
      <c r="D3740" t="str">
        <f t="shared" ca="1" si="350"/>
        <v>P-003</v>
      </c>
      <c r="E3740" t="str">
        <f ca="1">+_xlfn.XLOOKUP(D3740,'Tablas aux'!$A$3:$A$6,'Tablas aux'!$B$3:$B$6,0)</f>
        <v>Smart Watch</v>
      </c>
      <c r="F3740" t="str">
        <f ca="1">+_xlfn.XLOOKUP(E3740,'Tablas aux'!$B$3:$B$6,'Tablas aux'!$C$3:$C$6,0)</f>
        <v>Electrónica</v>
      </c>
      <c r="G3740">
        <f t="shared" ca="1" si="351"/>
        <v>11</v>
      </c>
      <c r="H3740">
        <f ca="1">+_xlfn.XLOOKUP(D3740,'Tablas aux'!$A$3:$A$6,'Tablas aux'!$D$3:$D$6)</f>
        <v>200</v>
      </c>
      <c r="I3740" s="3">
        <f t="shared" ca="1" si="352"/>
        <v>0.1</v>
      </c>
      <c r="J3740" t="str" cm="1">
        <f t="array" aca="1" ref="J3740" ca="1">+INDEX({"Tarjeta";"Efectivo";"Transferencia"},RANDBETWEEN(1,3))</f>
        <v>Transferencia</v>
      </c>
      <c r="K3740" t="str">
        <f t="shared" ca="1" si="353"/>
        <v>V-003</v>
      </c>
      <c r="L3740" t="str">
        <f ca="1">+VLOOKUP(K3740,'Tablas aux'!$A$23:$C$27,3,0)</f>
        <v>Arequipa</v>
      </c>
    </row>
    <row r="3741" spans="1:12" x14ac:dyDescent="0.25">
      <c r="A3741" t="str">
        <v>V-3740</v>
      </c>
      <c r="B3741">
        <f t="shared" ca="1" si="348"/>
        <v>45683</v>
      </c>
      <c r="C3741" t="str">
        <f t="shared" ca="1" si="349"/>
        <v>C-003</v>
      </c>
      <c r="D3741" t="str">
        <f t="shared" ca="1" si="350"/>
        <v>P-002</v>
      </c>
      <c r="E3741" t="str">
        <f ca="1">+_xlfn.XLOOKUP(D3741,'Tablas aux'!$A$3:$A$6,'Tablas aux'!$B$3:$B$6,0)</f>
        <v>Laptop</v>
      </c>
      <c r="F3741" t="str">
        <f ca="1">+_xlfn.XLOOKUP(E3741,'Tablas aux'!$B$3:$B$6,'Tablas aux'!$C$3:$C$6,0)</f>
        <v>Computo</v>
      </c>
      <c r="G3741">
        <f t="shared" ca="1" si="351"/>
        <v>25</v>
      </c>
      <c r="H3741">
        <f ca="1">+_xlfn.XLOOKUP(D3741,'Tablas aux'!$A$3:$A$6,'Tablas aux'!$D$3:$D$6)</f>
        <v>1200</v>
      </c>
      <c r="I3741" s="3">
        <f t="shared" ca="1" si="352"/>
        <v>0.3</v>
      </c>
      <c r="J3741" t="str" cm="1">
        <f t="array" aca="1" ref="J3741" ca="1">+INDEX({"Tarjeta";"Efectivo";"Transferencia"},RANDBETWEEN(1,3))</f>
        <v>Transferencia</v>
      </c>
      <c r="K3741" t="str">
        <f t="shared" ca="1" si="353"/>
        <v>V-005</v>
      </c>
      <c r="L3741" t="str">
        <f ca="1">+VLOOKUP(K3741,'Tablas aux'!$A$23:$C$27,3,0)</f>
        <v>Ayacucho</v>
      </c>
    </row>
    <row r="3742" spans="1:12" x14ac:dyDescent="0.25">
      <c r="A3742" t="str">
        <v>V-3741</v>
      </c>
      <c r="B3742">
        <f t="shared" ca="1" si="348"/>
        <v>45709</v>
      </c>
      <c r="C3742" t="str">
        <f t="shared" ca="1" si="349"/>
        <v>C-003</v>
      </c>
      <c r="D3742" t="str">
        <f t="shared" ca="1" si="350"/>
        <v>P-003</v>
      </c>
      <c r="E3742" t="str">
        <f ca="1">+_xlfn.XLOOKUP(D3742,'Tablas aux'!$A$3:$A$6,'Tablas aux'!$B$3:$B$6,0)</f>
        <v>Smart Watch</v>
      </c>
      <c r="F3742" t="str">
        <f ca="1">+_xlfn.XLOOKUP(E3742,'Tablas aux'!$B$3:$B$6,'Tablas aux'!$C$3:$C$6,0)</f>
        <v>Electrónica</v>
      </c>
      <c r="G3742">
        <f t="shared" ca="1" si="351"/>
        <v>5</v>
      </c>
      <c r="H3742">
        <f ca="1">+_xlfn.XLOOKUP(D3742,'Tablas aux'!$A$3:$A$6,'Tablas aux'!$D$3:$D$6)</f>
        <v>200</v>
      </c>
      <c r="I3742" s="3">
        <f t="shared" ca="1" si="352"/>
        <v>0.1</v>
      </c>
      <c r="J3742" t="str" cm="1">
        <f t="array" aca="1" ref="J3742" ca="1">+INDEX({"Tarjeta";"Efectivo";"Transferencia"},RANDBETWEEN(1,3))</f>
        <v>Tarjeta</v>
      </c>
      <c r="K3742" t="str">
        <f t="shared" ca="1" si="353"/>
        <v>V-002</v>
      </c>
      <c r="L3742" t="str">
        <f ca="1">+VLOOKUP(K3742,'Tablas aux'!$A$23:$C$27,3,0)</f>
        <v>Callao</v>
      </c>
    </row>
    <row r="3743" spans="1:12" x14ac:dyDescent="0.25">
      <c r="A3743" t="str">
        <v>V-3742</v>
      </c>
      <c r="B3743">
        <f t="shared" ca="1" si="348"/>
        <v>45759</v>
      </c>
      <c r="C3743" t="str">
        <f t="shared" ca="1" si="349"/>
        <v>C-003</v>
      </c>
      <c r="D3743" t="str">
        <f t="shared" ca="1" si="350"/>
        <v>P-001</v>
      </c>
      <c r="E3743" t="str">
        <f ca="1">+_xlfn.XLOOKUP(D3743,'Tablas aux'!$A$3:$A$6,'Tablas aux'!$B$3:$B$6,0)</f>
        <v>Audífonos</v>
      </c>
      <c r="F3743" t="str">
        <f ca="1">+_xlfn.XLOOKUP(E3743,'Tablas aux'!$B$3:$B$6,'Tablas aux'!$C$3:$C$6,0)</f>
        <v>Electrónica</v>
      </c>
      <c r="G3743">
        <f t="shared" ca="1" si="351"/>
        <v>7</v>
      </c>
      <c r="H3743">
        <f ca="1">+_xlfn.XLOOKUP(D3743,'Tablas aux'!$A$3:$A$6,'Tablas aux'!$D$3:$D$6)</f>
        <v>50</v>
      </c>
      <c r="I3743" s="3">
        <f t="shared" ca="1" si="352"/>
        <v>0.1</v>
      </c>
      <c r="J3743" t="str" cm="1">
        <f t="array" aca="1" ref="J3743" ca="1">+INDEX({"Tarjeta";"Efectivo";"Transferencia"},RANDBETWEEN(1,3))</f>
        <v>Tarjeta</v>
      </c>
      <c r="K3743" t="str">
        <f t="shared" ca="1" si="353"/>
        <v>V-002</v>
      </c>
      <c r="L3743" t="str">
        <f ca="1">+VLOOKUP(K3743,'Tablas aux'!$A$23:$C$27,3,0)</f>
        <v>Callao</v>
      </c>
    </row>
    <row r="3744" spans="1:12" x14ac:dyDescent="0.25">
      <c r="A3744" t="str">
        <v>V-3743</v>
      </c>
      <c r="B3744">
        <f t="shared" ca="1" si="348"/>
        <v>45755</v>
      </c>
      <c r="C3744" t="str">
        <f t="shared" ca="1" si="349"/>
        <v>C-003</v>
      </c>
      <c r="D3744" t="str">
        <f t="shared" ca="1" si="350"/>
        <v>P-002</v>
      </c>
      <c r="E3744" t="str">
        <f ca="1">+_xlfn.XLOOKUP(D3744,'Tablas aux'!$A$3:$A$6,'Tablas aux'!$B$3:$B$6,0)</f>
        <v>Laptop</v>
      </c>
      <c r="F3744" t="str">
        <f ca="1">+_xlfn.XLOOKUP(E3744,'Tablas aux'!$B$3:$B$6,'Tablas aux'!$C$3:$C$6,0)</f>
        <v>Computo</v>
      </c>
      <c r="G3744">
        <f t="shared" ca="1" si="351"/>
        <v>45</v>
      </c>
      <c r="H3744">
        <f ca="1">+_xlfn.XLOOKUP(D3744,'Tablas aux'!$A$3:$A$6,'Tablas aux'!$D$3:$D$6)</f>
        <v>1200</v>
      </c>
      <c r="I3744" s="3">
        <f t="shared" ca="1" si="352"/>
        <v>0.3</v>
      </c>
      <c r="J3744" t="str" cm="1">
        <f t="array" aca="1" ref="J3744" ca="1">+INDEX({"Tarjeta";"Efectivo";"Transferencia"},RANDBETWEEN(1,3))</f>
        <v>Tarjeta</v>
      </c>
      <c r="K3744" t="str">
        <f t="shared" ca="1" si="353"/>
        <v>V-003</v>
      </c>
      <c r="L3744" t="str">
        <f ca="1">+VLOOKUP(K3744,'Tablas aux'!$A$23:$C$27,3,0)</f>
        <v>Arequipa</v>
      </c>
    </row>
    <row r="3745" spans="1:12" x14ac:dyDescent="0.25">
      <c r="A3745" t="str">
        <v>V-3744</v>
      </c>
      <c r="B3745">
        <f t="shared" ca="1" si="348"/>
        <v>45919</v>
      </c>
      <c r="C3745" t="str">
        <f t="shared" ca="1" si="349"/>
        <v>C-001</v>
      </c>
      <c r="D3745" t="str">
        <f t="shared" ca="1" si="350"/>
        <v>P-002</v>
      </c>
      <c r="E3745" t="str">
        <f ca="1">+_xlfn.XLOOKUP(D3745,'Tablas aux'!$A$3:$A$6,'Tablas aux'!$B$3:$B$6,0)</f>
        <v>Laptop</v>
      </c>
      <c r="F3745" t="str">
        <f ca="1">+_xlfn.XLOOKUP(E3745,'Tablas aux'!$B$3:$B$6,'Tablas aux'!$C$3:$C$6,0)</f>
        <v>Computo</v>
      </c>
      <c r="G3745">
        <f t="shared" ca="1" si="351"/>
        <v>36</v>
      </c>
      <c r="H3745">
        <f ca="1">+_xlfn.XLOOKUP(D3745,'Tablas aux'!$A$3:$A$6,'Tablas aux'!$D$3:$D$6)</f>
        <v>1200</v>
      </c>
      <c r="I3745" s="3">
        <f t="shared" ca="1" si="352"/>
        <v>0.3</v>
      </c>
      <c r="J3745" t="str" cm="1">
        <f t="array" aca="1" ref="J3745" ca="1">+INDEX({"Tarjeta";"Efectivo";"Transferencia"},RANDBETWEEN(1,3))</f>
        <v>Tarjeta</v>
      </c>
      <c r="K3745" t="str">
        <f t="shared" ca="1" si="353"/>
        <v>V-004</v>
      </c>
      <c r="L3745" t="str">
        <f ca="1">+VLOOKUP(K3745,'Tablas aux'!$A$23:$C$27,3,0)</f>
        <v>Moquegua</v>
      </c>
    </row>
    <row r="3746" spans="1:12" x14ac:dyDescent="0.25">
      <c r="A3746" t="str">
        <v>V-3745</v>
      </c>
      <c r="B3746">
        <f t="shared" ca="1" si="348"/>
        <v>45698</v>
      </c>
      <c r="C3746" t="str">
        <f t="shared" ca="1" si="349"/>
        <v>C-004</v>
      </c>
      <c r="D3746" t="str">
        <f t="shared" ca="1" si="350"/>
        <v>P-002</v>
      </c>
      <c r="E3746" t="str">
        <f ca="1">+_xlfn.XLOOKUP(D3746,'Tablas aux'!$A$3:$A$6,'Tablas aux'!$B$3:$B$6,0)</f>
        <v>Laptop</v>
      </c>
      <c r="F3746" t="str">
        <f ca="1">+_xlfn.XLOOKUP(E3746,'Tablas aux'!$B$3:$B$6,'Tablas aux'!$C$3:$C$6,0)</f>
        <v>Computo</v>
      </c>
      <c r="G3746">
        <f t="shared" ca="1" si="351"/>
        <v>20</v>
      </c>
      <c r="H3746">
        <f ca="1">+_xlfn.XLOOKUP(D3746,'Tablas aux'!$A$3:$A$6,'Tablas aux'!$D$3:$D$6)</f>
        <v>1200</v>
      </c>
      <c r="I3746" s="3">
        <f t="shared" ca="1" si="352"/>
        <v>0.3</v>
      </c>
      <c r="J3746" t="str" cm="1">
        <f t="array" aca="1" ref="J3746" ca="1">+INDEX({"Tarjeta";"Efectivo";"Transferencia"},RANDBETWEEN(1,3))</f>
        <v>Transferencia</v>
      </c>
      <c r="K3746" t="str">
        <f t="shared" ca="1" si="353"/>
        <v>V-004</v>
      </c>
      <c r="L3746" t="str">
        <f ca="1">+VLOOKUP(K3746,'Tablas aux'!$A$23:$C$27,3,0)</f>
        <v>Moquegua</v>
      </c>
    </row>
    <row r="3747" spans="1:12" x14ac:dyDescent="0.25">
      <c r="A3747" t="str">
        <v>V-3746</v>
      </c>
      <c r="B3747">
        <f t="shared" ca="1" si="348"/>
        <v>45843</v>
      </c>
      <c r="C3747" t="str">
        <f t="shared" ca="1" si="349"/>
        <v>C-003</v>
      </c>
      <c r="D3747" t="str">
        <f t="shared" ca="1" si="350"/>
        <v>P-004</v>
      </c>
      <c r="E3747" t="str">
        <f ca="1">+_xlfn.XLOOKUP(D3747,'Tablas aux'!$A$3:$A$6,'Tablas aux'!$B$3:$B$6,0)</f>
        <v>Smart Phone</v>
      </c>
      <c r="F3747" t="str">
        <f ca="1">+_xlfn.XLOOKUP(E3747,'Tablas aux'!$B$3:$B$6,'Tablas aux'!$C$3:$C$6,0)</f>
        <v>Telefonía</v>
      </c>
      <c r="G3747">
        <f t="shared" ca="1" si="351"/>
        <v>45</v>
      </c>
      <c r="H3747">
        <f ca="1">+_xlfn.XLOOKUP(D3747,'Tablas aux'!$A$3:$A$6,'Tablas aux'!$D$3:$D$6)</f>
        <v>800</v>
      </c>
      <c r="I3747" s="3">
        <f t="shared" ca="1" si="352"/>
        <v>0.2</v>
      </c>
      <c r="J3747" t="str" cm="1">
        <f t="array" aca="1" ref="J3747" ca="1">+INDEX({"Tarjeta";"Efectivo";"Transferencia"},RANDBETWEEN(1,3))</f>
        <v>Tarjeta</v>
      </c>
      <c r="K3747" t="str">
        <f t="shared" ca="1" si="353"/>
        <v>V-003</v>
      </c>
      <c r="L3747" t="str">
        <f ca="1">+VLOOKUP(K3747,'Tablas aux'!$A$23:$C$27,3,0)</f>
        <v>Arequipa</v>
      </c>
    </row>
    <row r="3748" spans="1:12" x14ac:dyDescent="0.25">
      <c r="A3748" t="str">
        <v>V-3747</v>
      </c>
      <c r="B3748">
        <f t="shared" ca="1" si="348"/>
        <v>45776</v>
      </c>
      <c r="C3748" t="str">
        <f t="shared" ca="1" si="349"/>
        <v>C-001</v>
      </c>
      <c r="D3748" t="str">
        <f t="shared" ca="1" si="350"/>
        <v>P-002</v>
      </c>
      <c r="E3748" t="str">
        <f ca="1">+_xlfn.XLOOKUP(D3748,'Tablas aux'!$A$3:$A$6,'Tablas aux'!$B$3:$B$6,0)</f>
        <v>Laptop</v>
      </c>
      <c r="F3748" t="str">
        <f ca="1">+_xlfn.XLOOKUP(E3748,'Tablas aux'!$B$3:$B$6,'Tablas aux'!$C$3:$C$6,0)</f>
        <v>Computo</v>
      </c>
      <c r="G3748">
        <f t="shared" ca="1" si="351"/>
        <v>34</v>
      </c>
      <c r="H3748">
        <f ca="1">+_xlfn.XLOOKUP(D3748,'Tablas aux'!$A$3:$A$6,'Tablas aux'!$D$3:$D$6)</f>
        <v>1200</v>
      </c>
      <c r="I3748" s="3">
        <f t="shared" ca="1" si="352"/>
        <v>0.3</v>
      </c>
      <c r="J3748" t="str" cm="1">
        <f t="array" aca="1" ref="J3748" ca="1">+INDEX({"Tarjeta";"Efectivo";"Transferencia"},RANDBETWEEN(1,3))</f>
        <v>Transferencia</v>
      </c>
      <c r="K3748" t="str">
        <f t="shared" ca="1" si="353"/>
        <v>V-005</v>
      </c>
      <c r="L3748" t="str">
        <f ca="1">+VLOOKUP(K3748,'Tablas aux'!$A$23:$C$27,3,0)</f>
        <v>Ayacucho</v>
      </c>
    </row>
    <row r="3749" spans="1:12" x14ac:dyDescent="0.25">
      <c r="A3749" t="str">
        <v>V-3748</v>
      </c>
      <c r="B3749">
        <f t="shared" ca="1" si="348"/>
        <v>45903</v>
      </c>
      <c r="C3749" t="str">
        <f t="shared" ca="1" si="349"/>
        <v>C-004</v>
      </c>
      <c r="D3749" t="str">
        <f t="shared" ca="1" si="350"/>
        <v>P-002</v>
      </c>
      <c r="E3749" t="str">
        <f ca="1">+_xlfn.XLOOKUP(D3749,'Tablas aux'!$A$3:$A$6,'Tablas aux'!$B$3:$B$6,0)</f>
        <v>Laptop</v>
      </c>
      <c r="F3749" t="str">
        <f ca="1">+_xlfn.XLOOKUP(E3749,'Tablas aux'!$B$3:$B$6,'Tablas aux'!$C$3:$C$6,0)</f>
        <v>Computo</v>
      </c>
      <c r="G3749">
        <f t="shared" ca="1" si="351"/>
        <v>14</v>
      </c>
      <c r="H3749">
        <f ca="1">+_xlfn.XLOOKUP(D3749,'Tablas aux'!$A$3:$A$6,'Tablas aux'!$D$3:$D$6)</f>
        <v>1200</v>
      </c>
      <c r="I3749" s="3">
        <f t="shared" ca="1" si="352"/>
        <v>0.3</v>
      </c>
      <c r="J3749" t="str" cm="1">
        <f t="array" aca="1" ref="J3749" ca="1">+INDEX({"Tarjeta";"Efectivo";"Transferencia"},RANDBETWEEN(1,3))</f>
        <v>Efectivo</v>
      </c>
      <c r="K3749" t="str">
        <f t="shared" ca="1" si="353"/>
        <v>V-001</v>
      </c>
      <c r="L3749" t="str">
        <f ca="1">+VLOOKUP(K3749,'Tablas aux'!$A$23:$C$27,3,0)</f>
        <v>Lima</v>
      </c>
    </row>
    <row r="3750" spans="1:12" x14ac:dyDescent="0.25">
      <c r="A3750" t="str">
        <v>V-3749</v>
      </c>
      <c r="B3750">
        <f t="shared" ca="1" si="348"/>
        <v>45658</v>
      </c>
      <c r="C3750" t="str">
        <f t="shared" ca="1" si="349"/>
        <v>C-001</v>
      </c>
      <c r="D3750" t="str">
        <f t="shared" ca="1" si="350"/>
        <v>P-003</v>
      </c>
      <c r="E3750" t="str">
        <f ca="1">+_xlfn.XLOOKUP(D3750,'Tablas aux'!$A$3:$A$6,'Tablas aux'!$B$3:$B$6,0)</f>
        <v>Smart Watch</v>
      </c>
      <c r="F3750" t="str">
        <f ca="1">+_xlfn.XLOOKUP(E3750,'Tablas aux'!$B$3:$B$6,'Tablas aux'!$C$3:$C$6,0)</f>
        <v>Electrónica</v>
      </c>
      <c r="G3750">
        <f t="shared" ca="1" si="351"/>
        <v>18</v>
      </c>
      <c r="H3750">
        <f ca="1">+_xlfn.XLOOKUP(D3750,'Tablas aux'!$A$3:$A$6,'Tablas aux'!$D$3:$D$6)</f>
        <v>200</v>
      </c>
      <c r="I3750" s="3">
        <f t="shared" ca="1" si="352"/>
        <v>0.1</v>
      </c>
      <c r="J3750" t="str" cm="1">
        <f t="array" aca="1" ref="J3750" ca="1">+INDEX({"Tarjeta";"Efectivo";"Transferencia"},RANDBETWEEN(1,3))</f>
        <v>Transferencia</v>
      </c>
      <c r="K3750" t="str">
        <f t="shared" ca="1" si="353"/>
        <v>V-003</v>
      </c>
      <c r="L3750" t="str">
        <f ca="1">+VLOOKUP(K3750,'Tablas aux'!$A$23:$C$27,3,0)</f>
        <v>Arequipa</v>
      </c>
    </row>
    <row r="3751" spans="1:12" x14ac:dyDescent="0.25">
      <c r="A3751" t="str">
        <v>V-3750</v>
      </c>
      <c r="B3751">
        <f t="shared" ca="1" si="348"/>
        <v>45786</v>
      </c>
      <c r="C3751" t="str">
        <f t="shared" ca="1" si="349"/>
        <v>C-003</v>
      </c>
      <c r="D3751" t="str">
        <f t="shared" ca="1" si="350"/>
        <v>P-001</v>
      </c>
      <c r="E3751" t="str">
        <f ca="1">+_xlfn.XLOOKUP(D3751,'Tablas aux'!$A$3:$A$6,'Tablas aux'!$B$3:$B$6,0)</f>
        <v>Audífonos</v>
      </c>
      <c r="F3751" t="str">
        <f ca="1">+_xlfn.XLOOKUP(E3751,'Tablas aux'!$B$3:$B$6,'Tablas aux'!$C$3:$C$6,0)</f>
        <v>Electrónica</v>
      </c>
      <c r="G3751">
        <f t="shared" ca="1" si="351"/>
        <v>19</v>
      </c>
      <c r="H3751">
        <f ca="1">+_xlfn.XLOOKUP(D3751,'Tablas aux'!$A$3:$A$6,'Tablas aux'!$D$3:$D$6)</f>
        <v>50</v>
      </c>
      <c r="I3751" s="3">
        <f t="shared" ca="1" si="352"/>
        <v>0.1</v>
      </c>
      <c r="J3751" t="str" cm="1">
        <f t="array" aca="1" ref="J3751" ca="1">+INDEX({"Tarjeta";"Efectivo";"Transferencia"},RANDBETWEEN(1,3))</f>
        <v>Transferencia</v>
      </c>
      <c r="K3751" t="str">
        <f t="shared" ca="1" si="353"/>
        <v>V-003</v>
      </c>
      <c r="L3751" t="str">
        <f ca="1">+VLOOKUP(K3751,'Tablas aux'!$A$23:$C$27,3,0)</f>
        <v>Arequipa</v>
      </c>
    </row>
    <row r="3752" spans="1:12" x14ac:dyDescent="0.25">
      <c r="A3752" t="str">
        <v>V-3751</v>
      </c>
      <c r="B3752">
        <f t="shared" ca="1" si="348"/>
        <v>45723</v>
      </c>
      <c r="C3752" t="str">
        <f t="shared" ca="1" si="349"/>
        <v>C-003</v>
      </c>
      <c r="D3752" t="str">
        <f t="shared" ca="1" si="350"/>
        <v>P-002</v>
      </c>
      <c r="E3752" t="str">
        <f ca="1">+_xlfn.XLOOKUP(D3752,'Tablas aux'!$A$3:$A$6,'Tablas aux'!$B$3:$B$6,0)</f>
        <v>Laptop</v>
      </c>
      <c r="F3752" t="str">
        <f ca="1">+_xlfn.XLOOKUP(E3752,'Tablas aux'!$B$3:$B$6,'Tablas aux'!$C$3:$C$6,0)</f>
        <v>Computo</v>
      </c>
      <c r="G3752">
        <f t="shared" ca="1" si="351"/>
        <v>7</v>
      </c>
      <c r="H3752">
        <f ca="1">+_xlfn.XLOOKUP(D3752,'Tablas aux'!$A$3:$A$6,'Tablas aux'!$D$3:$D$6)</f>
        <v>1200</v>
      </c>
      <c r="I3752" s="3">
        <f t="shared" ca="1" si="352"/>
        <v>0.3</v>
      </c>
      <c r="J3752" t="str" cm="1">
        <f t="array" aca="1" ref="J3752" ca="1">+INDEX({"Tarjeta";"Efectivo";"Transferencia"},RANDBETWEEN(1,3))</f>
        <v>Tarjeta</v>
      </c>
      <c r="K3752" t="str">
        <f t="shared" ca="1" si="353"/>
        <v>V-002</v>
      </c>
      <c r="L3752" t="str">
        <f ca="1">+VLOOKUP(K3752,'Tablas aux'!$A$23:$C$27,3,0)</f>
        <v>Callao</v>
      </c>
    </row>
    <row r="3753" spans="1:12" x14ac:dyDescent="0.25">
      <c r="A3753" t="str">
        <v>V-3752</v>
      </c>
      <c r="B3753">
        <f t="shared" ca="1" si="348"/>
        <v>45861</v>
      </c>
      <c r="C3753" t="str">
        <f t="shared" ca="1" si="349"/>
        <v>C-001</v>
      </c>
      <c r="D3753" t="str">
        <f t="shared" ca="1" si="350"/>
        <v>P-002</v>
      </c>
      <c r="E3753" t="str">
        <f ca="1">+_xlfn.XLOOKUP(D3753,'Tablas aux'!$A$3:$A$6,'Tablas aux'!$B$3:$B$6,0)</f>
        <v>Laptop</v>
      </c>
      <c r="F3753" t="str">
        <f ca="1">+_xlfn.XLOOKUP(E3753,'Tablas aux'!$B$3:$B$6,'Tablas aux'!$C$3:$C$6,0)</f>
        <v>Computo</v>
      </c>
      <c r="G3753">
        <f t="shared" ca="1" si="351"/>
        <v>42</v>
      </c>
      <c r="H3753">
        <f ca="1">+_xlfn.XLOOKUP(D3753,'Tablas aux'!$A$3:$A$6,'Tablas aux'!$D$3:$D$6)</f>
        <v>1200</v>
      </c>
      <c r="I3753" s="3">
        <f t="shared" ca="1" si="352"/>
        <v>0.3</v>
      </c>
      <c r="J3753" t="str" cm="1">
        <f t="array" aca="1" ref="J3753" ca="1">+INDEX({"Tarjeta";"Efectivo";"Transferencia"},RANDBETWEEN(1,3))</f>
        <v>Transferencia</v>
      </c>
      <c r="K3753" t="str">
        <f t="shared" ca="1" si="353"/>
        <v>V-003</v>
      </c>
      <c r="L3753" t="str">
        <f ca="1">+VLOOKUP(K3753,'Tablas aux'!$A$23:$C$27,3,0)</f>
        <v>Arequipa</v>
      </c>
    </row>
    <row r="3754" spans="1:12" x14ac:dyDescent="0.25">
      <c r="A3754" t="str">
        <v>V-3753</v>
      </c>
      <c r="B3754">
        <f t="shared" ca="1" si="348"/>
        <v>45868</v>
      </c>
      <c r="C3754" t="str">
        <f t="shared" ca="1" si="349"/>
        <v>C-002</v>
      </c>
      <c r="D3754" t="str">
        <f t="shared" ca="1" si="350"/>
        <v>P-002</v>
      </c>
      <c r="E3754" t="str">
        <f ca="1">+_xlfn.XLOOKUP(D3754,'Tablas aux'!$A$3:$A$6,'Tablas aux'!$B$3:$B$6,0)</f>
        <v>Laptop</v>
      </c>
      <c r="F3754" t="str">
        <f ca="1">+_xlfn.XLOOKUP(E3754,'Tablas aux'!$B$3:$B$6,'Tablas aux'!$C$3:$C$6,0)</f>
        <v>Computo</v>
      </c>
      <c r="G3754">
        <f t="shared" ca="1" si="351"/>
        <v>11</v>
      </c>
      <c r="H3754">
        <f ca="1">+_xlfn.XLOOKUP(D3754,'Tablas aux'!$A$3:$A$6,'Tablas aux'!$D$3:$D$6)</f>
        <v>1200</v>
      </c>
      <c r="I3754" s="3">
        <f t="shared" ca="1" si="352"/>
        <v>0.3</v>
      </c>
      <c r="J3754" t="str" cm="1">
        <f t="array" aca="1" ref="J3754" ca="1">+INDEX({"Tarjeta";"Efectivo";"Transferencia"},RANDBETWEEN(1,3))</f>
        <v>Efectivo</v>
      </c>
      <c r="K3754" t="str">
        <f t="shared" ca="1" si="353"/>
        <v>V-002</v>
      </c>
      <c r="L3754" t="str">
        <f ca="1">+VLOOKUP(K3754,'Tablas aux'!$A$23:$C$27,3,0)</f>
        <v>Callao</v>
      </c>
    </row>
    <row r="3755" spans="1:12" x14ac:dyDescent="0.25">
      <c r="A3755" t="str">
        <v>V-3754</v>
      </c>
      <c r="B3755">
        <f t="shared" ca="1" si="348"/>
        <v>45946</v>
      </c>
      <c r="C3755" t="str">
        <f t="shared" ca="1" si="349"/>
        <v>C-004</v>
      </c>
      <c r="D3755" t="str">
        <f t="shared" ca="1" si="350"/>
        <v>P-002</v>
      </c>
      <c r="E3755" t="str">
        <f ca="1">+_xlfn.XLOOKUP(D3755,'Tablas aux'!$A$3:$A$6,'Tablas aux'!$B$3:$B$6,0)</f>
        <v>Laptop</v>
      </c>
      <c r="F3755" t="str">
        <f ca="1">+_xlfn.XLOOKUP(E3755,'Tablas aux'!$B$3:$B$6,'Tablas aux'!$C$3:$C$6,0)</f>
        <v>Computo</v>
      </c>
      <c r="G3755">
        <f t="shared" ca="1" si="351"/>
        <v>34</v>
      </c>
      <c r="H3755">
        <f ca="1">+_xlfn.XLOOKUP(D3755,'Tablas aux'!$A$3:$A$6,'Tablas aux'!$D$3:$D$6)</f>
        <v>1200</v>
      </c>
      <c r="I3755" s="3">
        <f t="shared" ca="1" si="352"/>
        <v>0.3</v>
      </c>
      <c r="J3755" t="str" cm="1">
        <f t="array" aca="1" ref="J3755" ca="1">+INDEX({"Tarjeta";"Efectivo";"Transferencia"},RANDBETWEEN(1,3))</f>
        <v>Transferencia</v>
      </c>
      <c r="K3755" t="str">
        <f t="shared" ca="1" si="353"/>
        <v>V-003</v>
      </c>
      <c r="L3755" t="str">
        <f ca="1">+VLOOKUP(K3755,'Tablas aux'!$A$23:$C$27,3,0)</f>
        <v>Arequipa</v>
      </c>
    </row>
    <row r="3756" spans="1:12" x14ac:dyDescent="0.25">
      <c r="A3756" t="str">
        <v>V-3755</v>
      </c>
      <c r="B3756">
        <f t="shared" ca="1" si="348"/>
        <v>45708</v>
      </c>
      <c r="C3756" t="str">
        <f t="shared" ca="1" si="349"/>
        <v>C-002</v>
      </c>
      <c r="D3756" t="str">
        <f t="shared" ca="1" si="350"/>
        <v>P-003</v>
      </c>
      <c r="E3756" t="str">
        <f ca="1">+_xlfn.XLOOKUP(D3756,'Tablas aux'!$A$3:$A$6,'Tablas aux'!$B$3:$B$6,0)</f>
        <v>Smart Watch</v>
      </c>
      <c r="F3756" t="str">
        <f ca="1">+_xlfn.XLOOKUP(E3756,'Tablas aux'!$B$3:$B$6,'Tablas aux'!$C$3:$C$6,0)</f>
        <v>Electrónica</v>
      </c>
      <c r="G3756">
        <f t="shared" ca="1" si="351"/>
        <v>43</v>
      </c>
      <c r="H3756">
        <f ca="1">+_xlfn.XLOOKUP(D3756,'Tablas aux'!$A$3:$A$6,'Tablas aux'!$D$3:$D$6)</f>
        <v>200</v>
      </c>
      <c r="I3756" s="3">
        <f t="shared" ca="1" si="352"/>
        <v>0.1</v>
      </c>
      <c r="J3756" t="str" cm="1">
        <f t="array" aca="1" ref="J3756" ca="1">+INDEX({"Tarjeta";"Efectivo";"Transferencia"},RANDBETWEEN(1,3))</f>
        <v>Tarjeta</v>
      </c>
      <c r="K3756" t="str">
        <f t="shared" ca="1" si="353"/>
        <v>V-004</v>
      </c>
      <c r="L3756" t="str">
        <f ca="1">+VLOOKUP(K3756,'Tablas aux'!$A$23:$C$27,3,0)</f>
        <v>Moquegua</v>
      </c>
    </row>
    <row r="3757" spans="1:12" x14ac:dyDescent="0.25">
      <c r="A3757" t="str">
        <v>V-3756</v>
      </c>
      <c r="B3757">
        <f t="shared" ca="1" si="348"/>
        <v>45841</v>
      </c>
      <c r="C3757" t="str">
        <f t="shared" ca="1" si="349"/>
        <v>C-003</v>
      </c>
      <c r="D3757" t="str">
        <f t="shared" ca="1" si="350"/>
        <v>P-003</v>
      </c>
      <c r="E3757" t="str">
        <f ca="1">+_xlfn.XLOOKUP(D3757,'Tablas aux'!$A$3:$A$6,'Tablas aux'!$B$3:$B$6,0)</f>
        <v>Smart Watch</v>
      </c>
      <c r="F3757" t="str">
        <f ca="1">+_xlfn.XLOOKUP(E3757,'Tablas aux'!$B$3:$B$6,'Tablas aux'!$C$3:$C$6,0)</f>
        <v>Electrónica</v>
      </c>
      <c r="G3757">
        <f t="shared" ca="1" si="351"/>
        <v>22</v>
      </c>
      <c r="H3757">
        <f ca="1">+_xlfn.XLOOKUP(D3757,'Tablas aux'!$A$3:$A$6,'Tablas aux'!$D$3:$D$6)</f>
        <v>200</v>
      </c>
      <c r="I3757" s="3">
        <f t="shared" ca="1" si="352"/>
        <v>0.1</v>
      </c>
      <c r="J3757" t="str" cm="1">
        <f t="array" aca="1" ref="J3757" ca="1">+INDEX({"Tarjeta";"Efectivo";"Transferencia"},RANDBETWEEN(1,3))</f>
        <v>Efectivo</v>
      </c>
      <c r="K3757" t="str">
        <f t="shared" ca="1" si="353"/>
        <v>V-005</v>
      </c>
      <c r="L3757" t="str">
        <f ca="1">+VLOOKUP(K3757,'Tablas aux'!$A$23:$C$27,3,0)</f>
        <v>Ayacucho</v>
      </c>
    </row>
    <row r="3758" spans="1:12" x14ac:dyDescent="0.25">
      <c r="A3758" t="str">
        <v>V-3757</v>
      </c>
      <c r="B3758">
        <f t="shared" ca="1" si="348"/>
        <v>45713</v>
      </c>
      <c r="C3758" t="str">
        <f t="shared" ca="1" si="349"/>
        <v>C-001</v>
      </c>
      <c r="D3758" t="str">
        <f t="shared" ca="1" si="350"/>
        <v>P-003</v>
      </c>
      <c r="E3758" t="str">
        <f ca="1">+_xlfn.XLOOKUP(D3758,'Tablas aux'!$A$3:$A$6,'Tablas aux'!$B$3:$B$6,0)</f>
        <v>Smart Watch</v>
      </c>
      <c r="F3758" t="str">
        <f ca="1">+_xlfn.XLOOKUP(E3758,'Tablas aux'!$B$3:$B$6,'Tablas aux'!$C$3:$C$6,0)</f>
        <v>Electrónica</v>
      </c>
      <c r="G3758">
        <f t="shared" ca="1" si="351"/>
        <v>21</v>
      </c>
      <c r="H3758">
        <f ca="1">+_xlfn.XLOOKUP(D3758,'Tablas aux'!$A$3:$A$6,'Tablas aux'!$D$3:$D$6)</f>
        <v>200</v>
      </c>
      <c r="I3758" s="3">
        <f t="shared" ca="1" si="352"/>
        <v>0.1</v>
      </c>
      <c r="J3758" t="str" cm="1">
        <f t="array" aca="1" ref="J3758" ca="1">+INDEX({"Tarjeta";"Efectivo";"Transferencia"},RANDBETWEEN(1,3))</f>
        <v>Efectivo</v>
      </c>
      <c r="K3758" t="str">
        <f t="shared" ca="1" si="353"/>
        <v>V-003</v>
      </c>
      <c r="L3758" t="str">
        <f ca="1">+VLOOKUP(K3758,'Tablas aux'!$A$23:$C$27,3,0)</f>
        <v>Arequipa</v>
      </c>
    </row>
    <row r="3759" spans="1:12" x14ac:dyDescent="0.25">
      <c r="A3759" t="str">
        <v>V-3758</v>
      </c>
      <c r="B3759">
        <f t="shared" ca="1" si="348"/>
        <v>45928</v>
      </c>
      <c r="C3759" t="str">
        <f t="shared" ca="1" si="349"/>
        <v>C-003</v>
      </c>
      <c r="D3759" t="str">
        <f t="shared" ca="1" si="350"/>
        <v>P-003</v>
      </c>
      <c r="E3759" t="str">
        <f ca="1">+_xlfn.XLOOKUP(D3759,'Tablas aux'!$A$3:$A$6,'Tablas aux'!$B$3:$B$6,0)</f>
        <v>Smart Watch</v>
      </c>
      <c r="F3759" t="str">
        <f ca="1">+_xlfn.XLOOKUP(E3759,'Tablas aux'!$B$3:$B$6,'Tablas aux'!$C$3:$C$6,0)</f>
        <v>Electrónica</v>
      </c>
      <c r="G3759">
        <f t="shared" ca="1" si="351"/>
        <v>23</v>
      </c>
      <c r="H3759">
        <f ca="1">+_xlfn.XLOOKUP(D3759,'Tablas aux'!$A$3:$A$6,'Tablas aux'!$D$3:$D$6)</f>
        <v>200</v>
      </c>
      <c r="I3759" s="3">
        <f t="shared" ca="1" si="352"/>
        <v>0.1</v>
      </c>
      <c r="J3759" t="str" cm="1">
        <f t="array" aca="1" ref="J3759" ca="1">+INDEX({"Tarjeta";"Efectivo";"Transferencia"},RANDBETWEEN(1,3))</f>
        <v>Tarjeta</v>
      </c>
      <c r="K3759" t="str">
        <f t="shared" ca="1" si="353"/>
        <v>V-002</v>
      </c>
      <c r="L3759" t="str">
        <f ca="1">+VLOOKUP(K3759,'Tablas aux'!$A$23:$C$27,3,0)</f>
        <v>Callao</v>
      </c>
    </row>
    <row r="3760" spans="1:12" x14ac:dyDescent="0.25">
      <c r="A3760" t="str">
        <v>V-3759</v>
      </c>
      <c r="B3760">
        <f t="shared" ca="1" si="348"/>
        <v>45777</v>
      </c>
      <c r="C3760" t="str">
        <f t="shared" ca="1" si="349"/>
        <v>C-001</v>
      </c>
      <c r="D3760" t="str">
        <f t="shared" ca="1" si="350"/>
        <v>P-002</v>
      </c>
      <c r="E3760" t="str">
        <f ca="1">+_xlfn.XLOOKUP(D3760,'Tablas aux'!$A$3:$A$6,'Tablas aux'!$B$3:$B$6,0)</f>
        <v>Laptop</v>
      </c>
      <c r="F3760" t="str">
        <f ca="1">+_xlfn.XLOOKUP(E3760,'Tablas aux'!$B$3:$B$6,'Tablas aux'!$C$3:$C$6,0)</f>
        <v>Computo</v>
      </c>
      <c r="G3760">
        <f t="shared" ca="1" si="351"/>
        <v>22</v>
      </c>
      <c r="H3760">
        <f ca="1">+_xlfn.XLOOKUP(D3760,'Tablas aux'!$A$3:$A$6,'Tablas aux'!$D$3:$D$6)</f>
        <v>1200</v>
      </c>
      <c r="I3760" s="3">
        <f t="shared" ca="1" si="352"/>
        <v>0.3</v>
      </c>
      <c r="J3760" t="str" cm="1">
        <f t="array" aca="1" ref="J3760" ca="1">+INDEX({"Tarjeta";"Efectivo";"Transferencia"},RANDBETWEEN(1,3))</f>
        <v>Efectivo</v>
      </c>
      <c r="K3760" t="str">
        <f t="shared" ca="1" si="353"/>
        <v>V-003</v>
      </c>
      <c r="L3760" t="str">
        <f ca="1">+VLOOKUP(K3760,'Tablas aux'!$A$23:$C$27,3,0)</f>
        <v>Arequipa</v>
      </c>
    </row>
    <row r="3761" spans="1:12" x14ac:dyDescent="0.25">
      <c r="A3761" t="str">
        <v>V-3760</v>
      </c>
      <c r="B3761">
        <f t="shared" ca="1" si="348"/>
        <v>45753</v>
      </c>
      <c r="C3761" t="str">
        <f t="shared" ca="1" si="349"/>
        <v>C-004</v>
      </c>
      <c r="D3761" t="str">
        <f t="shared" ca="1" si="350"/>
        <v>P-002</v>
      </c>
      <c r="E3761" t="str">
        <f ca="1">+_xlfn.XLOOKUP(D3761,'Tablas aux'!$A$3:$A$6,'Tablas aux'!$B$3:$B$6,0)</f>
        <v>Laptop</v>
      </c>
      <c r="F3761" t="str">
        <f ca="1">+_xlfn.XLOOKUP(E3761,'Tablas aux'!$B$3:$B$6,'Tablas aux'!$C$3:$C$6,0)</f>
        <v>Computo</v>
      </c>
      <c r="G3761">
        <f t="shared" ca="1" si="351"/>
        <v>10</v>
      </c>
      <c r="H3761">
        <f ca="1">+_xlfn.XLOOKUP(D3761,'Tablas aux'!$A$3:$A$6,'Tablas aux'!$D$3:$D$6)</f>
        <v>1200</v>
      </c>
      <c r="I3761" s="3">
        <f t="shared" ca="1" si="352"/>
        <v>0.3</v>
      </c>
      <c r="J3761" t="str" cm="1">
        <f t="array" aca="1" ref="J3761" ca="1">+INDEX({"Tarjeta";"Efectivo";"Transferencia"},RANDBETWEEN(1,3))</f>
        <v>Tarjeta</v>
      </c>
      <c r="K3761" t="str">
        <f t="shared" ca="1" si="353"/>
        <v>V-002</v>
      </c>
      <c r="L3761" t="str">
        <f ca="1">+VLOOKUP(K3761,'Tablas aux'!$A$23:$C$27,3,0)</f>
        <v>Callao</v>
      </c>
    </row>
    <row r="3762" spans="1:12" x14ac:dyDescent="0.25">
      <c r="A3762" t="str">
        <v>V-3761</v>
      </c>
      <c r="B3762">
        <f t="shared" ca="1" si="348"/>
        <v>45873</v>
      </c>
      <c r="C3762" t="str">
        <f t="shared" ca="1" si="349"/>
        <v>C-003</v>
      </c>
      <c r="D3762" t="str">
        <f t="shared" ca="1" si="350"/>
        <v>P-002</v>
      </c>
      <c r="E3762" t="str">
        <f ca="1">+_xlfn.XLOOKUP(D3762,'Tablas aux'!$A$3:$A$6,'Tablas aux'!$B$3:$B$6,0)</f>
        <v>Laptop</v>
      </c>
      <c r="F3762" t="str">
        <f ca="1">+_xlfn.XLOOKUP(E3762,'Tablas aux'!$B$3:$B$6,'Tablas aux'!$C$3:$C$6,0)</f>
        <v>Computo</v>
      </c>
      <c r="G3762">
        <f t="shared" ca="1" si="351"/>
        <v>11</v>
      </c>
      <c r="H3762">
        <f ca="1">+_xlfn.XLOOKUP(D3762,'Tablas aux'!$A$3:$A$6,'Tablas aux'!$D$3:$D$6)</f>
        <v>1200</v>
      </c>
      <c r="I3762" s="3">
        <f t="shared" ca="1" si="352"/>
        <v>0.3</v>
      </c>
      <c r="J3762" t="str" cm="1">
        <f t="array" aca="1" ref="J3762" ca="1">+INDEX({"Tarjeta";"Efectivo";"Transferencia"},RANDBETWEEN(1,3))</f>
        <v>Efectivo</v>
      </c>
      <c r="K3762" t="str">
        <f t="shared" ca="1" si="353"/>
        <v>V-002</v>
      </c>
      <c r="L3762" t="str">
        <f ca="1">+VLOOKUP(K3762,'Tablas aux'!$A$23:$C$27,3,0)</f>
        <v>Callao</v>
      </c>
    </row>
    <row r="3763" spans="1:12" x14ac:dyDescent="0.25">
      <c r="A3763" t="str">
        <v>V-3762</v>
      </c>
      <c r="B3763">
        <f t="shared" ca="1" si="348"/>
        <v>45662</v>
      </c>
      <c r="C3763" t="str">
        <f t="shared" ca="1" si="349"/>
        <v>C-004</v>
      </c>
      <c r="D3763" t="str">
        <f t="shared" ca="1" si="350"/>
        <v>P-001</v>
      </c>
      <c r="E3763" t="str">
        <f ca="1">+_xlfn.XLOOKUP(D3763,'Tablas aux'!$A$3:$A$6,'Tablas aux'!$B$3:$B$6,0)</f>
        <v>Audífonos</v>
      </c>
      <c r="F3763" t="str">
        <f ca="1">+_xlfn.XLOOKUP(E3763,'Tablas aux'!$B$3:$B$6,'Tablas aux'!$C$3:$C$6,0)</f>
        <v>Electrónica</v>
      </c>
      <c r="G3763">
        <f t="shared" ca="1" si="351"/>
        <v>39</v>
      </c>
      <c r="H3763">
        <f ca="1">+_xlfn.XLOOKUP(D3763,'Tablas aux'!$A$3:$A$6,'Tablas aux'!$D$3:$D$6)</f>
        <v>50</v>
      </c>
      <c r="I3763" s="3">
        <f t="shared" ca="1" si="352"/>
        <v>0.1</v>
      </c>
      <c r="J3763" t="str" cm="1">
        <f t="array" aca="1" ref="J3763" ca="1">+INDEX({"Tarjeta";"Efectivo";"Transferencia"},RANDBETWEEN(1,3))</f>
        <v>Tarjeta</v>
      </c>
      <c r="K3763" t="str">
        <f t="shared" ca="1" si="353"/>
        <v>V-003</v>
      </c>
      <c r="L3763" t="str">
        <f ca="1">+VLOOKUP(K3763,'Tablas aux'!$A$23:$C$27,3,0)</f>
        <v>Arequipa</v>
      </c>
    </row>
    <row r="3764" spans="1:12" x14ac:dyDescent="0.25">
      <c r="A3764" t="str">
        <v>V-3763</v>
      </c>
      <c r="B3764">
        <f t="shared" ca="1" si="348"/>
        <v>45829</v>
      </c>
      <c r="C3764" t="str">
        <f t="shared" ca="1" si="349"/>
        <v>C-004</v>
      </c>
      <c r="D3764" t="str">
        <f t="shared" ca="1" si="350"/>
        <v>P-004</v>
      </c>
      <c r="E3764" t="str">
        <f ca="1">+_xlfn.XLOOKUP(D3764,'Tablas aux'!$A$3:$A$6,'Tablas aux'!$B$3:$B$6,0)</f>
        <v>Smart Phone</v>
      </c>
      <c r="F3764" t="str">
        <f ca="1">+_xlfn.XLOOKUP(E3764,'Tablas aux'!$B$3:$B$6,'Tablas aux'!$C$3:$C$6,0)</f>
        <v>Telefonía</v>
      </c>
      <c r="G3764">
        <f t="shared" ca="1" si="351"/>
        <v>33</v>
      </c>
      <c r="H3764">
        <f ca="1">+_xlfn.XLOOKUP(D3764,'Tablas aux'!$A$3:$A$6,'Tablas aux'!$D$3:$D$6)</f>
        <v>800</v>
      </c>
      <c r="I3764" s="3">
        <f t="shared" ca="1" si="352"/>
        <v>0.2</v>
      </c>
      <c r="J3764" t="str" cm="1">
        <f t="array" aca="1" ref="J3764" ca="1">+INDEX({"Tarjeta";"Efectivo";"Transferencia"},RANDBETWEEN(1,3))</f>
        <v>Tarjeta</v>
      </c>
      <c r="K3764" t="str">
        <f t="shared" ca="1" si="353"/>
        <v>V-002</v>
      </c>
      <c r="L3764" t="str">
        <f ca="1">+VLOOKUP(K3764,'Tablas aux'!$A$23:$C$27,3,0)</f>
        <v>Callao</v>
      </c>
    </row>
    <row r="3765" spans="1:12" x14ac:dyDescent="0.25">
      <c r="A3765" t="str">
        <v>V-3764</v>
      </c>
      <c r="B3765">
        <f t="shared" ca="1" si="348"/>
        <v>45682</v>
      </c>
      <c r="C3765" t="str">
        <f t="shared" ca="1" si="349"/>
        <v>C-002</v>
      </c>
      <c r="D3765" t="str">
        <f t="shared" ca="1" si="350"/>
        <v>P-003</v>
      </c>
      <c r="E3765" t="str">
        <f ca="1">+_xlfn.XLOOKUP(D3765,'Tablas aux'!$A$3:$A$6,'Tablas aux'!$B$3:$B$6,0)</f>
        <v>Smart Watch</v>
      </c>
      <c r="F3765" t="str">
        <f ca="1">+_xlfn.XLOOKUP(E3765,'Tablas aux'!$B$3:$B$6,'Tablas aux'!$C$3:$C$6,0)</f>
        <v>Electrónica</v>
      </c>
      <c r="G3765">
        <f t="shared" ca="1" si="351"/>
        <v>22</v>
      </c>
      <c r="H3765">
        <f ca="1">+_xlfn.XLOOKUP(D3765,'Tablas aux'!$A$3:$A$6,'Tablas aux'!$D$3:$D$6)</f>
        <v>200</v>
      </c>
      <c r="I3765" s="3">
        <f t="shared" ca="1" si="352"/>
        <v>0.1</v>
      </c>
      <c r="J3765" t="str" cm="1">
        <f t="array" aca="1" ref="J3765" ca="1">+INDEX({"Tarjeta";"Efectivo";"Transferencia"},RANDBETWEEN(1,3))</f>
        <v>Transferencia</v>
      </c>
      <c r="K3765" t="str">
        <f t="shared" ca="1" si="353"/>
        <v>V-001</v>
      </c>
      <c r="L3765" t="str">
        <f ca="1">+VLOOKUP(K3765,'Tablas aux'!$A$23:$C$27,3,0)</f>
        <v>Lima</v>
      </c>
    </row>
    <row r="3766" spans="1:12" x14ac:dyDescent="0.25">
      <c r="A3766" t="str">
        <v>V-3765</v>
      </c>
      <c r="B3766">
        <f t="shared" ca="1" si="348"/>
        <v>45702</v>
      </c>
      <c r="C3766" t="str">
        <f t="shared" ca="1" si="349"/>
        <v>C-002</v>
      </c>
      <c r="D3766" t="str">
        <f t="shared" ca="1" si="350"/>
        <v>P-003</v>
      </c>
      <c r="E3766" t="str">
        <f ca="1">+_xlfn.XLOOKUP(D3766,'Tablas aux'!$A$3:$A$6,'Tablas aux'!$B$3:$B$6,0)</f>
        <v>Smart Watch</v>
      </c>
      <c r="F3766" t="str">
        <f ca="1">+_xlfn.XLOOKUP(E3766,'Tablas aux'!$B$3:$B$6,'Tablas aux'!$C$3:$C$6,0)</f>
        <v>Electrónica</v>
      </c>
      <c r="G3766">
        <f t="shared" ca="1" si="351"/>
        <v>38</v>
      </c>
      <c r="H3766">
        <f ca="1">+_xlfn.XLOOKUP(D3766,'Tablas aux'!$A$3:$A$6,'Tablas aux'!$D$3:$D$6)</f>
        <v>200</v>
      </c>
      <c r="I3766" s="3">
        <f t="shared" ca="1" si="352"/>
        <v>0.1</v>
      </c>
      <c r="J3766" t="str" cm="1">
        <f t="array" aca="1" ref="J3766" ca="1">+INDEX({"Tarjeta";"Efectivo";"Transferencia"},RANDBETWEEN(1,3))</f>
        <v>Tarjeta</v>
      </c>
      <c r="K3766" t="str">
        <f t="shared" ca="1" si="353"/>
        <v>V-005</v>
      </c>
      <c r="L3766" t="str">
        <f ca="1">+VLOOKUP(K3766,'Tablas aux'!$A$23:$C$27,3,0)</f>
        <v>Ayacucho</v>
      </c>
    </row>
    <row r="3767" spans="1:12" x14ac:dyDescent="0.25">
      <c r="A3767" t="str">
        <v>V-3766</v>
      </c>
      <c r="B3767">
        <f t="shared" ca="1" si="348"/>
        <v>45803</v>
      </c>
      <c r="C3767" t="str">
        <f t="shared" ca="1" si="349"/>
        <v>C-003</v>
      </c>
      <c r="D3767" t="str">
        <f t="shared" ca="1" si="350"/>
        <v>P-002</v>
      </c>
      <c r="E3767" t="str">
        <f ca="1">+_xlfn.XLOOKUP(D3767,'Tablas aux'!$A$3:$A$6,'Tablas aux'!$B$3:$B$6,0)</f>
        <v>Laptop</v>
      </c>
      <c r="F3767" t="str">
        <f ca="1">+_xlfn.XLOOKUP(E3767,'Tablas aux'!$B$3:$B$6,'Tablas aux'!$C$3:$C$6,0)</f>
        <v>Computo</v>
      </c>
      <c r="G3767">
        <f t="shared" ca="1" si="351"/>
        <v>36</v>
      </c>
      <c r="H3767">
        <f ca="1">+_xlfn.XLOOKUP(D3767,'Tablas aux'!$A$3:$A$6,'Tablas aux'!$D$3:$D$6)</f>
        <v>1200</v>
      </c>
      <c r="I3767" s="3">
        <f t="shared" ca="1" si="352"/>
        <v>0.3</v>
      </c>
      <c r="J3767" t="str" cm="1">
        <f t="array" aca="1" ref="J3767" ca="1">+INDEX({"Tarjeta";"Efectivo";"Transferencia"},RANDBETWEEN(1,3))</f>
        <v>Transferencia</v>
      </c>
      <c r="K3767" t="str">
        <f t="shared" ca="1" si="353"/>
        <v>V-004</v>
      </c>
      <c r="L3767" t="str">
        <f ca="1">+VLOOKUP(K3767,'Tablas aux'!$A$23:$C$27,3,0)</f>
        <v>Moquegua</v>
      </c>
    </row>
    <row r="3768" spans="1:12" x14ac:dyDescent="0.25">
      <c r="A3768" t="str">
        <v>V-3767</v>
      </c>
      <c r="B3768">
        <f t="shared" ca="1" si="348"/>
        <v>45843</v>
      </c>
      <c r="C3768" t="str">
        <f t="shared" ca="1" si="349"/>
        <v>C-004</v>
      </c>
      <c r="D3768" t="str">
        <f t="shared" ca="1" si="350"/>
        <v>P-002</v>
      </c>
      <c r="E3768" t="str">
        <f ca="1">+_xlfn.XLOOKUP(D3768,'Tablas aux'!$A$3:$A$6,'Tablas aux'!$B$3:$B$6,0)</f>
        <v>Laptop</v>
      </c>
      <c r="F3768" t="str">
        <f ca="1">+_xlfn.XLOOKUP(E3768,'Tablas aux'!$B$3:$B$6,'Tablas aux'!$C$3:$C$6,0)</f>
        <v>Computo</v>
      </c>
      <c r="G3768">
        <f t="shared" ca="1" si="351"/>
        <v>33</v>
      </c>
      <c r="H3768">
        <f ca="1">+_xlfn.XLOOKUP(D3768,'Tablas aux'!$A$3:$A$6,'Tablas aux'!$D$3:$D$6)</f>
        <v>1200</v>
      </c>
      <c r="I3768" s="3">
        <f t="shared" ca="1" si="352"/>
        <v>0.3</v>
      </c>
      <c r="J3768" t="str" cm="1">
        <f t="array" aca="1" ref="J3768" ca="1">+INDEX({"Tarjeta";"Efectivo";"Transferencia"},RANDBETWEEN(1,3))</f>
        <v>Efectivo</v>
      </c>
      <c r="K3768" t="str">
        <f t="shared" ca="1" si="353"/>
        <v>V-002</v>
      </c>
      <c r="L3768" t="str">
        <f ca="1">+VLOOKUP(K3768,'Tablas aux'!$A$23:$C$27,3,0)</f>
        <v>Callao</v>
      </c>
    </row>
    <row r="3769" spans="1:12" x14ac:dyDescent="0.25">
      <c r="A3769" t="str">
        <v>V-3768</v>
      </c>
      <c r="B3769">
        <f t="shared" ca="1" si="348"/>
        <v>45719</v>
      </c>
      <c r="C3769" t="str">
        <f t="shared" ca="1" si="349"/>
        <v>C-002</v>
      </c>
      <c r="D3769" t="str">
        <f t="shared" ca="1" si="350"/>
        <v>P-003</v>
      </c>
      <c r="E3769" t="str">
        <f ca="1">+_xlfn.XLOOKUP(D3769,'Tablas aux'!$A$3:$A$6,'Tablas aux'!$B$3:$B$6,0)</f>
        <v>Smart Watch</v>
      </c>
      <c r="F3769" t="str">
        <f ca="1">+_xlfn.XLOOKUP(E3769,'Tablas aux'!$B$3:$B$6,'Tablas aux'!$C$3:$C$6,0)</f>
        <v>Electrónica</v>
      </c>
      <c r="G3769">
        <f t="shared" ca="1" si="351"/>
        <v>19</v>
      </c>
      <c r="H3769">
        <f ca="1">+_xlfn.XLOOKUP(D3769,'Tablas aux'!$A$3:$A$6,'Tablas aux'!$D$3:$D$6)</f>
        <v>200</v>
      </c>
      <c r="I3769" s="3">
        <f t="shared" ca="1" si="352"/>
        <v>0.1</v>
      </c>
      <c r="J3769" t="str" cm="1">
        <f t="array" aca="1" ref="J3769" ca="1">+INDEX({"Tarjeta";"Efectivo";"Transferencia"},RANDBETWEEN(1,3))</f>
        <v>Tarjeta</v>
      </c>
      <c r="K3769" t="str">
        <f t="shared" ca="1" si="353"/>
        <v>V-004</v>
      </c>
      <c r="L3769" t="str">
        <f ca="1">+VLOOKUP(K3769,'Tablas aux'!$A$23:$C$27,3,0)</f>
        <v>Moquegua</v>
      </c>
    </row>
    <row r="3770" spans="1:12" x14ac:dyDescent="0.25">
      <c r="A3770" t="str">
        <v>V-3769</v>
      </c>
      <c r="B3770">
        <f t="shared" ca="1" si="348"/>
        <v>45725</v>
      </c>
      <c r="C3770" t="str">
        <f t="shared" ca="1" si="349"/>
        <v>C-004</v>
      </c>
      <c r="D3770" t="str">
        <f t="shared" ca="1" si="350"/>
        <v>P-001</v>
      </c>
      <c r="E3770" t="str">
        <f ca="1">+_xlfn.XLOOKUP(D3770,'Tablas aux'!$A$3:$A$6,'Tablas aux'!$B$3:$B$6,0)</f>
        <v>Audífonos</v>
      </c>
      <c r="F3770" t="str">
        <f ca="1">+_xlfn.XLOOKUP(E3770,'Tablas aux'!$B$3:$B$6,'Tablas aux'!$C$3:$C$6,0)</f>
        <v>Electrónica</v>
      </c>
      <c r="G3770">
        <f t="shared" ca="1" si="351"/>
        <v>17</v>
      </c>
      <c r="H3770">
        <f ca="1">+_xlfn.XLOOKUP(D3770,'Tablas aux'!$A$3:$A$6,'Tablas aux'!$D$3:$D$6)</f>
        <v>50</v>
      </c>
      <c r="I3770" s="3">
        <f t="shared" ca="1" si="352"/>
        <v>0.1</v>
      </c>
      <c r="J3770" t="str" cm="1">
        <f t="array" aca="1" ref="J3770" ca="1">+INDEX({"Tarjeta";"Efectivo";"Transferencia"},RANDBETWEEN(1,3))</f>
        <v>Tarjeta</v>
      </c>
      <c r="K3770" t="str">
        <f t="shared" ca="1" si="353"/>
        <v>V-001</v>
      </c>
      <c r="L3770" t="str">
        <f ca="1">+VLOOKUP(K3770,'Tablas aux'!$A$23:$C$27,3,0)</f>
        <v>Lima</v>
      </c>
    </row>
    <row r="3771" spans="1:12" x14ac:dyDescent="0.25">
      <c r="A3771" t="str">
        <v>V-3770</v>
      </c>
      <c r="B3771">
        <f t="shared" ca="1" si="348"/>
        <v>46019</v>
      </c>
      <c r="C3771" t="str">
        <f t="shared" ca="1" si="349"/>
        <v>C-003</v>
      </c>
      <c r="D3771" t="str">
        <f t="shared" ca="1" si="350"/>
        <v>P-004</v>
      </c>
      <c r="E3771" t="str">
        <f ca="1">+_xlfn.XLOOKUP(D3771,'Tablas aux'!$A$3:$A$6,'Tablas aux'!$B$3:$B$6,0)</f>
        <v>Smart Phone</v>
      </c>
      <c r="F3771" t="str">
        <f ca="1">+_xlfn.XLOOKUP(E3771,'Tablas aux'!$B$3:$B$6,'Tablas aux'!$C$3:$C$6,0)</f>
        <v>Telefonía</v>
      </c>
      <c r="G3771">
        <f t="shared" ca="1" si="351"/>
        <v>18</v>
      </c>
      <c r="H3771">
        <f ca="1">+_xlfn.XLOOKUP(D3771,'Tablas aux'!$A$3:$A$6,'Tablas aux'!$D$3:$D$6)</f>
        <v>800</v>
      </c>
      <c r="I3771" s="3">
        <f t="shared" ca="1" si="352"/>
        <v>0.2</v>
      </c>
      <c r="J3771" t="str" cm="1">
        <f t="array" aca="1" ref="J3771" ca="1">+INDEX({"Tarjeta";"Efectivo";"Transferencia"},RANDBETWEEN(1,3))</f>
        <v>Efectivo</v>
      </c>
      <c r="K3771" t="str">
        <f t="shared" ca="1" si="353"/>
        <v>V-003</v>
      </c>
      <c r="L3771" t="str">
        <f ca="1">+VLOOKUP(K3771,'Tablas aux'!$A$23:$C$27,3,0)</f>
        <v>Arequipa</v>
      </c>
    </row>
    <row r="3772" spans="1:12" x14ac:dyDescent="0.25">
      <c r="A3772" t="str">
        <v>V-3771</v>
      </c>
      <c r="B3772">
        <f t="shared" ca="1" si="348"/>
        <v>45661</v>
      </c>
      <c r="C3772" t="str">
        <f t="shared" ca="1" si="349"/>
        <v>C-001</v>
      </c>
      <c r="D3772" t="str">
        <f t="shared" ca="1" si="350"/>
        <v>P-001</v>
      </c>
      <c r="E3772" t="str">
        <f ca="1">+_xlfn.XLOOKUP(D3772,'Tablas aux'!$A$3:$A$6,'Tablas aux'!$B$3:$B$6,0)</f>
        <v>Audífonos</v>
      </c>
      <c r="F3772" t="str">
        <f ca="1">+_xlfn.XLOOKUP(E3772,'Tablas aux'!$B$3:$B$6,'Tablas aux'!$C$3:$C$6,0)</f>
        <v>Electrónica</v>
      </c>
      <c r="G3772">
        <f t="shared" ca="1" si="351"/>
        <v>18</v>
      </c>
      <c r="H3772">
        <f ca="1">+_xlfn.XLOOKUP(D3772,'Tablas aux'!$A$3:$A$6,'Tablas aux'!$D$3:$D$6)</f>
        <v>50</v>
      </c>
      <c r="I3772" s="3">
        <f t="shared" ca="1" si="352"/>
        <v>0.1</v>
      </c>
      <c r="J3772" t="str" cm="1">
        <f t="array" aca="1" ref="J3772" ca="1">+INDEX({"Tarjeta";"Efectivo";"Transferencia"},RANDBETWEEN(1,3))</f>
        <v>Efectivo</v>
      </c>
      <c r="K3772" t="str">
        <f t="shared" ca="1" si="353"/>
        <v>V-001</v>
      </c>
      <c r="L3772" t="str">
        <f ca="1">+VLOOKUP(K3772,'Tablas aux'!$A$23:$C$27,3,0)</f>
        <v>Lima</v>
      </c>
    </row>
    <row r="3773" spans="1:12" x14ac:dyDescent="0.25">
      <c r="A3773" t="str">
        <v>V-3772</v>
      </c>
      <c r="B3773">
        <f t="shared" ca="1" si="348"/>
        <v>45902</v>
      </c>
      <c r="C3773" t="str">
        <f t="shared" ca="1" si="349"/>
        <v>C-003</v>
      </c>
      <c r="D3773" t="str">
        <f t="shared" ca="1" si="350"/>
        <v>P-002</v>
      </c>
      <c r="E3773" t="str">
        <f ca="1">+_xlfn.XLOOKUP(D3773,'Tablas aux'!$A$3:$A$6,'Tablas aux'!$B$3:$B$6,0)</f>
        <v>Laptop</v>
      </c>
      <c r="F3773" t="str">
        <f ca="1">+_xlfn.XLOOKUP(E3773,'Tablas aux'!$B$3:$B$6,'Tablas aux'!$C$3:$C$6,0)</f>
        <v>Computo</v>
      </c>
      <c r="G3773">
        <f t="shared" ca="1" si="351"/>
        <v>8</v>
      </c>
      <c r="H3773">
        <f ca="1">+_xlfn.XLOOKUP(D3773,'Tablas aux'!$A$3:$A$6,'Tablas aux'!$D$3:$D$6)</f>
        <v>1200</v>
      </c>
      <c r="I3773" s="3">
        <f t="shared" ca="1" si="352"/>
        <v>0.3</v>
      </c>
      <c r="J3773" t="str" cm="1">
        <f t="array" aca="1" ref="J3773" ca="1">+INDEX({"Tarjeta";"Efectivo";"Transferencia"},RANDBETWEEN(1,3))</f>
        <v>Transferencia</v>
      </c>
      <c r="K3773" t="str">
        <f t="shared" ca="1" si="353"/>
        <v>V-004</v>
      </c>
      <c r="L3773" t="str">
        <f ca="1">+VLOOKUP(K3773,'Tablas aux'!$A$23:$C$27,3,0)</f>
        <v>Moquegua</v>
      </c>
    </row>
    <row r="3774" spans="1:12" x14ac:dyDescent="0.25">
      <c r="A3774" t="str">
        <v>V-3773</v>
      </c>
      <c r="B3774">
        <f t="shared" ca="1" si="348"/>
        <v>45868</v>
      </c>
      <c r="C3774" t="str">
        <f t="shared" ca="1" si="349"/>
        <v>C-002</v>
      </c>
      <c r="D3774" t="str">
        <f t="shared" ca="1" si="350"/>
        <v>P-003</v>
      </c>
      <c r="E3774" t="str">
        <f ca="1">+_xlfn.XLOOKUP(D3774,'Tablas aux'!$A$3:$A$6,'Tablas aux'!$B$3:$B$6,0)</f>
        <v>Smart Watch</v>
      </c>
      <c r="F3774" t="str">
        <f ca="1">+_xlfn.XLOOKUP(E3774,'Tablas aux'!$B$3:$B$6,'Tablas aux'!$C$3:$C$6,0)</f>
        <v>Electrónica</v>
      </c>
      <c r="G3774">
        <f t="shared" ca="1" si="351"/>
        <v>15</v>
      </c>
      <c r="H3774">
        <f ca="1">+_xlfn.XLOOKUP(D3774,'Tablas aux'!$A$3:$A$6,'Tablas aux'!$D$3:$D$6)</f>
        <v>200</v>
      </c>
      <c r="I3774" s="3">
        <f t="shared" ca="1" si="352"/>
        <v>0.1</v>
      </c>
      <c r="J3774" t="str" cm="1">
        <f t="array" aca="1" ref="J3774" ca="1">+INDEX({"Tarjeta";"Efectivo";"Transferencia"},RANDBETWEEN(1,3))</f>
        <v>Efectivo</v>
      </c>
      <c r="K3774" t="str">
        <f t="shared" ca="1" si="353"/>
        <v>V-001</v>
      </c>
      <c r="L3774" t="str">
        <f ca="1">+VLOOKUP(K3774,'Tablas aux'!$A$23:$C$27,3,0)</f>
        <v>Lima</v>
      </c>
    </row>
    <row r="3775" spans="1:12" x14ac:dyDescent="0.25">
      <c r="A3775" t="str">
        <v>V-3774</v>
      </c>
      <c r="B3775">
        <f t="shared" ca="1" si="348"/>
        <v>45886</v>
      </c>
      <c r="C3775" t="str">
        <f t="shared" ca="1" si="349"/>
        <v>C-004</v>
      </c>
      <c r="D3775" t="str">
        <f t="shared" ca="1" si="350"/>
        <v>P-002</v>
      </c>
      <c r="E3775" t="str">
        <f ca="1">+_xlfn.XLOOKUP(D3775,'Tablas aux'!$A$3:$A$6,'Tablas aux'!$B$3:$B$6,0)</f>
        <v>Laptop</v>
      </c>
      <c r="F3775" t="str">
        <f ca="1">+_xlfn.XLOOKUP(E3775,'Tablas aux'!$B$3:$B$6,'Tablas aux'!$C$3:$C$6,0)</f>
        <v>Computo</v>
      </c>
      <c r="G3775">
        <f t="shared" ca="1" si="351"/>
        <v>17</v>
      </c>
      <c r="H3775">
        <f ca="1">+_xlfn.XLOOKUP(D3775,'Tablas aux'!$A$3:$A$6,'Tablas aux'!$D$3:$D$6)</f>
        <v>1200</v>
      </c>
      <c r="I3775" s="3">
        <f t="shared" ca="1" si="352"/>
        <v>0.3</v>
      </c>
      <c r="J3775" t="str" cm="1">
        <f t="array" aca="1" ref="J3775" ca="1">+INDEX({"Tarjeta";"Efectivo";"Transferencia"},RANDBETWEEN(1,3))</f>
        <v>Efectivo</v>
      </c>
      <c r="K3775" t="str">
        <f t="shared" ca="1" si="353"/>
        <v>V-002</v>
      </c>
      <c r="L3775" t="str">
        <f ca="1">+VLOOKUP(K3775,'Tablas aux'!$A$23:$C$27,3,0)</f>
        <v>Callao</v>
      </c>
    </row>
    <row r="3776" spans="1:12" x14ac:dyDescent="0.25">
      <c r="A3776" t="str">
        <v>V-3775</v>
      </c>
      <c r="B3776">
        <f t="shared" ca="1" si="348"/>
        <v>45682</v>
      </c>
      <c r="C3776" t="str">
        <f t="shared" ca="1" si="349"/>
        <v>C-004</v>
      </c>
      <c r="D3776" t="str">
        <f t="shared" ca="1" si="350"/>
        <v>P-002</v>
      </c>
      <c r="E3776" t="str">
        <f ca="1">+_xlfn.XLOOKUP(D3776,'Tablas aux'!$A$3:$A$6,'Tablas aux'!$B$3:$B$6,0)</f>
        <v>Laptop</v>
      </c>
      <c r="F3776" t="str">
        <f ca="1">+_xlfn.XLOOKUP(E3776,'Tablas aux'!$B$3:$B$6,'Tablas aux'!$C$3:$C$6,0)</f>
        <v>Computo</v>
      </c>
      <c r="G3776">
        <f t="shared" ca="1" si="351"/>
        <v>32</v>
      </c>
      <c r="H3776">
        <f ca="1">+_xlfn.XLOOKUP(D3776,'Tablas aux'!$A$3:$A$6,'Tablas aux'!$D$3:$D$6)</f>
        <v>1200</v>
      </c>
      <c r="I3776" s="3">
        <f t="shared" ca="1" si="352"/>
        <v>0.3</v>
      </c>
      <c r="J3776" t="str" cm="1">
        <f t="array" aca="1" ref="J3776" ca="1">+INDEX({"Tarjeta";"Efectivo";"Transferencia"},RANDBETWEEN(1,3))</f>
        <v>Transferencia</v>
      </c>
      <c r="K3776" t="str">
        <f t="shared" ca="1" si="353"/>
        <v>V-004</v>
      </c>
      <c r="L3776" t="str">
        <f ca="1">+VLOOKUP(K3776,'Tablas aux'!$A$23:$C$27,3,0)</f>
        <v>Moquegua</v>
      </c>
    </row>
    <row r="3777" spans="1:12" x14ac:dyDescent="0.25">
      <c r="A3777" t="str">
        <v>V-3776</v>
      </c>
      <c r="B3777">
        <f t="shared" ca="1" si="348"/>
        <v>45720</v>
      </c>
      <c r="C3777" t="str">
        <f t="shared" ca="1" si="349"/>
        <v>C-002</v>
      </c>
      <c r="D3777" t="str">
        <f t="shared" ca="1" si="350"/>
        <v>P-003</v>
      </c>
      <c r="E3777" t="str">
        <f ca="1">+_xlfn.XLOOKUP(D3777,'Tablas aux'!$A$3:$A$6,'Tablas aux'!$B$3:$B$6,0)</f>
        <v>Smart Watch</v>
      </c>
      <c r="F3777" t="str">
        <f ca="1">+_xlfn.XLOOKUP(E3777,'Tablas aux'!$B$3:$B$6,'Tablas aux'!$C$3:$C$6,0)</f>
        <v>Electrónica</v>
      </c>
      <c r="G3777">
        <f t="shared" ca="1" si="351"/>
        <v>42</v>
      </c>
      <c r="H3777">
        <f ca="1">+_xlfn.XLOOKUP(D3777,'Tablas aux'!$A$3:$A$6,'Tablas aux'!$D$3:$D$6)</f>
        <v>200</v>
      </c>
      <c r="I3777" s="3">
        <f t="shared" ca="1" si="352"/>
        <v>0.1</v>
      </c>
      <c r="J3777" t="str" cm="1">
        <f t="array" aca="1" ref="J3777" ca="1">+INDEX({"Tarjeta";"Efectivo";"Transferencia"},RANDBETWEEN(1,3))</f>
        <v>Tarjeta</v>
      </c>
      <c r="K3777" t="str">
        <f t="shared" ca="1" si="353"/>
        <v>V-003</v>
      </c>
      <c r="L3777" t="str">
        <f ca="1">+VLOOKUP(K3777,'Tablas aux'!$A$23:$C$27,3,0)</f>
        <v>Arequipa</v>
      </c>
    </row>
    <row r="3778" spans="1:12" x14ac:dyDescent="0.25">
      <c r="A3778" t="str">
        <v>V-3777</v>
      </c>
      <c r="B3778">
        <f t="shared" ca="1" si="348"/>
        <v>45772</v>
      </c>
      <c r="C3778" t="str">
        <f t="shared" ca="1" si="349"/>
        <v>C-004</v>
      </c>
      <c r="D3778" t="str">
        <f t="shared" ca="1" si="350"/>
        <v>P-001</v>
      </c>
      <c r="E3778" t="str">
        <f ca="1">+_xlfn.XLOOKUP(D3778,'Tablas aux'!$A$3:$A$6,'Tablas aux'!$B$3:$B$6,0)</f>
        <v>Audífonos</v>
      </c>
      <c r="F3778" t="str">
        <f ca="1">+_xlfn.XLOOKUP(E3778,'Tablas aux'!$B$3:$B$6,'Tablas aux'!$C$3:$C$6,0)</f>
        <v>Electrónica</v>
      </c>
      <c r="G3778">
        <f t="shared" ca="1" si="351"/>
        <v>34</v>
      </c>
      <c r="H3778">
        <f ca="1">+_xlfn.XLOOKUP(D3778,'Tablas aux'!$A$3:$A$6,'Tablas aux'!$D$3:$D$6)</f>
        <v>50</v>
      </c>
      <c r="I3778" s="3">
        <f t="shared" ca="1" si="352"/>
        <v>0.1</v>
      </c>
      <c r="J3778" t="str" cm="1">
        <f t="array" aca="1" ref="J3778" ca="1">+INDEX({"Tarjeta";"Efectivo";"Transferencia"},RANDBETWEEN(1,3))</f>
        <v>Tarjeta</v>
      </c>
      <c r="K3778" t="str">
        <f t="shared" ca="1" si="353"/>
        <v>V-004</v>
      </c>
      <c r="L3778" t="str">
        <f ca="1">+VLOOKUP(K3778,'Tablas aux'!$A$23:$C$27,3,0)</f>
        <v>Moquegua</v>
      </c>
    </row>
    <row r="3779" spans="1:12" x14ac:dyDescent="0.25">
      <c r="A3779" t="str">
        <v>V-3778</v>
      </c>
      <c r="B3779">
        <f t="shared" ref="B3779:B3842" ca="1" si="354">+RANDBETWEEN("01/01/2025","31/12/2025")</f>
        <v>45911</v>
      </c>
      <c r="C3779" t="str">
        <f t="shared" ref="C3779:C3842" ca="1" si="355">+"C"&amp;"-"&amp;TEXT(RANDBETWEEN(1,4),"000")</f>
        <v>C-001</v>
      </c>
      <c r="D3779" t="str">
        <f t="shared" ref="D3779:D3842" ca="1" si="356">+"P"&amp;"-"&amp;TEXT(RANDBETWEEN(1,4),"000")</f>
        <v>P-002</v>
      </c>
      <c r="E3779" t="str">
        <f ca="1">+_xlfn.XLOOKUP(D3779,'Tablas aux'!$A$3:$A$6,'Tablas aux'!$B$3:$B$6,0)</f>
        <v>Laptop</v>
      </c>
      <c r="F3779" t="str">
        <f ca="1">+_xlfn.XLOOKUP(E3779,'Tablas aux'!$B$3:$B$6,'Tablas aux'!$C$3:$C$6,0)</f>
        <v>Computo</v>
      </c>
      <c r="G3779">
        <f t="shared" ref="G3779:G3842" ca="1" si="357">+RANDBETWEEN(5,45)</f>
        <v>5</v>
      </c>
      <c r="H3779">
        <f ca="1">+_xlfn.XLOOKUP(D3779,'Tablas aux'!$A$3:$A$6,'Tablas aux'!$D$3:$D$6)</f>
        <v>1200</v>
      </c>
      <c r="I3779" s="3">
        <f t="shared" ref="I3779:I3842" ca="1" si="358">+IF(F3779="Electrónica",0.1,IF(F3779="Telefonía",0.2,0.3))</f>
        <v>0.3</v>
      </c>
      <c r="J3779" t="str" cm="1">
        <f t="array" aca="1" ref="J3779" ca="1">+INDEX({"Tarjeta";"Efectivo";"Transferencia"},RANDBETWEEN(1,3))</f>
        <v>Tarjeta</v>
      </c>
      <c r="K3779" t="str">
        <f t="shared" ref="K3779:K3842" ca="1" si="359">+"V"&amp;"-"&amp;TEXT(RANDBETWEEN(1,5),"000")</f>
        <v>V-003</v>
      </c>
      <c r="L3779" t="str">
        <f ca="1">+VLOOKUP(K3779,'Tablas aux'!$A$23:$C$27,3,0)</f>
        <v>Arequipa</v>
      </c>
    </row>
    <row r="3780" spans="1:12" x14ac:dyDescent="0.25">
      <c r="A3780" t="str">
        <v>V-3779</v>
      </c>
      <c r="B3780">
        <f t="shared" ca="1" si="354"/>
        <v>45932</v>
      </c>
      <c r="C3780" t="str">
        <f t="shared" ca="1" si="355"/>
        <v>C-001</v>
      </c>
      <c r="D3780" t="str">
        <f t="shared" ca="1" si="356"/>
        <v>P-002</v>
      </c>
      <c r="E3780" t="str">
        <f ca="1">+_xlfn.XLOOKUP(D3780,'Tablas aux'!$A$3:$A$6,'Tablas aux'!$B$3:$B$6,0)</f>
        <v>Laptop</v>
      </c>
      <c r="F3780" t="str">
        <f ca="1">+_xlfn.XLOOKUP(E3780,'Tablas aux'!$B$3:$B$6,'Tablas aux'!$C$3:$C$6,0)</f>
        <v>Computo</v>
      </c>
      <c r="G3780">
        <f t="shared" ca="1" si="357"/>
        <v>45</v>
      </c>
      <c r="H3780">
        <f ca="1">+_xlfn.XLOOKUP(D3780,'Tablas aux'!$A$3:$A$6,'Tablas aux'!$D$3:$D$6)</f>
        <v>1200</v>
      </c>
      <c r="I3780" s="3">
        <f t="shared" ca="1" si="358"/>
        <v>0.3</v>
      </c>
      <c r="J3780" t="str" cm="1">
        <f t="array" aca="1" ref="J3780" ca="1">+INDEX({"Tarjeta";"Efectivo";"Transferencia"},RANDBETWEEN(1,3))</f>
        <v>Efectivo</v>
      </c>
      <c r="K3780" t="str">
        <f t="shared" ca="1" si="359"/>
        <v>V-002</v>
      </c>
      <c r="L3780" t="str">
        <f ca="1">+VLOOKUP(K3780,'Tablas aux'!$A$23:$C$27,3,0)</f>
        <v>Callao</v>
      </c>
    </row>
    <row r="3781" spans="1:12" x14ac:dyDescent="0.25">
      <c r="A3781" t="str">
        <v>V-3780</v>
      </c>
      <c r="B3781">
        <f t="shared" ca="1" si="354"/>
        <v>45829</v>
      </c>
      <c r="C3781" t="str">
        <f t="shared" ca="1" si="355"/>
        <v>C-004</v>
      </c>
      <c r="D3781" t="str">
        <f t="shared" ca="1" si="356"/>
        <v>P-001</v>
      </c>
      <c r="E3781" t="str">
        <f ca="1">+_xlfn.XLOOKUP(D3781,'Tablas aux'!$A$3:$A$6,'Tablas aux'!$B$3:$B$6,0)</f>
        <v>Audífonos</v>
      </c>
      <c r="F3781" t="str">
        <f ca="1">+_xlfn.XLOOKUP(E3781,'Tablas aux'!$B$3:$B$6,'Tablas aux'!$C$3:$C$6,0)</f>
        <v>Electrónica</v>
      </c>
      <c r="G3781">
        <f t="shared" ca="1" si="357"/>
        <v>15</v>
      </c>
      <c r="H3781">
        <f ca="1">+_xlfn.XLOOKUP(D3781,'Tablas aux'!$A$3:$A$6,'Tablas aux'!$D$3:$D$6)</f>
        <v>50</v>
      </c>
      <c r="I3781" s="3">
        <f t="shared" ca="1" si="358"/>
        <v>0.1</v>
      </c>
      <c r="J3781" t="str" cm="1">
        <f t="array" aca="1" ref="J3781" ca="1">+INDEX({"Tarjeta";"Efectivo";"Transferencia"},RANDBETWEEN(1,3))</f>
        <v>Transferencia</v>
      </c>
      <c r="K3781" t="str">
        <f t="shared" ca="1" si="359"/>
        <v>V-002</v>
      </c>
      <c r="L3781" t="str">
        <f ca="1">+VLOOKUP(K3781,'Tablas aux'!$A$23:$C$27,3,0)</f>
        <v>Callao</v>
      </c>
    </row>
    <row r="3782" spans="1:12" x14ac:dyDescent="0.25">
      <c r="A3782" t="str">
        <v>V-3781</v>
      </c>
      <c r="B3782">
        <f t="shared" ca="1" si="354"/>
        <v>45872</v>
      </c>
      <c r="C3782" t="str">
        <f t="shared" ca="1" si="355"/>
        <v>C-004</v>
      </c>
      <c r="D3782" t="str">
        <f t="shared" ca="1" si="356"/>
        <v>P-004</v>
      </c>
      <c r="E3782" t="str">
        <f ca="1">+_xlfn.XLOOKUP(D3782,'Tablas aux'!$A$3:$A$6,'Tablas aux'!$B$3:$B$6,0)</f>
        <v>Smart Phone</v>
      </c>
      <c r="F3782" t="str">
        <f ca="1">+_xlfn.XLOOKUP(E3782,'Tablas aux'!$B$3:$B$6,'Tablas aux'!$C$3:$C$6,0)</f>
        <v>Telefonía</v>
      </c>
      <c r="G3782">
        <f t="shared" ca="1" si="357"/>
        <v>5</v>
      </c>
      <c r="H3782">
        <f ca="1">+_xlfn.XLOOKUP(D3782,'Tablas aux'!$A$3:$A$6,'Tablas aux'!$D$3:$D$6)</f>
        <v>800</v>
      </c>
      <c r="I3782" s="3">
        <f t="shared" ca="1" si="358"/>
        <v>0.2</v>
      </c>
      <c r="J3782" t="str" cm="1">
        <f t="array" aca="1" ref="J3782" ca="1">+INDEX({"Tarjeta";"Efectivo";"Transferencia"},RANDBETWEEN(1,3))</f>
        <v>Efectivo</v>
      </c>
      <c r="K3782" t="str">
        <f t="shared" ca="1" si="359"/>
        <v>V-002</v>
      </c>
      <c r="L3782" t="str">
        <f ca="1">+VLOOKUP(K3782,'Tablas aux'!$A$23:$C$27,3,0)</f>
        <v>Callao</v>
      </c>
    </row>
    <row r="3783" spans="1:12" x14ac:dyDescent="0.25">
      <c r="A3783" t="str">
        <v>V-3782</v>
      </c>
      <c r="B3783">
        <f t="shared" ca="1" si="354"/>
        <v>45705</v>
      </c>
      <c r="C3783" t="str">
        <f t="shared" ca="1" si="355"/>
        <v>C-003</v>
      </c>
      <c r="D3783" t="str">
        <f t="shared" ca="1" si="356"/>
        <v>P-002</v>
      </c>
      <c r="E3783" t="str">
        <f ca="1">+_xlfn.XLOOKUP(D3783,'Tablas aux'!$A$3:$A$6,'Tablas aux'!$B$3:$B$6,0)</f>
        <v>Laptop</v>
      </c>
      <c r="F3783" t="str">
        <f ca="1">+_xlfn.XLOOKUP(E3783,'Tablas aux'!$B$3:$B$6,'Tablas aux'!$C$3:$C$6,0)</f>
        <v>Computo</v>
      </c>
      <c r="G3783">
        <f t="shared" ca="1" si="357"/>
        <v>41</v>
      </c>
      <c r="H3783">
        <f ca="1">+_xlfn.XLOOKUP(D3783,'Tablas aux'!$A$3:$A$6,'Tablas aux'!$D$3:$D$6)</f>
        <v>1200</v>
      </c>
      <c r="I3783" s="3">
        <f t="shared" ca="1" si="358"/>
        <v>0.3</v>
      </c>
      <c r="J3783" t="str" cm="1">
        <f t="array" aca="1" ref="J3783" ca="1">+INDEX({"Tarjeta";"Efectivo";"Transferencia"},RANDBETWEEN(1,3))</f>
        <v>Transferencia</v>
      </c>
      <c r="K3783" t="str">
        <f t="shared" ca="1" si="359"/>
        <v>V-001</v>
      </c>
      <c r="L3783" t="str">
        <f ca="1">+VLOOKUP(K3783,'Tablas aux'!$A$23:$C$27,3,0)</f>
        <v>Lima</v>
      </c>
    </row>
    <row r="3784" spans="1:12" x14ac:dyDescent="0.25">
      <c r="A3784" t="str">
        <v>V-3783</v>
      </c>
      <c r="B3784">
        <f t="shared" ca="1" si="354"/>
        <v>45889</v>
      </c>
      <c r="C3784" t="str">
        <f t="shared" ca="1" si="355"/>
        <v>C-002</v>
      </c>
      <c r="D3784" t="str">
        <f t="shared" ca="1" si="356"/>
        <v>P-004</v>
      </c>
      <c r="E3784" t="str">
        <f ca="1">+_xlfn.XLOOKUP(D3784,'Tablas aux'!$A$3:$A$6,'Tablas aux'!$B$3:$B$6,0)</f>
        <v>Smart Phone</v>
      </c>
      <c r="F3784" t="str">
        <f ca="1">+_xlfn.XLOOKUP(E3784,'Tablas aux'!$B$3:$B$6,'Tablas aux'!$C$3:$C$6,0)</f>
        <v>Telefonía</v>
      </c>
      <c r="G3784">
        <f t="shared" ca="1" si="357"/>
        <v>10</v>
      </c>
      <c r="H3784">
        <f ca="1">+_xlfn.XLOOKUP(D3784,'Tablas aux'!$A$3:$A$6,'Tablas aux'!$D$3:$D$6)</f>
        <v>800</v>
      </c>
      <c r="I3784" s="3">
        <f t="shared" ca="1" si="358"/>
        <v>0.2</v>
      </c>
      <c r="J3784" t="str" cm="1">
        <f t="array" aca="1" ref="J3784" ca="1">+INDEX({"Tarjeta";"Efectivo";"Transferencia"},RANDBETWEEN(1,3))</f>
        <v>Efectivo</v>
      </c>
      <c r="K3784" t="str">
        <f t="shared" ca="1" si="359"/>
        <v>V-003</v>
      </c>
      <c r="L3784" t="str">
        <f ca="1">+VLOOKUP(K3784,'Tablas aux'!$A$23:$C$27,3,0)</f>
        <v>Arequipa</v>
      </c>
    </row>
    <row r="3785" spans="1:12" x14ac:dyDescent="0.25">
      <c r="A3785" t="str">
        <v>V-3784</v>
      </c>
      <c r="B3785">
        <f t="shared" ca="1" si="354"/>
        <v>45937</v>
      </c>
      <c r="C3785" t="str">
        <f t="shared" ca="1" si="355"/>
        <v>C-002</v>
      </c>
      <c r="D3785" t="str">
        <f t="shared" ca="1" si="356"/>
        <v>P-003</v>
      </c>
      <c r="E3785" t="str">
        <f ca="1">+_xlfn.XLOOKUP(D3785,'Tablas aux'!$A$3:$A$6,'Tablas aux'!$B$3:$B$6,0)</f>
        <v>Smart Watch</v>
      </c>
      <c r="F3785" t="str">
        <f ca="1">+_xlfn.XLOOKUP(E3785,'Tablas aux'!$B$3:$B$6,'Tablas aux'!$C$3:$C$6,0)</f>
        <v>Electrónica</v>
      </c>
      <c r="G3785">
        <f t="shared" ca="1" si="357"/>
        <v>6</v>
      </c>
      <c r="H3785">
        <f ca="1">+_xlfn.XLOOKUP(D3785,'Tablas aux'!$A$3:$A$6,'Tablas aux'!$D$3:$D$6)</f>
        <v>200</v>
      </c>
      <c r="I3785" s="3">
        <f t="shared" ca="1" si="358"/>
        <v>0.1</v>
      </c>
      <c r="J3785" t="str" cm="1">
        <f t="array" aca="1" ref="J3785" ca="1">+INDEX({"Tarjeta";"Efectivo";"Transferencia"},RANDBETWEEN(1,3))</f>
        <v>Transferencia</v>
      </c>
      <c r="K3785" t="str">
        <f t="shared" ca="1" si="359"/>
        <v>V-004</v>
      </c>
      <c r="L3785" t="str">
        <f ca="1">+VLOOKUP(K3785,'Tablas aux'!$A$23:$C$27,3,0)</f>
        <v>Moquegua</v>
      </c>
    </row>
    <row r="3786" spans="1:12" x14ac:dyDescent="0.25">
      <c r="A3786" t="str">
        <v>V-3785</v>
      </c>
      <c r="B3786">
        <f t="shared" ca="1" si="354"/>
        <v>46015</v>
      </c>
      <c r="C3786" t="str">
        <f t="shared" ca="1" si="355"/>
        <v>C-004</v>
      </c>
      <c r="D3786" t="str">
        <f t="shared" ca="1" si="356"/>
        <v>P-004</v>
      </c>
      <c r="E3786" t="str">
        <f ca="1">+_xlfn.XLOOKUP(D3786,'Tablas aux'!$A$3:$A$6,'Tablas aux'!$B$3:$B$6,0)</f>
        <v>Smart Phone</v>
      </c>
      <c r="F3786" t="str">
        <f ca="1">+_xlfn.XLOOKUP(E3786,'Tablas aux'!$B$3:$B$6,'Tablas aux'!$C$3:$C$6,0)</f>
        <v>Telefonía</v>
      </c>
      <c r="G3786">
        <f t="shared" ca="1" si="357"/>
        <v>38</v>
      </c>
      <c r="H3786">
        <f ca="1">+_xlfn.XLOOKUP(D3786,'Tablas aux'!$A$3:$A$6,'Tablas aux'!$D$3:$D$6)</f>
        <v>800</v>
      </c>
      <c r="I3786" s="3">
        <f t="shared" ca="1" si="358"/>
        <v>0.2</v>
      </c>
      <c r="J3786" t="str" cm="1">
        <f t="array" aca="1" ref="J3786" ca="1">+INDEX({"Tarjeta";"Efectivo";"Transferencia"},RANDBETWEEN(1,3))</f>
        <v>Transferencia</v>
      </c>
      <c r="K3786" t="str">
        <f t="shared" ca="1" si="359"/>
        <v>V-003</v>
      </c>
      <c r="L3786" t="str">
        <f ca="1">+VLOOKUP(K3786,'Tablas aux'!$A$23:$C$27,3,0)</f>
        <v>Arequipa</v>
      </c>
    </row>
    <row r="3787" spans="1:12" x14ac:dyDescent="0.25">
      <c r="A3787" t="str">
        <v>V-3786</v>
      </c>
      <c r="B3787">
        <f t="shared" ca="1" si="354"/>
        <v>45941</v>
      </c>
      <c r="C3787" t="str">
        <f t="shared" ca="1" si="355"/>
        <v>C-004</v>
      </c>
      <c r="D3787" t="str">
        <f t="shared" ca="1" si="356"/>
        <v>P-001</v>
      </c>
      <c r="E3787" t="str">
        <f ca="1">+_xlfn.XLOOKUP(D3787,'Tablas aux'!$A$3:$A$6,'Tablas aux'!$B$3:$B$6,0)</f>
        <v>Audífonos</v>
      </c>
      <c r="F3787" t="str">
        <f ca="1">+_xlfn.XLOOKUP(E3787,'Tablas aux'!$B$3:$B$6,'Tablas aux'!$C$3:$C$6,0)</f>
        <v>Electrónica</v>
      </c>
      <c r="G3787">
        <f t="shared" ca="1" si="357"/>
        <v>15</v>
      </c>
      <c r="H3787">
        <f ca="1">+_xlfn.XLOOKUP(D3787,'Tablas aux'!$A$3:$A$6,'Tablas aux'!$D$3:$D$6)</f>
        <v>50</v>
      </c>
      <c r="I3787" s="3">
        <f t="shared" ca="1" si="358"/>
        <v>0.1</v>
      </c>
      <c r="J3787" t="str" cm="1">
        <f t="array" aca="1" ref="J3787" ca="1">+INDEX({"Tarjeta";"Efectivo";"Transferencia"},RANDBETWEEN(1,3))</f>
        <v>Efectivo</v>
      </c>
      <c r="K3787" t="str">
        <f t="shared" ca="1" si="359"/>
        <v>V-002</v>
      </c>
      <c r="L3787" t="str">
        <f ca="1">+VLOOKUP(K3787,'Tablas aux'!$A$23:$C$27,3,0)</f>
        <v>Callao</v>
      </c>
    </row>
    <row r="3788" spans="1:12" x14ac:dyDescent="0.25">
      <c r="A3788" t="str">
        <v>V-3787</v>
      </c>
      <c r="B3788">
        <f t="shared" ca="1" si="354"/>
        <v>45865</v>
      </c>
      <c r="C3788" t="str">
        <f t="shared" ca="1" si="355"/>
        <v>C-001</v>
      </c>
      <c r="D3788" t="str">
        <f t="shared" ca="1" si="356"/>
        <v>P-004</v>
      </c>
      <c r="E3788" t="str">
        <f ca="1">+_xlfn.XLOOKUP(D3788,'Tablas aux'!$A$3:$A$6,'Tablas aux'!$B$3:$B$6,0)</f>
        <v>Smart Phone</v>
      </c>
      <c r="F3788" t="str">
        <f ca="1">+_xlfn.XLOOKUP(E3788,'Tablas aux'!$B$3:$B$6,'Tablas aux'!$C$3:$C$6,0)</f>
        <v>Telefonía</v>
      </c>
      <c r="G3788">
        <f t="shared" ca="1" si="357"/>
        <v>10</v>
      </c>
      <c r="H3788">
        <f ca="1">+_xlfn.XLOOKUP(D3788,'Tablas aux'!$A$3:$A$6,'Tablas aux'!$D$3:$D$6)</f>
        <v>800</v>
      </c>
      <c r="I3788" s="3">
        <f t="shared" ca="1" si="358"/>
        <v>0.2</v>
      </c>
      <c r="J3788" t="str" cm="1">
        <f t="array" aca="1" ref="J3788" ca="1">+INDEX({"Tarjeta";"Efectivo";"Transferencia"},RANDBETWEEN(1,3))</f>
        <v>Tarjeta</v>
      </c>
      <c r="K3788" t="str">
        <f t="shared" ca="1" si="359"/>
        <v>V-003</v>
      </c>
      <c r="L3788" t="str">
        <f ca="1">+VLOOKUP(K3788,'Tablas aux'!$A$23:$C$27,3,0)</f>
        <v>Arequipa</v>
      </c>
    </row>
    <row r="3789" spans="1:12" x14ac:dyDescent="0.25">
      <c r="A3789" t="str">
        <v>V-3788</v>
      </c>
      <c r="B3789">
        <f t="shared" ca="1" si="354"/>
        <v>45850</v>
      </c>
      <c r="C3789" t="str">
        <f t="shared" ca="1" si="355"/>
        <v>C-001</v>
      </c>
      <c r="D3789" t="str">
        <f t="shared" ca="1" si="356"/>
        <v>P-003</v>
      </c>
      <c r="E3789" t="str">
        <f ca="1">+_xlfn.XLOOKUP(D3789,'Tablas aux'!$A$3:$A$6,'Tablas aux'!$B$3:$B$6,0)</f>
        <v>Smart Watch</v>
      </c>
      <c r="F3789" t="str">
        <f ca="1">+_xlfn.XLOOKUP(E3789,'Tablas aux'!$B$3:$B$6,'Tablas aux'!$C$3:$C$6,0)</f>
        <v>Electrónica</v>
      </c>
      <c r="G3789">
        <f t="shared" ca="1" si="357"/>
        <v>42</v>
      </c>
      <c r="H3789">
        <f ca="1">+_xlfn.XLOOKUP(D3789,'Tablas aux'!$A$3:$A$6,'Tablas aux'!$D$3:$D$6)</f>
        <v>200</v>
      </c>
      <c r="I3789" s="3">
        <f t="shared" ca="1" si="358"/>
        <v>0.1</v>
      </c>
      <c r="J3789" t="str" cm="1">
        <f t="array" aca="1" ref="J3789" ca="1">+INDEX({"Tarjeta";"Efectivo";"Transferencia"},RANDBETWEEN(1,3))</f>
        <v>Transferencia</v>
      </c>
      <c r="K3789" t="str">
        <f t="shared" ca="1" si="359"/>
        <v>V-005</v>
      </c>
      <c r="L3789" t="str">
        <f ca="1">+VLOOKUP(K3789,'Tablas aux'!$A$23:$C$27,3,0)</f>
        <v>Ayacucho</v>
      </c>
    </row>
    <row r="3790" spans="1:12" x14ac:dyDescent="0.25">
      <c r="A3790" t="str">
        <v>V-3789</v>
      </c>
      <c r="B3790">
        <f t="shared" ca="1" si="354"/>
        <v>45848</v>
      </c>
      <c r="C3790" t="str">
        <f t="shared" ca="1" si="355"/>
        <v>C-001</v>
      </c>
      <c r="D3790" t="str">
        <f t="shared" ca="1" si="356"/>
        <v>P-004</v>
      </c>
      <c r="E3790" t="str">
        <f ca="1">+_xlfn.XLOOKUP(D3790,'Tablas aux'!$A$3:$A$6,'Tablas aux'!$B$3:$B$6,0)</f>
        <v>Smart Phone</v>
      </c>
      <c r="F3790" t="str">
        <f ca="1">+_xlfn.XLOOKUP(E3790,'Tablas aux'!$B$3:$B$6,'Tablas aux'!$C$3:$C$6,0)</f>
        <v>Telefonía</v>
      </c>
      <c r="G3790">
        <f t="shared" ca="1" si="357"/>
        <v>15</v>
      </c>
      <c r="H3790">
        <f ca="1">+_xlfn.XLOOKUP(D3790,'Tablas aux'!$A$3:$A$6,'Tablas aux'!$D$3:$D$6)</f>
        <v>800</v>
      </c>
      <c r="I3790" s="3">
        <f t="shared" ca="1" si="358"/>
        <v>0.2</v>
      </c>
      <c r="J3790" t="str" cm="1">
        <f t="array" aca="1" ref="J3790" ca="1">+INDEX({"Tarjeta";"Efectivo";"Transferencia"},RANDBETWEEN(1,3))</f>
        <v>Transferencia</v>
      </c>
      <c r="K3790" t="str">
        <f t="shared" ca="1" si="359"/>
        <v>V-001</v>
      </c>
      <c r="L3790" t="str">
        <f ca="1">+VLOOKUP(K3790,'Tablas aux'!$A$23:$C$27,3,0)</f>
        <v>Lima</v>
      </c>
    </row>
    <row r="3791" spans="1:12" x14ac:dyDescent="0.25">
      <c r="A3791" t="str">
        <v>V-3790</v>
      </c>
      <c r="B3791">
        <f t="shared" ca="1" si="354"/>
        <v>45706</v>
      </c>
      <c r="C3791" t="str">
        <f t="shared" ca="1" si="355"/>
        <v>C-003</v>
      </c>
      <c r="D3791" t="str">
        <f t="shared" ca="1" si="356"/>
        <v>P-004</v>
      </c>
      <c r="E3791" t="str">
        <f ca="1">+_xlfn.XLOOKUP(D3791,'Tablas aux'!$A$3:$A$6,'Tablas aux'!$B$3:$B$6,0)</f>
        <v>Smart Phone</v>
      </c>
      <c r="F3791" t="str">
        <f ca="1">+_xlfn.XLOOKUP(E3791,'Tablas aux'!$B$3:$B$6,'Tablas aux'!$C$3:$C$6,0)</f>
        <v>Telefonía</v>
      </c>
      <c r="G3791">
        <f t="shared" ca="1" si="357"/>
        <v>45</v>
      </c>
      <c r="H3791">
        <f ca="1">+_xlfn.XLOOKUP(D3791,'Tablas aux'!$A$3:$A$6,'Tablas aux'!$D$3:$D$6)</f>
        <v>800</v>
      </c>
      <c r="I3791" s="3">
        <f t="shared" ca="1" si="358"/>
        <v>0.2</v>
      </c>
      <c r="J3791" t="str" cm="1">
        <f t="array" aca="1" ref="J3791" ca="1">+INDEX({"Tarjeta";"Efectivo";"Transferencia"},RANDBETWEEN(1,3))</f>
        <v>Transferencia</v>
      </c>
      <c r="K3791" t="str">
        <f t="shared" ca="1" si="359"/>
        <v>V-004</v>
      </c>
      <c r="L3791" t="str">
        <f ca="1">+VLOOKUP(K3791,'Tablas aux'!$A$23:$C$27,3,0)</f>
        <v>Moquegua</v>
      </c>
    </row>
    <row r="3792" spans="1:12" x14ac:dyDescent="0.25">
      <c r="A3792" t="str">
        <v>V-3791</v>
      </c>
      <c r="B3792">
        <f t="shared" ca="1" si="354"/>
        <v>45871</v>
      </c>
      <c r="C3792" t="str">
        <f t="shared" ca="1" si="355"/>
        <v>C-004</v>
      </c>
      <c r="D3792" t="str">
        <f t="shared" ca="1" si="356"/>
        <v>P-001</v>
      </c>
      <c r="E3792" t="str">
        <f ca="1">+_xlfn.XLOOKUP(D3792,'Tablas aux'!$A$3:$A$6,'Tablas aux'!$B$3:$B$6,0)</f>
        <v>Audífonos</v>
      </c>
      <c r="F3792" t="str">
        <f ca="1">+_xlfn.XLOOKUP(E3792,'Tablas aux'!$B$3:$B$6,'Tablas aux'!$C$3:$C$6,0)</f>
        <v>Electrónica</v>
      </c>
      <c r="G3792">
        <f t="shared" ca="1" si="357"/>
        <v>39</v>
      </c>
      <c r="H3792">
        <f ca="1">+_xlfn.XLOOKUP(D3792,'Tablas aux'!$A$3:$A$6,'Tablas aux'!$D$3:$D$6)</f>
        <v>50</v>
      </c>
      <c r="I3792" s="3">
        <f t="shared" ca="1" si="358"/>
        <v>0.1</v>
      </c>
      <c r="J3792" t="str" cm="1">
        <f t="array" aca="1" ref="J3792" ca="1">+INDEX({"Tarjeta";"Efectivo";"Transferencia"},RANDBETWEEN(1,3))</f>
        <v>Transferencia</v>
      </c>
      <c r="K3792" t="str">
        <f t="shared" ca="1" si="359"/>
        <v>V-002</v>
      </c>
      <c r="L3792" t="str">
        <f ca="1">+VLOOKUP(K3792,'Tablas aux'!$A$23:$C$27,3,0)</f>
        <v>Callao</v>
      </c>
    </row>
    <row r="3793" spans="1:12" x14ac:dyDescent="0.25">
      <c r="A3793" t="str">
        <v>V-3792</v>
      </c>
      <c r="B3793">
        <f t="shared" ca="1" si="354"/>
        <v>45887</v>
      </c>
      <c r="C3793" t="str">
        <f t="shared" ca="1" si="355"/>
        <v>C-003</v>
      </c>
      <c r="D3793" t="str">
        <f t="shared" ca="1" si="356"/>
        <v>P-003</v>
      </c>
      <c r="E3793" t="str">
        <f ca="1">+_xlfn.XLOOKUP(D3793,'Tablas aux'!$A$3:$A$6,'Tablas aux'!$B$3:$B$6,0)</f>
        <v>Smart Watch</v>
      </c>
      <c r="F3793" t="str">
        <f ca="1">+_xlfn.XLOOKUP(E3793,'Tablas aux'!$B$3:$B$6,'Tablas aux'!$C$3:$C$6,0)</f>
        <v>Electrónica</v>
      </c>
      <c r="G3793">
        <f t="shared" ca="1" si="357"/>
        <v>26</v>
      </c>
      <c r="H3793">
        <f ca="1">+_xlfn.XLOOKUP(D3793,'Tablas aux'!$A$3:$A$6,'Tablas aux'!$D$3:$D$6)</f>
        <v>200</v>
      </c>
      <c r="I3793" s="3">
        <f t="shared" ca="1" si="358"/>
        <v>0.1</v>
      </c>
      <c r="J3793" t="str" cm="1">
        <f t="array" aca="1" ref="J3793" ca="1">+INDEX({"Tarjeta";"Efectivo";"Transferencia"},RANDBETWEEN(1,3))</f>
        <v>Transferencia</v>
      </c>
      <c r="K3793" t="str">
        <f t="shared" ca="1" si="359"/>
        <v>V-005</v>
      </c>
      <c r="L3793" t="str">
        <f ca="1">+VLOOKUP(K3793,'Tablas aux'!$A$23:$C$27,3,0)</f>
        <v>Ayacucho</v>
      </c>
    </row>
    <row r="3794" spans="1:12" x14ac:dyDescent="0.25">
      <c r="A3794" t="str">
        <v>V-3793</v>
      </c>
      <c r="B3794">
        <f t="shared" ca="1" si="354"/>
        <v>45825</v>
      </c>
      <c r="C3794" t="str">
        <f t="shared" ca="1" si="355"/>
        <v>C-003</v>
      </c>
      <c r="D3794" t="str">
        <f t="shared" ca="1" si="356"/>
        <v>P-001</v>
      </c>
      <c r="E3794" t="str">
        <f ca="1">+_xlfn.XLOOKUP(D3794,'Tablas aux'!$A$3:$A$6,'Tablas aux'!$B$3:$B$6,0)</f>
        <v>Audífonos</v>
      </c>
      <c r="F3794" t="str">
        <f ca="1">+_xlfn.XLOOKUP(E3794,'Tablas aux'!$B$3:$B$6,'Tablas aux'!$C$3:$C$6,0)</f>
        <v>Electrónica</v>
      </c>
      <c r="G3794">
        <f t="shared" ca="1" si="357"/>
        <v>5</v>
      </c>
      <c r="H3794">
        <f ca="1">+_xlfn.XLOOKUP(D3794,'Tablas aux'!$A$3:$A$6,'Tablas aux'!$D$3:$D$6)</f>
        <v>50</v>
      </c>
      <c r="I3794" s="3">
        <f t="shared" ca="1" si="358"/>
        <v>0.1</v>
      </c>
      <c r="J3794" t="str" cm="1">
        <f t="array" aca="1" ref="J3794" ca="1">+INDEX({"Tarjeta";"Efectivo";"Transferencia"},RANDBETWEEN(1,3))</f>
        <v>Transferencia</v>
      </c>
      <c r="K3794" t="str">
        <f t="shared" ca="1" si="359"/>
        <v>V-003</v>
      </c>
      <c r="L3794" t="str">
        <f ca="1">+VLOOKUP(K3794,'Tablas aux'!$A$23:$C$27,3,0)</f>
        <v>Arequipa</v>
      </c>
    </row>
    <row r="3795" spans="1:12" x14ac:dyDescent="0.25">
      <c r="A3795" t="str">
        <v>V-3794</v>
      </c>
      <c r="B3795">
        <f t="shared" ca="1" si="354"/>
        <v>45908</v>
      </c>
      <c r="C3795" t="str">
        <f t="shared" ca="1" si="355"/>
        <v>C-001</v>
      </c>
      <c r="D3795" t="str">
        <f t="shared" ca="1" si="356"/>
        <v>P-001</v>
      </c>
      <c r="E3795" t="str">
        <f ca="1">+_xlfn.XLOOKUP(D3795,'Tablas aux'!$A$3:$A$6,'Tablas aux'!$B$3:$B$6,0)</f>
        <v>Audífonos</v>
      </c>
      <c r="F3795" t="str">
        <f ca="1">+_xlfn.XLOOKUP(E3795,'Tablas aux'!$B$3:$B$6,'Tablas aux'!$C$3:$C$6,0)</f>
        <v>Electrónica</v>
      </c>
      <c r="G3795">
        <f t="shared" ca="1" si="357"/>
        <v>41</v>
      </c>
      <c r="H3795">
        <f ca="1">+_xlfn.XLOOKUP(D3795,'Tablas aux'!$A$3:$A$6,'Tablas aux'!$D$3:$D$6)</f>
        <v>50</v>
      </c>
      <c r="I3795" s="3">
        <f t="shared" ca="1" si="358"/>
        <v>0.1</v>
      </c>
      <c r="J3795" t="str" cm="1">
        <f t="array" aca="1" ref="J3795" ca="1">+INDEX({"Tarjeta";"Efectivo";"Transferencia"},RANDBETWEEN(1,3))</f>
        <v>Transferencia</v>
      </c>
      <c r="K3795" t="str">
        <f t="shared" ca="1" si="359"/>
        <v>V-001</v>
      </c>
      <c r="L3795" t="str">
        <f ca="1">+VLOOKUP(K3795,'Tablas aux'!$A$23:$C$27,3,0)</f>
        <v>Lima</v>
      </c>
    </row>
    <row r="3796" spans="1:12" x14ac:dyDescent="0.25">
      <c r="A3796" t="str">
        <v>V-3795</v>
      </c>
      <c r="B3796">
        <f t="shared" ca="1" si="354"/>
        <v>45974</v>
      </c>
      <c r="C3796" t="str">
        <f t="shared" ca="1" si="355"/>
        <v>C-004</v>
      </c>
      <c r="D3796" t="str">
        <f t="shared" ca="1" si="356"/>
        <v>P-001</v>
      </c>
      <c r="E3796" t="str">
        <f ca="1">+_xlfn.XLOOKUP(D3796,'Tablas aux'!$A$3:$A$6,'Tablas aux'!$B$3:$B$6,0)</f>
        <v>Audífonos</v>
      </c>
      <c r="F3796" t="str">
        <f ca="1">+_xlfn.XLOOKUP(E3796,'Tablas aux'!$B$3:$B$6,'Tablas aux'!$C$3:$C$6,0)</f>
        <v>Electrónica</v>
      </c>
      <c r="G3796">
        <f t="shared" ca="1" si="357"/>
        <v>25</v>
      </c>
      <c r="H3796">
        <f ca="1">+_xlfn.XLOOKUP(D3796,'Tablas aux'!$A$3:$A$6,'Tablas aux'!$D$3:$D$6)</f>
        <v>50</v>
      </c>
      <c r="I3796" s="3">
        <f t="shared" ca="1" si="358"/>
        <v>0.1</v>
      </c>
      <c r="J3796" t="str" cm="1">
        <f t="array" aca="1" ref="J3796" ca="1">+INDEX({"Tarjeta";"Efectivo";"Transferencia"},RANDBETWEEN(1,3))</f>
        <v>Transferencia</v>
      </c>
      <c r="K3796" t="str">
        <f t="shared" ca="1" si="359"/>
        <v>V-003</v>
      </c>
      <c r="L3796" t="str">
        <f ca="1">+VLOOKUP(K3796,'Tablas aux'!$A$23:$C$27,3,0)</f>
        <v>Arequipa</v>
      </c>
    </row>
    <row r="3797" spans="1:12" x14ac:dyDescent="0.25">
      <c r="A3797" t="str">
        <v>V-3796</v>
      </c>
      <c r="B3797">
        <f t="shared" ca="1" si="354"/>
        <v>45908</v>
      </c>
      <c r="C3797" t="str">
        <f t="shared" ca="1" si="355"/>
        <v>C-001</v>
      </c>
      <c r="D3797" t="str">
        <f t="shared" ca="1" si="356"/>
        <v>P-001</v>
      </c>
      <c r="E3797" t="str">
        <f ca="1">+_xlfn.XLOOKUP(D3797,'Tablas aux'!$A$3:$A$6,'Tablas aux'!$B$3:$B$6,0)</f>
        <v>Audífonos</v>
      </c>
      <c r="F3797" t="str">
        <f ca="1">+_xlfn.XLOOKUP(E3797,'Tablas aux'!$B$3:$B$6,'Tablas aux'!$C$3:$C$6,0)</f>
        <v>Electrónica</v>
      </c>
      <c r="G3797">
        <f t="shared" ca="1" si="357"/>
        <v>28</v>
      </c>
      <c r="H3797">
        <f ca="1">+_xlfn.XLOOKUP(D3797,'Tablas aux'!$A$3:$A$6,'Tablas aux'!$D$3:$D$6)</f>
        <v>50</v>
      </c>
      <c r="I3797" s="3">
        <f t="shared" ca="1" si="358"/>
        <v>0.1</v>
      </c>
      <c r="J3797" t="str" cm="1">
        <f t="array" aca="1" ref="J3797" ca="1">+INDEX({"Tarjeta";"Efectivo";"Transferencia"},RANDBETWEEN(1,3))</f>
        <v>Tarjeta</v>
      </c>
      <c r="K3797" t="str">
        <f t="shared" ca="1" si="359"/>
        <v>V-005</v>
      </c>
      <c r="L3797" t="str">
        <f ca="1">+VLOOKUP(K3797,'Tablas aux'!$A$23:$C$27,3,0)</f>
        <v>Ayacucho</v>
      </c>
    </row>
    <row r="3798" spans="1:12" x14ac:dyDescent="0.25">
      <c r="A3798" t="str">
        <v>V-3797</v>
      </c>
      <c r="B3798">
        <f t="shared" ca="1" si="354"/>
        <v>45868</v>
      </c>
      <c r="C3798" t="str">
        <f t="shared" ca="1" si="355"/>
        <v>C-003</v>
      </c>
      <c r="D3798" t="str">
        <f t="shared" ca="1" si="356"/>
        <v>P-004</v>
      </c>
      <c r="E3798" t="str">
        <f ca="1">+_xlfn.XLOOKUP(D3798,'Tablas aux'!$A$3:$A$6,'Tablas aux'!$B$3:$B$6,0)</f>
        <v>Smart Phone</v>
      </c>
      <c r="F3798" t="str">
        <f ca="1">+_xlfn.XLOOKUP(E3798,'Tablas aux'!$B$3:$B$6,'Tablas aux'!$C$3:$C$6,0)</f>
        <v>Telefonía</v>
      </c>
      <c r="G3798">
        <f t="shared" ca="1" si="357"/>
        <v>28</v>
      </c>
      <c r="H3798">
        <f ca="1">+_xlfn.XLOOKUP(D3798,'Tablas aux'!$A$3:$A$6,'Tablas aux'!$D$3:$D$6)</f>
        <v>800</v>
      </c>
      <c r="I3798" s="3">
        <f t="shared" ca="1" si="358"/>
        <v>0.2</v>
      </c>
      <c r="J3798" t="str" cm="1">
        <f t="array" aca="1" ref="J3798" ca="1">+INDEX({"Tarjeta";"Efectivo";"Transferencia"},RANDBETWEEN(1,3))</f>
        <v>Efectivo</v>
      </c>
      <c r="K3798" t="str">
        <f t="shared" ca="1" si="359"/>
        <v>V-005</v>
      </c>
      <c r="L3798" t="str">
        <f ca="1">+VLOOKUP(K3798,'Tablas aux'!$A$23:$C$27,3,0)</f>
        <v>Ayacucho</v>
      </c>
    </row>
    <row r="3799" spans="1:12" x14ac:dyDescent="0.25">
      <c r="A3799" t="str">
        <v>V-3798</v>
      </c>
      <c r="B3799">
        <f t="shared" ca="1" si="354"/>
        <v>45827</v>
      </c>
      <c r="C3799" t="str">
        <f t="shared" ca="1" si="355"/>
        <v>C-002</v>
      </c>
      <c r="D3799" t="str">
        <f t="shared" ca="1" si="356"/>
        <v>P-003</v>
      </c>
      <c r="E3799" t="str">
        <f ca="1">+_xlfn.XLOOKUP(D3799,'Tablas aux'!$A$3:$A$6,'Tablas aux'!$B$3:$B$6,0)</f>
        <v>Smart Watch</v>
      </c>
      <c r="F3799" t="str">
        <f ca="1">+_xlfn.XLOOKUP(E3799,'Tablas aux'!$B$3:$B$6,'Tablas aux'!$C$3:$C$6,0)</f>
        <v>Electrónica</v>
      </c>
      <c r="G3799">
        <f t="shared" ca="1" si="357"/>
        <v>21</v>
      </c>
      <c r="H3799">
        <f ca="1">+_xlfn.XLOOKUP(D3799,'Tablas aux'!$A$3:$A$6,'Tablas aux'!$D$3:$D$6)</f>
        <v>200</v>
      </c>
      <c r="I3799" s="3">
        <f t="shared" ca="1" si="358"/>
        <v>0.1</v>
      </c>
      <c r="J3799" t="str" cm="1">
        <f t="array" aca="1" ref="J3799" ca="1">+INDEX({"Tarjeta";"Efectivo";"Transferencia"},RANDBETWEEN(1,3))</f>
        <v>Efectivo</v>
      </c>
      <c r="K3799" t="str">
        <f t="shared" ca="1" si="359"/>
        <v>V-005</v>
      </c>
      <c r="L3799" t="str">
        <f ca="1">+VLOOKUP(K3799,'Tablas aux'!$A$23:$C$27,3,0)</f>
        <v>Ayacucho</v>
      </c>
    </row>
    <row r="3800" spans="1:12" x14ac:dyDescent="0.25">
      <c r="A3800" t="str">
        <v>V-3799</v>
      </c>
      <c r="B3800">
        <f t="shared" ca="1" si="354"/>
        <v>45796</v>
      </c>
      <c r="C3800" t="str">
        <f t="shared" ca="1" si="355"/>
        <v>C-002</v>
      </c>
      <c r="D3800" t="str">
        <f t="shared" ca="1" si="356"/>
        <v>P-002</v>
      </c>
      <c r="E3800" t="str">
        <f ca="1">+_xlfn.XLOOKUP(D3800,'Tablas aux'!$A$3:$A$6,'Tablas aux'!$B$3:$B$6,0)</f>
        <v>Laptop</v>
      </c>
      <c r="F3800" t="str">
        <f ca="1">+_xlfn.XLOOKUP(E3800,'Tablas aux'!$B$3:$B$6,'Tablas aux'!$C$3:$C$6,0)</f>
        <v>Computo</v>
      </c>
      <c r="G3800">
        <f t="shared" ca="1" si="357"/>
        <v>12</v>
      </c>
      <c r="H3800">
        <f ca="1">+_xlfn.XLOOKUP(D3800,'Tablas aux'!$A$3:$A$6,'Tablas aux'!$D$3:$D$6)</f>
        <v>1200</v>
      </c>
      <c r="I3800" s="3">
        <f t="shared" ca="1" si="358"/>
        <v>0.3</v>
      </c>
      <c r="J3800" t="str" cm="1">
        <f t="array" aca="1" ref="J3800" ca="1">+INDEX({"Tarjeta";"Efectivo";"Transferencia"},RANDBETWEEN(1,3))</f>
        <v>Tarjeta</v>
      </c>
      <c r="K3800" t="str">
        <f t="shared" ca="1" si="359"/>
        <v>V-001</v>
      </c>
      <c r="L3800" t="str">
        <f ca="1">+VLOOKUP(K3800,'Tablas aux'!$A$23:$C$27,3,0)</f>
        <v>Lima</v>
      </c>
    </row>
    <row r="3801" spans="1:12" x14ac:dyDescent="0.25">
      <c r="A3801" t="str">
        <v>V-3800</v>
      </c>
      <c r="B3801">
        <f t="shared" ca="1" si="354"/>
        <v>45836</v>
      </c>
      <c r="C3801" t="str">
        <f t="shared" ca="1" si="355"/>
        <v>C-003</v>
      </c>
      <c r="D3801" t="str">
        <f t="shared" ca="1" si="356"/>
        <v>P-004</v>
      </c>
      <c r="E3801" t="str">
        <f ca="1">+_xlfn.XLOOKUP(D3801,'Tablas aux'!$A$3:$A$6,'Tablas aux'!$B$3:$B$6,0)</f>
        <v>Smart Phone</v>
      </c>
      <c r="F3801" t="str">
        <f ca="1">+_xlfn.XLOOKUP(E3801,'Tablas aux'!$B$3:$B$6,'Tablas aux'!$C$3:$C$6,0)</f>
        <v>Telefonía</v>
      </c>
      <c r="G3801">
        <f t="shared" ca="1" si="357"/>
        <v>41</v>
      </c>
      <c r="H3801">
        <f ca="1">+_xlfn.XLOOKUP(D3801,'Tablas aux'!$A$3:$A$6,'Tablas aux'!$D$3:$D$6)</f>
        <v>800</v>
      </c>
      <c r="I3801" s="3">
        <f t="shared" ca="1" si="358"/>
        <v>0.2</v>
      </c>
      <c r="J3801" t="str" cm="1">
        <f t="array" aca="1" ref="J3801" ca="1">+INDEX({"Tarjeta";"Efectivo";"Transferencia"},RANDBETWEEN(1,3))</f>
        <v>Efectivo</v>
      </c>
      <c r="K3801" t="str">
        <f t="shared" ca="1" si="359"/>
        <v>V-005</v>
      </c>
      <c r="L3801" t="str">
        <f ca="1">+VLOOKUP(K3801,'Tablas aux'!$A$23:$C$27,3,0)</f>
        <v>Ayacucho</v>
      </c>
    </row>
    <row r="3802" spans="1:12" x14ac:dyDescent="0.25">
      <c r="A3802" t="str">
        <v>V-3801</v>
      </c>
      <c r="B3802">
        <f t="shared" ca="1" si="354"/>
        <v>45712</v>
      </c>
      <c r="C3802" t="str">
        <f t="shared" ca="1" si="355"/>
        <v>C-002</v>
      </c>
      <c r="D3802" t="str">
        <f t="shared" ca="1" si="356"/>
        <v>P-002</v>
      </c>
      <c r="E3802" t="str">
        <f ca="1">+_xlfn.XLOOKUP(D3802,'Tablas aux'!$A$3:$A$6,'Tablas aux'!$B$3:$B$6,0)</f>
        <v>Laptop</v>
      </c>
      <c r="F3802" t="str">
        <f ca="1">+_xlfn.XLOOKUP(E3802,'Tablas aux'!$B$3:$B$6,'Tablas aux'!$C$3:$C$6,0)</f>
        <v>Computo</v>
      </c>
      <c r="G3802">
        <f t="shared" ca="1" si="357"/>
        <v>45</v>
      </c>
      <c r="H3802">
        <f ca="1">+_xlfn.XLOOKUP(D3802,'Tablas aux'!$A$3:$A$6,'Tablas aux'!$D$3:$D$6)</f>
        <v>1200</v>
      </c>
      <c r="I3802" s="3">
        <f t="shared" ca="1" si="358"/>
        <v>0.3</v>
      </c>
      <c r="J3802" t="str" cm="1">
        <f t="array" aca="1" ref="J3802" ca="1">+INDEX({"Tarjeta";"Efectivo";"Transferencia"},RANDBETWEEN(1,3))</f>
        <v>Tarjeta</v>
      </c>
      <c r="K3802" t="str">
        <f t="shared" ca="1" si="359"/>
        <v>V-003</v>
      </c>
      <c r="L3802" t="str">
        <f ca="1">+VLOOKUP(K3802,'Tablas aux'!$A$23:$C$27,3,0)</f>
        <v>Arequipa</v>
      </c>
    </row>
    <row r="3803" spans="1:12" x14ac:dyDescent="0.25">
      <c r="A3803" t="str">
        <v>V-3802</v>
      </c>
      <c r="B3803">
        <f t="shared" ca="1" si="354"/>
        <v>45819</v>
      </c>
      <c r="C3803" t="str">
        <f t="shared" ca="1" si="355"/>
        <v>C-004</v>
      </c>
      <c r="D3803" t="str">
        <f t="shared" ca="1" si="356"/>
        <v>P-001</v>
      </c>
      <c r="E3803" t="str">
        <f ca="1">+_xlfn.XLOOKUP(D3803,'Tablas aux'!$A$3:$A$6,'Tablas aux'!$B$3:$B$6,0)</f>
        <v>Audífonos</v>
      </c>
      <c r="F3803" t="str">
        <f ca="1">+_xlfn.XLOOKUP(E3803,'Tablas aux'!$B$3:$B$6,'Tablas aux'!$C$3:$C$6,0)</f>
        <v>Electrónica</v>
      </c>
      <c r="G3803">
        <f t="shared" ca="1" si="357"/>
        <v>31</v>
      </c>
      <c r="H3803">
        <f ca="1">+_xlfn.XLOOKUP(D3803,'Tablas aux'!$A$3:$A$6,'Tablas aux'!$D$3:$D$6)</f>
        <v>50</v>
      </c>
      <c r="I3803" s="3">
        <f t="shared" ca="1" si="358"/>
        <v>0.1</v>
      </c>
      <c r="J3803" t="str" cm="1">
        <f t="array" aca="1" ref="J3803" ca="1">+INDEX({"Tarjeta";"Efectivo";"Transferencia"},RANDBETWEEN(1,3))</f>
        <v>Tarjeta</v>
      </c>
      <c r="K3803" t="str">
        <f t="shared" ca="1" si="359"/>
        <v>V-004</v>
      </c>
      <c r="L3803" t="str">
        <f ca="1">+VLOOKUP(K3803,'Tablas aux'!$A$23:$C$27,3,0)</f>
        <v>Moquegua</v>
      </c>
    </row>
    <row r="3804" spans="1:12" x14ac:dyDescent="0.25">
      <c r="A3804" t="str">
        <v>V-3803</v>
      </c>
      <c r="B3804">
        <f t="shared" ca="1" si="354"/>
        <v>45936</v>
      </c>
      <c r="C3804" t="str">
        <f t="shared" ca="1" si="355"/>
        <v>C-004</v>
      </c>
      <c r="D3804" t="str">
        <f t="shared" ca="1" si="356"/>
        <v>P-004</v>
      </c>
      <c r="E3804" t="str">
        <f ca="1">+_xlfn.XLOOKUP(D3804,'Tablas aux'!$A$3:$A$6,'Tablas aux'!$B$3:$B$6,0)</f>
        <v>Smart Phone</v>
      </c>
      <c r="F3804" t="str">
        <f ca="1">+_xlfn.XLOOKUP(E3804,'Tablas aux'!$B$3:$B$6,'Tablas aux'!$C$3:$C$6,0)</f>
        <v>Telefonía</v>
      </c>
      <c r="G3804">
        <f t="shared" ca="1" si="357"/>
        <v>29</v>
      </c>
      <c r="H3804">
        <f ca="1">+_xlfn.XLOOKUP(D3804,'Tablas aux'!$A$3:$A$6,'Tablas aux'!$D$3:$D$6)</f>
        <v>800</v>
      </c>
      <c r="I3804" s="3">
        <f t="shared" ca="1" si="358"/>
        <v>0.2</v>
      </c>
      <c r="J3804" t="str" cm="1">
        <f t="array" aca="1" ref="J3804" ca="1">+INDEX({"Tarjeta";"Efectivo";"Transferencia"},RANDBETWEEN(1,3))</f>
        <v>Transferencia</v>
      </c>
      <c r="K3804" t="str">
        <f t="shared" ca="1" si="359"/>
        <v>V-001</v>
      </c>
      <c r="L3804" t="str">
        <f ca="1">+VLOOKUP(K3804,'Tablas aux'!$A$23:$C$27,3,0)</f>
        <v>Lima</v>
      </c>
    </row>
    <row r="3805" spans="1:12" x14ac:dyDescent="0.25">
      <c r="A3805" t="str">
        <v>V-3804</v>
      </c>
      <c r="B3805">
        <f t="shared" ca="1" si="354"/>
        <v>45703</v>
      </c>
      <c r="C3805" t="str">
        <f t="shared" ca="1" si="355"/>
        <v>C-002</v>
      </c>
      <c r="D3805" t="str">
        <f t="shared" ca="1" si="356"/>
        <v>P-003</v>
      </c>
      <c r="E3805" t="str">
        <f ca="1">+_xlfn.XLOOKUP(D3805,'Tablas aux'!$A$3:$A$6,'Tablas aux'!$B$3:$B$6,0)</f>
        <v>Smart Watch</v>
      </c>
      <c r="F3805" t="str">
        <f ca="1">+_xlfn.XLOOKUP(E3805,'Tablas aux'!$B$3:$B$6,'Tablas aux'!$C$3:$C$6,0)</f>
        <v>Electrónica</v>
      </c>
      <c r="G3805">
        <f t="shared" ca="1" si="357"/>
        <v>44</v>
      </c>
      <c r="H3805">
        <f ca="1">+_xlfn.XLOOKUP(D3805,'Tablas aux'!$A$3:$A$6,'Tablas aux'!$D$3:$D$6)</f>
        <v>200</v>
      </c>
      <c r="I3805" s="3">
        <f t="shared" ca="1" si="358"/>
        <v>0.1</v>
      </c>
      <c r="J3805" t="str" cm="1">
        <f t="array" aca="1" ref="J3805" ca="1">+INDEX({"Tarjeta";"Efectivo";"Transferencia"},RANDBETWEEN(1,3))</f>
        <v>Efectivo</v>
      </c>
      <c r="K3805" t="str">
        <f t="shared" ca="1" si="359"/>
        <v>V-004</v>
      </c>
      <c r="L3805" t="str">
        <f ca="1">+VLOOKUP(K3805,'Tablas aux'!$A$23:$C$27,3,0)</f>
        <v>Moquegua</v>
      </c>
    </row>
    <row r="3806" spans="1:12" x14ac:dyDescent="0.25">
      <c r="A3806" t="str">
        <v>V-3805</v>
      </c>
      <c r="B3806">
        <f t="shared" ca="1" si="354"/>
        <v>45875</v>
      </c>
      <c r="C3806" t="str">
        <f t="shared" ca="1" si="355"/>
        <v>C-004</v>
      </c>
      <c r="D3806" t="str">
        <f t="shared" ca="1" si="356"/>
        <v>P-002</v>
      </c>
      <c r="E3806" t="str">
        <f ca="1">+_xlfn.XLOOKUP(D3806,'Tablas aux'!$A$3:$A$6,'Tablas aux'!$B$3:$B$6,0)</f>
        <v>Laptop</v>
      </c>
      <c r="F3806" t="str">
        <f ca="1">+_xlfn.XLOOKUP(E3806,'Tablas aux'!$B$3:$B$6,'Tablas aux'!$C$3:$C$6,0)</f>
        <v>Computo</v>
      </c>
      <c r="G3806">
        <f t="shared" ca="1" si="357"/>
        <v>29</v>
      </c>
      <c r="H3806">
        <f ca="1">+_xlfn.XLOOKUP(D3806,'Tablas aux'!$A$3:$A$6,'Tablas aux'!$D$3:$D$6)</f>
        <v>1200</v>
      </c>
      <c r="I3806" s="3">
        <f t="shared" ca="1" si="358"/>
        <v>0.3</v>
      </c>
      <c r="J3806" t="str" cm="1">
        <f t="array" aca="1" ref="J3806" ca="1">+INDEX({"Tarjeta";"Efectivo";"Transferencia"},RANDBETWEEN(1,3))</f>
        <v>Efectivo</v>
      </c>
      <c r="K3806" t="str">
        <f t="shared" ca="1" si="359"/>
        <v>V-002</v>
      </c>
      <c r="L3806" t="str">
        <f ca="1">+VLOOKUP(K3806,'Tablas aux'!$A$23:$C$27,3,0)</f>
        <v>Callao</v>
      </c>
    </row>
    <row r="3807" spans="1:12" x14ac:dyDescent="0.25">
      <c r="A3807" t="str">
        <v>V-3806</v>
      </c>
      <c r="B3807">
        <f t="shared" ca="1" si="354"/>
        <v>45821</v>
      </c>
      <c r="C3807" t="str">
        <f t="shared" ca="1" si="355"/>
        <v>C-004</v>
      </c>
      <c r="D3807" t="str">
        <f t="shared" ca="1" si="356"/>
        <v>P-001</v>
      </c>
      <c r="E3807" t="str">
        <f ca="1">+_xlfn.XLOOKUP(D3807,'Tablas aux'!$A$3:$A$6,'Tablas aux'!$B$3:$B$6,0)</f>
        <v>Audífonos</v>
      </c>
      <c r="F3807" t="str">
        <f ca="1">+_xlfn.XLOOKUP(E3807,'Tablas aux'!$B$3:$B$6,'Tablas aux'!$C$3:$C$6,0)</f>
        <v>Electrónica</v>
      </c>
      <c r="G3807">
        <f t="shared" ca="1" si="357"/>
        <v>26</v>
      </c>
      <c r="H3807">
        <f ca="1">+_xlfn.XLOOKUP(D3807,'Tablas aux'!$A$3:$A$6,'Tablas aux'!$D$3:$D$6)</f>
        <v>50</v>
      </c>
      <c r="I3807" s="3">
        <f t="shared" ca="1" si="358"/>
        <v>0.1</v>
      </c>
      <c r="J3807" t="str" cm="1">
        <f t="array" aca="1" ref="J3807" ca="1">+INDEX({"Tarjeta";"Efectivo";"Transferencia"},RANDBETWEEN(1,3))</f>
        <v>Efectivo</v>
      </c>
      <c r="K3807" t="str">
        <f t="shared" ca="1" si="359"/>
        <v>V-004</v>
      </c>
      <c r="L3807" t="str">
        <f ca="1">+VLOOKUP(K3807,'Tablas aux'!$A$23:$C$27,3,0)</f>
        <v>Moquegua</v>
      </c>
    </row>
    <row r="3808" spans="1:12" x14ac:dyDescent="0.25">
      <c r="A3808" t="str">
        <v>V-3807</v>
      </c>
      <c r="B3808">
        <f t="shared" ca="1" si="354"/>
        <v>45853</v>
      </c>
      <c r="C3808" t="str">
        <f t="shared" ca="1" si="355"/>
        <v>C-001</v>
      </c>
      <c r="D3808" t="str">
        <f t="shared" ca="1" si="356"/>
        <v>P-004</v>
      </c>
      <c r="E3808" t="str">
        <f ca="1">+_xlfn.XLOOKUP(D3808,'Tablas aux'!$A$3:$A$6,'Tablas aux'!$B$3:$B$6,0)</f>
        <v>Smart Phone</v>
      </c>
      <c r="F3808" t="str">
        <f ca="1">+_xlfn.XLOOKUP(E3808,'Tablas aux'!$B$3:$B$6,'Tablas aux'!$C$3:$C$6,0)</f>
        <v>Telefonía</v>
      </c>
      <c r="G3808">
        <f t="shared" ca="1" si="357"/>
        <v>32</v>
      </c>
      <c r="H3808">
        <f ca="1">+_xlfn.XLOOKUP(D3808,'Tablas aux'!$A$3:$A$6,'Tablas aux'!$D$3:$D$6)</f>
        <v>800</v>
      </c>
      <c r="I3808" s="3">
        <f t="shared" ca="1" si="358"/>
        <v>0.2</v>
      </c>
      <c r="J3808" t="str" cm="1">
        <f t="array" aca="1" ref="J3808" ca="1">+INDEX({"Tarjeta";"Efectivo";"Transferencia"},RANDBETWEEN(1,3))</f>
        <v>Transferencia</v>
      </c>
      <c r="K3808" t="str">
        <f t="shared" ca="1" si="359"/>
        <v>V-001</v>
      </c>
      <c r="L3808" t="str">
        <f ca="1">+VLOOKUP(K3808,'Tablas aux'!$A$23:$C$27,3,0)</f>
        <v>Lima</v>
      </c>
    </row>
    <row r="3809" spans="1:12" x14ac:dyDescent="0.25">
      <c r="A3809" t="str">
        <v>V-3808</v>
      </c>
      <c r="B3809">
        <f t="shared" ca="1" si="354"/>
        <v>45969</v>
      </c>
      <c r="C3809" t="str">
        <f t="shared" ca="1" si="355"/>
        <v>C-004</v>
      </c>
      <c r="D3809" t="str">
        <f t="shared" ca="1" si="356"/>
        <v>P-004</v>
      </c>
      <c r="E3809" t="str">
        <f ca="1">+_xlfn.XLOOKUP(D3809,'Tablas aux'!$A$3:$A$6,'Tablas aux'!$B$3:$B$6,0)</f>
        <v>Smart Phone</v>
      </c>
      <c r="F3809" t="str">
        <f ca="1">+_xlfn.XLOOKUP(E3809,'Tablas aux'!$B$3:$B$6,'Tablas aux'!$C$3:$C$6,0)</f>
        <v>Telefonía</v>
      </c>
      <c r="G3809">
        <f t="shared" ca="1" si="357"/>
        <v>45</v>
      </c>
      <c r="H3809">
        <f ca="1">+_xlfn.XLOOKUP(D3809,'Tablas aux'!$A$3:$A$6,'Tablas aux'!$D$3:$D$6)</f>
        <v>800</v>
      </c>
      <c r="I3809" s="3">
        <f t="shared" ca="1" si="358"/>
        <v>0.2</v>
      </c>
      <c r="J3809" t="str" cm="1">
        <f t="array" aca="1" ref="J3809" ca="1">+INDEX({"Tarjeta";"Efectivo";"Transferencia"},RANDBETWEEN(1,3))</f>
        <v>Tarjeta</v>
      </c>
      <c r="K3809" t="str">
        <f t="shared" ca="1" si="359"/>
        <v>V-004</v>
      </c>
      <c r="L3809" t="str">
        <f ca="1">+VLOOKUP(K3809,'Tablas aux'!$A$23:$C$27,3,0)</f>
        <v>Moquegua</v>
      </c>
    </row>
    <row r="3810" spans="1:12" x14ac:dyDescent="0.25">
      <c r="A3810" t="str">
        <v>V-3809</v>
      </c>
      <c r="B3810">
        <f t="shared" ca="1" si="354"/>
        <v>46004</v>
      </c>
      <c r="C3810" t="str">
        <f t="shared" ca="1" si="355"/>
        <v>C-001</v>
      </c>
      <c r="D3810" t="str">
        <f t="shared" ca="1" si="356"/>
        <v>P-002</v>
      </c>
      <c r="E3810" t="str">
        <f ca="1">+_xlfn.XLOOKUP(D3810,'Tablas aux'!$A$3:$A$6,'Tablas aux'!$B$3:$B$6,0)</f>
        <v>Laptop</v>
      </c>
      <c r="F3810" t="str">
        <f ca="1">+_xlfn.XLOOKUP(E3810,'Tablas aux'!$B$3:$B$6,'Tablas aux'!$C$3:$C$6,0)</f>
        <v>Computo</v>
      </c>
      <c r="G3810">
        <f t="shared" ca="1" si="357"/>
        <v>12</v>
      </c>
      <c r="H3810">
        <f ca="1">+_xlfn.XLOOKUP(D3810,'Tablas aux'!$A$3:$A$6,'Tablas aux'!$D$3:$D$6)</f>
        <v>1200</v>
      </c>
      <c r="I3810" s="3">
        <f t="shared" ca="1" si="358"/>
        <v>0.3</v>
      </c>
      <c r="J3810" t="str" cm="1">
        <f t="array" aca="1" ref="J3810" ca="1">+INDEX({"Tarjeta";"Efectivo";"Transferencia"},RANDBETWEEN(1,3))</f>
        <v>Transferencia</v>
      </c>
      <c r="K3810" t="str">
        <f t="shared" ca="1" si="359"/>
        <v>V-005</v>
      </c>
      <c r="L3810" t="str">
        <f ca="1">+VLOOKUP(K3810,'Tablas aux'!$A$23:$C$27,3,0)</f>
        <v>Ayacucho</v>
      </c>
    </row>
    <row r="3811" spans="1:12" x14ac:dyDescent="0.25">
      <c r="A3811" t="str">
        <v>V-3810</v>
      </c>
      <c r="B3811">
        <f t="shared" ca="1" si="354"/>
        <v>46013</v>
      </c>
      <c r="C3811" t="str">
        <f t="shared" ca="1" si="355"/>
        <v>C-001</v>
      </c>
      <c r="D3811" t="str">
        <f t="shared" ca="1" si="356"/>
        <v>P-002</v>
      </c>
      <c r="E3811" t="str">
        <f ca="1">+_xlfn.XLOOKUP(D3811,'Tablas aux'!$A$3:$A$6,'Tablas aux'!$B$3:$B$6,0)</f>
        <v>Laptop</v>
      </c>
      <c r="F3811" t="str">
        <f ca="1">+_xlfn.XLOOKUP(E3811,'Tablas aux'!$B$3:$B$6,'Tablas aux'!$C$3:$C$6,0)</f>
        <v>Computo</v>
      </c>
      <c r="G3811">
        <f t="shared" ca="1" si="357"/>
        <v>44</v>
      </c>
      <c r="H3811">
        <f ca="1">+_xlfn.XLOOKUP(D3811,'Tablas aux'!$A$3:$A$6,'Tablas aux'!$D$3:$D$6)</f>
        <v>1200</v>
      </c>
      <c r="I3811" s="3">
        <f t="shared" ca="1" si="358"/>
        <v>0.3</v>
      </c>
      <c r="J3811" t="str" cm="1">
        <f t="array" aca="1" ref="J3811" ca="1">+INDEX({"Tarjeta";"Efectivo";"Transferencia"},RANDBETWEEN(1,3))</f>
        <v>Tarjeta</v>
      </c>
      <c r="K3811" t="str">
        <f t="shared" ca="1" si="359"/>
        <v>V-003</v>
      </c>
      <c r="L3811" t="str">
        <f ca="1">+VLOOKUP(K3811,'Tablas aux'!$A$23:$C$27,3,0)</f>
        <v>Arequipa</v>
      </c>
    </row>
    <row r="3812" spans="1:12" x14ac:dyDescent="0.25">
      <c r="A3812" t="str">
        <v>V-3811</v>
      </c>
      <c r="B3812">
        <f t="shared" ca="1" si="354"/>
        <v>45813</v>
      </c>
      <c r="C3812" t="str">
        <f t="shared" ca="1" si="355"/>
        <v>C-001</v>
      </c>
      <c r="D3812" t="str">
        <f t="shared" ca="1" si="356"/>
        <v>P-004</v>
      </c>
      <c r="E3812" t="str">
        <f ca="1">+_xlfn.XLOOKUP(D3812,'Tablas aux'!$A$3:$A$6,'Tablas aux'!$B$3:$B$6,0)</f>
        <v>Smart Phone</v>
      </c>
      <c r="F3812" t="str">
        <f ca="1">+_xlfn.XLOOKUP(E3812,'Tablas aux'!$B$3:$B$6,'Tablas aux'!$C$3:$C$6,0)</f>
        <v>Telefonía</v>
      </c>
      <c r="G3812">
        <f t="shared" ca="1" si="357"/>
        <v>16</v>
      </c>
      <c r="H3812">
        <f ca="1">+_xlfn.XLOOKUP(D3812,'Tablas aux'!$A$3:$A$6,'Tablas aux'!$D$3:$D$6)</f>
        <v>800</v>
      </c>
      <c r="I3812" s="3">
        <f t="shared" ca="1" si="358"/>
        <v>0.2</v>
      </c>
      <c r="J3812" t="str" cm="1">
        <f t="array" aca="1" ref="J3812" ca="1">+INDEX({"Tarjeta";"Efectivo";"Transferencia"},RANDBETWEEN(1,3))</f>
        <v>Efectivo</v>
      </c>
      <c r="K3812" t="str">
        <f t="shared" ca="1" si="359"/>
        <v>V-002</v>
      </c>
      <c r="L3812" t="str">
        <f ca="1">+VLOOKUP(K3812,'Tablas aux'!$A$23:$C$27,3,0)</f>
        <v>Callao</v>
      </c>
    </row>
    <row r="3813" spans="1:12" x14ac:dyDescent="0.25">
      <c r="A3813" t="str">
        <v>V-3812</v>
      </c>
      <c r="B3813">
        <f t="shared" ca="1" si="354"/>
        <v>45794</v>
      </c>
      <c r="C3813" t="str">
        <f t="shared" ca="1" si="355"/>
        <v>C-003</v>
      </c>
      <c r="D3813" t="str">
        <f t="shared" ca="1" si="356"/>
        <v>P-003</v>
      </c>
      <c r="E3813" t="str">
        <f ca="1">+_xlfn.XLOOKUP(D3813,'Tablas aux'!$A$3:$A$6,'Tablas aux'!$B$3:$B$6,0)</f>
        <v>Smart Watch</v>
      </c>
      <c r="F3813" t="str">
        <f ca="1">+_xlfn.XLOOKUP(E3813,'Tablas aux'!$B$3:$B$6,'Tablas aux'!$C$3:$C$6,0)</f>
        <v>Electrónica</v>
      </c>
      <c r="G3813">
        <f t="shared" ca="1" si="357"/>
        <v>14</v>
      </c>
      <c r="H3813">
        <f ca="1">+_xlfn.XLOOKUP(D3813,'Tablas aux'!$A$3:$A$6,'Tablas aux'!$D$3:$D$6)</f>
        <v>200</v>
      </c>
      <c r="I3813" s="3">
        <f t="shared" ca="1" si="358"/>
        <v>0.1</v>
      </c>
      <c r="J3813" t="str" cm="1">
        <f t="array" aca="1" ref="J3813" ca="1">+INDEX({"Tarjeta";"Efectivo";"Transferencia"},RANDBETWEEN(1,3))</f>
        <v>Efectivo</v>
      </c>
      <c r="K3813" t="str">
        <f t="shared" ca="1" si="359"/>
        <v>V-005</v>
      </c>
      <c r="L3813" t="str">
        <f ca="1">+VLOOKUP(K3813,'Tablas aux'!$A$23:$C$27,3,0)</f>
        <v>Ayacucho</v>
      </c>
    </row>
    <row r="3814" spans="1:12" x14ac:dyDescent="0.25">
      <c r="A3814" t="str">
        <v>V-3813</v>
      </c>
      <c r="B3814">
        <f t="shared" ca="1" si="354"/>
        <v>45764</v>
      </c>
      <c r="C3814" t="str">
        <f t="shared" ca="1" si="355"/>
        <v>C-004</v>
      </c>
      <c r="D3814" t="str">
        <f t="shared" ca="1" si="356"/>
        <v>P-003</v>
      </c>
      <c r="E3814" t="str">
        <f ca="1">+_xlfn.XLOOKUP(D3814,'Tablas aux'!$A$3:$A$6,'Tablas aux'!$B$3:$B$6,0)</f>
        <v>Smart Watch</v>
      </c>
      <c r="F3814" t="str">
        <f ca="1">+_xlfn.XLOOKUP(E3814,'Tablas aux'!$B$3:$B$6,'Tablas aux'!$C$3:$C$6,0)</f>
        <v>Electrónica</v>
      </c>
      <c r="G3814">
        <f t="shared" ca="1" si="357"/>
        <v>29</v>
      </c>
      <c r="H3814">
        <f ca="1">+_xlfn.XLOOKUP(D3814,'Tablas aux'!$A$3:$A$6,'Tablas aux'!$D$3:$D$6)</f>
        <v>200</v>
      </c>
      <c r="I3814" s="3">
        <f t="shared" ca="1" si="358"/>
        <v>0.1</v>
      </c>
      <c r="J3814" t="str" cm="1">
        <f t="array" aca="1" ref="J3814" ca="1">+INDEX({"Tarjeta";"Efectivo";"Transferencia"},RANDBETWEEN(1,3))</f>
        <v>Transferencia</v>
      </c>
      <c r="K3814" t="str">
        <f t="shared" ca="1" si="359"/>
        <v>V-005</v>
      </c>
      <c r="L3814" t="str">
        <f ca="1">+VLOOKUP(K3814,'Tablas aux'!$A$23:$C$27,3,0)</f>
        <v>Ayacucho</v>
      </c>
    </row>
    <row r="3815" spans="1:12" x14ac:dyDescent="0.25">
      <c r="A3815" t="str">
        <v>V-3814</v>
      </c>
      <c r="B3815">
        <f t="shared" ca="1" si="354"/>
        <v>45741</v>
      </c>
      <c r="C3815" t="str">
        <f t="shared" ca="1" si="355"/>
        <v>C-003</v>
      </c>
      <c r="D3815" t="str">
        <f t="shared" ca="1" si="356"/>
        <v>P-002</v>
      </c>
      <c r="E3815" t="str">
        <f ca="1">+_xlfn.XLOOKUP(D3815,'Tablas aux'!$A$3:$A$6,'Tablas aux'!$B$3:$B$6,0)</f>
        <v>Laptop</v>
      </c>
      <c r="F3815" t="str">
        <f ca="1">+_xlfn.XLOOKUP(E3815,'Tablas aux'!$B$3:$B$6,'Tablas aux'!$C$3:$C$6,0)</f>
        <v>Computo</v>
      </c>
      <c r="G3815">
        <f t="shared" ca="1" si="357"/>
        <v>24</v>
      </c>
      <c r="H3815">
        <f ca="1">+_xlfn.XLOOKUP(D3815,'Tablas aux'!$A$3:$A$6,'Tablas aux'!$D$3:$D$6)</f>
        <v>1200</v>
      </c>
      <c r="I3815" s="3">
        <f t="shared" ca="1" si="358"/>
        <v>0.3</v>
      </c>
      <c r="J3815" t="str" cm="1">
        <f t="array" aca="1" ref="J3815" ca="1">+INDEX({"Tarjeta";"Efectivo";"Transferencia"},RANDBETWEEN(1,3))</f>
        <v>Tarjeta</v>
      </c>
      <c r="K3815" t="str">
        <f t="shared" ca="1" si="359"/>
        <v>V-001</v>
      </c>
      <c r="L3815" t="str">
        <f ca="1">+VLOOKUP(K3815,'Tablas aux'!$A$23:$C$27,3,0)</f>
        <v>Lima</v>
      </c>
    </row>
    <row r="3816" spans="1:12" x14ac:dyDescent="0.25">
      <c r="A3816" t="str">
        <v>V-3815</v>
      </c>
      <c r="B3816">
        <f t="shared" ca="1" si="354"/>
        <v>45971</v>
      </c>
      <c r="C3816" t="str">
        <f t="shared" ca="1" si="355"/>
        <v>C-001</v>
      </c>
      <c r="D3816" t="str">
        <f t="shared" ca="1" si="356"/>
        <v>P-002</v>
      </c>
      <c r="E3816" t="str">
        <f ca="1">+_xlfn.XLOOKUP(D3816,'Tablas aux'!$A$3:$A$6,'Tablas aux'!$B$3:$B$6,0)</f>
        <v>Laptop</v>
      </c>
      <c r="F3816" t="str">
        <f ca="1">+_xlfn.XLOOKUP(E3816,'Tablas aux'!$B$3:$B$6,'Tablas aux'!$C$3:$C$6,0)</f>
        <v>Computo</v>
      </c>
      <c r="G3816">
        <f t="shared" ca="1" si="357"/>
        <v>15</v>
      </c>
      <c r="H3816">
        <f ca="1">+_xlfn.XLOOKUP(D3816,'Tablas aux'!$A$3:$A$6,'Tablas aux'!$D$3:$D$6)</f>
        <v>1200</v>
      </c>
      <c r="I3816" s="3">
        <f t="shared" ca="1" si="358"/>
        <v>0.3</v>
      </c>
      <c r="J3816" t="str" cm="1">
        <f t="array" aca="1" ref="J3816" ca="1">+INDEX({"Tarjeta";"Efectivo";"Transferencia"},RANDBETWEEN(1,3))</f>
        <v>Transferencia</v>
      </c>
      <c r="K3816" t="str">
        <f t="shared" ca="1" si="359"/>
        <v>V-002</v>
      </c>
      <c r="L3816" t="str">
        <f ca="1">+VLOOKUP(K3816,'Tablas aux'!$A$23:$C$27,3,0)</f>
        <v>Callao</v>
      </c>
    </row>
    <row r="3817" spans="1:12" x14ac:dyDescent="0.25">
      <c r="A3817" t="str">
        <v>V-3816</v>
      </c>
      <c r="B3817">
        <f t="shared" ca="1" si="354"/>
        <v>45755</v>
      </c>
      <c r="C3817" t="str">
        <f t="shared" ca="1" si="355"/>
        <v>C-003</v>
      </c>
      <c r="D3817" t="str">
        <f t="shared" ca="1" si="356"/>
        <v>P-002</v>
      </c>
      <c r="E3817" t="str">
        <f ca="1">+_xlfn.XLOOKUP(D3817,'Tablas aux'!$A$3:$A$6,'Tablas aux'!$B$3:$B$6,0)</f>
        <v>Laptop</v>
      </c>
      <c r="F3817" t="str">
        <f ca="1">+_xlfn.XLOOKUP(E3817,'Tablas aux'!$B$3:$B$6,'Tablas aux'!$C$3:$C$6,0)</f>
        <v>Computo</v>
      </c>
      <c r="G3817">
        <f t="shared" ca="1" si="357"/>
        <v>6</v>
      </c>
      <c r="H3817">
        <f ca="1">+_xlfn.XLOOKUP(D3817,'Tablas aux'!$A$3:$A$6,'Tablas aux'!$D$3:$D$6)</f>
        <v>1200</v>
      </c>
      <c r="I3817" s="3">
        <f t="shared" ca="1" si="358"/>
        <v>0.3</v>
      </c>
      <c r="J3817" t="str" cm="1">
        <f t="array" aca="1" ref="J3817" ca="1">+INDEX({"Tarjeta";"Efectivo";"Transferencia"},RANDBETWEEN(1,3))</f>
        <v>Tarjeta</v>
      </c>
      <c r="K3817" t="str">
        <f t="shared" ca="1" si="359"/>
        <v>V-004</v>
      </c>
      <c r="L3817" t="str">
        <f ca="1">+VLOOKUP(K3817,'Tablas aux'!$A$23:$C$27,3,0)</f>
        <v>Moquegua</v>
      </c>
    </row>
    <row r="3818" spans="1:12" x14ac:dyDescent="0.25">
      <c r="A3818" t="str">
        <v>V-3817</v>
      </c>
      <c r="B3818">
        <f t="shared" ca="1" si="354"/>
        <v>45751</v>
      </c>
      <c r="C3818" t="str">
        <f t="shared" ca="1" si="355"/>
        <v>C-002</v>
      </c>
      <c r="D3818" t="str">
        <f t="shared" ca="1" si="356"/>
        <v>P-002</v>
      </c>
      <c r="E3818" t="str">
        <f ca="1">+_xlfn.XLOOKUP(D3818,'Tablas aux'!$A$3:$A$6,'Tablas aux'!$B$3:$B$6,0)</f>
        <v>Laptop</v>
      </c>
      <c r="F3818" t="str">
        <f ca="1">+_xlfn.XLOOKUP(E3818,'Tablas aux'!$B$3:$B$6,'Tablas aux'!$C$3:$C$6,0)</f>
        <v>Computo</v>
      </c>
      <c r="G3818">
        <f t="shared" ca="1" si="357"/>
        <v>19</v>
      </c>
      <c r="H3818">
        <f ca="1">+_xlfn.XLOOKUP(D3818,'Tablas aux'!$A$3:$A$6,'Tablas aux'!$D$3:$D$6)</f>
        <v>1200</v>
      </c>
      <c r="I3818" s="3">
        <f t="shared" ca="1" si="358"/>
        <v>0.3</v>
      </c>
      <c r="J3818" t="str" cm="1">
        <f t="array" aca="1" ref="J3818" ca="1">+INDEX({"Tarjeta";"Efectivo";"Transferencia"},RANDBETWEEN(1,3))</f>
        <v>Efectivo</v>
      </c>
      <c r="K3818" t="str">
        <f t="shared" ca="1" si="359"/>
        <v>V-003</v>
      </c>
      <c r="L3818" t="str">
        <f ca="1">+VLOOKUP(K3818,'Tablas aux'!$A$23:$C$27,3,0)</f>
        <v>Arequipa</v>
      </c>
    </row>
    <row r="3819" spans="1:12" x14ac:dyDescent="0.25">
      <c r="A3819" t="str">
        <v>V-3818</v>
      </c>
      <c r="B3819">
        <f t="shared" ca="1" si="354"/>
        <v>45944</v>
      </c>
      <c r="C3819" t="str">
        <f t="shared" ca="1" si="355"/>
        <v>C-003</v>
      </c>
      <c r="D3819" t="str">
        <f t="shared" ca="1" si="356"/>
        <v>P-001</v>
      </c>
      <c r="E3819" t="str">
        <f ca="1">+_xlfn.XLOOKUP(D3819,'Tablas aux'!$A$3:$A$6,'Tablas aux'!$B$3:$B$6,0)</f>
        <v>Audífonos</v>
      </c>
      <c r="F3819" t="str">
        <f ca="1">+_xlfn.XLOOKUP(E3819,'Tablas aux'!$B$3:$B$6,'Tablas aux'!$C$3:$C$6,0)</f>
        <v>Electrónica</v>
      </c>
      <c r="G3819">
        <f t="shared" ca="1" si="357"/>
        <v>6</v>
      </c>
      <c r="H3819">
        <f ca="1">+_xlfn.XLOOKUP(D3819,'Tablas aux'!$A$3:$A$6,'Tablas aux'!$D$3:$D$6)</f>
        <v>50</v>
      </c>
      <c r="I3819" s="3">
        <f t="shared" ca="1" si="358"/>
        <v>0.1</v>
      </c>
      <c r="J3819" t="str" cm="1">
        <f t="array" aca="1" ref="J3819" ca="1">+INDEX({"Tarjeta";"Efectivo";"Transferencia"},RANDBETWEEN(1,3))</f>
        <v>Efectivo</v>
      </c>
      <c r="K3819" t="str">
        <f t="shared" ca="1" si="359"/>
        <v>V-004</v>
      </c>
      <c r="L3819" t="str">
        <f ca="1">+VLOOKUP(K3819,'Tablas aux'!$A$23:$C$27,3,0)</f>
        <v>Moquegua</v>
      </c>
    </row>
    <row r="3820" spans="1:12" x14ac:dyDescent="0.25">
      <c r="A3820" t="str">
        <v>V-3819</v>
      </c>
      <c r="B3820">
        <f t="shared" ca="1" si="354"/>
        <v>45980</v>
      </c>
      <c r="C3820" t="str">
        <f t="shared" ca="1" si="355"/>
        <v>C-004</v>
      </c>
      <c r="D3820" t="str">
        <f t="shared" ca="1" si="356"/>
        <v>P-003</v>
      </c>
      <c r="E3820" t="str">
        <f ca="1">+_xlfn.XLOOKUP(D3820,'Tablas aux'!$A$3:$A$6,'Tablas aux'!$B$3:$B$6,0)</f>
        <v>Smart Watch</v>
      </c>
      <c r="F3820" t="str">
        <f ca="1">+_xlfn.XLOOKUP(E3820,'Tablas aux'!$B$3:$B$6,'Tablas aux'!$C$3:$C$6,0)</f>
        <v>Electrónica</v>
      </c>
      <c r="G3820">
        <f t="shared" ca="1" si="357"/>
        <v>6</v>
      </c>
      <c r="H3820">
        <f ca="1">+_xlfn.XLOOKUP(D3820,'Tablas aux'!$A$3:$A$6,'Tablas aux'!$D$3:$D$6)</f>
        <v>200</v>
      </c>
      <c r="I3820" s="3">
        <f t="shared" ca="1" si="358"/>
        <v>0.1</v>
      </c>
      <c r="J3820" t="str" cm="1">
        <f t="array" aca="1" ref="J3820" ca="1">+INDEX({"Tarjeta";"Efectivo";"Transferencia"},RANDBETWEEN(1,3))</f>
        <v>Efectivo</v>
      </c>
      <c r="K3820" t="str">
        <f t="shared" ca="1" si="359"/>
        <v>V-005</v>
      </c>
      <c r="L3820" t="str">
        <f ca="1">+VLOOKUP(K3820,'Tablas aux'!$A$23:$C$27,3,0)</f>
        <v>Ayacucho</v>
      </c>
    </row>
    <row r="3821" spans="1:12" x14ac:dyDescent="0.25">
      <c r="A3821" t="str">
        <v>V-3820</v>
      </c>
      <c r="B3821">
        <f t="shared" ca="1" si="354"/>
        <v>46016</v>
      </c>
      <c r="C3821" t="str">
        <f t="shared" ca="1" si="355"/>
        <v>C-004</v>
      </c>
      <c r="D3821" t="str">
        <f t="shared" ca="1" si="356"/>
        <v>P-004</v>
      </c>
      <c r="E3821" t="str">
        <f ca="1">+_xlfn.XLOOKUP(D3821,'Tablas aux'!$A$3:$A$6,'Tablas aux'!$B$3:$B$6,0)</f>
        <v>Smart Phone</v>
      </c>
      <c r="F3821" t="str">
        <f ca="1">+_xlfn.XLOOKUP(E3821,'Tablas aux'!$B$3:$B$6,'Tablas aux'!$C$3:$C$6,0)</f>
        <v>Telefonía</v>
      </c>
      <c r="G3821">
        <f t="shared" ca="1" si="357"/>
        <v>8</v>
      </c>
      <c r="H3821">
        <f ca="1">+_xlfn.XLOOKUP(D3821,'Tablas aux'!$A$3:$A$6,'Tablas aux'!$D$3:$D$6)</f>
        <v>800</v>
      </c>
      <c r="I3821" s="3">
        <f t="shared" ca="1" si="358"/>
        <v>0.2</v>
      </c>
      <c r="J3821" t="str" cm="1">
        <f t="array" aca="1" ref="J3821" ca="1">+INDEX({"Tarjeta";"Efectivo";"Transferencia"},RANDBETWEEN(1,3))</f>
        <v>Transferencia</v>
      </c>
      <c r="K3821" t="str">
        <f t="shared" ca="1" si="359"/>
        <v>V-003</v>
      </c>
      <c r="L3821" t="str">
        <f ca="1">+VLOOKUP(K3821,'Tablas aux'!$A$23:$C$27,3,0)</f>
        <v>Arequipa</v>
      </c>
    </row>
    <row r="3822" spans="1:12" x14ac:dyDescent="0.25">
      <c r="A3822" t="str">
        <v>V-3821</v>
      </c>
      <c r="B3822">
        <f t="shared" ca="1" si="354"/>
        <v>45683</v>
      </c>
      <c r="C3822" t="str">
        <f t="shared" ca="1" si="355"/>
        <v>C-004</v>
      </c>
      <c r="D3822" t="str">
        <f t="shared" ca="1" si="356"/>
        <v>P-001</v>
      </c>
      <c r="E3822" t="str">
        <f ca="1">+_xlfn.XLOOKUP(D3822,'Tablas aux'!$A$3:$A$6,'Tablas aux'!$B$3:$B$6,0)</f>
        <v>Audífonos</v>
      </c>
      <c r="F3822" t="str">
        <f ca="1">+_xlfn.XLOOKUP(E3822,'Tablas aux'!$B$3:$B$6,'Tablas aux'!$C$3:$C$6,0)</f>
        <v>Electrónica</v>
      </c>
      <c r="G3822">
        <f t="shared" ca="1" si="357"/>
        <v>18</v>
      </c>
      <c r="H3822">
        <f ca="1">+_xlfn.XLOOKUP(D3822,'Tablas aux'!$A$3:$A$6,'Tablas aux'!$D$3:$D$6)</f>
        <v>50</v>
      </c>
      <c r="I3822" s="3">
        <f t="shared" ca="1" si="358"/>
        <v>0.1</v>
      </c>
      <c r="J3822" t="str" cm="1">
        <f t="array" aca="1" ref="J3822" ca="1">+INDEX({"Tarjeta";"Efectivo";"Transferencia"},RANDBETWEEN(1,3))</f>
        <v>Tarjeta</v>
      </c>
      <c r="K3822" t="str">
        <f t="shared" ca="1" si="359"/>
        <v>V-002</v>
      </c>
      <c r="L3822" t="str">
        <f ca="1">+VLOOKUP(K3822,'Tablas aux'!$A$23:$C$27,3,0)</f>
        <v>Callao</v>
      </c>
    </row>
    <row r="3823" spans="1:12" x14ac:dyDescent="0.25">
      <c r="A3823" t="str">
        <v>V-3822</v>
      </c>
      <c r="B3823">
        <f t="shared" ca="1" si="354"/>
        <v>45880</v>
      </c>
      <c r="C3823" t="str">
        <f t="shared" ca="1" si="355"/>
        <v>C-001</v>
      </c>
      <c r="D3823" t="str">
        <f t="shared" ca="1" si="356"/>
        <v>P-004</v>
      </c>
      <c r="E3823" t="str">
        <f ca="1">+_xlfn.XLOOKUP(D3823,'Tablas aux'!$A$3:$A$6,'Tablas aux'!$B$3:$B$6,0)</f>
        <v>Smart Phone</v>
      </c>
      <c r="F3823" t="str">
        <f ca="1">+_xlfn.XLOOKUP(E3823,'Tablas aux'!$B$3:$B$6,'Tablas aux'!$C$3:$C$6,0)</f>
        <v>Telefonía</v>
      </c>
      <c r="G3823">
        <f t="shared" ca="1" si="357"/>
        <v>20</v>
      </c>
      <c r="H3823">
        <f ca="1">+_xlfn.XLOOKUP(D3823,'Tablas aux'!$A$3:$A$6,'Tablas aux'!$D$3:$D$6)</f>
        <v>800</v>
      </c>
      <c r="I3823" s="3">
        <f t="shared" ca="1" si="358"/>
        <v>0.2</v>
      </c>
      <c r="J3823" t="str" cm="1">
        <f t="array" aca="1" ref="J3823" ca="1">+INDEX({"Tarjeta";"Efectivo";"Transferencia"},RANDBETWEEN(1,3))</f>
        <v>Transferencia</v>
      </c>
      <c r="K3823" t="str">
        <f t="shared" ca="1" si="359"/>
        <v>V-001</v>
      </c>
      <c r="L3823" t="str">
        <f ca="1">+VLOOKUP(K3823,'Tablas aux'!$A$23:$C$27,3,0)</f>
        <v>Lima</v>
      </c>
    </row>
    <row r="3824" spans="1:12" x14ac:dyDescent="0.25">
      <c r="A3824" t="str">
        <v>V-3823</v>
      </c>
      <c r="B3824">
        <f t="shared" ca="1" si="354"/>
        <v>45865</v>
      </c>
      <c r="C3824" t="str">
        <f t="shared" ca="1" si="355"/>
        <v>C-004</v>
      </c>
      <c r="D3824" t="str">
        <f t="shared" ca="1" si="356"/>
        <v>P-002</v>
      </c>
      <c r="E3824" t="str">
        <f ca="1">+_xlfn.XLOOKUP(D3824,'Tablas aux'!$A$3:$A$6,'Tablas aux'!$B$3:$B$6,0)</f>
        <v>Laptop</v>
      </c>
      <c r="F3824" t="str">
        <f ca="1">+_xlfn.XLOOKUP(E3824,'Tablas aux'!$B$3:$B$6,'Tablas aux'!$C$3:$C$6,0)</f>
        <v>Computo</v>
      </c>
      <c r="G3824">
        <f t="shared" ca="1" si="357"/>
        <v>20</v>
      </c>
      <c r="H3824">
        <f ca="1">+_xlfn.XLOOKUP(D3824,'Tablas aux'!$A$3:$A$6,'Tablas aux'!$D$3:$D$6)</f>
        <v>1200</v>
      </c>
      <c r="I3824" s="3">
        <f t="shared" ca="1" si="358"/>
        <v>0.3</v>
      </c>
      <c r="J3824" t="str" cm="1">
        <f t="array" aca="1" ref="J3824" ca="1">+INDEX({"Tarjeta";"Efectivo";"Transferencia"},RANDBETWEEN(1,3))</f>
        <v>Efectivo</v>
      </c>
      <c r="K3824" t="str">
        <f t="shared" ca="1" si="359"/>
        <v>V-002</v>
      </c>
      <c r="L3824" t="str">
        <f ca="1">+VLOOKUP(K3824,'Tablas aux'!$A$23:$C$27,3,0)</f>
        <v>Callao</v>
      </c>
    </row>
    <row r="3825" spans="1:12" x14ac:dyDescent="0.25">
      <c r="A3825" t="str">
        <v>V-3824</v>
      </c>
      <c r="B3825">
        <f t="shared" ca="1" si="354"/>
        <v>45814</v>
      </c>
      <c r="C3825" t="str">
        <f t="shared" ca="1" si="355"/>
        <v>C-003</v>
      </c>
      <c r="D3825" t="str">
        <f t="shared" ca="1" si="356"/>
        <v>P-003</v>
      </c>
      <c r="E3825" t="str">
        <f ca="1">+_xlfn.XLOOKUP(D3825,'Tablas aux'!$A$3:$A$6,'Tablas aux'!$B$3:$B$6,0)</f>
        <v>Smart Watch</v>
      </c>
      <c r="F3825" t="str">
        <f ca="1">+_xlfn.XLOOKUP(E3825,'Tablas aux'!$B$3:$B$6,'Tablas aux'!$C$3:$C$6,0)</f>
        <v>Electrónica</v>
      </c>
      <c r="G3825">
        <f t="shared" ca="1" si="357"/>
        <v>45</v>
      </c>
      <c r="H3825">
        <f ca="1">+_xlfn.XLOOKUP(D3825,'Tablas aux'!$A$3:$A$6,'Tablas aux'!$D$3:$D$6)</f>
        <v>200</v>
      </c>
      <c r="I3825" s="3">
        <f t="shared" ca="1" si="358"/>
        <v>0.1</v>
      </c>
      <c r="J3825" t="str" cm="1">
        <f t="array" aca="1" ref="J3825" ca="1">+INDEX({"Tarjeta";"Efectivo";"Transferencia"},RANDBETWEEN(1,3))</f>
        <v>Tarjeta</v>
      </c>
      <c r="K3825" t="str">
        <f t="shared" ca="1" si="359"/>
        <v>V-001</v>
      </c>
      <c r="L3825" t="str">
        <f ca="1">+VLOOKUP(K3825,'Tablas aux'!$A$23:$C$27,3,0)</f>
        <v>Lima</v>
      </c>
    </row>
    <row r="3826" spans="1:12" x14ac:dyDescent="0.25">
      <c r="A3826" t="str">
        <v>V-3825</v>
      </c>
      <c r="B3826">
        <f t="shared" ca="1" si="354"/>
        <v>45686</v>
      </c>
      <c r="C3826" t="str">
        <f t="shared" ca="1" si="355"/>
        <v>C-004</v>
      </c>
      <c r="D3826" t="str">
        <f t="shared" ca="1" si="356"/>
        <v>P-001</v>
      </c>
      <c r="E3826" t="str">
        <f ca="1">+_xlfn.XLOOKUP(D3826,'Tablas aux'!$A$3:$A$6,'Tablas aux'!$B$3:$B$6,0)</f>
        <v>Audífonos</v>
      </c>
      <c r="F3826" t="str">
        <f ca="1">+_xlfn.XLOOKUP(E3826,'Tablas aux'!$B$3:$B$6,'Tablas aux'!$C$3:$C$6,0)</f>
        <v>Electrónica</v>
      </c>
      <c r="G3826">
        <f t="shared" ca="1" si="357"/>
        <v>28</v>
      </c>
      <c r="H3826">
        <f ca="1">+_xlfn.XLOOKUP(D3826,'Tablas aux'!$A$3:$A$6,'Tablas aux'!$D$3:$D$6)</f>
        <v>50</v>
      </c>
      <c r="I3826" s="3">
        <f t="shared" ca="1" si="358"/>
        <v>0.1</v>
      </c>
      <c r="J3826" t="str" cm="1">
        <f t="array" aca="1" ref="J3826" ca="1">+INDEX({"Tarjeta";"Efectivo";"Transferencia"},RANDBETWEEN(1,3))</f>
        <v>Efectivo</v>
      </c>
      <c r="K3826" t="str">
        <f t="shared" ca="1" si="359"/>
        <v>V-001</v>
      </c>
      <c r="L3826" t="str">
        <f ca="1">+VLOOKUP(K3826,'Tablas aux'!$A$23:$C$27,3,0)</f>
        <v>Lima</v>
      </c>
    </row>
    <row r="3827" spans="1:12" x14ac:dyDescent="0.25">
      <c r="A3827" t="str">
        <v>V-3826</v>
      </c>
      <c r="B3827">
        <f t="shared" ca="1" si="354"/>
        <v>45681</v>
      </c>
      <c r="C3827" t="str">
        <f t="shared" ca="1" si="355"/>
        <v>C-001</v>
      </c>
      <c r="D3827" t="str">
        <f t="shared" ca="1" si="356"/>
        <v>P-003</v>
      </c>
      <c r="E3827" t="str">
        <f ca="1">+_xlfn.XLOOKUP(D3827,'Tablas aux'!$A$3:$A$6,'Tablas aux'!$B$3:$B$6,0)</f>
        <v>Smart Watch</v>
      </c>
      <c r="F3827" t="str">
        <f ca="1">+_xlfn.XLOOKUP(E3827,'Tablas aux'!$B$3:$B$6,'Tablas aux'!$C$3:$C$6,0)</f>
        <v>Electrónica</v>
      </c>
      <c r="G3827">
        <f t="shared" ca="1" si="357"/>
        <v>38</v>
      </c>
      <c r="H3827">
        <f ca="1">+_xlfn.XLOOKUP(D3827,'Tablas aux'!$A$3:$A$6,'Tablas aux'!$D$3:$D$6)</f>
        <v>200</v>
      </c>
      <c r="I3827" s="3">
        <f t="shared" ca="1" si="358"/>
        <v>0.1</v>
      </c>
      <c r="J3827" t="str" cm="1">
        <f t="array" aca="1" ref="J3827" ca="1">+INDEX({"Tarjeta";"Efectivo";"Transferencia"},RANDBETWEEN(1,3))</f>
        <v>Transferencia</v>
      </c>
      <c r="K3827" t="str">
        <f t="shared" ca="1" si="359"/>
        <v>V-001</v>
      </c>
      <c r="L3827" t="str">
        <f ca="1">+VLOOKUP(K3827,'Tablas aux'!$A$23:$C$27,3,0)</f>
        <v>Lima</v>
      </c>
    </row>
    <row r="3828" spans="1:12" x14ac:dyDescent="0.25">
      <c r="A3828" t="str">
        <v>V-3827</v>
      </c>
      <c r="B3828">
        <f t="shared" ca="1" si="354"/>
        <v>45669</v>
      </c>
      <c r="C3828" t="str">
        <f t="shared" ca="1" si="355"/>
        <v>C-001</v>
      </c>
      <c r="D3828" t="str">
        <f t="shared" ca="1" si="356"/>
        <v>P-003</v>
      </c>
      <c r="E3828" t="str">
        <f ca="1">+_xlfn.XLOOKUP(D3828,'Tablas aux'!$A$3:$A$6,'Tablas aux'!$B$3:$B$6,0)</f>
        <v>Smart Watch</v>
      </c>
      <c r="F3828" t="str">
        <f ca="1">+_xlfn.XLOOKUP(E3828,'Tablas aux'!$B$3:$B$6,'Tablas aux'!$C$3:$C$6,0)</f>
        <v>Electrónica</v>
      </c>
      <c r="G3828">
        <f t="shared" ca="1" si="357"/>
        <v>9</v>
      </c>
      <c r="H3828">
        <f ca="1">+_xlfn.XLOOKUP(D3828,'Tablas aux'!$A$3:$A$6,'Tablas aux'!$D$3:$D$6)</f>
        <v>200</v>
      </c>
      <c r="I3828" s="3">
        <f t="shared" ca="1" si="358"/>
        <v>0.1</v>
      </c>
      <c r="J3828" t="str" cm="1">
        <f t="array" aca="1" ref="J3828" ca="1">+INDEX({"Tarjeta";"Efectivo";"Transferencia"},RANDBETWEEN(1,3))</f>
        <v>Transferencia</v>
      </c>
      <c r="K3828" t="str">
        <f t="shared" ca="1" si="359"/>
        <v>V-004</v>
      </c>
      <c r="L3828" t="str">
        <f ca="1">+VLOOKUP(K3828,'Tablas aux'!$A$23:$C$27,3,0)</f>
        <v>Moquegua</v>
      </c>
    </row>
    <row r="3829" spans="1:12" x14ac:dyDescent="0.25">
      <c r="A3829" t="str">
        <v>V-3828</v>
      </c>
      <c r="B3829">
        <f t="shared" ca="1" si="354"/>
        <v>46011</v>
      </c>
      <c r="C3829" t="str">
        <f t="shared" ca="1" si="355"/>
        <v>C-004</v>
      </c>
      <c r="D3829" t="str">
        <f t="shared" ca="1" si="356"/>
        <v>P-004</v>
      </c>
      <c r="E3829" t="str">
        <f ca="1">+_xlfn.XLOOKUP(D3829,'Tablas aux'!$A$3:$A$6,'Tablas aux'!$B$3:$B$6,0)</f>
        <v>Smart Phone</v>
      </c>
      <c r="F3829" t="str">
        <f ca="1">+_xlfn.XLOOKUP(E3829,'Tablas aux'!$B$3:$B$6,'Tablas aux'!$C$3:$C$6,0)</f>
        <v>Telefonía</v>
      </c>
      <c r="G3829">
        <f t="shared" ca="1" si="357"/>
        <v>21</v>
      </c>
      <c r="H3829">
        <f ca="1">+_xlfn.XLOOKUP(D3829,'Tablas aux'!$A$3:$A$6,'Tablas aux'!$D$3:$D$6)</f>
        <v>800</v>
      </c>
      <c r="I3829" s="3">
        <f t="shared" ca="1" si="358"/>
        <v>0.2</v>
      </c>
      <c r="J3829" t="str" cm="1">
        <f t="array" aca="1" ref="J3829" ca="1">+INDEX({"Tarjeta";"Efectivo";"Transferencia"},RANDBETWEEN(1,3))</f>
        <v>Tarjeta</v>
      </c>
      <c r="K3829" t="str">
        <f t="shared" ca="1" si="359"/>
        <v>V-001</v>
      </c>
      <c r="L3829" t="str">
        <f ca="1">+VLOOKUP(K3829,'Tablas aux'!$A$23:$C$27,3,0)</f>
        <v>Lima</v>
      </c>
    </row>
    <row r="3830" spans="1:12" x14ac:dyDescent="0.25">
      <c r="A3830" t="str">
        <v>V-3829</v>
      </c>
      <c r="B3830">
        <f t="shared" ca="1" si="354"/>
        <v>45874</v>
      </c>
      <c r="C3830" t="str">
        <f t="shared" ca="1" si="355"/>
        <v>C-002</v>
      </c>
      <c r="D3830" t="str">
        <f t="shared" ca="1" si="356"/>
        <v>P-001</v>
      </c>
      <c r="E3830" t="str">
        <f ca="1">+_xlfn.XLOOKUP(D3830,'Tablas aux'!$A$3:$A$6,'Tablas aux'!$B$3:$B$6,0)</f>
        <v>Audífonos</v>
      </c>
      <c r="F3830" t="str">
        <f ca="1">+_xlfn.XLOOKUP(E3830,'Tablas aux'!$B$3:$B$6,'Tablas aux'!$C$3:$C$6,0)</f>
        <v>Electrónica</v>
      </c>
      <c r="G3830">
        <f t="shared" ca="1" si="357"/>
        <v>13</v>
      </c>
      <c r="H3830">
        <f ca="1">+_xlfn.XLOOKUP(D3830,'Tablas aux'!$A$3:$A$6,'Tablas aux'!$D$3:$D$6)</f>
        <v>50</v>
      </c>
      <c r="I3830" s="3">
        <f t="shared" ca="1" si="358"/>
        <v>0.1</v>
      </c>
      <c r="J3830" t="str" cm="1">
        <f t="array" aca="1" ref="J3830" ca="1">+INDEX({"Tarjeta";"Efectivo";"Transferencia"},RANDBETWEEN(1,3))</f>
        <v>Transferencia</v>
      </c>
      <c r="K3830" t="str">
        <f t="shared" ca="1" si="359"/>
        <v>V-002</v>
      </c>
      <c r="L3830" t="str">
        <f ca="1">+VLOOKUP(K3830,'Tablas aux'!$A$23:$C$27,3,0)</f>
        <v>Callao</v>
      </c>
    </row>
    <row r="3831" spans="1:12" x14ac:dyDescent="0.25">
      <c r="A3831" t="str">
        <v>V-3830</v>
      </c>
      <c r="B3831">
        <f t="shared" ca="1" si="354"/>
        <v>45869</v>
      </c>
      <c r="C3831" t="str">
        <f t="shared" ca="1" si="355"/>
        <v>C-004</v>
      </c>
      <c r="D3831" t="str">
        <f t="shared" ca="1" si="356"/>
        <v>P-004</v>
      </c>
      <c r="E3831" t="str">
        <f ca="1">+_xlfn.XLOOKUP(D3831,'Tablas aux'!$A$3:$A$6,'Tablas aux'!$B$3:$B$6,0)</f>
        <v>Smart Phone</v>
      </c>
      <c r="F3831" t="str">
        <f ca="1">+_xlfn.XLOOKUP(E3831,'Tablas aux'!$B$3:$B$6,'Tablas aux'!$C$3:$C$6,0)</f>
        <v>Telefonía</v>
      </c>
      <c r="G3831">
        <f t="shared" ca="1" si="357"/>
        <v>23</v>
      </c>
      <c r="H3831">
        <f ca="1">+_xlfn.XLOOKUP(D3831,'Tablas aux'!$A$3:$A$6,'Tablas aux'!$D$3:$D$6)</f>
        <v>800</v>
      </c>
      <c r="I3831" s="3">
        <f t="shared" ca="1" si="358"/>
        <v>0.2</v>
      </c>
      <c r="J3831" t="str" cm="1">
        <f t="array" aca="1" ref="J3831" ca="1">+INDEX({"Tarjeta";"Efectivo";"Transferencia"},RANDBETWEEN(1,3))</f>
        <v>Transferencia</v>
      </c>
      <c r="K3831" t="str">
        <f t="shared" ca="1" si="359"/>
        <v>V-003</v>
      </c>
      <c r="L3831" t="str">
        <f ca="1">+VLOOKUP(K3831,'Tablas aux'!$A$23:$C$27,3,0)</f>
        <v>Arequipa</v>
      </c>
    </row>
    <row r="3832" spans="1:12" x14ac:dyDescent="0.25">
      <c r="A3832" t="str">
        <v>V-3831</v>
      </c>
      <c r="B3832">
        <f t="shared" ca="1" si="354"/>
        <v>45958</v>
      </c>
      <c r="C3832" t="str">
        <f t="shared" ca="1" si="355"/>
        <v>C-003</v>
      </c>
      <c r="D3832" t="str">
        <f t="shared" ca="1" si="356"/>
        <v>P-003</v>
      </c>
      <c r="E3832" t="str">
        <f ca="1">+_xlfn.XLOOKUP(D3832,'Tablas aux'!$A$3:$A$6,'Tablas aux'!$B$3:$B$6,0)</f>
        <v>Smart Watch</v>
      </c>
      <c r="F3832" t="str">
        <f ca="1">+_xlfn.XLOOKUP(E3832,'Tablas aux'!$B$3:$B$6,'Tablas aux'!$C$3:$C$6,0)</f>
        <v>Electrónica</v>
      </c>
      <c r="G3832">
        <f t="shared" ca="1" si="357"/>
        <v>21</v>
      </c>
      <c r="H3832">
        <f ca="1">+_xlfn.XLOOKUP(D3832,'Tablas aux'!$A$3:$A$6,'Tablas aux'!$D$3:$D$6)</f>
        <v>200</v>
      </c>
      <c r="I3832" s="3">
        <f t="shared" ca="1" si="358"/>
        <v>0.1</v>
      </c>
      <c r="J3832" t="str" cm="1">
        <f t="array" aca="1" ref="J3832" ca="1">+INDEX({"Tarjeta";"Efectivo";"Transferencia"},RANDBETWEEN(1,3))</f>
        <v>Efectivo</v>
      </c>
      <c r="K3832" t="str">
        <f t="shared" ca="1" si="359"/>
        <v>V-002</v>
      </c>
      <c r="L3832" t="str">
        <f ca="1">+VLOOKUP(K3832,'Tablas aux'!$A$23:$C$27,3,0)</f>
        <v>Callao</v>
      </c>
    </row>
    <row r="3833" spans="1:12" x14ac:dyDescent="0.25">
      <c r="A3833" t="str">
        <v>V-3832</v>
      </c>
      <c r="B3833">
        <f t="shared" ca="1" si="354"/>
        <v>45854</v>
      </c>
      <c r="C3833" t="str">
        <f t="shared" ca="1" si="355"/>
        <v>C-001</v>
      </c>
      <c r="D3833" t="str">
        <f t="shared" ca="1" si="356"/>
        <v>P-002</v>
      </c>
      <c r="E3833" t="str">
        <f ca="1">+_xlfn.XLOOKUP(D3833,'Tablas aux'!$A$3:$A$6,'Tablas aux'!$B$3:$B$6,0)</f>
        <v>Laptop</v>
      </c>
      <c r="F3833" t="str">
        <f ca="1">+_xlfn.XLOOKUP(E3833,'Tablas aux'!$B$3:$B$6,'Tablas aux'!$C$3:$C$6,0)</f>
        <v>Computo</v>
      </c>
      <c r="G3833">
        <f t="shared" ca="1" si="357"/>
        <v>13</v>
      </c>
      <c r="H3833">
        <f ca="1">+_xlfn.XLOOKUP(D3833,'Tablas aux'!$A$3:$A$6,'Tablas aux'!$D$3:$D$6)</f>
        <v>1200</v>
      </c>
      <c r="I3833" s="3">
        <f t="shared" ca="1" si="358"/>
        <v>0.3</v>
      </c>
      <c r="J3833" t="str" cm="1">
        <f t="array" aca="1" ref="J3833" ca="1">+INDEX({"Tarjeta";"Efectivo";"Transferencia"},RANDBETWEEN(1,3))</f>
        <v>Efectivo</v>
      </c>
      <c r="K3833" t="str">
        <f t="shared" ca="1" si="359"/>
        <v>V-001</v>
      </c>
      <c r="L3833" t="str">
        <f ca="1">+VLOOKUP(K3833,'Tablas aux'!$A$23:$C$27,3,0)</f>
        <v>Lima</v>
      </c>
    </row>
    <row r="3834" spans="1:12" x14ac:dyDescent="0.25">
      <c r="A3834" t="str">
        <v>V-3833</v>
      </c>
      <c r="B3834">
        <f t="shared" ca="1" si="354"/>
        <v>45959</v>
      </c>
      <c r="C3834" t="str">
        <f t="shared" ca="1" si="355"/>
        <v>C-004</v>
      </c>
      <c r="D3834" t="str">
        <f t="shared" ca="1" si="356"/>
        <v>P-001</v>
      </c>
      <c r="E3834" t="str">
        <f ca="1">+_xlfn.XLOOKUP(D3834,'Tablas aux'!$A$3:$A$6,'Tablas aux'!$B$3:$B$6,0)</f>
        <v>Audífonos</v>
      </c>
      <c r="F3834" t="str">
        <f ca="1">+_xlfn.XLOOKUP(E3834,'Tablas aux'!$B$3:$B$6,'Tablas aux'!$C$3:$C$6,0)</f>
        <v>Electrónica</v>
      </c>
      <c r="G3834">
        <f t="shared" ca="1" si="357"/>
        <v>42</v>
      </c>
      <c r="H3834">
        <f ca="1">+_xlfn.XLOOKUP(D3834,'Tablas aux'!$A$3:$A$6,'Tablas aux'!$D$3:$D$6)</f>
        <v>50</v>
      </c>
      <c r="I3834" s="3">
        <f t="shared" ca="1" si="358"/>
        <v>0.1</v>
      </c>
      <c r="J3834" t="str" cm="1">
        <f t="array" aca="1" ref="J3834" ca="1">+INDEX({"Tarjeta";"Efectivo";"Transferencia"},RANDBETWEEN(1,3))</f>
        <v>Tarjeta</v>
      </c>
      <c r="K3834" t="str">
        <f t="shared" ca="1" si="359"/>
        <v>V-002</v>
      </c>
      <c r="L3834" t="str">
        <f ca="1">+VLOOKUP(K3834,'Tablas aux'!$A$23:$C$27,3,0)</f>
        <v>Callao</v>
      </c>
    </row>
    <row r="3835" spans="1:12" x14ac:dyDescent="0.25">
      <c r="A3835" t="str">
        <v>V-3834</v>
      </c>
      <c r="B3835">
        <f t="shared" ca="1" si="354"/>
        <v>45692</v>
      </c>
      <c r="C3835" t="str">
        <f t="shared" ca="1" si="355"/>
        <v>C-002</v>
      </c>
      <c r="D3835" t="str">
        <f t="shared" ca="1" si="356"/>
        <v>P-003</v>
      </c>
      <c r="E3835" t="str">
        <f ca="1">+_xlfn.XLOOKUP(D3835,'Tablas aux'!$A$3:$A$6,'Tablas aux'!$B$3:$B$6,0)</f>
        <v>Smart Watch</v>
      </c>
      <c r="F3835" t="str">
        <f ca="1">+_xlfn.XLOOKUP(E3835,'Tablas aux'!$B$3:$B$6,'Tablas aux'!$C$3:$C$6,0)</f>
        <v>Electrónica</v>
      </c>
      <c r="G3835">
        <f t="shared" ca="1" si="357"/>
        <v>36</v>
      </c>
      <c r="H3835">
        <f ca="1">+_xlfn.XLOOKUP(D3835,'Tablas aux'!$A$3:$A$6,'Tablas aux'!$D$3:$D$6)</f>
        <v>200</v>
      </c>
      <c r="I3835" s="3">
        <f t="shared" ca="1" si="358"/>
        <v>0.1</v>
      </c>
      <c r="J3835" t="str" cm="1">
        <f t="array" aca="1" ref="J3835" ca="1">+INDEX({"Tarjeta";"Efectivo";"Transferencia"},RANDBETWEEN(1,3))</f>
        <v>Transferencia</v>
      </c>
      <c r="K3835" t="str">
        <f t="shared" ca="1" si="359"/>
        <v>V-002</v>
      </c>
      <c r="L3835" t="str">
        <f ca="1">+VLOOKUP(K3835,'Tablas aux'!$A$23:$C$27,3,0)</f>
        <v>Callao</v>
      </c>
    </row>
    <row r="3836" spans="1:12" x14ac:dyDescent="0.25">
      <c r="A3836" t="str">
        <v>V-3835</v>
      </c>
      <c r="B3836">
        <f t="shared" ca="1" si="354"/>
        <v>45738</v>
      </c>
      <c r="C3836" t="str">
        <f t="shared" ca="1" si="355"/>
        <v>C-004</v>
      </c>
      <c r="D3836" t="str">
        <f t="shared" ca="1" si="356"/>
        <v>P-001</v>
      </c>
      <c r="E3836" t="str">
        <f ca="1">+_xlfn.XLOOKUP(D3836,'Tablas aux'!$A$3:$A$6,'Tablas aux'!$B$3:$B$6,0)</f>
        <v>Audífonos</v>
      </c>
      <c r="F3836" t="str">
        <f ca="1">+_xlfn.XLOOKUP(E3836,'Tablas aux'!$B$3:$B$6,'Tablas aux'!$C$3:$C$6,0)</f>
        <v>Electrónica</v>
      </c>
      <c r="G3836">
        <f t="shared" ca="1" si="357"/>
        <v>43</v>
      </c>
      <c r="H3836">
        <f ca="1">+_xlfn.XLOOKUP(D3836,'Tablas aux'!$A$3:$A$6,'Tablas aux'!$D$3:$D$6)</f>
        <v>50</v>
      </c>
      <c r="I3836" s="3">
        <f t="shared" ca="1" si="358"/>
        <v>0.1</v>
      </c>
      <c r="J3836" t="str" cm="1">
        <f t="array" aca="1" ref="J3836" ca="1">+INDEX({"Tarjeta";"Efectivo";"Transferencia"},RANDBETWEEN(1,3))</f>
        <v>Transferencia</v>
      </c>
      <c r="K3836" t="str">
        <f t="shared" ca="1" si="359"/>
        <v>V-003</v>
      </c>
      <c r="L3836" t="str">
        <f ca="1">+VLOOKUP(K3836,'Tablas aux'!$A$23:$C$27,3,0)</f>
        <v>Arequipa</v>
      </c>
    </row>
    <row r="3837" spans="1:12" x14ac:dyDescent="0.25">
      <c r="A3837" t="str">
        <v>V-3836</v>
      </c>
      <c r="B3837">
        <f t="shared" ca="1" si="354"/>
        <v>45661</v>
      </c>
      <c r="C3837" t="str">
        <f t="shared" ca="1" si="355"/>
        <v>C-004</v>
      </c>
      <c r="D3837" t="str">
        <f t="shared" ca="1" si="356"/>
        <v>P-003</v>
      </c>
      <c r="E3837" t="str">
        <f ca="1">+_xlfn.XLOOKUP(D3837,'Tablas aux'!$A$3:$A$6,'Tablas aux'!$B$3:$B$6,0)</f>
        <v>Smart Watch</v>
      </c>
      <c r="F3837" t="str">
        <f ca="1">+_xlfn.XLOOKUP(E3837,'Tablas aux'!$B$3:$B$6,'Tablas aux'!$C$3:$C$6,0)</f>
        <v>Electrónica</v>
      </c>
      <c r="G3837">
        <f t="shared" ca="1" si="357"/>
        <v>31</v>
      </c>
      <c r="H3837">
        <f ca="1">+_xlfn.XLOOKUP(D3837,'Tablas aux'!$A$3:$A$6,'Tablas aux'!$D$3:$D$6)</f>
        <v>200</v>
      </c>
      <c r="I3837" s="3">
        <f t="shared" ca="1" si="358"/>
        <v>0.1</v>
      </c>
      <c r="J3837" t="str" cm="1">
        <f t="array" aca="1" ref="J3837" ca="1">+INDEX({"Tarjeta";"Efectivo";"Transferencia"},RANDBETWEEN(1,3))</f>
        <v>Transferencia</v>
      </c>
      <c r="K3837" t="str">
        <f t="shared" ca="1" si="359"/>
        <v>V-002</v>
      </c>
      <c r="L3837" t="str">
        <f ca="1">+VLOOKUP(K3837,'Tablas aux'!$A$23:$C$27,3,0)</f>
        <v>Callao</v>
      </c>
    </row>
    <row r="3838" spans="1:12" x14ac:dyDescent="0.25">
      <c r="A3838" t="str">
        <v>V-3837</v>
      </c>
      <c r="B3838">
        <f t="shared" ca="1" si="354"/>
        <v>45701</v>
      </c>
      <c r="C3838" t="str">
        <f t="shared" ca="1" si="355"/>
        <v>C-002</v>
      </c>
      <c r="D3838" t="str">
        <f t="shared" ca="1" si="356"/>
        <v>P-003</v>
      </c>
      <c r="E3838" t="str">
        <f ca="1">+_xlfn.XLOOKUP(D3838,'Tablas aux'!$A$3:$A$6,'Tablas aux'!$B$3:$B$6,0)</f>
        <v>Smart Watch</v>
      </c>
      <c r="F3838" t="str">
        <f ca="1">+_xlfn.XLOOKUP(E3838,'Tablas aux'!$B$3:$B$6,'Tablas aux'!$C$3:$C$6,0)</f>
        <v>Electrónica</v>
      </c>
      <c r="G3838">
        <f t="shared" ca="1" si="357"/>
        <v>15</v>
      </c>
      <c r="H3838">
        <f ca="1">+_xlfn.XLOOKUP(D3838,'Tablas aux'!$A$3:$A$6,'Tablas aux'!$D$3:$D$6)</f>
        <v>200</v>
      </c>
      <c r="I3838" s="3">
        <f t="shared" ca="1" si="358"/>
        <v>0.1</v>
      </c>
      <c r="J3838" t="str" cm="1">
        <f t="array" aca="1" ref="J3838" ca="1">+INDEX({"Tarjeta";"Efectivo";"Transferencia"},RANDBETWEEN(1,3))</f>
        <v>Transferencia</v>
      </c>
      <c r="K3838" t="str">
        <f t="shared" ca="1" si="359"/>
        <v>V-005</v>
      </c>
      <c r="L3838" t="str">
        <f ca="1">+VLOOKUP(K3838,'Tablas aux'!$A$23:$C$27,3,0)</f>
        <v>Ayacucho</v>
      </c>
    </row>
    <row r="3839" spans="1:12" x14ac:dyDescent="0.25">
      <c r="A3839" t="str">
        <v>V-3838</v>
      </c>
      <c r="B3839">
        <f t="shared" ca="1" si="354"/>
        <v>45660</v>
      </c>
      <c r="C3839" t="str">
        <f t="shared" ca="1" si="355"/>
        <v>C-001</v>
      </c>
      <c r="D3839" t="str">
        <f t="shared" ca="1" si="356"/>
        <v>P-003</v>
      </c>
      <c r="E3839" t="str">
        <f ca="1">+_xlfn.XLOOKUP(D3839,'Tablas aux'!$A$3:$A$6,'Tablas aux'!$B$3:$B$6,0)</f>
        <v>Smart Watch</v>
      </c>
      <c r="F3839" t="str">
        <f ca="1">+_xlfn.XLOOKUP(E3839,'Tablas aux'!$B$3:$B$6,'Tablas aux'!$C$3:$C$6,0)</f>
        <v>Electrónica</v>
      </c>
      <c r="G3839">
        <f t="shared" ca="1" si="357"/>
        <v>22</v>
      </c>
      <c r="H3839">
        <f ca="1">+_xlfn.XLOOKUP(D3839,'Tablas aux'!$A$3:$A$6,'Tablas aux'!$D$3:$D$6)</f>
        <v>200</v>
      </c>
      <c r="I3839" s="3">
        <f t="shared" ca="1" si="358"/>
        <v>0.1</v>
      </c>
      <c r="J3839" t="str" cm="1">
        <f t="array" aca="1" ref="J3839" ca="1">+INDEX({"Tarjeta";"Efectivo";"Transferencia"},RANDBETWEEN(1,3))</f>
        <v>Efectivo</v>
      </c>
      <c r="K3839" t="str">
        <f t="shared" ca="1" si="359"/>
        <v>V-002</v>
      </c>
      <c r="L3839" t="str">
        <f ca="1">+VLOOKUP(K3839,'Tablas aux'!$A$23:$C$27,3,0)</f>
        <v>Callao</v>
      </c>
    </row>
    <row r="3840" spans="1:12" x14ac:dyDescent="0.25">
      <c r="A3840" t="str">
        <v>V-3839</v>
      </c>
      <c r="B3840">
        <f t="shared" ca="1" si="354"/>
        <v>45956</v>
      </c>
      <c r="C3840" t="str">
        <f t="shared" ca="1" si="355"/>
        <v>C-001</v>
      </c>
      <c r="D3840" t="str">
        <f t="shared" ca="1" si="356"/>
        <v>P-003</v>
      </c>
      <c r="E3840" t="str">
        <f ca="1">+_xlfn.XLOOKUP(D3840,'Tablas aux'!$A$3:$A$6,'Tablas aux'!$B$3:$B$6,0)</f>
        <v>Smart Watch</v>
      </c>
      <c r="F3840" t="str">
        <f ca="1">+_xlfn.XLOOKUP(E3840,'Tablas aux'!$B$3:$B$6,'Tablas aux'!$C$3:$C$6,0)</f>
        <v>Electrónica</v>
      </c>
      <c r="G3840">
        <f t="shared" ca="1" si="357"/>
        <v>33</v>
      </c>
      <c r="H3840">
        <f ca="1">+_xlfn.XLOOKUP(D3840,'Tablas aux'!$A$3:$A$6,'Tablas aux'!$D$3:$D$6)</f>
        <v>200</v>
      </c>
      <c r="I3840" s="3">
        <f t="shared" ca="1" si="358"/>
        <v>0.1</v>
      </c>
      <c r="J3840" t="str" cm="1">
        <f t="array" aca="1" ref="J3840" ca="1">+INDEX({"Tarjeta";"Efectivo";"Transferencia"},RANDBETWEEN(1,3))</f>
        <v>Transferencia</v>
      </c>
      <c r="K3840" t="str">
        <f t="shared" ca="1" si="359"/>
        <v>V-005</v>
      </c>
      <c r="L3840" t="str">
        <f ca="1">+VLOOKUP(K3840,'Tablas aux'!$A$23:$C$27,3,0)</f>
        <v>Ayacucho</v>
      </c>
    </row>
    <row r="3841" spans="1:12" x14ac:dyDescent="0.25">
      <c r="A3841" t="str">
        <v>V-3840</v>
      </c>
      <c r="B3841">
        <f t="shared" ca="1" si="354"/>
        <v>45781</v>
      </c>
      <c r="C3841" t="str">
        <f t="shared" ca="1" si="355"/>
        <v>C-003</v>
      </c>
      <c r="D3841" t="str">
        <f t="shared" ca="1" si="356"/>
        <v>P-002</v>
      </c>
      <c r="E3841" t="str">
        <f ca="1">+_xlfn.XLOOKUP(D3841,'Tablas aux'!$A$3:$A$6,'Tablas aux'!$B$3:$B$6,0)</f>
        <v>Laptop</v>
      </c>
      <c r="F3841" t="str">
        <f ca="1">+_xlfn.XLOOKUP(E3841,'Tablas aux'!$B$3:$B$6,'Tablas aux'!$C$3:$C$6,0)</f>
        <v>Computo</v>
      </c>
      <c r="G3841">
        <f t="shared" ca="1" si="357"/>
        <v>39</v>
      </c>
      <c r="H3841">
        <f ca="1">+_xlfn.XLOOKUP(D3841,'Tablas aux'!$A$3:$A$6,'Tablas aux'!$D$3:$D$6)</f>
        <v>1200</v>
      </c>
      <c r="I3841" s="3">
        <f t="shared" ca="1" si="358"/>
        <v>0.3</v>
      </c>
      <c r="J3841" t="str" cm="1">
        <f t="array" aca="1" ref="J3841" ca="1">+INDEX({"Tarjeta";"Efectivo";"Transferencia"},RANDBETWEEN(1,3))</f>
        <v>Transferencia</v>
      </c>
      <c r="K3841" t="str">
        <f t="shared" ca="1" si="359"/>
        <v>V-001</v>
      </c>
      <c r="L3841" t="str">
        <f ca="1">+VLOOKUP(K3841,'Tablas aux'!$A$23:$C$27,3,0)</f>
        <v>Lima</v>
      </c>
    </row>
    <row r="3842" spans="1:12" x14ac:dyDescent="0.25">
      <c r="A3842" t="str">
        <v>V-3841</v>
      </c>
      <c r="B3842">
        <f t="shared" ca="1" si="354"/>
        <v>45923</v>
      </c>
      <c r="C3842" t="str">
        <f t="shared" ca="1" si="355"/>
        <v>C-002</v>
      </c>
      <c r="D3842" t="str">
        <f t="shared" ca="1" si="356"/>
        <v>P-004</v>
      </c>
      <c r="E3842" t="str">
        <f ca="1">+_xlfn.XLOOKUP(D3842,'Tablas aux'!$A$3:$A$6,'Tablas aux'!$B$3:$B$6,0)</f>
        <v>Smart Phone</v>
      </c>
      <c r="F3842" t="str">
        <f ca="1">+_xlfn.XLOOKUP(E3842,'Tablas aux'!$B$3:$B$6,'Tablas aux'!$C$3:$C$6,0)</f>
        <v>Telefonía</v>
      </c>
      <c r="G3842">
        <f t="shared" ca="1" si="357"/>
        <v>20</v>
      </c>
      <c r="H3842">
        <f ca="1">+_xlfn.XLOOKUP(D3842,'Tablas aux'!$A$3:$A$6,'Tablas aux'!$D$3:$D$6)</f>
        <v>800</v>
      </c>
      <c r="I3842" s="3">
        <f t="shared" ca="1" si="358"/>
        <v>0.2</v>
      </c>
      <c r="J3842" t="str" cm="1">
        <f t="array" aca="1" ref="J3842" ca="1">+INDEX({"Tarjeta";"Efectivo";"Transferencia"},RANDBETWEEN(1,3))</f>
        <v>Tarjeta</v>
      </c>
      <c r="K3842" t="str">
        <f t="shared" ca="1" si="359"/>
        <v>V-001</v>
      </c>
      <c r="L3842" t="str">
        <f ca="1">+VLOOKUP(K3842,'Tablas aux'!$A$23:$C$27,3,0)</f>
        <v>Lima</v>
      </c>
    </row>
    <row r="3843" spans="1:12" x14ac:dyDescent="0.25">
      <c r="A3843" t="str">
        <v>V-3842</v>
      </c>
      <c r="B3843">
        <f t="shared" ref="B3843:B3906" ca="1" si="360">+RANDBETWEEN("01/01/2025","31/12/2025")</f>
        <v>45919</v>
      </c>
      <c r="C3843" t="str">
        <f t="shared" ref="C3843:C3906" ca="1" si="361">+"C"&amp;"-"&amp;TEXT(RANDBETWEEN(1,4),"000")</f>
        <v>C-004</v>
      </c>
      <c r="D3843" t="str">
        <f t="shared" ref="D3843:D3906" ca="1" si="362">+"P"&amp;"-"&amp;TEXT(RANDBETWEEN(1,4),"000")</f>
        <v>P-001</v>
      </c>
      <c r="E3843" t="str">
        <f ca="1">+_xlfn.XLOOKUP(D3843,'Tablas aux'!$A$3:$A$6,'Tablas aux'!$B$3:$B$6,0)</f>
        <v>Audífonos</v>
      </c>
      <c r="F3843" t="str">
        <f ca="1">+_xlfn.XLOOKUP(E3843,'Tablas aux'!$B$3:$B$6,'Tablas aux'!$C$3:$C$6,0)</f>
        <v>Electrónica</v>
      </c>
      <c r="G3843">
        <f t="shared" ref="G3843:G3906" ca="1" si="363">+RANDBETWEEN(5,45)</f>
        <v>34</v>
      </c>
      <c r="H3843">
        <f ca="1">+_xlfn.XLOOKUP(D3843,'Tablas aux'!$A$3:$A$6,'Tablas aux'!$D$3:$D$6)</f>
        <v>50</v>
      </c>
      <c r="I3843" s="3">
        <f t="shared" ref="I3843:I3906" ca="1" si="364">+IF(F3843="Electrónica",0.1,IF(F3843="Telefonía",0.2,0.3))</f>
        <v>0.1</v>
      </c>
      <c r="J3843" t="str" cm="1">
        <f t="array" aca="1" ref="J3843" ca="1">+INDEX({"Tarjeta";"Efectivo";"Transferencia"},RANDBETWEEN(1,3))</f>
        <v>Tarjeta</v>
      </c>
      <c r="K3843" t="str">
        <f t="shared" ref="K3843:K3906" ca="1" si="365">+"V"&amp;"-"&amp;TEXT(RANDBETWEEN(1,5),"000")</f>
        <v>V-003</v>
      </c>
      <c r="L3843" t="str">
        <f ca="1">+VLOOKUP(K3843,'Tablas aux'!$A$23:$C$27,3,0)</f>
        <v>Arequipa</v>
      </c>
    </row>
    <row r="3844" spans="1:12" x14ac:dyDescent="0.25">
      <c r="A3844" t="str">
        <v>V-3843</v>
      </c>
      <c r="B3844">
        <f t="shared" ca="1" si="360"/>
        <v>45900</v>
      </c>
      <c r="C3844" t="str">
        <f t="shared" ca="1" si="361"/>
        <v>C-002</v>
      </c>
      <c r="D3844" t="str">
        <f t="shared" ca="1" si="362"/>
        <v>P-001</v>
      </c>
      <c r="E3844" t="str">
        <f ca="1">+_xlfn.XLOOKUP(D3844,'Tablas aux'!$A$3:$A$6,'Tablas aux'!$B$3:$B$6,0)</f>
        <v>Audífonos</v>
      </c>
      <c r="F3844" t="str">
        <f ca="1">+_xlfn.XLOOKUP(E3844,'Tablas aux'!$B$3:$B$6,'Tablas aux'!$C$3:$C$6,0)</f>
        <v>Electrónica</v>
      </c>
      <c r="G3844">
        <f t="shared" ca="1" si="363"/>
        <v>16</v>
      </c>
      <c r="H3844">
        <f ca="1">+_xlfn.XLOOKUP(D3844,'Tablas aux'!$A$3:$A$6,'Tablas aux'!$D$3:$D$6)</f>
        <v>50</v>
      </c>
      <c r="I3844" s="3">
        <f t="shared" ca="1" si="364"/>
        <v>0.1</v>
      </c>
      <c r="J3844" t="str" cm="1">
        <f t="array" aca="1" ref="J3844" ca="1">+INDEX({"Tarjeta";"Efectivo";"Transferencia"},RANDBETWEEN(1,3))</f>
        <v>Efectivo</v>
      </c>
      <c r="K3844" t="str">
        <f t="shared" ca="1" si="365"/>
        <v>V-004</v>
      </c>
      <c r="L3844" t="str">
        <f ca="1">+VLOOKUP(K3844,'Tablas aux'!$A$23:$C$27,3,0)</f>
        <v>Moquegua</v>
      </c>
    </row>
    <row r="3845" spans="1:12" x14ac:dyDescent="0.25">
      <c r="A3845" t="str">
        <v>V-3844</v>
      </c>
      <c r="B3845">
        <f t="shared" ca="1" si="360"/>
        <v>45877</v>
      </c>
      <c r="C3845" t="str">
        <f t="shared" ca="1" si="361"/>
        <v>C-001</v>
      </c>
      <c r="D3845" t="str">
        <f t="shared" ca="1" si="362"/>
        <v>P-001</v>
      </c>
      <c r="E3845" t="str">
        <f ca="1">+_xlfn.XLOOKUP(D3845,'Tablas aux'!$A$3:$A$6,'Tablas aux'!$B$3:$B$6,0)</f>
        <v>Audífonos</v>
      </c>
      <c r="F3845" t="str">
        <f ca="1">+_xlfn.XLOOKUP(E3845,'Tablas aux'!$B$3:$B$6,'Tablas aux'!$C$3:$C$6,0)</f>
        <v>Electrónica</v>
      </c>
      <c r="G3845">
        <f t="shared" ca="1" si="363"/>
        <v>35</v>
      </c>
      <c r="H3845">
        <f ca="1">+_xlfn.XLOOKUP(D3845,'Tablas aux'!$A$3:$A$6,'Tablas aux'!$D$3:$D$6)</f>
        <v>50</v>
      </c>
      <c r="I3845" s="3">
        <f t="shared" ca="1" si="364"/>
        <v>0.1</v>
      </c>
      <c r="J3845" t="str" cm="1">
        <f t="array" aca="1" ref="J3845" ca="1">+INDEX({"Tarjeta";"Efectivo";"Transferencia"},RANDBETWEEN(1,3))</f>
        <v>Transferencia</v>
      </c>
      <c r="K3845" t="str">
        <f t="shared" ca="1" si="365"/>
        <v>V-005</v>
      </c>
      <c r="L3845" t="str">
        <f ca="1">+VLOOKUP(K3845,'Tablas aux'!$A$23:$C$27,3,0)</f>
        <v>Ayacucho</v>
      </c>
    </row>
    <row r="3846" spans="1:12" x14ac:dyDescent="0.25">
      <c r="A3846" t="str">
        <v>V-3845</v>
      </c>
      <c r="B3846">
        <f t="shared" ca="1" si="360"/>
        <v>45910</v>
      </c>
      <c r="C3846" t="str">
        <f t="shared" ca="1" si="361"/>
        <v>C-003</v>
      </c>
      <c r="D3846" t="str">
        <f t="shared" ca="1" si="362"/>
        <v>P-001</v>
      </c>
      <c r="E3846" t="str">
        <f ca="1">+_xlfn.XLOOKUP(D3846,'Tablas aux'!$A$3:$A$6,'Tablas aux'!$B$3:$B$6,0)</f>
        <v>Audífonos</v>
      </c>
      <c r="F3846" t="str">
        <f ca="1">+_xlfn.XLOOKUP(E3846,'Tablas aux'!$B$3:$B$6,'Tablas aux'!$C$3:$C$6,0)</f>
        <v>Electrónica</v>
      </c>
      <c r="G3846">
        <f t="shared" ca="1" si="363"/>
        <v>38</v>
      </c>
      <c r="H3846">
        <f ca="1">+_xlfn.XLOOKUP(D3846,'Tablas aux'!$A$3:$A$6,'Tablas aux'!$D$3:$D$6)</f>
        <v>50</v>
      </c>
      <c r="I3846" s="3">
        <f t="shared" ca="1" si="364"/>
        <v>0.1</v>
      </c>
      <c r="J3846" t="str" cm="1">
        <f t="array" aca="1" ref="J3846" ca="1">+INDEX({"Tarjeta";"Efectivo";"Transferencia"},RANDBETWEEN(1,3))</f>
        <v>Efectivo</v>
      </c>
      <c r="K3846" t="str">
        <f t="shared" ca="1" si="365"/>
        <v>V-001</v>
      </c>
      <c r="L3846" t="str">
        <f ca="1">+VLOOKUP(K3846,'Tablas aux'!$A$23:$C$27,3,0)</f>
        <v>Lima</v>
      </c>
    </row>
    <row r="3847" spans="1:12" x14ac:dyDescent="0.25">
      <c r="A3847" t="str">
        <v>V-3846</v>
      </c>
      <c r="B3847">
        <f t="shared" ca="1" si="360"/>
        <v>45920</v>
      </c>
      <c r="C3847" t="str">
        <f t="shared" ca="1" si="361"/>
        <v>C-002</v>
      </c>
      <c r="D3847" t="str">
        <f t="shared" ca="1" si="362"/>
        <v>P-003</v>
      </c>
      <c r="E3847" t="str">
        <f ca="1">+_xlfn.XLOOKUP(D3847,'Tablas aux'!$A$3:$A$6,'Tablas aux'!$B$3:$B$6,0)</f>
        <v>Smart Watch</v>
      </c>
      <c r="F3847" t="str">
        <f ca="1">+_xlfn.XLOOKUP(E3847,'Tablas aux'!$B$3:$B$6,'Tablas aux'!$C$3:$C$6,0)</f>
        <v>Electrónica</v>
      </c>
      <c r="G3847">
        <f t="shared" ca="1" si="363"/>
        <v>12</v>
      </c>
      <c r="H3847">
        <f ca="1">+_xlfn.XLOOKUP(D3847,'Tablas aux'!$A$3:$A$6,'Tablas aux'!$D$3:$D$6)</f>
        <v>200</v>
      </c>
      <c r="I3847" s="3">
        <f t="shared" ca="1" si="364"/>
        <v>0.1</v>
      </c>
      <c r="J3847" t="str" cm="1">
        <f t="array" aca="1" ref="J3847" ca="1">+INDEX({"Tarjeta";"Efectivo";"Transferencia"},RANDBETWEEN(1,3))</f>
        <v>Efectivo</v>
      </c>
      <c r="K3847" t="str">
        <f t="shared" ca="1" si="365"/>
        <v>V-003</v>
      </c>
      <c r="L3847" t="str">
        <f ca="1">+VLOOKUP(K3847,'Tablas aux'!$A$23:$C$27,3,0)</f>
        <v>Arequipa</v>
      </c>
    </row>
    <row r="3848" spans="1:12" x14ac:dyDescent="0.25">
      <c r="A3848" t="str">
        <v>V-3847</v>
      </c>
      <c r="B3848">
        <f t="shared" ca="1" si="360"/>
        <v>45685</v>
      </c>
      <c r="C3848" t="str">
        <f t="shared" ca="1" si="361"/>
        <v>C-002</v>
      </c>
      <c r="D3848" t="str">
        <f t="shared" ca="1" si="362"/>
        <v>P-004</v>
      </c>
      <c r="E3848" t="str">
        <f ca="1">+_xlfn.XLOOKUP(D3848,'Tablas aux'!$A$3:$A$6,'Tablas aux'!$B$3:$B$6,0)</f>
        <v>Smart Phone</v>
      </c>
      <c r="F3848" t="str">
        <f ca="1">+_xlfn.XLOOKUP(E3848,'Tablas aux'!$B$3:$B$6,'Tablas aux'!$C$3:$C$6,0)</f>
        <v>Telefonía</v>
      </c>
      <c r="G3848">
        <f t="shared" ca="1" si="363"/>
        <v>21</v>
      </c>
      <c r="H3848">
        <f ca="1">+_xlfn.XLOOKUP(D3848,'Tablas aux'!$A$3:$A$6,'Tablas aux'!$D$3:$D$6)</f>
        <v>800</v>
      </c>
      <c r="I3848" s="3">
        <f t="shared" ca="1" si="364"/>
        <v>0.2</v>
      </c>
      <c r="J3848" t="str" cm="1">
        <f t="array" aca="1" ref="J3848" ca="1">+INDEX({"Tarjeta";"Efectivo";"Transferencia"},RANDBETWEEN(1,3))</f>
        <v>Efectivo</v>
      </c>
      <c r="K3848" t="str">
        <f t="shared" ca="1" si="365"/>
        <v>V-005</v>
      </c>
      <c r="L3848" t="str">
        <f ca="1">+VLOOKUP(K3848,'Tablas aux'!$A$23:$C$27,3,0)</f>
        <v>Ayacucho</v>
      </c>
    </row>
    <row r="3849" spans="1:12" x14ac:dyDescent="0.25">
      <c r="A3849" t="str">
        <v>V-3848</v>
      </c>
      <c r="B3849">
        <f t="shared" ca="1" si="360"/>
        <v>45741</v>
      </c>
      <c r="C3849" t="str">
        <f t="shared" ca="1" si="361"/>
        <v>C-004</v>
      </c>
      <c r="D3849" t="str">
        <f t="shared" ca="1" si="362"/>
        <v>P-004</v>
      </c>
      <c r="E3849" t="str">
        <f ca="1">+_xlfn.XLOOKUP(D3849,'Tablas aux'!$A$3:$A$6,'Tablas aux'!$B$3:$B$6,0)</f>
        <v>Smart Phone</v>
      </c>
      <c r="F3849" t="str">
        <f ca="1">+_xlfn.XLOOKUP(E3849,'Tablas aux'!$B$3:$B$6,'Tablas aux'!$C$3:$C$6,0)</f>
        <v>Telefonía</v>
      </c>
      <c r="G3849">
        <f t="shared" ca="1" si="363"/>
        <v>37</v>
      </c>
      <c r="H3849">
        <f ca="1">+_xlfn.XLOOKUP(D3849,'Tablas aux'!$A$3:$A$6,'Tablas aux'!$D$3:$D$6)</f>
        <v>800</v>
      </c>
      <c r="I3849" s="3">
        <f t="shared" ca="1" si="364"/>
        <v>0.2</v>
      </c>
      <c r="J3849" t="str" cm="1">
        <f t="array" aca="1" ref="J3849" ca="1">+INDEX({"Tarjeta";"Efectivo";"Transferencia"},RANDBETWEEN(1,3))</f>
        <v>Tarjeta</v>
      </c>
      <c r="K3849" t="str">
        <f t="shared" ca="1" si="365"/>
        <v>V-002</v>
      </c>
      <c r="L3849" t="str">
        <f ca="1">+VLOOKUP(K3849,'Tablas aux'!$A$23:$C$27,3,0)</f>
        <v>Callao</v>
      </c>
    </row>
    <row r="3850" spans="1:12" x14ac:dyDescent="0.25">
      <c r="A3850" t="str">
        <v>V-3849</v>
      </c>
      <c r="B3850">
        <f t="shared" ca="1" si="360"/>
        <v>45956</v>
      </c>
      <c r="C3850" t="str">
        <f t="shared" ca="1" si="361"/>
        <v>C-003</v>
      </c>
      <c r="D3850" t="str">
        <f t="shared" ca="1" si="362"/>
        <v>P-003</v>
      </c>
      <c r="E3850" t="str">
        <f ca="1">+_xlfn.XLOOKUP(D3850,'Tablas aux'!$A$3:$A$6,'Tablas aux'!$B$3:$B$6,0)</f>
        <v>Smart Watch</v>
      </c>
      <c r="F3850" t="str">
        <f ca="1">+_xlfn.XLOOKUP(E3850,'Tablas aux'!$B$3:$B$6,'Tablas aux'!$C$3:$C$6,0)</f>
        <v>Electrónica</v>
      </c>
      <c r="G3850">
        <f t="shared" ca="1" si="363"/>
        <v>22</v>
      </c>
      <c r="H3850">
        <f ca="1">+_xlfn.XLOOKUP(D3850,'Tablas aux'!$A$3:$A$6,'Tablas aux'!$D$3:$D$6)</f>
        <v>200</v>
      </c>
      <c r="I3850" s="3">
        <f t="shared" ca="1" si="364"/>
        <v>0.1</v>
      </c>
      <c r="J3850" t="str" cm="1">
        <f t="array" aca="1" ref="J3850" ca="1">+INDEX({"Tarjeta";"Efectivo";"Transferencia"},RANDBETWEEN(1,3))</f>
        <v>Efectivo</v>
      </c>
      <c r="K3850" t="str">
        <f t="shared" ca="1" si="365"/>
        <v>V-003</v>
      </c>
      <c r="L3850" t="str">
        <f ca="1">+VLOOKUP(K3850,'Tablas aux'!$A$23:$C$27,3,0)</f>
        <v>Arequipa</v>
      </c>
    </row>
    <row r="3851" spans="1:12" x14ac:dyDescent="0.25">
      <c r="A3851" t="str">
        <v>V-3850</v>
      </c>
      <c r="B3851">
        <f t="shared" ca="1" si="360"/>
        <v>45719</v>
      </c>
      <c r="C3851" t="str">
        <f t="shared" ca="1" si="361"/>
        <v>C-003</v>
      </c>
      <c r="D3851" t="str">
        <f t="shared" ca="1" si="362"/>
        <v>P-001</v>
      </c>
      <c r="E3851" t="str">
        <f ca="1">+_xlfn.XLOOKUP(D3851,'Tablas aux'!$A$3:$A$6,'Tablas aux'!$B$3:$B$6,0)</f>
        <v>Audífonos</v>
      </c>
      <c r="F3851" t="str">
        <f ca="1">+_xlfn.XLOOKUP(E3851,'Tablas aux'!$B$3:$B$6,'Tablas aux'!$C$3:$C$6,0)</f>
        <v>Electrónica</v>
      </c>
      <c r="G3851">
        <f t="shared" ca="1" si="363"/>
        <v>45</v>
      </c>
      <c r="H3851">
        <f ca="1">+_xlfn.XLOOKUP(D3851,'Tablas aux'!$A$3:$A$6,'Tablas aux'!$D$3:$D$6)</f>
        <v>50</v>
      </c>
      <c r="I3851" s="3">
        <f t="shared" ca="1" si="364"/>
        <v>0.1</v>
      </c>
      <c r="J3851" t="str" cm="1">
        <f t="array" aca="1" ref="J3851" ca="1">+INDEX({"Tarjeta";"Efectivo";"Transferencia"},RANDBETWEEN(1,3))</f>
        <v>Tarjeta</v>
      </c>
      <c r="K3851" t="str">
        <f t="shared" ca="1" si="365"/>
        <v>V-003</v>
      </c>
      <c r="L3851" t="str">
        <f ca="1">+VLOOKUP(K3851,'Tablas aux'!$A$23:$C$27,3,0)</f>
        <v>Arequipa</v>
      </c>
    </row>
    <row r="3852" spans="1:12" x14ac:dyDescent="0.25">
      <c r="A3852" t="str">
        <v>V-3851</v>
      </c>
      <c r="B3852">
        <f t="shared" ca="1" si="360"/>
        <v>45941</v>
      </c>
      <c r="C3852" t="str">
        <f t="shared" ca="1" si="361"/>
        <v>C-004</v>
      </c>
      <c r="D3852" t="str">
        <f t="shared" ca="1" si="362"/>
        <v>P-001</v>
      </c>
      <c r="E3852" t="str">
        <f ca="1">+_xlfn.XLOOKUP(D3852,'Tablas aux'!$A$3:$A$6,'Tablas aux'!$B$3:$B$6,0)</f>
        <v>Audífonos</v>
      </c>
      <c r="F3852" t="str">
        <f ca="1">+_xlfn.XLOOKUP(E3852,'Tablas aux'!$B$3:$B$6,'Tablas aux'!$C$3:$C$6,0)</f>
        <v>Electrónica</v>
      </c>
      <c r="G3852">
        <f t="shared" ca="1" si="363"/>
        <v>15</v>
      </c>
      <c r="H3852">
        <f ca="1">+_xlfn.XLOOKUP(D3852,'Tablas aux'!$A$3:$A$6,'Tablas aux'!$D$3:$D$6)</f>
        <v>50</v>
      </c>
      <c r="I3852" s="3">
        <f t="shared" ca="1" si="364"/>
        <v>0.1</v>
      </c>
      <c r="J3852" t="str" cm="1">
        <f t="array" aca="1" ref="J3852" ca="1">+INDEX({"Tarjeta";"Efectivo";"Transferencia"},RANDBETWEEN(1,3))</f>
        <v>Transferencia</v>
      </c>
      <c r="K3852" t="str">
        <f t="shared" ca="1" si="365"/>
        <v>V-001</v>
      </c>
      <c r="L3852" t="str">
        <f ca="1">+VLOOKUP(K3852,'Tablas aux'!$A$23:$C$27,3,0)</f>
        <v>Lima</v>
      </c>
    </row>
    <row r="3853" spans="1:12" x14ac:dyDescent="0.25">
      <c r="A3853" t="str">
        <v>V-3852</v>
      </c>
      <c r="B3853">
        <f t="shared" ca="1" si="360"/>
        <v>45775</v>
      </c>
      <c r="C3853" t="str">
        <f t="shared" ca="1" si="361"/>
        <v>C-004</v>
      </c>
      <c r="D3853" t="str">
        <f t="shared" ca="1" si="362"/>
        <v>P-004</v>
      </c>
      <c r="E3853" t="str">
        <f ca="1">+_xlfn.XLOOKUP(D3853,'Tablas aux'!$A$3:$A$6,'Tablas aux'!$B$3:$B$6,0)</f>
        <v>Smart Phone</v>
      </c>
      <c r="F3853" t="str">
        <f ca="1">+_xlfn.XLOOKUP(E3853,'Tablas aux'!$B$3:$B$6,'Tablas aux'!$C$3:$C$6,0)</f>
        <v>Telefonía</v>
      </c>
      <c r="G3853">
        <f t="shared" ca="1" si="363"/>
        <v>30</v>
      </c>
      <c r="H3853">
        <f ca="1">+_xlfn.XLOOKUP(D3853,'Tablas aux'!$A$3:$A$6,'Tablas aux'!$D$3:$D$6)</f>
        <v>800</v>
      </c>
      <c r="I3853" s="3">
        <f t="shared" ca="1" si="364"/>
        <v>0.2</v>
      </c>
      <c r="J3853" t="str" cm="1">
        <f t="array" aca="1" ref="J3853" ca="1">+INDEX({"Tarjeta";"Efectivo";"Transferencia"},RANDBETWEEN(1,3))</f>
        <v>Transferencia</v>
      </c>
      <c r="K3853" t="str">
        <f t="shared" ca="1" si="365"/>
        <v>V-001</v>
      </c>
      <c r="L3853" t="str">
        <f ca="1">+VLOOKUP(K3853,'Tablas aux'!$A$23:$C$27,3,0)</f>
        <v>Lima</v>
      </c>
    </row>
    <row r="3854" spans="1:12" x14ac:dyDescent="0.25">
      <c r="A3854" t="str">
        <v>V-3853</v>
      </c>
      <c r="B3854">
        <f t="shared" ca="1" si="360"/>
        <v>45896</v>
      </c>
      <c r="C3854" t="str">
        <f t="shared" ca="1" si="361"/>
        <v>C-001</v>
      </c>
      <c r="D3854" t="str">
        <f t="shared" ca="1" si="362"/>
        <v>P-004</v>
      </c>
      <c r="E3854" t="str">
        <f ca="1">+_xlfn.XLOOKUP(D3854,'Tablas aux'!$A$3:$A$6,'Tablas aux'!$B$3:$B$6,0)</f>
        <v>Smart Phone</v>
      </c>
      <c r="F3854" t="str">
        <f ca="1">+_xlfn.XLOOKUP(E3854,'Tablas aux'!$B$3:$B$6,'Tablas aux'!$C$3:$C$6,0)</f>
        <v>Telefonía</v>
      </c>
      <c r="G3854">
        <f t="shared" ca="1" si="363"/>
        <v>17</v>
      </c>
      <c r="H3854">
        <f ca="1">+_xlfn.XLOOKUP(D3854,'Tablas aux'!$A$3:$A$6,'Tablas aux'!$D$3:$D$6)</f>
        <v>800</v>
      </c>
      <c r="I3854" s="3">
        <f t="shared" ca="1" si="364"/>
        <v>0.2</v>
      </c>
      <c r="J3854" t="str" cm="1">
        <f t="array" aca="1" ref="J3854" ca="1">+INDEX({"Tarjeta";"Efectivo";"Transferencia"},RANDBETWEEN(1,3))</f>
        <v>Tarjeta</v>
      </c>
      <c r="K3854" t="str">
        <f t="shared" ca="1" si="365"/>
        <v>V-002</v>
      </c>
      <c r="L3854" t="str">
        <f ca="1">+VLOOKUP(K3854,'Tablas aux'!$A$23:$C$27,3,0)</f>
        <v>Callao</v>
      </c>
    </row>
    <row r="3855" spans="1:12" x14ac:dyDescent="0.25">
      <c r="A3855" t="str">
        <v>V-3854</v>
      </c>
      <c r="B3855">
        <f t="shared" ca="1" si="360"/>
        <v>45859</v>
      </c>
      <c r="C3855" t="str">
        <f t="shared" ca="1" si="361"/>
        <v>C-002</v>
      </c>
      <c r="D3855" t="str">
        <f t="shared" ca="1" si="362"/>
        <v>P-004</v>
      </c>
      <c r="E3855" t="str">
        <f ca="1">+_xlfn.XLOOKUP(D3855,'Tablas aux'!$A$3:$A$6,'Tablas aux'!$B$3:$B$6,0)</f>
        <v>Smart Phone</v>
      </c>
      <c r="F3855" t="str">
        <f ca="1">+_xlfn.XLOOKUP(E3855,'Tablas aux'!$B$3:$B$6,'Tablas aux'!$C$3:$C$6,0)</f>
        <v>Telefonía</v>
      </c>
      <c r="G3855">
        <f t="shared" ca="1" si="363"/>
        <v>36</v>
      </c>
      <c r="H3855">
        <f ca="1">+_xlfn.XLOOKUP(D3855,'Tablas aux'!$A$3:$A$6,'Tablas aux'!$D$3:$D$6)</f>
        <v>800</v>
      </c>
      <c r="I3855" s="3">
        <f t="shared" ca="1" si="364"/>
        <v>0.2</v>
      </c>
      <c r="J3855" t="str" cm="1">
        <f t="array" aca="1" ref="J3855" ca="1">+INDEX({"Tarjeta";"Efectivo";"Transferencia"},RANDBETWEEN(1,3))</f>
        <v>Efectivo</v>
      </c>
      <c r="K3855" t="str">
        <f t="shared" ca="1" si="365"/>
        <v>V-002</v>
      </c>
      <c r="L3855" t="str">
        <f ca="1">+VLOOKUP(K3855,'Tablas aux'!$A$23:$C$27,3,0)</f>
        <v>Callao</v>
      </c>
    </row>
    <row r="3856" spans="1:12" x14ac:dyDescent="0.25">
      <c r="A3856" t="str">
        <v>V-3855</v>
      </c>
      <c r="B3856">
        <f t="shared" ca="1" si="360"/>
        <v>46019</v>
      </c>
      <c r="C3856" t="str">
        <f t="shared" ca="1" si="361"/>
        <v>C-003</v>
      </c>
      <c r="D3856" t="str">
        <f t="shared" ca="1" si="362"/>
        <v>P-002</v>
      </c>
      <c r="E3856" t="str">
        <f ca="1">+_xlfn.XLOOKUP(D3856,'Tablas aux'!$A$3:$A$6,'Tablas aux'!$B$3:$B$6,0)</f>
        <v>Laptop</v>
      </c>
      <c r="F3856" t="str">
        <f ca="1">+_xlfn.XLOOKUP(E3856,'Tablas aux'!$B$3:$B$6,'Tablas aux'!$C$3:$C$6,0)</f>
        <v>Computo</v>
      </c>
      <c r="G3856">
        <f t="shared" ca="1" si="363"/>
        <v>33</v>
      </c>
      <c r="H3856">
        <f ca="1">+_xlfn.XLOOKUP(D3856,'Tablas aux'!$A$3:$A$6,'Tablas aux'!$D$3:$D$6)</f>
        <v>1200</v>
      </c>
      <c r="I3856" s="3">
        <f t="shared" ca="1" si="364"/>
        <v>0.3</v>
      </c>
      <c r="J3856" t="str" cm="1">
        <f t="array" aca="1" ref="J3856" ca="1">+INDEX({"Tarjeta";"Efectivo";"Transferencia"},RANDBETWEEN(1,3))</f>
        <v>Efectivo</v>
      </c>
      <c r="K3856" t="str">
        <f t="shared" ca="1" si="365"/>
        <v>V-003</v>
      </c>
      <c r="L3856" t="str">
        <f ca="1">+VLOOKUP(K3856,'Tablas aux'!$A$23:$C$27,3,0)</f>
        <v>Arequipa</v>
      </c>
    </row>
    <row r="3857" spans="1:12" x14ac:dyDescent="0.25">
      <c r="A3857" t="str">
        <v>V-3856</v>
      </c>
      <c r="B3857">
        <f t="shared" ca="1" si="360"/>
        <v>45859</v>
      </c>
      <c r="C3857" t="str">
        <f t="shared" ca="1" si="361"/>
        <v>C-003</v>
      </c>
      <c r="D3857" t="str">
        <f t="shared" ca="1" si="362"/>
        <v>P-003</v>
      </c>
      <c r="E3857" t="str">
        <f ca="1">+_xlfn.XLOOKUP(D3857,'Tablas aux'!$A$3:$A$6,'Tablas aux'!$B$3:$B$6,0)</f>
        <v>Smart Watch</v>
      </c>
      <c r="F3857" t="str">
        <f ca="1">+_xlfn.XLOOKUP(E3857,'Tablas aux'!$B$3:$B$6,'Tablas aux'!$C$3:$C$6,0)</f>
        <v>Electrónica</v>
      </c>
      <c r="G3857">
        <f t="shared" ca="1" si="363"/>
        <v>42</v>
      </c>
      <c r="H3857">
        <f ca="1">+_xlfn.XLOOKUP(D3857,'Tablas aux'!$A$3:$A$6,'Tablas aux'!$D$3:$D$6)</f>
        <v>200</v>
      </c>
      <c r="I3857" s="3">
        <f t="shared" ca="1" si="364"/>
        <v>0.1</v>
      </c>
      <c r="J3857" t="str" cm="1">
        <f t="array" aca="1" ref="J3857" ca="1">+INDEX({"Tarjeta";"Efectivo";"Transferencia"},RANDBETWEEN(1,3))</f>
        <v>Transferencia</v>
      </c>
      <c r="K3857" t="str">
        <f t="shared" ca="1" si="365"/>
        <v>V-005</v>
      </c>
      <c r="L3857" t="str">
        <f ca="1">+VLOOKUP(K3857,'Tablas aux'!$A$23:$C$27,3,0)</f>
        <v>Ayacucho</v>
      </c>
    </row>
    <row r="3858" spans="1:12" x14ac:dyDescent="0.25">
      <c r="A3858" t="str">
        <v>V-3857</v>
      </c>
      <c r="B3858">
        <f t="shared" ca="1" si="360"/>
        <v>45809</v>
      </c>
      <c r="C3858" t="str">
        <f t="shared" ca="1" si="361"/>
        <v>C-001</v>
      </c>
      <c r="D3858" t="str">
        <f t="shared" ca="1" si="362"/>
        <v>P-001</v>
      </c>
      <c r="E3858" t="str">
        <f ca="1">+_xlfn.XLOOKUP(D3858,'Tablas aux'!$A$3:$A$6,'Tablas aux'!$B$3:$B$6,0)</f>
        <v>Audífonos</v>
      </c>
      <c r="F3858" t="str">
        <f ca="1">+_xlfn.XLOOKUP(E3858,'Tablas aux'!$B$3:$B$6,'Tablas aux'!$C$3:$C$6,0)</f>
        <v>Electrónica</v>
      </c>
      <c r="G3858">
        <f t="shared" ca="1" si="363"/>
        <v>32</v>
      </c>
      <c r="H3858">
        <f ca="1">+_xlfn.XLOOKUP(D3858,'Tablas aux'!$A$3:$A$6,'Tablas aux'!$D$3:$D$6)</f>
        <v>50</v>
      </c>
      <c r="I3858" s="3">
        <f t="shared" ca="1" si="364"/>
        <v>0.1</v>
      </c>
      <c r="J3858" t="str" cm="1">
        <f t="array" aca="1" ref="J3858" ca="1">+INDEX({"Tarjeta";"Efectivo";"Transferencia"},RANDBETWEEN(1,3))</f>
        <v>Tarjeta</v>
      </c>
      <c r="K3858" t="str">
        <f t="shared" ca="1" si="365"/>
        <v>V-005</v>
      </c>
      <c r="L3858" t="str">
        <f ca="1">+VLOOKUP(K3858,'Tablas aux'!$A$23:$C$27,3,0)</f>
        <v>Ayacucho</v>
      </c>
    </row>
    <row r="3859" spans="1:12" x14ac:dyDescent="0.25">
      <c r="A3859" t="str">
        <v>V-3858</v>
      </c>
      <c r="B3859">
        <f t="shared" ca="1" si="360"/>
        <v>45956</v>
      </c>
      <c r="C3859" t="str">
        <f t="shared" ca="1" si="361"/>
        <v>C-001</v>
      </c>
      <c r="D3859" t="str">
        <f t="shared" ca="1" si="362"/>
        <v>P-002</v>
      </c>
      <c r="E3859" t="str">
        <f ca="1">+_xlfn.XLOOKUP(D3859,'Tablas aux'!$A$3:$A$6,'Tablas aux'!$B$3:$B$6,0)</f>
        <v>Laptop</v>
      </c>
      <c r="F3859" t="str">
        <f ca="1">+_xlfn.XLOOKUP(E3859,'Tablas aux'!$B$3:$B$6,'Tablas aux'!$C$3:$C$6,0)</f>
        <v>Computo</v>
      </c>
      <c r="G3859">
        <f t="shared" ca="1" si="363"/>
        <v>17</v>
      </c>
      <c r="H3859">
        <f ca="1">+_xlfn.XLOOKUP(D3859,'Tablas aux'!$A$3:$A$6,'Tablas aux'!$D$3:$D$6)</f>
        <v>1200</v>
      </c>
      <c r="I3859" s="3">
        <f t="shared" ca="1" si="364"/>
        <v>0.3</v>
      </c>
      <c r="J3859" t="str" cm="1">
        <f t="array" aca="1" ref="J3859" ca="1">+INDEX({"Tarjeta";"Efectivo";"Transferencia"},RANDBETWEEN(1,3))</f>
        <v>Efectivo</v>
      </c>
      <c r="K3859" t="str">
        <f t="shared" ca="1" si="365"/>
        <v>V-003</v>
      </c>
      <c r="L3859" t="str">
        <f ca="1">+VLOOKUP(K3859,'Tablas aux'!$A$23:$C$27,3,0)</f>
        <v>Arequipa</v>
      </c>
    </row>
    <row r="3860" spans="1:12" x14ac:dyDescent="0.25">
      <c r="A3860" t="str">
        <v>V-3859</v>
      </c>
      <c r="B3860">
        <f t="shared" ca="1" si="360"/>
        <v>45741</v>
      </c>
      <c r="C3860" t="str">
        <f t="shared" ca="1" si="361"/>
        <v>C-001</v>
      </c>
      <c r="D3860" t="str">
        <f t="shared" ca="1" si="362"/>
        <v>P-002</v>
      </c>
      <c r="E3860" t="str">
        <f ca="1">+_xlfn.XLOOKUP(D3860,'Tablas aux'!$A$3:$A$6,'Tablas aux'!$B$3:$B$6,0)</f>
        <v>Laptop</v>
      </c>
      <c r="F3860" t="str">
        <f ca="1">+_xlfn.XLOOKUP(E3860,'Tablas aux'!$B$3:$B$6,'Tablas aux'!$C$3:$C$6,0)</f>
        <v>Computo</v>
      </c>
      <c r="G3860">
        <f t="shared" ca="1" si="363"/>
        <v>27</v>
      </c>
      <c r="H3860">
        <f ca="1">+_xlfn.XLOOKUP(D3860,'Tablas aux'!$A$3:$A$6,'Tablas aux'!$D$3:$D$6)</f>
        <v>1200</v>
      </c>
      <c r="I3860" s="3">
        <f t="shared" ca="1" si="364"/>
        <v>0.3</v>
      </c>
      <c r="J3860" t="str" cm="1">
        <f t="array" aca="1" ref="J3860" ca="1">+INDEX({"Tarjeta";"Efectivo";"Transferencia"},RANDBETWEEN(1,3))</f>
        <v>Efectivo</v>
      </c>
      <c r="K3860" t="str">
        <f t="shared" ca="1" si="365"/>
        <v>V-005</v>
      </c>
      <c r="L3860" t="str">
        <f ca="1">+VLOOKUP(K3860,'Tablas aux'!$A$23:$C$27,3,0)</f>
        <v>Ayacucho</v>
      </c>
    </row>
    <row r="3861" spans="1:12" x14ac:dyDescent="0.25">
      <c r="A3861" t="str">
        <v>V-3860</v>
      </c>
      <c r="B3861">
        <f t="shared" ca="1" si="360"/>
        <v>46007</v>
      </c>
      <c r="C3861" t="str">
        <f t="shared" ca="1" si="361"/>
        <v>C-003</v>
      </c>
      <c r="D3861" t="str">
        <f t="shared" ca="1" si="362"/>
        <v>P-002</v>
      </c>
      <c r="E3861" t="str">
        <f ca="1">+_xlfn.XLOOKUP(D3861,'Tablas aux'!$A$3:$A$6,'Tablas aux'!$B$3:$B$6,0)</f>
        <v>Laptop</v>
      </c>
      <c r="F3861" t="str">
        <f ca="1">+_xlfn.XLOOKUP(E3861,'Tablas aux'!$B$3:$B$6,'Tablas aux'!$C$3:$C$6,0)</f>
        <v>Computo</v>
      </c>
      <c r="G3861">
        <f t="shared" ca="1" si="363"/>
        <v>26</v>
      </c>
      <c r="H3861">
        <f ca="1">+_xlfn.XLOOKUP(D3861,'Tablas aux'!$A$3:$A$6,'Tablas aux'!$D$3:$D$6)</f>
        <v>1200</v>
      </c>
      <c r="I3861" s="3">
        <f t="shared" ca="1" si="364"/>
        <v>0.3</v>
      </c>
      <c r="J3861" t="str" cm="1">
        <f t="array" aca="1" ref="J3861" ca="1">+INDEX({"Tarjeta";"Efectivo";"Transferencia"},RANDBETWEEN(1,3))</f>
        <v>Tarjeta</v>
      </c>
      <c r="K3861" t="str">
        <f t="shared" ca="1" si="365"/>
        <v>V-005</v>
      </c>
      <c r="L3861" t="str">
        <f ca="1">+VLOOKUP(K3861,'Tablas aux'!$A$23:$C$27,3,0)</f>
        <v>Ayacucho</v>
      </c>
    </row>
    <row r="3862" spans="1:12" x14ac:dyDescent="0.25">
      <c r="A3862" t="str">
        <v>V-3861</v>
      </c>
      <c r="B3862">
        <f t="shared" ca="1" si="360"/>
        <v>45851</v>
      </c>
      <c r="C3862" t="str">
        <f t="shared" ca="1" si="361"/>
        <v>C-004</v>
      </c>
      <c r="D3862" t="str">
        <f t="shared" ca="1" si="362"/>
        <v>P-004</v>
      </c>
      <c r="E3862" t="str">
        <f ca="1">+_xlfn.XLOOKUP(D3862,'Tablas aux'!$A$3:$A$6,'Tablas aux'!$B$3:$B$6,0)</f>
        <v>Smart Phone</v>
      </c>
      <c r="F3862" t="str">
        <f ca="1">+_xlfn.XLOOKUP(E3862,'Tablas aux'!$B$3:$B$6,'Tablas aux'!$C$3:$C$6,0)</f>
        <v>Telefonía</v>
      </c>
      <c r="G3862">
        <f t="shared" ca="1" si="363"/>
        <v>20</v>
      </c>
      <c r="H3862">
        <f ca="1">+_xlfn.XLOOKUP(D3862,'Tablas aux'!$A$3:$A$6,'Tablas aux'!$D$3:$D$6)</f>
        <v>800</v>
      </c>
      <c r="I3862" s="3">
        <f t="shared" ca="1" si="364"/>
        <v>0.2</v>
      </c>
      <c r="J3862" t="str" cm="1">
        <f t="array" aca="1" ref="J3862" ca="1">+INDEX({"Tarjeta";"Efectivo";"Transferencia"},RANDBETWEEN(1,3))</f>
        <v>Efectivo</v>
      </c>
      <c r="K3862" t="str">
        <f t="shared" ca="1" si="365"/>
        <v>V-002</v>
      </c>
      <c r="L3862" t="str">
        <f ca="1">+VLOOKUP(K3862,'Tablas aux'!$A$23:$C$27,3,0)</f>
        <v>Callao</v>
      </c>
    </row>
    <row r="3863" spans="1:12" x14ac:dyDescent="0.25">
      <c r="A3863" t="str">
        <v>V-3862</v>
      </c>
      <c r="B3863">
        <f t="shared" ca="1" si="360"/>
        <v>46018</v>
      </c>
      <c r="C3863" t="str">
        <f t="shared" ca="1" si="361"/>
        <v>C-004</v>
      </c>
      <c r="D3863" t="str">
        <f t="shared" ca="1" si="362"/>
        <v>P-003</v>
      </c>
      <c r="E3863" t="str">
        <f ca="1">+_xlfn.XLOOKUP(D3863,'Tablas aux'!$A$3:$A$6,'Tablas aux'!$B$3:$B$6,0)</f>
        <v>Smart Watch</v>
      </c>
      <c r="F3863" t="str">
        <f ca="1">+_xlfn.XLOOKUP(E3863,'Tablas aux'!$B$3:$B$6,'Tablas aux'!$C$3:$C$6,0)</f>
        <v>Electrónica</v>
      </c>
      <c r="G3863">
        <f t="shared" ca="1" si="363"/>
        <v>20</v>
      </c>
      <c r="H3863">
        <f ca="1">+_xlfn.XLOOKUP(D3863,'Tablas aux'!$A$3:$A$6,'Tablas aux'!$D$3:$D$6)</f>
        <v>200</v>
      </c>
      <c r="I3863" s="3">
        <f t="shared" ca="1" si="364"/>
        <v>0.1</v>
      </c>
      <c r="J3863" t="str" cm="1">
        <f t="array" aca="1" ref="J3863" ca="1">+INDEX({"Tarjeta";"Efectivo";"Transferencia"},RANDBETWEEN(1,3))</f>
        <v>Efectivo</v>
      </c>
      <c r="K3863" t="str">
        <f t="shared" ca="1" si="365"/>
        <v>V-001</v>
      </c>
      <c r="L3863" t="str">
        <f ca="1">+VLOOKUP(K3863,'Tablas aux'!$A$23:$C$27,3,0)</f>
        <v>Lima</v>
      </c>
    </row>
    <row r="3864" spans="1:12" x14ac:dyDescent="0.25">
      <c r="A3864" t="str">
        <v>V-3863</v>
      </c>
      <c r="B3864">
        <f t="shared" ca="1" si="360"/>
        <v>45898</v>
      </c>
      <c r="C3864" t="str">
        <f t="shared" ca="1" si="361"/>
        <v>C-002</v>
      </c>
      <c r="D3864" t="str">
        <f t="shared" ca="1" si="362"/>
        <v>P-001</v>
      </c>
      <c r="E3864" t="str">
        <f ca="1">+_xlfn.XLOOKUP(D3864,'Tablas aux'!$A$3:$A$6,'Tablas aux'!$B$3:$B$6,0)</f>
        <v>Audífonos</v>
      </c>
      <c r="F3864" t="str">
        <f ca="1">+_xlfn.XLOOKUP(E3864,'Tablas aux'!$B$3:$B$6,'Tablas aux'!$C$3:$C$6,0)</f>
        <v>Electrónica</v>
      </c>
      <c r="G3864">
        <f t="shared" ca="1" si="363"/>
        <v>32</v>
      </c>
      <c r="H3864">
        <f ca="1">+_xlfn.XLOOKUP(D3864,'Tablas aux'!$A$3:$A$6,'Tablas aux'!$D$3:$D$6)</f>
        <v>50</v>
      </c>
      <c r="I3864" s="3">
        <f t="shared" ca="1" si="364"/>
        <v>0.1</v>
      </c>
      <c r="J3864" t="str" cm="1">
        <f t="array" aca="1" ref="J3864" ca="1">+INDEX({"Tarjeta";"Efectivo";"Transferencia"},RANDBETWEEN(1,3))</f>
        <v>Transferencia</v>
      </c>
      <c r="K3864" t="str">
        <f t="shared" ca="1" si="365"/>
        <v>V-005</v>
      </c>
      <c r="L3864" t="str">
        <f ca="1">+VLOOKUP(K3864,'Tablas aux'!$A$23:$C$27,3,0)</f>
        <v>Ayacucho</v>
      </c>
    </row>
    <row r="3865" spans="1:12" x14ac:dyDescent="0.25">
      <c r="A3865" t="str">
        <v>V-3864</v>
      </c>
      <c r="B3865">
        <f t="shared" ca="1" si="360"/>
        <v>45854</v>
      </c>
      <c r="C3865" t="str">
        <f t="shared" ca="1" si="361"/>
        <v>C-003</v>
      </c>
      <c r="D3865" t="str">
        <f t="shared" ca="1" si="362"/>
        <v>P-004</v>
      </c>
      <c r="E3865" t="str">
        <f ca="1">+_xlfn.XLOOKUP(D3865,'Tablas aux'!$A$3:$A$6,'Tablas aux'!$B$3:$B$6,0)</f>
        <v>Smart Phone</v>
      </c>
      <c r="F3865" t="str">
        <f ca="1">+_xlfn.XLOOKUP(E3865,'Tablas aux'!$B$3:$B$6,'Tablas aux'!$C$3:$C$6,0)</f>
        <v>Telefonía</v>
      </c>
      <c r="G3865">
        <f t="shared" ca="1" si="363"/>
        <v>42</v>
      </c>
      <c r="H3865">
        <f ca="1">+_xlfn.XLOOKUP(D3865,'Tablas aux'!$A$3:$A$6,'Tablas aux'!$D$3:$D$6)</f>
        <v>800</v>
      </c>
      <c r="I3865" s="3">
        <f t="shared" ca="1" si="364"/>
        <v>0.2</v>
      </c>
      <c r="J3865" t="str" cm="1">
        <f t="array" aca="1" ref="J3865" ca="1">+INDEX({"Tarjeta";"Efectivo";"Transferencia"},RANDBETWEEN(1,3))</f>
        <v>Tarjeta</v>
      </c>
      <c r="K3865" t="str">
        <f t="shared" ca="1" si="365"/>
        <v>V-002</v>
      </c>
      <c r="L3865" t="str">
        <f ca="1">+VLOOKUP(K3865,'Tablas aux'!$A$23:$C$27,3,0)</f>
        <v>Callao</v>
      </c>
    </row>
    <row r="3866" spans="1:12" x14ac:dyDescent="0.25">
      <c r="A3866" t="str">
        <v>V-3865</v>
      </c>
      <c r="B3866">
        <f t="shared" ca="1" si="360"/>
        <v>45673</v>
      </c>
      <c r="C3866" t="str">
        <f t="shared" ca="1" si="361"/>
        <v>C-002</v>
      </c>
      <c r="D3866" t="str">
        <f t="shared" ca="1" si="362"/>
        <v>P-002</v>
      </c>
      <c r="E3866" t="str">
        <f ca="1">+_xlfn.XLOOKUP(D3866,'Tablas aux'!$A$3:$A$6,'Tablas aux'!$B$3:$B$6,0)</f>
        <v>Laptop</v>
      </c>
      <c r="F3866" t="str">
        <f ca="1">+_xlfn.XLOOKUP(E3866,'Tablas aux'!$B$3:$B$6,'Tablas aux'!$C$3:$C$6,0)</f>
        <v>Computo</v>
      </c>
      <c r="G3866">
        <f t="shared" ca="1" si="363"/>
        <v>27</v>
      </c>
      <c r="H3866">
        <f ca="1">+_xlfn.XLOOKUP(D3866,'Tablas aux'!$A$3:$A$6,'Tablas aux'!$D$3:$D$6)</f>
        <v>1200</v>
      </c>
      <c r="I3866" s="3">
        <f t="shared" ca="1" si="364"/>
        <v>0.3</v>
      </c>
      <c r="J3866" t="str" cm="1">
        <f t="array" aca="1" ref="J3866" ca="1">+INDEX({"Tarjeta";"Efectivo";"Transferencia"},RANDBETWEEN(1,3))</f>
        <v>Tarjeta</v>
      </c>
      <c r="K3866" t="str">
        <f t="shared" ca="1" si="365"/>
        <v>V-002</v>
      </c>
      <c r="L3866" t="str">
        <f ca="1">+VLOOKUP(K3866,'Tablas aux'!$A$23:$C$27,3,0)</f>
        <v>Callao</v>
      </c>
    </row>
    <row r="3867" spans="1:12" x14ac:dyDescent="0.25">
      <c r="A3867" t="str">
        <v>V-3866</v>
      </c>
      <c r="B3867">
        <f t="shared" ca="1" si="360"/>
        <v>45976</v>
      </c>
      <c r="C3867" t="str">
        <f t="shared" ca="1" si="361"/>
        <v>C-004</v>
      </c>
      <c r="D3867" t="str">
        <f t="shared" ca="1" si="362"/>
        <v>P-002</v>
      </c>
      <c r="E3867" t="str">
        <f ca="1">+_xlfn.XLOOKUP(D3867,'Tablas aux'!$A$3:$A$6,'Tablas aux'!$B$3:$B$6,0)</f>
        <v>Laptop</v>
      </c>
      <c r="F3867" t="str">
        <f ca="1">+_xlfn.XLOOKUP(E3867,'Tablas aux'!$B$3:$B$6,'Tablas aux'!$C$3:$C$6,0)</f>
        <v>Computo</v>
      </c>
      <c r="G3867">
        <f t="shared" ca="1" si="363"/>
        <v>40</v>
      </c>
      <c r="H3867">
        <f ca="1">+_xlfn.XLOOKUP(D3867,'Tablas aux'!$A$3:$A$6,'Tablas aux'!$D$3:$D$6)</f>
        <v>1200</v>
      </c>
      <c r="I3867" s="3">
        <f t="shared" ca="1" si="364"/>
        <v>0.3</v>
      </c>
      <c r="J3867" t="str" cm="1">
        <f t="array" aca="1" ref="J3867" ca="1">+INDEX({"Tarjeta";"Efectivo";"Transferencia"},RANDBETWEEN(1,3))</f>
        <v>Transferencia</v>
      </c>
      <c r="K3867" t="str">
        <f t="shared" ca="1" si="365"/>
        <v>V-001</v>
      </c>
      <c r="L3867" t="str">
        <f ca="1">+VLOOKUP(K3867,'Tablas aux'!$A$23:$C$27,3,0)</f>
        <v>Lima</v>
      </c>
    </row>
    <row r="3868" spans="1:12" x14ac:dyDescent="0.25">
      <c r="A3868" t="str">
        <v>V-3867</v>
      </c>
      <c r="B3868">
        <f t="shared" ca="1" si="360"/>
        <v>45998</v>
      </c>
      <c r="C3868" t="str">
        <f t="shared" ca="1" si="361"/>
        <v>C-001</v>
      </c>
      <c r="D3868" t="str">
        <f t="shared" ca="1" si="362"/>
        <v>P-002</v>
      </c>
      <c r="E3868" t="str">
        <f ca="1">+_xlfn.XLOOKUP(D3868,'Tablas aux'!$A$3:$A$6,'Tablas aux'!$B$3:$B$6,0)</f>
        <v>Laptop</v>
      </c>
      <c r="F3868" t="str">
        <f ca="1">+_xlfn.XLOOKUP(E3868,'Tablas aux'!$B$3:$B$6,'Tablas aux'!$C$3:$C$6,0)</f>
        <v>Computo</v>
      </c>
      <c r="G3868">
        <f t="shared" ca="1" si="363"/>
        <v>13</v>
      </c>
      <c r="H3868">
        <f ca="1">+_xlfn.XLOOKUP(D3868,'Tablas aux'!$A$3:$A$6,'Tablas aux'!$D$3:$D$6)</f>
        <v>1200</v>
      </c>
      <c r="I3868" s="3">
        <f t="shared" ca="1" si="364"/>
        <v>0.3</v>
      </c>
      <c r="J3868" t="str" cm="1">
        <f t="array" aca="1" ref="J3868" ca="1">+INDEX({"Tarjeta";"Efectivo";"Transferencia"},RANDBETWEEN(1,3))</f>
        <v>Tarjeta</v>
      </c>
      <c r="K3868" t="str">
        <f t="shared" ca="1" si="365"/>
        <v>V-005</v>
      </c>
      <c r="L3868" t="str">
        <f ca="1">+VLOOKUP(K3868,'Tablas aux'!$A$23:$C$27,3,0)</f>
        <v>Ayacucho</v>
      </c>
    </row>
    <row r="3869" spans="1:12" x14ac:dyDescent="0.25">
      <c r="A3869" t="str">
        <v>V-3868</v>
      </c>
      <c r="B3869">
        <f t="shared" ca="1" si="360"/>
        <v>45863</v>
      </c>
      <c r="C3869" t="str">
        <f t="shared" ca="1" si="361"/>
        <v>C-003</v>
      </c>
      <c r="D3869" t="str">
        <f t="shared" ca="1" si="362"/>
        <v>P-002</v>
      </c>
      <c r="E3869" t="str">
        <f ca="1">+_xlfn.XLOOKUP(D3869,'Tablas aux'!$A$3:$A$6,'Tablas aux'!$B$3:$B$6,0)</f>
        <v>Laptop</v>
      </c>
      <c r="F3869" t="str">
        <f ca="1">+_xlfn.XLOOKUP(E3869,'Tablas aux'!$B$3:$B$6,'Tablas aux'!$C$3:$C$6,0)</f>
        <v>Computo</v>
      </c>
      <c r="G3869">
        <f t="shared" ca="1" si="363"/>
        <v>22</v>
      </c>
      <c r="H3869">
        <f ca="1">+_xlfn.XLOOKUP(D3869,'Tablas aux'!$A$3:$A$6,'Tablas aux'!$D$3:$D$6)</f>
        <v>1200</v>
      </c>
      <c r="I3869" s="3">
        <f t="shared" ca="1" si="364"/>
        <v>0.3</v>
      </c>
      <c r="J3869" t="str" cm="1">
        <f t="array" aca="1" ref="J3869" ca="1">+INDEX({"Tarjeta";"Efectivo";"Transferencia"},RANDBETWEEN(1,3))</f>
        <v>Tarjeta</v>
      </c>
      <c r="K3869" t="str">
        <f t="shared" ca="1" si="365"/>
        <v>V-001</v>
      </c>
      <c r="L3869" t="str">
        <f ca="1">+VLOOKUP(K3869,'Tablas aux'!$A$23:$C$27,3,0)</f>
        <v>Lima</v>
      </c>
    </row>
    <row r="3870" spans="1:12" x14ac:dyDescent="0.25">
      <c r="A3870" t="str">
        <v>V-3869</v>
      </c>
      <c r="B3870">
        <f t="shared" ca="1" si="360"/>
        <v>45726</v>
      </c>
      <c r="C3870" t="str">
        <f t="shared" ca="1" si="361"/>
        <v>C-001</v>
      </c>
      <c r="D3870" t="str">
        <f t="shared" ca="1" si="362"/>
        <v>P-004</v>
      </c>
      <c r="E3870" t="str">
        <f ca="1">+_xlfn.XLOOKUP(D3870,'Tablas aux'!$A$3:$A$6,'Tablas aux'!$B$3:$B$6,0)</f>
        <v>Smart Phone</v>
      </c>
      <c r="F3870" t="str">
        <f ca="1">+_xlfn.XLOOKUP(E3870,'Tablas aux'!$B$3:$B$6,'Tablas aux'!$C$3:$C$6,0)</f>
        <v>Telefonía</v>
      </c>
      <c r="G3870">
        <f t="shared" ca="1" si="363"/>
        <v>19</v>
      </c>
      <c r="H3870">
        <f ca="1">+_xlfn.XLOOKUP(D3870,'Tablas aux'!$A$3:$A$6,'Tablas aux'!$D$3:$D$6)</f>
        <v>800</v>
      </c>
      <c r="I3870" s="3">
        <f t="shared" ca="1" si="364"/>
        <v>0.2</v>
      </c>
      <c r="J3870" t="str" cm="1">
        <f t="array" aca="1" ref="J3870" ca="1">+INDEX({"Tarjeta";"Efectivo";"Transferencia"},RANDBETWEEN(1,3))</f>
        <v>Efectivo</v>
      </c>
      <c r="K3870" t="str">
        <f t="shared" ca="1" si="365"/>
        <v>V-001</v>
      </c>
      <c r="L3870" t="str">
        <f ca="1">+VLOOKUP(K3870,'Tablas aux'!$A$23:$C$27,3,0)</f>
        <v>Lima</v>
      </c>
    </row>
    <row r="3871" spans="1:12" x14ac:dyDescent="0.25">
      <c r="A3871" t="str">
        <v>V-3870</v>
      </c>
      <c r="B3871">
        <f t="shared" ca="1" si="360"/>
        <v>45702</v>
      </c>
      <c r="C3871" t="str">
        <f t="shared" ca="1" si="361"/>
        <v>C-001</v>
      </c>
      <c r="D3871" t="str">
        <f t="shared" ca="1" si="362"/>
        <v>P-004</v>
      </c>
      <c r="E3871" t="str">
        <f ca="1">+_xlfn.XLOOKUP(D3871,'Tablas aux'!$A$3:$A$6,'Tablas aux'!$B$3:$B$6,0)</f>
        <v>Smart Phone</v>
      </c>
      <c r="F3871" t="str">
        <f ca="1">+_xlfn.XLOOKUP(E3871,'Tablas aux'!$B$3:$B$6,'Tablas aux'!$C$3:$C$6,0)</f>
        <v>Telefonía</v>
      </c>
      <c r="G3871">
        <f t="shared" ca="1" si="363"/>
        <v>29</v>
      </c>
      <c r="H3871">
        <f ca="1">+_xlfn.XLOOKUP(D3871,'Tablas aux'!$A$3:$A$6,'Tablas aux'!$D$3:$D$6)</f>
        <v>800</v>
      </c>
      <c r="I3871" s="3">
        <f t="shared" ca="1" si="364"/>
        <v>0.2</v>
      </c>
      <c r="J3871" t="str" cm="1">
        <f t="array" aca="1" ref="J3871" ca="1">+INDEX({"Tarjeta";"Efectivo";"Transferencia"},RANDBETWEEN(1,3))</f>
        <v>Tarjeta</v>
      </c>
      <c r="K3871" t="str">
        <f t="shared" ca="1" si="365"/>
        <v>V-001</v>
      </c>
      <c r="L3871" t="str">
        <f ca="1">+VLOOKUP(K3871,'Tablas aux'!$A$23:$C$27,3,0)</f>
        <v>Lima</v>
      </c>
    </row>
    <row r="3872" spans="1:12" x14ac:dyDescent="0.25">
      <c r="A3872" t="str">
        <v>V-3871</v>
      </c>
      <c r="B3872">
        <f t="shared" ca="1" si="360"/>
        <v>45665</v>
      </c>
      <c r="C3872" t="str">
        <f t="shared" ca="1" si="361"/>
        <v>C-003</v>
      </c>
      <c r="D3872" t="str">
        <f t="shared" ca="1" si="362"/>
        <v>P-001</v>
      </c>
      <c r="E3872" t="str">
        <f ca="1">+_xlfn.XLOOKUP(D3872,'Tablas aux'!$A$3:$A$6,'Tablas aux'!$B$3:$B$6,0)</f>
        <v>Audífonos</v>
      </c>
      <c r="F3872" t="str">
        <f ca="1">+_xlfn.XLOOKUP(E3872,'Tablas aux'!$B$3:$B$6,'Tablas aux'!$C$3:$C$6,0)</f>
        <v>Electrónica</v>
      </c>
      <c r="G3872">
        <f t="shared" ca="1" si="363"/>
        <v>36</v>
      </c>
      <c r="H3872">
        <f ca="1">+_xlfn.XLOOKUP(D3872,'Tablas aux'!$A$3:$A$6,'Tablas aux'!$D$3:$D$6)</f>
        <v>50</v>
      </c>
      <c r="I3872" s="3">
        <f t="shared" ca="1" si="364"/>
        <v>0.1</v>
      </c>
      <c r="J3872" t="str" cm="1">
        <f t="array" aca="1" ref="J3872" ca="1">+INDEX({"Tarjeta";"Efectivo";"Transferencia"},RANDBETWEEN(1,3))</f>
        <v>Transferencia</v>
      </c>
      <c r="K3872" t="str">
        <f t="shared" ca="1" si="365"/>
        <v>V-004</v>
      </c>
      <c r="L3872" t="str">
        <f ca="1">+VLOOKUP(K3872,'Tablas aux'!$A$23:$C$27,3,0)</f>
        <v>Moquegua</v>
      </c>
    </row>
    <row r="3873" spans="1:12" x14ac:dyDescent="0.25">
      <c r="A3873" t="str">
        <v>V-3872</v>
      </c>
      <c r="B3873">
        <f t="shared" ca="1" si="360"/>
        <v>45789</v>
      </c>
      <c r="C3873" t="str">
        <f t="shared" ca="1" si="361"/>
        <v>C-001</v>
      </c>
      <c r="D3873" t="str">
        <f t="shared" ca="1" si="362"/>
        <v>P-004</v>
      </c>
      <c r="E3873" t="str">
        <f ca="1">+_xlfn.XLOOKUP(D3873,'Tablas aux'!$A$3:$A$6,'Tablas aux'!$B$3:$B$6,0)</f>
        <v>Smart Phone</v>
      </c>
      <c r="F3873" t="str">
        <f ca="1">+_xlfn.XLOOKUP(E3873,'Tablas aux'!$B$3:$B$6,'Tablas aux'!$C$3:$C$6,0)</f>
        <v>Telefonía</v>
      </c>
      <c r="G3873">
        <f t="shared" ca="1" si="363"/>
        <v>10</v>
      </c>
      <c r="H3873">
        <f ca="1">+_xlfn.XLOOKUP(D3873,'Tablas aux'!$A$3:$A$6,'Tablas aux'!$D$3:$D$6)</f>
        <v>800</v>
      </c>
      <c r="I3873" s="3">
        <f t="shared" ca="1" si="364"/>
        <v>0.2</v>
      </c>
      <c r="J3873" t="str" cm="1">
        <f t="array" aca="1" ref="J3873" ca="1">+INDEX({"Tarjeta";"Efectivo";"Transferencia"},RANDBETWEEN(1,3))</f>
        <v>Efectivo</v>
      </c>
      <c r="K3873" t="str">
        <f t="shared" ca="1" si="365"/>
        <v>V-003</v>
      </c>
      <c r="L3873" t="str">
        <f ca="1">+VLOOKUP(K3873,'Tablas aux'!$A$23:$C$27,3,0)</f>
        <v>Arequipa</v>
      </c>
    </row>
    <row r="3874" spans="1:12" x14ac:dyDescent="0.25">
      <c r="A3874" t="str">
        <v>V-3873</v>
      </c>
      <c r="B3874">
        <f t="shared" ca="1" si="360"/>
        <v>45909</v>
      </c>
      <c r="C3874" t="str">
        <f t="shared" ca="1" si="361"/>
        <v>C-004</v>
      </c>
      <c r="D3874" t="str">
        <f t="shared" ca="1" si="362"/>
        <v>P-004</v>
      </c>
      <c r="E3874" t="str">
        <f ca="1">+_xlfn.XLOOKUP(D3874,'Tablas aux'!$A$3:$A$6,'Tablas aux'!$B$3:$B$6,0)</f>
        <v>Smart Phone</v>
      </c>
      <c r="F3874" t="str">
        <f ca="1">+_xlfn.XLOOKUP(E3874,'Tablas aux'!$B$3:$B$6,'Tablas aux'!$C$3:$C$6,0)</f>
        <v>Telefonía</v>
      </c>
      <c r="G3874">
        <f t="shared" ca="1" si="363"/>
        <v>29</v>
      </c>
      <c r="H3874">
        <f ca="1">+_xlfn.XLOOKUP(D3874,'Tablas aux'!$A$3:$A$6,'Tablas aux'!$D$3:$D$6)</f>
        <v>800</v>
      </c>
      <c r="I3874" s="3">
        <f t="shared" ca="1" si="364"/>
        <v>0.2</v>
      </c>
      <c r="J3874" t="str" cm="1">
        <f t="array" aca="1" ref="J3874" ca="1">+INDEX({"Tarjeta";"Efectivo";"Transferencia"},RANDBETWEEN(1,3))</f>
        <v>Transferencia</v>
      </c>
      <c r="K3874" t="str">
        <f t="shared" ca="1" si="365"/>
        <v>V-005</v>
      </c>
      <c r="L3874" t="str">
        <f ca="1">+VLOOKUP(K3874,'Tablas aux'!$A$23:$C$27,3,0)</f>
        <v>Ayacucho</v>
      </c>
    </row>
    <row r="3875" spans="1:12" x14ac:dyDescent="0.25">
      <c r="A3875" t="str">
        <v>V-3874</v>
      </c>
      <c r="B3875">
        <f t="shared" ca="1" si="360"/>
        <v>45754</v>
      </c>
      <c r="C3875" t="str">
        <f t="shared" ca="1" si="361"/>
        <v>C-003</v>
      </c>
      <c r="D3875" t="str">
        <f t="shared" ca="1" si="362"/>
        <v>P-003</v>
      </c>
      <c r="E3875" t="str">
        <f ca="1">+_xlfn.XLOOKUP(D3875,'Tablas aux'!$A$3:$A$6,'Tablas aux'!$B$3:$B$6,0)</f>
        <v>Smart Watch</v>
      </c>
      <c r="F3875" t="str">
        <f ca="1">+_xlfn.XLOOKUP(E3875,'Tablas aux'!$B$3:$B$6,'Tablas aux'!$C$3:$C$6,0)</f>
        <v>Electrónica</v>
      </c>
      <c r="G3875">
        <f t="shared" ca="1" si="363"/>
        <v>20</v>
      </c>
      <c r="H3875">
        <f ca="1">+_xlfn.XLOOKUP(D3875,'Tablas aux'!$A$3:$A$6,'Tablas aux'!$D$3:$D$6)</f>
        <v>200</v>
      </c>
      <c r="I3875" s="3">
        <f t="shared" ca="1" si="364"/>
        <v>0.1</v>
      </c>
      <c r="J3875" t="str" cm="1">
        <f t="array" aca="1" ref="J3875" ca="1">+INDEX({"Tarjeta";"Efectivo";"Transferencia"},RANDBETWEEN(1,3))</f>
        <v>Efectivo</v>
      </c>
      <c r="K3875" t="str">
        <f t="shared" ca="1" si="365"/>
        <v>V-001</v>
      </c>
      <c r="L3875" t="str">
        <f ca="1">+VLOOKUP(K3875,'Tablas aux'!$A$23:$C$27,3,0)</f>
        <v>Lima</v>
      </c>
    </row>
    <row r="3876" spans="1:12" x14ac:dyDescent="0.25">
      <c r="A3876" t="str">
        <v>V-3875</v>
      </c>
      <c r="B3876">
        <f t="shared" ca="1" si="360"/>
        <v>45790</v>
      </c>
      <c r="C3876" t="str">
        <f t="shared" ca="1" si="361"/>
        <v>C-003</v>
      </c>
      <c r="D3876" t="str">
        <f t="shared" ca="1" si="362"/>
        <v>P-001</v>
      </c>
      <c r="E3876" t="str">
        <f ca="1">+_xlfn.XLOOKUP(D3876,'Tablas aux'!$A$3:$A$6,'Tablas aux'!$B$3:$B$6,0)</f>
        <v>Audífonos</v>
      </c>
      <c r="F3876" t="str">
        <f ca="1">+_xlfn.XLOOKUP(E3876,'Tablas aux'!$B$3:$B$6,'Tablas aux'!$C$3:$C$6,0)</f>
        <v>Electrónica</v>
      </c>
      <c r="G3876">
        <f t="shared" ca="1" si="363"/>
        <v>29</v>
      </c>
      <c r="H3876">
        <f ca="1">+_xlfn.XLOOKUP(D3876,'Tablas aux'!$A$3:$A$6,'Tablas aux'!$D$3:$D$6)</f>
        <v>50</v>
      </c>
      <c r="I3876" s="3">
        <f t="shared" ca="1" si="364"/>
        <v>0.1</v>
      </c>
      <c r="J3876" t="str" cm="1">
        <f t="array" aca="1" ref="J3876" ca="1">+INDEX({"Tarjeta";"Efectivo";"Transferencia"},RANDBETWEEN(1,3))</f>
        <v>Tarjeta</v>
      </c>
      <c r="K3876" t="str">
        <f t="shared" ca="1" si="365"/>
        <v>V-001</v>
      </c>
      <c r="L3876" t="str">
        <f ca="1">+VLOOKUP(K3876,'Tablas aux'!$A$23:$C$27,3,0)</f>
        <v>Lima</v>
      </c>
    </row>
    <row r="3877" spans="1:12" x14ac:dyDescent="0.25">
      <c r="A3877" t="str">
        <v>V-3876</v>
      </c>
      <c r="B3877">
        <f t="shared" ca="1" si="360"/>
        <v>46010</v>
      </c>
      <c r="C3877" t="str">
        <f t="shared" ca="1" si="361"/>
        <v>C-003</v>
      </c>
      <c r="D3877" t="str">
        <f t="shared" ca="1" si="362"/>
        <v>P-002</v>
      </c>
      <c r="E3877" t="str">
        <f ca="1">+_xlfn.XLOOKUP(D3877,'Tablas aux'!$A$3:$A$6,'Tablas aux'!$B$3:$B$6,0)</f>
        <v>Laptop</v>
      </c>
      <c r="F3877" t="str">
        <f ca="1">+_xlfn.XLOOKUP(E3877,'Tablas aux'!$B$3:$B$6,'Tablas aux'!$C$3:$C$6,0)</f>
        <v>Computo</v>
      </c>
      <c r="G3877">
        <f t="shared" ca="1" si="363"/>
        <v>13</v>
      </c>
      <c r="H3877">
        <f ca="1">+_xlfn.XLOOKUP(D3877,'Tablas aux'!$A$3:$A$6,'Tablas aux'!$D$3:$D$6)</f>
        <v>1200</v>
      </c>
      <c r="I3877" s="3">
        <f t="shared" ca="1" si="364"/>
        <v>0.3</v>
      </c>
      <c r="J3877" t="str" cm="1">
        <f t="array" aca="1" ref="J3877" ca="1">+INDEX({"Tarjeta";"Efectivo";"Transferencia"},RANDBETWEEN(1,3))</f>
        <v>Tarjeta</v>
      </c>
      <c r="K3877" t="str">
        <f t="shared" ca="1" si="365"/>
        <v>V-002</v>
      </c>
      <c r="L3877" t="str">
        <f ca="1">+VLOOKUP(K3877,'Tablas aux'!$A$23:$C$27,3,0)</f>
        <v>Callao</v>
      </c>
    </row>
    <row r="3878" spans="1:12" x14ac:dyDescent="0.25">
      <c r="A3878" t="str">
        <v>V-3877</v>
      </c>
      <c r="B3878">
        <f t="shared" ca="1" si="360"/>
        <v>45888</v>
      </c>
      <c r="C3878" t="str">
        <f t="shared" ca="1" si="361"/>
        <v>C-003</v>
      </c>
      <c r="D3878" t="str">
        <f t="shared" ca="1" si="362"/>
        <v>P-001</v>
      </c>
      <c r="E3878" t="str">
        <f ca="1">+_xlfn.XLOOKUP(D3878,'Tablas aux'!$A$3:$A$6,'Tablas aux'!$B$3:$B$6,0)</f>
        <v>Audífonos</v>
      </c>
      <c r="F3878" t="str">
        <f ca="1">+_xlfn.XLOOKUP(E3878,'Tablas aux'!$B$3:$B$6,'Tablas aux'!$C$3:$C$6,0)</f>
        <v>Electrónica</v>
      </c>
      <c r="G3878">
        <f t="shared" ca="1" si="363"/>
        <v>15</v>
      </c>
      <c r="H3878">
        <f ca="1">+_xlfn.XLOOKUP(D3878,'Tablas aux'!$A$3:$A$6,'Tablas aux'!$D$3:$D$6)</f>
        <v>50</v>
      </c>
      <c r="I3878" s="3">
        <f t="shared" ca="1" si="364"/>
        <v>0.1</v>
      </c>
      <c r="J3878" t="str" cm="1">
        <f t="array" aca="1" ref="J3878" ca="1">+INDEX({"Tarjeta";"Efectivo";"Transferencia"},RANDBETWEEN(1,3))</f>
        <v>Transferencia</v>
      </c>
      <c r="K3878" t="str">
        <f t="shared" ca="1" si="365"/>
        <v>V-004</v>
      </c>
      <c r="L3878" t="str">
        <f ca="1">+VLOOKUP(K3878,'Tablas aux'!$A$23:$C$27,3,0)</f>
        <v>Moquegua</v>
      </c>
    </row>
    <row r="3879" spans="1:12" x14ac:dyDescent="0.25">
      <c r="A3879" t="str">
        <v>V-3878</v>
      </c>
      <c r="B3879">
        <f t="shared" ca="1" si="360"/>
        <v>45931</v>
      </c>
      <c r="C3879" t="str">
        <f t="shared" ca="1" si="361"/>
        <v>C-002</v>
      </c>
      <c r="D3879" t="str">
        <f t="shared" ca="1" si="362"/>
        <v>P-004</v>
      </c>
      <c r="E3879" t="str">
        <f ca="1">+_xlfn.XLOOKUP(D3879,'Tablas aux'!$A$3:$A$6,'Tablas aux'!$B$3:$B$6,0)</f>
        <v>Smart Phone</v>
      </c>
      <c r="F3879" t="str">
        <f ca="1">+_xlfn.XLOOKUP(E3879,'Tablas aux'!$B$3:$B$6,'Tablas aux'!$C$3:$C$6,0)</f>
        <v>Telefonía</v>
      </c>
      <c r="G3879">
        <f t="shared" ca="1" si="363"/>
        <v>35</v>
      </c>
      <c r="H3879">
        <f ca="1">+_xlfn.XLOOKUP(D3879,'Tablas aux'!$A$3:$A$6,'Tablas aux'!$D$3:$D$6)</f>
        <v>800</v>
      </c>
      <c r="I3879" s="3">
        <f t="shared" ca="1" si="364"/>
        <v>0.2</v>
      </c>
      <c r="J3879" t="str" cm="1">
        <f t="array" aca="1" ref="J3879" ca="1">+INDEX({"Tarjeta";"Efectivo";"Transferencia"},RANDBETWEEN(1,3))</f>
        <v>Transferencia</v>
      </c>
      <c r="K3879" t="str">
        <f t="shared" ca="1" si="365"/>
        <v>V-001</v>
      </c>
      <c r="L3879" t="str">
        <f ca="1">+VLOOKUP(K3879,'Tablas aux'!$A$23:$C$27,3,0)</f>
        <v>Lima</v>
      </c>
    </row>
    <row r="3880" spans="1:12" x14ac:dyDescent="0.25">
      <c r="A3880" t="str">
        <v>V-3879</v>
      </c>
      <c r="B3880">
        <f t="shared" ca="1" si="360"/>
        <v>45898</v>
      </c>
      <c r="C3880" t="str">
        <f t="shared" ca="1" si="361"/>
        <v>C-001</v>
      </c>
      <c r="D3880" t="str">
        <f t="shared" ca="1" si="362"/>
        <v>P-001</v>
      </c>
      <c r="E3880" t="str">
        <f ca="1">+_xlfn.XLOOKUP(D3880,'Tablas aux'!$A$3:$A$6,'Tablas aux'!$B$3:$B$6,0)</f>
        <v>Audífonos</v>
      </c>
      <c r="F3880" t="str">
        <f ca="1">+_xlfn.XLOOKUP(E3880,'Tablas aux'!$B$3:$B$6,'Tablas aux'!$C$3:$C$6,0)</f>
        <v>Electrónica</v>
      </c>
      <c r="G3880">
        <f t="shared" ca="1" si="363"/>
        <v>20</v>
      </c>
      <c r="H3880">
        <f ca="1">+_xlfn.XLOOKUP(D3880,'Tablas aux'!$A$3:$A$6,'Tablas aux'!$D$3:$D$6)</f>
        <v>50</v>
      </c>
      <c r="I3880" s="3">
        <f t="shared" ca="1" si="364"/>
        <v>0.1</v>
      </c>
      <c r="J3880" t="str" cm="1">
        <f t="array" aca="1" ref="J3880" ca="1">+INDEX({"Tarjeta";"Efectivo";"Transferencia"},RANDBETWEEN(1,3))</f>
        <v>Transferencia</v>
      </c>
      <c r="K3880" t="str">
        <f t="shared" ca="1" si="365"/>
        <v>V-002</v>
      </c>
      <c r="L3880" t="str">
        <f ca="1">+VLOOKUP(K3880,'Tablas aux'!$A$23:$C$27,3,0)</f>
        <v>Callao</v>
      </c>
    </row>
    <row r="3881" spans="1:12" x14ac:dyDescent="0.25">
      <c r="A3881" t="str">
        <v>V-3880</v>
      </c>
      <c r="B3881">
        <f t="shared" ca="1" si="360"/>
        <v>45757</v>
      </c>
      <c r="C3881" t="str">
        <f t="shared" ca="1" si="361"/>
        <v>C-002</v>
      </c>
      <c r="D3881" t="str">
        <f t="shared" ca="1" si="362"/>
        <v>P-003</v>
      </c>
      <c r="E3881" t="str">
        <f ca="1">+_xlfn.XLOOKUP(D3881,'Tablas aux'!$A$3:$A$6,'Tablas aux'!$B$3:$B$6,0)</f>
        <v>Smart Watch</v>
      </c>
      <c r="F3881" t="str">
        <f ca="1">+_xlfn.XLOOKUP(E3881,'Tablas aux'!$B$3:$B$6,'Tablas aux'!$C$3:$C$6,0)</f>
        <v>Electrónica</v>
      </c>
      <c r="G3881">
        <f t="shared" ca="1" si="363"/>
        <v>5</v>
      </c>
      <c r="H3881">
        <f ca="1">+_xlfn.XLOOKUP(D3881,'Tablas aux'!$A$3:$A$6,'Tablas aux'!$D$3:$D$6)</f>
        <v>200</v>
      </c>
      <c r="I3881" s="3">
        <f t="shared" ca="1" si="364"/>
        <v>0.1</v>
      </c>
      <c r="J3881" t="str" cm="1">
        <f t="array" aca="1" ref="J3881" ca="1">+INDEX({"Tarjeta";"Efectivo";"Transferencia"},RANDBETWEEN(1,3))</f>
        <v>Tarjeta</v>
      </c>
      <c r="K3881" t="str">
        <f t="shared" ca="1" si="365"/>
        <v>V-002</v>
      </c>
      <c r="L3881" t="str">
        <f ca="1">+VLOOKUP(K3881,'Tablas aux'!$A$23:$C$27,3,0)</f>
        <v>Callao</v>
      </c>
    </row>
    <row r="3882" spans="1:12" x14ac:dyDescent="0.25">
      <c r="A3882" t="str">
        <v>V-3881</v>
      </c>
      <c r="B3882">
        <f t="shared" ca="1" si="360"/>
        <v>45940</v>
      </c>
      <c r="C3882" t="str">
        <f t="shared" ca="1" si="361"/>
        <v>C-001</v>
      </c>
      <c r="D3882" t="str">
        <f t="shared" ca="1" si="362"/>
        <v>P-004</v>
      </c>
      <c r="E3882" t="str">
        <f ca="1">+_xlfn.XLOOKUP(D3882,'Tablas aux'!$A$3:$A$6,'Tablas aux'!$B$3:$B$6,0)</f>
        <v>Smart Phone</v>
      </c>
      <c r="F3882" t="str">
        <f ca="1">+_xlfn.XLOOKUP(E3882,'Tablas aux'!$B$3:$B$6,'Tablas aux'!$C$3:$C$6,0)</f>
        <v>Telefonía</v>
      </c>
      <c r="G3882">
        <f t="shared" ca="1" si="363"/>
        <v>11</v>
      </c>
      <c r="H3882">
        <f ca="1">+_xlfn.XLOOKUP(D3882,'Tablas aux'!$A$3:$A$6,'Tablas aux'!$D$3:$D$6)</f>
        <v>800</v>
      </c>
      <c r="I3882" s="3">
        <f t="shared" ca="1" si="364"/>
        <v>0.2</v>
      </c>
      <c r="J3882" t="str" cm="1">
        <f t="array" aca="1" ref="J3882" ca="1">+INDEX({"Tarjeta";"Efectivo";"Transferencia"},RANDBETWEEN(1,3))</f>
        <v>Tarjeta</v>
      </c>
      <c r="K3882" t="str">
        <f t="shared" ca="1" si="365"/>
        <v>V-005</v>
      </c>
      <c r="L3882" t="str">
        <f ca="1">+VLOOKUP(K3882,'Tablas aux'!$A$23:$C$27,3,0)</f>
        <v>Ayacucho</v>
      </c>
    </row>
    <row r="3883" spans="1:12" x14ac:dyDescent="0.25">
      <c r="A3883" t="str">
        <v>V-3882</v>
      </c>
      <c r="B3883">
        <f t="shared" ca="1" si="360"/>
        <v>45761</v>
      </c>
      <c r="C3883" t="str">
        <f t="shared" ca="1" si="361"/>
        <v>C-001</v>
      </c>
      <c r="D3883" t="str">
        <f t="shared" ca="1" si="362"/>
        <v>P-003</v>
      </c>
      <c r="E3883" t="str">
        <f ca="1">+_xlfn.XLOOKUP(D3883,'Tablas aux'!$A$3:$A$6,'Tablas aux'!$B$3:$B$6,0)</f>
        <v>Smart Watch</v>
      </c>
      <c r="F3883" t="str">
        <f ca="1">+_xlfn.XLOOKUP(E3883,'Tablas aux'!$B$3:$B$6,'Tablas aux'!$C$3:$C$6,0)</f>
        <v>Electrónica</v>
      </c>
      <c r="G3883">
        <f t="shared" ca="1" si="363"/>
        <v>35</v>
      </c>
      <c r="H3883">
        <f ca="1">+_xlfn.XLOOKUP(D3883,'Tablas aux'!$A$3:$A$6,'Tablas aux'!$D$3:$D$6)</f>
        <v>200</v>
      </c>
      <c r="I3883" s="3">
        <f t="shared" ca="1" si="364"/>
        <v>0.1</v>
      </c>
      <c r="J3883" t="str" cm="1">
        <f t="array" aca="1" ref="J3883" ca="1">+INDEX({"Tarjeta";"Efectivo";"Transferencia"},RANDBETWEEN(1,3))</f>
        <v>Transferencia</v>
      </c>
      <c r="K3883" t="str">
        <f t="shared" ca="1" si="365"/>
        <v>V-004</v>
      </c>
      <c r="L3883" t="str">
        <f ca="1">+VLOOKUP(K3883,'Tablas aux'!$A$23:$C$27,3,0)</f>
        <v>Moquegua</v>
      </c>
    </row>
    <row r="3884" spans="1:12" x14ac:dyDescent="0.25">
      <c r="A3884" t="str">
        <v>V-3883</v>
      </c>
      <c r="B3884">
        <f t="shared" ca="1" si="360"/>
        <v>45787</v>
      </c>
      <c r="C3884" t="str">
        <f t="shared" ca="1" si="361"/>
        <v>C-003</v>
      </c>
      <c r="D3884" t="str">
        <f t="shared" ca="1" si="362"/>
        <v>P-001</v>
      </c>
      <c r="E3884" t="str">
        <f ca="1">+_xlfn.XLOOKUP(D3884,'Tablas aux'!$A$3:$A$6,'Tablas aux'!$B$3:$B$6,0)</f>
        <v>Audífonos</v>
      </c>
      <c r="F3884" t="str">
        <f ca="1">+_xlfn.XLOOKUP(E3884,'Tablas aux'!$B$3:$B$6,'Tablas aux'!$C$3:$C$6,0)</f>
        <v>Electrónica</v>
      </c>
      <c r="G3884">
        <f t="shared" ca="1" si="363"/>
        <v>29</v>
      </c>
      <c r="H3884">
        <f ca="1">+_xlfn.XLOOKUP(D3884,'Tablas aux'!$A$3:$A$6,'Tablas aux'!$D$3:$D$6)</f>
        <v>50</v>
      </c>
      <c r="I3884" s="3">
        <f t="shared" ca="1" si="364"/>
        <v>0.1</v>
      </c>
      <c r="J3884" t="str" cm="1">
        <f t="array" aca="1" ref="J3884" ca="1">+INDEX({"Tarjeta";"Efectivo";"Transferencia"},RANDBETWEEN(1,3))</f>
        <v>Efectivo</v>
      </c>
      <c r="K3884" t="str">
        <f t="shared" ca="1" si="365"/>
        <v>V-002</v>
      </c>
      <c r="L3884" t="str">
        <f ca="1">+VLOOKUP(K3884,'Tablas aux'!$A$23:$C$27,3,0)</f>
        <v>Callao</v>
      </c>
    </row>
    <row r="3885" spans="1:12" x14ac:dyDescent="0.25">
      <c r="A3885" t="str">
        <v>V-3884</v>
      </c>
      <c r="B3885">
        <f t="shared" ca="1" si="360"/>
        <v>45660</v>
      </c>
      <c r="C3885" t="str">
        <f t="shared" ca="1" si="361"/>
        <v>C-004</v>
      </c>
      <c r="D3885" t="str">
        <f t="shared" ca="1" si="362"/>
        <v>P-002</v>
      </c>
      <c r="E3885" t="str">
        <f ca="1">+_xlfn.XLOOKUP(D3885,'Tablas aux'!$A$3:$A$6,'Tablas aux'!$B$3:$B$6,0)</f>
        <v>Laptop</v>
      </c>
      <c r="F3885" t="str">
        <f ca="1">+_xlfn.XLOOKUP(E3885,'Tablas aux'!$B$3:$B$6,'Tablas aux'!$C$3:$C$6,0)</f>
        <v>Computo</v>
      </c>
      <c r="G3885">
        <f t="shared" ca="1" si="363"/>
        <v>13</v>
      </c>
      <c r="H3885">
        <f ca="1">+_xlfn.XLOOKUP(D3885,'Tablas aux'!$A$3:$A$6,'Tablas aux'!$D$3:$D$6)</f>
        <v>1200</v>
      </c>
      <c r="I3885" s="3">
        <f t="shared" ca="1" si="364"/>
        <v>0.3</v>
      </c>
      <c r="J3885" t="str" cm="1">
        <f t="array" aca="1" ref="J3885" ca="1">+INDEX({"Tarjeta";"Efectivo";"Transferencia"},RANDBETWEEN(1,3))</f>
        <v>Transferencia</v>
      </c>
      <c r="K3885" t="str">
        <f t="shared" ca="1" si="365"/>
        <v>V-001</v>
      </c>
      <c r="L3885" t="str">
        <f ca="1">+VLOOKUP(K3885,'Tablas aux'!$A$23:$C$27,3,0)</f>
        <v>Lima</v>
      </c>
    </row>
    <row r="3886" spans="1:12" x14ac:dyDescent="0.25">
      <c r="A3886" t="str">
        <v>V-3885</v>
      </c>
      <c r="B3886">
        <f t="shared" ca="1" si="360"/>
        <v>45743</v>
      </c>
      <c r="C3886" t="str">
        <f t="shared" ca="1" si="361"/>
        <v>C-004</v>
      </c>
      <c r="D3886" t="str">
        <f t="shared" ca="1" si="362"/>
        <v>P-003</v>
      </c>
      <c r="E3886" t="str">
        <f ca="1">+_xlfn.XLOOKUP(D3886,'Tablas aux'!$A$3:$A$6,'Tablas aux'!$B$3:$B$6,0)</f>
        <v>Smart Watch</v>
      </c>
      <c r="F3886" t="str">
        <f ca="1">+_xlfn.XLOOKUP(E3886,'Tablas aux'!$B$3:$B$6,'Tablas aux'!$C$3:$C$6,0)</f>
        <v>Electrónica</v>
      </c>
      <c r="G3886">
        <f t="shared" ca="1" si="363"/>
        <v>15</v>
      </c>
      <c r="H3886">
        <f ca="1">+_xlfn.XLOOKUP(D3886,'Tablas aux'!$A$3:$A$6,'Tablas aux'!$D$3:$D$6)</f>
        <v>200</v>
      </c>
      <c r="I3886" s="3">
        <f t="shared" ca="1" si="364"/>
        <v>0.1</v>
      </c>
      <c r="J3886" t="str" cm="1">
        <f t="array" aca="1" ref="J3886" ca="1">+INDEX({"Tarjeta";"Efectivo";"Transferencia"},RANDBETWEEN(1,3))</f>
        <v>Tarjeta</v>
      </c>
      <c r="K3886" t="str">
        <f t="shared" ca="1" si="365"/>
        <v>V-002</v>
      </c>
      <c r="L3886" t="str">
        <f ca="1">+VLOOKUP(K3886,'Tablas aux'!$A$23:$C$27,3,0)</f>
        <v>Callao</v>
      </c>
    </row>
    <row r="3887" spans="1:12" x14ac:dyDescent="0.25">
      <c r="A3887" t="str">
        <v>V-3886</v>
      </c>
      <c r="B3887">
        <f t="shared" ca="1" si="360"/>
        <v>45659</v>
      </c>
      <c r="C3887" t="str">
        <f t="shared" ca="1" si="361"/>
        <v>C-004</v>
      </c>
      <c r="D3887" t="str">
        <f t="shared" ca="1" si="362"/>
        <v>P-004</v>
      </c>
      <c r="E3887" t="str">
        <f ca="1">+_xlfn.XLOOKUP(D3887,'Tablas aux'!$A$3:$A$6,'Tablas aux'!$B$3:$B$6,0)</f>
        <v>Smart Phone</v>
      </c>
      <c r="F3887" t="str">
        <f ca="1">+_xlfn.XLOOKUP(E3887,'Tablas aux'!$B$3:$B$6,'Tablas aux'!$C$3:$C$6,0)</f>
        <v>Telefonía</v>
      </c>
      <c r="G3887">
        <f t="shared" ca="1" si="363"/>
        <v>9</v>
      </c>
      <c r="H3887">
        <f ca="1">+_xlfn.XLOOKUP(D3887,'Tablas aux'!$A$3:$A$6,'Tablas aux'!$D$3:$D$6)</f>
        <v>800</v>
      </c>
      <c r="I3887" s="3">
        <f t="shared" ca="1" si="364"/>
        <v>0.2</v>
      </c>
      <c r="J3887" t="str" cm="1">
        <f t="array" aca="1" ref="J3887" ca="1">+INDEX({"Tarjeta";"Efectivo";"Transferencia"},RANDBETWEEN(1,3))</f>
        <v>Tarjeta</v>
      </c>
      <c r="K3887" t="str">
        <f t="shared" ca="1" si="365"/>
        <v>V-001</v>
      </c>
      <c r="L3887" t="str">
        <f ca="1">+VLOOKUP(K3887,'Tablas aux'!$A$23:$C$27,3,0)</f>
        <v>Lima</v>
      </c>
    </row>
    <row r="3888" spans="1:12" x14ac:dyDescent="0.25">
      <c r="A3888" t="str">
        <v>V-3887</v>
      </c>
      <c r="B3888">
        <f t="shared" ca="1" si="360"/>
        <v>45873</v>
      </c>
      <c r="C3888" t="str">
        <f t="shared" ca="1" si="361"/>
        <v>C-002</v>
      </c>
      <c r="D3888" t="str">
        <f t="shared" ca="1" si="362"/>
        <v>P-004</v>
      </c>
      <c r="E3888" t="str">
        <f ca="1">+_xlfn.XLOOKUP(D3888,'Tablas aux'!$A$3:$A$6,'Tablas aux'!$B$3:$B$6,0)</f>
        <v>Smart Phone</v>
      </c>
      <c r="F3888" t="str">
        <f ca="1">+_xlfn.XLOOKUP(E3888,'Tablas aux'!$B$3:$B$6,'Tablas aux'!$C$3:$C$6,0)</f>
        <v>Telefonía</v>
      </c>
      <c r="G3888">
        <f t="shared" ca="1" si="363"/>
        <v>13</v>
      </c>
      <c r="H3888">
        <f ca="1">+_xlfn.XLOOKUP(D3888,'Tablas aux'!$A$3:$A$6,'Tablas aux'!$D$3:$D$6)</f>
        <v>800</v>
      </c>
      <c r="I3888" s="3">
        <f t="shared" ca="1" si="364"/>
        <v>0.2</v>
      </c>
      <c r="J3888" t="str" cm="1">
        <f t="array" aca="1" ref="J3888" ca="1">+INDEX({"Tarjeta";"Efectivo";"Transferencia"},RANDBETWEEN(1,3))</f>
        <v>Transferencia</v>
      </c>
      <c r="K3888" t="str">
        <f t="shared" ca="1" si="365"/>
        <v>V-003</v>
      </c>
      <c r="L3888" t="str">
        <f ca="1">+VLOOKUP(K3888,'Tablas aux'!$A$23:$C$27,3,0)</f>
        <v>Arequipa</v>
      </c>
    </row>
    <row r="3889" spans="1:12" x14ac:dyDescent="0.25">
      <c r="A3889" t="str">
        <v>V-3888</v>
      </c>
      <c r="B3889">
        <f t="shared" ca="1" si="360"/>
        <v>45800</v>
      </c>
      <c r="C3889" t="str">
        <f t="shared" ca="1" si="361"/>
        <v>C-002</v>
      </c>
      <c r="D3889" t="str">
        <f t="shared" ca="1" si="362"/>
        <v>P-003</v>
      </c>
      <c r="E3889" t="str">
        <f ca="1">+_xlfn.XLOOKUP(D3889,'Tablas aux'!$A$3:$A$6,'Tablas aux'!$B$3:$B$6,0)</f>
        <v>Smart Watch</v>
      </c>
      <c r="F3889" t="str">
        <f ca="1">+_xlfn.XLOOKUP(E3889,'Tablas aux'!$B$3:$B$6,'Tablas aux'!$C$3:$C$6,0)</f>
        <v>Electrónica</v>
      </c>
      <c r="G3889">
        <f t="shared" ca="1" si="363"/>
        <v>11</v>
      </c>
      <c r="H3889">
        <f ca="1">+_xlfn.XLOOKUP(D3889,'Tablas aux'!$A$3:$A$6,'Tablas aux'!$D$3:$D$6)</f>
        <v>200</v>
      </c>
      <c r="I3889" s="3">
        <f t="shared" ca="1" si="364"/>
        <v>0.1</v>
      </c>
      <c r="J3889" t="str" cm="1">
        <f t="array" aca="1" ref="J3889" ca="1">+INDEX({"Tarjeta";"Efectivo";"Transferencia"},RANDBETWEEN(1,3))</f>
        <v>Efectivo</v>
      </c>
      <c r="K3889" t="str">
        <f t="shared" ca="1" si="365"/>
        <v>V-002</v>
      </c>
      <c r="L3889" t="str">
        <f ca="1">+VLOOKUP(K3889,'Tablas aux'!$A$23:$C$27,3,0)</f>
        <v>Callao</v>
      </c>
    </row>
    <row r="3890" spans="1:12" x14ac:dyDescent="0.25">
      <c r="A3890" t="str">
        <v>V-3889</v>
      </c>
      <c r="B3890">
        <f t="shared" ca="1" si="360"/>
        <v>45827</v>
      </c>
      <c r="C3890" t="str">
        <f t="shared" ca="1" si="361"/>
        <v>C-004</v>
      </c>
      <c r="D3890" t="str">
        <f t="shared" ca="1" si="362"/>
        <v>P-001</v>
      </c>
      <c r="E3890" t="str">
        <f ca="1">+_xlfn.XLOOKUP(D3890,'Tablas aux'!$A$3:$A$6,'Tablas aux'!$B$3:$B$6,0)</f>
        <v>Audífonos</v>
      </c>
      <c r="F3890" t="str">
        <f ca="1">+_xlfn.XLOOKUP(E3890,'Tablas aux'!$B$3:$B$6,'Tablas aux'!$C$3:$C$6,0)</f>
        <v>Electrónica</v>
      </c>
      <c r="G3890">
        <f t="shared" ca="1" si="363"/>
        <v>15</v>
      </c>
      <c r="H3890">
        <f ca="1">+_xlfn.XLOOKUP(D3890,'Tablas aux'!$A$3:$A$6,'Tablas aux'!$D$3:$D$6)</f>
        <v>50</v>
      </c>
      <c r="I3890" s="3">
        <f t="shared" ca="1" si="364"/>
        <v>0.1</v>
      </c>
      <c r="J3890" t="str" cm="1">
        <f t="array" aca="1" ref="J3890" ca="1">+INDEX({"Tarjeta";"Efectivo";"Transferencia"},RANDBETWEEN(1,3))</f>
        <v>Transferencia</v>
      </c>
      <c r="K3890" t="str">
        <f t="shared" ca="1" si="365"/>
        <v>V-003</v>
      </c>
      <c r="L3890" t="str">
        <f ca="1">+VLOOKUP(K3890,'Tablas aux'!$A$23:$C$27,3,0)</f>
        <v>Arequipa</v>
      </c>
    </row>
    <row r="3891" spans="1:12" x14ac:dyDescent="0.25">
      <c r="A3891" t="str">
        <v>V-3890</v>
      </c>
      <c r="B3891">
        <f t="shared" ca="1" si="360"/>
        <v>45829</v>
      </c>
      <c r="C3891" t="str">
        <f t="shared" ca="1" si="361"/>
        <v>C-002</v>
      </c>
      <c r="D3891" t="str">
        <f t="shared" ca="1" si="362"/>
        <v>P-004</v>
      </c>
      <c r="E3891" t="str">
        <f ca="1">+_xlfn.XLOOKUP(D3891,'Tablas aux'!$A$3:$A$6,'Tablas aux'!$B$3:$B$6,0)</f>
        <v>Smart Phone</v>
      </c>
      <c r="F3891" t="str">
        <f ca="1">+_xlfn.XLOOKUP(E3891,'Tablas aux'!$B$3:$B$6,'Tablas aux'!$C$3:$C$6,0)</f>
        <v>Telefonía</v>
      </c>
      <c r="G3891">
        <f t="shared" ca="1" si="363"/>
        <v>11</v>
      </c>
      <c r="H3891">
        <f ca="1">+_xlfn.XLOOKUP(D3891,'Tablas aux'!$A$3:$A$6,'Tablas aux'!$D$3:$D$6)</f>
        <v>800</v>
      </c>
      <c r="I3891" s="3">
        <f t="shared" ca="1" si="364"/>
        <v>0.2</v>
      </c>
      <c r="J3891" t="str" cm="1">
        <f t="array" aca="1" ref="J3891" ca="1">+INDEX({"Tarjeta";"Efectivo";"Transferencia"},RANDBETWEEN(1,3))</f>
        <v>Transferencia</v>
      </c>
      <c r="K3891" t="str">
        <f t="shared" ca="1" si="365"/>
        <v>V-005</v>
      </c>
      <c r="L3891" t="str">
        <f ca="1">+VLOOKUP(K3891,'Tablas aux'!$A$23:$C$27,3,0)</f>
        <v>Ayacucho</v>
      </c>
    </row>
    <row r="3892" spans="1:12" x14ac:dyDescent="0.25">
      <c r="A3892" t="str">
        <v>V-3891</v>
      </c>
      <c r="B3892">
        <f t="shared" ca="1" si="360"/>
        <v>45670</v>
      </c>
      <c r="C3892" t="str">
        <f t="shared" ca="1" si="361"/>
        <v>C-001</v>
      </c>
      <c r="D3892" t="str">
        <f t="shared" ca="1" si="362"/>
        <v>P-001</v>
      </c>
      <c r="E3892" t="str">
        <f ca="1">+_xlfn.XLOOKUP(D3892,'Tablas aux'!$A$3:$A$6,'Tablas aux'!$B$3:$B$6,0)</f>
        <v>Audífonos</v>
      </c>
      <c r="F3892" t="str">
        <f ca="1">+_xlfn.XLOOKUP(E3892,'Tablas aux'!$B$3:$B$6,'Tablas aux'!$C$3:$C$6,0)</f>
        <v>Electrónica</v>
      </c>
      <c r="G3892">
        <f t="shared" ca="1" si="363"/>
        <v>34</v>
      </c>
      <c r="H3892">
        <f ca="1">+_xlfn.XLOOKUP(D3892,'Tablas aux'!$A$3:$A$6,'Tablas aux'!$D$3:$D$6)</f>
        <v>50</v>
      </c>
      <c r="I3892" s="3">
        <f t="shared" ca="1" si="364"/>
        <v>0.1</v>
      </c>
      <c r="J3892" t="str" cm="1">
        <f t="array" aca="1" ref="J3892" ca="1">+INDEX({"Tarjeta";"Efectivo";"Transferencia"},RANDBETWEEN(1,3))</f>
        <v>Transferencia</v>
      </c>
      <c r="K3892" t="str">
        <f t="shared" ca="1" si="365"/>
        <v>V-004</v>
      </c>
      <c r="L3892" t="str">
        <f ca="1">+VLOOKUP(K3892,'Tablas aux'!$A$23:$C$27,3,0)</f>
        <v>Moquegua</v>
      </c>
    </row>
    <row r="3893" spans="1:12" x14ac:dyDescent="0.25">
      <c r="A3893" t="str">
        <v>V-3892</v>
      </c>
      <c r="B3893">
        <f t="shared" ca="1" si="360"/>
        <v>45720</v>
      </c>
      <c r="C3893" t="str">
        <f t="shared" ca="1" si="361"/>
        <v>C-003</v>
      </c>
      <c r="D3893" t="str">
        <f t="shared" ca="1" si="362"/>
        <v>P-003</v>
      </c>
      <c r="E3893" t="str">
        <f ca="1">+_xlfn.XLOOKUP(D3893,'Tablas aux'!$A$3:$A$6,'Tablas aux'!$B$3:$B$6,0)</f>
        <v>Smart Watch</v>
      </c>
      <c r="F3893" t="str">
        <f ca="1">+_xlfn.XLOOKUP(E3893,'Tablas aux'!$B$3:$B$6,'Tablas aux'!$C$3:$C$6,0)</f>
        <v>Electrónica</v>
      </c>
      <c r="G3893">
        <f t="shared" ca="1" si="363"/>
        <v>20</v>
      </c>
      <c r="H3893">
        <f ca="1">+_xlfn.XLOOKUP(D3893,'Tablas aux'!$A$3:$A$6,'Tablas aux'!$D$3:$D$6)</f>
        <v>200</v>
      </c>
      <c r="I3893" s="3">
        <f t="shared" ca="1" si="364"/>
        <v>0.1</v>
      </c>
      <c r="J3893" t="str" cm="1">
        <f t="array" aca="1" ref="J3893" ca="1">+INDEX({"Tarjeta";"Efectivo";"Transferencia"},RANDBETWEEN(1,3))</f>
        <v>Transferencia</v>
      </c>
      <c r="K3893" t="str">
        <f t="shared" ca="1" si="365"/>
        <v>V-002</v>
      </c>
      <c r="L3893" t="str">
        <f ca="1">+VLOOKUP(K3893,'Tablas aux'!$A$23:$C$27,3,0)</f>
        <v>Callao</v>
      </c>
    </row>
    <row r="3894" spans="1:12" x14ac:dyDescent="0.25">
      <c r="A3894" t="str">
        <v>V-3893</v>
      </c>
      <c r="B3894">
        <f t="shared" ca="1" si="360"/>
        <v>45704</v>
      </c>
      <c r="C3894" t="str">
        <f t="shared" ca="1" si="361"/>
        <v>C-002</v>
      </c>
      <c r="D3894" t="str">
        <f t="shared" ca="1" si="362"/>
        <v>P-002</v>
      </c>
      <c r="E3894" t="str">
        <f ca="1">+_xlfn.XLOOKUP(D3894,'Tablas aux'!$A$3:$A$6,'Tablas aux'!$B$3:$B$6,0)</f>
        <v>Laptop</v>
      </c>
      <c r="F3894" t="str">
        <f ca="1">+_xlfn.XLOOKUP(E3894,'Tablas aux'!$B$3:$B$6,'Tablas aux'!$C$3:$C$6,0)</f>
        <v>Computo</v>
      </c>
      <c r="G3894">
        <f t="shared" ca="1" si="363"/>
        <v>10</v>
      </c>
      <c r="H3894">
        <f ca="1">+_xlfn.XLOOKUP(D3894,'Tablas aux'!$A$3:$A$6,'Tablas aux'!$D$3:$D$6)</f>
        <v>1200</v>
      </c>
      <c r="I3894" s="3">
        <f t="shared" ca="1" si="364"/>
        <v>0.3</v>
      </c>
      <c r="J3894" t="str" cm="1">
        <f t="array" aca="1" ref="J3894" ca="1">+INDEX({"Tarjeta";"Efectivo";"Transferencia"},RANDBETWEEN(1,3))</f>
        <v>Transferencia</v>
      </c>
      <c r="K3894" t="str">
        <f t="shared" ca="1" si="365"/>
        <v>V-003</v>
      </c>
      <c r="L3894" t="str">
        <f ca="1">+VLOOKUP(K3894,'Tablas aux'!$A$23:$C$27,3,0)</f>
        <v>Arequipa</v>
      </c>
    </row>
    <row r="3895" spans="1:12" x14ac:dyDescent="0.25">
      <c r="A3895" t="str">
        <v>V-3894</v>
      </c>
      <c r="B3895">
        <f t="shared" ca="1" si="360"/>
        <v>45728</v>
      </c>
      <c r="C3895" t="str">
        <f t="shared" ca="1" si="361"/>
        <v>C-002</v>
      </c>
      <c r="D3895" t="str">
        <f t="shared" ca="1" si="362"/>
        <v>P-002</v>
      </c>
      <c r="E3895" t="str">
        <f ca="1">+_xlfn.XLOOKUP(D3895,'Tablas aux'!$A$3:$A$6,'Tablas aux'!$B$3:$B$6,0)</f>
        <v>Laptop</v>
      </c>
      <c r="F3895" t="str">
        <f ca="1">+_xlfn.XLOOKUP(E3895,'Tablas aux'!$B$3:$B$6,'Tablas aux'!$C$3:$C$6,0)</f>
        <v>Computo</v>
      </c>
      <c r="G3895">
        <f t="shared" ca="1" si="363"/>
        <v>35</v>
      </c>
      <c r="H3895">
        <f ca="1">+_xlfn.XLOOKUP(D3895,'Tablas aux'!$A$3:$A$6,'Tablas aux'!$D$3:$D$6)</f>
        <v>1200</v>
      </c>
      <c r="I3895" s="3">
        <f t="shared" ca="1" si="364"/>
        <v>0.3</v>
      </c>
      <c r="J3895" t="str" cm="1">
        <f t="array" aca="1" ref="J3895" ca="1">+INDEX({"Tarjeta";"Efectivo";"Transferencia"},RANDBETWEEN(1,3))</f>
        <v>Transferencia</v>
      </c>
      <c r="K3895" t="str">
        <f t="shared" ca="1" si="365"/>
        <v>V-004</v>
      </c>
      <c r="L3895" t="str">
        <f ca="1">+VLOOKUP(K3895,'Tablas aux'!$A$23:$C$27,3,0)</f>
        <v>Moquegua</v>
      </c>
    </row>
    <row r="3896" spans="1:12" x14ac:dyDescent="0.25">
      <c r="A3896" t="str">
        <v>V-3895</v>
      </c>
      <c r="B3896">
        <f t="shared" ca="1" si="360"/>
        <v>45980</v>
      </c>
      <c r="C3896" t="str">
        <f t="shared" ca="1" si="361"/>
        <v>C-001</v>
      </c>
      <c r="D3896" t="str">
        <f t="shared" ca="1" si="362"/>
        <v>P-002</v>
      </c>
      <c r="E3896" t="str">
        <f ca="1">+_xlfn.XLOOKUP(D3896,'Tablas aux'!$A$3:$A$6,'Tablas aux'!$B$3:$B$6,0)</f>
        <v>Laptop</v>
      </c>
      <c r="F3896" t="str">
        <f ca="1">+_xlfn.XLOOKUP(E3896,'Tablas aux'!$B$3:$B$6,'Tablas aux'!$C$3:$C$6,0)</f>
        <v>Computo</v>
      </c>
      <c r="G3896">
        <f t="shared" ca="1" si="363"/>
        <v>30</v>
      </c>
      <c r="H3896">
        <f ca="1">+_xlfn.XLOOKUP(D3896,'Tablas aux'!$A$3:$A$6,'Tablas aux'!$D$3:$D$6)</f>
        <v>1200</v>
      </c>
      <c r="I3896" s="3">
        <f t="shared" ca="1" si="364"/>
        <v>0.3</v>
      </c>
      <c r="J3896" t="str" cm="1">
        <f t="array" aca="1" ref="J3896" ca="1">+INDEX({"Tarjeta";"Efectivo";"Transferencia"},RANDBETWEEN(1,3))</f>
        <v>Tarjeta</v>
      </c>
      <c r="K3896" t="str">
        <f t="shared" ca="1" si="365"/>
        <v>V-004</v>
      </c>
      <c r="L3896" t="str">
        <f ca="1">+VLOOKUP(K3896,'Tablas aux'!$A$23:$C$27,3,0)</f>
        <v>Moquegua</v>
      </c>
    </row>
    <row r="3897" spans="1:12" x14ac:dyDescent="0.25">
      <c r="A3897" t="str">
        <v>V-3896</v>
      </c>
      <c r="B3897">
        <f t="shared" ca="1" si="360"/>
        <v>45783</v>
      </c>
      <c r="C3897" t="str">
        <f t="shared" ca="1" si="361"/>
        <v>C-003</v>
      </c>
      <c r="D3897" t="str">
        <f t="shared" ca="1" si="362"/>
        <v>P-004</v>
      </c>
      <c r="E3897" t="str">
        <f ca="1">+_xlfn.XLOOKUP(D3897,'Tablas aux'!$A$3:$A$6,'Tablas aux'!$B$3:$B$6,0)</f>
        <v>Smart Phone</v>
      </c>
      <c r="F3897" t="str">
        <f ca="1">+_xlfn.XLOOKUP(E3897,'Tablas aux'!$B$3:$B$6,'Tablas aux'!$C$3:$C$6,0)</f>
        <v>Telefonía</v>
      </c>
      <c r="G3897">
        <f t="shared" ca="1" si="363"/>
        <v>15</v>
      </c>
      <c r="H3897">
        <f ca="1">+_xlfn.XLOOKUP(D3897,'Tablas aux'!$A$3:$A$6,'Tablas aux'!$D$3:$D$6)</f>
        <v>800</v>
      </c>
      <c r="I3897" s="3">
        <f t="shared" ca="1" si="364"/>
        <v>0.2</v>
      </c>
      <c r="J3897" t="str" cm="1">
        <f t="array" aca="1" ref="J3897" ca="1">+INDEX({"Tarjeta";"Efectivo";"Transferencia"},RANDBETWEEN(1,3))</f>
        <v>Efectivo</v>
      </c>
      <c r="K3897" t="str">
        <f t="shared" ca="1" si="365"/>
        <v>V-004</v>
      </c>
      <c r="L3897" t="str">
        <f ca="1">+VLOOKUP(K3897,'Tablas aux'!$A$23:$C$27,3,0)</f>
        <v>Moquegua</v>
      </c>
    </row>
    <row r="3898" spans="1:12" x14ac:dyDescent="0.25">
      <c r="A3898" t="str">
        <v>V-3897</v>
      </c>
      <c r="B3898">
        <f t="shared" ca="1" si="360"/>
        <v>45895</v>
      </c>
      <c r="C3898" t="str">
        <f t="shared" ca="1" si="361"/>
        <v>C-003</v>
      </c>
      <c r="D3898" t="str">
        <f t="shared" ca="1" si="362"/>
        <v>P-002</v>
      </c>
      <c r="E3898" t="str">
        <f ca="1">+_xlfn.XLOOKUP(D3898,'Tablas aux'!$A$3:$A$6,'Tablas aux'!$B$3:$B$6,0)</f>
        <v>Laptop</v>
      </c>
      <c r="F3898" t="str">
        <f ca="1">+_xlfn.XLOOKUP(E3898,'Tablas aux'!$B$3:$B$6,'Tablas aux'!$C$3:$C$6,0)</f>
        <v>Computo</v>
      </c>
      <c r="G3898">
        <f t="shared" ca="1" si="363"/>
        <v>27</v>
      </c>
      <c r="H3898">
        <f ca="1">+_xlfn.XLOOKUP(D3898,'Tablas aux'!$A$3:$A$6,'Tablas aux'!$D$3:$D$6)</f>
        <v>1200</v>
      </c>
      <c r="I3898" s="3">
        <f t="shared" ca="1" si="364"/>
        <v>0.3</v>
      </c>
      <c r="J3898" t="str" cm="1">
        <f t="array" aca="1" ref="J3898" ca="1">+INDEX({"Tarjeta";"Efectivo";"Transferencia"},RANDBETWEEN(1,3))</f>
        <v>Efectivo</v>
      </c>
      <c r="K3898" t="str">
        <f t="shared" ca="1" si="365"/>
        <v>V-002</v>
      </c>
      <c r="L3898" t="str">
        <f ca="1">+VLOOKUP(K3898,'Tablas aux'!$A$23:$C$27,3,0)</f>
        <v>Callao</v>
      </c>
    </row>
    <row r="3899" spans="1:12" x14ac:dyDescent="0.25">
      <c r="A3899" t="str">
        <v>V-3898</v>
      </c>
      <c r="B3899">
        <f t="shared" ca="1" si="360"/>
        <v>45772</v>
      </c>
      <c r="C3899" t="str">
        <f t="shared" ca="1" si="361"/>
        <v>C-003</v>
      </c>
      <c r="D3899" t="str">
        <f t="shared" ca="1" si="362"/>
        <v>P-003</v>
      </c>
      <c r="E3899" t="str">
        <f ca="1">+_xlfn.XLOOKUP(D3899,'Tablas aux'!$A$3:$A$6,'Tablas aux'!$B$3:$B$6,0)</f>
        <v>Smart Watch</v>
      </c>
      <c r="F3899" t="str">
        <f ca="1">+_xlfn.XLOOKUP(E3899,'Tablas aux'!$B$3:$B$6,'Tablas aux'!$C$3:$C$6,0)</f>
        <v>Electrónica</v>
      </c>
      <c r="G3899">
        <f t="shared" ca="1" si="363"/>
        <v>16</v>
      </c>
      <c r="H3899">
        <f ca="1">+_xlfn.XLOOKUP(D3899,'Tablas aux'!$A$3:$A$6,'Tablas aux'!$D$3:$D$6)</f>
        <v>200</v>
      </c>
      <c r="I3899" s="3">
        <f t="shared" ca="1" si="364"/>
        <v>0.1</v>
      </c>
      <c r="J3899" t="str" cm="1">
        <f t="array" aca="1" ref="J3899" ca="1">+INDEX({"Tarjeta";"Efectivo";"Transferencia"},RANDBETWEEN(1,3))</f>
        <v>Tarjeta</v>
      </c>
      <c r="K3899" t="str">
        <f t="shared" ca="1" si="365"/>
        <v>V-003</v>
      </c>
      <c r="L3899" t="str">
        <f ca="1">+VLOOKUP(K3899,'Tablas aux'!$A$23:$C$27,3,0)</f>
        <v>Arequipa</v>
      </c>
    </row>
    <row r="3900" spans="1:12" x14ac:dyDescent="0.25">
      <c r="A3900" t="str">
        <v>V-3899</v>
      </c>
      <c r="B3900">
        <f t="shared" ca="1" si="360"/>
        <v>45920</v>
      </c>
      <c r="C3900" t="str">
        <f t="shared" ca="1" si="361"/>
        <v>C-004</v>
      </c>
      <c r="D3900" t="str">
        <f t="shared" ca="1" si="362"/>
        <v>P-004</v>
      </c>
      <c r="E3900" t="str">
        <f ca="1">+_xlfn.XLOOKUP(D3900,'Tablas aux'!$A$3:$A$6,'Tablas aux'!$B$3:$B$6,0)</f>
        <v>Smart Phone</v>
      </c>
      <c r="F3900" t="str">
        <f ca="1">+_xlfn.XLOOKUP(E3900,'Tablas aux'!$B$3:$B$6,'Tablas aux'!$C$3:$C$6,0)</f>
        <v>Telefonía</v>
      </c>
      <c r="G3900">
        <f t="shared" ca="1" si="363"/>
        <v>39</v>
      </c>
      <c r="H3900">
        <f ca="1">+_xlfn.XLOOKUP(D3900,'Tablas aux'!$A$3:$A$6,'Tablas aux'!$D$3:$D$6)</f>
        <v>800</v>
      </c>
      <c r="I3900" s="3">
        <f t="shared" ca="1" si="364"/>
        <v>0.2</v>
      </c>
      <c r="J3900" t="str" cm="1">
        <f t="array" aca="1" ref="J3900" ca="1">+INDEX({"Tarjeta";"Efectivo";"Transferencia"},RANDBETWEEN(1,3))</f>
        <v>Tarjeta</v>
      </c>
      <c r="K3900" t="str">
        <f t="shared" ca="1" si="365"/>
        <v>V-001</v>
      </c>
      <c r="L3900" t="str">
        <f ca="1">+VLOOKUP(K3900,'Tablas aux'!$A$23:$C$27,3,0)</f>
        <v>Lima</v>
      </c>
    </row>
    <row r="3901" spans="1:12" x14ac:dyDescent="0.25">
      <c r="A3901" t="str">
        <v>V-3900</v>
      </c>
      <c r="B3901">
        <f t="shared" ca="1" si="360"/>
        <v>45859</v>
      </c>
      <c r="C3901" t="str">
        <f t="shared" ca="1" si="361"/>
        <v>C-004</v>
      </c>
      <c r="D3901" t="str">
        <f t="shared" ca="1" si="362"/>
        <v>P-001</v>
      </c>
      <c r="E3901" t="str">
        <f ca="1">+_xlfn.XLOOKUP(D3901,'Tablas aux'!$A$3:$A$6,'Tablas aux'!$B$3:$B$6,0)</f>
        <v>Audífonos</v>
      </c>
      <c r="F3901" t="str">
        <f ca="1">+_xlfn.XLOOKUP(E3901,'Tablas aux'!$B$3:$B$6,'Tablas aux'!$C$3:$C$6,0)</f>
        <v>Electrónica</v>
      </c>
      <c r="G3901">
        <f t="shared" ca="1" si="363"/>
        <v>12</v>
      </c>
      <c r="H3901">
        <f ca="1">+_xlfn.XLOOKUP(D3901,'Tablas aux'!$A$3:$A$6,'Tablas aux'!$D$3:$D$6)</f>
        <v>50</v>
      </c>
      <c r="I3901" s="3">
        <f t="shared" ca="1" si="364"/>
        <v>0.1</v>
      </c>
      <c r="J3901" t="str" cm="1">
        <f t="array" aca="1" ref="J3901" ca="1">+INDEX({"Tarjeta";"Efectivo";"Transferencia"},RANDBETWEEN(1,3))</f>
        <v>Tarjeta</v>
      </c>
      <c r="K3901" t="str">
        <f t="shared" ca="1" si="365"/>
        <v>V-005</v>
      </c>
      <c r="L3901" t="str">
        <f ca="1">+VLOOKUP(K3901,'Tablas aux'!$A$23:$C$27,3,0)</f>
        <v>Ayacucho</v>
      </c>
    </row>
    <row r="3902" spans="1:12" x14ac:dyDescent="0.25">
      <c r="A3902" t="str">
        <v>V-3901</v>
      </c>
      <c r="B3902">
        <f t="shared" ca="1" si="360"/>
        <v>45791</v>
      </c>
      <c r="C3902" t="str">
        <f t="shared" ca="1" si="361"/>
        <v>C-004</v>
      </c>
      <c r="D3902" t="str">
        <f t="shared" ca="1" si="362"/>
        <v>P-001</v>
      </c>
      <c r="E3902" t="str">
        <f ca="1">+_xlfn.XLOOKUP(D3902,'Tablas aux'!$A$3:$A$6,'Tablas aux'!$B$3:$B$6,0)</f>
        <v>Audífonos</v>
      </c>
      <c r="F3902" t="str">
        <f ca="1">+_xlfn.XLOOKUP(E3902,'Tablas aux'!$B$3:$B$6,'Tablas aux'!$C$3:$C$6,0)</f>
        <v>Electrónica</v>
      </c>
      <c r="G3902">
        <f t="shared" ca="1" si="363"/>
        <v>16</v>
      </c>
      <c r="H3902">
        <f ca="1">+_xlfn.XLOOKUP(D3902,'Tablas aux'!$A$3:$A$6,'Tablas aux'!$D$3:$D$6)</f>
        <v>50</v>
      </c>
      <c r="I3902" s="3">
        <f t="shared" ca="1" si="364"/>
        <v>0.1</v>
      </c>
      <c r="J3902" t="str" cm="1">
        <f t="array" aca="1" ref="J3902" ca="1">+INDEX({"Tarjeta";"Efectivo";"Transferencia"},RANDBETWEEN(1,3))</f>
        <v>Transferencia</v>
      </c>
      <c r="K3902" t="str">
        <f t="shared" ca="1" si="365"/>
        <v>V-004</v>
      </c>
      <c r="L3902" t="str">
        <f ca="1">+VLOOKUP(K3902,'Tablas aux'!$A$23:$C$27,3,0)</f>
        <v>Moquegua</v>
      </c>
    </row>
    <row r="3903" spans="1:12" x14ac:dyDescent="0.25">
      <c r="A3903" t="str">
        <v>V-3902</v>
      </c>
      <c r="B3903">
        <f t="shared" ca="1" si="360"/>
        <v>45687</v>
      </c>
      <c r="C3903" t="str">
        <f t="shared" ca="1" si="361"/>
        <v>C-002</v>
      </c>
      <c r="D3903" t="str">
        <f t="shared" ca="1" si="362"/>
        <v>P-004</v>
      </c>
      <c r="E3903" t="str">
        <f ca="1">+_xlfn.XLOOKUP(D3903,'Tablas aux'!$A$3:$A$6,'Tablas aux'!$B$3:$B$6,0)</f>
        <v>Smart Phone</v>
      </c>
      <c r="F3903" t="str">
        <f ca="1">+_xlfn.XLOOKUP(E3903,'Tablas aux'!$B$3:$B$6,'Tablas aux'!$C$3:$C$6,0)</f>
        <v>Telefonía</v>
      </c>
      <c r="G3903">
        <f t="shared" ca="1" si="363"/>
        <v>43</v>
      </c>
      <c r="H3903">
        <f ca="1">+_xlfn.XLOOKUP(D3903,'Tablas aux'!$A$3:$A$6,'Tablas aux'!$D$3:$D$6)</f>
        <v>800</v>
      </c>
      <c r="I3903" s="3">
        <f t="shared" ca="1" si="364"/>
        <v>0.2</v>
      </c>
      <c r="J3903" t="str" cm="1">
        <f t="array" aca="1" ref="J3903" ca="1">+INDEX({"Tarjeta";"Efectivo";"Transferencia"},RANDBETWEEN(1,3))</f>
        <v>Transferencia</v>
      </c>
      <c r="K3903" t="str">
        <f t="shared" ca="1" si="365"/>
        <v>V-004</v>
      </c>
      <c r="L3903" t="str">
        <f ca="1">+VLOOKUP(K3903,'Tablas aux'!$A$23:$C$27,3,0)</f>
        <v>Moquegua</v>
      </c>
    </row>
    <row r="3904" spans="1:12" x14ac:dyDescent="0.25">
      <c r="A3904" t="str">
        <v>V-3903</v>
      </c>
      <c r="B3904">
        <f t="shared" ca="1" si="360"/>
        <v>45870</v>
      </c>
      <c r="C3904" t="str">
        <f t="shared" ca="1" si="361"/>
        <v>C-002</v>
      </c>
      <c r="D3904" t="str">
        <f t="shared" ca="1" si="362"/>
        <v>P-002</v>
      </c>
      <c r="E3904" t="str">
        <f ca="1">+_xlfn.XLOOKUP(D3904,'Tablas aux'!$A$3:$A$6,'Tablas aux'!$B$3:$B$6,0)</f>
        <v>Laptop</v>
      </c>
      <c r="F3904" t="str">
        <f ca="1">+_xlfn.XLOOKUP(E3904,'Tablas aux'!$B$3:$B$6,'Tablas aux'!$C$3:$C$6,0)</f>
        <v>Computo</v>
      </c>
      <c r="G3904">
        <f t="shared" ca="1" si="363"/>
        <v>24</v>
      </c>
      <c r="H3904">
        <f ca="1">+_xlfn.XLOOKUP(D3904,'Tablas aux'!$A$3:$A$6,'Tablas aux'!$D$3:$D$6)</f>
        <v>1200</v>
      </c>
      <c r="I3904" s="3">
        <f t="shared" ca="1" si="364"/>
        <v>0.3</v>
      </c>
      <c r="J3904" t="str" cm="1">
        <f t="array" aca="1" ref="J3904" ca="1">+INDEX({"Tarjeta";"Efectivo";"Transferencia"},RANDBETWEEN(1,3))</f>
        <v>Transferencia</v>
      </c>
      <c r="K3904" t="str">
        <f t="shared" ca="1" si="365"/>
        <v>V-002</v>
      </c>
      <c r="L3904" t="str">
        <f ca="1">+VLOOKUP(K3904,'Tablas aux'!$A$23:$C$27,3,0)</f>
        <v>Callao</v>
      </c>
    </row>
    <row r="3905" spans="1:12" x14ac:dyDescent="0.25">
      <c r="A3905" t="str">
        <v>V-3904</v>
      </c>
      <c r="B3905">
        <f t="shared" ca="1" si="360"/>
        <v>45956</v>
      </c>
      <c r="C3905" t="str">
        <f t="shared" ca="1" si="361"/>
        <v>C-001</v>
      </c>
      <c r="D3905" t="str">
        <f t="shared" ca="1" si="362"/>
        <v>P-004</v>
      </c>
      <c r="E3905" t="str">
        <f ca="1">+_xlfn.XLOOKUP(D3905,'Tablas aux'!$A$3:$A$6,'Tablas aux'!$B$3:$B$6,0)</f>
        <v>Smart Phone</v>
      </c>
      <c r="F3905" t="str">
        <f ca="1">+_xlfn.XLOOKUP(E3905,'Tablas aux'!$B$3:$B$6,'Tablas aux'!$C$3:$C$6,0)</f>
        <v>Telefonía</v>
      </c>
      <c r="G3905">
        <f t="shared" ca="1" si="363"/>
        <v>14</v>
      </c>
      <c r="H3905">
        <f ca="1">+_xlfn.XLOOKUP(D3905,'Tablas aux'!$A$3:$A$6,'Tablas aux'!$D$3:$D$6)</f>
        <v>800</v>
      </c>
      <c r="I3905" s="3">
        <f t="shared" ca="1" si="364"/>
        <v>0.2</v>
      </c>
      <c r="J3905" t="str" cm="1">
        <f t="array" aca="1" ref="J3905" ca="1">+INDEX({"Tarjeta";"Efectivo";"Transferencia"},RANDBETWEEN(1,3))</f>
        <v>Efectivo</v>
      </c>
      <c r="K3905" t="str">
        <f t="shared" ca="1" si="365"/>
        <v>V-004</v>
      </c>
      <c r="L3905" t="str">
        <f ca="1">+VLOOKUP(K3905,'Tablas aux'!$A$23:$C$27,3,0)</f>
        <v>Moquegua</v>
      </c>
    </row>
    <row r="3906" spans="1:12" x14ac:dyDescent="0.25">
      <c r="A3906" t="str">
        <v>V-3905</v>
      </c>
      <c r="B3906">
        <f t="shared" ca="1" si="360"/>
        <v>45996</v>
      </c>
      <c r="C3906" t="str">
        <f t="shared" ca="1" si="361"/>
        <v>C-002</v>
      </c>
      <c r="D3906" t="str">
        <f t="shared" ca="1" si="362"/>
        <v>P-002</v>
      </c>
      <c r="E3906" t="str">
        <f ca="1">+_xlfn.XLOOKUP(D3906,'Tablas aux'!$A$3:$A$6,'Tablas aux'!$B$3:$B$6,0)</f>
        <v>Laptop</v>
      </c>
      <c r="F3906" t="str">
        <f ca="1">+_xlfn.XLOOKUP(E3906,'Tablas aux'!$B$3:$B$6,'Tablas aux'!$C$3:$C$6,0)</f>
        <v>Computo</v>
      </c>
      <c r="G3906">
        <f t="shared" ca="1" si="363"/>
        <v>30</v>
      </c>
      <c r="H3906">
        <f ca="1">+_xlfn.XLOOKUP(D3906,'Tablas aux'!$A$3:$A$6,'Tablas aux'!$D$3:$D$6)</f>
        <v>1200</v>
      </c>
      <c r="I3906" s="3">
        <f t="shared" ca="1" si="364"/>
        <v>0.3</v>
      </c>
      <c r="J3906" t="str" cm="1">
        <f t="array" aca="1" ref="J3906" ca="1">+INDEX({"Tarjeta";"Efectivo";"Transferencia"},RANDBETWEEN(1,3))</f>
        <v>Transferencia</v>
      </c>
      <c r="K3906" t="str">
        <f t="shared" ca="1" si="365"/>
        <v>V-002</v>
      </c>
      <c r="L3906" t="str">
        <f ca="1">+VLOOKUP(K3906,'Tablas aux'!$A$23:$C$27,3,0)</f>
        <v>Callao</v>
      </c>
    </row>
    <row r="3907" spans="1:12" x14ac:dyDescent="0.25">
      <c r="A3907" t="str">
        <v>V-3906</v>
      </c>
      <c r="B3907">
        <f t="shared" ref="B3907:B3970" ca="1" si="366">+RANDBETWEEN("01/01/2025","31/12/2025")</f>
        <v>45987</v>
      </c>
      <c r="C3907" t="str">
        <f t="shared" ref="C3907:C3970" ca="1" si="367">+"C"&amp;"-"&amp;TEXT(RANDBETWEEN(1,4),"000")</f>
        <v>C-001</v>
      </c>
      <c r="D3907" t="str">
        <f t="shared" ref="D3907:D3970" ca="1" si="368">+"P"&amp;"-"&amp;TEXT(RANDBETWEEN(1,4),"000")</f>
        <v>P-003</v>
      </c>
      <c r="E3907" t="str">
        <f ca="1">+_xlfn.XLOOKUP(D3907,'Tablas aux'!$A$3:$A$6,'Tablas aux'!$B$3:$B$6,0)</f>
        <v>Smart Watch</v>
      </c>
      <c r="F3907" t="str">
        <f ca="1">+_xlfn.XLOOKUP(E3907,'Tablas aux'!$B$3:$B$6,'Tablas aux'!$C$3:$C$6,0)</f>
        <v>Electrónica</v>
      </c>
      <c r="G3907">
        <f t="shared" ref="G3907:G3970" ca="1" si="369">+RANDBETWEEN(5,45)</f>
        <v>45</v>
      </c>
      <c r="H3907">
        <f ca="1">+_xlfn.XLOOKUP(D3907,'Tablas aux'!$A$3:$A$6,'Tablas aux'!$D$3:$D$6)</f>
        <v>200</v>
      </c>
      <c r="I3907" s="3">
        <f t="shared" ref="I3907:I3970" ca="1" si="370">+IF(F3907="Electrónica",0.1,IF(F3907="Telefonía",0.2,0.3))</f>
        <v>0.1</v>
      </c>
      <c r="J3907" t="str" cm="1">
        <f t="array" aca="1" ref="J3907" ca="1">+INDEX({"Tarjeta";"Efectivo";"Transferencia"},RANDBETWEEN(1,3))</f>
        <v>Tarjeta</v>
      </c>
      <c r="K3907" t="str">
        <f t="shared" ref="K3907:K3970" ca="1" si="371">+"V"&amp;"-"&amp;TEXT(RANDBETWEEN(1,5),"000")</f>
        <v>V-004</v>
      </c>
      <c r="L3907" t="str">
        <f ca="1">+VLOOKUP(K3907,'Tablas aux'!$A$23:$C$27,3,0)</f>
        <v>Moquegua</v>
      </c>
    </row>
    <row r="3908" spans="1:12" x14ac:dyDescent="0.25">
      <c r="A3908" t="str">
        <v>V-3907</v>
      </c>
      <c r="B3908">
        <f t="shared" ca="1" si="366"/>
        <v>45968</v>
      </c>
      <c r="C3908" t="str">
        <f t="shared" ca="1" si="367"/>
        <v>C-004</v>
      </c>
      <c r="D3908" t="str">
        <f t="shared" ca="1" si="368"/>
        <v>P-003</v>
      </c>
      <c r="E3908" t="str">
        <f ca="1">+_xlfn.XLOOKUP(D3908,'Tablas aux'!$A$3:$A$6,'Tablas aux'!$B$3:$B$6,0)</f>
        <v>Smart Watch</v>
      </c>
      <c r="F3908" t="str">
        <f ca="1">+_xlfn.XLOOKUP(E3908,'Tablas aux'!$B$3:$B$6,'Tablas aux'!$C$3:$C$6,0)</f>
        <v>Electrónica</v>
      </c>
      <c r="G3908">
        <f t="shared" ca="1" si="369"/>
        <v>39</v>
      </c>
      <c r="H3908">
        <f ca="1">+_xlfn.XLOOKUP(D3908,'Tablas aux'!$A$3:$A$6,'Tablas aux'!$D$3:$D$6)</f>
        <v>200</v>
      </c>
      <c r="I3908" s="3">
        <f t="shared" ca="1" si="370"/>
        <v>0.1</v>
      </c>
      <c r="J3908" t="str" cm="1">
        <f t="array" aca="1" ref="J3908" ca="1">+INDEX({"Tarjeta";"Efectivo";"Transferencia"},RANDBETWEEN(1,3))</f>
        <v>Transferencia</v>
      </c>
      <c r="K3908" t="str">
        <f t="shared" ca="1" si="371"/>
        <v>V-001</v>
      </c>
      <c r="L3908" t="str">
        <f ca="1">+VLOOKUP(K3908,'Tablas aux'!$A$23:$C$27,3,0)</f>
        <v>Lima</v>
      </c>
    </row>
    <row r="3909" spans="1:12" x14ac:dyDescent="0.25">
      <c r="A3909" t="str">
        <v>V-3908</v>
      </c>
      <c r="B3909">
        <f t="shared" ca="1" si="366"/>
        <v>45761</v>
      </c>
      <c r="C3909" t="str">
        <f t="shared" ca="1" si="367"/>
        <v>C-004</v>
      </c>
      <c r="D3909" t="str">
        <f t="shared" ca="1" si="368"/>
        <v>P-001</v>
      </c>
      <c r="E3909" t="str">
        <f ca="1">+_xlfn.XLOOKUP(D3909,'Tablas aux'!$A$3:$A$6,'Tablas aux'!$B$3:$B$6,0)</f>
        <v>Audífonos</v>
      </c>
      <c r="F3909" t="str">
        <f ca="1">+_xlfn.XLOOKUP(E3909,'Tablas aux'!$B$3:$B$6,'Tablas aux'!$C$3:$C$6,0)</f>
        <v>Electrónica</v>
      </c>
      <c r="G3909">
        <f t="shared" ca="1" si="369"/>
        <v>12</v>
      </c>
      <c r="H3909">
        <f ca="1">+_xlfn.XLOOKUP(D3909,'Tablas aux'!$A$3:$A$6,'Tablas aux'!$D$3:$D$6)</f>
        <v>50</v>
      </c>
      <c r="I3909" s="3">
        <f t="shared" ca="1" si="370"/>
        <v>0.1</v>
      </c>
      <c r="J3909" t="str" cm="1">
        <f t="array" aca="1" ref="J3909" ca="1">+INDEX({"Tarjeta";"Efectivo";"Transferencia"},RANDBETWEEN(1,3))</f>
        <v>Tarjeta</v>
      </c>
      <c r="K3909" t="str">
        <f t="shared" ca="1" si="371"/>
        <v>V-004</v>
      </c>
      <c r="L3909" t="str">
        <f ca="1">+VLOOKUP(K3909,'Tablas aux'!$A$23:$C$27,3,0)</f>
        <v>Moquegua</v>
      </c>
    </row>
    <row r="3910" spans="1:12" x14ac:dyDescent="0.25">
      <c r="A3910" t="str">
        <v>V-3909</v>
      </c>
      <c r="B3910">
        <f t="shared" ca="1" si="366"/>
        <v>45769</v>
      </c>
      <c r="C3910" t="str">
        <f t="shared" ca="1" si="367"/>
        <v>C-004</v>
      </c>
      <c r="D3910" t="str">
        <f t="shared" ca="1" si="368"/>
        <v>P-004</v>
      </c>
      <c r="E3910" t="str">
        <f ca="1">+_xlfn.XLOOKUP(D3910,'Tablas aux'!$A$3:$A$6,'Tablas aux'!$B$3:$B$6,0)</f>
        <v>Smart Phone</v>
      </c>
      <c r="F3910" t="str">
        <f ca="1">+_xlfn.XLOOKUP(E3910,'Tablas aux'!$B$3:$B$6,'Tablas aux'!$C$3:$C$6,0)</f>
        <v>Telefonía</v>
      </c>
      <c r="G3910">
        <f t="shared" ca="1" si="369"/>
        <v>7</v>
      </c>
      <c r="H3910">
        <f ca="1">+_xlfn.XLOOKUP(D3910,'Tablas aux'!$A$3:$A$6,'Tablas aux'!$D$3:$D$6)</f>
        <v>800</v>
      </c>
      <c r="I3910" s="3">
        <f t="shared" ca="1" si="370"/>
        <v>0.2</v>
      </c>
      <c r="J3910" t="str" cm="1">
        <f t="array" aca="1" ref="J3910" ca="1">+INDEX({"Tarjeta";"Efectivo";"Transferencia"},RANDBETWEEN(1,3))</f>
        <v>Transferencia</v>
      </c>
      <c r="K3910" t="str">
        <f t="shared" ca="1" si="371"/>
        <v>V-003</v>
      </c>
      <c r="L3910" t="str">
        <f ca="1">+VLOOKUP(K3910,'Tablas aux'!$A$23:$C$27,3,0)</f>
        <v>Arequipa</v>
      </c>
    </row>
    <row r="3911" spans="1:12" x14ac:dyDescent="0.25">
      <c r="A3911" t="str">
        <v>V-3910</v>
      </c>
      <c r="B3911">
        <f t="shared" ca="1" si="366"/>
        <v>46008</v>
      </c>
      <c r="C3911" t="str">
        <f t="shared" ca="1" si="367"/>
        <v>C-001</v>
      </c>
      <c r="D3911" t="str">
        <f t="shared" ca="1" si="368"/>
        <v>P-002</v>
      </c>
      <c r="E3911" t="str">
        <f ca="1">+_xlfn.XLOOKUP(D3911,'Tablas aux'!$A$3:$A$6,'Tablas aux'!$B$3:$B$6,0)</f>
        <v>Laptop</v>
      </c>
      <c r="F3911" t="str">
        <f ca="1">+_xlfn.XLOOKUP(E3911,'Tablas aux'!$B$3:$B$6,'Tablas aux'!$C$3:$C$6,0)</f>
        <v>Computo</v>
      </c>
      <c r="G3911">
        <f t="shared" ca="1" si="369"/>
        <v>39</v>
      </c>
      <c r="H3911">
        <f ca="1">+_xlfn.XLOOKUP(D3911,'Tablas aux'!$A$3:$A$6,'Tablas aux'!$D$3:$D$6)</f>
        <v>1200</v>
      </c>
      <c r="I3911" s="3">
        <f t="shared" ca="1" si="370"/>
        <v>0.3</v>
      </c>
      <c r="J3911" t="str" cm="1">
        <f t="array" aca="1" ref="J3911" ca="1">+INDEX({"Tarjeta";"Efectivo";"Transferencia"},RANDBETWEEN(1,3))</f>
        <v>Tarjeta</v>
      </c>
      <c r="K3911" t="str">
        <f t="shared" ca="1" si="371"/>
        <v>V-002</v>
      </c>
      <c r="L3911" t="str">
        <f ca="1">+VLOOKUP(K3911,'Tablas aux'!$A$23:$C$27,3,0)</f>
        <v>Callao</v>
      </c>
    </row>
    <row r="3912" spans="1:12" x14ac:dyDescent="0.25">
      <c r="A3912" t="str">
        <v>V-3911</v>
      </c>
      <c r="B3912">
        <f t="shared" ca="1" si="366"/>
        <v>45806</v>
      </c>
      <c r="C3912" t="str">
        <f t="shared" ca="1" si="367"/>
        <v>C-002</v>
      </c>
      <c r="D3912" t="str">
        <f t="shared" ca="1" si="368"/>
        <v>P-003</v>
      </c>
      <c r="E3912" t="str">
        <f ca="1">+_xlfn.XLOOKUP(D3912,'Tablas aux'!$A$3:$A$6,'Tablas aux'!$B$3:$B$6,0)</f>
        <v>Smart Watch</v>
      </c>
      <c r="F3912" t="str">
        <f ca="1">+_xlfn.XLOOKUP(E3912,'Tablas aux'!$B$3:$B$6,'Tablas aux'!$C$3:$C$6,0)</f>
        <v>Electrónica</v>
      </c>
      <c r="G3912">
        <f t="shared" ca="1" si="369"/>
        <v>19</v>
      </c>
      <c r="H3912">
        <f ca="1">+_xlfn.XLOOKUP(D3912,'Tablas aux'!$A$3:$A$6,'Tablas aux'!$D$3:$D$6)</f>
        <v>200</v>
      </c>
      <c r="I3912" s="3">
        <f t="shared" ca="1" si="370"/>
        <v>0.1</v>
      </c>
      <c r="J3912" t="str" cm="1">
        <f t="array" aca="1" ref="J3912" ca="1">+INDEX({"Tarjeta";"Efectivo";"Transferencia"},RANDBETWEEN(1,3))</f>
        <v>Tarjeta</v>
      </c>
      <c r="K3912" t="str">
        <f t="shared" ca="1" si="371"/>
        <v>V-005</v>
      </c>
      <c r="L3912" t="str">
        <f ca="1">+VLOOKUP(K3912,'Tablas aux'!$A$23:$C$27,3,0)</f>
        <v>Ayacucho</v>
      </c>
    </row>
    <row r="3913" spans="1:12" x14ac:dyDescent="0.25">
      <c r="A3913" t="str">
        <v>V-3912</v>
      </c>
      <c r="B3913">
        <f t="shared" ca="1" si="366"/>
        <v>45880</v>
      </c>
      <c r="C3913" t="str">
        <f t="shared" ca="1" si="367"/>
        <v>C-003</v>
      </c>
      <c r="D3913" t="str">
        <f t="shared" ca="1" si="368"/>
        <v>P-002</v>
      </c>
      <c r="E3913" t="str">
        <f ca="1">+_xlfn.XLOOKUP(D3913,'Tablas aux'!$A$3:$A$6,'Tablas aux'!$B$3:$B$6,0)</f>
        <v>Laptop</v>
      </c>
      <c r="F3913" t="str">
        <f ca="1">+_xlfn.XLOOKUP(E3913,'Tablas aux'!$B$3:$B$6,'Tablas aux'!$C$3:$C$6,0)</f>
        <v>Computo</v>
      </c>
      <c r="G3913">
        <f t="shared" ca="1" si="369"/>
        <v>7</v>
      </c>
      <c r="H3913">
        <f ca="1">+_xlfn.XLOOKUP(D3913,'Tablas aux'!$A$3:$A$6,'Tablas aux'!$D$3:$D$6)</f>
        <v>1200</v>
      </c>
      <c r="I3913" s="3">
        <f t="shared" ca="1" si="370"/>
        <v>0.3</v>
      </c>
      <c r="J3913" t="str" cm="1">
        <f t="array" aca="1" ref="J3913" ca="1">+INDEX({"Tarjeta";"Efectivo";"Transferencia"},RANDBETWEEN(1,3))</f>
        <v>Transferencia</v>
      </c>
      <c r="K3913" t="str">
        <f t="shared" ca="1" si="371"/>
        <v>V-002</v>
      </c>
      <c r="L3913" t="str">
        <f ca="1">+VLOOKUP(K3913,'Tablas aux'!$A$23:$C$27,3,0)</f>
        <v>Callao</v>
      </c>
    </row>
    <row r="3914" spans="1:12" x14ac:dyDescent="0.25">
      <c r="A3914" t="str">
        <v>V-3913</v>
      </c>
      <c r="B3914">
        <f t="shared" ca="1" si="366"/>
        <v>45666</v>
      </c>
      <c r="C3914" t="str">
        <f t="shared" ca="1" si="367"/>
        <v>C-004</v>
      </c>
      <c r="D3914" t="str">
        <f t="shared" ca="1" si="368"/>
        <v>P-001</v>
      </c>
      <c r="E3914" t="str">
        <f ca="1">+_xlfn.XLOOKUP(D3914,'Tablas aux'!$A$3:$A$6,'Tablas aux'!$B$3:$B$6,0)</f>
        <v>Audífonos</v>
      </c>
      <c r="F3914" t="str">
        <f ca="1">+_xlfn.XLOOKUP(E3914,'Tablas aux'!$B$3:$B$6,'Tablas aux'!$C$3:$C$6,0)</f>
        <v>Electrónica</v>
      </c>
      <c r="G3914">
        <f t="shared" ca="1" si="369"/>
        <v>29</v>
      </c>
      <c r="H3914">
        <f ca="1">+_xlfn.XLOOKUP(D3914,'Tablas aux'!$A$3:$A$6,'Tablas aux'!$D$3:$D$6)</f>
        <v>50</v>
      </c>
      <c r="I3914" s="3">
        <f t="shared" ca="1" si="370"/>
        <v>0.1</v>
      </c>
      <c r="J3914" t="str" cm="1">
        <f t="array" aca="1" ref="J3914" ca="1">+INDEX({"Tarjeta";"Efectivo";"Transferencia"},RANDBETWEEN(1,3))</f>
        <v>Efectivo</v>
      </c>
      <c r="K3914" t="str">
        <f t="shared" ca="1" si="371"/>
        <v>V-001</v>
      </c>
      <c r="L3914" t="str">
        <f ca="1">+VLOOKUP(K3914,'Tablas aux'!$A$23:$C$27,3,0)</f>
        <v>Lima</v>
      </c>
    </row>
    <row r="3915" spans="1:12" x14ac:dyDescent="0.25">
      <c r="A3915" t="str">
        <v>V-3914</v>
      </c>
      <c r="B3915">
        <f t="shared" ca="1" si="366"/>
        <v>45819</v>
      </c>
      <c r="C3915" t="str">
        <f t="shared" ca="1" si="367"/>
        <v>C-004</v>
      </c>
      <c r="D3915" t="str">
        <f t="shared" ca="1" si="368"/>
        <v>P-001</v>
      </c>
      <c r="E3915" t="str">
        <f ca="1">+_xlfn.XLOOKUP(D3915,'Tablas aux'!$A$3:$A$6,'Tablas aux'!$B$3:$B$6,0)</f>
        <v>Audífonos</v>
      </c>
      <c r="F3915" t="str">
        <f ca="1">+_xlfn.XLOOKUP(E3915,'Tablas aux'!$B$3:$B$6,'Tablas aux'!$C$3:$C$6,0)</f>
        <v>Electrónica</v>
      </c>
      <c r="G3915">
        <f t="shared" ca="1" si="369"/>
        <v>42</v>
      </c>
      <c r="H3915">
        <f ca="1">+_xlfn.XLOOKUP(D3915,'Tablas aux'!$A$3:$A$6,'Tablas aux'!$D$3:$D$6)</f>
        <v>50</v>
      </c>
      <c r="I3915" s="3">
        <f t="shared" ca="1" si="370"/>
        <v>0.1</v>
      </c>
      <c r="J3915" t="str" cm="1">
        <f t="array" aca="1" ref="J3915" ca="1">+INDEX({"Tarjeta";"Efectivo";"Transferencia"},RANDBETWEEN(1,3))</f>
        <v>Transferencia</v>
      </c>
      <c r="K3915" t="str">
        <f t="shared" ca="1" si="371"/>
        <v>V-005</v>
      </c>
      <c r="L3915" t="str">
        <f ca="1">+VLOOKUP(K3915,'Tablas aux'!$A$23:$C$27,3,0)</f>
        <v>Ayacucho</v>
      </c>
    </row>
    <row r="3916" spans="1:12" x14ac:dyDescent="0.25">
      <c r="A3916" t="str">
        <v>V-3915</v>
      </c>
      <c r="B3916">
        <f t="shared" ca="1" si="366"/>
        <v>45859</v>
      </c>
      <c r="C3916" t="str">
        <f t="shared" ca="1" si="367"/>
        <v>C-001</v>
      </c>
      <c r="D3916" t="str">
        <f t="shared" ca="1" si="368"/>
        <v>P-001</v>
      </c>
      <c r="E3916" t="str">
        <f ca="1">+_xlfn.XLOOKUP(D3916,'Tablas aux'!$A$3:$A$6,'Tablas aux'!$B$3:$B$6,0)</f>
        <v>Audífonos</v>
      </c>
      <c r="F3916" t="str">
        <f ca="1">+_xlfn.XLOOKUP(E3916,'Tablas aux'!$B$3:$B$6,'Tablas aux'!$C$3:$C$6,0)</f>
        <v>Electrónica</v>
      </c>
      <c r="G3916">
        <f t="shared" ca="1" si="369"/>
        <v>26</v>
      </c>
      <c r="H3916">
        <f ca="1">+_xlfn.XLOOKUP(D3916,'Tablas aux'!$A$3:$A$6,'Tablas aux'!$D$3:$D$6)</f>
        <v>50</v>
      </c>
      <c r="I3916" s="3">
        <f t="shared" ca="1" si="370"/>
        <v>0.1</v>
      </c>
      <c r="J3916" t="str" cm="1">
        <f t="array" aca="1" ref="J3916" ca="1">+INDEX({"Tarjeta";"Efectivo";"Transferencia"},RANDBETWEEN(1,3))</f>
        <v>Tarjeta</v>
      </c>
      <c r="K3916" t="str">
        <f t="shared" ca="1" si="371"/>
        <v>V-004</v>
      </c>
      <c r="L3916" t="str">
        <f ca="1">+VLOOKUP(K3916,'Tablas aux'!$A$23:$C$27,3,0)</f>
        <v>Moquegua</v>
      </c>
    </row>
    <row r="3917" spans="1:12" x14ac:dyDescent="0.25">
      <c r="A3917" t="str">
        <v>V-3916</v>
      </c>
      <c r="B3917">
        <f t="shared" ca="1" si="366"/>
        <v>45702</v>
      </c>
      <c r="C3917" t="str">
        <f t="shared" ca="1" si="367"/>
        <v>C-004</v>
      </c>
      <c r="D3917" t="str">
        <f t="shared" ca="1" si="368"/>
        <v>P-003</v>
      </c>
      <c r="E3917" t="str">
        <f ca="1">+_xlfn.XLOOKUP(D3917,'Tablas aux'!$A$3:$A$6,'Tablas aux'!$B$3:$B$6,0)</f>
        <v>Smart Watch</v>
      </c>
      <c r="F3917" t="str">
        <f ca="1">+_xlfn.XLOOKUP(E3917,'Tablas aux'!$B$3:$B$6,'Tablas aux'!$C$3:$C$6,0)</f>
        <v>Electrónica</v>
      </c>
      <c r="G3917">
        <f t="shared" ca="1" si="369"/>
        <v>29</v>
      </c>
      <c r="H3917">
        <f ca="1">+_xlfn.XLOOKUP(D3917,'Tablas aux'!$A$3:$A$6,'Tablas aux'!$D$3:$D$6)</f>
        <v>200</v>
      </c>
      <c r="I3917" s="3">
        <f t="shared" ca="1" si="370"/>
        <v>0.1</v>
      </c>
      <c r="J3917" t="str" cm="1">
        <f t="array" aca="1" ref="J3917" ca="1">+INDEX({"Tarjeta";"Efectivo";"Transferencia"},RANDBETWEEN(1,3))</f>
        <v>Tarjeta</v>
      </c>
      <c r="K3917" t="str">
        <f t="shared" ca="1" si="371"/>
        <v>V-004</v>
      </c>
      <c r="L3917" t="str">
        <f ca="1">+VLOOKUP(K3917,'Tablas aux'!$A$23:$C$27,3,0)</f>
        <v>Moquegua</v>
      </c>
    </row>
    <row r="3918" spans="1:12" x14ac:dyDescent="0.25">
      <c r="A3918" t="str">
        <v>V-3917</v>
      </c>
      <c r="B3918">
        <f t="shared" ca="1" si="366"/>
        <v>45762</v>
      </c>
      <c r="C3918" t="str">
        <f t="shared" ca="1" si="367"/>
        <v>C-004</v>
      </c>
      <c r="D3918" t="str">
        <f t="shared" ca="1" si="368"/>
        <v>P-004</v>
      </c>
      <c r="E3918" t="str">
        <f ca="1">+_xlfn.XLOOKUP(D3918,'Tablas aux'!$A$3:$A$6,'Tablas aux'!$B$3:$B$6,0)</f>
        <v>Smart Phone</v>
      </c>
      <c r="F3918" t="str">
        <f ca="1">+_xlfn.XLOOKUP(E3918,'Tablas aux'!$B$3:$B$6,'Tablas aux'!$C$3:$C$6,0)</f>
        <v>Telefonía</v>
      </c>
      <c r="G3918">
        <f t="shared" ca="1" si="369"/>
        <v>17</v>
      </c>
      <c r="H3918">
        <f ca="1">+_xlfn.XLOOKUP(D3918,'Tablas aux'!$A$3:$A$6,'Tablas aux'!$D$3:$D$6)</f>
        <v>800</v>
      </c>
      <c r="I3918" s="3">
        <f t="shared" ca="1" si="370"/>
        <v>0.2</v>
      </c>
      <c r="J3918" t="str" cm="1">
        <f t="array" aca="1" ref="J3918" ca="1">+INDEX({"Tarjeta";"Efectivo";"Transferencia"},RANDBETWEEN(1,3))</f>
        <v>Tarjeta</v>
      </c>
      <c r="K3918" t="str">
        <f t="shared" ca="1" si="371"/>
        <v>V-005</v>
      </c>
      <c r="L3918" t="str">
        <f ca="1">+VLOOKUP(K3918,'Tablas aux'!$A$23:$C$27,3,0)</f>
        <v>Ayacucho</v>
      </c>
    </row>
    <row r="3919" spans="1:12" x14ac:dyDescent="0.25">
      <c r="A3919" t="str">
        <v>V-3918</v>
      </c>
      <c r="B3919">
        <f t="shared" ca="1" si="366"/>
        <v>45680</v>
      </c>
      <c r="C3919" t="str">
        <f t="shared" ca="1" si="367"/>
        <v>C-004</v>
      </c>
      <c r="D3919" t="str">
        <f t="shared" ca="1" si="368"/>
        <v>P-002</v>
      </c>
      <c r="E3919" t="str">
        <f ca="1">+_xlfn.XLOOKUP(D3919,'Tablas aux'!$A$3:$A$6,'Tablas aux'!$B$3:$B$6,0)</f>
        <v>Laptop</v>
      </c>
      <c r="F3919" t="str">
        <f ca="1">+_xlfn.XLOOKUP(E3919,'Tablas aux'!$B$3:$B$6,'Tablas aux'!$C$3:$C$6,0)</f>
        <v>Computo</v>
      </c>
      <c r="G3919">
        <f t="shared" ca="1" si="369"/>
        <v>31</v>
      </c>
      <c r="H3919">
        <f ca="1">+_xlfn.XLOOKUP(D3919,'Tablas aux'!$A$3:$A$6,'Tablas aux'!$D$3:$D$6)</f>
        <v>1200</v>
      </c>
      <c r="I3919" s="3">
        <f t="shared" ca="1" si="370"/>
        <v>0.3</v>
      </c>
      <c r="J3919" t="str" cm="1">
        <f t="array" aca="1" ref="J3919" ca="1">+INDEX({"Tarjeta";"Efectivo";"Transferencia"},RANDBETWEEN(1,3))</f>
        <v>Efectivo</v>
      </c>
      <c r="K3919" t="str">
        <f t="shared" ca="1" si="371"/>
        <v>V-002</v>
      </c>
      <c r="L3919" t="str">
        <f ca="1">+VLOOKUP(K3919,'Tablas aux'!$A$23:$C$27,3,0)</f>
        <v>Callao</v>
      </c>
    </row>
    <row r="3920" spans="1:12" x14ac:dyDescent="0.25">
      <c r="A3920" t="str">
        <v>V-3919</v>
      </c>
      <c r="B3920">
        <f t="shared" ca="1" si="366"/>
        <v>45847</v>
      </c>
      <c r="C3920" t="str">
        <f t="shared" ca="1" si="367"/>
        <v>C-001</v>
      </c>
      <c r="D3920" t="str">
        <f t="shared" ca="1" si="368"/>
        <v>P-001</v>
      </c>
      <c r="E3920" t="str">
        <f ca="1">+_xlfn.XLOOKUP(D3920,'Tablas aux'!$A$3:$A$6,'Tablas aux'!$B$3:$B$6,0)</f>
        <v>Audífonos</v>
      </c>
      <c r="F3920" t="str">
        <f ca="1">+_xlfn.XLOOKUP(E3920,'Tablas aux'!$B$3:$B$6,'Tablas aux'!$C$3:$C$6,0)</f>
        <v>Electrónica</v>
      </c>
      <c r="G3920">
        <f t="shared" ca="1" si="369"/>
        <v>16</v>
      </c>
      <c r="H3920">
        <f ca="1">+_xlfn.XLOOKUP(D3920,'Tablas aux'!$A$3:$A$6,'Tablas aux'!$D$3:$D$6)</f>
        <v>50</v>
      </c>
      <c r="I3920" s="3">
        <f t="shared" ca="1" si="370"/>
        <v>0.1</v>
      </c>
      <c r="J3920" t="str" cm="1">
        <f t="array" aca="1" ref="J3920" ca="1">+INDEX({"Tarjeta";"Efectivo";"Transferencia"},RANDBETWEEN(1,3))</f>
        <v>Tarjeta</v>
      </c>
      <c r="K3920" t="str">
        <f t="shared" ca="1" si="371"/>
        <v>V-001</v>
      </c>
      <c r="L3920" t="str">
        <f ca="1">+VLOOKUP(K3920,'Tablas aux'!$A$23:$C$27,3,0)</f>
        <v>Lima</v>
      </c>
    </row>
    <row r="3921" spans="1:12" x14ac:dyDescent="0.25">
      <c r="A3921" t="str">
        <v>V-3920</v>
      </c>
      <c r="B3921">
        <f t="shared" ca="1" si="366"/>
        <v>45913</v>
      </c>
      <c r="C3921" t="str">
        <f t="shared" ca="1" si="367"/>
        <v>C-002</v>
      </c>
      <c r="D3921" t="str">
        <f t="shared" ca="1" si="368"/>
        <v>P-004</v>
      </c>
      <c r="E3921" t="str">
        <f ca="1">+_xlfn.XLOOKUP(D3921,'Tablas aux'!$A$3:$A$6,'Tablas aux'!$B$3:$B$6,0)</f>
        <v>Smart Phone</v>
      </c>
      <c r="F3921" t="str">
        <f ca="1">+_xlfn.XLOOKUP(E3921,'Tablas aux'!$B$3:$B$6,'Tablas aux'!$C$3:$C$6,0)</f>
        <v>Telefonía</v>
      </c>
      <c r="G3921">
        <f t="shared" ca="1" si="369"/>
        <v>35</v>
      </c>
      <c r="H3921">
        <f ca="1">+_xlfn.XLOOKUP(D3921,'Tablas aux'!$A$3:$A$6,'Tablas aux'!$D$3:$D$6)</f>
        <v>800</v>
      </c>
      <c r="I3921" s="3">
        <f t="shared" ca="1" si="370"/>
        <v>0.2</v>
      </c>
      <c r="J3921" t="str" cm="1">
        <f t="array" aca="1" ref="J3921" ca="1">+INDEX({"Tarjeta";"Efectivo";"Transferencia"},RANDBETWEEN(1,3))</f>
        <v>Tarjeta</v>
      </c>
      <c r="K3921" t="str">
        <f t="shared" ca="1" si="371"/>
        <v>V-004</v>
      </c>
      <c r="L3921" t="str">
        <f ca="1">+VLOOKUP(K3921,'Tablas aux'!$A$23:$C$27,3,0)</f>
        <v>Moquegua</v>
      </c>
    </row>
    <row r="3922" spans="1:12" x14ac:dyDescent="0.25">
      <c r="A3922" t="str">
        <v>V-3921</v>
      </c>
      <c r="B3922">
        <f t="shared" ca="1" si="366"/>
        <v>45985</v>
      </c>
      <c r="C3922" t="str">
        <f t="shared" ca="1" si="367"/>
        <v>C-002</v>
      </c>
      <c r="D3922" t="str">
        <f t="shared" ca="1" si="368"/>
        <v>P-002</v>
      </c>
      <c r="E3922" t="str">
        <f ca="1">+_xlfn.XLOOKUP(D3922,'Tablas aux'!$A$3:$A$6,'Tablas aux'!$B$3:$B$6,0)</f>
        <v>Laptop</v>
      </c>
      <c r="F3922" t="str">
        <f ca="1">+_xlfn.XLOOKUP(E3922,'Tablas aux'!$B$3:$B$6,'Tablas aux'!$C$3:$C$6,0)</f>
        <v>Computo</v>
      </c>
      <c r="G3922">
        <f t="shared" ca="1" si="369"/>
        <v>17</v>
      </c>
      <c r="H3922">
        <f ca="1">+_xlfn.XLOOKUP(D3922,'Tablas aux'!$A$3:$A$6,'Tablas aux'!$D$3:$D$6)</f>
        <v>1200</v>
      </c>
      <c r="I3922" s="3">
        <f t="shared" ca="1" si="370"/>
        <v>0.3</v>
      </c>
      <c r="J3922" t="str" cm="1">
        <f t="array" aca="1" ref="J3922" ca="1">+INDEX({"Tarjeta";"Efectivo";"Transferencia"},RANDBETWEEN(1,3))</f>
        <v>Transferencia</v>
      </c>
      <c r="K3922" t="str">
        <f t="shared" ca="1" si="371"/>
        <v>V-003</v>
      </c>
      <c r="L3922" t="str">
        <f ca="1">+VLOOKUP(K3922,'Tablas aux'!$A$23:$C$27,3,0)</f>
        <v>Arequipa</v>
      </c>
    </row>
    <row r="3923" spans="1:12" x14ac:dyDescent="0.25">
      <c r="A3923" t="str">
        <v>V-3922</v>
      </c>
      <c r="B3923">
        <f t="shared" ca="1" si="366"/>
        <v>45869</v>
      </c>
      <c r="C3923" t="str">
        <f t="shared" ca="1" si="367"/>
        <v>C-003</v>
      </c>
      <c r="D3923" t="str">
        <f t="shared" ca="1" si="368"/>
        <v>P-001</v>
      </c>
      <c r="E3923" t="str">
        <f ca="1">+_xlfn.XLOOKUP(D3923,'Tablas aux'!$A$3:$A$6,'Tablas aux'!$B$3:$B$6,0)</f>
        <v>Audífonos</v>
      </c>
      <c r="F3923" t="str">
        <f ca="1">+_xlfn.XLOOKUP(E3923,'Tablas aux'!$B$3:$B$6,'Tablas aux'!$C$3:$C$6,0)</f>
        <v>Electrónica</v>
      </c>
      <c r="G3923">
        <f t="shared" ca="1" si="369"/>
        <v>39</v>
      </c>
      <c r="H3923">
        <f ca="1">+_xlfn.XLOOKUP(D3923,'Tablas aux'!$A$3:$A$6,'Tablas aux'!$D$3:$D$6)</f>
        <v>50</v>
      </c>
      <c r="I3923" s="3">
        <f t="shared" ca="1" si="370"/>
        <v>0.1</v>
      </c>
      <c r="J3923" t="str" cm="1">
        <f t="array" aca="1" ref="J3923" ca="1">+INDEX({"Tarjeta";"Efectivo";"Transferencia"},RANDBETWEEN(1,3))</f>
        <v>Tarjeta</v>
      </c>
      <c r="K3923" t="str">
        <f t="shared" ca="1" si="371"/>
        <v>V-002</v>
      </c>
      <c r="L3923" t="str">
        <f ca="1">+VLOOKUP(K3923,'Tablas aux'!$A$23:$C$27,3,0)</f>
        <v>Callao</v>
      </c>
    </row>
    <row r="3924" spans="1:12" x14ac:dyDescent="0.25">
      <c r="A3924" t="str">
        <v>V-3923</v>
      </c>
      <c r="B3924">
        <f t="shared" ca="1" si="366"/>
        <v>45788</v>
      </c>
      <c r="C3924" t="str">
        <f t="shared" ca="1" si="367"/>
        <v>C-001</v>
      </c>
      <c r="D3924" t="str">
        <f t="shared" ca="1" si="368"/>
        <v>P-004</v>
      </c>
      <c r="E3924" t="str">
        <f ca="1">+_xlfn.XLOOKUP(D3924,'Tablas aux'!$A$3:$A$6,'Tablas aux'!$B$3:$B$6,0)</f>
        <v>Smart Phone</v>
      </c>
      <c r="F3924" t="str">
        <f ca="1">+_xlfn.XLOOKUP(E3924,'Tablas aux'!$B$3:$B$6,'Tablas aux'!$C$3:$C$6,0)</f>
        <v>Telefonía</v>
      </c>
      <c r="G3924">
        <f t="shared" ca="1" si="369"/>
        <v>38</v>
      </c>
      <c r="H3924">
        <f ca="1">+_xlfn.XLOOKUP(D3924,'Tablas aux'!$A$3:$A$6,'Tablas aux'!$D$3:$D$6)</f>
        <v>800</v>
      </c>
      <c r="I3924" s="3">
        <f t="shared" ca="1" si="370"/>
        <v>0.2</v>
      </c>
      <c r="J3924" t="str" cm="1">
        <f t="array" aca="1" ref="J3924" ca="1">+INDEX({"Tarjeta";"Efectivo";"Transferencia"},RANDBETWEEN(1,3))</f>
        <v>Efectivo</v>
      </c>
      <c r="K3924" t="str">
        <f t="shared" ca="1" si="371"/>
        <v>V-003</v>
      </c>
      <c r="L3924" t="str">
        <f ca="1">+VLOOKUP(K3924,'Tablas aux'!$A$23:$C$27,3,0)</f>
        <v>Arequipa</v>
      </c>
    </row>
    <row r="3925" spans="1:12" x14ac:dyDescent="0.25">
      <c r="A3925" t="str">
        <v>V-3924</v>
      </c>
      <c r="B3925">
        <f t="shared" ca="1" si="366"/>
        <v>45998</v>
      </c>
      <c r="C3925" t="str">
        <f t="shared" ca="1" si="367"/>
        <v>C-004</v>
      </c>
      <c r="D3925" t="str">
        <f t="shared" ca="1" si="368"/>
        <v>P-004</v>
      </c>
      <c r="E3925" t="str">
        <f ca="1">+_xlfn.XLOOKUP(D3925,'Tablas aux'!$A$3:$A$6,'Tablas aux'!$B$3:$B$6,0)</f>
        <v>Smart Phone</v>
      </c>
      <c r="F3925" t="str">
        <f ca="1">+_xlfn.XLOOKUP(E3925,'Tablas aux'!$B$3:$B$6,'Tablas aux'!$C$3:$C$6,0)</f>
        <v>Telefonía</v>
      </c>
      <c r="G3925">
        <f t="shared" ca="1" si="369"/>
        <v>42</v>
      </c>
      <c r="H3925">
        <f ca="1">+_xlfn.XLOOKUP(D3925,'Tablas aux'!$A$3:$A$6,'Tablas aux'!$D$3:$D$6)</f>
        <v>800</v>
      </c>
      <c r="I3925" s="3">
        <f t="shared" ca="1" si="370"/>
        <v>0.2</v>
      </c>
      <c r="J3925" t="str" cm="1">
        <f t="array" aca="1" ref="J3925" ca="1">+INDEX({"Tarjeta";"Efectivo";"Transferencia"},RANDBETWEEN(1,3))</f>
        <v>Tarjeta</v>
      </c>
      <c r="K3925" t="str">
        <f t="shared" ca="1" si="371"/>
        <v>V-005</v>
      </c>
      <c r="L3925" t="str">
        <f ca="1">+VLOOKUP(K3925,'Tablas aux'!$A$23:$C$27,3,0)</f>
        <v>Ayacucho</v>
      </c>
    </row>
    <row r="3926" spans="1:12" x14ac:dyDescent="0.25">
      <c r="A3926" t="str">
        <v>V-3925</v>
      </c>
      <c r="B3926">
        <f t="shared" ca="1" si="366"/>
        <v>45810</v>
      </c>
      <c r="C3926" t="str">
        <f t="shared" ca="1" si="367"/>
        <v>C-002</v>
      </c>
      <c r="D3926" t="str">
        <f t="shared" ca="1" si="368"/>
        <v>P-001</v>
      </c>
      <c r="E3926" t="str">
        <f ca="1">+_xlfn.XLOOKUP(D3926,'Tablas aux'!$A$3:$A$6,'Tablas aux'!$B$3:$B$6,0)</f>
        <v>Audífonos</v>
      </c>
      <c r="F3926" t="str">
        <f ca="1">+_xlfn.XLOOKUP(E3926,'Tablas aux'!$B$3:$B$6,'Tablas aux'!$C$3:$C$6,0)</f>
        <v>Electrónica</v>
      </c>
      <c r="G3926">
        <f t="shared" ca="1" si="369"/>
        <v>9</v>
      </c>
      <c r="H3926">
        <f ca="1">+_xlfn.XLOOKUP(D3926,'Tablas aux'!$A$3:$A$6,'Tablas aux'!$D$3:$D$6)</f>
        <v>50</v>
      </c>
      <c r="I3926" s="3">
        <f t="shared" ca="1" si="370"/>
        <v>0.1</v>
      </c>
      <c r="J3926" t="str" cm="1">
        <f t="array" aca="1" ref="J3926" ca="1">+INDEX({"Tarjeta";"Efectivo";"Transferencia"},RANDBETWEEN(1,3))</f>
        <v>Efectivo</v>
      </c>
      <c r="K3926" t="str">
        <f t="shared" ca="1" si="371"/>
        <v>V-005</v>
      </c>
      <c r="L3926" t="str">
        <f ca="1">+VLOOKUP(K3926,'Tablas aux'!$A$23:$C$27,3,0)</f>
        <v>Ayacucho</v>
      </c>
    </row>
    <row r="3927" spans="1:12" x14ac:dyDescent="0.25">
      <c r="A3927" t="str">
        <v>V-3926</v>
      </c>
      <c r="B3927">
        <f t="shared" ca="1" si="366"/>
        <v>45786</v>
      </c>
      <c r="C3927" t="str">
        <f t="shared" ca="1" si="367"/>
        <v>C-004</v>
      </c>
      <c r="D3927" t="str">
        <f t="shared" ca="1" si="368"/>
        <v>P-003</v>
      </c>
      <c r="E3927" t="str">
        <f ca="1">+_xlfn.XLOOKUP(D3927,'Tablas aux'!$A$3:$A$6,'Tablas aux'!$B$3:$B$6,0)</f>
        <v>Smart Watch</v>
      </c>
      <c r="F3927" t="str">
        <f ca="1">+_xlfn.XLOOKUP(E3927,'Tablas aux'!$B$3:$B$6,'Tablas aux'!$C$3:$C$6,0)</f>
        <v>Electrónica</v>
      </c>
      <c r="G3927">
        <f t="shared" ca="1" si="369"/>
        <v>33</v>
      </c>
      <c r="H3927">
        <f ca="1">+_xlfn.XLOOKUP(D3927,'Tablas aux'!$A$3:$A$6,'Tablas aux'!$D$3:$D$6)</f>
        <v>200</v>
      </c>
      <c r="I3927" s="3">
        <f t="shared" ca="1" si="370"/>
        <v>0.1</v>
      </c>
      <c r="J3927" t="str" cm="1">
        <f t="array" aca="1" ref="J3927" ca="1">+INDEX({"Tarjeta";"Efectivo";"Transferencia"},RANDBETWEEN(1,3))</f>
        <v>Transferencia</v>
      </c>
      <c r="K3927" t="str">
        <f t="shared" ca="1" si="371"/>
        <v>V-005</v>
      </c>
      <c r="L3927" t="str">
        <f ca="1">+VLOOKUP(K3927,'Tablas aux'!$A$23:$C$27,3,0)</f>
        <v>Ayacucho</v>
      </c>
    </row>
    <row r="3928" spans="1:12" x14ac:dyDescent="0.25">
      <c r="A3928" t="str">
        <v>V-3927</v>
      </c>
      <c r="B3928">
        <f t="shared" ca="1" si="366"/>
        <v>45883</v>
      </c>
      <c r="C3928" t="str">
        <f t="shared" ca="1" si="367"/>
        <v>C-003</v>
      </c>
      <c r="D3928" t="str">
        <f t="shared" ca="1" si="368"/>
        <v>P-003</v>
      </c>
      <c r="E3928" t="str">
        <f ca="1">+_xlfn.XLOOKUP(D3928,'Tablas aux'!$A$3:$A$6,'Tablas aux'!$B$3:$B$6,0)</f>
        <v>Smart Watch</v>
      </c>
      <c r="F3928" t="str">
        <f ca="1">+_xlfn.XLOOKUP(E3928,'Tablas aux'!$B$3:$B$6,'Tablas aux'!$C$3:$C$6,0)</f>
        <v>Electrónica</v>
      </c>
      <c r="G3928">
        <f t="shared" ca="1" si="369"/>
        <v>40</v>
      </c>
      <c r="H3928">
        <f ca="1">+_xlfn.XLOOKUP(D3928,'Tablas aux'!$A$3:$A$6,'Tablas aux'!$D$3:$D$6)</f>
        <v>200</v>
      </c>
      <c r="I3928" s="3">
        <f t="shared" ca="1" si="370"/>
        <v>0.1</v>
      </c>
      <c r="J3928" t="str" cm="1">
        <f t="array" aca="1" ref="J3928" ca="1">+INDEX({"Tarjeta";"Efectivo";"Transferencia"},RANDBETWEEN(1,3))</f>
        <v>Tarjeta</v>
      </c>
      <c r="K3928" t="str">
        <f t="shared" ca="1" si="371"/>
        <v>V-004</v>
      </c>
      <c r="L3928" t="str">
        <f ca="1">+VLOOKUP(K3928,'Tablas aux'!$A$23:$C$27,3,0)</f>
        <v>Moquegua</v>
      </c>
    </row>
    <row r="3929" spans="1:12" x14ac:dyDescent="0.25">
      <c r="A3929" t="str">
        <v>V-3928</v>
      </c>
      <c r="B3929">
        <f t="shared" ca="1" si="366"/>
        <v>45829</v>
      </c>
      <c r="C3929" t="str">
        <f t="shared" ca="1" si="367"/>
        <v>C-001</v>
      </c>
      <c r="D3929" t="str">
        <f t="shared" ca="1" si="368"/>
        <v>P-001</v>
      </c>
      <c r="E3929" t="str">
        <f ca="1">+_xlfn.XLOOKUP(D3929,'Tablas aux'!$A$3:$A$6,'Tablas aux'!$B$3:$B$6,0)</f>
        <v>Audífonos</v>
      </c>
      <c r="F3929" t="str">
        <f ca="1">+_xlfn.XLOOKUP(E3929,'Tablas aux'!$B$3:$B$6,'Tablas aux'!$C$3:$C$6,0)</f>
        <v>Electrónica</v>
      </c>
      <c r="G3929">
        <f t="shared" ca="1" si="369"/>
        <v>44</v>
      </c>
      <c r="H3929">
        <f ca="1">+_xlfn.XLOOKUP(D3929,'Tablas aux'!$A$3:$A$6,'Tablas aux'!$D$3:$D$6)</f>
        <v>50</v>
      </c>
      <c r="I3929" s="3">
        <f t="shared" ca="1" si="370"/>
        <v>0.1</v>
      </c>
      <c r="J3929" t="str" cm="1">
        <f t="array" aca="1" ref="J3929" ca="1">+INDEX({"Tarjeta";"Efectivo";"Transferencia"},RANDBETWEEN(1,3))</f>
        <v>Efectivo</v>
      </c>
      <c r="K3929" t="str">
        <f t="shared" ca="1" si="371"/>
        <v>V-001</v>
      </c>
      <c r="L3929" t="str">
        <f ca="1">+VLOOKUP(K3929,'Tablas aux'!$A$23:$C$27,3,0)</f>
        <v>Lima</v>
      </c>
    </row>
    <row r="3930" spans="1:12" x14ac:dyDescent="0.25">
      <c r="A3930" t="str">
        <v>V-3929</v>
      </c>
      <c r="B3930">
        <f t="shared" ca="1" si="366"/>
        <v>45962</v>
      </c>
      <c r="C3930" t="str">
        <f t="shared" ca="1" si="367"/>
        <v>C-001</v>
      </c>
      <c r="D3930" t="str">
        <f t="shared" ca="1" si="368"/>
        <v>P-001</v>
      </c>
      <c r="E3930" t="str">
        <f ca="1">+_xlfn.XLOOKUP(D3930,'Tablas aux'!$A$3:$A$6,'Tablas aux'!$B$3:$B$6,0)</f>
        <v>Audífonos</v>
      </c>
      <c r="F3930" t="str">
        <f ca="1">+_xlfn.XLOOKUP(E3930,'Tablas aux'!$B$3:$B$6,'Tablas aux'!$C$3:$C$6,0)</f>
        <v>Electrónica</v>
      </c>
      <c r="G3930">
        <f t="shared" ca="1" si="369"/>
        <v>41</v>
      </c>
      <c r="H3930">
        <f ca="1">+_xlfn.XLOOKUP(D3930,'Tablas aux'!$A$3:$A$6,'Tablas aux'!$D$3:$D$6)</f>
        <v>50</v>
      </c>
      <c r="I3930" s="3">
        <f t="shared" ca="1" si="370"/>
        <v>0.1</v>
      </c>
      <c r="J3930" t="str" cm="1">
        <f t="array" aca="1" ref="J3930" ca="1">+INDEX({"Tarjeta";"Efectivo";"Transferencia"},RANDBETWEEN(1,3))</f>
        <v>Transferencia</v>
      </c>
      <c r="K3930" t="str">
        <f t="shared" ca="1" si="371"/>
        <v>V-002</v>
      </c>
      <c r="L3930" t="str">
        <f ca="1">+VLOOKUP(K3930,'Tablas aux'!$A$23:$C$27,3,0)</f>
        <v>Callao</v>
      </c>
    </row>
    <row r="3931" spans="1:12" x14ac:dyDescent="0.25">
      <c r="A3931" t="str">
        <v>V-3930</v>
      </c>
      <c r="B3931">
        <f t="shared" ca="1" si="366"/>
        <v>45825</v>
      </c>
      <c r="C3931" t="str">
        <f t="shared" ca="1" si="367"/>
        <v>C-003</v>
      </c>
      <c r="D3931" t="str">
        <f t="shared" ca="1" si="368"/>
        <v>P-004</v>
      </c>
      <c r="E3931" t="str">
        <f ca="1">+_xlfn.XLOOKUP(D3931,'Tablas aux'!$A$3:$A$6,'Tablas aux'!$B$3:$B$6,0)</f>
        <v>Smart Phone</v>
      </c>
      <c r="F3931" t="str">
        <f ca="1">+_xlfn.XLOOKUP(E3931,'Tablas aux'!$B$3:$B$6,'Tablas aux'!$C$3:$C$6,0)</f>
        <v>Telefonía</v>
      </c>
      <c r="G3931">
        <f t="shared" ca="1" si="369"/>
        <v>6</v>
      </c>
      <c r="H3931">
        <f ca="1">+_xlfn.XLOOKUP(D3931,'Tablas aux'!$A$3:$A$6,'Tablas aux'!$D$3:$D$6)</f>
        <v>800</v>
      </c>
      <c r="I3931" s="3">
        <f t="shared" ca="1" si="370"/>
        <v>0.2</v>
      </c>
      <c r="J3931" t="str" cm="1">
        <f t="array" aca="1" ref="J3931" ca="1">+INDEX({"Tarjeta";"Efectivo";"Transferencia"},RANDBETWEEN(1,3))</f>
        <v>Tarjeta</v>
      </c>
      <c r="K3931" t="str">
        <f t="shared" ca="1" si="371"/>
        <v>V-001</v>
      </c>
      <c r="L3931" t="str">
        <f ca="1">+VLOOKUP(K3931,'Tablas aux'!$A$23:$C$27,3,0)</f>
        <v>Lima</v>
      </c>
    </row>
    <row r="3932" spans="1:12" x14ac:dyDescent="0.25">
      <c r="A3932" t="str">
        <v>V-3931</v>
      </c>
      <c r="B3932">
        <f t="shared" ca="1" si="366"/>
        <v>45690</v>
      </c>
      <c r="C3932" t="str">
        <f t="shared" ca="1" si="367"/>
        <v>C-001</v>
      </c>
      <c r="D3932" t="str">
        <f t="shared" ca="1" si="368"/>
        <v>P-001</v>
      </c>
      <c r="E3932" t="str">
        <f ca="1">+_xlfn.XLOOKUP(D3932,'Tablas aux'!$A$3:$A$6,'Tablas aux'!$B$3:$B$6,0)</f>
        <v>Audífonos</v>
      </c>
      <c r="F3932" t="str">
        <f ca="1">+_xlfn.XLOOKUP(E3932,'Tablas aux'!$B$3:$B$6,'Tablas aux'!$C$3:$C$6,0)</f>
        <v>Electrónica</v>
      </c>
      <c r="G3932">
        <f t="shared" ca="1" si="369"/>
        <v>38</v>
      </c>
      <c r="H3932">
        <f ca="1">+_xlfn.XLOOKUP(D3932,'Tablas aux'!$A$3:$A$6,'Tablas aux'!$D$3:$D$6)</f>
        <v>50</v>
      </c>
      <c r="I3932" s="3">
        <f t="shared" ca="1" si="370"/>
        <v>0.1</v>
      </c>
      <c r="J3932" t="str" cm="1">
        <f t="array" aca="1" ref="J3932" ca="1">+INDEX({"Tarjeta";"Efectivo";"Transferencia"},RANDBETWEEN(1,3))</f>
        <v>Transferencia</v>
      </c>
      <c r="K3932" t="str">
        <f t="shared" ca="1" si="371"/>
        <v>V-003</v>
      </c>
      <c r="L3932" t="str">
        <f ca="1">+VLOOKUP(K3932,'Tablas aux'!$A$23:$C$27,3,0)</f>
        <v>Arequipa</v>
      </c>
    </row>
    <row r="3933" spans="1:12" x14ac:dyDescent="0.25">
      <c r="A3933" t="str">
        <v>V-3932</v>
      </c>
      <c r="B3933">
        <f t="shared" ca="1" si="366"/>
        <v>45918</v>
      </c>
      <c r="C3933" t="str">
        <f t="shared" ca="1" si="367"/>
        <v>C-004</v>
      </c>
      <c r="D3933" t="str">
        <f t="shared" ca="1" si="368"/>
        <v>P-002</v>
      </c>
      <c r="E3933" t="str">
        <f ca="1">+_xlfn.XLOOKUP(D3933,'Tablas aux'!$A$3:$A$6,'Tablas aux'!$B$3:$B$6,0)</f>
        <v>Laptop</v>
      </c>
      <c r="F3933" t="str">
        <f ca="1">+_xlfn.XLOOKUP(E3933,'Tablas aux'!$B$3:$B$6,'Tablas aux'!$C$3:$C$6,0)</f>
        <v>Computo</v>
      </c>
      <c r="G3933">
        <f t="shared" ca="1" si="369"/>
        <v>24</v>
      </c>
      <c r="H3933">
        <f ca="1">+_xlfn.XLOOKUP(D3933,'Tablas aux'!$A$3:$A$6,'Tablas aux'!$D$3:$D$6)</f>
        <v>1200</v>
      </c>
      <c r="I3933" s="3">
        <f t="shared" ca="1" si="370"/>
        <v>0.3</v>
      </c>
      <c r="J3933" t="str" cm="1">
        <f t="array" aca="1" ref="J3933" ca="1">+INDEX({"Tarjeta";"Efectivo";"Transferencia"},RANDBETWEEN(1,3))</f>
        <v>Tarjeta</v>
      </c>
      <c r="K3933" t="str">
        <f t="shared" ca="1" si="371"/>
        <v>V-001</v>
      </c>
      <c r="L3933" t="str">
        <f ca="1">+VLOOKUP(K3933,'Tablas aux'!$A$23:$C$27,3,0)</f>
        <v>Lima</v>
      </c>
    </row>
    <row r="3934" spans="1:12" x14ac:dyDescent="0.25">
      <c r="A3934" t="str">
        <v>V-3933</v>
      </c>
      <c r="B3934">
        <f t="shared" ca="1" si="366"/>
        <v>45747</v>
      </c>
      <c r="C3934" t="str">
        <f t="shared" ca="1" si="367"/>
        <v>C-004</v>
      </c>
      <c r="D3934" t="str">
        <f t="shared" ca="1" si="368"/>
        <v>P-001</v>
      </c>
      <c r="E3934" t="str">
        <f ca="1">+_xlfn.XLOOKUP(D3934,'Tablas aux'!$A$3:$A$6,'Tablas aux'!$B$3:$B$6,0)</f>
        <v>Audífonos</v>
      </c>
      <c r="F3934" t="str">
        <f ca="1">+_xlfn.XLOOKUP(E3934,'Tablas aux'!$B$3:$B$6,'Tablas aux'!$C$3:$C$6,0)</f>
        <v>Electrónica</v>
      </c>
      <c r="G3934">
        <f t="shared" ca="1" si="369"/>
        <v>15</v>
      </c>
      <c r="H3934">
        <f ca="1">+_xlfn.XLOOKUP(D3934,'Tablas aux'!$A$3:$A$6,'Tablas aux'!$D$3:$D$6)</f>
        <v>50</v>
      </c>
      <c r="I3934" s="3">
        <f t="shared" ca="1" si="370"/>
        <v>0.1</v>
      </c>
      <c r="J3934" t="str" cm="1">
        <f t="array" aca="1" ref="J3934" ca="1">+INDEX({"Tarjeta";"Efectivo";"Transferencia"},RANDBETWEEN(1,3))</f>
        <v>Transferencia</v>
      </c>
      <c r="K3934" t="str">
        <f t="shared" ca="1" si="371"/>
        <v>V-005</v>
      </c>
      <c r="L3934" t="str">
        <f ca="1">+VLOOKUP(K3934,'Tablas aux'!$A$23:$C$27,3,0)</f>
        <v>Ayacucho</v>
      </c>
    </row>
    <row r="3935" spans="1:12" x14ac:dyDescent="0.25">
      <c r="A3935" t="str">
        <v>V-3934</v>
      </c>
      <c r="B3935">
        <f t="shared" ca="1" si="366"/>
        <v>45906</v>
      </c>
      <c r="C3935" t="str">
        <f t="shared" ca="1" si="367"/>
        <v>C-003</v>
      </c>
      <c r="D3935" t="str">
        <f t="shared" ca="1" si="368"/>
        <v>P-002</v>
      </c>
      <c r="E3935" t="str">
        <f ca="1">+_xlfn.XLOOKUP(D3935,'Tablas aux'!$A$3:$A$6,'Tablas aux'!$B$3:$B$6,0)</f>
        <v>Laptop</v>
      </c>
      <c r="F3935" t="str">
        <f ca="1">+_xlfn.XLOOKUP(E3935,'Tablas aux'!$B$3:$B$6,'Tablas aux'!$C$3:$C$6,0)</f>
        <v>Computo</v>
      </c>
      <c r="G3935">
        <f t="shared" ca="1" si="369"/>
        <v>29</v>
      </c>
      <c r="H3935">
        <f ca="1">+_xlfn.XLOOKUP(D3935,'Tablas aux'!$A$3:$A$6,'Tablas aux'!$D$3:$D$6)</f>
        <v>1200</v>
      </c>
      <c r="I3935" s="3">
        <f t="shared" ca="1" si="370"/>
        <v>0.3</v>
      </c>
      <c r="J3935" t="str" cm="1">
        <f t="array" aca="1" ref="J3935" ca="1">+INDEX({"Tarjeta";"Efectivo";"Transferencia"},RANDBETWEEN(1,3))</f>
        <v>Transferencia</v>
      </c>
      <c r="K3935" t="str">
        <f t="shared" ca="1" si="371"/>
        <v>V-001</v>
      </c>
      <c r="L3935" t="str">
        <f ca="1">+VLOOKUP(K3935,'Tablas aux'!$A$23:$C$27,3,0)</f>
        <v>Lima</v>
      </c>
    </row>
    <row r="3936" spans="1:12" x14ac:dyDescent="0.25">
      <c r="A3936" t="str">
        <v>V-3935</v>
      </c>
      <c r="B3936">
        <f t="shared" ca="1" si="366"/>
        <v>45699</v>
      </c>
      <c r="C3936" t="str">
        <f t="shared" ca="1" si="367"/>
        <v>C-004</v>
      </c>
      <c r="D3936" t="str">
        <f t="shared" ca="1" si="368"/>
        <v>P-003</v>
      </c>
      <c r="E3936" t="str">
        <f ca="1">+_xlfn.XLOOKUP(D3936,'Tablas aux'!$A$3:$A$6,'Tablas aux'!$B$3:$B$6,0)</f>
        <v>Smart Watch</v>
      </c>
      <c r="F3936" t="str">
        <f ca="1">+_xlfn.XLOOKUP(E3936,'Tablas aux'!$B$3:$B$6,'Tablas aux'!$C$3:$C$6,0)</f>
        <v>Electrónica</v>
      </c>
      <c r="G3936">
        <f t="shared" ca="1" si="369"/>
        <v>18</v>
      </c>
      <c r="H3936">
        <f ca="1">+_xlfn.XLOOKUP(D3936,'Tablas aux'!$A$3:$A$6,'Tablas aux'!$D$3:$D$6)</f>
        <v>200</v>
      </c>
      <c r="I3936" s="3">
        <f t="shared" ca="1" si="370"/>
        <v>0.1</v>
      </c>
      <c r="J3936" t="str" cm="1">
        <f t="array" aca="1" ref="J3936" ca="1">+INDEX({"Tarjeta";"Efectivo";"Transferencia"},RANDBETWEEN(1,3))</f>
        <v>Transferencia</v>
      </c>
      <c r="K3936" t="str">
        <f t="shared" ca="1" si="371"/>
        <v>V-003</v>
      </c>
      <c r="L3936" t="str">
        <f ca="1">+VLOOKUP(K3936,'Tablas aux'!$A$23:$C$27,3,0)</f>
        <v>Arequipa</v>
      </c>
    </row>
    <row r="3937" spans="1:12" x14ac:dyDescent="0.25">
      <c r="A3937" t="str">
        <v>V-3936</v>
      </c>
      <c r="B3937">
        <f t="shared" ca="1" si="366"/>
        <v>46002</v>
      </c>
      <c r="C3937" t="str">
        <f t="shared" ca="1" si="367"/>
        <v>C-001</v>
      </c>
      <c r="D3937" t="str">
        <f t="shared" ca="1" si="368"/>
        <v>P-004</v>
      </c>
      <c r="E3937" t="str">
        <f ca="1">+_xlfn.XLOOKUP(D3937,'Tablas aux'!$A$3:$A$6,'Tablas aux'!$B$3:$B$6,0)</f>
        <v>Smart Phone</v>
      </c>
      <c r="F3937" t="str">
        <f ca="1">+_xlfn.XLOOKUP(E3937,'Tablas aux'!$B$3:$B$6,'Tablas aux'!$C$3:$C$6,0)</f>
        <v>Telefonía</v>
      </c>
      <c r="G3937">
        <f t="shared" ca="1" si="369"/>
        <v>41</v>
      </c>
      <c r="H3937">
        <f ca="1">+_xlfn.XLOOKUP(D3937,'Tablas aux'!$A$3:$A$6,'Tablas aux'!$D$3:$D$6)</f>
        <v>800</v>
      </c>
      <c r="I3937" s="3">
        <f t="shared" ca="1" si="370"/>
        <v>0.2</v>
      </c>
      <c r="J3937" t="str" cm="1">
        <f t="array" aca="1" ref="J3937" ca="1">+INDEX({"Tarjeta";"Efectivo";"Transferencia"},RANDBETWEEN(1,3))</f>
        <v>Efectivo</v>
      </c>
      <c r="K3937" t="str">
        <f t="shared" ca="1" si="371"/>
        <v>V-004</v>
      </c>
      <c r="L3937" t="str">
        <f ca="1">+VLOOKUP(K3937,'Tablas aux'!$A$23:$C$27,3,0)</f>
        <v>Moquegua</v>
      </c>
    </row>
    <row r="3938" spans="1:12" x14ac:dyDescent="0.25">
      <c r="A3938" t="str">
        <v>V-3937</v>
      </c>
      <c r="B3938">
        <f t="shared" ca="1" si="366"/>
        <v>45680</v>
      </c>
      <c r="C3938" t="str">
        <f t="shared" ca="1" si="367"/>
        <v>C-003</v>
      </c>
      <c r="D3938" t="str">
        <f t="shared" ca="1" si="368"/>
        <v>P-004</v>
      </c>
      <c r="E3938" t="str">
        <f ca="1">+_xlfn.XLOOKUP(D3938,'Tablas aux'!$A$3:$A$6,'Tablas aux'!$B$3:$B$6,0)</f>
        <v>Smart Phone</v>
      </c>
      <c r="F3938" t="str">
        <f ca="1">+_xlfn.XLOOKUP(E3938,'Tablas aux'!$B$3:$B$6,'Tablas aux'!$C$3:$C$6,0)</f>
        <v>Telefonía</v>
      </c>
      <c r="G3938">
        <f t="shared" ca="1" si="369"/>
        <v>37</v>
      </c>
      <c r="H3938">
        <f ca="1">+_xlfn.XLOOKUP(D3938,'Tablas aux'!$A$3:$A$6,'Tablas aux'!$D$3:$D$6)</f>
        <v>800</v>
      </c>
      <c r="I3938" s="3">
        <f t="shared" ca="1" si="370"/>
        <v>0.2</v>
      </c>
      <c r="J3938" t="str" cm="1">
        <f t="array" aca="1" ref="J3938" ca="1">+INDEX({"Tarjeta";"Efectivo";"Transferencia"},RANDBETWEEN(1,3))</f>
        <v>Tarjeta</v>
      </c>
      <c r="K3938" t="str">
        <f t="shared" ca="1" si="371"/>
        <v>V-002</v>
      </c>
      <c r="L3938" t="str">
        <f ca="1">+VLOOKUP(K3938,'Tablas aux'!$A$23:$C$27,3,0)</f>
        <v>Callao</v>
      </c>
    </row>
    <row r="3939" spans="1:12" x14ac:dyDescent="0.25">
      <c r="A3939" t="str">
        <v>V-3938</v>
      </c>
      <c r="B3939">
        <f t="shared" ca="1" si="366"/>
        <v>45674</v>
      </c>
      <c r="C3939" t="str">
        <f t="shared" ca="1" si="367"/>
        <v>C-004</v>
      </c>
      <c r="D3939" t="str">
        <f t="shared" ca="1" si="368"/>
        <v>P-004</v>
      </c>
      <c r="E3939" t="str">
        <f ca="1">+_xlfn.XLOOKUP(D3939,'Tablas aux'!$A$3:$A$6,'Tablas aux'!$B$3:$B$6,0)</f>
        <v>Smart Phone</v>
      </c>
      <c r="F3939" t="str">
        <f ca="1">+_xlfn.XLOOKUP(E3939,'Tablas aux'!$B$3:$B$6,'Tablas aux'!$C$3:$C$6,0)</f>
        <v>Telefonía</v>
      </c>
      <c r="G3939">
        <f t="shared" ca="1" si="369"/>
        <v>22</v>
      </c>
      <c r="H3939">
        <f ca="1">+_xlfn.XLOOKUP(D3939,'Tablas aux'!$A$3:$A$6,'Tablas aux'!$D$3:$D$6)</f>
        <v>800</v>
      </c>
      <c r="I3939" s="3">
        <f t="shared" ca="1" si="370"/>
        <v>0.2</v>
      </c>
      <c r="J3939" t="str" cm="1">
        <f t="array" aca="1" ref="J3939" ca="1">+INDEX({"Tarjeta";"Efectivo";"Transferencia"},RANDBETWEEN(1,3))</f>
        <v>Tarjeta</v>
      </c>
      <c r="K3939" t="str">
        <f t="shared" ca="1" si="371"/>
        <v>V-001</v>
      </c>
      <c r="L3939" t="str">
        <f ca="1">+VLOOKUP(K3939,'Tablas aux'!$A$23:$C$27,3,0)</f>
        <v>Lima</v>
      </c>
    </row>
    <row r="3940" spans="1:12" x14ac:dyDescent="0.25">
      <c r="A3940" t="str">
        <v>V-3939</v>
      </c>
      <c r="B3940">
        <f t="shared" ca="1" si="366"/>
        <v>45837</v>
      </c>
      <c r="C3940" t="str">
        <f t="shared" ca="1" si="367"/>
        <v>C-001</v>
      </c>
      <c r="D3940" t="str">
        <f t="shared" ca="1" si="368"/>
        <v>P-002</v>
      </c>
      <c r="E3940" t="str">
        <f ca="1">+_xlfn.XLOOKUP(D3940,'Tablas aux'!$A$3:$A$6,'Tablas aux'!$B$3:$B$6,0)</f>
        <v>Laptop</v>
      </c>
      <c r="F3940" t="str">
        <f ca="1">+_xlfn.XLOOKUP(E3940,'Tablas aux'!$B$3:$B$6,'Tablas aux'!$C$3:$C$6,0)</f>
        <v>Computo</v>
      </c>
      <c r="G3940">
        <f t="shared" ca="1" si="369"/>
        <v>33</v>
      </c>
      <c r="H3940">
        <f ca="1">+_xlfn.XLOOKUP(D3940,'Tablas aux'!$A$3:$A$6,'Tablas aux'!$D$3:$D$6)</f>
        <v>1200</v>
      </c>
      <c r="I3940" s="3">
        <f t="shared" ca="1" si="370"/>
        <v>0.3</v>
      </c>
      <c r="J3940" t="str" cm="1">
        <f t="array" aca="1" ref="J3940" ca="1">+INDEX({"Tarjeta";"Efectivo";"Transferencia"},RANDBETWEEN(1,3))</f>
        <v>Efectivo</v>
      </c>
      <c r="K3940" t="str">
        <f t="shared" ca="1" si="371"/>
        <v>V-001</v>
      </c>
      <c r="L3940" t="str">
        <f ca="1">+VLOOKUP(K3940,'Tablas aux'!$A$23:$C$27,3,0)</f>
        <v>Lima</v>
      </c>
    </row>
    <row r="3941" spans="1:12" x14ac:dyDescent="0.25">
      <c r="A3941" t="str">
        <v>V-3940</v>
      </c>
      <c r="B3941">
        <f t="shared" ca="1" si="366"/>
        <v>45932</v>
      </c>
      <c r="C3941" t="str">
        <f t="shared" ca="1" si="367"/>
        <v>C-001</v>
      </c>
      <c r="D3941" t="str">
        <f t="shared" ca="1" si="368"/>
        <v>P-004</v>
      </c>
      <c r="E3941" t="str">
        <f ca="1">+_xlfn.XLOOKUP(D3941,'Tablas aux'!$A$3:$A$6,'Tablas aux'!$B$3:$B$6,0)</f>
        <v>Smart Phone</v>
      </c>
      <c r="F3941" t="str">
        <f ca="1">+_xlfn.XLOOKUP(E3941,'Tablas aux'!$B$3:$B$6,'Tablas aux'!$C$3:$C$6,0)</f>
        <v>Telefonía</v>
      </c>
      <c r="G3941">
        <f t="shared" ca="1" si="369"/>
        <v>30</v>
      </c>
      <c r="H3941">
        <f ca="1">+_xlfn.XLOOKUP(D3941,'Tablas aux'!$A$3:$A$6,'Tablas aux'!$D$3:$D$6)</f>
        <v>800</v>
      </c>
      <c r="I3941" s="3">
        <f t="shared" ca="1" si="370"/>
        <v>0.2</v>
      </c>
      <c r="J3941" t="str" cm="1">
        <f t="array" aca="1" ref="J3941" ca="1">+INDEX({"Tarjeta";"Efectivo";"Transferencia"},RANDBETWEEN(1,3))</f>
        <v>Efectivo</v>
      </c>
      <c r="K3941" t="str">
        <f t="shared" ca="1" si="371"/>
        <v>V-002</v>
      </c>
      <c r="L3941" t="str">
        <f ca="1">+VLOOKUP(K3941,'Tablas aux'!$A$23:$C$27,3,0)</f>
        <v>Callao</v>
      </c>
    </row>
    <row r="3942" spans="1:12" x14ac:dyDescent="0.25">
      <c r="A3942" t="str">
        <v>V-3941</v>
      </c>
      <c r="B3942">
        <f t="shared" ca="1" si="366"/>
        <v>45676</v>
      </c>
      <c r="C3942" t="str">
        <f t="shared" ca="1" si="367"/>
        <v>C-002</v>
      </c>
      <c r="D3942" t="str">
        <f t="shared" ca="1" si="368"/>
        <v>P-003</v>
      </c>
      <c r="E3942" t="str">
        <f ca="1">+_xlfn.XLOOKUP(D3942,'Tablas aux'!$A$3:$A$6,'Tablas aux'!$B$3:$B$6,0)</f>
        <v>Smart Watch</v>
      </c>
      <c r="F3942" t="str">
        <f ca="1">+_xlfn.XLOOKUP(E3942,'Tablas aux'!$B$3:$B$6,'Tablas aux'!$C$3:$C$6,0)</f>
        <v>Electrónica</v>
      </c>
      <c r="G3942">
        <f t="shared" ca="1" si="369"/>
        <v>33</v>
      </c>
      <c r="H3942">
        <f ca="1">+_xlfn.XLOOKUP(D3942,'Tablas aux'!$A$3:$A$6,'Tablas aux'!$D$3:$D$6)</f>
        <v>200</v>
      </c>
      <c r="I3942" s="3">
        <f t="shared" ca="1" si="370"/>
        <v>0.1</v>
      </c>
      <c r="J3942" t="str" cm="1">
        <f t="array" aca="1" ref="J3942" ca="1">+INDEX({"Tarjeta";"Efectivo";"Transferencia"},RANDBETWEEN(1,3))</f>
        <v>Transferencia</v>
      </c>
      <c r="K3942" t="str">
        <f t="shared" ca="1" si="371"/>
        <v>V-001</v>
      </c>
      <c r="L3942" t="str">
        <f ca="1">+VLOOKUP(K3942,'Tablas aux'!$A$23:$C$27,3,0)</f>
        <v>Lima</v>
      </c>
    </row>
    <row r="3943" spans="1:12" x14ac:dyDescent="0.25">
      <c r="A3943" t="str">
        <v>V-3942</v>
      </c>
      <c r="B3943">
        <f t="shared" ca="1" si="366"/>
        <v>45769</v>
      </c>
      <c r="C3943" t="str">
        <f t="shared" ca="1" si="367"/>
        <v>C-002</v>
      </c>
      <c r="D3943" t="str">
        <f t="shared" ca="1" si="368"/>
        <v>P-001</v>
      </c>
      <c r="E3943" t="str">
        <f ca="1">+_xlfn.XLOOKUP(D3943,'Tablas aux'!$A$3:$A$6,'Tablas aux'!$B$3:$B$6,0)</f>
        <v>Audífonos</v>
      </c>
      <c r="F3943" t="str">
        <f ca="1">+_xlfn.XLOOKUP(E3943,'Tablas aux'!$B$3:$B$6,'Tablas aux'!$C$3:$C$6,0)</f>
        <v>Electrónica</v>
      </c>
      <c r="G3943">
        <f t="shared" ca="1" si="369"/>
        <v>40</v>
      </c>
      <c r="H3943">
        <f ca="1">+_xlfn.XLOOKUP(D3943,'Tablas aux'!$A$3:$A$6,'Tablas aux'!$D$3:$D$6)</f>
        <v>50</v>
      </c>
      <c r="I3943" s="3">
        <f t="shared" ca="1" si="370"/>
        <v>0.1</v>
      </c>
      <c r="J3943" t="str" cm="1">
        <f t="array" aca="1" ref="J3943" ca="1">+INDEX({"Tarjeta";"Efectivo";"Transferencia"},RANDBETWEEN(1,3))</f>
        <v>Tarjeta</v>
      </c>
      <c r="K3943" t="str">
        <f t="shared" ca="1" si="371"/>
        <v>V-002</v>
      </c>
      <c r="L3943" t="str">
        <f ca="1">+VLOOKUP(K3943,'Tablas aux'!$A$23:$C$27,3,0)</f>
        <v>Callao</v>
      </c>
    </row>
    <row r="3944" spans="1:12" x14ac:dyDescent="0.25">
      <c r="A3944" t="str">
        <v>V-3943</v>
      </c>
      <c r="B3944">
        <f t="shared" ca="1" si="366"/>
        <v>45906</v>
      </c>
      <c r="C3944" t="str">
        <f t="shared" ca="1" si="367"/>
        <v>C-004</v>
      </c>
      <c r="D3944" t="str">
        <f t="shared" ca="1" si="368"/>
        <v>P-002</v>
      </c>
      <c r="E3944" t="str">
        <f ca="1">+_xlfn.XLOOKUP(D3944,'Tablas aux'!$A$3:$A$6,'Tablas aux'!$B$3:$B$6,0)</f>
        <v>Laptop</v>
      </c>
      <c r="F3944" t="str">
        <f ca="1">+_xlfn.XLOOKUP(E3944,'Tablas aux'!$B$3:$B$6,'Tablas aux'!$C$3:$C$6,0)</f>
        <v>Computo</v>
      </c>
      <c r="G3944">
        <f t="shared" ca="1" si="369"/>
        <v>19</v>
      </c>
      <c r="H3944">
        <f ca="1">+_xlfn.XLOOKUP(D3944,'Tablas aux'!$A$3:$A$6,'Tablas aux'!$D$3:$D$6)</f>
        <v>1200</v>
      </c>
      <c r="I3944" s="3">
        <f t="shared" ca="1" si="370"/>
        <v>0.3</v>
      </c>
      <c r="J3944" t="str" cm="1">
        <f t="array" aca="1" ref="J3944" ca="1">+INDEX({"Tarjeta";"Efectivo";"Transferencia"},RANDBETWEEN(1,3))</f>
        <v>Transferencia</v>
      </c>
      <c r="K3944" t="str">
        <f t="shared" ca="1" si="371"/>
        <v>V-002</v>
      </c>
      <c r="L3944" t="str">
        <f ca="1">+VLOOKUP(K3944,'Tablas aux'!$A$23:$C$27,3,0)</f>
        <v>Callao</v>
      </c>
    </row>
    <row r="3945" spans="1:12" x14ac:dyDescent="0.25">
      <c r="A3945" t="str">
        <v>V-3944</v>
      </c>
      <c r="B3945">
        <f t="shared" ca="1" si="366"/>
        <v>45734</v>
      </c>
      <c r="C3945" t="str">
        <f t="shared" ca="1" si="367"/>
        <v>C-001</v>
      </c>
      <c r="D3945" t="str">
        <f t="shared" ca="1" si="368"/>
        <v>P-003</v>
      </c>
      <c r="E3945" t="str">
        <f ca="1">+_xlfn.XLOOKUP(D3945,'Tablas aux'!$A$3:$A$6,'Tablas aux'!$B$3:$B$6,0)</f>
        <v>Smart Watch</v>
      </c>
      <c r="F3945" t="str">
        <f ca="1">+_xlfn.XLOOKUP(E3945,'Tablas aux'!$B$3:$B$6,'Tablas aux'!$C$3:$C$6,0)</f>
        <v>Electrónica</v>
      </c>
      <c r="G3945">
        <f t="shared" ca="1" si="369"/>
        <v>40</v>
      </c>
      <c r="H3945">
        <f ca="1">+_xlfn.XLOOKUP(D3945,'Tablas aux'!$A$3:$A$6,'Tablas aux'!$D$3:$D$6)</f>
        <v>200</v>
      </c>
      <c r="I3945" s="3">
        <f t="shared" ca="1" si="370"/>
        <v>0.1</v>
      </c>
      <c r="J3945" t="str" cm="1">
        <f t="array" aca="1" ref="J3945" ca="1">+INDEX({"Tarjeta";"Efectivo";"Transferencia"},RANDBETWEEN(1,3))</f>
        <v>Transferencia</v>
      </c>
      <c r="K3945" t="str">
        <f t="shared" ca="1" si="371"/>
        <v>V-005</v>
      </c>
      <c r="L3945" t="str">
        <f ca="1">+VLOOKUP(K3945,'Tablas aux'!$A$23:$C$27,3,0)</f>
        <v>Ayacucho</v>
      </c>
    </row>
    <row r="3946" spans="1:12" x14ac:dyDescent="0.25">
      <c r="A3946" t="str">
        <v>V-3945</v>
      </c>
      <c r="B3946">
        <f t="shared" ca="1" si="366"/>
        <v>45705</v>
      </c>
      <c r="C3946" t="str">
        <f t="shared" ca="1" si="367"/>
        <v>C-003</v>
      </c>
      <c r="D3946" t="str">
        <f t="shared" ca="1" si="368"/>
        <v>P-002</v>
      </c>
      <c r="E3946" t="str">
        <f ca="1">+_xlfn.XLOOKUP(D3946,'Tablas aux'!$A$3:$A$6,'Tablas aux'!$B$3:$B$6,0)</f>
        <v>Laptop</v>
      </c>
      <c r="F3946" t="str">
        <f ca="1">+_xlfn.XLOOKUP(E3946,'Tablas aux'!$B$3:$B$6,'Tablas aux'!$C$3:$C$6,0)</f>
        <v>Computo</v>
      </c>
      <c r="G3946">
        <f t="shared" ca="1" si="369"/>
        <v>25</v>
      </c>
      <c r="H3946">
        <f ca="1">+_xlfn.XLOOKUP(D3946,'Tablas aux'!$A$3:$A$6,'Tablas aux'!$D$3:$D$6)</f>
        <v>1200</v>
      </c>
      <c r="I3946" s="3">
        <f t="shared" ca="1" si="370"/>
        <v>0.3</v>
      </c>
      <c r="J3946" t="str" cm="1">
        <f t="array" aca="1" ref="J3946" ca="1">+INDEX({"Tarjeta";"Efectivo";"Transferencia"},RANDBETWEEN(1,3))</f>
        <v>Transferencia</v>
      </c>
      <c r="K3946" t="str">
        <f t="shared" ca="1" si="371"/>
        <v>V-001</v>
      </c>
      <c r="L3946" t="str">
        <f ca="1">+VLOOKUP(K3946,'Tablas aux'!$A$23:$C$27,3,0)</f>
        <v>Lima</v>
      </c>
    </row>
    <row r="3947" spans="1:12" x14ac:dyDescent="0.25">
      <c r="A3947" t="str">
        <v>V-3946</v>
      </c>
      <c r="B3947">
        <f t="shared" ca="1" si="366"/>
        <v>45895</v>
      </c>
      <c r="C3947" t="str">
        <f t="shared" ca="1" si="367"/>
        <v>C-004</v>
      </c>
      <c r="D3947" t="str">
        <f t="shared" ca="1" si="368"/>
        <v>P-003</v>
      </c>
      <c r="E3947" t="str">
        <f ca="1">+_xlfn.XLOOKUP(D3947,'Tablas aux'!$A$3:$A$6,'Tablas aux'!$B$3:$B$6,0)</f>
        <v>Smart Watch</v>
      </c>
      <c r="F3947" t="str">
        <f ca="1">+_xlfn.XLOOKUP(E3947,'Tablas aux'!$B$3:$B$6,'Tablas aux'!$C$3:$C$6,0)</f>
        <v>Electrónica</v>
      </c>
      <c r="G3947">
        <f t="shared" ca="1" si="369"/>
        <v>22</v>
      </c>
      <c r="H3947">
        <f ca="1">+_xlfn.XLOOKUP(D3947,'Tablas aux'!$A$3:$A$6,'Tablas aux'!$D$3:$D$6)</f>
        <v>200</v>
      </c>
      <c r="I3947" s="3">
        <f t="shared" ca="1" si="370"/>
        <v>0.1</v>
      </c>
      <c r="J3947" t="str" cm="1">
        <f t="array" aca="1" ref="J3947" ca="1">+INDEX({"Tarjeta";"Efectivo";"Transferencia"},RANDBETWEEN(1,3))</f>
        <v>Transferencia</v>
      </c>
      <c r="K3947" t="str">
        <f t="shared" ca="1" si="371"/>
        <v>V-004</v>
      </c>
      <c r="L3947" t="str">
        <f ca="1">+VLOOKUP(K3947,'Tablas aux'!$A$23:$C$27,3,0)</f>
        <v>Moquegua</v>
      </c>
    </row>
    <row r="3948" spans="1:12" x14ac:dyDescent="0.25">
      <c r="A3948" t="str">
        <v>V-3947</v>
      </c>
      <c r="B3948">
        <f t="shared" ca="1" si="366"/>
        <v>45885</v>
      </c>
      <c r="C3948" t="str">
        <f t="shared" ca="1" si="367"/>
        <v>C-004</v>
      </c>
      <c r="D3948" t="str">
        <f t="shared" ca="1" si="368"/>
        <v>P-004</v>
      </c>
      <c r="E3948" t="str">
        <f ca="1">+_xlfn.XLOOKUP(D3948,'Tablas aux'!$A$3:$A$6,'Tablas aux'!$B$3:$B$6,0)</f>
        <v>Smart Phone</v>
      </c>
      <c r="F3948" t="str">
        <f ca="1">+_xlfn.XLOOKUP(E3948,'Tablas aux'!$B$3:$B$6,'Tablas aux'!$C$3:$C$6,0)</f>
        <v>Telefonía</v>
      </c>
      <c r="G3948">
        <f t="shared" ca="1" si="369"/>
        <v>41</v>
      </c>
      <c r="H3948">
        <f ca="1">+_xlfn.XLOOKUP(D3948,'Tablas aux'!$A$3:$A$6,'Tablas aux'!$D$3:$D$6)</f>
        <v>800</v>
      </c>
      <c r="I3948" s="3">
        <f t="shared" ca="1" si="370"/>
        <v>0.2</v>
      </c>
      <c r="J3948" t="str" cm="1">
        <f t="array" aca="1" ref="J3948" ca="1">+INDEX({"Tarjeta";"Efectivo";"Transferencia"},RANDBETWEEN(1,3))</f>
        <v>Efectivo</v>
      </c>
      <c r="K3948" t="str">
        <f t="shared" ca="1" si="371"/>
        <v>V-003</v>
      </c>
      <c r="L3948" t="str">
        <f ca="1">+VLOOKUP(K3948,'Tablas aux'!$A$23:$C$27,3,0)</f>
        <v>Arequipa</v>
      </c>
    </row>
    <row r="3949" spans="1:12" x14ac:dyDescent="0.25">
      <c r="A3949" t="str">
        <v>V-3948</v>
      </c>
      <c r="B3949">
        <f t="shared" ca="1" si="366"/>
        <v>46008</v>
      </c>
      <c r="C3949" t="str">
        <f t="shared" ca="1" si="367"/>
        <v>C-001</v>
      </c>
      <c r="D3949" t="str">
        <f t="shared" ca="1" si="368"/>
        <v>P-003</v>
      </c>
      <c r="E3949" t="str">
        <f ca="1">+_xlfn.XLOOKUP(D3949,'Tablas aux'!$A$3:$A$6,'Tablas aux'!$B$3:$B$6,0)</f>
        <v>Smart Watch</v>
      </c>
      <c r="F3949" t="str">
        <f ca="1">+_xlfn.XLOOKUP(E3949,'Tablas aux'!$B$3:$B$6,'Tablas aux'!$C$3:$C$6,0)</f>
        <v>Electrónica</v>
      </c>
      <c r="G3949">
        <f t="shared" ca="1" si="369"/>
        <v>41</v>
      </c>
      <c r="H3949">
        <f ca="1">+_xlfn.XLOOKUP(D3949,'Tablas aux'!$A$3:$A$6,'Tablas aux'!$D$3:$D$6)</f>
        <v>200</v>
      </c>
      <c r="I3949" s="3">
        <f t="shared" ca="1" si="370"/>
        <v>0.1</v>
      </c>
      <c r="J3949" t="str" cm="1">
        <f t="array" aca="1" ref="J3949" ca="1">+INDEX({"Tarjeta";"Efectivo";"Transferencia"},RANDBETWEEN(1,3))</f>
        <v>Efectivo</v>
      </c>
      <c r="K3949" t="str">
        <f t="shared" ca="1" si="371"/>
        <v>V-005</v>
      </c>
      <c r="L3949" t="str">
        <f ca="1">+VLOOKUP(K3949,'Tablas aux'!$A$23:$C$27,3,0)</f>
        <v>Ayacucho</v>
      </c>
    </row>
    <row r="3950" spans="1:12" x14ac:dyDescent="0.25">
      <c r="A3950" t="str">
        <v>V-3949</v>
      </c>
      <c r="B3950">
        <f t="shared" ca="1" si="366"/>
        <v>45849</v>
      </c>
      <c r="C3950" t="str">
        <f t="shared" ca="1" si="367"/>
        <v>C-001</v>
      </c>
      <c r="D3950" t="str">
        <f t="shared" ca="1" si="368"/>
        <v>P-001</v>
      </c>
      <c r="E3950" t="str">
        <f ca="1">+_xlfn.XLOOKUP(D3950,'Tablas aux'!$A$3:$A$6,'Tablas aux'!$B$3:$B$6,0)</f>
        <v>Audífonos</v>
      </c>
      <c r="F3950" t="str">
        <f ca="1">+_xlfn.XLOOKUP(E3950,'Tablas aux'!$B$3:$B$6,'Tablas aux'!$C$3:$C$6,0)</f>
        <v>Electrónica</v>
      </c>
      <c r="G3950">
        <f t="shared" ca="1" si="369"/>
        <v>21</v>
      </c>
      <c r="H3950">
        <f ca="1">+_xlfn.XLOOKUP(D3950,'Tablas aux'!$A$3:$A$6,'Tablas aux'!$D$3:$D$6)</f>
        <v>50</v>
      </c>
      <c r="I3950" s="3">
        <f t="shared" ca="1" si="370"/>
        <v>0.1</v>
      </c>
      <c r="J3950" t="str" cm="1">
        <f t="array" aca="1" ref="J3950" ca="1">+INDEX({"Tarjeta";"Efectivo";"Transferencia"},RANDBETWEEN(1,3))</f>
        <v>Efectivo</v>
      </c>
      <c r="K3950" t="str">
        <f t="shared" ca="1" si="371"/>
        <v>V-001</v>
      </c>
      <c r="L3950" t="str">
        <f ca="1">+VLOOKUP(K3950,'Tablas aux'!$A$23:$C$27,3,0)</f>
        <v>Lima</v>
      </c>
    </row>
    <row r="3951" spans="1:12" x14ac:dyDescent="0.25">
      <c r="A3951" t="str">
        <v>V-3950</v>
      </c>
      <c r="B3951">
        <f t="shared" ca="1" si="366"/>
        <v>45780</v>
      </c>
      <c r="C3951" t="str">
        <f t="shared" ca="1" si="367"/>
        <v>C-003</v>
      </c>
      <c r="D3951" t="str">
        <f t="shared" ca="1" si="368"/>
        <v>P-004</v>
      </c>
      <c r="E3951" t="str">
        <f ca="1">+_xlfn.XLOOKUP(D3951,'Tablas aux'!$A$3:$A$6,'Tablas aux'!$B$3:$B$6,0)</f>
        <v>Smart Phone</v>
      </c>
      <c r="F3951" t="str">
        <f ca="1">+_xlfn.XLOOKUP(E3951,'Tablas aux'!$B$3:$B$6,'Tablas aux'!$C$3:$C$6,0)</f>
        <v>Telefonía</v>
      </c>
      <c r="G3951">
        <f t="shared" ca="1" si="369"/>
        <v>10</v>
      </c>
      <c r="H3951">
        <f ca="1">+_xlfn.XLOOKUP(D3951,'Tablas aux'!$A$3:$A$6,'Tablas aux'!$D$3:$D$6)</f>
        <v>800</v>
      </c>
      <c r="I3951" s="3">
        <f t="shared" ca="1" si="370"/>
        <v>0.2</v>
      </c>
      <c r="J3951" t="str" cm="1">
        <f t="array" aca="1" ref="J3951" ca="1">+INDEX({"Tarjeta";"Efectivo";"Transferencia"},RANDBETWEEN(1,3))</f>
        <v>Efectivo</v>
      </c>
      <c r="K3951" t="str">
        <f t="shared" ca="1" si="371"/>
        <v>V-001</v>
      </c>
      <c r="L3951" t="str">
        <f ca="1">+VLOOKUP(K3951,'Tablas aux'!$A$23:$C$27,3,0)</f>
        <v>Lima</v>
      </c>
    </row>
    <row r="3952" spans="1:12" x14ac:dyDescent="0.25">
      <c r="A3952" t="str">
        <v>V-3951</v>
      </c>
      <c r="B3952">
        <f t="shared" ca="1" si="366"/>
        <v>46001</v>
      </c>
      <c r="C3952" t="str">
        <f t="shared" ca="1" si="367"/>
        <v>C-003</v>
      </c>
      <c r="D3952" t="str">
        <f t="shared" ca="1" si="368"/>
        <v>P-003</v>
      </c>
      <c r="E3952" t="str">
        <f ca="1">+_xlfn.XLOOKUP(D3952,'Tablas aux'!$A$3:$A$6,'Tablas aux'!$B$3:$B$6,0)</f>
        <v>Smart Watch</v>
      </c>
      <c r="F3952" t="str">
        <f ca="1">+_xlfn.XLOOKUP(E3952,'Tablas aux'!$B$3:$B$6,'Tablas aux'!$C$3:$C$6,0)</f>
        <v>Electrónica</v>
      </c>
      <c r="G3952">
        <f t="shared" ca="1" si="369"/>
        <v>28</v>
      </c>
      <c r="H3952">
        <f ca="1">+_xlfn.XLOOKUP(D3952,'Tablas aux'!$A$3:$A$6,'Tablas aux'!$D$3:$D$6)</f>
        <v>200</v>
      </c>
      <c r="I3952" s="3">
        <f t="shared" ca="1" si="370"/>
        <v>0.1</v>
      </c>
      <c r="J3952" t="str" cm="1">
        <f t="array" aca="1" ref="J3952" ca="1">+INDEX({"Tarjeta";"Efectivo";"Transferencia"},RANDBETWEEN(1,3))</f>
        <v>Tarjeta</v>
      </c>
      <c r="K3952" t="str">
        <f t="shared" ca="1" si="371"/>
        <v>V-003</v>
      </c>
      <c r="L3952" t="str">
        <f ca="1">+VLOOKUP(K3952,'Tablas aux'!$A$23:$C$27,3,0)</f>
        <v>Arequipa</v>
      </c>
    </row>
    <row r="3953" spans="1:12" x14ac:dyDescent="0.25">
      <c r="A3953" t="str">
        <v>V-3952</v>
      </c>
      <c r="B3953">
        <f t="shared" ca="1" si="366"/>
        <v>45880</v>
      </c>
      <c r="C3953" t="str">
        <f t="shared" ca="1" si="367"/>
        <v>C-002</v>
      </c>
      <c r="D3953" t="str">
        <f t="shared" ca="1" si="368"/>
        <v>P-001</v>
      </c>
      <c r="E3953" t="str">
        <f ca="1">+_xlfn.XLOOKUP(D3953,'Tablas aux'!$A$3:$A$6,'Tablas aux'!$B$3:$B$6,0)</f>
        <v>Audífonos</v>
      </c>
      <c r="F3953" t="str">
        <f ca="1">+_xlfn.XLOOKUP(E3953,'Tablas aux'!$B$3:$B$6,'Tablas aux'!$C$3:$C$6,0)</f>
        <v>Electrónica</v>
      </c>
      <c r="G3953">
        <f t="shared" ca="1" si="369"/>
        <v>34</v>
      </c>
      <c r="H3953">
        <f ca="1">+_xlfn.XLOOKUP(D3953,'Tablas aux'!$A$3:$A$6,'Tablas aux'!$D$3:$D$6)</f>
        <v>50</v>
      </c>
      <c r="I3953" s="3">
        <f t="shared" ca="1" si="370"/>
        <v>0.1</v>
      </c>
      <c r="J3953" t="str" cm="1">
        <f t="array" aca="1" ref="J3953" ca="1">+INDEX({"Tarjeta";"Efectivo";"Transferencia"},RANDBETWEEN(1,3))</f>
        <v>Transferencia</v>
      </c>
      <c r="K3953" t="str">
        <f t="shared" ca="1" si="371"/>
        <v>V-005</v>
      </c>
      <c r="L3953" t="str">
        <f ca="1">+VLOOKUP(K3953,'Tablas aux'!$A$23:$C$27,3,0)</f>
        <v>Ayacucho</v>
      </c>
    </row>
    <row r="3954" spans="1:12" x14ac:dyDescent="0.25">
      <c r="A3954" t="str">
        <v>V-3953</v>
      </c>
      <c r="B3954">
        <f t="shared" ca="1" si="366"/>
        <v>45665</v>
      </c>
      <c r="C3954" t="str">
        <f t="shared" ca="1" si="367"/>
        <v>C-002</v>
      </c>
      <c r="D3954" t="str">
        <f t="shared" ca="1" si="368"/>
        <v>P-004</v>
      </c>
      <c r="E3954" t="str">
        <f ca="1">+_xlfn.XLOOKUP(D3954,'Tablas aux'!$A$3:$A$6,'Tablas aux'!$B$3:$B$6,0)</f>
        <v>Smart Phone</v>
      </c>
      <c r="F3954" t="str">
        <f ca="1">+_xlfn.XLOOKUP(E3954,'Tablas aux'!$B$3:$B$6,'Tablas aux'!$C$3:$C$6,0)</f>
        <v>Telefonía</v>
      </c>
      <c r="G3954">
        <f t="shared" ca="1" si="369"/>
        <v>15</v>
      </c>
      <c r="H3954">
        <f ca="1">+_xlfn.XLOOKUP(D3954,'Tablas aux'!$A$3:$A$6,'Tablas aux'!$D$3:$D$6)</f>
        <v>800</v>
      </c>
      <c r="I3954" s="3">
        <f t="shared" ca="1" si="370"/>
        <v>0.2</v>
      </c>
      <c r="J3954" t="str" cm="1">
        <f t="array" aca="1" ref="J3954" ca="1">+INDEX({"Tarjeta";"Efectivo";"Transferencia"},RANDBETWEEN(1,3))</f>
        <v>Transferencia</v>
      </c>
      <c r="K3954" t="str">
        <f t="shared" ca="1" si="371"/>
        <v>V-003</v>
      </c>
      <c r="L3954" t="str">
        <f ca="1">+VLOOKUP(K3954,'Tablas aux'!$A$23:$C$27,3,0)</f>
        <v>Arequipa</v>
      </c>
    </row>
    <row r="3955" spans="1:12" x14ac:dyDescent="0.25">
      <c r="A3955" t="str">
        <v>V-3954</v>
      </c>
      <c r="B3955">
        <f t="shared" ca="1" si="366"/>
        <v>45806</v>
      </c>
      <c r="C3955" t="str">
        <f t="shared" ca="1" si="367"/>
        <v>C-001</v>
      </c>
      <c r="D3955" t="str">
        <f t="shared" ca="1" si="368"/>
        <v>P-002</v>
      </c>
      <c r="E3955" t="str">
        <f ca="1">+_xlfn.XLOOKUP(D3955,'Tablas aux'!$A$3:$A$6,'Tablas aux'!$B$3:$B$6,0)</f>
        <v>Laptop</v>
      </c>
      <c r="F3955" t="str">
        <f ca="1">+_xlfn.XLOOKUP(E3955,'Tablas aux'!$B$3:$B$6,'Tablas aux'!$C$3:$C$6,0)</f>
        <v>Computo</v>
      </c>
      <c r="G3955">
        <f t="shared" ca="1" si="369"/>
        <v>40</v>
      </c>
      <c r="H3955">
        <f ca="1">+_xlfn.XLOOKUP(D3955,'Tablas aux'!$A$3:$A$6,'Tablas aux'!$D$3:$D$6)</f>
        <v>1200</v>
      </c>
      <c r="I3955" s="3">
        <f t="shared" ca="1" si="370"/>
        <v>0.3</v>
      </c>
      <c r="J3955" t="str" cm="1">
        <f t="array" aca="1" ref="J3955" ca="1">+INDEX({"Tarjeta";"Efectivo";"Transferencia"},RANDBETWEEN(1,3))</f>
        <v>Efectivo</v>
      </c>
      <c r="K3955" t="str">
        <f t="shared" ca="1" si="371"/>
        <v>V-001</v>
      </c>
      <c r="L3955" t="str">
        <f ca="1">+VLOOKUP(K3955,'Tablas aux'!$A$23:$C$27,3,0)</f>
        <v>Lima</v>
      </c>
    </row>
    <row r="3956" spans="1:12" x14ac:dyDescent="0.25">
      <c r="A3956" t="str">
        <v>V-3955</v>
      </c>
      <c r="B3956">
        <f t="shared" ca="1" si="366"/>
        <v>46010</v>
      </c>
      <c r="C3956" t="str">
        <f t="shared" ca="1" si="367"/>
        <v>C-004</v>
      </c>
      <c r="D3956" t="str">
        <f t="shared" ca="1" si="368"/>
        <v>P-003</v>
      </c>
      <c r="E3956" t="str">
        <f ca="1">+_xlfn.XLOOKUP(D3956,'Tablas aux'!$A$3:$A$6,'Tablas aux'!$B$3:$B$6,0)</f>
        <v>Smart Watch</v>
      </c>
      <c r="F3956" t="str">
        <f ca="1">+_xlfn.XLOOKUP(E3956,'Tablas aux'!$B$3:$B$6,'Tablas aux'!$C$3:$C$6,0)</f>
        <v>Electrónica</v>
      </c>
      <c r="G3956">
        <f t="shared" ca="1" si="369"/>
        <v>5</v>
      </c>
      <c r="H3956">
        <f ca="1">+_xlfn.XLOOKUP(D3956,'Tablas aux'!$A$3:$A$6,'Tablas aux'!$D$3:$D$6)</f>
        <v>200</v>
      </c>
      <c r="I3956" s="3">
        <f t="shared" ca="1" si="370"/>
        <v>0.1</v>
      </c>
      <c r="J3956" t="str" cm="1">
        <f t="array" aca="1" ref="J3956" ca="1">+INDEX({"Tarjeta";"Efectivo";"Transferencia"},RANDBETWEEN(1,3))</f>
        <v>Transferencia</v>
      </c>
      <c r="K3956" t="str">
        <f t="shared" ca="1" si="371"/>
        <v>V-003</v>
      </c>
      <c r="L3956" t="str">
        <f ca="1">+VLOOKUP(K3956,'Tablas aux'!$A$23:$C$27,3,0)</f>
        <v>Arequipa</v>
      </c>
    </row>
    <row r="3957" spans="1:12" x14ac:dyDescent="0.25">
      <c r="A3957" t="str">
        <v>V-3956</v>
      </c>
      <c r="B3957">
        <f t="shared" ca="1" si="366"/>
        <v>45827</v>
      </c>
      <c r="C3957" t="str">
        <f t="shared" ca="1" si="367"/>
        <v>C-001</v>
      </c>
      <c r="D3957" t="str">
        <f t="shared" ca="1" si="368"/>
        <v>P-004</v>
      </c>
      <c r="E3957" t="str">
        <f ca="1">+_xlfn.XLOOKUP(D3957,'Tablas aux'!$A$3:$A$6,'Tablas aux'!$B$3:$B$6,0)</f>
        <v>Smart Phone</v>
      </c>
      <c r="F3957" t="str">
        <f ca="1">+_xlfn.XLOOKUP(E3957,'Tablas aux'!$B$3:$B$6,'Tablas aux'!$C$3:$C$6,0)</f>
        <v>Telefonía</v>
      </c>
      <c r="G3957">
        <f t="shared" ca="1" si="369"/>
        <v>35</v>
      </c>
      <c r="H3957">
        <f ca="1">+_xlfn.XLOOKUP(D3957,'Tablas aux'!$A$3:$A$6,'Tablas aux'!$D$3:$D$6)</f>
        <v>800</v>
      </c>
      <c r="I3957" s="3">
        <f t="shared" ca="1" si="370"/>
        <v>0.2</v>
      </c>
      <c r="J3957" t="str" cm="1">
        <f t="array" aca="1" ref="J3957" ca="1">+INDEX({"Tarjeta";"Efectivo";"Transferencia"},RANDBETWEEN(1,3))</f>
        <v>Transferencia</v>
      </c>
      <c r="K3957" t="str">
        <f t="shared" ca="1" si="371"/>
        <v>V-005</v>
      </c>
      <c r="L3957" t="str">
        <f ca="1">+VLOOKUP(K3957,'Tablas aux'!$A$23:$C$27,3,0)</f>
        <v>Ayacucho</v>
      </c>
    </row>
    <row r="3958" spans="1:12" x14ac:dyDescent="0.25">
      <c r="A3958" t="str">
        <v>V-3957</v>
      </c>
      <c r="B3958">
        <f t="shared" ca="1" si="366"/>
        <v>45940</v>
      </c>
      <c r="C3958" t="str">
        <f t="shared" ca="1" si="367"/>
        <v>C-004</v>
      </c>
      <c r="D3958" t="str">
        <f t="shared" ca="1" si="368"/>
        <v>P-004</v>
      </c>
      <c r="E3958" t="str">
        <f ca="1">+_xlfn.XLOOKUP(D3958,'Tablas aux'!$A$3:$A$6,'Tablas aux'!$B$3:$B$6,0)</f>
        <v>Smart Phone</v>
      </c>
      <c r="F3958" t="str">
        <f ca="1">+_xlfn.XLOOKUP(E3958,'Tablas aux'!$B$3:$B$6,'Tablas aux'!$C$3:$C$6,0)</f>
        <v>Telefonía</v>
      </c>
      <c r="G3958">
        <f t="shared" ca="1" si="369"/>
        <v>27</v>
      </c>
      <c r="H3958">
        <f ca="1">+_xlfn.XLOOKUP(D3958,'Tablas aux'!$A$3:$A$6,'Tablas aux'!$D$3:$D$6)</f>
        <v>800</v>
      </c>
      <c r="I3958" s="3">
        <f t="shared" ca="1" si="370"/>
        <v>0.2</v>
      </c>
      <c r="J3958" t="str" cm="1">
        <f t="array" aca="1" ref="J3958" ca="1">+INDEX({"Tarjeta";"Efectivo";"Transferencia"},RANDBETWEEN(1,3))</f>
        <v>Transferencia</v>
      </c>
      <c r="K3958" t="str">
        <f t="shared" ca="1" si="371"/>
        <v>V-001</v>
      </c>
      <c r="L3958" t="str">
        <f ca="1">+VLOOKUP(K3958,'Tablas aux'!$A$23:$C$27,3,0)</f>
        <v>Lima</v>
      </c>
    </row>
    <row r="3959" spans="1:12" x14ac:dyDescent="0.25">
      <c r="A3959" t="str">
        <v>V-3958</v>
      </c>
      <c r="B3959">
        <f t="shared" ca="1" si="366"/>
        <v>45973</v>
      </c>
      <c r="C3959" t="str">
        <f t="shared" ca="1" si="367"/>
        <v>C-002</v>
      </c>
      <c r="D3959" t="str">
        <f t="shared" ca="1" si="368"/>
        <v>P-004</v>
      </c>
      <c r="E3959" t="str">
        <f ca="1">+_xlfn.XLOOKUP(D3959,'Tablas aux'!$A$3:$A$6,'Tablas aux'!$B$3:$B$6,0)</f>
        <v>Smart Phone</v>
      </c>
      <c r="F3959" t="str">
        <f ca="1">+_xlfn.XLOOKUP(E3959,'Tablas aux'!$B$3:$B$6,'Tablas aux'!$C$3:$C$6,0)</f>
        <v>Telefonía</v>
      </c>
      <c r="G3959">
        <f t="shared" ca="1" si="369"/>
        <v>30</v>
      </c>
      <c r="H3959">
        <f ca="1">+_xlfn.XLOOKUP(D3959,'Tablas aux'!$A$3:$A$6,'Tablas aux'!$D$3:$D$6)</f>
        <v>800</v>
      </c>
      <c r="I3959" s="3">
        <f t="shared" ca="1" si="370"/>
        <v>0.2</v>
      </c>
      <c r="J3959" t="str" cm="1">
        <f t="array" aca="1" ref="J3959" ca="1">+INDEX({"Tarjeta";"Efectivo";"Transferencia"},RANDBETWEEN(1,3))</f>
        <v>Tarjeta</v>
      </c>
      <c r="K3959" t="str">
        <f t="shared" ca="1" si="371"/>
        <v>V-001</v>
      </c>
      <c r="L3959" t="str">
        <f ca="1">+VLOOKUP(K3959,'Tablas aux'!$A$23:$C$27,3,0)</f>
        <v>Lima</v>
      </c>
    </row>
    <row r="3960" spans="1:12" x14ac:dyDescent="0.25">
      <c r="A3960" t="str">
        <v>V-3959</v>
      </c>
      <c r="B3960">
        <f t="shared" ca="1" si="366"/>
        <v>45924</v>
      </c>
      <c r="C3960" t="str">
        <f t="shared" ca="1" si="367"/>
        <v>C-002</v>
      </c>
      <c r="D3960" t="str">
        <f t="shared" ca="1" si="368"/>
        <v>P-004</v>
      </c>
      <c r="E3960" t="str">
        <f ca="1">+_xlfn.XLOOKUP(D3960,'Tablas aux'!$A$3:$A$6,'Tablas aux'!$B$3:$B$6,0)</f>
        <v>Smart Phone</v>
      </c>
      <c r="F3960" t="str">
        <f ca="1">+_xlfn.XLOOKUP(E3960,'Tablas aux'!$B$3:$B$6,'Tablas aux'!$C$3:$C$6,0)</f>
        <v>Telefonía</v>
      </c>
      <c r="G3960">
        <f t="shared" ca="1" si="369"/>
        <v>39</v>
      </c>
      <c r="H3960">
        <f ca="1">+_xlfn.XLOOKUP(D3960,'Tablas aux'!$A$3:$A$6,'Tablas aux'!$D$3:$D$6)</f>
        <v>800</v>
      </c>
      <c r="I3960" s="3">
        <f t="shared" ca="1" si="370"/>
        <v>0.2</v>
      </c>
      <c r="J3960" t="str" cm="1">
        <f t="array" aca="1" ref="J3960" ca="1">+INDEX({"Tarjeta";"Efectivo";"Transferencia"},RANDBETWEEN(1,3))</f>
        <v>Tarjeta</v>
      </c>
      <c r="K3960" t="str">
        <f t="shared" ca="1" si="371"/>
        <v>V-003</v>
      </c>
      <c r="L3960" t="str">
        <f ca="1">+VLOOKUP(K3960,'Tablas aux'!$A$23:$C$27,3,0)</f>
        <v>Arequipa</v>
      </c>
    </row>
    <row r="3961" spans="1:12" x14ac:dyDescent="0.25">
      <c r="A3961" t="str">
        <v>V-3960</v>
      </c>
      <c r="B3961">
        <f t="shared" ca="1" si="366"/>
        <v>45786</v>
      </c>
      <c r="C3961" t="str">
        <f t="shared" ca="1" si="367"/>
        <v>C-002</v>
      </c>
      <c r="D3961" t="str">
        <f t="shared" ca="1" si="368"/>
        <v>P-001</v>
      </c>
      <c r="E3961" t="str">
        <f ca="1">+_xlfn.XLOOKUP(D3961,'Tablas aux'!$A$3:$A$6,'Tablas aux'!$B$3:$B$6,0)</f>
        <v>Audífonos</v>
      </c>
      <c r="F3961" t="str">
        <f ca="1">+_xlfn.XLOOKUP(E3961,'Tablas aux'!$B$3:$B$6,'Tablas aux'!$C$3:$C$6,0)</f>
        <v>Electrónica</v>
      </c>
      <c r="G3961">
        <f t="shared" ca="1" si="369"/>
        <v>18</v>
      </c>
      <c r="H3961">
        <f ca="1">+_xlfn.XLOOKUP(D3961,'Tablas aux'!$A$3:$A$6,'Tablas aux'!$D$3:$D$6)</f>
        <v>50</v>
      </c>
      <c r="I3961" s="3">
        <f t="shared" ca="1" si="370"/>
        <v>0.1</v>
      </c>
      <c r="J3961" t="str" cm="1">
        <f t="array" aca="1" ref="J3961" ca="1">+INDEX({"Tarjeta";"Efectivo";"Transferencia"},RANDBETWEEN(1,3))</f>
        <v>Efectivo</v>
      </c>
      <c r="K3961" t="str">
        <f t="shared" ca="1" si="371"/>
        <v>V-002</v>
      </c>
      <c r="L3961" t="str">
        <f ca="1">+VLOOKUP(K3961,'Tablas aux'!$A$23:$C$27,3,0)</f>
        <v>Callao</v>
      </c>
    </row>
    <row r="3962" spans="1:12" x14ac:dyDescent="0.25">
      <c r="A3962" t="str">
        <v>V-3961</v>
      </c>
      <c r="B3962">
        <f t="shared" ca="1" si="366"/>
        <v>45881</v>
      </c>
      <c r="C3962" t="str">
        <f t="shared" ca="1" si="367"/>
        <v>C-004</v>
      </c>
      <c r="D3962" t="str">
        <f t="shared" ca="1" si="368"/>
        <v>P-001</v>
      </c>
      <c r="E3962" t="str">
        <f ca="1">+_xlfn.XLOOKUP(D3962,'Tablas aux'!$A$3:$A$6,'Tablas aux'!$B$3:$B$6,0)</f>
        <v>Audífonos</v>
      </c>
      <c r="F3962" t="str">
        <f ca="1">+_xlfn.XLOOKUP(E3962,'Tablas aux'!$B$3:$B$6,'Tablas aux'!$C$3:$C$6,0)</f>
        <v>Electrónica</v>
      </c>
      <c r="G3962">
        <f t="shared" ca="1" si="369"/>
        <v>42</v>
      </c>
      <c r="H3962">
        <f ca="1">+_xlfn.XLOOKUP(D3962,'Tablas aux'!$A$3:$A$6,'Tablas aux'!$D$3:$D$6)</f>
        <v>50</v>
      </c>
      <c r="I3962" s="3">
        <f t="shared" ca="1" si="370"/>
        <v>0.1</v>
      </c>
      <c r="J3962" t="str" cm="1">
        <f t="array" aca="1" ref="J3962" ca="1">+INDEX({"Tarjeta";"Efectivo";"Transferencia"},RANDBETWEEN(1,3))</f>
        <v>Tarjeta</v>
      </c>
      <c r="K3962" t="str">
        <f t="shared" ca="1" si="371"/>
        <v>V-004</v>
      </c>
      <c r="L3962" t="str">
        <f ca="1">+VLOOKUP(K3962,'Tablas aux'!$A$23:$C$27,3,0)</f>
        <v>Moquegua</v>
      </c>
    </row>
    <row r="3963" spans="1:12" x14ac:dyDescent="0.25">
      <c r="A3963" t="str">
        <v>V-3962</v>
      </c>
      <c r="B3963">
        <f t="shared" ca="1" si="366"/>
        <v>45695</v>
      </c>
      <c r="C3963" t="str">
        <f t="shared" ca="1" si="367"/>
        <v>C-004</v>
      </c>
      <c r="D3963" t="str">
        <f t="shared" ca="1" si="368"/>
        <v>P-004</v>
      </c>
      <c r="E3963" t="str">
        <f ca="1">+_xlfn.XLOOKUP(D3963,'Tablas aux'!$A$3:$A$6,'Tablas aux'!$B$3:$B$6,0)</f>
        <v>Smart Phone</v>
      </c>
      <c r="F3963" t="str">
        <f ca="1">+_xlfn.XLOOKUP(E3963,'Tablas aux'!$B$3:$B$6,'Tablas aux'!$C$3:$C$6,0)</f>
        <v>Telefonía</v>
      </c>
      <c r="G3963">
        <f t="shared" ca="1" si="369"/>
        <v>22</v>
      </c>
      <c r="H3963">
        <f ca="1">+_xlfn.XLOOKUP(D3963,'Tablas aux'!$A$3:$A$6,'Tablas aux'!$D$3:$D$6)</f>
        <v>800</v>
      </c>
      <c r="I3963" s="3">
        <f t="shared" ca="1" si="370"/>
        <v>0.2</v>
      </c>
      <c r="J3963" t="str" cm="1">
        <f t="array" aca="1" ref="J3963" ca="1">+INDEX({"Tarjeta";"Efectivo";"Transferencia"},RANDBETWEEN(1,3))</f>
        <v>Tarjeta</v>
      </c>
      <c r="K3963" t="str">
        <f t="shared" ca="1" si="371"/>
        <v>V-002</v>
      </c>
      <c r="L3963" t="str">
        <f ca="1">+VLOOKUP(K3963,'Tablas aux'!$A$23:$C$27,3,0)</f>
        <v>Callao</v>
      </c>
    </row>
    <row r="3964" spans="1:12" x14ac:dyDescent="0.25">
      <c r="A3964" t="str">
        <v>V-3963</v>
      </c>
      <c r="B3964">
        <f t="shared" ca="1" si="366"/>
        <v>45843</v>
      </c>
      <c r="C3964" t="str">
        <f t="shared" ca="1" si="367"/>
        <v>C-004</v>
      </c>
      <c r="D3964" t="str">
        <f t="shared" ca="1" si="368"/>
        <v>P-004</v>
      </c>
      <c r="E3964" t="str">
        <f ca="1">+_xlfn.XLOOKUP(D3964,'Tablas aux'!$A$3:$A$6,'Tablas aux'!$B$3:$B$6,0)</f>
        <v>Smart Phone</v>
      </c>
      <c r="F3964" t="str">
        <f ca="1">+_xlfn.XLOOKUP(E3964,'Tablas aux'!$B$3:$B$6,'Tablas aux'!$C$3:$C$6,0)</f>
        <v>Telefonía</v>
      </c>
      <c r="G3964">
        <f t="shared" ca="1" si="369"/>
        <v>29</v>
      </c>
      <c r="H3964">
        <f ca="1">+_xlfn.XLOOKUP(D3964,'Tablas aux'!$A$3:$A$6,'Tablas aux'!$D$3:$D$6)</f>
        <v>800</v>
      </c>
      <c r="I3964" s="3">
        <f t="shared" ca="1" si="370"/>
        <v>0.2</v>
      </c>
      <c r="J3964" t="str" cm="1">
        <f t="array" aca="1" ref="J3964" ca="1">+INDEX({"Tarjeta";"Efectivo";"Transferencia"},RANDBETWEEN(1,3))</f>
        <v>Tarjeta</v>
      </c>
      <c r="K3964" t="str">
        <f t="shared" ca="1" si="371"/>
        <v>V-002</v>
      </c>
      <c r="L3964" t="str">
        <f ca="1">+VLOOKUP(K3964,'Tablas aux'!$A$23:$C$27,3,0)</f>
        <v>Callao</v>
      </c>
    </row>
    <row r="3965" spans="1:12" x14ac:dyDescent="0.25">
      <c r="A3965" t="str">
        <v>V-3964</v>
      </c>
      <c r="B3965">
        <f t="shared" ca="1" si="366"/>
        <v>45965</v>
      </c>
      <c r="C3965" t="str">
        <f t="shared" ca="1" si="367"/>
        <v>C-003</v>
      </c>
      <c r="D3965" t="str">
        <f t="shared" ca="1" si="368"/>
        <v>P-004</v>
      </c>
      <c r="E3965" t="str">
        <f ca="1">+_xlfn.XLOOKUP(D3965,'Tablas aux'!$A$3:$A$6,'Tablas aux'!$B$3:$B$6,0)</f>
        <v>Smart Phone</v>
      </c>
      <c r="F3965" t="str">
        <f ca="1">+_xlfn.XLOOKUP(E3965,'Tablas aux'!$B$3:$B$6,'Tablas aux'!$C$3:$C$6,0)</f>
        <v>Telefonía</v>
      </c>
      <c r="G3965">
        <f t="shared" ca="1" si="369"/>
        <v>31</v>
      </c>
      <c r="H3965">
        <f ca="1">+_xlfn.XLOOKUP(D3965,'Tablas aux'!$A$3:$A$6,'Tablas aux'!$D$3:$D$6)</f>
        <v>800</v>
      </c>
      <c r="I3965" s="3">
        <f t="shared" ca="1" si="370"/>
        <v>0.2</v>
      </c>
      <c r="J3965" t="str" cm="1">
        <f t="array" aca="1" ref="J3965" ca="1">+INDEX({"Tarjeta";"Efectivo";"Transferencia"},RANDBETWEEN(1,3))</f>
        <v>Efectivo</v>
      </c>
      <c r="K3965" t="str">
        <f t="shared" ca="1" si="371"/>
        <v>V-002</v>
      </c>
      <c r="L3965" t="str">
        <f ca="1">+VLOOKUP(K3965,'Tablas aux'!$A$23:$C$27,3,0)</f>
        <v>Callao</v>
      </c>
    </row>
    <row r="3966" spans="1:12" x14ac:dyDescent="0.25">
      <c r="A3966" t="str">
        <v>V-3965</v>
      </c>
      <c r="B3966">
        <f t="shared" ca="1" si="366"/>
        <v>45752</v>
      </c>
      <c r="C3966" t="str">
        <f t="shared" ca="1" si="367"/>
        <v>C-002</v>
      </c>
      <c r="D3966" t="str">
        <f t="shared" ca="1" si="368"/>
        <v>P-004</v>
      </c>
      <c r="E3966" t="str">
        <f ca="1">+_xlfn.XLOOKUP(D3966,'Tablas aux'!$A$3:$A$6,'Tablas aux'!$B$3:$B$6,0)</f>
        <v>Smart Phone</v>
      </c>
      <c r="F3966" t="str">
        <f ca="1">+_xlfn.XLOOKUP(E3966,'Tablas aux'!$B$3:$B$6,'Tablas aux'!$C$3:$C$6,0)</f>
        <v>Telefonía</v>
      </c>
      <c r="G3966">
        <f t="shared" ca="1" si="369"/>
        <v>34</v>
      </c>
      <c r="H3966">
        <f ca="1">+_xlfn.XLOOKUP(D3966,'Tablas aux'!$A$3:$A$6,'Tablas aux'!$D$3:$D$6)</f>
        <v>800</v>
      </c>
      <c r="I3966" s="3">
        <f t="shared" ca="1" si="370"/>
        <v>0.2</v>
      </c>
      <c r="J3966" t="str" cm="1">
        <f t="array" aca="1" ref="J3966" ca="1">+INDEX({"Tarjeta";"Efectivo";"Transferencia"},RANDBETWEEN(1,3))</f>
        <v>Efectivo</v>
      </c>
      <c r="K3966" t="str">
        <f t="shared" ca="1" si="371"/>
        <v>V-001</v>
      </c>
      <c r="L3966" t="str">
        <f ca="1">+VLOOKUP(K3966,'Tablas aux'!$A$23:$C$27,3,0)</f>
        <v>Lima</v>
      </c>
    </row>
    <row r="3967" spans="1:12" x14ac:dyDescent="0.25">
      <c r="A3967" t="str">
        <v>V-3966</v>
      </c>
      <c r="B3967">
        <f t="shared" ca="1" si="366"/>
        <v>46007</v>
      </c>
      <c r="C3967" t="str">
        <f t="shared" ca="1" si="367"/>
        <v>C-003</v>
      </c>
      <c r="D3967" t="str">
        <f t="shared" ca="1" si="368"/>
        <v>P-002</v>
      </c>
      <c r="E3967" t="str">
        <f ca="1">+_xlfn.XLOOKUP(D3967,'Tablas aux'!$A$3:$A$6,'Tablas aux'!$B$3:$B$6,0)</f>
        <v>Laptop</v>
      </c>
      <c r="F3967" t="str">
        <f ca="1">+_xlfn.XLOOKUP(E3967,'Tablas aux'!$B$3:$B$6,'Tablas aux'!$C$3:$C$6,0)</f>
        <v>Computo</v>
      </c>
      <c r="G3967">
        <f t="shared" ca="1" si="369"/>
        <v>27</v>
      </c>
      <c r="H3967">
        <f ca="1">+_xlfn.XLOOKUP(D3967,'Tablas aux'!$A$3:$A$6,'Tablas aux'!$D$3:$D$6)</f>
        <v>1200</v>
      </c>
      <c r="I3967" s="3">
        <f t="shared" ca="1" si="370"/>
        <v>0.3</v>
      </c>
      <c r="J3967" t="str" cm="1">
        <f t="array" aca="1" ref="J3967" ca="1">+INDEX({"Tarjeta";"Efectivo";"Transferencia"},RANDBETWEEN(1,3))</f>
        <v>Transferencia</v>
      </c>
      <c r="K3967" t="str">
        <f t="shared" ca="1" si="371"/>
        <v>V-003</v>
      </c>
      <c r="L3967" t="str">
        <f ca="1">+VLOOKUP(K3967,'Tablas aux'!$A$23:$C$27,3,0)</f>
        <v>Arequipa</v>
      </c>
    </row>
    <row r="3968" spans="1:12" x14ac:dyDescent="0.25">
      <c r="A3968" t="str">
        <v>V-3967</v>
      </c>
      <c r="B3968">
        <f t="shared" ca="1" si="366"/>
        <v>45972</v>
      </c>
      <c r="C3968" t="str">
        <f t="shared" ca="1" si="367"/>
        <v>C-004</v>
      </c>
      <c r="D3968" t="str">
        <f t="shared" ca="1" si="368"/>
        <v>P-002</v>
      </c>
      <c r="E3968" t="str">
        <f ca="1">+_xlfn.XLOOKUP(D3968,'Tablas aux'!$A$3:$A$6,'Tablas aux'!$B$3:$B$6,0)</f>
        <v>Laptop</v>
      </c>
      <c r="F3968" t="str">
        <f ca="1">+_xlfn.XLOOKUP(E3968,'Tablas aux'!$B$3:$B$6,'Tablas aux'!$C$3:$C$6,0)</f>
        <v>Computo</v>
      </c>
      <c r="G3968">
        <f t="shared" ca="1" si="369"/>
        <v>7</v>
      </c>
      <c r="H3968">
        <f ca="1">+_xlfn.XLOOKUP(D3968,'Tablas aux'!$A$3:$A$6,'Tablas aux'!$D$3:$D$6)</f>
        <v>1200</v>
      </c>
      <c r="I3968" s="3">
        <f t="shared" ca="1" si="370"/>
        <v>0.3</v>
      </c>
      <c r="J3968" t="str" cm="1">
        <f t="array" aca="1" ref="J3968" ca="1">+INDEX({"Tarjeta";"Efectivo";"Transferencia"},RANDBETWEEN(1,3))</f>
        <v>Transferencia</v>
      </c>
      <c r="K3968" t="str">
        <f t="shared" ca="1" si="371"/>
        <v>V-001</v>
      </c>
      <c r="L3968" t="str">
        <f ca="1">+VLOOKUP(K3968,'Tablas aux'!$A$23:$C$27,3,0)</f>
        <v>Lima</v>
      </c>
    </row>
    <row r="3969" spans="1:12" x14ac:dyDescent="0.25">
      <c r="A3969" t="str">
        <v>V-3968</v>
      </c>
      <c r="B3969">
        <f t="shared" ca="1" si="366"/>
        <v>45960</v>
      </c>
      <c r="C3969" t="str">
        <f t="shared" ca="1" si="367"/>
        <v>C-001</v>
      </c>
      <c r="D3969" t="str">
        <f t="shared" ca="1" si="368"/>
        <v>P-001</v>
      </c>
      <c r="E3969" t="str">
        <f ca="1">+_xlfn.XLOOKUP(D3969,'Tablas aux'!$A$3:$A$6,'Tablas aux'!$B$3:$B$6,0)</f>
        <v>Audífonos</v>
      </c>
      <c r="F3969" t="str">
        <f ca="1">+_xlfn.XLOOKUP(E3969,'Tablas aux'!$B$3:$B$6,'Tablas aux'!$C$3:$C$6,0)</f>
        <v>Electrónica</v>
      </c>
      <c r="G3969">
        <f t="shared" ca="1" si="369"/>
        <v>15</v>
      </c>
      <c r="H3969">
        <f ca="1">+_xlfn.XLOOKUP(D3969,'Tablas aux'!$A$3:$A$6,'Tablas aux'!$D$3:$D$6)</f>
        <v>50</v>
      </c>
      <c r="I3969" s="3">
        <f t="shared" ca="1" si="370"/>
        <v>0.1</v>
      </c>
      <c r="J3969" t="str" cm="1">
        <f t="array" aca="1" ref="J3969" ca="1">+INDEX({"Tarjeta";"Efectivo";"Transferencia"},RANDBETWEEN(1,3))</f>
        <v>Efectivo</v>
      </c>
      <c r="K3969" t="str">
        <f t="shared" ca="1" si="371"/>
        <v>V-005</v>
      </c>
      <c r="L3969" t="str">
        <f ca="1">+VLOOKUP(K3969,'Tablas aux'!$A$23:$C$27,3,0)</f>
        <v>Ayacucho</v>
      </c>
    </row>
    <row r="3970" spans="1:12" x14ac:dyDescent="0.25">
      <c r="A3970" t="str">
        <v>V-3969</v>
      </c>
      <c r="B3970">
        <f t="shared" ca="1" si="366"/>
        <v>45900</v>
      </c>
      <c r="C3970" t="str">
        <f t="shared" ca="1" si="367"/>
        <v>C-001</v>
      </c>
      <c r="D3970" t="str">
        <f t="shared" ca="1" si="368"/>
        <v>P-001</v>
      </c>
      <c r="E3970" t="str">
        <f ca="1">+_xlfn.XLOOKUP(D3970,'Tablas aux'!$A$3:$A$6,'Tablas aux'!$B$3:$B$6,0)</f>
        <v>Audífonos</v>
      </c>
      <c r="F3970" t="str">
        <f ca="1">+_xlfn.XLOOKUP(E3970,'Tablas aux'!$B$3:$B$6,'Tablas aux'!$C$3:$C$6,0)</f>
        <v>Electrónica</v>
      </c>
      <c r="G3970">
        <f t="shared" ca="1" si="369"/>
        <v>6</v>
      </c>
      <c r="H3970">
        <f ca="1">+_xlfn.XLOOKUP(D3970,'Tablas aux'!$A$3:$A$6,'Tablas aux'!$D$3:$D$6)</f>
        <v>50</v>
      </c>
      <c r="I3970" s="3">
        <f t="shared" ca="1" si="370"/>
        <v>0.1</v>
      </c>
      <c r="J3970" t="str" cm="1">
        <f t="array" aca="1" ref="J3970" ca="1">+INDEX({"Tarjeta";"Efectivo";"Transferencia"},RANDBETWEEN(1,3))</f>
        <v>Efectivo</v>
      </c>
      <c r="K3970" t="str">
        <f t="shared" ca="1" si="371"/>
        <v>V-001</v>
      </c>
      <c r="L3970" t="str">
        <f ca="1">+VLOOKUP(K3970,'Tablas aux'!$A$23:$C$27,3,0)</f>
        <v>Lima</v>
      </c>
    </row>
    <row r="3971" spans="1:12" x14ac:dyDescent="0.25">
      <c r="A3971" t="str">
        <v>V-3970</v>
      </c>
      <c r="B3971">
        <f t="shared" ref="B3971:B4034" ca="1" si="372">+RANDBETWEEN("01/01/2025","31/12/2025")</f>
        <v>45896</v>
      </c>
      <c r="C3971" t="str">
        <f t="shared" ref="C3971:C4034" ca="1" si="373">+"C"&amp;"-"&amp;TEXT(RANDBETWEEN(1,4),"000")</f>
        <v>C-001</v>
      </c>
      <c r="D3971" t="str">
        <f t="shared" ref="D3971:D4034" ca="1" si="374">+"P"&amp;"-"&amp;TEXT(RANDBETWEEN(1,4),"000")</f>
        <v>P-002</v>
      </c>
      <c r="E3971" t="str">
        <f ca="1">+_xlfn.XLOOKUP(D3971,'Tablas aux'!$A$3:$A$6,'Tablas aux'!$B$3:$B$6,0)</f>
        <v>Laptop</v>
      </c>
      <c r="F3971" t="str">
        <f ca="1">+_xlfn.XLOOKUP(E3971,'Tablas aux'!$B$3:$B$6,'Tablas aux'!$C$3:$C$6,0)</f>
        <v>Computo</v>
      </c>
      <c r="G3971">
        <f t="shared" ref="G3971:G4034" ca="1" si="375">+RANDBETWEEN(5,45)</f>
        <v>38</v>
      </c>
      <c r="H3971">
        <f ca="1">+_xlfn.XLOOKUP(D3971,'Tablas aux'!$A$3:$A$6,'Tablas aux'!$D$3:$D$6)</f>
        <v>1200</v>
      </c>
      <c r="I3971" s="3">
        <f t="shared" ref="I3971:I4034" ca="1" si="376">+IF(F3971="Electrónica",0.1,IF(F3971="Telefonía",0.2,0.3))</f>
        <v>0.3</v>
      </c>
      <c r="J3971" t="str" cm="1">
        <f t="array" aca="1" ref="J3971" ca="1">+INDEX({"Tarjeta";"Efectivo";"Transferencia"},RANDBETWEEN(1,3))</f>
        <v>Transferencia</v>
      </c>
      <c r="K3971" t="str">
        <f t="shared" ref="K3971:K4034" ca="1" si="377">+"V"&amp;"-"&amp;TEXT(RANDBETWEEN(1,5),"000")</f>
        <v>V-003</v>
      </c>
      <c r="L3971" t="str">
        <f ca="1">+VLOOKUP(K3971,'Tablas aux'!$A$23:$C$27,3,0)</f>
        <v>Arequipa</v>
      </c>
    </row>
    <row r="3972" spans="1:12" x14ac:dyDescent="0.25">
      <c r="A3972" t="str">
        <v>V-3971</v>
      </c>
      <c r="B3972">
        <f t="shared" ca="1" si="372"/>
        <v>45774</v>
      </c>
      <c r="C3972" t="str">
        <f t="shared" ca="1" si="373"/>
        <v>C-001</v>
      </c>
      <c r="D3972" t="str">
        <f t="shared" ca="1" si="374"/>
        <v>P-002</v>
      </c>
      <c r="E3972" t="str">
        <f ca="1">+_xlfn.XLOOKUP(D3972,'Tablas aux'!$A$3:$A$6,'Tablas aux'!$B$3:$B$6,0)</f>
        <v>Laptop</v>
      </c>
      <c r="F3972" t="str">
        <f ca="1">+_xlfn.XLOOKUP(E3972,'Tablas aux'!$B$3:$B$6,'Tablas aux'!$C$3:$C$6,0)</f>
        <v>Computo</v>
      </c>
      <c r="G3972">
        <f t="shared" ca="1" si="375"/>
        <v>35</v>
      </c>
      <c r="H3972">
        <f ca="1">+_xlfn.XLOOKUP(D3972,'Tablas aux'!$A$3:$A$6,'Tablas aux'!$D$3:$D$6)</f>
        <v>1200</v>
      </c>
      <c r="I3972" s="3">
        <f t="shared" ca="1" si="376"/>
        <v>0.3</v>
      </c>
      <c r="J3972" t="str" cm="1">
        <f t="array" aca="1" ref="J3972" ca="1">+INDEX({"Tarjeta";"Efectivo";"Transferencia"},RANDBETWEEN(1,3))</f>
        <v>Transferencia</v>
      </c>
      <c r="K3972" t="str">
        <f t="shared" ca="1" si="377"/>
        <v>V-003</v>
      </c>
      <c r="L3972" t="str">
        <f ca="1">+VLOOKUP(K3972,'Tablas aux'!$A$23:$C$27,3,0)</f>
        <v>Arequipa</v>
      </c>
    </row>
    <row r="3973" spans="1:12" x14ac:dyDescent="0.25">
      <c r="A3973" t="str">
        <v>V-3972</v>
      </c>
      <c r="B3973">
        <f t="shared" ca="1" si="372"/>
        <v>45760</v>
      </c>
      <c r="C3973" t="str">
        <f t="shared" ca="1" si="373"/>
        <v>C-003</v>
      </c>
      <c r="D3973" t="str">
        <f t="shared" ca="1" si="374"/>
        <v>P-004</v>
      </c>
      <c r="E3973" t="str">
        <f ca="1">+_xlfn.XLOOKUP(D3973,'Tablas aux'!$A$3:$A$6,'Tablas aux'!$B$3:$B$6,0)</f>
        <v>Smart Phone</v>
      </c>
      <c r="F3973" t="str">
        <f ca="1">+_xlfn.XLOOKUP(E3973,'Tablas aux'!$B$3:$B$6,'Tablas aux'!$C$3:$C$6,0)</f>
        <v>Telefonía</v>
      </c>
      <c r="G3973">
        <f t="shared" ca="1" si="375"/>
        <v>39</v>
      </c>
      <c r="H3973">
        <f ca="1">+_xlfn.XLOOKUP(D3973,'Tablas aux'!$A$3:$A$6,'Tablas aux'!$D$3:$D$6)</f>
        <v>800</v>
      </c>
      <c r="I3973" s="3">
        <f t="shared" ca="1" si="376"/>
        <v>0.2</v>
      </c>
      <c r="J3973" t="str" cm="1">
        <f t="array" aca="1" ref="J3973" ca="1">+INDEX({"Tarjeta";"Efectivo";"Transferencia"},RANDBETWEEN(1,3))</f>
        <v>Transferencia</v>
      </c>
      <c r="K3973" t="str">
        <f t="shared" ca="1" si="377"/>
        <v>V-002</v>
      </c>
      <c r="L3973" t="str">
        <f ca="1">+VLOOKUP(K3973,'Tablas aux'!$A$23:$C$27,3,0)</f>
        <v>Callao</v>
      </c>
    </row>
    <row r="3974" spans="1:12" x14ac:dyDescent="0.25">
      <c r="A3974" t="str">
        <v>V-3973</v>
      </c>
      <c r="B3974">
        <f t="shared" ca="1" si="372"/>
        <v>45745</v>
      </c>
      <c r="C3974" t="str">
        <f t="shared" ca="1" si="373"/>
        <v>C-002</v>
      </c>
      <c r="D3974" t="str">
        <f t="shared" ca="1" si="374"/>
        <v>P-003</v>
      </c>
      <c r="E3974" t="str">
        <f ca="1">+_xlfn.XLOOKUP(D3974,'Tablas aux'!$A$3:$A$6,'Tablas aux'!$B$3:$B$6,0)</f>
        <v>Smart Watch</v>
      </c>
      <c r="F3974" t="str">
        <f ca="1">+_xlfn.XLOOKUP(E3974,'Tablas aux'!$B$3:$B$6,'Tablas aux'!$C$3:$C$6,0)</f>
        <v>Electrónica</v>
      </c>
      <c r="G3974">
        <f t="shared" ca="1" si="375"/>
        <v>21</v>
      </c>
      <c r="H3974">
        <f ca="1">+_xlfn.XLOOKUP(D3974,'Tablas aux'!$A$3:$A$6,'Tablas aux'!$D$3:$D$6)</f>
        <v>200</v>
      </c>
      <c r="I3974" s="3">
        <f t="shared" ca="1" si="376"/>
        <v>0.1</v>
      </c>
      <c r="J3974" t="str" cm="1">
        <f t="array" aca="1" ref="J3974" ca="1">+INDEX({"Tarjeta";"Efectivo";"Transferencia"},RANDBETWEEN(1,3))</f>
        <v>Efectivo</v>
      </c>
      <c r="K3974" t="str">
        <f t="shared" ca="1" si="377"/>
        <v>V-002</v>
      </c>
      <c r="L3974" t="str">
        <f ca="1">+VLOOKUP(K3974,'Tablas aux'!$A$23:$C$27,3,0)</f>
        <v>Callao</v>
      </c>
    </row>
    <row r="3975" spans="1:12" x14ac:dyDescent="0.25">
      <c r="A3975" t="str">
        <v>V-3974</v>
      </c>
      <c r="B3975">
        <f t="shared" ca="1" si="372"/>
        <v>45960</v>
      </c>
      <c r="C3975" t="str">
        <f t="shared" ca="1" si="373"/>
        <v>C-001</v>
      </c>
      <c r="D3975" t="str">
        <f t="shared" ca="1" si="374"/>
        <v>P-001</v>
      </c>
      <c r="E3975" t="str">
        <f ca="1">+_xlfn.XLOOKUP(D3975,'Tablas aux'!$A$3:$A$6,'Tablas aux'!$B$3:$B$6,0)</f>
        <v>Audífonos</v>
      </c>
      <c r="F3975" t="str">
        <f ca="1">+_xlfn.XLOOKUP(E3975,'Tablas aux'!$B$3:$B$6,'Tablas aux'!$C$3:$C$6,0)</f>
        <v>Electrónica</v>
      </c>
      <c r="G3975">
        <f t="shared" ca="1" si="375"/>
        <v>30</v>
      </c>
      <c r="H3975">
        <f ca="1">+_xlfn.XLOOKUP(D3975,'Tablas aux'!$A$3:$A$6,'Tablas aux'!$D$3:$D$6)</f>
        <v>50</v>
      </c>
      <c r="I3975" s="3">
        <f t="shared" ca="1" si="376"/>
        <v>0.1</v>
      </c>
      <c r="J3975" t="str" cm="1">
        <f t="array" aca="1" ref="J3975" ca="1">+INDEX({"Tarjeta";"Efectivo";"Transferencia"},RANDBETWEEN(1,3))</f>
        <v>Efectivo</v>
      </c>
      <c r="K3975" t="str">
        <f t="shared" ca="1" si="377"/>
        <v>V-004</v>
      </c>
      <c r="L3975" t="str">
        <f ca="1">+VLOOKUP(K3975,'Tablas aux'!$A$23:$C$27,3,0)</f>
        <v>Moquegua</v>
      </c>
    </row>
    <row r="3976" spans="1:12" x14ac:dyDescent="0.25">
      <c r="A3976" t="str">
        <v>V-3975</v>
      </c>
      <c r="B3976">
        <f t="shared" ca="1" si="372"/>
        <v>45977</v>
      </c>
      <c r="C3976" t="str">
        <f t="shared" ca="1" si="373"/>
        <v>C-002</v>
      </c>
      <c r="D3976" t="str">
        <f t="shared" ca="1" si="374"/>
        <v>P-003</v>
      </c>
      <c r="E3976" t="str">
        <f ca="1">+_xlfn.XLOOKUP(D3976,'Tablas aux'!$A$3:$A$6,'Tablas aux'!$B$3:$B$6,0)</f>
        <v>Smart Watch</v>
      </c>
      <c r="F3976" t="str">
        <f ca="1">+_xlfn.XLOOKUP(E3976,'Tablas aux'!$B$3:$B$6,'Tablas aux'!$C$3:$C$6,0)</f>
        <v>Electrónica</v>
      </c>
      <c r="G3976">
        <f t="shared" ca="1" si="375"/>
        <v>21</v>
      </c>
      <c r="H3976">
        <f ca="1">+_xlfn.XLOOKUP(D3976,'Tablas aux'!$A$3:$A$6,'Tablas aux'!$D$3:$D$6)</f>
        <v>200</v>
      </c>
      <c r="I3976" s="3">
        <f t="shared" ca="1" si="376"/>
        <v>0.1</v>
      </c>
      <c r="J3976" t="str" cm="1">
        <f t="array" aca="1" ref="J3976" ca="1">+INDEX({"Tarjeta";"Efectivo";"Transferencia"},RANDBETWEEN(1,3))</f>
        <v>Efectivo</v>
      </c>
      <c r="K3976" t="str">
        <f t="shared" ca="1" si="377"/>
        <v>V-002</v>
      </c>
      <c r="L3976" t="str">
        <f ca="1">+VLOOKUP(K3976,'Tablas aux'!$A$23:$C$27,3,0)</f>
        <v>Callao</v>
      </c>
    </row>
    <row r="3977" spans="1:12" x14ac:dyDescent="0.25">
      <c r="A3977" t="str">
        <v>V-3976</v>
      </c>
      <c r="B3977">
        <f t="shared" ca="1" si="372"/>
        <v>45733</v>
      </c>
      <c r="C3977" t="str">
        <f t="shared" ca="1" si="373"/>
        <v>C-003</v>
      </c>
      <c r="D3977" t="str">
        <f t="shared" ca="1" si="374"/>
        <v>P-002</v>
      </c>
      <c r="E3977" t="str">
        <f ca="1">+_xlfn.XLOOKUP(D3977,'Tablas aux'!$A$3:$A$6,'Tablas aux'!$B$3:$B$6,0)</f>
        <v>Laptop</v>
      </c>
      <c r="F3977" t="str">
        <f ca="1">+_xlfn.XLOOKUP(E3977,'Tablas aux'!$B$3:$B$6,'Tablas aux'!$C$3:$C$6,0)</f>
        <v>Computo</v>
      </c>
      <c r="G3977">
        <f t="shared" ca="1" si="375"/>
        <v>22</v>
      </c>
      <c r="H3977">
        <f ca="1">+_xlfn.XLOOKUP(D3977,'Tablas aux'!$A$3:$A$6,'Tablas aux'!$D$3:$D$6)</f>
        <v>1200</v>
      </c>
      <c r="I3977" s="3">
        <f t="shared" ca="1" si="376"/>
        <v>0.3</v>
      </c>
      <c r="J3977" t="str" cm="1">
        <f t="array" aca="1" ref="J3977" ca="1">+INDEX({"Tarjeta";"Efectivo";"Transferencia"},RANDBETWEEN(1,3))</f>
        <v>Tarjeta</v>
      </c>
      <c r="K3977" t="str">
        <f t="shared" ca="1" si="377"/>
        <v>V-001</v>
      </c>
      <c r="L3977" t="str">
        <f ca="1">+VLOOKUP(K3977,'Tablas aux'!$A$23:$C$27,3,0)</f>
        <v>Lima</v>
      </c>
    </row>
    <row r="3978" spans="1:12" x14ac:dyDescent="0.25">
      <c r="A3978" t="str">
        <v>V-3977</v>
      </c>
      <c r="B3978">
        <f t="shared" ca="1" si="372"/>
        <v>45682</v>
      </c>
      <c r="C3978" t="str">
        <f t="shared" ca="1" si="373"/>
        <v>C-001</v>
      </c>
      <c r="D3978" t="str">
        <f t="shared" ca="1" si="374"/>
        <v>P-003</v>
      </c>
      <c r="E3978" t="str">
        <f ca="1">+_xlfn.XLOOKUP(D3978,'Tablas aux'!$A$3:$A$6,'Tablas aux'!$B$3:$B$6,0)</f>
        <v>Smart Watch</v>
      </c>
      <c r="F3978" t="str">
        <f ca="1">+_xlfn.XLOOKUP(E3978,'Tablas aux'!$B$3:$B$6,'Tablas aux'!$C$3:$C$6,0)</f>
        <v>Electrónica</v>
      </c>
      <c r="G3978">
        <f t="shared" ca="1" si="375"/>
        <v>16</v>
      </c>
      <c r="H3978">
        <f ca="1">+_xlfn.XLOOKUP(D3978,'Tablas aux'!$A$3:$A$6,'Tablas aux'!$D$3:$D$6)</f>
        <v>200</v>
      </c>
      <c r="I3978" s="3">
        <f t="shared" ca="1" si="376"/>
        <v>0.1</v>
      </c>
      <c r="J3978" t="str" cm="1">
        <f t="array" aca="1" ref="J3978" ca="1">+INDEX({"Tarjeta";"Efectivo";"Transferencia"},RANDBETWEEN(1,3))</f>
        <v>Transferencia</v>
      </c>
      <c r="K3978" t="str">
        <f t="shared" ca="1" si="377"/>
        <v>V-001</v>
      </c>
      <c r="L3978" t="str">
        <f ca="1">+VLOOKUP(K3978,'Tablas aux'!$A$23:$C$27,3,0)</f>
        <v>Lima</v>
      </c>
    </row>
    <row r="3979" spans="1:12" x14ac:dyDescent="0.25">
      <c r="A3979" t="str">
        <v>V-3978</v>
      </c>
      <c r="B3979">
        <f t="shared" ca="1" si="372"/>
        <v>45927</v>
      </c>
      <c r="C3979" t="str">
        <f t="shared" ca="1" si="373"/>
        <v>C-003</v>
      </c>
      <c r="D3979" t="str">
        <f t="shared" ca="1" si="374"/>
        <v>P-001</v>
      </c>
      <c r="E3979" t="str">
        <f ca="1">+_xlfn.XLOOKUP(D3979,'Tablas aux'!$A$3:$A$6,'Tablas aux'!$B$3:$B$6,0)</f>
        <v>Audífonos</v>
      </c>
      <c r="F3979" t="str">
        <f ca="1">+_xlfn.XLOOKUP(E3979,'Tablas aux'!$B$3:$B$6,'Tablas aux'!$C$3:$C$6,0)</f>
        <v>Electrónica</v>
      </c>
      <c r="G3979">
        <f t="shared" ca="1" si="375"/>
        <v>34</v>
      </c>
      <c r="H3979">
        <f ca="1">+_xlfn.XLOOKUP(D3979,'Tablas aux'!$A$3:$A$6,'Tablas aux'!$D$3:$D$6)</f>
        <v>50</v>
      </c>
      <c r="I3979" s="3">
        <f t="shared" ca="1" si="376"/>
        <v>0.1</v>
      </c>
      <c r="J3979" t="str" cm="1">
        <f t="array" aca="1" ref="J3979" ca="1">+INDEX({"Tarjeta";"Efectivo";"Transferencia"},RANDBETWEEN(1,3))</f>
        <v>Tarjeta</v>
      </c>
      <c r="K3979" t="str">
        <f t="shared" ca="1" si="377"/>
        <v>V-002</v>
      </c>
      <c r="L3979" t="str">
        <f ca="1">+VLOOKUP(K3979,'Tablas aux'!$A$23:$C$27,3,0)</f>
        <v>Callao</v>
      </c>
    </row>
    <row r="3980" spans="1:12" x14ac:dyDescent="0.25">
      <c r="A3980" t="str">
        <v>V-3979</v>
      </c>
      <c r="B3980">
        <f t="shared" ca="1" si="372"/>
        <v>45942</v>
      </c>
      <c r="C3980" t="str">
        <f t="shared" ca="1" si="373"/>
        <v>C-002</v>
      </c>
      <c r="D3980" t="str">
        <f t="shared" ca="1" si="374"/>
        <v>P-003</v>
      </c>
      <c r="E3980" t="str">
        <f ca="1">+_xlfn.XLOOKUP(D3980,'Tablas aux'!$A$3:$A$6,'Tablas aux'!$B$3:$B$6,0)</f>
        <v>Smart Watch</v>
      </c>
      <c r="F3980" t="str">
        <f ca="1">+_xlfn.XLOOKUP(E3980,'Tablas aux'!$B$3:$B$6,'Tablas aux'!$C$3:$C$6,0)</f>
        <v>Electrónica</v>
      </c>
      <c r="G3980">
        <f t="shared" ca="1" si="375"/>
        <v>8</v>
      </c>
      <c r="H3980">
        <f ca="1">+_xlfn.XLOOKUP(D3980,'Tablas aux'!$A$3:$A$6,'Tablas aux'!$D$3:$D$6)</f>
        <v>200</v>
      </c>
      <c r="I3980" s="3">
        <f t="shared" ca="1" si="376"/>
        <v>0.1</v>
      </c>
      <c r="J3980" t="str" cm="1">
        <f t="array" aca="1" ref="J3980" ca="1">+INDEX({"Tarjeta";"Efectivo";"Transferencia"},RANDBETWEEN(1,3))</f>
        <v>Transferencia</v>
      </c>
      <c r="K3980" t="str">
        <f t="shared" ca="1" si="377"/>
        <v>V-003</v>
      </c>
      <c r="L3980" t="str">
        <f ca="1">+VLOOKUP(K3980,'Tablas aux'!$A$23:$C$27,3,0)</f>
        <v>Arequipa</v>
      </c>
    </row>
    <row r="3981" spans="1:12" x14ac:dyDescent="0.25">
      <c r="A3981" t="str">
        <v>V-3980</v>
      </c>
      <c r="B3981">
        <f t="shared" ca="1" si="372"/>
        <v>46018</v>
      </c>
      <c r="C3981" t="str">
        <f t="shared" ca="1" si="373"/>
        <v>C-003</v>
      </c>
      <c r="D3981" t="str">
        <f t="shared" ca="1" si="374"/>
        <v>P-004</v>
      </c>
      <c r="E3981" t="str">
        <f ca="1">+_xlfn.XLOOKUP(D3981,'Tablas aux'!$A$3:$A$6,'Tablas aux'!$B$3:$B$6,0)</f>
        <v>Smart Phone</v>
      </c>
      <c r="F3981" t="str">
        <f ca="1">+_xlfn.XLOOKUP(E3981,'Tablas aux'!$B$3:$B$6,'Tablas aux'!$C$3:$C$6,0)</f>
        <v>Telefonía</v>
      </c>
      <c r="G3981">
        <f t="shared" ca="1" si="375"/>
        <v>31</v>
      </c>
      <c r="H3981">
        <f ca="1">+_xlfn.XLOOKUP(D3981,'Tablas aux'!$A$3:$A$6,'Tablas aux'!$D$3:$D$6)</f>
        <v>800</v>
      </c>
      <c r="I3981" s="3">
        <f t="shared" ca="1" si="376"/>
        <v>0.2</v>
      </c>
      <c r="J3981" t="str" cm="1">
        <f t="array" aca="1" ref="J3981" ca="1">+INDEX({"Tarjeta";"Efectivo";"Transferencia"},RANDBETWEEN(1,3))</f>
        <v>Transferencia</v>
      </c>
      <c r="K3981" t="str">
        <f t="shared" ca="1" si="377"/>
        <v>V-002</v>
      </c>
      <c r="L3981" t="str">
        <f ca="1">+VLOOKUP(K3981,'Tablas aux'!$A$23:$C$27,3,0)</f>
        <v>Callao</v>
      </c>
    </row>
    <row r="3982" spans="1:12" x14ac:dyDescent="0.25">
      <c r="A3982" t="str">
        <v>V-3981</v>
      </c>
      <c r="B3982">
        <f t="shared" ca="1" si="372"/>
        <v>46021</v>
      </c>
      <c r="C3982" t="str">
        <f t="shared" ca="1" si="373"/>
        <v>C-004</v>
      </c>
      <c r="D3982" t="str">
        <f t="shared" ca="1" si="374"/>
        <v>P-002</v>
      </c>
      <c r="E3982" t="str">
        <f ca="1">+_xlfn.XLOOKUP(D3982,'Tablas aux'!$A$3:$A$6,'Tablas aux'!$B$3:$B$6,0)</f>
        <v>Laptop</v>
      </c>
      <c r="F3982" t="str">
        <f ca="1">+_xlfn.XLOOKUP(E3982,'Tablas aux'!$B$3:$B$6,'Tablas aux'!$C$3:$C$6,0)</f>
        <v>Computo</v>
      </c>
      <c r="G3982">
        <f t="shared" ca="1" si="375"/>
        <v>38</v>
      </c>
      <c r="H3982">
        <f ca="1">+_xlfn.XLOOKUP(D3982,'Tablas aux'!$A$3:$A$6,'Tablas aux'!$D$3:$D$6)</f>
        <v>1200</v>
      </c>
      <c r="I3982" s="3">
        <f t="shared" ca="1" si="376"/>
        <v>0.3</v>
      </c>
      <c r="J3982" t="str" cm="1">
        <f t="array" aca="1" ref="J3982" ca="1">+INDEX({"Tarjeta";"Efectivo";"Transferencia"},RANDBETWEEN(1,3))</f>
        <v>Efectivo</v>
      </c>
      <c r="K3982" t="str">
        <f t="shared" ca="1" si="377"/>
        <v>V-002</v>
      </c>
      <c r="L3982" t="str">
        <f ca="1">+VLOOKUP(K3982,'Tablas aux'!$A$23:$C$27,3,0)</f>
        <v>Callao</v>
      </c>
    </row>
    <row r="3983" spans="1:12" x14ac:dyDescent="0.25">
      <c r="A3983" t="str">
        <v>V-3982</v>
      </c>
      <c r="B3983">
        <f t="shared" ca="1" si="372"/>
        <v>45751</v>
      </c>
      <c r="C3983" t="str">
        <f t="shared" ca="1" si="373"/>
        <v>C-002</v>
      </c>
      <c r="D3983" t="str">
        <f t="shared" ca="1" si="374"/>
        <v>P-002</v>
      </c>
      <c r="E3983" t="str">
        <f ca="1">+_xlfn.XLOOKUP(D3983,'Tablas aux'!$A$3:$A$6,'Tablas aux'!$B$3:$B$6,0)</f>
        <v>Laptop</v>
      </c>
      <c r="F3983" t="str">
        <f ca="1">+_xlfn.XLOOKUP(E3983,'Tablas aux'!$B$3:$B$6,'Tablas aux'!$C$3:$C$6,0)</f>
        <v>Computo</v>
      </c>
      <c r="G3983">
        <f t="shared" ca="1" si="375"/>
        <v>32</v>
      </c>
      <c r="H3983">
        <f ca="1">+_xlfn.XLOOKUP(D3983,'Tablas aux'!$A$3:$A$6,'Tablas aux'!$D$3:$D$6)</f>
        <v>1200</v>
      </c>
      <c r="I3983" s="3">
        <f t="shared" ca="1" si="376"/>
        <v>0.3</v>
      </c>
      <c r="J3983" t="str" cm="1">
        <f t="array" aca="1" ref="J3983" ca="1">+INDEX({"Tarjeta";"Efectivo";"Transferencia"},RANDBETWEEN(1,3))</f>
        <v>Transferencia</v>
      </c>
      <c r="K3983" t="str">
        <f t="shared" ca="1" si="377"/>
        <v>V-003</v>
      </c>
      <c r="L3983" t="str">
        <f ca="1">+VLOOKUP(K3983,'Tablas aux'!$A$23:$C$27,3,0)</f>
        <v>Arequipa</v>
      </c>
    </row>
    <row r="3984" spans="1:12" x14ac:dyDescent="0.25">
      <c r="A3984" t="str">
        <v>V-3983</v>
      </c>
      <c r="B3984">
        <f t="shared" ca="1" si="372"/>
        <v>45951</v>
      </c>
      <c r="C3984" t="str">
        <f t="shared" ca="1" si="373"/>
        <v>C-004</v>
      </c>
      <c r="D3984" t="str">
        <f t="shared" ca="1" si="374"/>
        <v>P-004</v>
      </c>
      <c r="E3984" t="str">
        <f ca="1">+_xlfn.XLOOKUP(D3984,'Tablas aux'!$A$3:$A$6,'Tablas aux'!$B$3:$B$6,0)</f>
        <v>Smart Phone</v>
      </c>
      <c r="F3984" t="str">
        <f ca="1">+_xlfn.XLOOKUP(E3984,'Tablas aux'!$B$3:$B$6,'Tablas aux'!$C$3:$C$6,0)</f>
        <v>Telefonía</v>
      </c>
      <c r="G3984">
        <f t="shared" ca="1" si="375"/>
        <v>24</v>
      </c>
      <c r="H3984">
        <f ca="1">+_xlfn.XLOOKUP(D3984,'Tablas aux'!$A$3:$A$6,'Tablas aux'!$D$3:$D$6)</f>
        <v>800</v>
      </c>
      <c r="I3984" s="3">
        <f t="shared" ca="1" si="376"/>
        <v>0.2</v>
      </c>
      <c r="J3984" t="str" cm="1">
        <f t="array" aca="1" ref="J3984" ca="1">+INDEX({"Tarjeta";"Efectivo";"Transferencia"},RANDBETWEEN(1,3))</f>
        <v>Efectivo</v>
      </c>
      <c r="K3984" t="str">
        <f t="shared" ca="1" si="377"/>
        <v>V-005</v>
      </c>
      <c r="L3984" t="str">
        <f ca="1">+VLOOKUP(K3984,'Tablas aux'!$A$23:$C$27,3,0)</f>
        <v>Ayacucho</v>
      </c>
    </row>
    <row r="3985" spans="1:12" x14ac:dyDescent="0.25">
      <c r="A3985" t="str">
        <v>V-3984</v>
      </c>
      <c r="B3985">
        <f t="shared" ca="1" si="372"/>
        <v>45978</v>
      </c>
      <c r="C3985" t="str">
        <f t="shared" ca="1" si="373"/>
        <v>C-003</v>
      </c>
      <c r="D3985" t="str">
        <f t="shared" ca="1" si="374"/>
        <v>P-003</v>
      </c>
      <c r="E3985" t="str">
        <f ca="1">+_xlfn.XLOOKUP(D3985,'Tablas aux'!$A$3:$A$6,'Tablas aux'!$B$3:$B$6,0)</f>
        <v>Smart Watch</v>
      </c>
      <c r="F3985" t="str">
        <f ca="1">+_xlfn.XLOOKUP(E3985,'Tablas aux'!$B$3:$B$6,'Tablas aux'!$C$3:$C$6,0)</f>
        <v>Electrónica</v>
      </c>
      <c r="G3985">
        <f t="shared" ca="1" si="375"/>
        <v>14</v>
      </c>
      <c r="H3985">
        <f ca="1">+_xlfn.XLOOKUP(D3985,'Tablas aux'!$A$3:$A$6,'Tablas aux'!$D$3:$D$6)</f>
        <v>200</v>
      </c>
      <c r="I3985" s="3">
        <f t="shared" ca="1" si="376"/>
        <v>0.1</v>
      </c>
      <c r="J3985" t="str" cm="1">
        <f t="array" aca="1" ref="J3985" ca="1">+INDEX({"Tarjeta";"Efectivo";"Transferencia"},RANDBETWEEN(1,3))</f>
        <v>Transferencia</v>
      </c>
      <c r="K3985" t="str">
        <f t="shared" ca="1" si="377"/>
        <v>V-004</v>
      </c>
      <c r="L3985" t="str">
        <f ca="1">+VLOOKUP(K3985,'Tablas aux'!$A$23:$C$27,3,0)</f>
        <v>Moquegua</v>
      </c>
    </row>
    <row r="3986" spans="1:12" x14ac:dyDescent="0.25">
      <c r="A3986" t="str">
        <v>V-3985</v>
      </c>
      <c r="B3986">
        <f t="shared" ca="1" si="372"/>
        <v>45675</v>
      </c>
      <c r="C3986" t="str">
        <f t="shared" ca="1" si="373"/>
        <v>C-001</v>
      </c>
      <c r="D3986" t="str">
        <f t="shared" ca="1" si="374"/>
        <v>P-002</v>
      </c>
      <c r="E3986" t="str">
        <f ca="1">+_xlfn.XLOOKUP(D3986,'Tablas aux'!$A$3:$A$6,'Tablas aux'!$B$3:$B$6,0)</f>
        <v>Laptop</v>
      </c>
      <c r="F3986" t="str">
        <f ca="1">+_xlfn.XLOOKUP(E3986,'Tablas aux'!$B$3:$B$6,'Tablas aux'!$C$3:$C$6,0)</f>
        <v>Computo</v>
      </c>
      <c r="G3986">
        <f t="shared" ca="1" si="375"/>
        <v>15</v>
      </c>
      <c r="H3986">
        <f ca="1">+_xlfn.XLOOKUP(D3986,'Tablas aux'!$A$3:$A$6,'Tablas aux'!$D$3:$D$6)</f>
        <v>1200</v>
      </c>
      <c r="I3986" s="3">
        <f t="shared" ca="1" si="376"/>
        <v>0.3</v>
      </c>
      <c r="J3986" t="str" cm="1">
        <f t="array" aca="1" ref="J3986" ca="1">+INDEX({"Tarjeta";"Efectivo";"Transferencia"},RANDBETWEEN(1,3))</f>
        <v>Transferencia</v>
      </c>
      <c r="K3986" t="str">
        <f t="shared" ca="1" si="377"/>
        <v>V-002</v>
      </c>
      <c r="L3986" t="str">
        <f ca="1">+VLOOKUP(K3986,'Tablas aux'!$A$23:$C$27,3,0)</f>
        <v>Callao</v>
      </c>
    </row>
    <row r="3987" spans="1:12" x14ac:dyDescent="0.25">
      <c r="A3987" t="str">
        <v>V-3986</v>
      </c>
      <c r="B3987">
        <f t="shared" ca="1" si="372"/>
        <v>45819</v>
      </c>
      <c r="C3987" t="str">
        <f t="shared" ca="1" si="373"/>
        <v>C-002</v>
      </c>
      <c r="D3987" t="str">
        <f t="shared" ca="1" si="374"/>
        <v>P-002</v>
      </c>
      <c r="E3987" t="str">
        <f ca="1">+_xlfn.XLOOKUP(D3987,'Tablas aux'!$A$3:$A$6,'Tablas aux'!$B$3:$B$6,0)</f>
        <v>Laptop</v>
      </c>
      <c r="F3987" t="str">
        <f ca="1">+_xlfn.XLOOKUP(E3987,'Tablas aux'!$B$3:$B$6,'Tablas aux'!$C$3:$C$6,0)</f>
        <v>Computo</v>
      </c>
      <c r="G3987">
        <f t="shared" ca="1" si="375"/>
        <v>5</v>
      </c>
      <c r="H3987">
        <f ca="1">+_xlfn.XLOOKUP(D3987,'Tablas aux'!$A$3:$A$6,'Tablas aux'!$D$3:$D$6)</f>
        <v>1200</v>
      </c>
      <c r="I3987" s="3">
        <f t="shared" ca="1" si="376"/>
        <v>0.3</v>
      </c>
      <c r="J3987" t="str" cm="1">
        <f t="array" aca="1" ref="J3987" ca="1">+INDEX({"Tarjeta";"Efectivo";"Transferencia"},RANDBETWEEN(1,3))</f>
        <v>Tarjeta</v>
      </c>
      <c r="K3987" t="str">
        <f t="shared" ca="1" si="377"/>
        <v>V-002</v>
      </c>
      <c r="L3987" t="str">
        <f ca="1">+VLOOKUP(K3987,'Tablas aux'!$A$23:$C$27,3,0)</f>
        <v>Callao</v>
      </c>
    </row>
    <row r="3988" spans="1:12" x14ac:dyDescent="0.25">
      <c r="A3988" t="str">
        <v>V-3987</v>
      </c>
      <c r="B3988">
        <f t="shared" ca="1" si="372"/>
        <v>45974</v>
      </c>
      <c r="C3988" t="str">
        <f t="shared" ca="1" si="373"/>
        <v>C-004</v>
      </c>
      <c r="D3988" t="str">
        <f t="shared" ca="1" si="374"/>
        <v>P-002</v>
      </c>
      <c r="E3988" t="str">
        <f ca="1">+_xlfn.XLOOKUP(D3988,'Tablas aux'!$A$3:$A$6,'Tablas aux'!$B$3:$B$6,0)</f>
        <v>Laptop</v>
      </c>
      <c r="F3988" t="str">
        <f ca="1">+_xlfn.XLOOKUP(E3988,'Tablas aux'!$B$3:$B$6,'Tablas aux'!$C$3:$C$6,0)</f>
        <v>Computo</v>
      </c>
      <c r="G3988">
        <f t="shared" ca="1" si="375"/>
        <v>36</v>
      </c>
      <c r="H3988">
        <f ca="1">+_xlfn.XLOOKUP(D3988,'Tablas aux'!$A$3:$A$6,'Tablas aux'!$D$3:$D$6)</f>
        <v>1200</v>
      </c>
      <c r="I3988" s="3">
        <f t="shared" ca="1" si="376"/>
        <v>0.3</v>
      </c>
      <c r="J3988" t="str" cm="1">
        <f t="array" aca="1" ref="J3988" ca="1">+INDEX({"Tarjeta";"Efectivo";"Transferencia"},RANDBETWEEN(1,3))</f>
        <v>Efectivo</v>
      </c>
      <c r="K3988" t="str">
        <f t="shared" ca="1" si="377"/>
        <v>V-003</v>
      </c>
      <c r="L3988" t="str">
        <f ca="1">+VLOOKUP(K3988,'Tablas aux'!$A$23:$C$27,3,0)</f>
        <v>Arequipa</v>
      </c>
    </row>
    <row r="3989" spans="1:12" x14ac:dyDescent="0.25">
      <c r="A3989" t="str">
        <v>V-3988</v>
      </c>
      <c r="B3989">
        <f t="shared" ca="1" si="372"/>
        <v>46020</v>
      </c>
      <c r="C3989" t="str">
        <f t="shared" ca="1" si="373"/>
        <v>C-004</v>
      </c>
      <c r="D3989" t="str">
        <f t="shared" ca="1" si="374"/>
        <v>P-003</v>
      </c>
      <c r="E3989" t="str">
        <f ca="1">+_xlfn.XLOOKUP(D3989,'Tablas aux'!$A$3:$A$6,'Tablas aux'!$B$3:$B$6,0)</f>
        <v>Smart Watch</v>
      </c>
      <c r="F3989" t="str">
        <f ca="1">+_xlfn.XLOOKUP(E3989,'Tablas aux'!$B$3:$B$6,'Tablas aux'!$C$3:$C$6,0)</f>
        <v>Electrónica</v>
      </c>
      <c r="G3989">
        <f t="shared" ca="1" si="375"/>
        <v>34</v>
      </c>
      <c r="H3989">
        <f ca="1">+_xlfn.XLOOKUP(D3989,'Tablas aux'!$A$3:$A$6,'Tablas aux'!$D$3:$D$6)</f>
        <v>200</v>
      </c>
      <c r="I3989" s="3">
        <f t="shared" ca="1" si="376"/>
        <v>0.1</v>
      </c>
      <c r="J3989" t="str" cm="1">
        <f t="array" aca="1" ref="J3989" ca="1">+INDEX({"Tarjeta";"Efectivo";"Transferencia"},RANDBETWEEN(1,3))</f>
        <v>Transferencia</v>
      </c>
      <c r="K3989" t="str">
        <f t="shared" ca="1" si="377"/>
        <v>V-004</v>
      </c>
      <c r="L3989" t="str">
        <f ca="1">+VLOOKUP(K3989,'Tablas aux'!$A$23:$C$27,3,0)</f>
        <v>Moquegua</v>
      </c>
    </row>
    <row r="3990" spans="1:12" x14ac:dyDescent="0.25">
      <c r="A3990" t="str">
        <v>V-3989</v>
      </c>
      <c r="B3990">
        <f t="shared" ca="1" si="372"/>
        <v>45777</v>
      </c>
      <c r="C3990" t="str">
        <f t="shared" ca="1" si="373"/>
        <v>C-004</v>
      </c>
      <c r="D3990" t="str">
        <f t="shared" ca="1" si="374"/>
        <v>P-001</v>
      </c>
      <c r="E3990" t="str">
        <f ca="1">+_xlfn.XLOOKUP(D3990,'Tablas aux'!$A$3:$A$6,'Tablas aux'!$B$3:$B$6,0)</f>
        <v>Audífonos</v>
      </c>
      <c r="F3990" t="str">
        <f ca="1">+_xlfn.XLOOKUP(E3990,'Tablas aux'!$B$3:$B$6,'Tablas aux'!$C$3:$C$6,0)</f>
        <v>Electrónica</v>
      </c>
      <c r="G3990">
        <f t="shared" ca="1" si="375"/>
        <v>11</v>
      </c>
      <c r="H3990">
        <f ca="1">+_xlfn.XLOOKUP(D3990,'Tablas aux'!$A$3:$A$6,'Tablas aux'!$D$3:$D$6)</f>
        <v>50</v>
      </c>
      <c r="I3990" s="3">
        <f t="shared" ca="1" si="376"/>
        <v>0.1</v>
      </c>
      <c r="J3990" t="str" cm="1">
        <f t="array" aca="1" ref="J3990" ca="1">+INDEX({"Tarjeta";"Efectivo";"Transferencia"},RANDBETWEEN(1,3))</f>
        <v>Transferencia</v>
      </c>
      <c r="K3990" t="str">
        <f t="shared" ca="1" si="377"/>
        <v>V-004</v>
      </c>
      <c r="L3990" t="str">
        <f ca="1">+VLOOKUP(K3990,'Tablas aux'!$A$23:$C$27,3,0)</f>
        <v>Moquegua</v>
      </c>
    </row>
    <row r="3991" spans="1:12" x14ac:dyDescent="0.25">
      <c r="A3991" t="str">
        <v>V-3990</v>
      </c>
      <c r="B3991">
        <f t="shared" ca="1" si="372"/>
        <v>45795</v>
      </c>
      <c r="C3991" t="str">
        <f t="shared" ca="1" si="373"/>
        <v>C-002</v>
      </c>
      <c r="D3991" t="str">
        <f t="shared" ca="1" si="374"/>
        <v>P-004</v>
      </c>
      <c r="E3991" t="str">
        <f ca="1">+_xlfn.XLOOKUP(D3991,'Tablas aux'!$A$3:$A$6,'Tablas aux'!$B$3:$B$6,0)</f>
        <v>Smart Phone</v>
      </c>
      <c r="F3991" t="str">
        <f ca="1">+_xlfn.XLOOKUP(E3991,'Tablas aux'!$B$3:$B$6,'Tablas aux'!$C$3:$C$6,0)</f>
        <v>Telefonía</v>
      </c>
      <c r="G3991">
        <f t="shared" ca="1" si="375"/>
        <v>16</v>
      </c>
      <c r="H3991">
        <f ca="1">+_xlfn.XLOOKUP(D3991,'Tablas aux'!$A$3:$A$6,'Tablas aux'!$D$3:$D$6)</f>
        <v>800</v>
      </c>
      <c r="I3991" s="3">
        <f t="shared" ca="1" si="376"/>
        <v>0.2</v>
      </c>
      <c r="J3991" t="str" cm="1">
        <f t="array" aca="1" ref="J3991" ca="1">+INDEX({"Tarjeta";"Efectivo";"Transferencia"},RANDBETWEEN(1,3))</f>
        <v>Efectivo</v>
      </c>
      <c r="K3991" t="str">
        <f t="shared" ca="1" si="377"/>
        <v>V-003</v>
      </c>
      <c r="L3991" t="str">
        <f ca="1">+VLOOKUP(K3991,'Tablas aux'!$A$23:$C$27,3,0)</f>
        <v>Arequipa</v>
      </c>
    </row>
    <row r="3992" spans="1:12" x14ac:dyDescent="0.25">
      <c r="A3992" t="str">
        <v>V-3991</v>
      </c>
      <c r="B3992">
        <f t="shared" ca="1" si="372"/>
        <v>45820</v>
      </c>
      <c r="C3992" t="str">
        <f t="shared" ca="1" si="373"/>
        <v>C-004</v>
      </c>
      <c r="D3992" t="str">
        <f t="shared" ca="1" si="374"/>
        <v>P-002</v>
      </c>
      <c r="E3992" t="str">
        <f ca="1">+_xlfn.XLOOKUP(D3992,'Tablas aux'!$A$3:$A$6,'Tablas aux'!$B$3:$B$6,0)</f>
        <v>Laptop</v>
      </c>
      <c r="F3992" t="str">
        <f ca="1">+_xlfn.XLOOKUP(E3992,'Tablas aux'!$B$3:$B$6,'Tablas aux'!$C$3:$C$6,0)</f>
        <v>Computo</v>
      </c>
      <c r="G3992">
        <f t="shared" ca="1" si="375"/>
        <v>12</v>
      </c>
      <c r="H3992">
        <f ca="1">+_xlfn.XLOOKUP(D3992,'Tablas aux'!$A$3:$A$6,'Tablas aux'!$D$3:$D$6)</f>
        <v>1200</v>
      </c>
      <c r="I3992" s="3">
        <f t="shared" ca="1" si="376"/>
        <v>0.3</v>
      </c>
      <c r="J3992" t="str" cm="1">
        <f t="array" aca="1" ref="J3992" ca="1">+INDEX({"Tarjeta";"Efectivo";"Transferencia"},RANDBETWEEN(1,3))</f>
        <v>Efectivo</v>
      </c>
      <c r="K3992" t="str">
        <f t="shared" ca="1" si="377"/>
        <v>V-004</v>
      </c>
      <c r="L3992" t="str">
        <f ca="1">+VLOOKUP(K3992,'Tablas aux'!$A$23:$C$27,3,0)</f>
        <v>Moquegua</v>
      </c>
    </row>
    <row r="3993" spans="1:12" x14ac:dyDescent="0.25">
      <c r="A3993" t="str">
        <v>V-3992</v>
      </c>
      <c r="B3993">
        <f t="shared" ca="1" si="372"/>
        <v>45853</v>
      </c>
      <c r="C3993" t="str">
        <f t="shared" ca="1" si="373"/>
        <v>C-003</v>
      </c>
      <c r="D3993" t="str">
        <f t="shared" ca="1" si="374"/>
        <v>P-003</v>
      </c>
      <c r="E3993" t="str">
        <f ca="1">+_xlfn.XLOOKUP(D3993,'Tablas aux'!$A$3:$A$6,'Tablas aux'!$B$3:$B$6,0)</f>
        <v>Smart Watch</v>
      </c>
      <c r="F3993" t="str">
        <f ca="1">+_xlfn.XLOOKUP(E3993,'Tablas aux'!$B$3:$B$6,'Tablas aux'!$C$3:$C$6,0)</f>
        <v>Electrónica</v>
      </c>
      <c r="G3993">
        <f t="shared" ca="1" si="375"/>
        <v>14</v>
      </c>
      <c r="H3993">
        <f ca="1">+_xlfn.XLOOKUP(D3993,'Tablas aux'!$A$3:$A$6,'Tablas aux'!$D$3:$D$6)</f>
        <v>200</v>
      </c>
      <c r="I3993" s="3">
        <f t="shared" ca="1" si="376"/>
        <v>0.1</v>
      </c>
      <c r="J3993" t="str" cm="1">
        <f t="array" aca="1" ref="J3993" ca="1">+INDEX({"Tarjeta";"Efectivo";"Transferencia"},RANDBETWEEN(1,3))</f>
        <v>Efectivo</v>
      </c>
      <c r="K3993" t="str">
        <f t="shared" ca="1" si="377"/>
        <v>V-002</v>
      </c>
      <c r="L3993" t="str">
        <f ca="1">+VLOOKUP(K3993,'Tablas aux'!$A$23:$C$27,3,0)</f>
        <v>Callao</v>
      </c>
    </row>
    <row r="3994" spans="1:12" x14ac:dyDescent="0.25">
      <c r="A3994" t="str">
        <v>V-3993</v>
      </c>
      <c r="B3994">
        <f t="shared" ca="1" si="372"/>
        <v>45751</v>
      </c>
      <c r="C3994" t="str">
        <f t="shared" ca="1" si="373"/>
        <v>C-004</v>
      </c>
      <c r="D3994" t="str">
        <f t="shared" ca="1" si="374"/>
        <v>P-003</v>
      </c>
      <c r="E3994" t="str">
        <f ca="1">+_xlfn.XLOOKUP(D3994,'Tablas aux'!$A$3:$A$6,'Tablas aux'!$B$3:$B$6,0)</f>
        <v>Smart Watch</v>
      </c>
      <c r="F3994" t="str">
        <f ca="1">+_xlfn.XLOOKUP(E3994,'Tablas aux'!$B$3:$B$6,'Tablas aux'!$C$3:$C$6,0)</f>
        <v>Electrónica</v>
      </c>
      <c r="G3994">
        <f t="shared" ca="1" si="375"/>
        <v>23</v>
      </c>
      <c r="H3994">
        <f ca="1">+_xlfn.XLOOKUP(D3994,'Tablas aux'!$A$3:$A$6,'Tablas aux'!$D$3:$D$6)</f>
        <v>200</v>
      </c>
      <c r="I3994" s="3">
        <f t="shared" ca="1" si="376"/>
        <v>0.1</v>
      </c>
      <c r="J3994" t="str" cm="1">
        <f t="array" aca="1" ref="J3994" ca="1">+INDEX({"Tarjeta";"Efectivo";"Transferencia"},RANDBETWEEN(1,3))</f>
        <v>Tarjeta</v>
      </c>
      <c r="K3994" t="str">
        <f t="shared" ca="1" si="377"/>
        <v>V-005</v>
      </c>
      <c r="L3994" t="str">
        <f ca="1">+VLOOKUP(K3994,'Tablas aux'!$A$23:$C$27,3,0)</f>
        <v>Ayacucho</v>
      </c>
    </row>
    <row r="3995" spans="1:12" x14ac:dyDescent="0.25">
      <c r="A3995" t="str">
        <v>V-3994</v>
      </c>
      <c r="B3995">
        <f t="shared" ca="1" si="372"/>
        <v>45758</v>
      </c>
      <c r="C3995" t="str">
        <f t="shared" ca="1" si="373"/>
        <v>C-001</v>
      </c>
      <c r="D3995" t="str">
        <f t="shared" ca="1" si="374"/>
        <v>P-002</v>
      </c>
      <c r="E3995" t="str">
        <f ca="1">+_xlfn.XLOOKUP(D3995,'Tablas aux'!$A$3:$A$6,'Tablas aux'!$B$3:$B$6,0)</f>
        <v>Laptop</v>
      </c>
      <c r="F3995" t="str">
        <f ca="1">+_xlfn.XLOOKUP(E3995,'Tablas aux'!$B$3:$B$6,'Tablas aux'!$C$3:$C$6,0)</f>
        <v>Computo</v>
      </c>
      <c r="G3995">
        <f t="shared" ca="1" si="375"/>
        <v>44</v>
      </c>
      <c r="H3995">
        <f ca="1">+_xlfn.XLOOKUP(D3995,'Tablas aux'!$A$3:$A$6,'Tablas aux'!$D$3:$D$6)</f>
        <v>1200</v>
      </c>
      <c r="I3995" s="3">
        <f t="shared" ca="1" si="376"/>
        <v>0.3</v>
      </c>
      <c r="J3995" t="str" cm="1">
        <f t="array" aca="1" ref="J3995" ca="1">+INDEX({"Tarjeta";"Efectivo";"Transferencia"},RANDBETWEEN(1,3))</f>
        <v>Transferencia</v>
      </c>
      <c r="K3995" t="str">
        <f t="shared" ca="1" si="377"/>
        <v>V-002</v>
      </c>
      <c r="L3995" t="str">
        <f ca="1">+VLOOKUP(K3995,'Tablas aux'!$A$23:$C$27,3,0)</f>
        <v>Callao</v>
      </c>
    </row>
    <row r="3996" spans="1:12" x14ac:dyDescent="0.25">
      <c r="A3996" t="str">
        <v>V-3995</v>
      </c>
      <c r="B3996">
        <f t="shared" ca="1" si="372"/>
        <v>45897</v>
      </c>
      <c r="C3996" t="str">
        <f t="shared" ca="1" si="373"/>
        <v>C-002</v>
      </c>
      <c r="D3996" t="str">
        <f t="shared" ca="1" si="374"/>
        <v>P-001</v>
      </c>
      <c r="E3996" t="str">
        <f ca="1">+_xlfn.XLOOKUP(D3996,'Tablas aux'!$A$3:$A$6,'Tablas aux'!$B$3:$B$6,0)</f>
        <v>Audífonos</v>
      </c>
      <c r="F3996" t="str">
        <f ca="1">+_xlfn.XLOOKUP(E3996,'Tablas aux'!$B$3:$B$6,'Tablas aux'!$C$3:$C$6,0)</f>
        <v>Electrónica</v>
      </c>
      <c r="G3996">
        <f t="shared" ca="1" si="375"/>
        <v>45</v>
      </c>
      <c r="H3996">
        <f ca="1">+_xlfn.XLOOKUP(D3996,'Tablas aux'!$A$3:$A$6,'Tablas aux'!$D$3:$D$6)</f>
        <v>50</v>
      </c>
      <c r="I3996" s="3">
        <f t="shared" ca="1" si="376"/>
        <v>0.1</v>
      </c>
      <c r="J3996" t="str" cm="1">
        <f t="array" aca="1" ref="J3996" ca="1">+INDEX({"Tarjeta";"Efectivo";"Transferencia"},RANDBETWEEN(1,3))</f>
        <v>Tarjeta</v>
      </c>
      <c r="K3996" t="str">
        <f t="shared" ca="1" si="377"/>
        <v>V-005</v>
      </c>
      <c r="L3996" t="str">
        <f ca="1">+VLOOKUP(K3996,'Tablas aux'!$A$23:$C$27,3,0)</f>
        <v>Ayacucho</v>
      </c>
    </row>
    <row r="3997" spans="1:12" x14ac:dyDescent="0.25">
      <c r="A3997" t="str">
        <v>V-3996</v>
      </c>
      <c r="B3997">
        <f t="shared" ca="1" si="372"/>
        <v>46003</v>
      </c>
      <c r="C3997" t="str">
        <f t="shared" ca="1" si="373"/>
        <v>C-002</v>
      </c>
      <c r="D3997" t="str">
        <f t="shared" ca="1" si="374"/>
        <v>P-003</v>
      </c>
      <c r="E3997" t="str">
        <f ca="1">+_xlfn.XLOOKUP(D3997,'Tablas aux'!$A$3:$A$6,'Tablas aux'!$B$3:$B$6,0)</f>
        <v>Smart Watch</v>
      </c>
      <c r="F3997" t="str">
        <f ca="1">+_xlfn.XLOOKUP(E3997,'Tablas aux'!$B$3:$B$6,'Tablas aux'!$C$3:$C$6,0)</f>
        <v>Electrónica</v>
      </c>
      <c r="G3997">
        <f t="shared" ca="1" si="375"/>
        <v>12</v>
      </c>
      <c r="H3997">
        <f ca="1">+_xlfn.XLOOKUP(D3997,'Tablas aux'!$A$3:$A$6,'Tablas aux'!$D$3:$D$6)</f>
        <v>200</v>
      </c>
      <c r="I3997" s="3">
        <f t="shared" ca="1" si="376"/>
        <v>0.1</v>
      </c>
      <c r="J3997" t="str" cm="1">
        <f t="array" aca="1" ref="J3997" ca="1">+INDEX({"Tarjeta";"Efectivo";"Transferencia"},RANDBETWEEN(1,3))</f>
        <v>Transferencia</v>
      </c>
      <c r="K3997" t="str">
        <f t="shared" ca="1" si="377"/>
        <v>V-003</v>
      </c>
      <c r="L3997" t="str">
        <f ca="1">+VLOOKUP(K3997,'Tablas aux'!$A$23:$C$27,3,0)</f>
        <v>Arequipa</v>
      </c>
    </row>
    <row r="3998" spans="1:12" x14ac:dyDescent="0.25">
      <c r="A3998" t="str">
        <v>V-3997</v>
      </c>
      <c r="B3998">
        <f t="shared" ca="1" si="372"/>
        <v>45933</v>
      </c>
      <c r="C3998" t="str">
        <f t="shared" ca="1" si="373"/>
        <v>C-002</v>
      </c>
      <c r="D3998" t="str">
        <f t="shared" ca="1" si="374"/>
        <v>P-003</v>
      </c>
      <c r="E3998" t="str">
        <f ca="1">+_xlfn.XLOOKUP(D3998,'Tablas aux'!$A$3:$A$6,'Tablas aux'!$B$3:$B$6,0)</f>
        <v>Smart Watch</v>
      </c>
      <c r="F3998" t="str">
        <f ca="1">+_xlfn.XLOOKUP(E3998,'Tablas aux'!$B$3:$B$6,'Tablas aux'!$C$3:$C$6,0)</f>
        <v>Electrónica</v>
      </c>
      <c r="G3998">
        <f t="shared" ca="1" si="375"/>
        <v>17</v>
      </c>
      <c r="H3998">
        <f ca="1">+_xlfn.XLOOKUP(D3998,'Tablas aux'!$A$3:$A$6,'Tablas aux'!$D$3:$D$6)</f>
        <v>200</v>
      </c>
      <c r="I3998" s="3">
        <f t="shared" ca="1" si="376"/>
        <v>0.1</v>
      </c>
      <c r="J3998" t="str" cm="1">
        <f t="array" aca="1" ref="J3998" ca="1">+INDEX({"Tarjeta";"Efectivo";"Transferencia"},RANDBETWEEN(1,3))</f>
        <v>Efectivo</v>
      </c>
      <c r="K3998" t="str">
        <f t="shared" ca="1" si="377"/>
        <v>V-004</v>
      </c>
      <c r="L3998" t="str">
        <f ca="1">+VLOOKUP(K3998,'Tablas aux'!$A$23:$C$27,3,0)</f>
        <v>Moquegua</v>
      </c>
    </row>
    <row r="3999" spans="1:12" x14ac:dyDescent="0.25">
      <c r="A3999" t="str">
        <v>V-3998</v>
      </c>
      <c r="B3999">
        <f t="shared" ca="1" si="372"/>
        <v>45741</v>
      </c>
      <c r="C3999" t="str">
        <f t="shared" ca="1" si="373"/>
        <v>C-001</v>
      </c>
      <c r="D3999" t="str">
        <f t="shared" ca="1" si="374"/>
        <v>P-003</v>
      </c>
      <c r="E3999" t="str">
        <f ca="1">+_xlfn.XLOOKUP(D3999,'Tablas aux'!$A$3:$A$6,'Tablas aux'!$B$3:$B$6,0)</f>
        <v>Smart Watch</v>
      </c>
      <c r="F3999" t="str">
        <f ca="1">+_xlfn.XLOOKUP(E3999,'Tablas aux'!$B$3:$B$6,'Tablas aux'!$C$3:$C$6,0)</f>
        <v>Electrónica</v>
      </c>
      <c r="G3999">
        <f t="shared" ca="1" si="375"/>
        <v>41</v>
      </c>
      <c r="H3999">
        <f ca="1">+_xlfn.XLOOKUP(D3999,'Tablas aux'!$A$3:$A$6,'Tablas aux'!$D$3:$D$6)</f>
        <v>200</v>
      </c>
      <c r="I3999" s="3">
        <f t="shared" ca="1" si="376"/>
        <v>0.1</v>
      </c>
      <c r="J3999" t="str" cm="1">
        <f t="array" aca="1" ref="J3999" ca="1">+INDEX({"Tarjeta";"Efectivo";"Transferencia"},RANDBETWEEN(1,3))</f>
        <v>Tarjeta</v>
      </c>
      <c r="K3999" t="str">
        <f t="shared" ca="1" si="377"/>
        <v>V-003</v>
      </c>
      <c r="L3999" t="str">
        <f ca="1">+VLOOKUP(K3999,'Tablas aux'!$A$23:$C$27,3,0)</f>
        <v>Arequipa</v>
      </c>
    </row>
    <row r="4000" spans="1:12" x14ac:dyDescent="0.25">
      <c r="A4000" t="str">
        <v>V-3999</v>
      </c>
      <c r="B4000">
        <f t="shared" ca="1" si="372"/>
        <v>45764</v>
      </c>
      <c r="C4000" t="str">
        <f t="shared" ca="1" si="373"/>
        <v>C-001</v>
      </c>
      <c r="D4000" t="str">
        <f t="shared" ca="1" si="374"/>
        <v>P-001</v>
      </c>
      <c r="E4000" t="str">
        <f ca="1">+_xlfn.XLOOKUP(D4000,'Tablas aux'!$A$3:$A$6,'Tablas aux'!$B$3:$B$6,0)</f>
        <v>Audífonos</v>
      </c>
      <c r="F4000" t="str">
        <f ca="1">+_xlfn.XLOOKUP(E4000,'Tablas aux'!$B$3:$B$6,'Tablas aux'!$C$3:$C$6,0)</f>
        <v>Electrónica</v>
      </c>
      <c r="G4000">
        <f t="shared" ca="1" si="375"/>
        <v>20</v>
      </c>
      <c r="H4000">
        <f ca="1">+_xlfn.XLOOKUP(D4000,'Tablas aux'!$A$3:$A$6,'Tablas aux'!$D$3:$D$6)</f>
        <v>50</v>
      </c>
      <c r="I4000" s="3">
        <f t="shared" ca="1" si="376"/>
        <v>0.1</v>
      </c>
      <c r="J4000" t="str" cm="1">
        <f t="array" aca="1" ref="J4000" ca="1">+INDEX({"Tarjeta";"Efectivo";"Transferencia"},RANDBETWEEN(1,3))</f>
        <v>Efectivo</v>
      </c>
      <c r="K4000" t="str">
        <f t="shared" ca="1" si="377"/>
        <v>V-003</v>
      </c>
      <c r="L4000" t="str">
        <f ca="1">+VLOOKUP(K4000,'Tablas aux'!$A$23:$C$27,3,0)</f>
        <v>Arequipa</v>
      </c>
    </row>
    <row r="4001" spans="1:12" x14ac:dyDescent="0.25">
      <c r="A4001" t="str">
        <v>V-4000</v>
      </c>
      <c r="B4001">
        <f t="shared" ca="1" si="372"/>
        <v>45849</v>
      </c>
      <c r="C4001" t="str">
        <f t="shared" ca="1" si="373"/>
        <v>C-001</v>
      </c>
      <c r="D4001" t="str">
        <f t="shared" ca="1" si="374"/>
        <v>P-002</v>
      </c>
      <c r="E4001" t="str">
        <f ca="1">+_xlfn.XLOOKUP(D4001,'Tablas aux'!$A$3:$A$6,'Tablas aux'!$B$3:$B$6,0)</f>
        <v>Laptop</v>
      </c>
      <c r="F4001" t="str">
        <f ca="1">+_xlfn.XLOOKUP(E4001,'Tablas aux'!$B$3:$B$6,'Tablas aux'!$C$3:$C$6,0)</f>
        <v>Computo</v>
      </c>
      <c r="G4001">
        <f t="shared" ca="1" si="375"/>
        <v>25</v>
      </c>
      <c r="H4001">
        <f ca="1">+_xlfn.XLOOKUP(D4001,'Tablas aux'!$A$3:$A$6,'Tablas aux'!$D$3:$D$6)</f>
        <v>1200</v>
      </c>
      <c r="I4001" s="3">
        <f t="shared" ca="1" si="376"/>
        <v>0.3</v>
      </c>
      <c r="J4001" t="str" cm="1">
        <f t="array" aca="1" ref="J4001" ca="1">+INDEX({"Tarjeta";"Efectivo";"Transferencia"},RANDBETWEEN(1,3))</f>
        <v>Efectivo</v>
      </c>
      <c r="K4001" t="str">
        <f t="shared" ca="1" si="377"/>
        <v>V-001</v>
      </c>
      <c r="L4001" t="str">
        <f ca="1">+VLOOKUP(K4001,'Tablas aux'!$A$23:$C$27,3,0)</f>
        <v>Lima</v>
      </c>
    </row>
    <row r="4002" spans="1:12" x14ac:dyDescent="0.25">
      <c r="A4002" t="str">
        <v>V-4001</v>
      </c>
      <c r="B4002">
        <f t="shared" ca="1" si="372"/>
        <v>45665</v>
      </c>
      <c r="C4002" t="str">
        <f t="shared" ca="1" si="373"/>
        <v>C-002</v>
      </c>
      <c r="D4002" t="str">
        <f t="shared" ca="1" si="374"/>
        <v>P-003</v>
      </c>
      <c r="E4002" t="str">
        <f ca="1">+_xlfn.XLOOKUP(D4002,'Tablas aux'!$A$3:$A$6,'Tablas aux'!$B$3:$B$6,0)</f>
        <v>Smart Watch</v>
      </c>
      <c r="F4002" t="str">
        <f ca="1">+_xlfn.XLOOKUP(E4002,'Tablas aux'!$B$3:$B$6,'Tablas aux'!$C$3:$C$6,0)</f>
        <v>Electrónica</v>
      </c>
      <c r="G4002">
        <f t="shared" ca="1" si="375"/>
        <v>19</v>
      </c>
      <c r="H4002">
        <f ca="1">+_xlfn.XLOOKUP(D4002,'Tablas aux'!$A$3:$A$6,'Tablas aux'!$D$3:$D$6)</f>
        <v>200</v>
      </c>
      <c r="I4002" s="3">
        <f t="shared" ca="1" si="376"/>
        <v>0.1</v>
      </c>
      <c r="J4002" t="str" cm="1">
        <f t="array" aca="1" ref="J4002" ca="1">+INDEX({"Tarjeta";"Efectivo";"Transferencia"},RANDBETWEEN(1,3))</f>
        <v>Efectivo</v>
      </c>
      <c r="K4002" t="str">
        <f t="shared" ca="1" si="377"/>
        <v>V-005</v>
      </c>
      <c r="L4002" t="str">
        <f ca="1">+VLOOKUP(K4002,'Tablas aux'!$A$23:$C$27,3,0)</f>
        <v>Ayacucho</v>
      </c>
    </row>
    <row r="4003" spans="1:12" x14ac:dyDescent="0.25">
      <c r="A4003" t="str">
        <v>V-4002</v>
      </c>
      <c r="B4003">
        <f t="shared" ca="1" si="372"/>
        <v>45957</v>
      </c>
      <c r="C4003" t="str">
        <f t="shared" ca="1" si="373"/>
        <v>C-004</v>
      </c>
      <c r="D4003" t="str">
        <f t="shared" ca="1" si="374"/>
        <v>P-004</v>
      </c>
      <c r="E4003" t="str">
        <f ca="1">+_xlfn.XLOOKUP(D4003,'Tablas aux'!$A$3:$A$6,'Tablas aux'!$B$3:$B$6,0)</f>
        <v>Smart Phone</v>
      </c>
      <c r="F4003" t="str">
        <f ca="1">+_xlfn.XLOOKUP(E4003,'Tablas aux'!$B$3:$B$6,'Tablas aux'!$C$3:$C$6,0)</f>
        <v>Telefonía</v>
      </c>
      <c r="G4003">
        <f t="shared" ca="1" si="375"/>
        <v>43</v>
      </c>
      <c r="H4003">
        <f ca="1">+_xlfn.XLOOKUP(D4003,'Tablas aux'!$A$3:$A$6,'Tablas aux'!$D$3:$D$6)</f>
        <v>800</v>
      </c>
      <c r="I4003" s="3">
        <f t="shared" ca="1" si="376"/>
        <v>0.2</v>
      </c>
      <c r="J4003" t="str" cm="1">
        <f t="array" aca="1" ref="J4003" ca="1">+INDEX({"Tarjeta";"Efectivo";"Transferencia"},RANDBETWEEN(1,3))</f>
        <v>Tarjeta</v>
      </c>
      <c r="K4003" t="str">
        <f t="shared" ca="1" si="377"/>
        <v>V-002</v>
      </c>
      <c r="L4003" t="str">
        <f ca="1">+VLOOKUP(K4003,'Tablas aux'!$A$23:$C$27,3,0)</f>
        <v>Callao</v>
      </c>
    </row>
    <row r="4004" spans="1:12" x14ac:dyDescent="0.25">
      <c r="A4004" t="str">
        <v>V-4003</v>
      </c>
      <c r="B4004">
        <f t="shared" ca="1" si="372"/>
        <v>45818</v>
      </c>
      <c r="C4004" t="str">
        <f t="shared" ca="1" si="373"/>
        <v>C-003</v>
      </c>
      <c r="D4004" t="str">
        <f t="shared" ca="1" si="374"/>
        <v>P-003</v>
      </c>
      <c r="E4004" t="str">
        <f ca="1">+_xlfn.XLOOKUP(D4004,'Tablas aux'!$A$3:$A$6,'Tablas aux'!$B$3:$B$6,0)</f>
        <v>Smart Watch</v>
      </c>
      <c r="F4004" t="str">
        <f ca="1">+_xlfn.XLOOKUP(E4004,'Tablas aux'!$B$3:$B$6,'Tablas aux'!$C$3:$C$6,0)</f>
        <v>Electrónica</v>
      </c>
      <c r="G4004">
        <f t="shared" ca="1" si="375"/>
        <v>10</v>
      </c>
      <c r="H4004">
        <f ca="1">+_xlfn.XLOOKUP(D4004,'Tablas aux'!$A$3:$A$6,'Tablas aux'!$D$3:$D$6)</f>
        <v>200</v>
      </c>
      <c r="I4004" s="3">
        <f t="shared" ca="1" si="376"/>
        <v>0.1</v>
      </c>
      <c r="J4004" t="str" cm="1">
        <f t="array" aca="1" ref="J4004" ca="1">+INDEX({"Tarjeta";"Efectivo";"Transferencia"},RANDBETWEEN(1,3))</f>
        <v>Transferencia</v>
      </c>
      <c r="K4004" t="str">
        <f t="shared" ca="1" si="377"/>
        <v>V-001</v>
      </c>
      <c r="L4004" t="str">
        <f ca="1">+VLOOKUP(K4004,'Tablas aux'!$A$23:$C$27,3,0)</f>
        <v>Lima</v>
      </c>
    </row>
    <row r="4005" spans="1:12" x14ac:dyDescent="0.25">
      <c r="A4005" t="str">
        <v>V-4004</v>
      </c>
      <c r="B4005">
        <f t="shared" ca="1" si="372"/>
        <v>45824</v>
      </c>
      <c r="C4005" t="str">
        <f t="shared" ca="1" si="373"/>
        <v>C-002</v>
      </c>
      <c r="D4005" t="str">
        <f t="shared" ca="1" si="374"/>
        <v>P-003</v>
      </c>
      <c r="E4005" t="str">
        <f ca="1">+_xlfn.XLOOKUP(D4005,'Tablas aux'!$A$3:$A$6,'Tablas aux'!$B$3:$B$6,0)</f>
        <v>Smart Watch</v>
      </c>
      <c r="F4005" t="str">
        <f ca="1">+_xlfn.XLOOKUP(E4005,'Tablas aux'!$B$3:$B$6,'Tablas aux'!$C$3:$C$6,0)</f>
        <v>Electrónica</v>
      </c>
      <c r="G4005">
        <f t="shared" ca="1" si="375"/>
        <v>20</v>
      </c>
      <c r="H4005">
        <f ca="1">+_xlfn.XLOOKUP(D4005,'Tablas aux'!$A$3:$A$6,'Tablas aux'!$D$3:$D$6)</f>
        <v>200</v>
      </c>
      <c r="I4005" s="3">
        <f t="shared" ca="1" si="376"/>
        <v>0.1</v>
      </c>
      <c r="J4005" t="str" cm="1">
        <f t="array" aca="1" ref="J4005" ca="1">+INDEX({"Tarjeta";"Efectivo";"Transferencia"},RANDBETWEEN(1,3))</f>
        <v>Transferencia</v>
      </c>
      <c r="K4005" t="str">
        <f t="shared" ca="1" si="377"/>
        <v>V-002</v>
      </c>
      <c r="L4005" t="str">
        <f ca="1">+VLOOKUP(K4005,'Tablas aux'!$A$23:$C$27,3,0)</f>
        <v>Callao</v>
      </c>
    </row>
    <row r="4006" spans="1:12" x14ac:dyDescent="0.25">
      <c r="A4006" t="str">
        <v>V-4005</v>
      </c>
      <c r="B4006">
        <f t="shared" ca="1" si="372"/>
        <v>45841</v>
      </c>
      <c r="C4006" t="str">
        <f t="shared" ca="1" si="373"/>
        <v>C-003</v>
      </c>
      <c r="D4006" t="str">
        <f t="shared" ca="1" si="374"/>
        <v>P-001</v>
      </c>
      <c r="E4006" t="str">
        <f ca="1">+_xlfn.XLOOKUP(D4006,'Tablas aux'!$A$3:$A$6,'Tablas aux'!$B$3:$B$6,0)</f>
        <v>Audífonos</v>
      </c>
      <c r="F4006" t="str">
        <f ca="1">+_xlfn.XLOOKUP(E4006,'Tablas aux'!$B$3:$B$6,'Tablas aux'!$C$3:$C$6,0)</f>
        <v>Electrónica</v>
      </c>
      <c r="G4006">
        <f t="shared" ca="1" si="375"/>
        <v>14</v>
      </c>
      <c r="H4006">
        <f ca="1">+_xlfn.XLOOKUP(D4006,'Tablas aux'!$A$3:$A$6,'Tablas aux'!$D$3:$D$6)</f>
        <v>50</v>
      </c>
      <c r="I4006" s="3">
        <f t="shared" ca="1" si="376"/>
        <v>0.1</v>
      </c>
      <c r="J4006" t="str" cm="1">
        <f t="array" aca="1" ref="J4006" ca="1">+INDEX({"Tarjeta";"Efectivo";"Transferencia"},RANDBETWEEN(1,3))</f>
        <v>Efectivo</v>
      </c>
      <c r="K4006" t="str">
        <f t="shared" ca="1" si="377"/>
        <v>V-004</v>
      </c>
      <c r="L4006" t="str">
        <f ca="1">+VLOOKUP(K4006,'Tablas aux'!$A$23:$C$27,3,0)</f>
        <v>Moquegua</v>
      </c>
    </row>
    <row r="4007" spans="1:12" x14ac:dyDescent="0.25">
      <c r="A4007" t="str">
        <v>V-4006</v>
      </c>
      <c r="B4007">
        <f t="shared" ca="1" si="372"/>
        <v>45833</v>
      </c>
      <c r="C4007" t="str">
        <f t="shared" ca="1" si="373"/>
        <v>C-002</v>
      </c>
      <c r="D4007" t="str">
        <f t="shared" ca="1" si="374"/>
        <v>P-004</v>
      </c>
      <c r="E4007" t="str">
        <f ca="1">+_xlfn.XLOOKUP(D4007,'Tablas aux'!$A$3:$A$6,'Tablas aux'!$B$3:$B$6,0)</f>
        <v>Smart Phone</v>
      </c>
      <c r="F4007" t="str">
        <f ca="1">+_xlfn.XLOOKUP(E4007,'Tablas aux'!$B$3:$B$6,'Tablas aux'!$C$3:$C$6,0)</f>
        <v>Telefonía</v>
      </c>
      <c r="G4007">
        <f t="shared" ca="1" si="375"/>
        <v>13</v>
      </c>
      <c r="H4007">
        <f ca="1">+_xlfn.XLOOKUP(D4007,'Tablas aux'!$A$3:$A$6,'Tablas aux'!$D$3:$D$6)</f>
        <v>800</v>
      </c>
      <c r="I4007" s="3">
        <f t="shared" ca="1" si="376"/>
        <v>0.2</v>
      </c>
      <c r="J4007" t="str" cm="1">
        <f t="array" aca="1" ref="J4007" ca="1">+INDEX({"Tarjeta";"Efectivo";"Transferencia"},RANDBETWEEN(1,3))</f>
        <v>Efectivo</v>
      </c>
      <c r="K4007" t="str">
        <f t="shared" ca="1" si="377"/>
        <v>V-005</v>
      </c>
      <c r="L4007" t="str">
        <f ca="1">+VLOOKUP(K4007,'Tablas aux'!$A$23:$C$27,3,0)</f>
        <v>Ayacucho</v>
      </c>
    </row>
    <row r="4008" spans="1:12" x14ac:dyDescent="0.25">
      <c r="A4008" t="str">
        <v>V-4007</v>
      </c>
      <c r="B4008">
        <f t="shared" ca="1" si="372"/>
        <v>45711</v>
      </c>
      <c r="C4008" t="str">
        <f t="shared" ca="1" si="373"/>
        <v>C-003</v>
      </c>
      <c r="D4008" t="str">
        <f t="shared" ca="1" si="374"/>
        <v>P-003</v>
      </c>
      <c r="E4008" t="str">
        <f ca="1">+_xlfn.XLOOKUP(D4008,'Tablas aux'!$A$3:$A$6,'Tablas aux'!$B$3:$B$6,0)</f>
        <v>Smart Watch</v>
      </c>
      <c r="F4008" t="str">
        <f ca="1">+_xlfn.XLOOKUP(E4008,'Tablas aux'!$B$3:$B$6,'Tablas aux'!$C$3:$C$6,0)</f>
        <v>Electrónica</v>
      </c>
      <c r="G4008">
        <f t="shared" ca="1" si="375"/>
        <v>17</v>
      </c>
      <c r="H4008">
        <f ca="1">+_xlfn.XLOOKUP(D4008,'Tablas aux'!$A$3:$A$6,'Tablas aux'!$D$3:$D$6)</f>
        <v>200</v>
      </c>
      <c r="I4008" s="3">
        <f t="shared" ca="1" si="376"/>
        <v>0.1</v>
      </c>
      <c r="J4008" t="str" cm="1">
        <f t="array" aca="1" ref="J4008" ca="1">+INDEX({"Tarjeta";"Efectivo";"Transferencia"},RANDBETWEEN(1,3))</f>
        <v>Efectivo</v>
      </c>
      <c r="K4008" t="str">
        <f t="shared" ca="1" si="377"/>
        <v>V-004</v>
      </c>
      <c r="L4008" t="str">
        <f ca="1">+VLOOKUP(K4008,'Tablas aux'!$A$23:$C$27,3,0)</f>
        <v>Moquegua</v>
      </c>
    </row>
    <row r="4009" spans="1:12" x14ac:dyDescent="0.25">
      <c r="A4009" t="str">
        <v>V-4008</v>
      </c>
      <c r="B4009">
        <f t="shared" ca="1" si="372"/>
        <v>45876</v>
      </c>
      <c r="C4009" t="str">
        <f t="shared" ca="1" si="373"/>
        <v>C-001</v>
      </c>
      <c r="D4009" t="str">
        <f t="shared" ca="1" si="374"/>
        <v>P-002</v>
      </c>
      <c r="E4009" t="str">
        <f ca="1">+_xlfn.XLOOKUP(D4009,'Tablas aux'!$A$3:$A$6,'Tablas aux'!$B$3:$B$6,0)</f>
        <v>Laptop</v>
      </c>
      <c r="F4009" t="str">
        <f ca="1">+_xlfn.XLOOKUP(E4009,'Tablas aux'!$B$3:$B$6,'Tablas aux'!$C$3:$C$6,0)</f>
        <v>Computo</v>
      </c>
      <c r="G4009">
        <f t="shared" ca="1" si="375"/>
        <v>25</v>
      </c>
      <c r="H4009">
        <f ca="1">+_xlfn.XLOOKUP(D4009,'Tablas aux'!$A$3:$A$6,'Tablas aux'!$D$3:$D$6)</f>
        <v>1200</v>
      </c>
      <c r="I4009" s="3">
        <f t="shared" ca="1" si="376"/>
        <v>0.3</v>
      </c>
      <c r="J4009" t="str" cm="1">
        <f t="array" aca="1" ref="J4009" ca="1">+INDEX({"Tarjeta";"Efectivo";"Transferencia"},RANDBETWEEN(1,3))</f>
        <v>Transferencia</v>
      </c>
      <c r="K4009" t="str">
        <f t="shared" ca="1" si="377"/>
        <v>V-005</v>
      </c>
      <c r="L4009" t="str">
        <f ca="1">+VLOOKUP(K4009,'Tablas aux'!$A$23:$C$27,3,0)</f>
        <v>Ayacucho</v>
      </c>
    </row>
    <row r="4010" spans="1:12" x14ac:dyDescent="0.25">
      <c r="A4010" t="str">
        <v>V-4009</v>
      </c>
      <c r="B4010">
        <f t="shared" ca="1" si="372"/>
        <v>45763</v>
      </c>
      <c r="C4010" t="str">
        <f t="shared" ca="1" si="373"/>
        <v>C-002</v>
      </c>
      <c r="D4010" t="str">
        <f t="shared" ca="1" si="374"/>
        <v>P-002</v>
      </c>
      <c r="E4010" t="str">
        <f ca="1">+_xlfn.XLOOKUP(D4010,'Tablas aux'!$A$3:$A$6,'Tablas aux'!$B$3:$B$6,0)</f>
        <v>Laptop</v>
      </c>
      <c r="F4010" t="str">
        <f ca="1">+_xlfn.XLOOKUP(E4010,'Tablas aux'!$B$3:$B$6,'Tablas aux'!$C$3:$C$6,0)</f>
        <v>Computo</v>
      </c>
      <c r="G4010">
        <f t="shared" ca="1" si="375"/>
        <v>23</v>
      </c>
      <c r="H4010">
        <f ca="1">+_xlfn.XLOOKUP(D4010,'Tablas aux'!$A$3:$A$6,'Tablas aux'!$D$3:$D$6)</f>
        <v>1200</v>
      </c>
      <c r="I4010" s="3">
        <f t="shared" ca="1" si="376"/>
        <v>0.3</v>
      </c>
      <c r="J4010" t="str" cm="1">
        <f t="array" aca="1" ref="J4010" ca="1">+INDEX({"Tarjeta";"Efectivo";"Transferencia"},RANDBETWEEN(1,3))</f>
        <v>Tarjeta</v>
      </c>
      <c r="K4010" t="str">
        <f t="shared" ca="1" si="377"/>
        <v>V-002</v>
      </c>
      <c r="L4010" t="str">
        <f ca="1">+VLOOKUP(K4010,'Tablas aux'!$A$23:$C$27,3,0)</f>
        <v>Callao</v>
      </c>
    </row>
    <row r="4011" spans="1:12" x14ac:dyDescent="0.25">
      <c r="A4011" t="str">
        <v>V-4010</v>
      </c>
      <c r="B4011">
        <f t="shared" ca="1" si="372"/>
        <v>45692</v>
      </c>
      <c r="C4011" t="str">
        <f t="shared" ca="1" si="373"/>
        <v>C-003</v>
      </c>
      <c r="D4011" t="str">
        <f t="shared" ca="1" si="374"/>
        <v>P-002</v>
      </c>
      <c r="E4011" t="str">
        <f ca="1">+_xlfn.XLOOKUP(D4011,'Tablas aux'!$A$3:$A$6,'Tablas aux'!$B$3:$B$6,0)</f>
        <v>Laptop</v>
      </c>
      <c r="F4011" t="str">
        <f ca="1">+_xlfn.XLOOKUP(E4011,'Tablas aux'!$B$3:$B$6,'Tablas aux'!$C$3:$C$6,0)</f>
        <v>Computo</v>
      </c>
      <c r="G4011">
        <f t="shared" ca="1" si="375"/>
        <v>43</v>
      </c>
      <c r="H4011">
        <f ca="1">+_xlfn.XLOOKUP(D4011,'Tablas aux'!$A$3:$A$6,'Tablas aux'!$D$3:$D$6)</f>
        <v>1200</v>
      </c>
      <c r="I4011" s="3">
        <f t="shared" ca="1" si="376"/>
        <v>0.3</v>
      </c>
      <c r="J4011" t="str" cm="1">
        <f t="array" aca="1" ref="J4011" ca="1">+INDEX({"Tarjeta";"Efectivo";"Transferencia"},RANDBETWEEN(1,3))</f>
        <v>Efectivo</v>
      </c>
      <c r="K4011" t="str">
        <f t="shared" ca="1" si="377"/>
        <v>V-003</v>
      </c>
      <c r="L4011" t="str">
        <f ca="1">+VLOOKUP(K4011,'Tablas aux'!$A$23:$C$27,3,0)</f>
        <v>Arequipa</v>
      </c>
    </row>
    <row r="4012" spans="1:12" x14ac:dyDescent="0.25">
      <c r="A4012" t="str">
        <v>V-4011</v>
      </c>
      <c r="B4012">
        <f t="shared" ca="1" si="372"/>
        <v>45980</v>
      </c>
      <c r="C4012" t="str">
        <f t="shared" ca="1" si="373"/>
        <v>C-004</v>
      </c>
      <c r="D4012" t="str">
        <f t="shared" ca="1" si="374"/>
        <v>P-003</v>
      </c>
      <c r="E4012" t="str">
        <f ca="1">+_xlfn.XLOOKUP(D4012,'Tablas aux'!$A$3:$A$6,'Tablas aux'!$B$3:$B$6,0)</f>
        <v>Smart Watch</v>
      </c>
      <c r="F4012" t="str">
        <f ca="1">+_xlfn.XLOOKUP(E4012,'Tablas aux'!$B$3:$B$6,'Tablas aux'!$C$3:$C$6,0)</f>
        <v>Electrónica</v>
      </c>
      <c r="G4012">
        <f t="shared" ca="1" si="375"/>
        <v>35</v>
      </c>
      <c r="H4012">
        <f ca="1">+_xlfn.XLOOKUP(D4012,'Tablas aux'!$A$3:$A$6,'Tablas aux'!$D$3:$D$6)</f>
        <v>200</v>
      </c>
      <c r="I4012" s="3">
        <f t="shared" ca="1" si="376"/>
        <v>0.1</v>
      </c>
      <c r="J4012" t="str" cm="1">
        <f t="array" aca="1" ref="J4012" ca="1">+INDEX({"Tarjeta";"Efectivo";"Transferencia"},RANDBETWEEN(1,3))</f>
        <v>Tarjeta</v>
      </c>
      <c r="K4012" t="str">
        <f t="shared" ca="1" si="377"/>
        <v>V-002</v>
      </c>
      <c r="L4012" t="str">
        <f ca="1">+VLOOKUP(K4012,'Tablas aux'!$A$23:$C$27,3,0)</f>
        <v>Callao</v>
      </c>
    </row>
    <row r="4013" spans="1:12" x14ac:dyDescent="0.25">
      <c r="A4013" t="str">
        <v>V-4012</v>
      </c>
      <c r="B4013">
        <f t="shared" ca="1" si="372"/>
        <v>45986</v>
      </c>
      <c r="C4013" t="str">
        <f t="shared" ca="1" si="373"/>
        <v>C-003</v>
      </c>
      <c r="D4013" t="str">
        <f t="shared" ca="1" si="374"/>
        <v>P-003</v>
      </c>
      <c r="E4013" t="str">
        <f ca="1">+_xlfn.XLOOKUP(D4013,'Tablas aux'!$A$3:$A$6,'Tablas aux'!$B$3:$B$6,0)</f>
        <v>Smart Watch</v>
      </c>
      <c r="F4013" t="str">
        <f ca="1">+_xlfn.XLOOKUP(E4013,'Tablas aux'!$B$3:$B$6,'Tablas aux'!$C$3:$C$6,0)</f>
        <v>Electrónica</v>
      </c>
      <c r="G4013">
        <f t="shared" ca="1" si="375"/>
        <v>10</v>
      </c>
      <c r="H4013">
        <f ca="1">+_xlfn.XLOOKUP(D4013,'Tablas aux'!$A$3:$A$6,'Tablas aux'!$D$3:$D$6)</f>
        <v>200</v>
      </c>
      <c r="I4013" s="3">
        <f t="shared" ca="1" si="376"/>
        <v>0.1</v>
      </c>
      <c r="J4013" t="str" cm="1">
        <f t="array" aca="1" ref="J4013" ca="1">+INDEX({"Tarjeta";"Efectivo";"Transferencia"},RANDBETWEEN(1,3))</f>
        <v>Tarjeta</v>
      </c>
      <c r="K4013" t="str">
        <f t="shared" ca="1" si="377"/>
        <v>V-001</v>
      </c>
      <c r="L4013" t="str">
        <f ca="1">+VLOOKUP(K4013,'Tablas aux'!$A$23:$C$27,3,0)</f>
        <v>Lima</v>
      </c>
    </row>
    <row r="4014" spans="1:12" x14ac:dyDescent="0.25">
      <c r="A4014" t="str">
        <v>V-4013</v>
      </c>
      <c r="B4014">
        <f t="shared" ca="1" si="372"/>
        <v>45888</v>
      </c>
      <c r="C4014" t="str">
        <f t="shared" ca="1" si="373"/>
        <v>C-003</v>
      </c>
      <c r="D4014" t="str">
        <f t="shared" ca="1" si="374"/>
        <v>P-001</v>
      </c>
      <c r="E4014" t="str">
        <f ca="1">+_xlfn.XLOOKUP(D4014,'Tablas aux'!$A$3:$A$6,'Tablas aux'!$B$3:$B$6,0)</f>
        <v>Audífonos</v>
      </c>
      <c r="F4014" t="str">
        <f ca="1">+_xlfn.XLOOKUP(E4014,'Tablas aux'!$B$3:$B$6,'Tablas aux'!$C$3:$C$6,0)</f>
        <v>Electrónica</v>
      </c>
      <c r="G4014">
        <f t="shared" ca="1" si="375"/>
        <v>19</v>
      </c>
      <c r="H4014">
        <f ca="1">+_xlfn.XLOOKUP(D4014,'Tablas aux'!$A$3:$A$6,'Tablas aux'!$D$3:$D$6)</f>
        <v>50</v>
      </c>
      <c r="I4014" s="3">
        <f t="shared" ca="1" si="376"/>
        <v>0.1</v>
      </c>
      <c r="J4014" t="str" cm="1">
        <f t="array" aca="1" ref="J4014" ca="1">+INDEX({"Tarjeta";"Efectivo";"Transferencia"},RANDBETWEEN(1,3))</f>
        <v>Tarjeta</v>
      </c>
      <c r="K4014" t="str">
        <f t="shared" ca="1" si="377"/>
        <v>V-005</v>
      </c>
      <c r="L4014" t="str">
        <f ca="1">+VLOOKUP(K4014,'Tablas aux'!$A$23:$C$27,3,0)</f>
        <v>Ayacucho</v>
      </c>
    </row>
    <row r="4015" spans="1:12" x14ac:dyDescent="0.25">
      <c r="A4015" t="str">
        <v>V-4014</v>
      </c>
      <c r="B4015">
        <f t="shared" ca="1" si="372"/>
        <v>45675</v>
      </c>
      <c r="C4015" t="str">
        <f t="shared" ca="1" si="373"/>
        <v>C-001</v>
      </c>
      <c r="D4015" t="str">
        <f t="shared" ca="1" si="374"/>
        <v>P-004</v>
      </c>
      <c r="E4015" t="str">
        <f ca="1">+_xlfn.XLOOKUP(D4015,'Tablas aux'!$A$3:$A$6,'Tablas aux'!$B$3:$B$6,0)</f>
        <v>Smart Phone</v>
      </c>
      <c r="F4015" t="str">
        <f ca="1">+_xlfn.XLOOKUP(E4015,'Tablas aux'!$B$3:$B$6,'Tablas aux'!$C$3:$C$6,0)</f>
        <v>Telefonía</v>
      </c>
      <c r="G4015">
        <f t="shared" ca="1" si="375"/>
        <v>36</v>
      </c>
      <c r="H4015">
        <f ca="1">+_xlfn.XLOOKUP(D4015,'Tablas aux'!$A$3:$A$6,'Tablas aux'!$D$3:$D$6)</f>
        <v>800</v>
      </c>
      <c r="I4015" s="3">
        <f t="shared" ca="1" si="376"/>
        <v>0.2</v>
      </c>
      <c r="J4015" t="str" cm="1">
        <f t="array" aca="1" ref="J4015" ca="1">+INDEX({"Tarjeta";"Efectivo";"Transferencia"},RANDBETWEEN(1,3))</f>
        <v>Efectivo</v>
      </c>
      <c r="K4015" t="str">
        <f t="shared" ca="1" si="377"/>
        <v>V-001</v>
      </c>
      <c r="L4015" t="str">
        <f ca="1">+VLOOKUP(K4015,'Tablas aux'!$A$23:$C$27,3,0)</f>
        <v>Lima</v>
      </c>
    </row>
    <row r="4016" spans="1:12" x14ac:dyDescent="0.25">
      <c r="A4016" t="str">
        <v>V-4015</v>
      </c>
      <c r="B4016">
        <f t="shared" ca="1" si="372"/>
        <v>45926</v>
      </c>
      <c r="C4016" t="str">
        <f t="shared" ca="1" si="373"/>
        <v>C-004</v>
      </c>
      <c r="D4016" t="str">
        <f t="shared" ca="1" si="374"/>
        <v>P-002</v>
      </c>
      <c r="E4016" t="str">
        <f ca="1">+_xlfn.XLOOKUP(D4016,'Tablas aux'!$A$3:$A$6,'Tablas aux'!$B$3:$B$6,0)</f>
        <v>Laptop</v>
      </c>
      <c r="F4016" t="str">
        <f ca="1">+_xlfn.XLOOKUP(E4016,'Tablas aux'!$B$3:$B$6,'Tablas aux'!$C$3:$C$6,0)</f>
        <v>Computo</v>
      </c>
      <c r="G4016">
        <f t="shared" ca="1" si="375"/>
        <v>40</v>
      </c>
      <c r="H4016">
        <f ca="1">+_xlfn.XLOOKUP(D4016,'Tablas aux'!$A$3:$A$6,'Tablas aux'!$D$3:$D$6)</f>
        <v>1200</v>
      </c>
      <c r="I4016" s="3">
        <f t="shared" ca="1" si="376"/>
        <v>0.3</v>
      </c>
      <c r="J4016" t="str" cm="1">
        <f t="array" aca="1" ref="J4016" ca="1">+INDEX({"Tarjeta";"Efectivo";"Transferencia"},RANDBETWEEN(1,3))</f>
        <v>Tarjeta</v>
      </c>
      <c r="K4016" t="str">
        <f t="shared" ca="1" si="377"/>
        <v>V-001</v>
      </c>
      <c r="L4016" t="str">
        <f ca="1">+VLOOKUP(K4016,'Tablas aux'!$A$23:$C$27,3,0)</f>
        <v>Lima</v>
      </c>
    </row>
    <row r="4017" spans="1:12" x14ac:dyDescent="0.25">
      <c r="A4017" t="str">
        <v>V-4016</v>
      </c>
      <c r="B4017">
        <f t="shared" ca="1" si="372"/>
        <v>45826</v>
      </c>
      <c r="C4017" t="str">
        <f t="shared" ca="1" si="373"/>
        <v>C-003</v>
      </c>
      <c r="D4017" t="str">
        <f t="shared" ca="1" si="374"/>
        <v>P-002</v>
      </c>
      <c r="E4017" t="str">
        <f ca="1">+_xlfn.XLOOKUP(D4017,'Tablas aux'!$A$3:$A$6,'Tablas aux'!$B$3:$B$6,0)</f>
        <v>Laptop</v>
      </c>
      <c r="F4017" t="str">
        <f ca="1">+_xlfn.XLOOKUP(E4017,'Tablas aux'!$B$3:$B$6,'Tablas aux'!$C$3:$C$6,0)</f>
        <v>Computo</v>
      </c>
      <c r="G4017">
        <f t="shared" ca="1" si="375"/>
        <v>44</v>
      </c>
      <c r="H4017">
        <f ca="1">+_xlfn.XLOOKUP(D4017,'Tablas aux'!$A$3:$A$6,'Tablas aux'!$D$3:$D$6)</f>
        <v>1200</v>
      </c>
      <c r="I4017" s="3">
        <f t="shared" ca="1" si="376"/>
        <v>0.3</v>
      </c>
      <c r="J4017" t="str" cm="1">
        <f t="array" aca="1" ref="J4017" ca="1">+INDEX({"Tarjeta";"Efectivo";"Transferencia"},RANDBETWEEN(1,3))</f>
        <v>Efectivo</v>
      </c>
      <c r="K4017" t="str">
        <f t="shared" ca="1" si="377"/>
        <v>V-001</v>
      </c>
      <c r="L4017" t="str">
        <f ca="1">+VLOOKUP(K4017,'Tablas aux'!$A$23:$C$27,3,0)</f>
        <v>Lima</v>
      </c>
    </row>
    <row r="4018" spans="1:12" x14ac:dyDescent="0.25">
      <c r="A4018" t="str">
        <v>V-4017</v>
      </c>
      <c r="B4018">
        <f t="shared" ca="1" si="372"/>
        <v>45948</v>
      </c>
      <c r="C4018" t="str">
        <f t="shared" ca="1" si="373"/>
        <v>C-004</v>
      </c>
      <c r="D4018" t="str">
        <f t="shared" ca="1" si="374"/>
        <v>P-004</v>
      </c>
      <c r="E4018" t="str">
        <f ca="1">+_xlfn.XLOOKUP(D4018,'Tablas aux'!$A$3:$A$6,'Tablas aux'!$B$3:$B$6,0)</f>
        <v>Smart Phone</v>
      </c>
      <c r="F4018" t="str">
        <f ca="1">+_xlfn.XLOOKUP(E4018,'Tablas aux'!$B$3:$B$6,'Tablas aux'!$C$3:$C$6,0)</f>
        <v>Telefonía</v>
      </c>
      <c r="G4018">
        <f t="shared" ca="1" si="375"/>
        <v>13</v>
      </c>
      <c r="H4018">
        <f ca="1">+_xlfn.XLOOKUP(D4018,'Tablas aux'!$A$3:$A$6,'Tablas aux'!$D$3:$D$6)</f>
        <v>800</v>
      </c>
      <c r="I4018" s="3">
        <f t="shared" ca="1" si="376"/>
        <v>0.2</v>
      </c>
      <c r="J4018" t="str" cm="1">
        <f t="array" aca="1" ref="J4018" ca="1">+INDEX({"Tarjeta";"Efectivo";"Transferencia"},RANDBETWEEN(1,3))</f>
        <v>Efectivo</v>
      </c>
      <c r="K4018" t="str">
        <f t="shared" ca="1" si="377"/>
        <v>V-001</v>
      </c>
      <c r="L4018" t="str">
        <f ca="1">+VLOOKUP(K4018,'Tablas aux'!$A$23:$C$27,3,0)</f>
        <v>Lima</v>
      </c>
    </row>
    <row r="4019" spans="1:12" x14ac:dyDescent="0.25">
      <c r="A4019" t="str">
        <v>V-4018</v>
      </c>
      <c r="B4019">
        <f t="shared" ca="1" si="372"/>
        <v>45836</v>
      </c>
      <c r="C4019" t="str">
        <f t="shared" ca="1" si="373"/>
        <v>C-002</v>
      </c>
      <c r="D4019" t="str">
        <f t="shared" ca="1" si="374"/>
        <v>P-002</v>
      </c>
      <c r="E4019" t="str">
        <f ca="1">+_xlfn.XLOOKUP(D4019,'Tablas aux'!$A$3:$A$6,'Tablas aux'!$B$3:$B$6,0)</f>
        <v>Laptop</v>
      </c>
      <c r="F4019" t="str">
        <f ca="1">+_xlfn.XLOOKUP(E4019,'Tablas aux'!$B$3:$B$6,'Tablas aux'!$C$3:$C$6,0)</f>
        <v>Computo</v>
      </c>
      <c r="G4019">
        <f t="shared" ca="1" si="375"/>
        <v>19</v>
      </c>
      <c r="H4019">
        <f ca="1">+_xlfn.XLOOKUP(D4019,'Tablas aux'!$A$3:$A$6,'Tablas aux'!$D$3:$D$6)</f>
        <v>1200</v>
      </c>
      <c r="I4019" s="3">
        <f t="shared" ca="1" si="376"/>
        <v>0.3</v>
      </c>
      <c r="J4019" t="str" cm="1">
        <f t="array" aca="1" ref="J4019" ca="1">+INDEX({"Tarjeta";"Efectivo";"Transferencia"},RANDBETWEEN(1,3))</f>
        <v>Transferencia</v>
      </c>
      <c r="K4019" t="str">
        <f t="shared" ca="1" si="377"/>
        <v>V-002</v>
      </c>
      <c r="L4019" t="str">
        <f ca="1">+VLOOKUP(K4019,'Tablas aux'!$A$23:$C$27,3,0)</f>
        <v>Callao</v>
      </c>
    </row>
    <row r="4020" spans="1:12" x14ac:dyDescent="0.25">
      <c r="A4020" t="str">
        <v>V-4019</v>
      </c>
      <c r="B4020">
        <f t="shared" ca="1" si="372"/>
        <v>46004</v>
      </c>
      <c r="C4020" t="str">
        <f t="shared" ca="1" si="373"/>
        <v>C-002</v>
      </c>
      <c r="D4020" t="str">
        <f t="shared" ca="1" si="374"/>
        <v>P-003</v>
      </c>
      <c r="E4020" t="str">
        <f ca="1">+_xlfn.XLOOKUP(D4020,'Tablas aux'!$A$3:$A$6,'Tablas aux'!$B$3:$B$6,0)</f>
        <v>Smart Watch</v>
      </c>
      <c r="F4020" t="str">
        <f ca="1">+_xlfn.XLOOKUP(E4020,'Tablas aux'!$B$3:$B$6,'Tablas aux'!$C$3:$C$6,0)</f>
        <v>Electrónica</v>
      </c>
      <c r="G4020">
        <f t="shared" ca="1" si="375"/>
        <v>17</v>
      </c>
      <c r="H4020">
        <f ca="1">+_xlfn.XLOOKUP(D4020,'Tablas aux'!$A$3:$A$6,'Tablas aux'!$D$3:$D$6)</f>
        <v>200</v>
      </c>
      <c r="I4020" s="3">
        <f t="shared" ca="1" si="376"/>
        <v>0.1</v>
      </c>
      <c r="J4020" t="str" cm="1">
        <f t="array" aca="1" ref="J4020" ca="1">+INDEX({"Tarjeta";"Efectivo";"Transferencia"},RANDBETWEEN(1,3))</f>
        <v>Transferencia</v>
      </c>
      <c r="K4020" t="str">
        <f t="shared" ca="1" si="377"/>
        <v>V-001</v>
      </c>
      <c r="L4020" t="str">
        <f ca="1">+VLOOKUP(K4020,'Tablas aux'!$A$23:$C$27,3,0)</f>
        <v>Lima</v>
      </c>
    </row>
    <row r="4021" spans="1:12" x14ac:dyDescent="0.25">
      <c r="A4021" t="str">
        <v>V-4020</v>
      </c>
      <c r="B4021">
        <f t="shared" ca="1" si="372"/>
        <v>45668</v>
      </c>
      <c r="C4021" t="str">
        <f t="shared" ca="1" si="373"/>
        <v>C-003</v>
      </c>
      <c r="D4021" t="str">
        <f t="shared" ca="1" si="374"/>
        <v>P-001</v>
      </c>
      <c r="E4021" t="str">
        <f ca="1">+_xlfn.XLOOKUP(D4021,'Tablas aux'!$A$3:$A$6,'Tablas aux'!$B$3:$B$6,0)</f>
        <v>Audífonos</v>
      </c>
      <c r="F4021" t="str">
        <f ca="1">+_xlfn.XLOOKUP(E4021,'Tablas aux'!$B$3:$B$6,'Tablas aux'!$C$3:$C$6,0)</f>
        <v>Electrónica</v>
      </c>
      <c r="G4021">
        <f t="shared" ca="1" si="375"/>
        <v>21</v>
      </c>
      <c r="H4021">
        <f ca="1">+_xlfn.XLOOKUP(D4021,'Tablas aux'!$A$3:$A$6,'Tablas aux'!$D$3:$D$6)</f>
        <v>50</v>
      </c>
      <c r="I4021" s="3">
        <f t="shared" ca="1" si="376"/>
        <v>0.1</v>
      </c>
      <c r="J4021" t="str" cm="1">
        <f t="array" aca="1" ref="J4021" ca="1">+INDEX({"Tarjeta";"Efectivo";"Transferencia"},RANDBETWEEN(1,3))</f>
        <v>Tarjeta</v>
      </c>
      <c r="K4021" t="str">
        <f t="shared" ca="1" si="377"/>
        <v>V-003</v>
      </c>
      <c r="L4021" t="str">
        <f ca="1">+VLOOKUP(K4021,'Tablas aux'!$A$23:$C$27,3,0)</f>
        <v>Arequipa</v>
      </c>
    </row>
    <row r="4022" spans="1:12" x14ac:dyDescent="0.25">
      <c r="A4022" t="str">
        <v>V-4021</v>
      </c>
      <c r="B4022">
        <f t="shared" ca="1" si="372"/>
        <v>45698</v>
      </c>
      <c r="C4022" t="str">
        <f t="shared" ca="1" si="373"/>
        <v>C-001</v>
      </c>
      <c r="D4022" t="str">
        <f t="shared" ca="1" si="374"/>
        <v>P-002</v>
      </c>
      <c r="E4022" t="str">
        <f ca="1">+_xlfn.XLOOKUP(D4022,'Tablas aux'!$A$3:$A$6,'Tablas aux'!$B$3:$B$6,0)</f>
        <v>Laptop</v>
      </c>
      <c r="F4022" t="str">
        <f ca="1">+_xlfn.XLOOKUP(E4022,'Tablas aux'!$B$3:$B$6,'Tablas aux'!$C$3:$C$6,0)</f>
        <v>Computo</v>
      </c>
      <c r="G4022">
        <f t="shared" ca="1" si="375"/>
        <v>44</v>
      </c>
      <c r="H4022">
        <f ca="1">+_xlfn.XLOOKUP(D4022,'Tablas aux'!$A$3:$A$6,'Tablas aux'!$D$3:$D$6)</f>
        <v>1200</v>
      </c>
      <c r="I4022" s="3">
        <f t="shared" ca="1" si="376"/>
        <v>0.3</v>
      </c>
      <c r="J4022" t="str" cm="1">
        <f t="array" aca="1" ref="J4022" ca="1">+INDEX({"Tarjeta";"Efectivo";"Transferencia"},RANDBETWEEN(1,3))</f>
        <v>Efectivo</v>
      </c>
      <c r="K4022" t="str">
        <f t="shared" ca="1" si="377"/>
        <v>V-004</v>
      </c>
      <c r="L4022" t="str">
        <f ca="1">+VLOOKUP(K4022,'Tablas aux'!$A$23:$C$27,3,0)</f>
        <v>Moquegua</v>
      </c>
    </row>
    <row r="4023" spans="1:12" x14ac:dyDescent="0.25">
      <c r="A4023" t="str">
        <v>V-4022</v>
      </c>
      <c r="B4023">
        <f t="shared" ca="1" si="372"/>
        <v>45950</v>
      </c>
      <c r="C4023" t="str">
        <f t="shared" ca="1" si="373"/>
        <v>C-001</v>
      </c>
      <c r="D4023" t="str">
        <f t="shared" ca="1" si="374"/>
        <v>P-004</v>
      </c>
      <c r="E4023" t="str">
        <f ca="1">+_xlfn.XLOOKUP(D4023,'Tablas aux'!$A$3:$A$6,'Tablas aux'!$B$3:$B$6,0)</f>
        <v>Smart Phone</v>
      </c>
      <c r="F4023" t="str">
        <f ca="1">+_xlfn.XLOOKUP(E4023,'Tablas aux'!$B$3:$B$6,'Tablas aux'!$C$3:$C$6,0)</f>
        <v>Telefonía</v>
      </c>
      <c r="G4023">
        <f t="shared" ca="1" si="375"/>
        <v>25</v>
      </c>
      <c r="H4023">
        <f ca="1">+_xlfn.XLOOKUP(D4023,'Tablas aux'!$A$3:$A$6,'Tablas aux'!$D$3:$D$6)</f>
        <v>800</v>
      </c>
      <c r="I4023" s="3">
        <f t="shared" ca="1" si="376"/>
        <v>0.2</v>
      </c>
      <c r="J4023" t="str" cm="1">
        <f t="array" aca="1" ref="J4023" ca="1">+INDEX({"Tarjeta";"Efectivo";"Transferencia"},RANDBETWEEN(1,3))</f>
        <v>Tarjeta</v>
      </c>
      <c r="K4023" t="str">
        <f t="shared" ca="1" si="377"/>
        <v>V-001</v>
      </c>
      <c r="L4023" t="str">
        <f ca="1">+VLOOKUP(K4023,'Tablas aux'!$A$23:$C$27,3,0)</f>
        <v>Lima</v>
      </c>
    </row>
    <row r="4024" spans="1:12" x14ac:dyDescent="0.25">
      <c r="A4024" t="str">
        <v>V-4023</v>
      </c>
      <c r="B4024">
        <f t="shared" ca="1" si="372"/>
        <v>45946</v>
      </c>
      <c r="C4024" t="str">
        <f t="shared" ca="1" si="373"/>
        <v>C-003</v>
      </c>
      <c r="D4024" t="str">
        <f t="shared" ca="1" si="374"/>
        <v>P-004</v>
      </c>
      <c r="E4024" t="str">
        <f ca="1">+_xlfn.XLOOKUP(D4024,'Tablas aux'!$A$3:$A$6,'Tablas aux'!$B$3:$B$6,0)</f>
        <v>Smart Phone</v>
      </c>
      <c r="F4024" t="str">
        <f ca="1">+_xlfn.XLOOKUP(E4024,'Tablas aux'!$B$3:$B$6,'Tablas aux'!$C$3:$C$6,0)</f>
        <v>Telefonía</v>
      </c>
      <c r="G4024">
        <f t="shared" ca="1" si="375"/>
        <v>31</v>
      </c>
      <c r="H4024">
        <f ca="1">+_xlfn.XLOOKUP(D4024,'Tablas aux'!$A$3:$A$6,'Tablas aux'!$D$3:$D$6)</f>
        <v>800</v>
      </c>
      <c r="I4024" s="3">
        <f t="shared" ca="1" si="376"/>
        <v>0.2</v>
      </c>
      <c r="J4024" t="str" cm="1">
        <f t="array" aca="1" ref="J4024" ca="1">+INDEX({"Tarjeta";"Efectivo";"Transferencia"},RANDBETWEEN(1,3))</f>
        <v>Tarjeta</v>
      </c>
      <c r="K4024" t="str">
        <f t="shared" ca="1" si="377"/>
        <v>V-002</v>
      </c>
      <c r="L4024" t="str">
        <f ca="1">+VLOOKUP(K4024,'Tablas aux'!$A$23:$C$27,3,0)</f>
        <v>Callao</v>
      </c>
    </row>
    <row r="4025" spans="1:12" x14ac:dyDescent="0.25">
      <c r="A4025" t="str">
        <v>V-4024</v>
      </c>
      <c r="B4025">
        <f t="shared" ca="1" si="372"/>
        <v>45716</v>
      </c>
      <c r="C4025" t="str">
        <f t="shared" ca="1" si="373"/>
        <v>C-003</v>
      </c>
      <c r="D4025" t="str">
        <f t="shared" ca="1" si="374"/>
        <v>P-001</v>
      </c>
      <c r="E4025" t="str">
        <f ca="1">+_xlfn.XLOOKUP(D4025,'Tablas aux'!$A$3:$A$6,'Tablas aux'!$B$3:$B$6,0)</f>
        <v>Audífonos</v>
      </c>
      <c r="F4025" t="str">
        <f ca="1">+_xlfn.XLOOKUP(E4025,'Tablas aux'!$B$3:$B$6,'Tablas aux'!$C$3:$C$6,0)</f>
        <v>Electrónica</v>
      </c>
      <c r="G4025">
        <f t="shared" ca="1" si="375"/>
        <v>5</v>
      </c>
      <c r="H4025">
        <f ca="1">+_xlfn.XLOOKUP(D4025,'Tablas aux'!$A$3:$A$6,'Tablas aux'!$D$3:$D$6)</f>
        <v>50</v>
      </c>
      <c r="I4025" s="3">
        <f t="shared" ca="1" si="376"/>
        <v>0.1</v>
      </c>
      <c r="J4025" t="str" cm="1">
        <f t="array" aca="1" ref="J4025" ca="1">+INDEX({"Tarjeta";"Efectivo";"Transferencia"},RANDBETWEEN(1,3))</f>
        <v>Tarjeta</v>
      </c>
      <c r="K4025" t="str">
        <f t="shared" ca="1" si="377"/>
        <v>V-005</v>
      </c>
      <c r="L4025" t="str">
        <f ca="1">+VLOOKUP(K4025,'Tablas aux'!$A$23:$C$27,3,0)</f>
        <v>Ayacucho</v>
      </c>
    </row>
    <row r="4026" spans="1:12" x14ac:dyDescent="0.25">
      <c r="A4026" t="str">
        <v>V-4025</v>
      </c>
      <c r="B4026">
        <f t="shared" ca="1" si="372"/>
        <v>45761</v>
      </c>
      <c r="C4026" t="str">
        <f t="shared" ca="1" si="373"/>
        <v>C-001</v>
      </c>
      <c r="D4026" t="str">
        <f t="shared" ca="1" si="374"/>
        <v>P-001</v>
      </c>
      <c r="E4026" t="str">
        <f ca="1">+_xlfn.XLOOKUP(D4026,'Tablas aux'!$A$3:$A$6,'Tablas aux'!$B$3:$B$6,0)</f>
        <v>Audífonos</v>
      </c>
      <c r="F4026" t="str">
        <f ca="1">+_xlfn.XLOOKUP(E4026,'Tablas aux'!$B$3:$B$6,'Tablas aux'!$C$3:$C$6,0)</f>
        <v>Electrónica</v>
      </c>
      <c r="G4026">
        <f t="shared" ca="1" si="375"/>
        <v>7</v>
      </c>
      <c r="H4026">
        <f ca="1">+_xlfn.XLOOKUP(D4026,'Tablas aux'!$A$3:$A$6,'Tablas aux'!$D$3:$D$6)</f>
        <v>50</v>
      </c>
      <c r="I4026" s="3">
        <f t="shared" ca="1" si="376"/>
        <v>0.1</v>
      </c>
      <c r="J4026" t="str" cm="1">
        <f t="array" aca="1" ref="J4026" ca="1">+INDEX({"Tarjeta";"Efectivo";"Transferencia"},RANDBETWEEN(1,3))</f>
        <v>Transferencia</v>
      </c>
      <c r="K4026" t="str">
        <f t="shared" ca="1" si="377"/>
        <v>V-001</v>
      </c>
      <c r="L4026" t="str">
        <f ca="1">+VLOOKUP(K4026,'Tablas aux'!$A$23:$C$27,3,0)</f>
        <v>Lima</v>
      </c>
    </row>
    <row r="4027" spans="1:12" x14ac:dyDescent="0.25">
      <c r="A4027" t="str">
        <v>V-4026</v>
      </c>
      <c r="B4027">
        <f t="shared" ca="1" si="372"/>
        <v>45964</v>
      </c>
      <c r="C4027" t="str">
        <f t="shared" ca="1" si="373"/>
        <v>C-003</v>
      </c>
      <c r="D4027" t="str">
        <f t="shared" ca="1" si="374"/>
        <v>P-001</v>
      </c>
      <c r="E4027" t="str">
        <f ca="1">+_xlfn.XLOOKUP(D4027,'Tablas aux'!$A$3:$A$6,'Tablas aux'!$B$3:$B$6,0)</f>
        <v>Audífonos</v>
      </c>
      <c r="F4027" t="str">
        <f ca="1">+_xlfn.XLOOKUP(E4027,'Tablas aux'!$B$3:$B$6,'Tablas aux'!$C$3:$C$6,0)</f>
        <v>Electrónica</v>
      </c>
      <c r="G4027">
        <f t="shared" ca="1" si="375"/>
        <v>8</v>
      </c>
      <c r="H4027">
        <f ca="1">+_xlfn.XLOOKUP(D4027,'Tablas aux'!$A$3:$A$6,'Tablas aux'!$D$3:$D$6)</f>
        <v>50</v>
      </c>
      <c r="I4027" s="3">
        <f t="shared" ca="1" si="376"/>
        <v>0.1</v>
      </c>
      <c r="J4027" t="str" cm="1">
        <f t="array" aca="1" ref="J4027" ca="1">+INDEX({"Tarjeta";"Efectivo";"Transferencia"},RANDBETWEEN(1,3))</f>
        <v>Tarjeta</v>
      </c>
      <c r="K4027" t="str">
        <f t="shared" ca="1" si="377"/>
        <v>V-001</v>
      </c>
      <c r="L4027" t="str">
        <f ca="1">+VLOOKUP(K4027,'Tablas aux'!$A$23:$C$27,3,0)</f>
        <v>Lima</v>
      </c>
    </row>
    <row r="4028" spans="1:12" x14ac:dyDescent="0.25">
      <c r="A4028" t="str">
        <v>V-4027</v>
      </c>
      <c r="B4028">
        <f t="shared" ca="1" si="372"/>
        <v>45906</v>
      </c>
      <c r="C4028" t="str">
        <f t="shared" ca="1" si="373"/>
        <v>C-002</v>
      </c>
      <c r="D4028" t="str">
        <f t="shared" ca="1" si="374"/>
        <v>P-003</v>
      </c>
      <c r="E4028" t="str">
        <f ca="1">+_xlfn.XLOOKUP(D4028,'Tablas aux'!$A$3:$A$6,'Tablas aux'!$B$3:$B$6,0)</f>
        <v>Smart Watch</v>
      </c>
      <c r="F4028" t="str">
        <f ca="1">+_xlfn.XLOOKUP(E4028,'Tablas aux'!$B$3:$B$6,'Tablas aux'!$C$3:$C$6,0)</f>
        <v>Electrónica</v>
      </c>
      <c r="G4028">
        <f t="shared" ca="1" si="375"/>
        <v>28</v>
      </c>
      <c r="H4028">
        <f ca="1">+_xlfn.XLOOKUP(D4028,'Tablas aux'!$A$3:$A$6,'Tablas aux'!$D$3:$D$6)</f>
        <v>200</v>
      </c>
      <c r="I4028" s="3">
        <f t="shared" ca="1" si="376"/>
        <v>0.1</v>
      </c>
      <c r="J4028" t="str" cm="1">
        <f t="array" aca="1" ref="J4028" ca="1">+INDEX({"Tarjeta";"Efectivo";"Transferencia"},RANDBETWEEN(1,3))</f>
        <v>Efectivo</v>
      </c>
      <c r="K4028" t="str">
        <f t="shared" ca="1" si="377"/>
        <v>V-002</v>
      </c>
      <c r="L4028" t="str">
        <f ca="1">+VLOOKUP(K4028,'Tablas aux'!$A$23:$C$27,3,0)</f>
        <v>Callao</v>
      </c>
    </row>
    <row r="4029" spans="1:12" x14ac:dyDescent="0.25">
      <c r="A4029" t="str">
        <v>V-4028</v>
      </c>
      <c r="B4029">
        <f t="shared" ca="1" si="372"/>
        <v>45787</v>
      </c>
      <c r="C4029" t="str">
        <f t="shared" ca="1" si="373"/>
        <v>C-002</v>
      </c>
      <c r="D4029" t="str">
        <f t="shared" ca="1" si="374"/>
        <v>P-002</v>
      </c>
      <c r="E4029" t="str">
        <f ca="1">+_xlfn.XLOOKUP(D4029,'Tablas aux'!$A$3:$A$6,'Tablas aux'!$B$3:$B$6,0)</f>
        <v>Laptop</v>
      </c>
      <c r="F4029" t="str">
        <f ca="1">+_xlfn.XLOOKUP(E4029,'Tablas aux'!$B$3:$B$6,'Tablas aux'!$C$3:$C$6,0)</f>
        <v>Computo</v>
      </c>
      <c r="G4029">
        <f t="shared" ca="1" si="375"/>
        <v>24</v>
      </c>
      <c r="H4029">
        <f ca="1">+_xlfn.XLOOKUP(D4029,'Tablas aux'!$A$3:$A$6,'Tablas aux'!$D$3:$D$6)</f>
        <v>1200</v>
      </c>
      <c r="I4029" s="3">
        <f t="shared" ca="1" si="376"/>
        <v>0.3</v>
      </c>
      <c r="J4029" t="str" cm="1">
        <f t="array" aca="1" ref="J4029" ca="1">+INDEX({"Tarjeta";"Efectivo";"Transferencia"},RANDBETWEEN(1,3))</f>
        <v>Tarjeta</v>
      </c>
      <c r="K4029" t="str">
        <f t="shared" ca="1" si="377"/>
        <v>V-005</v>
      </c>
      <c r="L4029" t="str">
        <f ca="1">+VLOOKUP(K4029,'Tablas aux'!$A$23:$C$27,3,0)</f>
        <v>Ayacucho</v>
      </c>
    </row>
    <row r="4030" spans="1:12" x14ac:dyDescent="0.25">
      <c r="A4030" t="str">
        <v>V-4029</v>
      </c>
      <c r="B4030">
        <f t="shared" ca="1" si="372"/>
        <v>45965</v>
      </c>
      <c r="C4030" t="str">
        <f t="shared" ca="1" si="373"/>
        <v>C-002</v>
      </c>
      <c r="D4030" t="str">
        <f t="shared" ca="1" si="374"/>
        <v>P-002</v>
      </c>
      <c r="E4030" t="str">
        <f ca="1">+_xlfn.XLOOKUP(D4030,'Tablas aux'!$A$3:$A$6,'Tablas aux'!$B$3:$B$6,0)</f>
        <v>Laptop</v>
      </c>
      <c r="F4030" t="str">
        <f ca="1">+_xlfn.XLOOKUP(E4030,'Tablas aux'!$B$3:$B$6,'Tablas aux'!$C$3:$C$6,0)</f>
        <v>Computo</v>
      </c>
      <c r="G4030">
        <f t="shared" ca="1" si="375"/>
        <v>40</v>
      </c>
      <c r="H4030">
        <f ca="1">+_xlfn.XLOOKUP(D4030,'Tablas aux'!$A$3:$A$6,'Tablas aux'!$D$3:$D$6)</f>
        <v>1200</v>
      </c>
      <c r="I4030" s="3">
        <f t="shared" ca="1" si="376"/>
        <v>0.3</v>
      </c>
      <c r="J4030" t="str" cm="1">
        <f t="array" aca="1" ref="J4030" ca="1">+INDEX({"Tarjeta";"Efectivo";"Transferencia"},RANDBETWEEN(1,3))</f>
        <v>Efectivo</v>
      </c>
      <c r="K4030" t="str">
        <f t="shared" ca="1" si="377"/>
        <v>V-004</v>
      </c>
      <c r="L4030" t="str">
        <f ca="1">+VLOOKUP(K4030,'Tablas aux'!$A$23:$C$27,3,0)</f>
        <v>Moquegua</v>
      </c>
    </row>
    <row r="4031" spans="1:12" x14ac:dyDescent="0.25">
      <c r="A4031" t="str">
        <v>V-4030</v>
      </c>
      <c r="B4031">
        <f t="shared" ca="1" si="372"/>
        <v>45721</v>
      </c>
      <c r="C4031" t="str">
        <f t="shared" ca="1" si="373"/>
        <v>C-004</v>
      </c>
      <c r="D4031" t="str">
        <f t="shared" ca="1" si="374"/>
        <v>P-004</v>
      </c>
      <c r="E4031" t="str">
        <f ca="1">+_xlfn.XLOOKUP(D4031,'Tablas aux'!$A$3:$A$6,'Tablas aux'!$B$3:$B$6,0)</f>
        <v>Smart Phone</v>
      </c>
      <c r="F4031" t="str">
        <f ca="1">+_xlfn.XLOOKUP(E4031,'Tablas aux'!$B$3:$B$6,'Tablas aux'!$C$3:$C$6,0)</f>
        <v>Telefonía</v>
      </c>
      <c r="G4031">
        <f t="shared" ca="1" si="375"/>
        <v>45</v>
      </c>
      <c r="H4031">
        <f ca="1">+_xlfn.XLOOKUP(D4031,'Tablas aux'!$A$3:$A$6,'Tablas aux'!$D$3:$D$6)</f>
        <v>800</v>
      </c>
      <c r="I4031" s="3">
        <f t="shared" ca="1" si="376"/>
        <v>0.2</v>
      </c>
      <c r="J4031" t="str" cm="1">
        <f t="array" aca="1" ref="J4031" ca="1">+INDEX({"Tarjeta";"Efectivo";"Transferencia"},RANDBETWEEN(1,3))</f>
        <v>Transferencia</v>
      </c>
      <c r="K4031" t="str">
        <f t="shared" ca="1" si="377"/>
        <v>V-004</v>
      </c>
      <c r="L4031" t="str">
        <f ca="1">+VLOOKUP(K4031,'Tablas aux'!$A$23:$C$27,3,0)</f>
        <v>Moquegua</v>
      </c>
    </row>
    <row r="4032" spans="1:12" x14ac:dyDescent="0.25">
      <c r="A4032" t="str">
        <v>V-4031</v>
      </c>
      <c r="B4032">
        <f t="shared" ca="1" si="372"/>
        <v>45775</v>
      </c>
      <c r="C4032" t="str">
        <f t="shared" ca="1" si="373"/>
        <v>C-003</v>
      </c>
      <c r="D4032" t="str">
        <f t="shared" ca="1" si="374"/>
        <v>P-003</v>
      </c>
      <c r="E4032" t="str">
        <f ca="1">+_xlfn.XLOOKUP(D4032,'Tablas aux'!$A$3:$A$6,'Tablas aux'!$B$3:$B$6,0)</f>
        <v>Smart Watch</v>
      </c>
      <c r="F4032" t="str">
        <f ca="1">+_xlfn.XLOOKUP(E4032,'Tablas aux'!$B$3:$B$6,'Tablas aux'!$C$3:$C$6,0)</f>
        <v>Electrónica</v>
      </c>
      <c r="G4032">
        <f t="shared" ca="1" si="375"/>
        <v>16</v>
      </c>
      <c r="H4032">
        <f ca="1">+_xlfn.XLOOKUP(D4032,'Tablas aux'!$A$3:$A$6,'Tablas aux'!$D$3:$D$6)</f>
        <v>200</v>
      </c>
      <c r="I4032" s="3">
        <f t="shared" ca="1" si="376"/>
        <v>0.1</v>
      </c>
      <c r="J4032" t="str" cm="1">
        <f t="array" aca="1" ref="J4032" ca="1">+INDEX({"Tarjeta";"Efectivo";"Transferencia"},RANDBETWEEN(1,3))</f>
        <v>Transferencia</v>
      </c>
      <c r="K4032" t="str">
        <f t="shared" ca="1" si="377"/>
        <v>V-002</v>
      </c>
      <c r="L4032" t="str">
        <f ca="1">+VLOOKUP(K4032,'Tablas aux'!$A$23:$C$27,3,0)</f>
        <v>Callao</v>
      </c>
    </row>
    <row r="4033" spans="1:12" x14ac:dyDescent="0.25">
      <c r="A4033" t="str">
        <v>V-4032</v>
      </c>
      <c r="B4033">
        <f t="shared" ca="1" si="372"/>
        <v>45668</v>
      </c>
      <c r="C4033" t="str">
        <f t="shared" ca="1" si="373"/>
        <v>C-004</v>
      </c>
      <c r="D4033" t="str">
        <f t="shared" ca="1" si="374"/>
        <v>P-001</v>
      </c>
      <c r="E4033" t="str">
        <f ca="1">+_xlfn.XLOOKUP(D4033,'Tablas aux'!$A$3:$A$6,'Tablas aux'!$B$3:$B$6,0)</f>
        <v>Audífonos</v>
      </c>
      <c r="F4033" t="str">
        <f ca="1">+_xlfn.XLOOKUP(E4033,'Tablas aux'!$B$3:$B$6,'Tablas aux'!$C$3:$C$6,0)</f>
        <v>Electrónica</v>
      </c>
      <c r="G4033">
        <f t="shared" ca="1" si="375"/>
        <v>22</v>
      </c>
      <c r="H4033">
        <f ca="1">+_xlfn.XLOOKUP(D4033,'Tablas aux'!$A$3:$A$6,'Tablas aux'!$D$3:$D$6)</f>
        <v>50</v>
      </c>
      <c r="I4033" s="3">
        <f t="shared" ca="1" si="376"/>
        <v>0.1</v>
      </c>
      <c r="J4033" t="str" cm="1">
        <f t="array" aca="1" ref="J4033" ca="1">+INDEX({"Tarjeta";"Efectivo";"Transferencia"},RANDBETWEEN(1,3))</f>
        <v>Transferencia</v>
      </c>
      <c r="K4033" t="str">
        <f t="shared" ca="1" si="377"/>
        <v>V-001</v>
      </c>
      <c r="L4033" t="str">
        <f ca="1">+VLOOKUP(K4033,'Tablas aux'!$A$23:$C$27,3,0)</f>
        <v>Lima</v>
      </c>
    </row>
    <row r="4034" spans="1:12" x14ac:dyDescent="0.25">
      <c r="A4034" t="str">
        <v>V-4033</v>
      </c>
      <c r="B4034">
        <f t="shared" ca="1" si="372"/>
        <v>45701</v>
      </c>
      <c r="C4034" t="str">
        <f t="shared" ca="1" si="373"/>
        <v>C-001</v>
      </c>
      <c r="D4034" t="str">
        <f t="shared" ca="1" si="374"/>
        <v>P-001</v>
      </c>
      <c r="E4034" t="str">
        <f ca="1">+_xlfn.XLOOKUP(D4034,'Tablas aux'!$A$3:$A$6,'Tablas aux'!$B$3:$B$6,0)</f>
        <v>Audífonos</v>
      </c>
      <c r="F4034" t="str">
        <f ca="1">+_xlfn.XLOOKUP(E4034,'Tablas aux'!$B$3:$B$6,'Tablas aux'!$C$3:$C$6,0)</f>
        <v>Electrónica</v>
      </c>
      <c r="G4034">
        <f t="shared" ca="1" si="375"/>
        <v>5</v>
      </c>
      <c r="H4034">
        <f ca="1">+_xlfn.XLOOKUP(D4034,'Tablas aux'!$A$3:$A$6,'Tablas aux'!$D$3:$D$6)</f>
        <v>50</v>
      </c>
      <c r="I4034" s="3">
        <f t="shared" ca="1" si="376"/>
        <v>0.1</v>
      </c>
      <c r="J4034" t="str" cm="1">
        <f t="array" aca="1" ref="J4034" ca="1">+INDEX({"Tarjeta";"Efectivo";"Transferencia"},RANDBETWEEN(1,3))</f>
        <v>Transferencia</v>
      </c>
      <c r="K4034" t="str">
        <f t="shared" ca="1" si="377"/>
        <v>V-002</v>
      </c>
      <c r="L4034" t="str">
        <f ca="1">+VLOOKUP(K4034,'Tablas aux'!$A$23:$C$27,3,0)</f>
        <v>Callao</v>
      </c>
    </row>
    <row r="4035" spans="1:12" x14ac:dyDescent="0.25">
      <c r="A4035" t="str">
        <v>V-4034</v>
      </c>
      <c r="B4035">
        <f t="shared" ref="B4035:B4098" ca="1" si="378">+RANDBETWEEN("01/01/2025","31/12/2025")</f>
        <v>45736</v>
      </c>
      <c r="C4035" t="str">
        <f t="shared" ref="C4035:C4098" ca="1" si="379">+"C"&amp;"-"&amp;TEXT(RANDBETWEEN(1,4),"000")</f>
        <v>C-004</v>
      </c>
      <c r="D4035" t="str">
        <f t="shared" ref="D4035:D4098" ca="1" si="380">+"P"&amp;"-"&amp;TEXT(RANDBETWEEN(1,4),"000")</f>
        <v>P-004</v>
      </c>
      <c r="E4035" t="str">
        <f ca="1">+_xlfn.XLOOKUP(D4035,'Tablas aux'!$A$3:$A$6,'Tablas aux'!$B$3:$B$6,0)</f>
        <v>Smart Phone</v>
      </c>
      <c r="F4035" t="str">
        <f ca="1">+_xlfn.XLOOKUP(E4035,'Tablas aux'!$B$3:$B$6,'Tablas aux'!$C$3:$C$6,0)</f>
        <v>Telefonía</v>
      </c>
      <c r="G4035">
        <f t="shared" ref="G4035:G4098" ca="1" si="381">+RANDBETWEEN(5,45)</f>
        <v>9</v>
      </c>
      <c r="H4035">
        <f ca="1">+_xlfn.XLOOKUP(D4035,'Tablas aux'!$A$3:$A$6,'Tablas aux'!$D$3:$D$6)</f>
        <v>800</v>
      </c>
      <c r="I4035" s="3">
        <f t="shared" ref="I4035:I4098" ca="1" si="382">+IF(F4035="Electrónica",0.1,IF(F4035="Telefonía",0.2,0.3))</f>
        <v>0.2</v>
      </c>
      <c r="J4035" t="str" cm="1">
        <f t="array" aca="1" ref="J4035" ca="1">+INDEX({"Tarjeta";"Efectivo";"Transferencia"},RANDBETWEEN(1,3))</f>
        <v>Tarjeta</v>
      </c>
      <c r="K4035" t="str">
        <f t="shared" ref="K4035:K4098" ca="1" si="383">+"V"&amp;"-"&amp;TEXT(RANDBETWEEN(1,5),"000")</f>
        <v>V-001</v>
      </c>
      <c r="L4035" t="str">
        <f ca="1">+VLOOKUP(K4035,'Tablas aux'!$A$23:$C$27,3,0)</f>
        <v>Lima</v>
      </c>
    </row>
    <row r="4036" spans="1:12" x14ac:dyDescent="0.25">
      <c r="A4036" t="str">
        <v>V-4035</v>
      </c>
      <c r="B4036">
        <f t="shared" ca="1" si="378"/>
        <v>45861</v>
      </c>
      <c r="C4036" t="str">
        <f t="shared" ca="1" si="379"/>
        <v>C-004</v>
      </c>
      <c r="D4036" t="str">
        <f t="shared" ca="1" si="380"/>
        <v>P-003</v>
      </c>
      <c r="E4036" t="str">
        <f ca="1">+_xlfn.XLOOKUP(D4036,'Tablas aux'!$A$3:$A$6,'Tablas aux'!$B$3:$B$6,0)</f>
        <v>Smart Watch</v>
      </c>
      <c r="F4036" t="str">
        <f ca="1">+_xlfn.XLOOKUP(E4036,'Tablas aux'!$B$3:$B$6,'Tablas aux'!$C$3:$C$6,0)</f>
        <v>Electrónica</v>
      </c>
      <c r="G4036">
        <f t="shared" ca="1" si="381"/>
        <v>41</v>
      </c>
      <c r="H4036">
        <f ca="1">+_xlfn.XLOOKUP(D4036,'Tablas aux'!$A$3:$A$6,'Tablas aux'!$D$3:$D$6)</f>
        <v>200</v>
      </c>
      <c r="I4036" s="3">
        <f t="shared" ca="1" si="382"/>
        <v>0.1</v>
      </c>
      <c r="J4036" t="str" cm="1">
        <f t="array" aca="1" ref="J4036" ca="1">+INDEX({"Tarjeta";"Efectivo";"Transferencia"},RANDBETWEEN(1,3))</f>
        <v>Efectivo</v>
      </c>
      <c r="K4036" t="str">
        <f t="shared" ca="1" si="383"/>
        <v>V-001</v>
      </c>
      <c r="L4036" t="str">
        <f ca="1">+VLOOKUP(K4036,'Tablas aux'!$A$23:$C$27,3,0)</f>
        <v>Lima</v>
      </c>
    </row>
    <row r="4037" spans="1:12" x14ac:dyDescent="0.25">
      <c r="A4037" t="str">
        <v>V-4036</v>
      </c>
      <c r="B4037">
        <f t="shared" ca="1" si="378"/>
        <v>45850</v>
      </c>
      <c r="C4037" t="str">
        <f t="shared" ca="1" si="379"/>
        <v>C-004</v>
      </c>
      <c r="D4037" t="str">
        <f t="shared" ca="1" si="380"/>
        <v>P-002</v>
      </c>
      <c r="E4037" t="str">
        <f ca="1">+_xlfn.XLOOKUP(D4037,'Tablas aux'!$A$3:$A$6,'Tablas aux'!$B$3:$B$6,0)</f>
        <v>Laptop</v>
      </c>
      <c r="F4037" t="str">
        <f ca="1">+_xlfn.XLOOKUP(E4037,'Tablas aux'!$B$3:$B$6,'Tablas aux'!$C$3:$C$6,0)</f>
        <v>Computo</v>
      </c>
      <c r="G4037">
        <f t="shared" ca="1" si="381"/>
        <v>23</v>
      </c>
      <c r="H4037">
        <f ca="1">+_xlfn.XLOOKUP(D4037,'Tablas aux'!$A$3:$A$6,'Tablas aux'!$D$3:$D$6)</f>
        <v>1200</v>
      </c>
      <c r="I4037" s="3">
        <f t="shared" ca="1" si="382"/>
        <v>0.3</v>
      </c>
      <c r="J4037" t="str" cm="1">
        <f t="array" aca="1" ref="J4037" ca="1">+INDEX({"Tarjeta";"Efectivo";"Transferencia"},RANDBETWEEN(1,3))</f>
        <v>Efectivo</v>
      </c>
      <c r="K4037" t="str">
        <f t="shared" ca="1" si="383"/>
        <v>V-002</v>
      </c>
      <c r="L4037" t="str">
        <f ca="1">+VLOOKUP(K4037,'Tablas aux'!$A$23:$C$27,3,0)</f>
        <v>Callao</v>
      </c>
    </row>
    <row r="4038" spans="1:12" x14ac:dyDescent="0.25">
      <c r="A4038" t="str">
        <v>V-4037</v>
      </c>
      <c r="B4038">
        <f t="shared" ca="1" si="378"/>
        <v>45777</v>
      </c>
      <c r="C4038" t="str">
        <f t="shared" ca="1" si="379"/>
        <v>C-003</v>
      </c>
      <c r="D4038" t="str">
        <f t="shared" ca="1" si="380"/>
        <v>P-004</v>
      </c>
      <c r="E4038" t="str">
        <f ca="1">+_xlfn.XLOOKUP(D4038,'Tablas aux'!$A$3:$A$6,'Tablas aux'!$B$3:$B$6,0)</f>
        <v>Smart Phone</v>
      </c>
      <c r="F4038" t="str">
        <f ca="1">+_xlfn.XLOOKUP(E4038,'Tablas aux'!$B$3:$B$6,'Tablas aux'!$C$3:$C$6,0)</f>
        <v>Telefonía</v>
      </c>
      <c r="G4038">
        <f t="shared" ca="1" si="381"/>
        <v>44</v>
      </c>
      <c r="H4038">
        <f ca="1">+_xlfn.XLOOKUP(D4038,'Tablas aux'!$A$3:$A$6,'Tablas aux'!$D$3:$D$6)</f>
        <v>800</v>
      </c>
      <c r="I4038" s="3">
        <f t="shared" ca="1" si="382"/>
        <v>0.2</v>
      </c>
      <c r="J4038" t="str" cm="1">
        <f t="array" aca="1" ref="J4038" ca="1">+INDEX({"Tarjeta";"Efectivo";"Transferencia"},RANDBETWEEN(1,3))</f>
        <v>Transferencia</v>
      </c>
      <c r="K4038" t="str">
        <f t="shared" ca="1" si="383"/>
        <v>V-002</v>
      </c>
      <c r="L4038" t="str">
        <f ca="1">+VLOOKUP(K4038,'Tablas aux'!$A$23:$C$27,3,0)</f>
        <v>Callao</v>
      </c>
    </row>
    <row r="4039" spans="1:12" x14ac:dyDescent="0.25">
      <c r="A4039" t="str">
        <v>V-4038</v>
      </c>
      <c r="B4039">
        <f t="shared" ca="1" si="378"/>
        <v>45702</v>
      </c>
      <c r="C4039" t="str">
        <f t="shared" ca="1" si="379"/>
        <v>C-002</v>
      </c>
      <c r="D4039" t="str">
        <f t="shared" ca="1" si="380"/>
        <v>P-001</v>
      </c>
      <c r="E4039" t="str">
        <f ca="1">+_xlfn.XLOOKUP(D4039,'Tablas aux'!$A$3:$A$6,'Tablas aux'!$B$3:$B$6,0)</f>
        <v>Audífonos</v>
      </c>
      <c r="F4039" t="str">
        <f ca="1">+_xlfn.XLOOKUP(E4039,'Tablas aux'!$B$3:$B$6,'Tablas aux'!$C$3:$C$6,0)</f>
        <v>Electrónica</v>
      </c>
      <c r="G4039">
        <f t="shared" ca="1" si="381"/>
        <v>15</v>
      </c>
      <c r="H4039">
        <f ca="1">+_xlfn.XLOOKUP(D4039,'Tablas aux'!$A$3:$A$6,'Tablas aux'!$D$3:$D$6)</f>
        <v>50</v>
      </c>
      <c r="I4039" s="3">
        <f t="shared" ca="1" si="382"/>
        <v>0.1</v>
      </c>
      <c r="J4039" t="str" cm="1">
        <f t="array" aca="1" ref="J4039" ca="1">+INDEX({"Tarjeta";"Efectivo";"Transferencia"},RANDBETWEEN(1,3))</f>
        <v>Tarjeta</v>
      </c>
      <c r="K4039" t="str">
        <f t="shared" ca="1" si="383"/>
        <v>V-003</v>
      </c>
      <c r="L4039" t="str">
        <f ca="1">+VLOOKUP(K4039,'Tablas aux'!$A$23:$C$27,3,0)</f>
        <v>Arequipa</v>
      </c>
    </row>
    <row r="4040" spans="1:12" x14ac:dyDescent="0.25">
      <c r="A4040" t="str">
        <v>V-4039</v>
      </c>
      <c r="B4040">
        <f t="shared" ca="1" si="378"/>
        <v>45773</v>
      </c>
      <c r="C4040" t="str">
        <f t="shared" ca="1" si="379"/>
        <v>C-001</v>
      </c>
      <c r="D4040" t="str">
        <f t="shared" ca="1" si="380"/>
        <v>P-001</v>
      </c>
      <c r="E4040" t="str">
        <f ca="1">+_xlfn.XLOOKUP(D4040,'Tablas aux'!$A$3:$A$6,'Tablas aux'!$B$3:$B$6,0)</f>
        <v>Audífonos</v>
      </c>
      <c r="F4040" t="str">
        <f ca="1">+_xlfn.XLOOKUP(E4040,'Tablas aux'!$B$3:$B$6,'Tablas aux'!$C$3:$C$6,0)</f>
        <v>Electrónica</v>
      </c>
      <c r="G4040">
        <f t="shared" ca="1" si="381"/>
        <v>43</v>
      </c>
      <c r="H4040">
        <f ca="1">+_xlfn.XLOOKUP(D4040,'Tablas aux'!$A$3:$A$6,'Tablas aux'!$D$3:$D$6)</f>
        <v>50</v>
      </c>
      <c r="I4040" s="3">
        <f t="shared" ca="1" si="382"/>
        <v>0.1</v>
      </c>
      <c r="J4040" t="str" cm="1">
        <f t="array" aca="1" ref="J4040" ca="1">+INDEX({"Tarjeta";"Efectivo";"Transferencia"},RANDBETWEEN(1,3))</f>
        <v>Transferencia</v>
      </c>
      <c r="K4040" t="str">
        <f t="shared" ca="1" si="383"/>
        <v>V-002</v>
      </c>
      <c r="L4040" t="str">
        <f ca="1">+VLOOKUP(K4040,'Tablas aux'!$A$23:$C$27,3,0)</f>
        <v>Callao</v>
      </c>
    </row>
    <row r="4041" spans="1:12" x14ac:dyDescent="0.25">
      <c r="A4041" t="str">
        <v>V-4040</v>
      </c>
      <c r="B4041">
        <f t="shared" ca="1" si="378"/>
        <v>45937</v>
      </c>
      <c r="C4041" t="str">
        <f t="shared" ca="1" si="379"/>
        <v>C-001</v>
      </c>
      <c r="D4041" t="str">
        <f t="shared" ca="1" si="380"/>
        <v>P-004</v>
      </c>
      <c r="E4041" t="str">
        <f ca="1">+_xlfn.XLOOKUP(D4041,'Tablas aux'!$A$3:$A$6,'Tablas aux'!$B$3:$B$6,0)</f>
        <v>Smart Phone</v>
      </c>
      <c r="F4041" t="str">
        <f ca="1">+_xlfn.XLOOKUP(E4041,'Tablas aux'!$B$3:$B$6,'Tablas aux'!$C$3:$C$6,0)</f>
        <v>Telefonía</v>
      </c>
      <c r="G4041">
        <f t="shared" ca="1" si="381"/>
        <v>17</v>
      </c>
      <c r="H4041">
        <f ca="1">+_xlfn.XLOOKUP(D4041,'Tablas aux'!$A$3:$A$6,'Tablas aux'!$D$3:$D$6)</f>
        <v>800</v>
      </c>
      <c r="I4041" s="3">
        <f t="shared" ca="1" si="382"/>
        <v>0.2</v>
      </c>
      <c r="J4041" t="str" cm="1">
        <f t="array" aca="1" ref="J4041" ca="1">+INDEX({"Tarjeta";"Efectivo";"Transferencia"},RANDBETWEEN(1,3))</f>
        <v>Tarjeta</v>
      </c>
      <c r="K4041" t="str">
        <f t="shared" ca="1" si="383"/>
        <v>V-003</v>
      </c>
      <c r="L4041" t="str">
        <f ca="1">+VLOOKUP(K4041,'Tablas aux'!$A$23:$C$27,3,0)</f>
        <v>Arequipa</v>
      </c>
    </row>
    <row r="4042" spans="1:12" x14ac:dyDescent="0.25">
      <c r="A4042" t="str">
        <v>V-4041</v>
      </c>
      <c r="B4042">
        <f t="shared" ca="1" si="378"/>
        <v>45931</v>
      </c>
      <c r="C4042" t="str">
        <f t="shared" ca="1" si="379"/>
        <v>C-002</v>
      </c>
      <c r="D4042" t="str">
        <f t="shared" ca="1" si="380"/>
        <v>P-001</v>
      </c>
      <c r="E4042" t="str">
        <f ca="1">+_xlfn.XLOOKUP(D4042,'Tablas aux'!$A$3:$A$6,'Tablas aux'!$B$3:$B$6,0)</f>
        <v>Audífonos</v>
      </c>
      <c r="F4042" t="str">
        <f ca="1">+_xlfn.XLOOKUP(E4042,'Tablas aux'!$B$3:$B$6,'Tablas aux'!$C$3:$C$6,0)</f>
        <v>Electrónica</v>
      </c>
      <c r="G4042">
        <f t="shared" ca="1" si="381"/>
        <v>39</v>
      </c>
      <c r="H4042">
        <f ca="1">+_xlfn.XLOOKUP(D4042,'Tablas aux'!$A$3:$A$6,'Tablas aux'!$D$3:$D$6)</f>
        <v>50</v>
      </c>
      <c r="I4042" s="3">
        <f t="shared" ca="1" si="382"/>
        <v>0.1</v>
      </c>
      <c r="J4042" t="str" cm="1">
        <f t="array" aca="1" ref="J4042" ca="1">+INDEX({"Tarjeta";"Efectivo";"Transferencia"},RANDBETWEEN(1,3))</f>
        <v>Transferencia</v>
      </c>
      <c r="K4042" t="str">
        <f t="shared" ca="1" si="383"/>
        <v>V-005</v>
      </c>
      <c r="L4042" t="str">
        <f ca="1">+VLOOKUP(K4042,'Tablas aux'!$A$23:$C$27,3,0)</f>
        <v>Ayacucho</v>
      </c>
    </row>
    <row r="4043" spans="1:12" x14ac:dyDescent="0.25">
      <c r="A4043" t="str">
        <v>V-4042</v>
      </c>
      <c r="B4043">
        <f t="shared" ca="1" si="378"/>
        <v>45920</v>
      </c>
      <c r="C4043" t="str">
        <f t="shared" ca="1" si="379"/>
        <v>C-002</v>
      </c>
      <c r="D4043" t="str">
        <f t="shared" ca="1" si="380"/>
        <v>P-004</v>
      </c>
      <c r="E4043" t="str">
        <f ca="1">+_xlfn.XLOOKUP(D4043,'Tablas aux'!$A$3:$A$6,'Tablas aux'!$B$3:$B$6,0)</f>
        <v>Smart Phone</v>
      </c>
      <c r="F4043" t="str">
        <f ca="1">+_xlfn.XLOOKUP(E4043,'Tablas aux'!$B$3:$B$6,'Tablas aux'!$C$3:$C$6,0)</f>
        <v>Telefonía</v>
      </c>
      <c r="G4043">
        <f t="shared" ca="1" si="381"/>
        <v>7</v>
      </c>
      <c r="H4043">
        <f ca="1">+_xlfn.XLOOKUP(D4043,'Tablas aux'!$A$3:$A$6,'Tablas aux'!$D$3:$D$6)</f>
        <v>800</v>
      </c>
      <c r="I4043" s="3">
        <f t="shared" ca="1" si="382"/>
        <v>0.2</v>
      </c>
      <c r="J4043" t="str" cm="1">
        <f t="array" aca="1" ref="J4043" ca="1">+INDEX({"Tarjeta";"Efectivo";"Transferencia"},RANDBETWEEN(1,3))</f>
        <v>Transferencia</v>
      </c>
      <c r="K4043" t="str">
        <f t="shared" ca="1" si="383"/>
        <v>V-005</v>
      </c>
      <c r="L4043" t="str">
        <f ca="1">+VLOOKUP(K4043,'Tablas aux'!$A$23:$C$27,3,0)</f>
        <v>Ayacucho</v>
      </c>
    </row>
    <row r="4044" spans="1:12" x14ac:dyDescent="0.25">
      <c r="A4044" t="str">
        <v>V-4043</v>
      </c>
      <c r="B4044">
        <f t="shared" ca="1" si="378"/>
        <v>45678</v>
      </c>
      <c r="C4044" t="str">
        <f t="shared" ca="1" si="379"/>
        <v>C-002</v>
      </c>
      <c r="D4044" t="str">
        <f t="shared" ca="1" si="380"/>
        <v>P-004</v>
      </c>
      <c r="E4044" t="str">
        <f ca="1">+_xlfn.XLOOKUP(D4044,'Tablas aux'!$A$3:$A$6,'Tablas aux'!$B$3:$B$6,0)</f>
        <v>Smart Phone</v>
      </c>
      <c r="F4044" t="str">
        <f ca="1">+_xlfn.XLOOKUP(E4044,'Tablas aux'!$B$3:$B$6,'Tablas aux'!$C$3:$C$6,0)</f>
        <v>Telefonía</v>
      </c>
      <c r="G4044">
        <f t="shared" ca="1" si="381"/>
        <v>12</v>
      </c>
      <c r="H4044">
        <f ca="1">+_xlfn.XLOOKUP(D4044,'Tablas aux'!$A$3:$A$6,'Tablas aux'!$D$3:$D$6)</f>
        <v>800</v>
      </c>
      <c r="I4044" s="3">
        <f t="shared" ca="1" si="382"/>
        <v>0.2</v>
      </c>
      <c r="J4044" t="str" cm="1">
        <f t="array" aca="1" ref="J4044" ca="1">+INDEX({"Tarjeta";"Efectivo";"Transferencia"},RANDBETWEEN(1,3))</f>
        <v>Tarjeta</v>
      </c>
      <c r="K4044" t="str">
        <f t="shared" ca="1" si="383"/>
        <v>V-001</v>
      </c>
      <c r="L4044" t="str">
        <f ca="1">+VLOOKUP(K4044,'Tablas aux'!$A$23:$C$27,3,0)</f>
        <v>Lima</v>
      </c>
    </row>
    <row r="4045" spans="1:12" x14ac:dyDescent="0.25">
      <c r="A4045" t="str">
        <v>V-4044</v>
      </c>
      <c r="B4045">
        <f t="shared" ca="1" si="378"/>
        <v>45766</v>
      </c>
      <c r="C4045" t="str">
        <f t="shared" ca="1" si="379"/>
        <v>C-001</v>
      </c>
      <c r="D4045" t="str">
        <f t="shared" ca="1" si="380"/>
        <v>P-002</v>
      </c>
      <c r="E4045" t="str">
        <f ca="1">+_xlfn.XLOOKUP(D4045,'Tablas aux'!$A$3:$A$6,'Tablas aux'!$B$3:$B$6,0)</f>
        <v>Laptop</v>
      </c>
      <c r="F4045" t="str">
        <f ca="1">+_xlfn.XLOOKUP(E4045,'Tablas aux'!$B$3:$B$6,'Tablas aux'!$C$3:$C$6,0)</f>
        <v>Computo</v>
      </c>
      <c r="G4045">
        <f t="shared" ca="1" si="381"/>
        <v>5</v>
      </c>
      <c r="H4045">
        <f ca="1">+_xlfn.XLOOKUP(D4045,'Tablas aux'!$A$3:$A$6,'Tablas aux'!$D$3:$D$6)</f>
        <v>1200</v>
      </c>
      <c r="I4045" s="3">
        <f t="shared" ca="1" si="382"/>
        <v>0.3</v>
      </c>
      <c r="J4045" t="str" cm="1">
        <f t="array" aca="1" ref="J4045" ca="1">+INDEX({"Tarjeta";"Efectivo";"Transferencia"},RANDBETWEEN(1,3))</f>
        <v>Efectivo</v>
      </c>
      <c r="K4045" t="str">
        <f t="shared" ca="1" si="383"/>
        <v>V-001</v>
      </c>
      <c r="L4045" t="str">
        <f ca="1">+VLOOKUP(K4045,'Tablas aux'!$A$23:$C$27,3,0)</f>
        <v>Lima</v>
      </c>
    </row>
    <row r="4046" spans="1:12" x14ac:dyDescent="0.25">
      <c r="A4046" t="str">
        <v>V-4045</v>
      </c>
      <c r="B4046">
        <f t="shared" ca="1" si="378"/>
        <v>45798</v>
      </c>
      <c r="C4046" t="str">
        <f t="shared" ca="1" si="379"/>
        <v>C-004</v>
      </c>
      <c r="D4046" t="str">
        <f t="shared" ca="1" si="380"/>
        <v>P-003</v>
      </c>
      <c r="E4046" t="str">
        <f ca="1">+_xlfn.XLOOKUP(D4046,'Tablas aux'!$A$3:$A$6,'Tablas aux'!$B$3:$B$6,0)</f>
        <v>Smart Watch</v>
      </c>
      <c r="F4046" t="str">
        <f ca="1">+_xlfn.XLOOKUP(E4046,'Tablas aux'!$B$3:$B$6,'Tablas aux'!$C$3:$C$6,0)</f>
        <v>Electrónica</v>
      </c>
      <c r="G4046">
        <f t="shared" ca="1" si="381"/>
        <v>18</v>
      </c>
      <c r="H4046">
        <f ca="1">+_xlfn.XLOOKUP(D4046,'Tablas aux'!$A$3:$A$6,'Tablas aux'!$D$3:$D$6)</f>
        <v>200</v>
      </c>
      <c r="I4046" s="3">
        <f t="shared" ca="1" si="382"/>
        <v>0.1</v>
      </c>
      <c r="J4046" t="str" cm="1">
        <f t="array" aca="1" ref="J4046" ca="1">+INDEX({"Tarjeta";"Efectivo";"Transferencia"},RANDBETWEEN(1,3))</f>
        <v>Efectivo</v>
      </c>
      <c r="K4046" t="str">
        <f t="shared" ca="1" si="383"/>
        <v>V-002</v>
      </c>
      <c r="L4046" t="str">
        <f ca="1">+VLOOKUP(K4046,'Tablas aux'!$A$23:$C$27,3,0)</f>
        <v>Callao</v>
      </c>
    </row>
    <row r="4047" spans="1:12" x14ac:dyDescent="0.25">
      <c r="A4047" t="str">
        <v>V-4046</v>
      </c>
      <c r="B4047">
        <f t="shared" ca="1" si="378"/>
        <v>46019</v>
      </c>
      <c r="C4047" t="str">
        <f t="shared" ca="1" si="379"/>
        <v>C-001</v>
      </c>
      <c r="D4047" t="str">
        <f t="shared" ca="1" si="380"/>
        <v>P-002</v>
      </c>
      <c r="E4047" t="str">
        <f ca="1">+_xlfn.XLOOKUP(D4047,'Tablas aux'!$A$3:$A$6,'Tablas aux'!$B$3:$B$6,0)</f>
        <v>Laptop</v>
      </c>
      <c r="F4047" t="str">
        <f ca="1">+_xlfn.XLOOKUP(E4047,'Tablas aux'!$B$3:$B$6,'Tablas aux'!$C$3:$C$6,0)</f>
        <v>Computo</v>
      </c>
      <c r="G4047">
        <f t="shared" ca="1" si="381"/>
        <v>20</v>
      </c>
      <c r="H4047">
        <f ca="1">+_xlfn.XLOOKUP(D4047,'Tablas aux'!$A$3:$A$6,'Tablas aux'!$D$3:$D$6)</f>
        <v>1200</v>
      </c>
      <c r="I4047" s="3">
        <f t="shared" ca="1" si="382"/>
        <v>0.3</v>
      </c>
      <c r="J4047" t="str" cm="1">
        <f t="array" aca="1" ref="J4047" ca="1">+INDEX({"Tarjeta";"Efectivo";"Transferencia"},RANDBETWEEN(1,3))</f>
        <v>Efectivo</v>
      </c>
      <c r="K4047" t="str">
        <f t="shared" ca="1" si="383"/>
        <v>V-002</v>
      </c>
      <c r="L4047" t="str">
        <f ca="1">+VLOOKUP(K4047,'Tablas aux'!$A$23:$C$27,3,0)</f>
        <v>Callao</v>
      </c>
    </row>
    <row r="4048" spans="1:12" x14ac:dyDescent="0.25">
      <c r="A4048" t="str">
        <v>V-4047</v>
      </c>
      <c r="B4048">
        <f t="shared" ca="1" si="378"/>
        <v>45828</v>
      </c>
      <c r="C4048" t="str">
        <f t="shared" ca="1" si="379"/>
        <v>C-001</v>
      </c>
      <c r="D4048" t="str">
        <f t="shared" ca="1" si="380"/>
        <v>P-002</v>
      </c>
      <c r="E4048" t="str">
        <f ca="1">+_xlfn.XLOOKUP(D4048,'Tablas aux'!$A$3:$A$6,'Tablas aux'!$B$3:$B$6,0)</f>
        <v>Laptop</v>
      </c>
      <c r="F4048" t="str">
        <f ca="1">+_xlfn.XLOOKUP(E4048,'Tablas aux'!$B$3:$B$6,'Tablas aux'!$C$3:$C$6,0)</f>
        <v>Computo</v>
      </c>
      <c r="G4048">
        <f t="shared" ca="1" si="381"/>
        <v>20</v>
      </c>
      <c r="H4048">
        <f ca="1">+_xlfn.XLOOKUP(D4048,'Tablas aux'!$A$3:$A$6,'Tablas aux'!$D$3:$D$6)</f>
        <v>1200</v>
      </c>
      <c r="I4048" s="3">
        <f t="shared" ca="1" si="382"/>
        <v>0.3</v>
      </c>
      <c r="J4048" t="str" cm="1">
        <f t="array" aca="1" ref="J4048" ca="1">+INDEX({"Tarjeta";"Efectivo";"Transferencia"},RANDBETWEEN(1,3))</f>
        <v>Tarjeta</v>
      </c>
      <c r="K4048" t="str">
        <f t="shared" ca="1" si="383"/>
        <v>V-003</v>
      </c>
      <c r="L4048" t="str">
        <f ca="1">+VLOOKUP(K4048,'Tablas aux'!$A$23:$C$27,3,0)</f>
        <v>Arequipa</v>
      </c>
    </row>
    <row r="4049" spans="1:12" x14ac:dyDescent="0.25">
      <c r="A4049" t="str">
        <v>V-4048</v>
      </c>
      <c r="B4049">
        <f t="shared" ca="1" si="378"/>
        <v>45722</v>
      </c>
      <c r="C4049" t="str">
        <f t="shared" ca="1" si="379"/>
        <v>C-002</v>
      </c>
      <c r="D4049" t="str">
        <f t="shared" ca="1" si="380"/>
        <v>P-001</v>
      </c>
      <c r="E4049" t="str">
        <f ca="1">+_xlfn.XLOOKUP(D4049,'Tablas aux'!$A$3:$A$6,'Tablas aux'!$B$3:$B$6,0)</f>
        <v>Audífonos</v>
      </c>
      <c r="F4049" t="str">
        <f ca="1">+_xlfn.XLOOKUP(E4049,'Tablas aux'!$B$3:$B$6,'Tablas aux'!$C$3:$C$6,0)</f>
        <v>Electrónica</v>
      </c>
      <c r="G4049">
        <f t="shared" ca="1" si="381"/>
        <v>17</v>
      </c>
      <c r="H4049">
        <f ca="1">+_xlfn.XLOOKUP(D4049,'Tablas aux'!$A$3:$A$6,'Tablas aux'!$D$3:$D$6)</f>
        <v>50</v>
      </c>
      <c r="I4049" s="3">
        <f t="shared" ca="1" si="382"/>
        <v>0.1</v>
      </c>
      <c r="J4049" t="str" cm="1">
        <f t="array" aca="1" ref="J4049" ca="1">+INDEX({"Tarjeta";"Efectivo";"Transferencia"},RANDBETWEEN(1,3))</f>
        <v>Transferencia</v>
      </c>
      <c r="K4049" t="str">
        <f t="shared" ca="1" si="383"/>
        <v>V-001</v>
      </c>
      <c r="L4049" t="str">
        <f ca="1">+VLOOKUP(K4049,'Tablas aux'!$A$23:$C$27,3,0)</f>
        <v>Lima</v>
      </c>
    </row>
    <row r="4050" spans="1:12" x14ac:dyDescent="0.25">
      <c r="A4050" t="str">
        <v>V-4049</v>
      </c>
      <c r="B4050">
        <f t="shared" ca="1" si="378"/>
        <v>45747</v>
      </c>
      <c r="C4050" t="str">
        <f t="shared" ca="1" si="379"/>
        <v>C-002</v>
      </c>
      <c r="D4050" t="str">
        <f t="shared" ca="1" si="380"/>
        <v>P-004</v>
      </c>
      <c r="E4050" t="str">
        <f ca="1">+_xlfn.XLOOKUP(D4050,'Tablas aux'!$A$3:$A$6,'Tablas aux'!$B$3:$B$6,0)</f>
        <v>Smart Phone</v>
      </c>
      <c r="F4050" t="str">
        <f ca="1">+_xlfn.XLOOKUP(E4050,'Tablas aux'!$B$3:$B$6,'Tablas aux'!$C$3:$C$6,0)</f>
        <v>Telefonía</v>
      </c>
      <c r="G4050">
        <f t="shared" ca="1" si="381"/>
        <v>24</v>
      </c>
      <c r="H4050">
        <f ca="1">+_xlfn.XLOOKUP(D4050,'Tablas aux'!$A$3:$A$6,'Tablas aux'!$D$3:$D$6)</f>
        <v>800</v>
      </c>
      <c r="I4050" s="3">
        <f t="shared" ca="1" si="382"/>
        <v>0.2</v>
      </c>
      <c r="J4050" t="str" cm="1">
        <f t="array" aca="1" ref="J4050" ca="1">+INDEX({"Tarjeta";"Efectivo";"Transferencia"},RANDBETWEEN(1,3))</f>
        <v>Tarjeta</v>
      </c>
      <c r="K4050" t="str">
        <f t="shared" ca="1" si="383"/>
        <v>V-004</v>
      </c>
      <c r="L4050" t="str">
        <f ca="1">+VLOOKUP(K4050,'Tablas aux'!$A$23:$C$27,3,0)</f>
        <v>Moquegua</v>
      </c>
    </row>
    <row r="4051" spans="1:12" x14ac:dyDescent="0.25">
      <c r="A4051" t="str">
        <v>V-4050</v>
      </c>
      <c r="B4051">
        <f t="shared" ca="1" si="378"/>
        <v>45842</v>
      </c>
      <c r="C4051" t="str">
        <f t="shared" ca="1" si="379"/>
        <v>C-002</v>
      </c>
      <c r="D4051" t="str">
        <f t="shared" ca="1" si="380"/>
        <v>P-002</v>
      </c>
      <c r="E4051" t="str">
        <f ca="1">+_xlfn.XLOOKUP(D4051,'Tablas aux'!$A$3:$A$6,'Tablas aux'!$B$3:$B$6,0)</f>
        <v>Laptop</v>
      </c>
      <c r="F4051" t="str">
        <f ca="1">+_xlfn.XLOOKUP(E4051,'Tablas aux'!$B$3:$B$6,'Tablas aux'!$C$3:$C$6,0)</f>
        <v>Computo</v>
      </c>
      <c r="G4051">
        <f t="shared" ca="1" si="381"/>
        <v>44</v>
      </c>
      <c r="H4051">
        <f ca="1">+_xlfn.XLOOKUP(D4051,'Tablas aux'!$A$3:$A$6,'Tablas aux'!$D$3:$D$6)</f>
        <v>1200</v>
      </c>
      <c r="I4051" s="3">
        <f t="shared" ca="1" si="382"/>
        <v>0.3</v>
      </c>
      <c r="J4051" t="str" cm="1">
        <f t="array" aca="1" ref="J4051" ca="1">+INDEX({"Tarjeta";"Efectivo";"Transferencia"},RANDBETWEEN(1,3))</f>
        <v>Tarjeta</v>
      </c>
      <c r="K4051" t="str">
        <f t="shared" ca="1" si="383"/>
        <v>V-001</v>
      </c>
      <c r="L4051" t="str">
        <f ca="1">+VLOOKUP(K4051,'Tablas aux'!$A$23:$C$27,3,0)</f>
        <v>Lima</v>
      </c>
    </row>
    <row r="4052" spans="1:12" x14ac:dyDescent="0.25">
      <c r="A4052" t="str">
        <v>V-4051</v>
      </c>
      <c r="B4052">
        <f t="shared" ca="1" si="378"/>
        <v>45810</v>
      </c>
      <c r="C4052" t="str">
        <f t="shared" ca="1" si="379"/>
        <v>C-002</v>
      </c>
      <c r="D4052" t="str">
        <f t="shared" ca="1" si="380"/>
        <v>P-002</v>
      </c>
      <c r="E4052" t="str">
        <f ca="1">+_xlfn.XLOOKUP(D4052,'Tablas aux'!$A$3:$A$6,'Tablas aux'!$B$3:$B$6,0)</f>
        <v>Laptop</v>
      </c>
      <c r="F4052" t="str">
        <f ca="1">+_xlfn.XLOOKUP(E4052,'Tablas aux'!$B$3:$B$6,'Tablas aux'!$C$3:$C$6,0)</f>
        <v>Computo</v>
      </c>
      <c r="G4052">
        <f t="shared" ca="1" si="381"/>
        <v>12</v>
      </c>
      <c r="H4052">
        <f ca="1">+_xlfn.XLOOKUP(D4052,'Tablas aux'!$A$3:$A$6,'Tablas aux'!$D$3:$D$6)</f>
        <v>1200</v>
      </c>
      <c r="I4052" s="3">
        <f t="shared" ca="1" si="382"/>
        <v>0.3</v>
      </c>
      <c r="J4052" t="str" cm="1">
        <f t="array" aca="1" ref="J4052" ca="1">+INDEX({"Tarjeta";"Efectivo";"Transferencia"},RANDBETWEEN(1,3))</f>
        <v>Tarjeta</v>
      </c>
      <c r="K4052" t="str">
        <f t="shared" ca="1" si="383"/>
        <v>V-002</v>
      </c>
      <c r="L4052" t="str">
        <f ca="1">+VLOOKUP(K4052,'Tablas aux'!$A$23:$C$27,3,0)</f>
        <v>Callao</v>
      </c>
    </row>
    <row r="4053" spans="1:12" x14ac:dyDescent="0.25">
      <c r="A4053" t="str">
        <v>V-4052</v>
      </c>
      <c r="B4053">
        <f t="shared" ca="1" si="378"/>
        <v>45819</v>
      </c>
      <c r="C4053" t="str">
        <f t="shared" ca="1" si="379"/>
        <v>C-002</v>
      </c>
      <c r="D4053" t="str">
        <f t="shared" ca="1" si="380"/>
        <v>P-003</v>
      </c>
      <c r="E4053" t="str">
        <f ca="1">+_xlfn.XLOOKUP(D4053,'Tablas aux'!$A$3:$A$6,'Tablas aux'!$B$3:$B$6,0)</f>
        <v>Smart Watch</v>
      </c>
      <c r="F4053" t="str">
        <f ca="1">+_xlfn.XLOOKUP(E4053,'Tablas aux'!$B$3:$B$6,'Tablas aux'!$C$3:$C$6,0)</f>
        <v>Electrónica</v>
      </c>
      <c r="G4053">
        <f t="shared" ca="1" si="381"/>
        <v>6</v>
      </c>
      <c r="H4053">
        <f ca="1">+_xlfn.XLOOKUP(D4053,'Tablas aux'!$A$3:$A$6,'Tablas aux'!$D$3:$D$6)</f>
        <v>200</v>
      </c>
      <c r="I4053" s="3">
        <f t="shared" ca="1" si="382"/>
        <v>0.1</v>
      </c>
      <c r="J4053" t="str" cm="1">
        <f t="array" aca="1" ref="J4053" ca="1">+INDEX({"Tarjeta";"Efectivo";"Transferencia"},RANDBETWEEN(1,3))</f>
        <v>Transferencia</v>
      </c>
      <c r="K4053" t="str">
        <f t="shared" ca="1" si="383"/>
        <v>V-005</v>
      </c>
      <c r="L4053" t="str">
        <f ca="1">+VLOOKUP(K4053,'Tablas aux'!$A$23:$C$27,3,0)</f>
        <v>Ayacucho</v>
      </c>
    </row>
    <row r="4054" spans="1:12" x14ac:dyDescent="0.25">
      <c r="A4054" t="str">
        <v>V-4053</v>
      </c>
      <c r="B4054">
        <f t="shared" ca="1" si="378"/>
        <v>45846</v>
      </c>
      <c r="C4054" t="str">
        <f t="shared" ca="1" si="379"/>
        <v>C-004</v>
      </c>
      <c r="D4054" t="str">
        <f t="shared" ca="1" si="380"/>
        <v>P-004</v>
      </c>
      <c r="E4054" t="str">
        <f ca="1">+_xlfn.XLOOKUP(D4054,'Tablas aux'!$A$3:$A$6,'Tablas aux'!$B$3:$B$6,0)</f>
        <v>Smart Phone</v>
      </c>
      <c r="F4054" t="str">
        <f ca="1">+_xlfn.XLOOKUP(E4054,'Tablas aux'!$B$3:$B$6,'Tablas aux'!$C$3:$C$6,0)</f>
        <v>Telefonía</v>
      </c>
      <c r="G4054">
        <f t="shared" ca="1" si="381"/>
        <v>31</v>
      </c>
      <c r="H4054">
        <f ca="1">+_xlfn.XLOOKUP(D4054,'Tablas aux'!$A$3:$A$6,'Tablas aux'!$D$3:$D$6)</f>
        <v>800</v>
      </c>
      <c r="I4054" s="3">
        <f t="shared" ca="1" si="382"/>
        <v>0.2</v>
      </c>
      <c r="J4054" t="str" cm="1">
        <f t="array" aca="1" ref="J4054" ca="1">+INDEX({"Tarjeta";"Efectivo";"Transferencia"},RANDBETWEEN(1,3))</f>
        <v>Tarjeta</v>
      </c>
      <c r="K4054" t="str">
        <f t="shared" ca="1" si="383"/>
        <v>V-004</v>
      </c>
      <c r="L4054" t="str">
        <f ca="1">+VLOOKUP(K4054,'Tablas aux'!$A$23:$C$27,3,0)</f>
        <v>Moquegua</v>
      </c>
    </row>
    <row r="4055" spans="1:12" x14ac:dyDescent="0.25">
      <c r="A4055" t="str">
        <v>V-4054</v>
      </c>
      <c r="B4055">
        <f t="shared" ca="1" si="378"/>
        <v>45665</v>
      </c>
      <c r="C4055" t="str">
        <f t="shared" ca="1" si="379"/>
        <v>C-001</v>
      </c>
      <c r="D4055" t="str">
        <f t="shared" ca="1" si="380"/>
        <v>P-001</v>
      </c>
      <c r="E4055" t="str">
        <f ca="1">+_xlfn.XLOOKUP(D4055,'Tablas aux'!$A$3:$A$6,'Tablas aux'!$B$3:$B$6,0)</f>
        <v>Audífonos</v>
      </c>
      <c r="F4055" t="str">
        <f ca="1">+_xlfn.XLOOKUP(E4055,'Tablas aux'!$B$3:$B$6,'Tablas aux'!$C$3:$C$6,0)</f>
        <v>Electrónica</v>
      </c>
      <c r="G4055">
        <f t="shared" ca="1" si="381"/>
        <v>10</v>
      </c>
      <c r="H4055">
        <f ca="1">+_xlfn.XLOOKUP(D4055,'Tablas aux'!$A$3:$A$6,'Tablas aux'!$D$3:$D$6)</f>
        <v>50</v>
      </c>
      <c r="I4055" s="3">
        <f t="shared" ca="1" si="382"/>
        <v>0.1</v>
      </c>
      <c r="J4055" t="str" cm="1">
        <f t="array" aca="1" ref="J4055" ca="1">+INDEX({"Tarjeta";"Efectivo";"Transferencia"},RANDBETWEEN(1,3))</f>
        <v>Efectivo</v>
      </c>
      <c r="K4055" t="str">
        <f t="shared" ca="1" si="383"/>
        <v>V-004</v>
      </c>
      <c r="L4055" t="str">
        <f ca="1">+VLOOKUP(K4055,'Tablas aux'!$A$23:$C$27,3,0)</f>
        <v>Moquegua</v>
      </c>
    </row>
    <row r="4056" spans="1:12" x14ac:dyDescent="0.25">
      <c r="A4056" t="str">
        <v>V-4055</v>
      </c>
      <c r="B4056">
        <f t="shared" ca="1" si="378"/>
        <v>46018</v>
      </c>
      <c r="C4056" t="str">
        <f t="shared" ca="1" si="379"/>
        <v>C-004</v>
      </c>
      <c r="D4056" t="str">
        <f t="shared" ca="1" si="380"/>
        <v>P-001</v>
      </c>
      <c r="E4056" t="str">
        <f ca="1">+_xlfn.XLOOKUP(D4056,'Tablas aux'!$A$3:$A$6,'Tablas aux'!$B$3:$B$6,0)</f>
        <v>Audífonos</v>
      </c>
      <c r="F4056" t="str">
        <f ca="1">+_xlfn.XLOOKUP(E4056,'Tablas aux'!$B$3:$B$6,'Tablas aux'!$C$3:$C$6,0)</f>
        <v>Electrónica</v>
      </c>
      <c r="G4056">
        <f t="shared" ca="1" si="381"/>
        <v>9</v>
      </c>
      <c r="H4056">
        <f ca="1">+_xlfn.XLOOKUP(D4056,'Tablas aux'!$A$3:$A$6,'Tablas aux'!$D$3:$D$6)</f>
        <v>50</v>
      </c>
      <c r="I4056" s="3">
        <f t="shared" ca="1" si="382"/>
        <v>0.1</v>
      </c>
      <c r="J4056" t="str" cm="1">
        <f t="array" aca="1" ref="J4056" ca="1">+INDEX({"Tarjeta";"Efectivo";"Transferencia"},RANDBETWEEN(1,3))</f>
        <v>Transferencia</v>
      </c>
      <c r="K4056" t="str">
        <f t="shared" ca="1" si="383"/>
        <v>V-001</v>
      </c>
      <c r="L4056" t="str">
        <f ca="1">+VLOOKUP(K4056,'Tablas aux'!$A$23:$C$27,3,0)</f>
        <v>Lima</v>
      </c>
    </row>
    <row r="4057" spans="1:12" x14ac:dyDescent="0.25">
      <c r="A4057" t="str">
        <v>V-4056</v>
      </c>
      <c r="B4057">
        <f t="shared" ca="1" si="378"/>
        <v>45962</v>
      </c>
      <c r="C4057" t="str">
        <f t="shared" ca="1" si="379"/>
        <v>C-003</v>
      </c>
      <c r="D4057" t="str">
        <f t="shared" ca="1" si="380"/>
        <v>P-001</v>
      </c>
      <c r="E4057" t="str">
        <f ca="1">+_xlfn.XLOOKUP(D4057,'Tablas aux'!$A$3:$A$6,'Tablas aux'!$B$3:$B$6,0)</f>
        <v>Audífonos</v>
      </c>
      <c r="F4057" t="str">
        <f ca="1">+_xlfn.XLOOKUP(E4057,'Tablas aux'!$B$3:$B$6,'Tablas aux'!$C$3:$C$6,0)</f>
        <v>Electrónica</v>
      </c>
      <c r="G4057">
        <f t="shared" ca="1" si="381"/>
        <v>34</v>
      </c>
      <c r="H4057">
        <f ca="1">+_xlfn.XLOOKUP(D4057,'Tablas aux'!$A$3:$A$6,'Tablas aux'!$D$3:$D$6)</f>
        <v>50</v>
      </c>
      <c r="I4057" s="3">
        <f t="shared" ca="1" si="382"/>
        <v>0.1</v>
      </c>
      <c r="J4057" t="str" cm="1">
        <f t="array" aca="1" ref="J4057" ca="1">+INDEX({"Tarjeta";"Efectivo";"Transferencia"},RANDBETWEEN(1,3))</f>
        <v>Transferencia</v>
      </c>
      <c r="K4057" t="str">
        <f t="shared" ca="1" si="383"/>
        <v>V-002</v>
      </c>
      <c r="L4057" t="str">
        <f ca="1">+VLOOKUP(K4057,'Tablas aux'!$A$23:$C$27,3,0)</f>
        <v>Callao</v>
      </c>
    </row>
    <row r="4058" spans="1:12" x14ac:dyDescent="0.25">
      <c r="A4058" t="str">
        <v>V-4057</v>
      </c>
      <c r="B4058">
        <f t="shared" ca="1" si="378"/>
        <v>45731</v>
      </c>
      <c r="C4058" t="str">
        <f t="shared" ca="1" si="379"/>
        <v>C-002</v>
      </c>
      <c r="D4058" t="str">
        <f t="shared" ca="1" si="380"/>
        <v>P-002</v>
      </c>
      <c r="E4058" t="str">
        <f ca="1">+_xlfn.XLOOKUP(D4058,'Tablas aux'!$A$3:$A$6,'Tablas aux'!$B$3:$B$6,0)</f>
        <v>Laptop</v>
      </c>
      <c r="F4058" t="str">
        <f ca="1">+_xlfn.XLOOKUP(E4058,'Tablas aux'!$B$3:$B$6,'Tablas aux'!$C$3:$C$6,0)</f>
        <v>Computo</v>
      </c>
      <c r="G4058">
        <f t="shared" ca="1" si="381"/>
        <v>9</v>
      </c>
      <c r="H4058">
        <f ca="1">+_xlfn.XLOOKUP(D4058,'Tablas aux'!$A$3:$A$6,'Tablas aux'!$D$3:$D$6)</f>
        <v>1200</v>
      </c>
      <c r="I4058" s="3">
        <f t="shared" ca="1" si="382"/>
        <v>0.3</v>
      </c>
      <c r="J4058" t="str" cm="1">
        <f t="array" aca="1" ref="J4058" ca="1">+INDEX({"Tarjeta";"Efectivo";"Transferencia"},RANDBETWEEN(1,3))</f>
        <v>Tarjeta</v>
      </c>
      <c r="K4058" t="str">
        <f t="shared" ca="1" si="383"/>
        <v>V-003</v>
      </c>
      <c r="L4058" t="str">
        <f ca="1">+VLOOKUP(K4058,'Tablas aux'!$A$23:$C$27,3,0)</f>
        <v>Arequipa</v>
      </c>
    </row>
    <row r="4059" spans="1:12" x14ac:dyDescent="0.25">
      <c r="A4059" t="str">
        <v>V-4058</v>
      </c>
      <c r="B4059">
        <f t="shared" ca="1" si="378"/>
        <v>45991</v>
      </c>
      <c r="C4059" t="str">
        <f t="shared" ca="1" si="379"/>
        <v>C-002</v>
      </c>
      <c r="D4059" t="str">
        <f t="shared" ca="1" si="380"/>
        <v>P-002</v>
      </c>
      <c r="E4059" t="str">
        <f ca="1">+_xlfn.XLOOKUP(D4059,'Tablas aux'!$A$3:$A$6,'Tablas aux'!$B$3:$B$6,0)</f>
        <v>Laptop</v>
      </c>
      <c r="F4059" t="str">
        <f ca="1">+_xlfn.XLOOKUP(E4059,'Tablas aux'!$B$3:$B$6,'Tablas aux'!$C$3:$C$6,0)</f>
        <v>Computo</v>
      </c>
      <c r="G4059">
        <f t="shared" ca="1" si="381"/>
        <v>5</v>
      </c>
      <c r="H4059">
        <f ca="1">+_xlfn.XLOOKUP(D4059,'Tablas aux'!$A$3:$A$6,'Tablas aux'!$D$3:$D$6)</f>
        <v>1200</v>
      </c>
      <c r="I4059" s="3">
        <f t="shared" ca="1" si="382"/>
        <v>0.3</v>
      </c>
      <c r="J4059" t="str" cm="1">
        <f t="array" aca="1" ref="J4059" ca="1">+INDEX({"Tarjeta";"Efectivo";"Transferencia"},RANDBETWEEN(1,3))</f>
        <v>Tarjeta</v>
      </c>
      <c r="K4059" t="str">
        <f t="shared" ca="1" si="383"/>
        <v>V-001</v>
      </c>
      <c r="L4059" t="str">
        <f ca="1">+VLOOKUP(K4059,'Tablas aux'!$A$23:$C$27,3,0)</f>
        <v>Lima</v>
      </c>
    </row>
    <row r="4060" spans="1:12" x14ac:dyDescent="0.25">
      <c r="A4060" t="str">
        <v>V-4059</v>
      </c>
      <c r="B4060">
        <f t="shared" ca="1" si="378"/>
        <v>45980</v>
      </c>
      <c r="C4060" t="str">
        <f t="shared" ca="1" si="379"/>
        <v>C-004</v>
      </c>
      <c r="D4060" t="str">
        <f t="shared" ca="1" si="380"/>
        <v>P-003</v>
      </c>
      <c r="E4060" t="str">
        <f ca="1">+_xlfn.XLOOKUP(D4060,'Tablas aux'!$A$3:$A$6,'Tablas aux'!$B$3:$B$6,0)</f>
        <v>Smart Watch</v>
      </c>
      <c r="F4060" t="str">
        <f ca="1">+_xlfn.XLOOKUP(E4060,'Tablas aux'!$B$3:$B$6,'Tablas aux'!$C$3:$C$6,0)</f>
        <v>Electrónica</v>
      </c>
      <c r="G4060">
        <f t="shared" ca="1" si="381"/>
        <v>19</v>
      </c>
      <c r="H4060">
        <f ca="1">+_xlfn.XLOOKUP(D4060,'Tablas aux'!$A$3:$A$6,'Tablas aux'!$D$3:$D$6)</f>
        <v>200</v>
      </c>
      <c r="I4060" s="3">
        <f t="shared" ca="1" si="382"/>
        <v>0.1</v>
      </c>
      <c r="J4060" t="str" cm="1">
        <f t="array" aca="1" ref="J4060" ca="1">+INDEX({"Tarjeta";"Efectivo";"Transferencia"},RANDBETWEEN(1,3))</f>
        <v>Tarjeta</v>
      </c>
      <c r="K4060" t="str">
        <f t="shared" ca="1" si="383"/>
        <v>V-002</v>
      </c>
      <c r="L4060" t="str">
        <f ca="1">+VLOOKUP(K4060,'Tablas aux'!$A$23:$C$27,3,0)</f>
        <v>Callao</v>
      </c>
    </row>
    <row r="4061" spans="1:12" x14ac:dyDescent="0.25">
      <c r="A4061" t="str">
        <v>V-4060</v>
      </c>
      <c r="B4061">
        <f t="shared" ca="1" si="378"/>
        <v>45669</v>
      </c>
      <c r="C4061" t="str">
        <f t="shared" ca="1" si="379"/>
        <v>C-004</v>
      </c>
      <c r="D4061" t="str">
        <f t="shared" ca="1" si="380"/>
        <v>P-002</v>
      </c>
      <c r="E4061" t="str">
        <f ca="1">+_xlfn.XLOOKUP(D4061,'Tablas aux'!$A$3:$A$6,'Tablas aux'!$B$3:$B$6,0)</f>
        <v>Laptop</v>
      </c>
      <c r="F4061" t="str">
        <f ca="1">+_xlfn.XLOOKUP(E4061,'Tablas aux'!$B$3:$B$6,'Tablas aux'!$C$3:$C$6,0)</f>
        <v>Computo</v>
      </c>
      <c r="G4061">
        <f t="shared" ca="1" si="381"/>
        <v>33</v>
      </c>
      <c r="H4061">
        <f ca="1">+_xlfn.XLOOKUP(D4061,'Tablas aux'!$A$3:$A$6,'Tablas aux'!$D$3:$D$6)</f>
        <v>1200</v>
      </c>
      <c r="I4061" s="3">
        <f t="shared" ca="1" si="382"/>
        <v>0.3</v>
      </c>
      <c r="J4061" t="str" cm="1">
        <f t="array" aca="1" ref="J4061" ca="1">+INDEX({"Tarjeta";"Efectivo";"Transferencia"},RANDBETWEEN(1,3))</f>
        <v>Efectivo</v>
      </c>
      <c r="K4061" t="str">
        <f t="shared" ca="1" si="383"/>
        <v>V-004</v>
      </c>
      <c r="L4061" t="str">
        <f ca="1">+VLOOKUP(K4061,'Tablas aux'!$A$23:$C$27,3,0)</f>
        <v>Moquegua</v>
      </c>
    </row>
    <row r="4062" spans="1:12" x14ac:dyDescent="0.25">
      <c r="A4062" t="str">
        <v>V-4061</v>
      </c>
      <c r="B4062">
        <f t="shared" ca="1" si="378"/>
        <v>45752</v>
      </c>
      <c r="C4062" t="str">
        <f t="shared" ca="1" si="379"/>
        <v>C-001</v>
      </c>
      <c r="D4062" t="str">
        <f t="shared" ca="1" si="380"/>
        <v>P-001</v>
      </c>
      <c r="E4062" t="str">
        <f ca="1">+_xlfn.XLOOKUP(D4062,'Tablas aux'!$A$3:$A$6,'Tablas aux'!$B$3:$B$6,0)</f>
        <v>Audífonos</v>
      </c>
      <c r="F4062" t="str">
        <f ca="1">+_xlfn.XLOOKUP(E4062,'Tablas aux'!$B$3:$B$6,'Tablas aux'!$C$3:$C$6,0)</f>
        <v>Electrónica</v>
      </c>
      <c r="G4062">
        <f t="shared" ca="1" si="381"/>
        <v>25</v>
      </c>
      <c r="H4062">
        <f ca="1">+_xlfn.XLOOKUP(D4062,'Tablas aux'!$A$3:$A$6,'Tablas aux'!$D$3:$D$6)</f>
        <v>50</v>
      </c>
      <c r="I4062" s="3">
        <f t="shared" ca="1" si="382"/>
        <v>0.1</v>
      </c>
      <c r="J4062" t="str" cm="1">
        <f t="array" aca="1" ref="J4062" ca="1">+INDEX({"Tarjeta";"Efectivo";"Transferencia"},RANDBETWEEN(1,3))</f>
        <v>Transferencia</v>
      </c>
      <c r="K4062" t="str">
        <f t="shared" ca="1" si="383"/>
        <v>V-004</v>
      </c>
      <c r="L4062" t="str">
        <f ca="1">+VLOOKUP(K4062,'Tablas aux'!$A$23:$C$27,3,0)</f>
        <v>Moquegua</v>
      </c>
    </row>
    <row r="4063" spans="1:12" x14ac:dyDescent="0.25">
      <c r="A4063" t="str">
        <v>V-4062</v>
      </c>
      <c r="B4063">
        <f t="shared" ca="1" si="378"/>
        <v>45752</v>
      </c>
      <c r="C4063" t="str">
        <f t="shared" ca="1" si="379"/>
        <v>C-003</v>
      </c>
      <c r="D4063" t="str">
        <f t="shared" ca="1" si="380"/>
        <v>P-002</v>
      </c>
      <c r="E4063" t="str">
        <f ca="1">+_xlfn.XLOOKUP(D4063,'Tablas aux'!$A$3:$A$6,'Tablas aux'!$B$3:$B$6,0)</f>
        <v>Laptop</v>
      </c>
      <c r="F4063" t="str">
        <f ca="1">+_xlfn.XLOOKUP(E4063,'Tablas aux'!$B$3:$B$6,'Tablas aux'!$C$3:$C$6,0)</f>
        <v>Computo</v>
      </c>
      <c r="G4063">
        <f t="shared" ca="1" si="381"/>
        <v>30</v>
      </c>
      <c r="H4063">
        <f ca="1">+_xlfn.XLOOKUP(D4063,'Tablas aux'!$A$3:$A$6,'Tablas aux'!$D$3:$D$6)</f>
        <v>1200</v>
      </c>
      <c r="I4063" s="3">
        <f t="shared" ca="1" si="382"/>
        <v>0.3</v>
      </c>
      <c r="J4063" t="str" cm="1">
        <f t="array" aca="1" ref="J4063" ca="1">+INDEX({"Tarjeta";"Efectivo";"Transferencia"},RANDBETWEEN(1,3))</f>
        <v>Tarjeta</v>
      </c>
      <c r="K4063" t="str">
        <f t="shared" ca="1" si="383"/>
        <v>V-005</v>
      </c>
      <c r="L4063" t="str">
        <f ca="1">+VLOOKUP(K4063,'Tablas aux'!$A$23:$C$27,3,0)</f>
        <v>Ayacucho</v>
      </c>
    </row>
    <row r="4064" spans="1:12" x14ac:dyDescent="0.25">
      <c r="A4064" t="str">
        <v>V-4063</v>
      </c>
      <c r="B4064">
        <f t="shared" ca="1" si="378"/>
        <v>46019</v>
      </c>
      <c r="C4064" t="str">
        <f t="shared" ca="1" si="379"/>
        <v>C-001</v>
      </c>
      <c r="D4064" t="str">
        <f t="shared" ca="1" si="380"/>
        <v>P-004</v>
      </c>
      <c r="E4064" t="str">
        <f ca="1">+_xlfn.XLOOKUP(D4064,'Tablas aux'!$A$3:$A$6,'Tablas aux'!$B$3:$B$6,0)</f>
        <v>Smart Phone</v>
      </c>
      <c r="F4064" t="str">
        <f ca="1">+_xlfn.XLOOKUP(E4064,'Tablas aux'!$B$3:$B$6,'Tablas aux'!$C$3:$C$6,0)</f>
        <v>Telefonía</v>
      </c>
      <c r="G4064">
        <f t="shared" ca="1" si="381"/>
        <v>27</v>
      </c>
      <c r="H4064">
        <f ca="1">+_xlfn.XLOOKUP(D4064,'Tablas aux'!$A$3:$A$6,'Tablas aux'!$D$3:$D$6)</f>
        <v>800</v>
      </c>
      <c r="I4064" s="3">
        <f t="shared" ca="1" si="382"/>
        <v>0.2</v>
      </c>
      <c r="J4064" t="str" cm="1">
        <f t="array" aca="1" ref="J4064" ca="1">+INDEX({"Tarjeta";"Efectivo";"Transferencia"},RANDBETWEEN(1,3))</f>
        <v>Transferencia</v>
      </c>
      <c r="K4064" t="str">
        <f t="shared" ca="1" si="383"/>
        <v>V-003</v>
      </c>
      <c r="L4064" t="str">
        <f ca="1">+VLOOKUP(K4064,'Tablas aux'!$A$23:$C$27,3,0)</f>
        <v>Arequipa</v>
      </c>
    </row>
    <row r="4065" spans="1:12" x14ac:dyDescent="0.25">
      <c r="A4065" t="str">
        <v>V-4064</v>
      </c>
      <c r="B4065">
        <f t="shared" ca="1" si="378"/>
        <v>45706</v>
      </c>
      <c r="C4065" t="str">
        <f t="shared" ca="1" si="379"/>
        <v>C-001</v>
      </c>
      <c r="D4065" t="str">
        <f t="shared" ca="1" si="380"/>
        <v>P-003</v>
      </c>
      <c r="E4065" t="str">
        <f ca="1">+_xlfn.XLOOKUP(D4065,'Tablas aux'!$A$3:$A$6,'Tablas aux'!$B$3:$B$6,0)</f>
        <v>Smart Watch</v>
      </c>
      <c r="F4065" t="str">
        <f ca="1">+_xlfn.XLOOKUP(E4065,'Tablas aux'!$B$3:$B$6,'Tablas aux'!$C$3:$C$6,0)</f>
        <v>Electrónica</v>
      </c>
      <c r="G4065">
        <f t="shared" ca="1" si="381"/>
        <v>15</v>
      </c>
      <c r="H4065">
        <f ca="1">+_xlfn.XLOOKUP(D4065,'Tablas aux'!$A$3:$A$6,'Tablas aux'!$D$3:$D$6)</f>
        <v>200</v>
      </c>
      <c r="I4065" s="3">
        <f t="shared" ca="1" si="382"/>
        <v>0.1</v>
      </c>
      <c r="J4065" t="str" cm="1">
        <f t="array" aca="1" ref="J4065" ca="1">+INDEX({"Tarjeta";"Efectivo";"Transferencia"},RANDBETWEEN(1,3))</f>
        <v>Efectivo</v>
      </c>
      <c r="K4065" t="str">
        <f t="shared" ca="1" si="383"/>
        <v>V-002</v>
      </c>
      <c r="L4065" t="str">
        <f ca="1">+VLOOKUP(K4065,'Tablas aux'!$A$23:$C$27,3,0)</f>
        <v>Callao</v>
      </c>
    </row>
    <row r="4066" spans="1:12" x14ac:dyDescent="0.25">
      <c r="A4066" t="str">
        <v>V-4065</v>
      </c>
      <c r="B4066">
        <f t="shared" ca="1" si="378"/>
        <v>45837</v>
      </c>
      <c r="C4066" t="str">
        <f t="shared" ca="1" si="379"/>
        <v>C-002</v>
      </c>
      <c r="D4066" t="str">
        <f t="shared" ca="1" si="380"/>
        <v>P-002</v>
      </c>
      <c r="E4066" t="str">
        <f ca="1">+_xlfn.XLOOKUP(D4066,'Tablas aux'!$A$3:$A$6,'Tablas aux'!$B$3:$B$6,0)</f>
        <v>Laptop</v>
      </c>
      <c r="F4066" t="str">
        <f ca="1">+_xlfn.XLOOKUP(E4066,'Tablas aux'!$B$3:$B$6,'Tablas aux'!$C$3:$C$6,0)</f>
        <v>Computo</v>
      </c>
      <c r="G4066">
        <f t="shared" ca="1" si="381"/>
        <v>39</v>
      </c>
      <c r="H4066">
        <f ca="1">+_xlfn.XLOOKUP(D4066,'Tablas aux'!$A$3:$A$6,'Tablas aux'!$D$3:$D$6)</f>
        <v>1200</v>
      </c>
      <c r="I4066" s="3">
        <f t="shared" ca="1" si="382"/>
        <v>0.3</v>
      </c>
      <c r="J4066" t="str" cm="1">
        <f t="array" aca="1" ref="J4066" ca="1">+INDEX({"Tarjeta";"Efectivo";"Transferencia"},RANDBETWEEN(1,3))</f>
        <v>Transferencia</v>
      </c>
      <c r="K4066" t="str">
        <f t="shared" ca="1" si="383"/>
        <v>V-004</v>
      </c>
      <c r="L4066" t="str">
        <f ca="1">+VLOOKUP(K4066,'Tablas aux'!$A$23:$C$27,3,0)</f>
        <v>Moquegua</v>
      </c>
    </row>
    <row r="4067" spans="1:12" x14ac:dyDescent="0.25">
      <c r="A4067" t="str">
        <v>V-4066</v>
      </c>
      <c r="B4067">
        <f t="shared" ca="1" si="378"/>
        <v>45788</v>
      </c>
      <c r="C4067" t="str">
        <f t="shared" ca="1" si="379"/>
        <v>C-001</v>
      </c>
      <c r="D4067" t="str">
        <f t="shared" ca="1" si="380"/>
        <v>P-002</v>
      </c>
      <c r="E4067" t="str">
        <f ca="1">+_xlfn.XLOOKUP(D4067,'Tablas aux'!$A$3:$A$6,'Tablas aux'!$B$3:$B$6,0)</f>
        <v>Laptop</v>
      </c>
      <c r="F4067" t="str">
        <f ca="1">+_xlfn.XLOOKUP(E4067,'Tablas aux'!$B$3:$B$6,'Tablas aux'!$C$3:$C$6,0)</f>
        <v>Computo</v>
      </c>
      <c r="G4067">
        <f t="shared" ca="1" si="381"/>
        <v>24</v>
      </c>
      <c r="H4067">
        <f ca="1">+_xlfn.XLOOKUP(D4067,'Tablas aux'!$A$3:$A$6,'Tablas aux'!$D$3:$D$6)</f>
        <v>1200</v>
      </c>
      <c r="I4067" s="3">
        <f t="shared" ca="1" si="382"/>
        <v>0.3</v>
      </c>
      <c r="J4067" t="str" cm="1">
        <f t="array" aca="1" ref="J4067" ca="1">+INDEX({"Tarjeta";"Efectivo";"Transferencia"},RANDBETWEEN(1,3))</f>
        <v>Efectivo</v>
      </c>
      <c r="K4067" t="str">
        <f t="shared" ca="1" si="383"/>
        <v>V-002</v>
      </c>
      <c r="L4067" t="str">
        <f ca="1">+VLOOKUP(K4067,'Tablas aux'!$A$23:$C$27,3,0)</f>
        <v>Callao</v>
      </c>
    </row>
    <row r="4068" spans="1:12" x14ac:dyDescent="0.25">
      <c r="A4068" t="str">
        <v>V-4067</v>
      </c>
      <c r="B4068">
        <f t="shared" ca="1" si="378"/>
        <v>45753</v>
      </c>
      <c r="C4068" t="str">
        <f t="shared" ca="1" si="379"/>
        <v>C-001</v>
      </c>
      <c r="D4068" t="str">
        <f t="shared" ca="1" si="380"/>
        <v>P-004</v>
      </c>
      <c r="E4068" t="str">
        <f ca="1">+_xlfn.XLOOKUP(D4068,'Tablas aux'!$A$3:$A$6,'Tablas aux'!$B$3:$B$6,0)</f>
        <v>Smart Phone</v>
      </c>
      <c r="F4068" t="str">
        <f ca="1">+_xlfn.XLOOKUP(E4068,'Tablas aux'!$B$3:$B$6,'Tablas aux'!$C$3:$C$6,0)</f>
        <v>Telefonía</v>
      </c>
      <c r="G4068">
        <f t="shared" ca="1" si="381"/>
        <v>33</v>
      </c>
      <c r="H4068">
        <f ca="1">+_xlfn.XLOOKUP(D4068,'Tablas aux'!$A$3:$A$6,'Tablas aux'!$D$3:$D$6)</f>
        <v>800</v>
      </c>
      <c r="I4068" s="3">
        <f t="shared" ca="1" si="382"/>
        <v>0.2</v>
      </c>
      <c r="J4068" t="str" cm="1">
        <f t="array" aca="1" ref="J4068" ca="1">+INDEX({"Tarjeta";"Efectivo";"Transferencia"},RANDBETWEEN(1,3))</f>
        <v>Transferencia</v>
      </c>
      <c r="K4068" t="str">
        <f t="shared" ca="1" si="383"/>
        <v>V-001</v>
      </c>
      <c r="L4068" t="str">
        <f ca="1">+VLOOKUP(K4068,'Tablas aux'!$A$23:$C$27,3,0)</f>
        <v>Lima</v>
      </c>
    </row>
    <row r="4069" spans="1:12" x14ac:dyDescent="0.25">
      <c r="A4069" t="str">
        <v>V-4068</v>
      </c>
      <c r="B4069">
        <f t="shared" ca="1" si="378"/>
        <v>46012</v>
      </c>
      <c r="C4069" t="str">
        <f t="shared" ca="1" si="379"/>
        <v>C-001</v>
      </c>
      <c r="D4069" t="str">
        <f t="shared" ca="1" si="380"/>
        <v>P-002</v>
      </c>
      <c r="E4069" t="str">
        <f ca="1">+_xlfn.XLOOKUP(D4069,'Tablas aux'!$A$3:$A$6,'Tablas aux'!$B$3:$B$6,0)</f>
        <v>Laptop</v>
      </c>
      <c r="F4069" t="str">
        <f ca="1">+_xlfn.XLOOKUP(E4069,'Tablas aux'!$B$3:$B$6,'Tablas aux'!$C$3:$C$6,0)</f>
        <v>Computo</v>
      </c>
      <c r="G4069">
        <f t="shared" ca="1" si="381"/>
        <v>39</v>
      </c>
      <c r="H4069">
        <f ca="1">+_xlfn.XLOOKUP(D4069,'Tablas aux'!$A$3:$A$6,'Tablas aux'!$D$3:$D$6)</f>
        <v>1200</v>
      </c>
      <c r="I4069" s="3">
        <f t="shared" ca="1" si="382"/>
        <v>0.3</v>
      </c>
      <c r="J4069" t="str" cm="1">
        <f t="array" aca="1" ref="J4069" ca="1">+INDEX({"Tarjeta";"Efectivo";"Transferencia"},RANDBETWEEN(1,3))</f>
        <v>Transferencia</v>
      </c>
      <c r="K4069" t="str">
        <f t="shared" ca="1" si="383"/>
        <v>V-005</v>
      </c>
      <c r="L4069" t="str">
        <f ca="1">+VLOOKUP(K4069,'Tablas aux'!$A$23:$C$27,3,0)</f>
        <v>Ayacucho</v>
      </c>
    </row>
    <row r="4070" spans="1:12" x14ac:dyDescent="0.25">
      <c r="A4070" t="str">
        <v>V-4069</v>
      </c>
      <c r="B4070">
        <f t="shared" ca="1" si="378"/>
        <v>45909</v>
      </c>
      <c r="C4070" t="str">
        <f t="shared" ca="1" si="379"/>
        <v>C-004</v>
      </c>
      <c r="D4070" t="str">
        <f t="shared" ca="1" si="380"/>
        <v>P-002</v>
      </c>
      <c r="E4070" t="str">
        <f ca="1">+_xlfn.XLOOKUP(D4070,'Tablas aux'!$A$3:$A$6,'Tablas aux'!$B$3:$B$6,0)</f>
        <v>Laptop</v>
      </c>
      <c r="F4070" t="str">
        <f ca="1">+_xlfn.XLOOKUP(E4070,'Tablas aux'!$B$3:$B$6,'Tablas aux'!$C$3:$C$6,0)</f>
        <v>Computo</v>
      </c>
      <c r="G4070">
        <f t="shared" ca="1" si="381"/>
        <v>19</v>
      </c>
      <c r="H4070">
        <f ca="1">+_xlfn.XLOOKUP(D4070,'Tablas aux'!$A$3:$A$6,'Tablas aux'!$D$3:$D$6)</f>
        <v>1200</v>
      </c>
      <c r="I4070" s="3">
        <f t="shared" ca="1" si="382"/>
        <v>0.3</v>
      </c>
      <c r="J4070" t="str" cm="1">
        <f t="array" aca="1" ref="J4070" ca="1">+INDEX({"Tarjeta";"Efectivo";"Transferencia"},RANDBETWEEN(1,3))</f>
        <v>Efectivo</v>
      </c>
      <c r="K4070" t="str">
        <f t="shared" ca="1" si="383"/>
        <v>V-004</v>
      </c>
      <c r="L4070" t="str">
        <f ca="1">+VLOOKUP(K4070,'Tablas aux'!$A$23:$C$27,3,0)</f>
        <v>Moquegua</v>
      </c>
    </row>
    <row r="4071" spans="1:12" x14ac:dyDescent="0.25">
      <c r="A4071" t="str">
        <v>V-4070</v>
      </c>
      <c r="B4071">
        <f t="shared" ca="1" si="378"/>
        <v>45917</v>
      </c>
      <c r="C4071" t="str">
        <f t="shared" ca="1" si="379"/>
        <v>C-004</v>
      </c>
      <c r="D4071" t="str">
        <f t="shared" ca="1" si="380"/>
        <v>P-003</v>
      </c>
      <c r="E4071" t="str">
        <f ca="1">+_xlfn.XLOOKUP(D4071,'Tablas aux'!$A$3:$A$6,'Tablas aux'!$B$3:$B$6,0)</f>
        <v>Smart Watch</v>
      </c>
      <c r="F4071" t="str">
        <f ca="1">+_xlfn.XLOOKUP(E4071,'Tablas aux'!$B$3:$B$6,'Tablas aux'!$C$3:$C$6,0)</f>
        <v>Electrónica</v>
      </c>
      <c r="G4071">
        <f t="shared" ca="1" si="381"/>
        <v>20</v>
      </c>
      <c r="H4071">
        <f ca="1">+_xlfn.XLOOKUP(D4071,'Tablas aux'!$A$3:$A$6,'Tablas aux'!$D$3:$D$6)</f>
        <v>200</v>
      </c>
      <c r="I4071" s="3">
        <f t="shared" ca="1" si="382"/>
        <v>0.1</v>
      </c>
      <c r="J4071" t="str" cm="1">
        <f t="array" aca="1" ref="J4071" ca="1">+INDEX({"Tarjeta";"Efectivo";"Transferencia"},RANDBETWEEN(1,3))</f>
        <v>Efectivo</v>
      </c>
      <c r="K4071" t="str">
        <f t="shared" ca="1" si="383"/>
        <v>V-002</v>
      </c>
      <c r="L4071" t="str">
        <f ca="1">+VLOOKUP(K4071,'Tablas aux'!$A$23:$C$27,3,0)</f>
        <v>Callao</v>
      </c>
    </row>
    <row r="4072" spans="1:12" x14ac:dyDescent="0.25">
      <c r="A4072" t="str">
        <v>V-4071</v>
      </c>
      <c r="B4072">
        <f t="shared" ca="1" si="378"/>
        <v>45987</v>
      </c>
      <c r="C4072" t="str">
        <f t="shared" ca="1" si="379"/>
        <v>C-001</v>
      </c>
      <c r="D4072" t="str">
        <f t="shared" ca="1" si="380"/>
        <v>P-002</v>
      </c>
      <c r="E4072" t="str">
        <f ca="1">+_xlfn.XLOOKUP(D4072,'Tablas aux'!$A$3:$A$6,'Tablas aux'!$B$3:$B$6,0)</f>
        <v>Laptop</v>
      </c>
      <c r="F4072" t="str">
        <f ca="1">+_xlfn.XLOOKUP(E4072,'Tablas aux'!$B$3:$B$6,'Tablas aux'!$C$3:$C$6,0)</f>
        <v>Computo</v>
      </c>
      <c r="G4072">
        <f t="shared" ca="1" si="381"/>
        <v>23</v>
      </c>
      <c r="H4072">
        <f ca="1">+_xlfn.XLOOKUP(D4072,'Tablas aux'!$A$3:$A$6,'Tablas aux'!$D$3:$D$6)</f>
        <v>1200</v>
      </c>
      <c r="I4072" s="3">
        <f t="shared" ca="1" si="382"/>
        <v>0.3</v>
      </c>
      <c r="J4072" t="str" cm="1">
        <f t="array" aca="1" ref="J4072" ca="1">+INDEX({"Tarjeta";"Efectivo";"Transferencia"},RANDBETWEEN(1,3))</f>
        <v>Tarjeta</v>
      </c>
      <c r="K4072" t="str">
        <f t="shared" ca="1" si="383"/>
        <v>V-003</v>
      </c>
      <c r="L4072" t="str">
        <f ca="1">+VLOOKUP(K4072,'Tablas aux'!$A$23:$C$27,3,0)</f>
        <v>Arequipa</v>
      </c>
    </row>
    <row r="4073" spans="1:12" x14ac:dyDescent="0.25">
      <c r="A4073" t="str">
        <v>V-4072</v>
      </c>
      <c r="B4073">
        <f t="shared" ca="1" si="378"/>
        <v>46014</v>
      </c>
      <c r="C4073" t="str">
        <f t="shared" ca="1" si="379"/>
        <v>C-004</v>
      </c>
      <c r="D4073" t="str">
        <f t="shared" ca="1" si="380"/>
        <v>P-004</v>
      </c>
      <c r="E4073" t="str">
        <f ca="1">+_xlfn.XLOOKUP(D4073,'Tablas aux'!$A$3:$A$6,'Tablas aux'!$B$3:$B$6,0)</f>
        <v>Smart Phone</v>
      </c>
      <c r="F4073" t="str">
        <f ca="1">+_xlfn.XLOOKUP(E4073,'Tablas aux'!$B$3:$B$6,'Tablas aux'!$C$3:$C$6,0)</f>
        <v>Telefonía</v>
      </c>
      <c r="G4073">
        <f t="shared" ca="1" si="381"/>
        <v>39</v>
      </c>
      <c r="H4073">
        <f ca="1">+_xlfn.XLOOKUP(D4073,'Tablas aux'!$A$3:$A$6,'Tablas aux'!$D$3:$D$6)</f>
        <v>800</v>
      </c>
      <c r="I4073" s="3">
        <f t="shared" ca="1" si="382"/>
        <v>0.2</v>
      </c>
      <c r="J4073" t="str" cm="1">
        <f t="array" aca="1" ref="J4073" ca="1">+INDEX({"Tarjeta";"Efectivo";"Transferencia"},RANDBETWEEN(1,3))</f>
        <v>Efectivo</v>
      </c>
      <c r="K4073" t="str">
        <f t="shared" ca="1" si="383"/>
        <v>V-002</v>
      </c>
      <c r="L4073" t="str">
        <f ca="1">+VLOOKUP(K4073,'Tablas aux'!$A$23:$C$27,3,0)</f>
        <v>Callao</v>
      </c>
    </row>
    <row r="4074" spans="1:12" x14ac:dyDescent="0.25">
      <c r="A4074" t="str">
        <v>V-4073</v>
      </c>
      <c r="B4074">
        <f t="shared" ca="1" si="378"/>
        <v>45929</v>
      </c>
      <c r="C4074" t="str">
        <f t="shared" ca="1" si="379"/>
        <v>C-001</v>
      </c>
      <c r="D4074" t="str">
        <f t="shared" ca="1" si="380"/>
        <v>P-001</v>
      </c>
      <c r="E4074" t="str">
        <f ca="1">+_xlfn.XLOOKUP(D4074,'Tablas aux'!$A$3:$A$6,'Tablas aux'!$B$3:$B$6,0)</f>
        <v>Audífonos</v>
      </c>
      <c r="F4074" t="str">
        <f ca="1">+_xlfn.XLOOKUP(E4074,'Tablas aux'!$B$3:$B$6,'Tablas aux'!$C$3:$C$6,0)</f>
        <v>Electrónica</v>
      </c>
      <c r="G4074">
        <f t="shared" ca="1" si="381"/>
        <v>37</v>
      </c>
      <c r="H4074">
        <f ca="1">+_xlfn.XLOOKUP(D4074,'Tablas aux'!$A$3:$A$6,'Tablas aux'!$D$3:$D$6)</f>
        <v>50</v>
      </c>
      <c r="I4074" s="3">
        <f t="shared" ca="1" si="382"/>
        <v>0.1</v>
      </c>
      <c r="J4074" t="str" cm="1">
        <f t="array" aca="1" ref="J4074" ca="1">+INDEX({"Tarjeta";"Efectivo";"Transferencia"},RANDBETWEEN(1,3))</f>
        <v>Transferencia</v>
      </c>
      <c r="K4074" t="str">
        <f t="shared" ca="1" si="383"/>
        <v>V-005</v>
      </c>
      <c r="L4074" t="str">
        <f ca="1">+VLOOKUP(K4074,'Tablas aux'!$A$23:$C$27,3,0)</f>
        <v>Ayacucho</v>
      </c>
    </row>
    <row r="4075" spans="1:12" x14ac:dyDescent="0.25">
      <c r="A4075" t="str">
        <v>V-4074</v>
      </c>
      <c r="B4075">
        <f t="shared" ca="1" si="378"/>
        <v>45658</v>
      </c>
      <c r="C4075" t="str">
        <f t="shared" ca="1" si="379"/>
        <v>C-001</v>
      </c>
      <c r="D4075" t="str">
        <f t="shared" ca="1" si="380"/>
        <v>P-004</v>
      </c>
      <c r="E4075" t="str">
        <f ca="1">+_xlfn.XLOOKUP(D4075,'Tablas aux'!$A$3:$A$6,'Tablas aux'!$B$3:$B$6,0)</f>
        <v>Smart Phone</v>
      </c>
      <c r="F4075" t="str">
        <f ca="1">+_xlfn.XLOOKUP(E4075,'Tablas aux'!$B$3:$B$6,'Tablas aux'!$C$3:$C$6,0)</f>
        <v>Telefonía</v>
      </c>
      <c r="G4075">
        <f t="shared" ca="1" si="381"/>
        <v>19</v>
      </c>
      <c r="H4075">
        <f ca="1">+_xlfn.XLOOKUP(D4075,'Tablas aux'!$A$3:$A$6,'Tablas aux'!$D$3:$D$6)</f>
        <v>800</v>
      </c>
      <c r="I4075" s="3">
        <f t="shared" ca="1" si="382"/>
        <v>0.2</v>
      </c>
      <c r="J4075" t="str" cm="1">
        <f t="array" aca="1" ref="J4075" ca="1">+INDEX({"Tarjeta";"Efectivo";"Transferencia"},RANDBETWEEN(1,3))</f>
        <v>Efectivo</v>
      </c>
      <c r="K4075" t="str">
        <f t="shared" ca="1" si="383"/>
        <v>V-003</v>
      </c>
      <c r="L4075" t="str">
        <f ca="1">+VLOOKUP(K4075,'Tablas aux'!$A$23:$C$27,3,0)</f>
        <v>Arequipa</v>
      </c>
    </row>
    <row r="4076" spans="1:12" x14ac:dyDescent="0.25">
      <c r="A4076" t="str">
        <v>V-4075</v>
      </c>
      <c r="B4076">
        <f t="shared" ca="1" si="378"/>
        <v>45859</v>
      </c>
      <c r="C4076" t="str">
        <f t="shared" ca="1" si="379"/>
        <v>C-001</v>
      </c>
      <c r="D4076" t="str">
        <f t="shared" ca="1" si="380"/>
        <v>P-004</v>
      </c>
      <c r="E4076" t="str">
        <f ca="1">+_xlfn.XLOOKUP(D4076,'Tablas aux'!$A$3:$A$6,'Tablas aux'!$B$3:$B$6,0)</f>
        <v>Smart Phone</v>
      </c>
      <c r="F4076" t="str">
        <f ca="1">+_xlfn.XLOOKUP(E4076,'Tablas aux'!$B$3:$B$6,'Tablas aux'!$C$3:$C$6,0)</f>
        <v>Telefonía</v>
      </c>
      <c r="G4076">
        <f t="shared" ca="1" si="381"/>
        <v>35</v>
      </c>
      <c r="H4076">
        <f ca="1">+_xlfn.XLOOKUP(D4076,'Tablas aux'!$A$3:$A$6,'Tablas aux'!$D$3:$D$6)</f>
        <v>800</v>
      </c>
      <c r="I4076" s="3">
        <f t="shared" ca="1" si="382"/>
        <v>0.2</v>
      </c>
      <c r="J4076" t="str" cm="1">
        <f t="array" aca="1" ref="J4076" ca="1">+INDEX({"Tarjeta";"Efectivo";"Transferencia"},RANDBETWEEN(1,3))</f>
        <v>Transferencia</v>
      </c>
      <c r="K4076" t="str">
        <f t="shared" ca="1" si="383"/>
        <v>V-004</v>
      </c>
      <c r="L4076" t="str">
        <f ca="1">+VLOOKUP(K4076,'Tablas aux'!$A$23:$C$27,3,0)</f>
        <v>Moquegua</v>
      </c>
    </row>
    <row r="4077" spans="1:12" x14ac:dyDescent="0.25">
      <c r="A4077" t="str">
        <v>V-4076</v>
      </c>
      <c r="B4077">
        <f t="shared" ca="1" si="378"/>
        <v>45721</v>
      </c>
      <c r="C4077" t="str">
        <f t="shared" ca="1" si="379"/>
        <v>C-003</v>
      </c>
      <c r="D4077" t="str">
        <f t="shared" ca="1" si="380"/>
        <v>P-001</v>
      </c>
      <c r="E4077" t="str">
        <f ca="1">+_xlfn.XLOOKUP(D4077,'Tablas aux'!$A$3:$A$6,'Tablas aux'!$B$3:$B$6,0)</f>
        <v>Audífonos</v>
      </c>
      <c r="F4077" t="str">
        <f ca="1">+_xlfn.XLOOKUP(E4077,'Tablas aux'!$B$3:$B$6,'Tablas aux'!$C$3:$C$6,0)</f>
        <v>Electrónica</v>
      </c>
      <c r="G4077">
        <f t="shared" ca="1" si="381"/>
        <v>34</v>
      </c>
      <c r="H4077">
        <f ca="1">+_xlfn.XLOOKUP(D4077,'Tablas aux'!$A$3:$A$6,'Tablas aux'!$D$3:$D$6)</f>
        <v>50</v>
      </c>
      <c r="I4077" s="3">
        <f t="shared" ca="1" si="382"/>
        <v>0.1</v>
      </c>
      <c r="J4077" t="str" cm="1">
        <f t="array" aca="1" ref="J4077" ca="1">+INDEX({"Tarjeta";"Efectivo";"Transferencia"},RANDBETWEEN(1,3))</f>
        <v>Efectivo</v>
      </c>
      <c r="K4077" t="str">
        <f t="shared" ca="1" si="383"/>
        <v>V-003</v>
      </c>
      <c r="L4077" t="str">
        <f ca="1">+VLOOKUP(K4077,'Tablas aux'!$A$23:$C$27,3,0)</f>
        <v>Arequipa</v>
      </c>
    </row>
    <row r="4078" spans="1:12" x14ac:dyDescent="0.25">
      <c r="A4078" t="str">
        <v>V-4077</v>
      </c>
      <c r="B4078">
        <f t="shared" ca="1" si="378"/>
        <v>45769</v>
      </c>
      <c r="C4078" t="str">
        <f t="shared" ca="1" si="379"/>
        <v>C-001</v>
      </c>
      <c r="D4078" t="str">
        <f t="shared" ca="1" si="380"/>
        <v>P-004</v>
      </c>
      <c r="E4078" t="str">
        <f ca="1">+_xlfn.XLOOKUP(D4078,'Tablas aux'!$A$3:$A$6,'Tablas aux'!$B$3:$B$6,0)</f>
        <v>Smart Phone</v>
      </c>
      <c r="F4078" t="str">
        <f ca="1">+_xlfn.XLOOKUP(E4078,'Tablas aux'!$B$3:$B$6,'Tablas aux'!$C$3:$C$6,0)</f>
        <v>Telefonía</v>
      </c>
      <c r="G4078">
        <f t="shared" ca="1" si="381"/>
        <v>31</v>
      </c>
      <c r="H4078">
        <f ca="1">+_xlfn.XLOOKUP(D4078,'Tablas aux'!$A$3:$A$6,'Tablas aux'!$D$3:$D$6)</f>
        <v>800</v>
      </c>
      <c r="I4078" s="3">
        <f t="shared" ca="1" si="382"/>
        <v>0.2</v>
      </c>
      <c r="J4078" t="str" cm="1">
        <f t="array" aca="1" ref="J4078" ca="1">+INDEX({"Tarjeta";"Efectivo";"Transferencia"},RANDBETWEEN(1,3))</f>
        <v>Transferencia</v>
      </c>
      <c r="K4078" t="str">
        <f t="shared" ca="1" si="383"/>
        <v>V-005</v>
      </c>
      <c r="L4078" t="str">
        <f ca="1">+VLOOKUP(K4078,'Tablas aux'!$A$23:$C$27,3,0)</f>
        <v>Ayacucho</v>
      </c>
    </row>
    <row r="4079" spans="1:12" x14ac:dyDescent="0.25">
      <c r="A4079" t="str">
        <v>V-4078</v>
      </c>
      <c r="B4079">
        <f t="shared" ca="1" si="378"/>
        <v>45924</v>
      </c>
      <c r="C4079" t="str">
        <f t="shared" ca="1" si="379"/>
        <v>C-001</v>
      </c>
      <c r="D4079" t="str">
        <f t="shared" ca="1" si="380"/>
        <v>P-004</v>
      </c>
      <c r="E4079" t="str">
        <f ca="1">+_xlfn.XLOOKUP(D4079,'Tablas aux'!$A$3:$A$6,'Tablas aux'!$B$3:$B$6,0)</f>
        <v>Smart Phone</v>
      </c>
      <c r="F4079" t="str">
        <f ca="1">+_xlfn.XLOOKUP(E4079,'Tablas aux'!$B$3:$B$6,'Tablas aux'!$C$3:$C$6,0)</f>
        <v>Telefonía</v>
      </c>
      <c r="G4079">
        <f t="shared" ca="1" si="381"/>
        <v>13</v>
      </c>
      <c r="H4079">
        <f ca="1">+_xlfn.XLOOKUP(D4079,'Tablas aux'!$A$3:$A$6,'Tablas aux'!$D$3:$D$6)</f>
        <v>800</v>
      </c>
      <c r="I4079" s="3">
        <f t="shared" ca="1" si="382"/>
        <v>0.2</v>
      </c>
      <c r="J4079" t="str" cm="1">
        <f t="array" aca="1" ref="J4079" ca="1">+INDEX({"Tarjeta";"Efectivo";"Transferencia"},RANDBETWEEN(1,3))</f>
        <v>Tarjeta</v>
      </c>
      <c r="K4079" t="str">
        <f t="shared" ca="1" si="383"/>
        <v>V-001</v>
      </c>
      <c r="L4079" t="str">
        <f ca="1">+VLOOKUP(K4079,'Tablas aux'!$A$23:$C$27,3,0)</f>
        <v>Lima</v>
      </c>
    </row>
    <row r="4080" spans="1:12" x14ac:dyDescent="0.25">
      <c r="A4080" t="str">
        <v>V-4079</v>
      </c>
      <c r="B4080">
        <f t="shared" ca="1" si="378"/>
        <v>45955</v>
      </c>
      <c r="C4080" t="str">
        <f t="shared" ca="1" si="379"/>
        <v>C-004</v>
      </c>
      <c r="D4080" t="str">
        <f t="shared" ca="1" si="380"/>
        <v>P-004</v>
      </c>
      <c r="E4080" t="str">
        <f ca="1">+_xlfn.XLOOKUP(D4080,'Tablas aux'!$A$3:$A$6,'Tablas aux'!$B$3:$B$6,0)</f>
        <v>Smart Phone</v>
      </c>
      <c r="F4080" t="str">
        <f ca="1">+_xlfn.XLOOKUP(E4080,'Tablas aux'!$B$3:$B$6,'Tablas aux'!$C$3:$C$6,0)</f>
        <v>Telefonía</v>
      </c>
      <c r="G4080">
        <f t="shared" ca="1" si="381"/>
        <v>24</v>
      </c>
      <c r="H4080">
        <f ca="1">+_xlfn.XLOOKUP(D4080,'Tablas aux'!$A$3:$A$6,'Tablas aux'!$D$3:$D$6)</f>
        <v>800</v>
      </c>
      <c r="I4080" s="3">
        <f t="shared" ca="1" si="382"/>
        <v>0.2</v>
      </c>
      <c r="J4080" t="str" cm="1">
        <f t="array" aca="1" ref="J4080" ca="1">+INDEX({"Tarjeta";"Efectivo";"Transferencia"},RANDBETWEEN(1,3))</f>
        <v>Transferencia</v>
      </c>
      <c r="K4080" t="str">
        <f t="shared" ca="1" si="383"/>
        <v>V-005</v>
      </c>
      <c r="L4080" t="str">
        <f ca="1">+VLOOKUP(K4080,'Tablas aux'!$A$23:$C$27,3,0)</f>
        <v>Ayacucho</v>
      </c>
    </row>
    <row r="4081" spans="1:12" x14ac:dyDescent="0.25">
      <c r="A4081" t="str">
        <v>V-4080</v>
      </c>
      <c r="B4081">
        <f t="shared" ca="1" si="378"/>
        <v>45756</v>
      </c>
      <c r="C4081" t="str">
        <f t="shared" ca="1" si="379"/>
        <v>C-001</v>
      </c>
      <c r="D4081" t="str">
        <f t="shared" ca="1" si="380"/>
        <v>P-004</v>
      </c>
      <c r="E4081" t="str">
        <f ca="1">+_xlfn.XLOOKUP(D4081,'Tablas aux'!$A$3:$A$6,'Tablas aux'!$B$3:$B$6,0)</f>
        <v>Smart Phone</v>
      </c>
      <c r="F4081" t="str">
        <f ca="1">+_xlfn.XLOOKUP(E4081,'Tablas aux'!$B$3:$B$6,'Tablas aux'!$C$3:$C$6,0)</f>
        <v>Telefonía</v>
      </c>
      <c r="G4081">
        <f t="shared" ca="1" si="381"/>
        <v>8</v>
      </c>
      <c r="H4081">
        <f ca="1">+_xlfn.XLOOKUP(D4081,'Tablas aux'!$A$3:$A$6,'Tablas aux'!$D$3:$D$6)</f>
        <v>800</v>
      </c>
      <c r="I4081" s="3">
        <f t="shared" ca="1" si="382"/>
        <v>0.2</v>
      </c>
      <c r="J4081" t="str" cm="1">
        <f t="array" aca="1" ref="J4081" ca="1">+INDEX({"Tarjeta";"Efectivo";"Transferencia"},RANDBETWEEN(1,3))</f>
        <v>Efectivo</v>
      </c>
      <c r="K4081" t="str">
        <f t="shared" ca="1" si="383"/>
        <v>V-001</v>
      </c>
      <c r="L4081" t="str">
        <f ca="1">+VLOOKUP(K4081,'Tablas aux'!$A$23:$C$27,3,0)</f>
        <v>Lima</v>
      </c>
    </row>
    <row r="4082" spans="1:12" x14ac:dyDescent="0.25">
      <c r="A4082" t="str">
        <v>V-4081</v>
      </c>
      <c r="B4082">
        <f t="shared" ca="1" si="378"/>
        <v>45840</v>
      </c>
      <c r="C4082" t="str">
        <f t="shared" ca="1" si="379"/>
        <v>C-004</v>
      </c>
      <c r="D4082" t="str">
        <f t="shared" ca="1" si="380"/>
        <v>P-002</v>
      </c>
      <c r="E4082" t="str">
        <f ca="1">+_xlfn.XLOOKUP(D4082,'Tablas aux'!$A$3:$A$6,'Tablas aux'!$B$3:$B$6,0)</f>
        <v>Laptop</v>
      </c>
      <c r="F4082" t="str">
        <f ca="1">+_xlfn.XLOOKUP(E4082,'Tablas aux'!$B$3:$B$6,'Tablas aux'!$C$3:$C$6,0)</f>
        <v>Computo</v>
      </c>
      <c r="G4082">
        <f t="shared" ca="1" si="381"/>
        <v>26</v>
      </c>
      <c r="H4082">
        <f ca="1">+_xlfn.XLOOKUP(D4082,'Tablas aux'!$A$3:$A$6,'Tablas aux'!$D$3:$D$6)</f>
        <v>1200</v>
      </c>
      <c r="I4082" s="3">
        <f t="shared" ca="1" si="382"/>
        <v>0.3</v>
      </c>
      <c r="J4082" t="str" cm="1">
        <f t="array" aca="1" ref="J4082" ca="1">+INDEX({"Tarjeta";"Efectivo";"Transferencia"},RANDBETWEEN(1,3))</f>
        <v>Transferencia</v>
      </c>
      <c r="K4082" t="str">
        <f t="shared" ca="1" si="383"/>
        <v>V-003</v>
      </c>
      <c r="L4082" t="str">
        <f ca="1">+VLOOKUP(K4082,'Tablas aux'!$A$23:$C$27,3,0)</f>
        <v>Arequipa</v>
      </c>
    </row>
    <row r="4083" spans="1:12" x14ac:dyDescent="0.25">
      <c r="A4083" t="str">
        <v>V-4082</v>
      </c>
      <c r="B4083">
        <f t="shared" ca="1" si="378"/>
        <v>45991</v>
      </c>
      <c r="C4083" t="str">
        <f t="shared" ca="1" si="379"/>
        <v>C-004</v>
      </c>
      <c r="D4083" t="str">
        <f t="shared" ca="1" si="380"/>
        <v>P-004</v>
      </c>
      <c r="E4083" t="str">
        <f ca="1">+_xlfn.XLOOKUP(D4083,'Tablas aux'!$A$3:$A$6,'Tablas aux'!$B$3:$B$6,0)</f>
        <v>Smart Phone</v>
      </c>
      <c r="F4083" t="str">
        <f ca="1">+_xlfn.XLOOKUP(E4083,'Tablas aux'!$B$3:$B$6,'Tablas aux'!$C$3:$C$6,0)</f>
        <v>Telefonía</v>
      </c>
      <c r="G4083">
        <f t="shared" ca="1" si="381"/>
        <v>38</v>
      </c>
      <c r="H4083">
        <f ca="1">+_xlfn.XLOOKUP(D4083,'Tablas aux'!$A$3:$A$6,'Tablas aux'!$D$3:$D$6)</f>
        <v>800</v>
      </c>
      <c r="I4083" s="3">
        <f t="shared" ca="1" si="382"/>
        <v>0.2</v>
      </c>
      <c r="J4083" t="str" cm="1">
        <f t="array" aca="1" ref="J4083" ca="1">+INDEX({"Tarjeta";"Efectivo";"Transferencia"},RANDBETWEEN(1,3))</f>
        <v>Efectivo</v>
      </c>
      <c r="K4083" t="str">
        <f t="shared" ca="1" si="383"/>
        <v>V-003</v>
      </c>
      <c r="L4083" t="str">
        <f ca="1">+VLOOKUP(K4083,'Tablas aux'!$A$23:$C$27,3,0)</f>
        <v>Arequipa</v>
      </c>
    </row>
    <row r="4084" spans="1:12" x14ac:dyDescent="0.25">
      <c r="A4084" t="str">
        <v>V-4083</v>
      </c>
      <c r="B4084">
        <f t="shared" ca="1" si="378"/>
        <v>45941</v>
      </c>
      <c r="C4084" t="str">
        <f t="shared" ca="1" si="379"/>
        <v>C-002</v>
      </c>
      <c r="D4084" t="str">
        <f t="shared" ca="1" si="380"/>
        <v>P-002</v>
      </c>
      <c r="E4084" t="str">
        <f ca="1">+_xlfn.XLOOKUP(D4084,'Tablas aux'!$A$3:$A$6,'Tablas aux'!$B$3:$B$6,0)</f>
        <v>Laptop</v>
      </c>
      <c r="F4084" t="str">
        <f ca="1">+_xlfn.XLOOKUP(E4084,'Tablas aux'!$B$3:$B$6,'Tablas aux'!$C$3:$C$6,0)</f>
        <v>Computo</v>
      </c>
      <c r="G4084">
        <f t="shared" ca="1" si="381"/>
        <v>6</v>
      </c>
      <c r="H4084">
        <f ca="1">+_xlfn.XLOOKUP(D4084,'Tablas aux'!$A$3:$A$6,'Tablas aux'!$D$3:$D$6)</f>
        <v>1200</v>
      </c>
      <c r="I4084" s="3">
        <f t="shared" ca="1" si="382"/>
        <v>0.3</v>
      </c>
      <c r="J4084" t="str" cm="1">
        <f t="array" aca="1" ref="J4084" ca="1">+INDEX({"Tarjeta";"Efectivo";"Transferencia"},RANDBETWEEN(1,3))</f>
        <v>Transferencia</v>
      </c>
      <c r="K4084" t="str">
        <f t="shared" ca="1" si="383"/>
        <v>V-004</v>
      </c>
      <c r="L4084" t="str">
        <f ca="1">+VLOOKUP(K4084,'Tablas aux'!$A$23:$C$27,3,0)</f>
        <v>Moquegua</v>
      </c>
    </row>
    <row r="4085" spans="1:12" x14ac:dyDescent="0.25">
      <c r="A4085" t="str">
        <v>V-4084</v>
      </c>
      <c r="B4085">
        <f t="shared" ca="1" si="378"/>
        <v>45712</v>
      </c>
      <c r="C4085" t="str">
        <f t="shared" ca="1" si="379"/>
        <v>C-003</v>
      </c>
      <c r="D4085" t="str">
        <f t="shared" ca="1" si="380"/>
        <v>P-003</v>
      </c>
      <c r="E4085" t="str">
        <f ca="1">+_xlfn.XLOOKUP(D4085,'Tablas aux'!$A$3:$A$6,'Tablas aux'!$B$3:$B$6,0)</f>
        <v>Smart Watch</v>
      </c>
      <c r="F4085" t="str">
        <f ca="1">+_xlfn.XLOOKUP(E4085,'Tablas aux'!$B$3:$B$6,'Tablas aux'!$C$3:$C$6,0)</f>
        <v>Electrónica</v>
      </c>
      <c r="G4085">
        <f t="shared" ca="1" si="381"/>
        <v>40</v>
      </c>
      <c r="H4085">
        <f ca="1">+_xlfn.XLOOKUP(D4085,'Tablas aux'!$A$3:$A$6,'Tablas aux'!$D$3:$D$6)</f>
        <v>200</v>
      </c>
      <c r="I4085" s="3">
        <f t="shared" ca="1" si="382"/>
        <v>0.1</v>
      </c>
      <c r="J4085" t="str" cm="1">
        <f t="array" aca="1" ref="J4085" ca="1">+INDEX({"Tarjeta";"Efectivo";"Transferencia"},RANDBETWEEN(1,3))</f>
        <v>Transferencia</v>
      </c>
      <c r="K4085" t="str">
        <f t="shared" ca="1" si="383"/>
        <v>V-005</v>
      </c>
      <c r="L4085" t="str">
        <f ca="1">+VLOOKUP(K4085,'Tablas aux'!$A$23:$C$27,3,0)</f>
        <v>Ayacucho</v>
      </c>
    </row>
    <row r="4086" spans="1:12" x14ac:dyDescent="0.25">
      <c r="A4086" t="str">
        <v>V-4085</v>
      </c>
      <c r="B4086">
        <f t="shared" ca="1" si="378"/>
        <v>45731</v>
      </c>
      <c r="C4086" t="str">
        <f t="shared" ca="1" si="379"/>
        <v>C-003</v>
      </c>
      <c r="D4086" t="str">
        <f t="shared" ca="1" si="380"/>
        <v>P-004</v>
      </c>
      <c r="E4086" t="str">
        <f ca="1">+_xlfn.XLOOKUP(D4086,'Tablas aux'!$A$3:$A$6,'Tablas aux'!$B$3:$B$6,0)</f>
        <v>Smart Phone</v>
      </c>
      <c r="F4086" t="str">
        <f ca="1">+_xlfn.XLOOKUP(E4086,'Tablas aux'!$B$3:$B$6,'Tablas aux'!$C$3:$C$6,0)</f>
        <v>Telefonía</v>
      </c>
      <c r="G4086">
        <f t="shared" ca="1" si="381"/>
        <v>22</v>
      </c>
      <c r="H4086">
        <f ca="1">+_xlfn.XLOOKUP(D4086,'Tablas aux'!$A$3:$A$6,'Tablas aux'!$D$3:$D$6)</f>
        <v>800</v>
      </c>
      <c r="I4086" s="3">
        <f t="shared" ca="1" si="382"/>
        <v>0.2</v>
      </c>
      <c r="J4086" t="str" cm="1">
        <f t="array" aca="1" ref="J4086" ca="1">+INDEX({"Tarjeta";"Efectivo";"Transferencia"},RANDBETWEEN(1,3))</f>
        <v>Tarjeta</v>
      </c>
      <c r="K4086" t="str">
        <f t="shared" ca="1" si="383"/>
        <v>V-003</v>
      </c>
      <c r="L4086" t="str">
        <f ca="1">+VLOOKUP(K4086,'Tablas aux'!$A$23:$C$27,3,0)</f>
        <v>Arequipa</v>
      </c>
    </row>
    <row r="4087" spans="1:12" x14ac:dyDescent="0.25">
      <c r="A4087" t="str">
        <v>V-4086</v>
      </c>
      <c r="B4087">
        <f t="shared" ca="1" si="378"/>
        <v>46018</v>
      </c>
      <c r="C4087" t="str">
        <f t="shared" ca="1" si="379"/>
        <v>C-003</v>
      </c>
      <c r="D4087" t="str">
        <f t="shared" ca="1" si="380"/>
        <v>P-003</v>
      </c>
      <c r="E4087" t="str">
        <f ca="1">+_xlfn.XLOOKUP(D4087,'Tablas aux'!$A$3:$A$6,'Tablas aux'!$B$3:$B$6,0)</f>
        <v>Smart Watch</v>
      </c>
      <c r="F4087" t="str">
        <f ca="1">+_xlfn.XLOOKUP(E4087,'Tablas aux'!$B$3:$B$6,'Tablas aux'!$C$3:$C$6,0)</f>
        <v>Electrónica</v>
      </c>
      <c r="G4087">
        <f t="shared" ca="1" si="381"/>
        <v>38</v>
      </c>
      <c r="H4087">
        <f ca="1">+_xlfn.XLOOKUP(D4087,'Tablas aux'!$A$3:$A$6,'Tablas aux'!$D$3:$D$6)</f>
        <v>200</v>
      </c>
      <c r="I4087" s="3">
        <f t="shared" ca="1" si="382"/>
        <v>0.1</v>
      </c>
      <c r="J4087" t="str" cm="1">
        <f t="array" aca="1" ref="J4087" ca="1">+INDEX({"Tarjeta";"Efectivo";"Transferencia"},RANDBETWEEN(1,3))</f>
        <v>Efectivo</v>
      </c>
      <c r="K4087" t="str">
        <f t="shared" ca="1" si="383"/>
        <v>V-001</v>
      </c>
      <c r="L4087" t="str">
        <f ca="1">+VLOOKUP(K4087,'Tablas aux'!$A$23:$C$27,3,0)</f>
        <v>Lima</v>
      </c>
    </row>
    <row r="4088" spans="1:12" x14ac:dyDescent="0.25">
      <c r="A4088" t="str">
        <v>V-4087</v>
      </c>
      <c r="B4088">
        <f t="shared" ca="1" si="378"/>
        <v>46011</v>
      </c>
      <c r="C4088" t="str">
        <f t="shared" ca="1" si="379"/>
        <v>C-003</v>
      </c>
      <c r="D4088" t="str">
        <f t="shared" ca="1" si="380"/>
        <v>P-003</v>
      </c>
      <c r="E4088" t="str">
        <f ca="1">+_xlfn.XLOOKUP(D4088,'Tablas aux'!$A$3:$A$6,'Tablas aux'!$B$3:$B$6,0)</f>
        <v>Smart Watch</v>
      </c>
      <c r="F4088" t="str">
        <f ca="1">+_xlfn.XLOOKUP(E4088,'Tablas aux'!$B$3:$B$6,'Tablas aux'!$C$3:$C$6,0)</f>
        <v>Electrónica</v>
      </c>
      <c r="G4088">
        <f t="shared" ca="1" si="381"/>
        <v>18</v>
      </c>
      <c r="H4088">
        <f ca="1">+_xlfn.XLOOKUP(D4088,'Tablas aux'!$A$3:$A$6,'Tablas aux'!$D$3:$D$6)</f>
        <v>200</v>
      </c>
      <c r="I4088" s="3">
        <f t="shared" ca="1" si="382"/>
        <v>0.1</v>
      </c>
      <c r="J4088" t="str" cm="1">
        <f t="array" aca="1" ref="J4088" ca="1">+INDEX({"Tarjeta";"Efectivo";"Transferencia"},RANDBETWEEN(1,3))</f>
        <v>Tarjeta</v>
      </c>
      <c r="K4088" t="str">
        <f t="shared" ca="1" si="383"/>
        <v>V-005</v>
      </c>
      <c r="L4088" t="str">
        <f ca="1">+VLOOKUP(K4088,'Tablas aux'!$A$23:$C$27,3,0)</f>
        <v>Ayacucho</v>
      </c>
    </row>
    <row r="4089" spans="1:12" x14ac:dyDescent="0.25">
      <c r="A4089" t="str">
        <v>V-4088</v>
      </c>
      <c r="B4089">
        <f t="shared" ca="1" si="378"/>
        <v>45943</v>
      </c>
      <c r="C4089" t="str">
        <f t="shared" ca="1" si="379"/>
        <v>C-001</v>
      </c>
      <c r="D4089" t="str">
        <f t="shared" ca="1" si="380"/>
        <v>P-003</v>
      </c>
      <c r="E4089" t="str">
        <f ca="1">+_xlfn.XLOOKUP(D4089,'Tablas aux'!$A$3:$A$6,'Tablas aux'!$B$3:$B$6,0)</f>
        <v>Smart Watch</v>
      </c>
      <c r="F4089" t="str">
        <f ca="1">+_xlfn.XLOOKUP(E4089,'Tablas aux'!$B$3:$B$6,'Tablas aux'!$C$3:$C$6,0)</f>
        <v>Electrónica</v>
      </c>
      <c r="G4089">
        <f t="shared" ca="1" si="381"/>
        <v>27</v>
      </c>
      <c r="H4089">
        <f ca="1">+_xlfn.XLOOKUP(D4089,'Tablas aux'!$A$3:$A$6,'Tablas aux'!$D$3:$D$6)</f>
        <v>200</v>
      </c>
      <c r="I4089" s="3">
        <f t="shared" ca="1" si="382"/>
        <v>0.1</v>
      </c>
      <c r="J4089" t="str" cm="1">
        <f t="array" aca="1" ref="J4089" ca="1">+INDEX({"Tarjeta";"Efectivo";"Transferencia"},RANDBETWEEN(1,3))</f>
        <v>Efectivo</v>
      </c>
      <c r="K4089" t="str">
        <f t="shared" ca="1" si="383"/>
        <v>V-003</v>
      </c>
      <c r="L4089" t="str">
        <f ca="1">+VLOOKUP(K4089,'Tablas aux'!$A$23:$C$27,3,0)</f>
        <v>Arequipa</v>
      </c>
    </row>
    <row r="4090" spans="1:12" x14ac:dyDescent="0.25">
      <c r="A4090" t="str">
        <v>V-4089</v>
      </c>
      <c r="B4090">
        <f t="shared" ca="1" si="378"/>
        <v>45897</v>
      </c>
      <c r="C4090" t="str">
        <f t="shared" ca="1" si="379"/>
        <v>C-002</v>
      </c>
      <c r="D4090" t="str">
        <f t="shared" ca="1" si="380"/>
        <v>P-004</v>
      </c>
      <c r="E4090" t="str">
        <f ca="1">+_xlfn.XLOOKUP(D4090,'Tablas aux'!$A$3:$A$6,'Tablas aux'!$B$3:$B$6,0)</f>
        <v>Smart Phone</v>
      </c>
      <c r="F4090" t="str">
        <f ca="1">+_xlfn.XLOOKUP(E4090,'Tablas aux'!$B$3:$B$6,'Tablas aux'!$C$3:$C$6,0)</f>
        <v>Telefonía</v>
      </c>
      <c r="G4090">
        <f t="shared" ca="1" si="381"/>
        <v>37</v>
      </c>
      <c r="H4090">
        <f ca="1">+_xlfn.XLOOKUP(D4090,'Tablas aux'!$A$3:$A$6,'Tablas aux'!$D$3:$D$6)</f>
        <v>800</v>
      </c>
      <c r="I4090" s="3">
        <f t="shared" ca="1" si="382"/>
        <v>0.2</v>
      </c>
      <c r="J4090" t="str" cm="1">
        <f t="array" aca="1" ref="J4090" ca="1">+INDEX({"Tarjeta";"Efectivo";"Transferencia"},RANDBETWEEN(1,3))</f>
        <v>Transferencia</v>
      </c>
      <c r="K4090" t="str">
        <f t="shared" ca="1" si="383"/>
        <v>V-003</v>
      </c>
      <c r="L4090" t="str">
        <f ca="1">+VLOOKUP(K4090,'Tablas aux'!$A$23:$C$27,3,0)</f>
        <v>Arequipa</v>
      </c>
    </row>
    <row r="4091" spans="1:12" x14ac:dyDescent="0.25">
      <c r="A4091" t="str">
        <v>V-4090</v>
      </c>
      <c r="B4091">
        <f t="shared" ca="1" si="378"/>
        <v>45728</v>
      </c>
      <c r="C4091" t="str">
        <f t="shared" ca="1" si="379"/>
        <v>C-003</v>
      </c>
      <c r="D4091" t="str">
        <f t="shared" ca="1" si="380"/>
        <v>P-001</v>
      </c>
      <c r="E4091" t="str">
        <f ca="1">+_xlfn.XLOOKUP(D4091,'Tablas aux'!$A$3:$A$6,'Tablas aux'!$B$3:$B$6,0)</f>
        <v>Audífonos</v>
      </c>
      <c r="F4091" t="str">
        <f ca="1">+_xlfn.XLOOKUP(E4091,'Tablas aux'!$B$3:$B$6,'Tablas aux'!$C$3:$C$6,0)</f>
        <v>Electrónica</v>
      </c>
      <c r="G4091">
        <f t="shared" ca="1" si="381"/>
        <v>8</v>
      </c>
      <c r="H4091">
        <f ca="1">+_xlfn.XLOOKUP(D4091,'Tablas aux'!$A$3:$A$6,'Tablas aux'!$D$3:$D$6)</f>
        <v>50</v>
      </c>
      <c r="I4091" s="3">
        <f t="shared" ca="1" si="382"/>
        <v>0.1</v>
      </c>
      <c r="J4091" t="str" cm="1">
        <f t="array" aca="1" ref="J4091" ca="1">+INDEX({"Tarjeta";"Efectivo";"Transferencia"},RANDBETWEEN(1,3))</f>
        <v>Transferencia</v>
      </c>
      <c r="K4091" t="str">
        <f t="shared" ca="1" si="383"/>
        <v>V-002</v>
      </c>
      <c r="L4091" t="str">
        <f ca="1">+VLOOKUP(K4091,'Tablas aux'!$A$23:$C$27,3,0)</f>
        <v>Callao</v>
      </c>
    </row>
    <row r="4092" spans="1:12" x14ac:dyDescent="0.25">
      <c r="A4092" t="str">
        <v>V-4091</v>
      </c>
      <c r="B4092">
        <f t="shared" ca="1" si="378"/>
        <v>45884</v>
      </c>
      <c r="C4092" t="str">
        <f t="shared" ca="1" si="379"/>
        <v>C-001</v>
      </c>
      <c r="D4092" t="str">
        <f t="shared" ca="1" si="380"/>
        <v>P-001</v>
      </c>
      <c r="E4092" t="str">
        <f ca="1">+_xlfn.XLOOKUP(D4092,'Tablas aux'!$A$3:$A$6,'Tablas aux'!$B$3:$B$6,0)</f>
        <v>Audífonos</v>
      </c>
      <c r="F4092" t="str">
        <f ca="1">+_xlfn.XLOOKUP(E4092,'Tablas aux'!$B$3:$B$6,'Tablas aux'!$C$3:$C$6,0)</f>
        <v>Electrónica</v>
      </c>
      <c r="G4092">
        <f t="shared" ca="1" si="381"/>
        <v>28</v>
      </c>
      <c r="H4092">
        <f ca="1">+_xlfn.XLOOKUP(D4092,'Tablas aux'!$A$3:$A$6,'Tablas aux'!$D$3:$D$6)</f>
        <v>50</v>
      </c>
      <c r="I4092" s="3">
        <f t="shared" ca="1" si="382"/>
        <v>0.1</v>
      </c>
      <c r="J4092" t="str" cm="1">
        <f t="array" aca="1" ref="J4092" ca="1">+INDEX({"Tarjeta";"Efectivo";"Transferencia"},RANDBETWEEN(1,3))</f>
        <v>Tarjeta</v>
      </c>
      <c r="K4092" t="str">
        <f t="shared" ca="1" si="383"/>
        <v>V-003</v>
      </c>
      <c r="L4092" t="str">
        <f ca="1">+VLOOKUP(K4092,'Tablas aux'!$A$23:$C$27,3,0)</f>
        <v>Arequipa</v>
      </c>
    </row>
    <row r="4093" spans="1:12" x14ac:dyDescent="0.25">
      <c r="A4093" t="str">
        <v>V-4092</v>
      </c>
      <c r="B4093">
        <f t="shared" ca="1" si="378"/>
        <v>46017</v>
      </c>
      <c r="C4093" t="str">
        <f t="shared" ca="1" si="379"/>
        <v>C-003</v>
      </c>
      <c r="D4093" t="str">
        <f t="shared" ca="1" si="380"/>
        <v>P-001</v>
      </c>
      <c r="E4093" t="str">
        <f ca="1">+_xlfn.XLOOKUP(D4093,'Tablas aux'!$A$3:$A$6,'Tablas aux'!$B$3:$B$6,0)</f>
        <v>Audífonos</v>
      </c>
      <c r="F4093" t="str">
        <f ca="1">+_xlfn.XLOOKUP(E4093,'Tablas aux'!$B$3:$B$6,'Tablas aux'!$C$3:$C$6,0)</f>
        <v>Electrónica</v>
      </c>
      <c r="G4093">
        <f t="shared" ca="1" si="381"/>
        <v>8</v>
      </c>
      <c r="H4093">
        <f ca="1">+_xlfn.XLOOKUP(D4093,'Tablas aux'!$A$3:$A$6,'Tablas aux'!$D$3:$D$6)</f>
        <v>50</v>
      </c>
      <c r="I4093" s="3">
        <f t="shared" ca="1" si="382"/>
        <v>0.1</v>
      </c>
      <c r="J4093" t="str" cm="1">
        <f t="array" aca="1" ref="J4093" ca="1">+INDEX({"Tarjeta";"Efectivo";"Transferencia"},RANDBETWEEN(1,3))</f>
        <v>Efectivo</v>
      </c>
      <c r="K4093" t="str">
        <f t="shared" ca="1" si="383"/>
        <v>V-005</v>
      </c>
      <c r="L4093" t="str">
        <f ca="1">+VLOOKUP(K4093,'Tablas aux'!$A$23:$C$27,3,0)</f>
        <v>Ayacucho</v>
      </c>
    </row>
    <row r="4094" spans="1:12" x14ac:dyDescent="0.25">
      <c r="A4094" t="str">
        <v>V-4093</v>
      </c>
      <c r="B4094">
        <f t="shared" ca="1" si="378"/>
        <v>46000</v>
      </c>
      <c r="C4094" t="str">
        <f t="shared" ca="1" si="379"/>
        <v>C-002</v>
      </c>
      <c r="D4094" t="str">
        <f t="shared" ca="1" si="380"/>
        <v>P-001</v>
      </c>
      <c r="E4094" t="str">
        <f ca="1">+_xlfn.XLOOKUP(D4094,'Tablas aux'!$A$3:$A$6,'Tablas aux'!$B$3:$B$6,0)</f>
        <v>Audífonos</v>
      </c>
      <c r="F4094" t="str">
        <f ca="1">+_xlfn.XLOOKUP(E4094,'Tablas aux'!$B$3:$B$6,'Tablas aux'!$C$3:$C$6,0)</f>
        <v>Electrónica</v>
      </c>
      <c r="G4094">
        <f t="shared" ca="1" si="381"/>
        <v>15</v>
      </c>
      <c r="H4094">
        <f ca="1">+_xlfn.XLOOKUP(D4094,'Tablas aux'!$A$3:$A$6,'Tablas aux'!$D$3:$D$6)</f>
        <v>50</v>
      </c>
      <c r="I4094" s="3">
        <f t="shared" ca="1" si="382"/>
        <v>0.1</v>
      </c>
      <c r="J4094" t="str" cm="1">
        <f t="array" aca="1" ref="J4094" ca="1">+INDEX({"Tarjeta";"Efectivo";"Transferencia"},RANDBETWEEN(1,3))</f>
        <v>Tarjeta</v>
      </c>
      <c r="K4094" t="str">
        <f t="shared" ca="1" si="383"/>
        <v>V-002</v>
      </c>
      <c r="L4094" t="str">
        <f ca="1">+VLOOKUP(K4094,'Tablas aux'!$A$23:$C$27,3,0)</f>
        <v>Callao</v>
      </c>
    </row>
    <row r="4095" spans="1:12" x14ac:dyDescent="0.25">
      <c r="A4095" t="str">
        <v>V-4094</v>
      </c>
      <c r="B4095">
        <f t="shared" ca="1" si="378"/>
        <v>45681</v>
      </c>
      <c r="C4095" t="str">
        <f t="shared" ca="1" si="379"/>
        <v>C-002</v>
      </c>
      <c r="D4095" t="str">
        <f t="shared" ca="1" si="380"/>
        <v>P-004</v>
      </c>
      <c r="E4095" t="str">
        <f ca="1">+_xlfn.XLOOKUP(D4095,'Tablas aux'!$A$3:$A$6,'Tablas aux'!$B$3:$B$6,0)</f>
        <v>Smart Phone</v>
      </c>
      <c r="F4095" t="str">
        <f ca="1">+_xlfn.XLOOKUP(E4095,'Tablas aux'!$B$3:$B$6,'Tablas aux'!$C$3:$C$6,0)</f>
        <v>Telefonía</v>
      </c>
      <c r="G4095">
        <f t="shared" ca="1" si="381"/>
        <v>21</v>
      </c>
      <c r="H4095">
        <f ca="1">+_xlfn.XLOOKUP(D4095,'Tablas aux'!$A$3:$A$6,'Tablas aux'!$D$3:$D$6)</f>
        <v>800</v>
      </c>
      <c r="I4095" s="3">
        <f t="shared" ca="1" si="382"/>
        <v>0.2</v>
      </c>
      <c r="J4095" t="str" cm="1">
        <f t="array" aca="1" ref="J4095" ca="1">+INDEX({"Tarjeta";"Efectivo";"Transferencia"},RANDBETWEEN(1,3))</f>
        <v>Transferencia</v>
      </c>
      <c r="K4095" t="str">
        <f t="shared" ca="1" si="383"/>
        <v>V-004</v>
      </c>
      <c r="L4095" t="str">
        <f ca="1">+VLOOKUP(K4095,'Tablas aux'!$A$23:$C$27,3,0)</f>
        <v>Moquegua</v>
      </c>
    </row>
    <row r="4096" spans="1:12" x14ac:dyDescent="0.25">
      <c r="A4096" t="str">
        <v>V-4095</v>
      </c>
      <c r="B4096">
        <f t="shared" ca="1" si="378"/>
        <v>45777</v>
      </c>
      <c r="C4096" t="str">
        <f t="shared" ca="1" si="379"/>
        <v>C-004</v>
      </c>
      <c r="D4096" t="str">
        <f t="shared" ca="1" si="380"/>
        <v>P-003</v>
      </c>
      <c r="E4096" t="str">
        <f ca="1">+_xlfn.XLOOKUP(D4096,'Tablas aux'!$A$3:$A$6,'Tablas aux'!$B$3:$B$6,0)</f>
        <v>Smart Watch</v>
      </c>
      <c r="F4096" t="str">
        <f ca="1">+_xlfn.XLOOKUP(E4096,'Tablas aux'!$B$3:$B$6,'Tablas aux'!$C$3:$C$6,0)</f>
        <v>Electrónica</v>
      </c>
      <c r="G4096">
        <f t="shared" ca="1" si="381"/>
        <v>44</v>
      </c>
      <c r="H4096">
        <f ca="1">+_xlfn.XLOOKUP(D4096,'Tablas aux'!$A$3:$A$6,'Tablas aux'!$D$3:$D$6)</f>
        <v>200</v>
      </c>
      <c r="I4096" s="3">
        <f t="shared" ca="1" si="382"/>
        <v>0.1</v>
      </c>
      <c r="J4096" t="str" cm="1">
        <f t="array" aca="1" ref="J4096" ca="1">+INDEX({"Tarjeta";"Efectivo";"Transferencia"},RANDBETWEEN(1,3))</f>
        <v>Transferencia</v>
      </c>
      <c r="K4096" t="str">
        <f t="shared" ca="1" si="383"/>
        <v>V-003</v>
      </c>
      <c r="L4096" t="str">
        <f ca="1">+VLOOKUP(K4096,'Tablas aux'!$A$23:$C$27,3,0)</f>
        <v>Arequipa</v>
      </c>
    </row>
    <row r="4097" spans="1:12" x14ac:dyDescent="0.25">
      <c r="A4097" t="str">
        <v>V-4096</v>
      </c>
      <c r="B4097">
        <f t="shared" ca="1" si="378"/>
        <v>45765</v>
      </c>
      <c r="C4097" t="str">
        <f t="shared" ca="1" si="379"/>
        <v>C-003</v>
      </c>
      <c r="D4097" t="str">
        <f t="shared" ca="1" si="380"/>
        <v>P-001</v>
      </c>
      <c r="E4097" t="str">
        <f ca="1">+_xlfn.XLOOKUP(D4097,'Tablas aux'!$A$3:$A$6,'Tablas aux'!$B$3:$B$6,0)</f>
        <v>Audífonos</v>
      </c>
      <c r="F4097" t="str">
        <f ca="1">+_xlfn.XLOOKUP(E4097,'Tablas aux'!$B$3:$B$6,'Tablas aux'!$C$3:$C$6,0)</f>
        <v>Electrónica</v>
      </c>
      <c r="G4097">
        <f t="shared" ca="1" si="381"/>
        <v>9</v>
      </c>
      <c r="H4097">
        <f ca="1">+_xlfn.XLOOKUP(D4097,'Tablas aux'!$A$3:$A$6,'Tablas aux'!$D$3:$D$6)</f>
        <v>50</v>
      </c>
      <c r="I4097" s="3">
        <f t="shared" ca="1" si="382"/>
        <v>0.1</v>
      </c>
      <c r="J4097" t="str" cm="1">
        <f t="array" aca="1" ref="J4097" ca="1">+INDEX({"Tarjeta";"Efectivo";"Transferencia"},RANDBETWEEN(1,3))</f>
        <v>Tarjeta</v>
      </c>
      <c r="K4097" t="str">
        <f t="shared" ca="1" si="383"/>
        <v>V-001</v>
      </c>
      <c r="L4097" t="str">
        <f ca="1">+VLOOKUP(K4097,'Tablas aux'!$A$23:$C$27,3,0)</f>
        <v>Lima</v>
      </c>
    </row>
    <row r="4098" spans="1:12" x14ac:dyDescent="0.25">
      <c r="A4098" t="str">
        <v>V-4097</v>
      </c>
      <c r="B4098">
        <f t="shared" ca="1" si="378"/>
        <v>45884</v>
      </c>
      <c r="C4098" t="str">
        <f t="shared" ca="1" si="379"/>
        <v>C-002</v>
      </c>
      <c r="D4098" t="str">
        <f t="shared" ca="1" si="380"/>
        <v>P-002</v>
      </c>
      <c r="E4098" t="str">
        <f ca="1">+_xlfn.XLOOKUP(D4098,'Tablas aux'!$A$3:$A$6,'Tablas aux'!$B$3:$B$6,0)</f>
        <v>Laptop</v>
      </c>
      <c r="F4098" t="str">
        <f ca="1">+_xlfn.XLOOKUP(E4098,'Tablas aux'!$B$3:$B$6,'Tablas aux'!$C$3:$C$6,0)</f>
        <v>Computo</v>
      </c>
      <c r="G4098">
        <f t="shared" ca="1" si="381"/>
        <v>32</v>
      </c>
      <c r="H4098">
        <f ca="1">+_xlfn.XLOOKUP(D4098,'Tablas aux'!$A$3:$A$6,'Tablas aux'!$D$3:$D$6)</f>
        <v>1200</v>
      </c>
      <c r="I4098" s="3">
        <f t="shared" ca="1" si="382"/>
        <v>0.3</v>
      </c>
      <c r="J4098" t="str" cm="1">
        <f t="array" aca="1" ref="J4098" ca="1">+INDEX({"Tarjeta";"Efectivo";"Transferencia"},RANDBETWEEN(1,3))</f>
        <v>Transferencia</v>
      </c>
      <c r="K4098" t="str">
        <f t="shared" ca="1" si="383"/>
        <v>V-003</v>
      </c>
      <c r="L4098" t="str">
        <f ca="1">+VLOOKUP(K4098,'Tablas aux'!$A$23:$C$27,3,0)</f>
        <v>Arequipa</v>
      </c>
    </row>
    <row r="4099" spans="1:12" x14ac:dyDescent="0.25">
      <c r="A4099" t="str">
        <v>V-4098</v>
      </c>
      <c r="B4099">
        <f t="shared" ref="B4099:B4162" ca="1" si="384">+RANDBETWEEN("01/01/2025","31/12/2025")</f>
        <v>45952</v>
      </c>
      <c r="C4099" t="str">
        <f t="shared" ref="C4099:C4162" ca="1" si="385">+"C"&amp;"-"&amp;TEXT(RANDBETWEEN(1,4),"000")</f>
        <v>C-001</v>
      </c>
      <c r="D4099" t="str">
        <f t="shared" ref="D4099:D4162" ca="1" si="386">+"P"&amp;"-"&amp;TEXT(RANDBETWEEN(1,4),"000")</f>
        <v>P-001</v>
      </c>
      <c r="E4099" t="str">
        <f ca="1">+_xlfn.XLOOKUP(D4099,'Tablas aux'!$A$3:$A$6,'Tablas aux'!$B$3:$B$6,0)</f>
        <v>Audífonos</v>
      </c>
      <c r="F4099" t="str">
        <f ca="1">+_xlfn.XLOOKUP(E4099,'Tablas aux'!$B$3:$B$6,'Tablas aux'!$C$3:$C$6,0)</f>
        <v>Electrónica</v>
      </c>
      <c r="G4099">
        <f t="shared" ref="G4099:G4162" ca="1" si="387">+RANDBETWEEN(5,45)</f>
        <v>20</v>
      </c>
      <c r="H4099">
        <f ca="1">+_xlfn.XLOOKUP(D4099,'Tablas aux'!$A$3:$A$6,'Tablas aux'!$D$3:$D$6)</f>
        <v>50</v>
      </c>
      <c r="I4099" s="3">
        <f t="shared" ref="I4099:I4162" ca="1" si="388">+IF(F4099="Electrónica",0.1,IF(F4099="Telefonía",0.2,0.3))</f>
        <v>0.1</v>
      </c>
      <c r="J4099" t="str" cm="1">
        <f t="array" aca="1" ref="J4099" ca="1">+INDEX({"Tarjeta";"Efectivo";"Transferencia"},RANDBETWEEN(1,3))</f>
        <v>Transferencia</v>
      </c>
      <c r="K4099" t="str">
        <f t="shared" ref="K4099:K4162" ca="1" si="389">+"V"&amp;"-"&amp;TEXT(RANDBETWEEN(1,5),"000")</f>
        <v>V-005</v>
      </c>
      <c r="L4099" t="str">
        <f ca="1">+VLOOKUP(K4099,'Tablas aux'!$A$23:$C$27,3,0)</f>
        <v>Ayacucho</v>
      </c>
    </row>
    <row r="4100" spans="1:12" x14ac:dyDescent="0.25">
      <c r="A4100" t="str">
        <v>V-4099</v>
      </c>
      <c r="B4100">
        <f t="shared" ca="1" si="384"/>
        <v>45996</v>
      </c>
      <c r="C4100" t="str">
        <f t="shared" ca="1" si="385"/>
        <v>C-002</v>
      </c>
      <c r="D4100" t="str">
        <f t="shared" ca="1" si="386"/>
        <v>P-004</v>
      </c>
      <c r="E4100" t="str">
        <f ca="1">+_xlfn.XLOOKUP(D4100,'Tablas aux'!$A$3:$A$6,'Tablas aux'!$B$3:$B$6,0)</f>
        <v>Smart Phone</v>
      </c>
      <c r="F4100" t="str">
        <f ca="1">+_xlfn.XLOOKUP(E4100,'Tablas aux'!$B$3:$B$6,'Tablas aux'!$C$3:$C$6,0)</f>
        <v>Telefonía</v>
      </c>
      <c r="G4100">
        <f t="shared" ca="1" si="387"/>
        <v>27</v>
      </c>
      <c r="H4100">
        <f ca="1">+_xlfn.XLOOKUP(D4100,'Tablas aux'!$A$3:$A$6,'Tablas aux'!$D$3:$D$6)</f>
        <v>800</v>
      </c>
      <c r="I4100" s="3">
        <f t="shared" ca="1" si="388"/>
        <v>0.2</v>
      </c>
      <c r="J4100" t="str" cm="1">
        <f t="array" aca="1" ref="J4100" ca="1">+INDEX({"Tarjeta";"Efectivo";"Transferencia"},RANDBETWEEN(1,3))</f>
        <v>Efectivo</v>
      </c>
      <c r="K4100" t="str">
        <f t="shared" ca="1" si="389"/>
        <v>V-005</v>
      </c>
      <c r="L4100" t="str">
        <f ca="1">+VLOOKUP(K4100,'Tablas aux'!$A$23:$C$27,3,0)</f>
        <v>Ayacucho</v>
      </c>
    </row>
    <row r="4101" spans="1:12" x14ac:dyDescent="0.25">
      <c r="A4101" t="str">
        <v>V-4100</v>
      </c>
      <c r="B4101">
        <f t="shared" ca="1" si="384"/>
        <v>45753</v>
      </c>
      <c r="C4101" t="str">
        <f t="shared" ca="1" si="385"/>
        <v>C-004</v>
      </c>
      <c r="D4101" t="str">
        <f t="shared" ca="1" si="386"/>
        <v>P-004</v>
      </c>
      <c r="E4101" t="str">
        <f ca="1">+_xlfn.XLOOKUP(D4101,'Tablas aux'!$A$3:$A$6,'Tablas aux'!$B$3:$B$6,0)</f>
        <v>Smart Phone</v>
      </c>
      <c r="F4101" t="str">
        <f ca="1">+_xlfn.XLOOKUP(E4101,'Tablas aux'!$B$3:$B$6,'Tablas aux'!$C$3:$C$6,0)</f>
        <v>Telefonía</v>
      </c>
      <c r="G4101">
        <f t="shared" ca="1" si="387"/>
        <v>12</v>
      </c>
      <c r="H4101">
        <f ca="1">+_xlfn.XLOOKUP(D4101,'Tablas aux'!$A$3:$A$6,'Tablas aux'!$D$3:$D$6)</f>
        <v>800</v>
      </c>
      <c r="I4101" s="3">
        <f t="shared" ca="1" si="388"/>
        <v>0.2</v>
      </c>
      <c r="J4101" t="str" cm="1">
        <f t="array" aca="1" ref="J4101" ca="1">+INDEX({"Tarjeta";"Efectivo";"Transferencia"},RANDBETWEEN(1,3))</f>
        <v>Efectivo</v>
      </c>
      <c r="K4101" t="str">
        <f t="shared" ca="1" si="389"/>
        <v>V-002</v>
      </c>
      <c r="L4101" t="str">
        <f ca="1">+VLOOKUP(K4101,'Tablas aux'!$A$23:$C$27,3,0)</f>
        <v>Callao</v>
      </c>
    </row>
    <row r="4102" spans="1:12" x14ac:dyDescent="0.25">
      <c r="A4102" t="str">
        <v>V-4101</v>
      </c>
      <c r="B4102">
        <f t="shared" ca="1" si="384"/>
        <v>45892</v>
      </c>
      <c r="C4102" t="str">
        <f t="shared" ca="1" si="385"/>
        <v>C-001</v>
      </c>
      <c r="D4102" t="str">
        <f t="shared" ca="1" si="386"/>
        <v>P-002</v>
      </c>
      <c r="E4102" t="str">
        <f ca="1">+_xlfn.XLOOKUP(D4102,'Tablas aux'!$A$3:$A$6,'Tablas aux'!$B$3:$B$6,0)</f>
        <v>Laptop</v>
      </c>
      <c r="F4102" t="str">
        <f ca="1">+_xlfn.XLOOKUP(E4102,'Tablas aux'!$B$3:$B$6,'Tablas aux'!$C$3:$C$6,0)</f>
        <v>Computo</v>
      </c>
      <c r="G4102">
        <f t="shared" ca="1" si="387"/>
        <v>16</v>
      </c>
      <c r="H4102">
        <f ca="1">+_xlfn.XLOOKUP(D4102,'Tablas aux'!$A$3:$A$6,'Tablas aux'!$D$3:$D$6)</f>
        <v>1200</v>
      </c>
      <c r="I4102" s="3">
        <f t="shared" ca="1" si="388"/>
        <v>0.3</v>
      </c>
      <c r="J4102" t="str" cm="1">
        <f t="array" aca="1" ref="J4102" ca="1">+INDEX({"Tarjeta";"Efectivo";"Transferencia"},RANDBETWEEN(1,3))</f>
        <v>Efectivo</v>
      </c>
      <c r="K4102" t="str">
        <f t="shared" ca="1" si="389"/>
        <v>V-004</v>
      </c>
      <c r="L4102" t="str">
        <f ca="1">+VLOOKUP(K4102,'Tablas aux'!$A$23:$C$27,3,0)</f>
        <v>Moquegua</v>
      </c>
    </row>
    <row r="4103" spans="1:12" x14ac:dyDescent="0.25">
      <c r="A4103" t="str">
        <v>V-4102</v>
      </c>
      <c r="B4103">
        <f t="shared" ca="1" si="384"/>
        <v>45800</v>
      </c>
      <c r="C4103" t="str">
        <f t="shared" ca="1" si="385"/>
        <v>C-003</v>
      </c>
      <c r="D4103" t="str">
        <f t="shared" ca="1" si="386"/>
        <v>P-003</v>
      </c>
      <c r="E4103" t="str">
        <f ca="1">+_xlfn.XLOOKUP(D4103,'Tablas aux'!$A$3:$A$6,'Tablas aux'!$B$3:$B$6,0)</f>
        <v>Smart Watch</v>
      </c>
      <c r="F4103" t="str">
        <f ca="1">+_xlfn.XLOOKUP(E4103,'Tablas aux'!$B$3:$B$6,'Tablas aux'!$C$3:$C$6,0)</f>
        <v>Electrónica</v>
      </c>
      <c r="G4103">
        <f t="shared" ca="1" si="387"/>
        <v>11</v>
      </c>
      <c r="H4103">
        <f ca="1">+_xlfn.XLOOKUP(D4103,'Tablas aux'!$A$3:$A$6,'Tablas aux'!$D$3:$D$6)</f>
        <v>200</v>
      </c>
      <c r="I4103" s="3">
        <f t="shared" ca="1" si="388"/>
        <v>0.1</v>
      </c>
      <c r="J4103" t="str" cm="1">
        <f t="array" aca="1" ref="J4103" ca="1">+INDEX({"Tarjeta";"Efectivo";"Transferencia"},RANDBETWEEN(1,3))</f>
        <v>Transferencia</v>
      </c>
      <c r="K4103" t="str">
        <f t="shared" ca="1" si="389"/>
        <v>V-004</v>
      </c>
      <c r="L4103" t="str">
        <f ca="1">+VLOOKUP(K4103,'Tablas aux'!$A$23:$C$27,3,0)</f>
        <v>Moquegua</v>
      </c>
    </row>
    <row r="4104" spans="1:12" x14ac:dyDescent="0.25">
      <c r="A4104" t="str">
        <v>V-4103</v>
      </c>
      <c r="B4104">
        <f t="shared" ca="1" si="384"/>
        <v>46010</v>
      </c>
      <c r="C4104" t="str">
        <f t="shared" ca="1" si="385"/>
        <v>C-004</v>
      </c>
      <c r="D4104" t="str">
        <f t="shared" ca="1" si="386"/>
        <v>P-001</v>
      </c>
      <c r="E4104" t="str">
        <f ca="1">+_xlfn.XLOOKUP(D4104,'Tablas aux'!$A$3:$A$6,'Tablas aux'!$B$3:$B$6,0)</f>
        <v>Audífonos</v>
      </c>
      <c r="F4104" t="str">
        <f ca="1">+_xlfn.XLOOKUP(E4104,'Tablas aux'!$B$3:$B$6,'Tablas aux'!$C$3:$C$6,0)</f>
        <v>Electrónica</v>
      </c>
      <c r="G4104">
        <f t="shared" ca="1" si="387"/>
        <v>22</v>
      </c>
      <c r="H4104">
        <f ca="1">+_xlfn.XLOOKUP(D4104,'Tablas aux'!$A$3:$A$6,'Tablas aux'!$D$3:$D$6)</f>
        <v>50</v>
      </c>
      <c r="I4104" s="3">
        <f t="shared" ca="1" si="388"/>
        <v>0.1</v>
      </c>
      <c r="J4104" t="str" cm="1">
        <f t="array" aca="1" ref="J4104" ca="1">+INDEX({"Tarjeta";"Efectivo";"Transferencia"},RANDBETWEEN(1,3))</f>
        <v>Transferencia</v>
      </c>
      <c r="K4104" t="str">
        <f t="shared" ca="1" si="389"/>
        <v>V-005</v>
      </c>
      <c r="L4104" t="str">
        <f ca="1">+VLOOKUP(K4104,'Tablas aux'!$A$23:$C$27,3,0)</f>
        <v>Ayacucho</v>
      </c>
    </row>
    <row r="4105" spans="1:12" x14ac:dyDescent="0.25">
      <c r="A4105" t="str">
        <v>V-4104</v>
      </c>
      <c r="B4105">
        <f t="shared" ca="1" si="384"/>
        <v>45981</v>
      </c>
      <c r="C4105" t="str">
        <f t="shared" ca="1" si="385"/>
        <v>C-004</v>
      </c>
      <c r="D4105" t="str">
        <f t="shared" ca="1" si="386"/>
        <v>P-001</v>
      </c>
      <c r="E4105" t="str">
        <f ca="1">+_xlfn.XLOOKUP(D4105,'Tablas aux'!$A$3:$A$6,'Tablas aux'!$B$3:$B$6,0)</f>
        <v>Audífonos</v>
      </c>
      <c r="F4105" t="str">
        <f ca="1">+_xlfn.XLOOKUP(E4105,'Tablas aux'!$B$3:$B$6,'Tablas aux'!$C$3:$C$6,0)</f>
        <v>Electrónica</v>
      </c>
      <c r="G4105">
        <f t="shared" ca="1" si="387"/>
        <v>12</v>
      </c>
      <c r="H4105">
        <f ca="1">+_xlfn.XLOOKUP(D4105,'Tablas aux'!$A$3:$A$6,'Tablas aux'!$D$3:$D$6)</f>
        <v>50</v>
      </c>
      <c r="I4105" s="3">
        <f t="shared" ca="1" si="388"/>
        <v>0.1</v>
      </c>
      <c r="J4105" t="str" cm="1">
        <f t="array" aca="1" ref="J4105" ca="1">+INDEX({"Tarjeta";"Efectivo";"Transferencia"},RANDBETWEEN(1,3))</f>
        <v>Efectivo</v>
      </c>
      <c r="K4105" t="str">
        <f t="shared" ca="1" si="389"/>
        <v>V-003</v>
      </c>
      <c r="L4105" t="str">
        <f ca="1">+VLOOKUP(K4105,'Tablas aux'!$A$23:$C$27,3,0)</f>
        <v>Arequipa</v>
      </c>
    </row>
    <row r="4106" spans="1:12" x14ac:dyDescent="0.25">
      <c r="A4106" t="str">
        <v>V-4105</v>
      </c>
      <c r="B4106">
        <f t="shared" ca="1" si="384"/>
        <v>45860</v>
      </c>
      <c r="C4106" t="str">
        <f t="shared" ca="1" si="385"/>
        <v>C-001</v>
      </c>
      <c r="D4106" t="str">
        <f t="shared" ca="1" si="386"/>
        <v>P-001</v>
      </c>
      <c r="E4106" t="str">
        <f ca="1">+_xlfn.XLOOKUP(D4106,'Tablas aux'!$A$3:$A$6,'Tablas aux'!$B$3:$B$6,0)</f>
        <v>Audífonos</v>
      </c>
      <c r="F4106" t="str">
        <f ca="1">+_xlfn.XLOOKUP(E4106,'Tablas aux'!$B$3:$B$6,'Tablas aux'!$C$3:$C$6,0)</f>
        <v>Electrónica</v>
      </c>
      <c r="G4106">
        <f t="shared" ca="1" si="387"/>
        <v>20</v>
      </c>
      <c r="H4106">
        <f ca="1">+_xlfn.XLOOKUP(D4106,'Tablas aux'!$A$3:$A$6,'Tablas aux'!$D$3:$D$6)</f>
        <v>50</v>
      </c>
      <c r="I4106" s="3">
        <f t="shared" ca="1" si="388"/>
        <v>0.1</v>
      </c>
      <c r="J4106" t="str" cm="1">
        <f t="array" aca="1" ref="J4106" ca="1">+INDEX({"Tarjeta";"Efectivo";"Transferencia"},RANDBETWEEN(1,3))</f>
        <v>Transferencia</v>
      </c>
      <c r="K4106" t="str">
        <f t="shared" ca="1" si="389"/>
        <v>V-001</v>
      </c>
      <c r="L4106" t="str">
        <f ca="1">+VLOOKUP(K4106,'Tablas aux'!$A$23:$C$27,3,0)</f>
        <v>Lima</v>
      </c>
    </row>
    <row r="4107" spans="1:12" x14ac:dyDescent="0.25">
      <c r="A4107" t="str">
        <v>V-4106</v>
      </c>
      <c r="B4107">
        <f t="shared" ca="1" si="384"/>
        <v>45821</v>
      </c>
      <c r="C4107" t="str">
        <f t="shared" ca="1" si="385"/>
        <v>C-001</v>
      </c>
      <c r="D4107" t="str">
        <f t="shared" ca="1" si="386"/>
        <v>P-002</v>
      </c>
      <c r="E4107" t="str">
        <f ca="1">+_xlfn.XLOOKUP(D4107,'Tablas aux'!$A$3:$A$6,'Tablas aux'!$B$3:$B$6,0)</f>
        <v>Laptop</v>
      </c>
      <c r="F4107" t="str">
        <f ca="1">+_xlfn.XLOOKUP(E4107,'Tablas aux'!$B$3:$B$6,'Tablas aux'!$C$3:$C$6,0)</f>
        <v>Computo</v>
      </c>
      <c r="G4107">
        <f t="shared" ca="1" si="387"/>
        <v>34</v>
      </c>
      <c r="H4107">
        <f ca="1">+_xlfn.XLOOKUP(D4107,'Tablas aux'!$A$3:$A$6,'Tablas aux'!$D$3:$D$6)</f>
        <v>1200</v>
      </c>
      <c r="I4107" s="3">
        <f t="shared" ca="1" si="388"/>
        <v>0.3</v>
      </c>
      <c r="J4107" t="str" cm="1">
        <f t="array" aca="1" ref="J4107" ca="1">+INDEX({"Tarjeta";"Efectivo";"Transferencia"},RANDBETWEEN(1,3))</f>
        <v>Transferencia</v>
      </c>
      <c r="K4107" t="str">
        <f t="shared" ca="1" si="389"/>
        <v>V-005</v>
      </c>
      <c r="L4107" t="str">
        <f ca="1">+VLOOKUP(K4107,'Tablas aux'!$A$23:$C$27,3,0)</f>
        <v>Ayacucho</v>
      </c>
    </row>
    <row r="4108" spans="1:12" x14ac:dyDescent="0.25">
      <c r="A4108" t="str">
        <v>V-4107</v>
      </c>
      <c r="B4108">
        <f t="shared" ca="1" si="384"/>
        <v>45846</v>
      </c>
      <c r="C4108" t="str">
        <f t="shared" ca="1" si="385"/>
        <v>C-003</v>
      </c>
      <c r="D4108" t="str">
        <f t="shared" ca="1" si="386"/>
        <v>P-003</v>
      </c>
      <c r="E4108" t="str">
        <f ca="1">+_xlfn.XLOOKUP(D4108,'Tablas aux'!$A$3:$A$6,'Tablas aux'!$B$3:$B$6,0)</f>
        <v>Smart Watch</v>
      </c>
      <c r="F4108" t="str">
        <f ca="1">+_xlfn.XLOOKUP(E4108,'Tablas aux'!$B$3:$B$6,'Tablas aux'!$C$3:$C$6,0)</f>
        <v>Electrónica</v>
      </c>
      <c r="G4108">
        <f t="shared" ca="1" si="387"/>
        <v>39</v>
      </c>
      <c r="H4108">
        <f ca="1">+_xlfn.XLOOKUP(D4108,'Tablas aux'!$A$3:$A$6,'Tablas aux'!$D$3:$D$6)</f>
        <v>200</v>
      </c>
      <c r="I4108" s="3">
        <f t="shared" ca="1" si="388"/>
        <v>0.1</v>
      </c>
      <c r="J4108" t="str" cm="1">
        <f t="array" aca="1" ref="J4108" ca="1">+INDEX({"Tarjeta";"Efectivo";"Transferencia"},RANDBETWEEN(1,3))</f>
        <v>Efectivo</v>
      </c>
      <c r="K4108" t="str">
        <f t="shared" ca="1" si="389"/>
        <v>V-002</v>
      </c>
      <c r="L4108" t="str">
        <f ca="1">+VLOOKUP(K4108,'Tablas aux'!$A$23:$C$27,3,0)</f>
        <v>Callao</v>
      </c>
    </row>
    <row r="4109" spans="1:12" x14ac:dyDescent="0.25">
      <c r="A4109" t="str">
        <v>V-4108</v>
      </c>
      <c r="B4109">
        <f t="shared" ca="1" si="384"/>
        <v>45915</v>
      </c>
      <c r="C4109" t="str">
        <f t="shared" ca="1" si="385"/>
        <v>C-001</v>
      </c>
      <c r="D4109" t="str">
        <f t="shared" ca="1" si="386"/>
        <v>P-002</v>
      </c>
      <c r="E4109" t="str">
        <f ca="1">+_xlfn.XLOOKUP(D4109,'Tablas aux'!$A$3:$A$6,'Tablas aux'!$B$3:$B$6,0)</f>
        <v>Laptop</v>
      </c>
      <c r="F4109" t="str">
        <f ca="1">+_xlfn.XLOOKUP(E4109,'Tablas aux'!$B$3:$B$6,'Tablas aux'!$C$3:$C$6,0)</f>
        <v>Computo</v>
      </c>
      <c r="G4109">
        <f t="shared" ca="1" si="387"/>
        <v>9</v>
      </c>
      <c r="H4109">
        <f ca="1">+_xlfn.XLOOKUP(D4109,'Tablas aux'!$A$3:$A$6,'Tablas aux'!$D$3:$D$6)</f>
        <v>1200</v>
      </c>
      <c r="I4109" s="3">
        <f t="shared" ca="1" si="388"/>
        <v>0.3</v>
      </c>
      <c r="J4109" t="str" cm="1">
        <f t="array" aca="1" ref="J4109" ca="1">+INDEX({"Tarjeta";"Efectivo";"Transferencia"},RANDBETWEEN(1,3))</f>
        <v>Efectivo</v>
      </c>
      <c r="K4109" t="str">
        <f t="shared" ca="1" si="389"/>
        <v>V-005</v>
      </c>
      <c r="L4109" t="str">
        <f ca="1">+VLOOKUP(K4109,'Tablas aux'!$A$23:$C$27,3,0)</f>
        <v>Ayacucho</v>
      </c>
    </row>
    <row r="4110" spans="1:12" x14ac:dyDescent="0.25">
      <c r="A4110" t="str">
        <v>V-4109</v>
      </c>
      <c r="B4110">
        <f t="shared" ca="1" si="384"/>
        <v>45887</v>
      </c>
      <c r="C4110" t="str">
        <f t="shared" ca="1" si="385"/>
        <v>C-001</v>
      </c>
      <c r="D4110" t="str">
        <f t="shared" ca="1" si="386"/>
        <v>P-001</v>
      </c>
      <c r="E4110" t="str">
        <f ca="1">+_xlfn.XLOOKUP(D4110,'Tablas aux'!$A$3:$A$6,'Tablas aux'!$B$3:$B$6,0)</f>
        <v>Audífonos</v>
      </c>
      <c r="F4110" t="str">
        <f ca="1">+_xlfn.XLOOKUP(E4110,'Tablas aux'!$B$3:$B$6,'Tablas aux'!$C$3:$C$6,0)</f>
        <v>Electrónica</v>
      </c>
      <c r="G4110">
        <f t="shared" ca="1" si="387"/>
        <v>30</v>
      </c>
      <c r="H4110">
        <f ca="1">+_xlfn.XLOOKUP(D4110,'Tablas aux'!$A$3:$A$6,'Tablas aux'!$D$3:$D$6)</f>
        <v>50</v>
      </c>
      <c r="I4110" s="3">
        <f t="shared" ca="1" si="388"/>
        <v>0.1</v>
      </c>
      <c r="J4110" t="str" cm="1">
        <f t="array" aca="1" ref="J4110" ca="1">+INDEX({"Tarjeta";"Efectivo";"Transferencia"},RANDBETWEEN(1,3))</f>
        <v>Efectivo</v>
      </c>
      <c r="K4110" t="str">
        <f t="shared" ca="1" si="389"/>
        <v>V-001</v>
      </c>
      <c r="L4110" t="str">
        <f ca="1">+VLOOKUP(K4110,'Tablas aux'!$A$23:$C$27,3,0)</f>
        <v>Lima</v>
      </c>
    </row>
    <row r="4111" spans="1:12" x14ac:dyDescent="0.25">
      <c r="A4111" t="str">
        <v>V-4110</v>
      </c>
      <c r="B4111">
        <f t="shared" ca="1" si="384"/>
        <v>45750</v>
      </c>
      <c r="C4111" t="str">
        <f t="shared" ca="1" si="385"/>
        <v>C-002</v>
      </c>
      <c r="D4111" t="str">
        <f t="shared" ca="1" si="386"/>
        <v>P-004</v>
      </c>
      <c r="E4111" t="str">
        <f ca="1">+_xlfn.XLOOKUP(D4111,'Tablas aux'!$A$3:$A$6,'Tablas aux'!$B$3:$B$6,0)</f>
        <v>Smart Phone</v>
      </c>
      <c r="F4111" t="str">
        <f ca="1">+_xlfn.XLOOKUP(E4111,'Tablas aux'!$B$3:$B$6,'Tablas aux'!$C$3:$C$6,0)</f>
        <v>Telefonía</v>
      </c>
      <c r="G4111">
        <f t="shared" ca="1" si="387"/>
        <v>20</v>
      </c>
      <c r="H4111">
        <f ca="1">+_xlfn.XLOOKUP(D4111,'Tablas aux'!$A$3:$A$6,'Tablas aux'!$D$3:$D$6)</f>
        <v>800</v>
      </c>
      <c r="I4111" s="3">
        <f t="shared" ca="1" si="388"/>
        <v>0.2</v>
      </c>
      <c r="J4111" t="str" cm="1">
        <f t="array" aca="1" ref="J4111" ca="1">+INDEX({"Tarjeta";"Efectivo";"Transferencia"},RANDBETWEEN(1,3))</f>
        <v>Transferencia</v>
      </c>
      <c r="K4111" t="str">
        <f t="shared" ca="1" si="389"/>
        <v>V-001</v>
      </c>
      <c r="L4111" t="str">
        <f ca="1">+VLOOKUP(K4111,'Tablas aux'!$A$23:$C$27,3,0)</f>
        <v>Lima</v>
      </c>
    </row>
    <row r="4112" spans="1:12" x14ac:dyDescent="0.25">
      <c r="A4112" t="str">
        <v>V-4111</v>
      </c>
      <c r="B4112">
        <f t="shared" ca="1" si="384"/>
        <v>45731</v>
      </c>
      <c r="C4112" t="str">
        <f t="shared" ca="1" si="385"/>
        <v>C-003</v>
      </c>
      <c r="D4112" t="str">
        <f t="shared" ca="1" si="386"/>
        <v>P-002</v>
      </c>
      <c r="E4112" t="str">
        <f ca="1">+_xlfn.XLOOKUP(D4112,'Tablas aux'!$A$3:$A$6,'Tablas aux'!$B$3:$B$6,0)</f>
        <v>Laptop</v>
      </c>
      <c r="F4112" t="str">
        <f ca="1">+_xlfn.XLOOKUP(E4112,'Tablas aux'!$B$3:$B$6,'Tablas aux'!$C$3:$C$6,0)</f>
        <v>Computo</v>
      </c>
      <c r="G4112">
        <f t="shared" ca="1" si="387"/>
        <v>18</v>
      </c>
      <c r="H4112">
        <f ca="1">+_xlfn.XLOOKUP(D4112,'Tablas aux'!$A$3:$A$6,'Tablas aux'!$D$3:$D$6)</f>
        <v>1200</v>
      </c>
      <c r="I4112" s="3">
        <f t="shared" ca="1" si="388"/>
        <v>0.3</v>
      </c>
      <c r="J4112" t="str" cm="1">
        <f t="array" aca="1" ref="J4112" ca="1">+INDEX({"Tarjeta";"Efectivo";"Transferencia"},RANDBETWEEN(1,3))</f>
        <v>Tarjeta</v>
      </c>
      <c r="K4112" t="str">
        <f t="shared" ca="1" si="389"/>
        <v>V-004</v>
      </c>
      <c r="L4112" t="str">
        <f ca="1">+VLOOKUP(K4112,'Tablas aux'!$A$23:$C$27,3,0)</f>
        <v>Moquegua</v>
      </c>
    </row>
    <row r="4113" spans="1:12" x14ac:dyDescent="0.25">
      <c r="A4113" t="str">
        <v>V-4112</v>
      </c>
      <c r="B4113">
        <f t="shared" ca="1" si="384"/>
        <v>45867</v>
      </c>
      <c r="C4113" t="str">
        <f t="shared" ca="1" si="385"/>
        <v>C-001</v>
      </c>
      <c r="D4113" t="str">
        <f t="shared" ca="1" si="386"/>
        <v>P-002</v>
      </c>
      <c r="E4113" t="str">
        <f ca="1">+_xlfn.XLOOKUP(D4113,'Tablas aux'!$A$3:$A$6,'Tablas aux'!$B$3:$B$6,0)</f>
        <v>Laptop</v>
      </c>
      <c r="F4113" t="str">
        <f ca="1">+_xlfn.XLOOKUP(E4113,'Tablas aux'!$B$3:$B$6,'Tablas aux'!$C$3:$C$6,0)</f>
        <v>Computo</v>
      </c>
      <c r="G4113">
        <f t="shared" ca="1" si="387"/>
        <v>33</v>
      </c>
      <c r="H4113">
        <f ca="1">+_xlfn.XLOOKUP(D4113,'Tablas aux'!$A$3:$A$6,'Tablas aux'!$D$3:$D$6)</f>
        <v>1200</v>
      </c>
      <c r="I4113" s="3">
        <f t="shared" ca="1" si="388"/>
        <v>0.3</v>
      </c>
      <c r="J4113" t="str" cm="1">
        <f t="array" aca="1" ref="J4113" ca="1">+INDEX({"Tarjeta";"Efectivo";"Transferencia"},RANDBETWEEN(1,3))</f>
        <v>Tarjeta</v>
      </c>
      <c r="K4113" t="str">
        <f t="shared" ca="1" si="389"/>
        <v>V-003</v>
      </c>
      <c r="L4113" t="str">
        <f ca="1">+VLOOKUP(K4113,'Tablas aux'!$A$23:$C$27,3,0)</f>
        <v>Arequipa</v>
      </c>
    </row>
    <row r="4114" spans="1:12" x14ac:dyDescent="0.25">
      <c r="A4114" t="str">
        <v>V-4113</v>
      </c>
      <c r="B4114">
        <f t="shared" ca="1" si="384"/>
        <v>45903</v>
      </c>
      <c r="C4114" t="str">
        <f t="shared" ca="1" si="385"/>
        <v>C-003</v>
      </c>
      <c r="D4114" t="str">
        <f t="shared" ca="1" si="386"/>
        <v>P-001</v>
      </c>
      <c r="E4114" t="str">
        <f ca="1">+_xlfn.XLOOKUP(D4114,'Tablas aux'!$A$3:$A$6,'Tablas aux'!$B$3:$B$6,0)</f>
        <v>Audífonos</v>
      </c>
      <c r="F4114" t="str">
        <f ca="1">+_xlfn.XLOOKUP(E4114,'Tablas aux'!$B$3:$B$6,'Tablas aux'!$C$3:$C$6,0)</f>
        <v>Electrónica</v>
      </c>
      <c r="G4114">
        <f t="shared" ca="1" si="387"/>
        <v>10</v>
      </c>
      <c r="H4114">
        <f ca="1">+_xlfn.XLOOKUP(D4114,'Tablas aux'!$A$3:$A$6,'Tablas aux'!$D$3:$D$6)</f>
        <v>50</v>
      </c>
      <c r="I4114" s="3">
        <f t="shared" ca="1" si="388"/>
        <v>0.1</v>
      </c>
      <c r="J4114" t="str" cm="1">
        <f t="array" aca="1" ref="J4114" ca="1">+INDEX({"Tarjeta";"Efectivo";"Transferencia"},RANDBETWEEN(1,3))</f>
        <v>Transferencia</v>
      </c>
      <c r="K4114" t="str">
        <f t="shared" ca="1" si="389"/>
        <v>V-003</v>
      </c>
      <c r="L4114" t="str">
        <f ca="1">+VLOOKUP(K4114,'Tablas aux'!$A$23:$C$27,3,0)</f>
        <v>Arequipa</v>
      </c>
    </row>
    <row r="4115" spans="1:12" x14ac:dyDescent="0.25">
      <c r="A4115" t="str">
        <v>V-4114</v>
      </c>
      <c r="B4115">
        <f t="shared" ca="1" si="384"/>
        <v>45953</v>
      </c>
      <c r="C4115" t="str">
        <f t="shared" ca="1" si="385"/>
        <v>C-001</v>
      </c>
      <c r="D4115" t="str">
        <f t="shared" ca="1" si="386"/>
        <v>P-002</v>
      </c>
      <c r="E4115" t="str">
        <f ca="1">+_xlfn.XLOOKUP(D4115,'Tablas aux'!$A$3:$A$6,'Tablas aux'!$B$3:$B$6,0)</f>
        <v>Laptop</v>
      </c>
      <c r="F4115" t="str">
        <f ca="1">+_xlfn.XLOOKUP(E4115,'Tablas aux'!$B$3:$B$6,'Tablas aux'!$C$3:$C$6,0)</f>
        <v>Computo</v>
      </c>
      <c r="G4115">
        <f t="shared" ca="1" si="387"/>
        <v>32</v>
      </c>
      <c r="H4115">
        <f ca="1">+_xlfn.XLOOKUP(D4115,'Tablas aux'!$A$3:$A$6,'Tablas aux'!$D$3:$D$6)</f>
        <v>1200</v>
      </c>
      <c r="I4115" s="3">
        <f t="shared" ca="1" si="388"/>
        <v>0.3</v>
      </c>
      <c r="J4115" t="str" cm="1">
        <f t="array" aca="1" ref="J4115" ca="1">+INDEX({"Tarjeta";"Efectivo";"Transferencia"},RANDBETWEEN(1,3))</f>
        <v>Efectivo</v>
      </c>
      <c r="K4115" t="str">
        <f t="shared" ca="1" si="389"/>
        <v>V-002</v>
      </c>
      <c r="L4115" t="str">
        <f ca="1">+VLOOKUP(K4115,'Tablas aux'!$A$23:$C$27,3,0)</f>
        <v>Callao</v>
      </c>
    </row>
    <row r="4116" spans="1:12" x14ac:dyDescent="0.25">
      <c r="A4116" t="str">
        <v>V-4115</v>
      </c>
      <c r="B4116">
        <f t="shared" ca="1" si="384"/>
        <v>45910</v>
      </c>
      <c r="C4116" t="str">
        <f t="shared" ca="1" si="385"/>
        <v>C-002</v>
      </c>
      <c r="D4116" t="str">
        <f t="shared" ca="1" si="386"/>
        <v>P-003</v>
      </c>
      <c r="E4116" t="str">
        <f ca="1">+_xlfn.XLOOKUP(D4116,'Tablas aux'!$A$3:$A$6,'Tablas aux'!$B$3:$B$6,0)</f>
        <v>Smart Watch</v>
      </c>
      <c r="F4116" t="str">
        <f ca="1">+_xlfn.XLOOKUP(E4116,'Tablas aux'!$B$3:$B$6,'Tablas aux'!$C$3:$C$6,0)</f>
        <v>Electrónica</v>
      </c>
      <c r="G4116">
        <f t="shared" ca="1" si="387"/>
        <v>19</v>
      </c>
      <c r="H4116">
        <f ca="1">+_xlfn.XLOOKUP(D4116,'Tablas aux'!$A$3:$A$6,'Tablas aux'!$D$3:$D$6)</f>
        <v>200</v>
      </c>
      <c r="I4116" s="3">
        <f t="shared" ca="1" si="388"/>
        <v>0.1</v>
      </c>
      <c r="J4116" t="str" cm="1">
        <f t="array" aca="1" ref="J4116" ca="1">+INDEX({"Tarjeta";"Efectivo";"Transferencia"},RANDBETWEEN(1,3))</f>
        <v>Transferencia</v>
      </c>
      <c r="K4116" t="str">
        <f t="shared" ca="1" si="389"/>
        <v>V-001</v>
      </c>
      <c r="L4116" t="str">
        <f ca="1">+VLOOKUP(K4116,'Tablas aux'!$A$23:$C$27,3,0)</f>
        <v>Lima</v>
      </c>
    </row>
    <row r="4117" spans="1:12" x14ac:dyDescent="0.25">
      <c r="A4117" t="str">
        <v>V-4116</v>
      </c>
      <c r="B4117">
        <f t="shared" ca="1" si="384"/>
        <v>45707</v>
      </c>
      <c r="C4117" t="str">
        <f t="shared" ca="1" si="385"/>
        <v>C-001</v>
      </c>
      <c r="D4117" t="str">
        <f t="shared" ca="1" si="386"/>
        <v>P-001</v>
      </c>
      <c r="E4117" t="str">
        <f ca="1">+_xlfn.XLOOKUP(D4117,'Tablas aux'!$A$3:$A$6,'Tablas aux'!$B$3:$B$6,0)</f>
        <v>Audífonos</v>
      </c>
      <c r="F4117" t="str">
        <f ca="1">+_xlfn.XLOOKUP(E4117,'Tablas aux'!$B$3:$B$6,'Tablas aux'!$C$3:$C$6,0)</f>
        <v>Electrónica</v>
      </c>
      <c r="G4117">
        <f t="shared" ca="1" si="387"/>
        <v>14</v>
      </c>
      <c r="H4117">
        <f ca="1">+_xlfn.XLOOKUP(D4117,'Tablas aux'!$A$3:$A$6,'Tablas aux'!$D$3:$D$6)</f>
        <v>50</v>
      </c>
      <c r="I4117" s="3">
        <f t="shared" ca="1" si="388"/>
        <v>0.1</v>
      </c>
      <c r="J4117" t="str" cm="1">
        <f t="array" aca="1" ref="J4117" ca="1">+INDEX({"Tarjeta";"Efectivo";"Transferencia"},RANDBETWEEN(1,3))</f>
        <v>Tarjeta</v>
      </c>
      <c r="K4117" t="str">
        <f t="shared" ca="1" si="389"/>
        <v>V-004</v>
      </c>
      <c r="L4117" t="str">
        <f ca="1">+VLOOKUP(K4117,'Tablas aux'!$A$23:$C$27,3,0)</f>
        <v>Moquegua</v>
      </c>
    </row>
    <row r="4118" spans="1:12" x14ac:dyDescent="0.25">
      <c r="A4118" t="str">
        <v>V-4117</v>
      </c>
      <c r="B4118">
        <f t="shared" ca="1" si="384"/>
        <v>45975</v>
      </c>
      <c r="C4118" t="str">
        <f t="shared" ca="1" si="385"/>
        <v>C-003</v>
      </c>
      <c r="D4118" t="str">
        <f t="shared" ca="1" si="386"/>
        <v>P-004</v>
      </c>
      <c r="E4118" t="str">
        <f ca="1">+_xlfn.XLOOKUP(D4118,'Tablas aux'!$A$3:$A$6,'Tablas aux'!$B$3:$B$6,0)</f>
        <v>Smart Phone</v>
      </c>
      <c r="F4118" t="str">
        <f ca="1">+_xlfn.XLOOKUP(E4118,'Tablas aux'!$B$3:$B$6,'Tablas aux'!$C$3:$C$6,0)</f>
        <v>Telefonía</v>
      </c>
      <c r="G4118">
        <f t="shared" ca="1" si="387"/>
        <v>10</v>
      </c>
      <c r="H4118">
        <f ca="1">+_xlfn.XLOOKUP(D4118,'Tablas aux'!$A$3:$A$6,'Tablas aux'!$D$3:$D$6)</f>
        <v>800</v>
      </c>
      <c r="I4118" s="3">
        <f t="shared" ca="1" si="388"/>
        <v>0.2</v>
      </c>
      <c r="J4118" t="str" cm="1">
        <f t="array" aca="1" ref="J4118" ca="1">+INDEX({"Tarjeta";"Efectivo";"Transferencia"},RANDBETWEEN(1,3))</f>
        <v>Tarjeta</v>
      </c>
      <c r="K4118" t="str">
        <f t="shared" ca="1" si="389"/>
        <v>V-003</v>
      </c>
      <c r="L4118" t="str">
        <f ca="1">+VLOOKUP(K4118,'Tablas aux'!$A$23:$C$27,3,0)</f>
        <v>Arequipa</v>
      </c>
    </row>
    <row r="4119" spans="1:12" x14ac:dyDescent="0.25">
      <c r="A4119" t="str">
        <v>V-4118</v>
      </c>
      <c r="B4119">
        <f t="shared" ca="1" si="384"/>
        <v>45857</v>
      </c>
      <c r="C4119" t="str">
        <f t="shared" ca="1" si="385"/>
        <v>C-004</v>
      </c>
      <c r="D4119" t="str">
        <f t="shared" ca="1" si="386"/>
        <v>P-001</v>
      </c>
      <c r="E4119" t="str">
        <f ca="1">+_xlfn.XLOOKUP(D4119,'Tablas aux'!$A$3:$A$6,'Tablas aux'!$B$3:$B$6,0)</f>
        <v>Audífonos</v>
      </c>
      <c r="F4119" t="str">
        <f ca="1">+_xlfn.XLOOKUP(E4119,'Tablas aux'!$B$3:$B$6,'Tablas aux'!$C$3:$C$6,0)</f>
        <v>Electrónica</v>
      </c>
      <c r="G4119">
        <f t="shared" ca="1" si="387"/>
        <v>26</v>
      </c>
      <c r="H4119">
        <f ca="1">+_xlfn.XLOOKUP(D4119,'Tablas aux'!$A$3:$A$6,'Tablas aux'!$D$3:$D$6)</f>
        <v>50</v>
      </c>
      <c r="I4119" s="3">
        <f t="shared" ca="1" si="388"/>
        <v>0.1</v>
      </c>
      <c r="J4119" t="str" cm="1">
        <f t="array" aca="1" ref="J4119" ca="1">+INDEX({"Tarjeta";"Efectivo";"Transferencia"},RANDBETWEEN(1,3))</f>
        <v>Tarjeta</v>
      </c>
      <c r="K4119" t="str">
        <f t="shared" ca="1" si="389"/>
        <v>V-002</v>
      </c>
      <c r="L4119" t="str">
        <f ca="1">+VLOOKUP(K4119,'Tablas aux'!$A$23:$C$27,3,0)</f>
        <v>Callao</v>
      </c>
    </row>
    <row r="4120" spans="1:12" x14ac:dyDescent="0.25">
      <c r="A4120" t="str">
        <v>V-4119</v>
      </c>
      <c r="B4120">
        <f t="shared" ca="1" si="384"/>
        <v>45912</v>
      </c>
      <c r="C4120" t="str">
        <f t="shared" ca="1" si="385"/>
        <v>C-003</v>
      </c>
      <c r="D4120" t="str">
        <f t="shared" ca="1" si="386"/>
        <v>P-004</v>
      </c>
      <c r="E4120" t="str">
        <f ca="1">+_xlfn.XLOOKUP(D4120,'Tablas aux'!$A$3:$A$6,'Tablas aux'!$B$3:$B$6,0)</f>
        <v>Smart Phone</v>
      </c>
      <c r="F4120" t="str">
        <f ca="1">+_xlfn.XLOOKUP(E4120,'Tablas aux'!$B$3:$B$6,'Tablas aux'!$C$3:$C$6,0)</f>
        <v>Telefonía</v>
      </c>
      <c r="G4120">
        <f t="shared" ca="1" si="387"/>
        <v>22</v>
      </c>
      <c r="H4120">
        <f ca="1">+_xlfn.XLOOKUP(D4120,'Tablas aux'!$A$3:$A$6,'Tablas aux'!$D$3:$D$6)</f>
        <v>800</v>
      </c>
      <c r="I4120" s="3">
        <f t="shared" ca="1" si="388"/>
        <v>0.2</v>
      </c>
      <c r="J4120" t="str" cm="1">
        <f t="array" aca="1" ref="J4120" ca="1">+INDEX({"Tarjeta";"Efectivo";"Transferencia"},RANDBETWEEN(1,3))</f>
        <v>Tarjeta</v>
      </c>
      <c r="K4120" t="str">
        <f t="shared" ca="1" si="389"/>
        <v>V-004</v>
      </c>
      <c r="L4120" t="str">
        <f ca="1">+VLOOKUP(K4120,'Tablas aux'!$A$23:$C$27,3,0)</f>
        <v>Moquegua</v>
      </c>
    </row>
    <row r="4121" spans="1:12" x14ac:dyDescent="0.25">
      <c r="A4121" t="str">
        <v>V-4120</v>
      </c>
      <c r="B4121">
        <f t="shared" ca="1" si="384"/>
        <v>45795</v>
      </c>
      <c r="C4121" t="str">
        <f t="shared" ca="1" si="385"/>
        <v>C-004</v>
      </c>
      <c r="D4121" t="str">
        <f t="shared" ca="1" si="386"/>
        <v>P-001</v>
      </c>
      <c r="E4121" t="str">
        <f ca="1">+_xlfn.XLOOKUP(D4121,'Tablas aux'!$A$3:$A$6,'Tablas aux'!$B$3:$B$6,0)</f>
        <v>Audífonos</v>
      </c>
      <c r="F4121" t="str">
        <f ca="1">+_xlfn.XLOOKUP(E4121,'Tablas aux'!$B$3:$B$6,'Tablas aux'!$C$3:$C$6,0)</f>
        <v>Electrónica</v>
      </c>
      <c r="G4121">
        <f t="shared" ca="1" si="387"/>
        <v>9</v>
      </c>
      <c r="H4121">
        <f ca="1">+_xlfn.XLOOKUP(D4121,'Tablas aux'!$A$3:$A$6,'Tablas aux'!$D$3:$D$6)</f>
        <v>50</v>
      </c>
      <c r="I4121" s="3">
        <f t="shared" ca="1" si="388"/>
        <v>0.1</v>
      </c>
      <c r="J4121" t="str" cm="1">
        <f t="array" aca="1" ref="J4121" ca="1">+INDEX({"Tarjeta";"Efectivo";"Transferencia"},RANDBETWEEN(1,3))</f>
        <v>Transferencia</v>
      </c>
      <c r="K4121" t="str">
        <f t="shared" ca="1" si="389"/>
        <v>V-005</v>
      </c>
      <c r="L4121" t="str">
        <f ca="1">+VLOOKUP(K4121,'Tablas aux'!$A$23:$C$27,3,0)</f>
        <v>Ayacucho</v>
      </c>
    </row>
    <row r="4122" spans="1:12" x14ac:dyDescent="0.25">
      <c r="A4122" t="str">
        <v>V-4121</v>
      </c>
      <c r="B4122">
        <f t="shared" ca="1" si="384"/>
        <v>45787</v>
      </c>
      <c r="C4122" t="str">
        <f t="shared" ca="1" si="385"/>
        <v>C-003</v>
      </c>
      <c r="D4122" t="str">
        <f t="shared" ca="1" si="386"/>
        <v>P-002</v>
      </c>
      <c r="E4122" t="str">
        <f ca="1">+_xlfn.XLOOKUP(D4122,'Tablas aux'!$A$3:$A$6,'Tablas aux'!$B$3:$B$6,0)</f>
        <v>Laptop</v>
      </c>
      <c r="F4122" t="str">
        <f ca="1">+_xlfn.XLOOKUP(E4122,'Tablas aux'!$B$3:$B$6,'Tablas aux'!$C$3:$C$6,0)</f>
        <v>Computo</v>
      </c>
      <c r="G4122">
        <f t="shared" ca="1" si="387"/>
        <v>41</v>
      </c>
      <c r="H4122">
        <f ca="1">+_xlfn.XLOOKUP(D4122,'Tablas aux'!$A$3:$A$6,'Tablas aux'!$D$3:$D$6)</f>
        <v>1200</v>
      </c>
      <c r="I4122" s="3">
        <f t="shared" ca="1" si="388"/>
        <v>0.3</v>
      </c>
      <c r="J4122" t="str" cm="1">
        <f t="array" aca="1" ref="J4122" ca="1">+INDEX({"Tarjeta";"Efectivo";"Transferencia"},RANDBETWEEN(1,3))</f>
        <v>Tarjeta</v>
      </c>
      <c r="K4122" t="str">
        <f t="shared" ca="1" si="389"/>
        <v>V-002</v>
      </c>
      <c r="L4122" t="str">
        <f ca="1">+VLOOKUP(K4122,'Tablas aux'!$A$23:$C$27,3,0)</f>
        <v>Callao</v>
      </c>
    </row>
    <row r="4123" spans="1:12" x14ac:dyDescent="0.25">
      <c r="A4123" t="str">
        <v>V-4122</v>
      </c>
      <c r="B4123">
        <f t="shared" ca="1" si="384"/>
        <v>45847</v>
      </c>
      <c r="C4123" t="str">
        <f t="shared" ca="1" si="385"/>
        <v>C-001</v>
      </c>
      <c r="D4123" t="str">
        <f t="shared" ca="1" si="386"/>
        <v>P-001</v>
      </c>
      <c r="E4123" t="str">
        <f ca="1">+_xlfn.XLOOKUP(D4123,'Tablas aux'!$A$3:$A$6,'Tablas aux'!$B$3:$B$6,0)</f>
        <v>Audífonos</v>
      </c>
      <c r="F4123" t="str">
        <f ca="1">+_xlfn.XLOOKUP(E4123,'Tablas aux'!$B$3:$B$6,'Tablas aux'!$C$3:$C$6,0)</f>
        <v>Electrónica</v>
      </c>
      <c r="G4123">
        <f t="shared" ca="1" si="387"/>
        <v>7</v>
      </c>
      <c r="H4123">
        <f ca="1">+_xlfn.XLOOKUP(D4123,'Tablas aux'!$A$3:$A$6,'Tablas aux'!$D$3:$D$6)</f>
        <v>50</v>
      </c>
      <c r="I4123" s="3">
        <f t="shared" ca="1" si="388"/>
        <v>0.1</v>
      </c>
      <c r="J4123" t="str" cm="1">
        <f t="array" aca="1" ref="J4123" ca="1">+INDEX({"Tarjeta";"Efectivo";"Transferencia"},RANDBETWEEN(1,3))</f>
        <v>Tarjeta</v>
      </c>
      <c r="K4123" t="str">
        <f t="shared" ca="1" si="389"/>
        <v>V-001</v>
      </c>
      <c r="L4123" t="str">
        <f ca="1">+VLOOKUP(K4123,'Tablas aux'!$A$23:$C$27,3,0)</f>
        <v>Lima</v>
      </c>
    </row>
    <row r="4124" spans="1:12" x14ac:dyDescent="0.25">
      <c r="A4124" t="str">
        <v>V-4123</v>
      </c>
      <c r="B4124">
        <f t="shared" ca="1" si="384"/>
        <v>45712</v>
      </c>
      <c r="C4124" t="str">
        <f t="shared" ca="1" si="385"/>
        <v>C-004</v>
      </c>
      <c r="D4124" t="str">
        <f t="shared" ca="1" si="386"/>
        <v>P-001</v>
      </c>
      <c r="E4124" t="str">
        <f ca="1">+_xlfn.XLOOKUP(D4124,'Tablas aux'!$A$3:$A$6,'Tablas aux'!$B$3:$B$6,0)</f>
        <v>Audífonos</v>
      </c>
      <c r="F4124" t="str">
        <f ca="1">+_xlfn.XLOOKUP(E4124,'Tablas aux'!$B$3:$B$6,'Tablas aux'!$C$3:$C$6,0)</f>
        <v>Electrónica</v>
      </c>
      <c r="G4124">
        <f t="shared" ca="1" si="387"/>
        <v>6</v>
      </c>
      <c r="H4124">
        <f ca="1">+_xlfn.XLOOKUP(D4124,'Tablas aux'!$A$3:$A$6,'Tablas aux'!$D$3:$D$6)</f>
        <v>50</v>
      </c>
      <c r="I4124" s="3">
        <f t="shared" ca="1" si="388"/>
        <v>0.1</v>
      </c>
      <c r="J4124" t="str" cm="1">
        <f t="array" aca="1" ref="J4124" ca="1">+INDEX({"Tarjeta";"Efectivo";"Transferencia"},RANDBETWEEN(1,3))</f>
        <v>Efectivo</v>
      </c>
      <c r="K4124" t="str">
        <f t="shared" ca="1" si="389"/>
        <v>V-004</v>
      </c>
      <c r="L4124" t="str">
        <f ca="1">+VLOOKUP(K4124,'Tablas aux'!$A$23:$C$27,3,0)</f>
        <v>Moquegua</v>
      </c>
    </row>
    <row r="4125" spans="1:12" x14ac:dyDescent="0.25">
      <c r="A4125" t="str">
        <v>V-4124</v>
      </c>
      <c r="B4125">
        <f t="shared" ca="1" si="384"/>
        <v>45666</v>
      </c>
      <c r="C4125" t="str">
        <f t="shared" ca="1" si="385"/>
        <v>C-003</v>
      </c>
      <c r="D4125" t="str">
        <f t="shared" ca="1" si="386"/>
        <v>P-001</v>
      </c>
      <c r="E4125" t="str">
        <f ca="1">+_xlfn.XLOOKUP(D4125,'Tablas aux'!$A$3:$A$6,'Tablas aux'!$B$3:$B$6,0)</f>
        <v>Audífonos</v>
      </c>
      <c r="F4125" t="str">
        <f ca="1">+_xlfn.XLOOKUP(E4125,'Tablas aux'!$B$3:$B$6,'Tablas aux'!$C$3:$C$6,0)</f>
        <v>Electrónica</v>
      </c>
      <c r="G4125">
        <f t="shared" ca="1" si="387"/>
        <v>32</v>
      </c>
      <c r="H4125">
        <f ca="1">+_xlfn.XLOOKUP(D4125,'Tablas aux'!$A$3:$A$6,'Tablas aux'!$D$3:$D$6)</f>
        <v>50</v>
      </c>
      <c r="I4125" s="3">
        <f t="shared" ca="1" si="388"/>
        <v>0.1</v>
      </c>
      <c r="J4125" t="str" cm="1">
        <f t="array" aca="1" ref="J4125" ca="1">+INDEX({"Tarjeta";"Efectivo";"Transferencia"},RANDBETWEEN(1,3))</f>
        <v>Efectivo</v>
      </c>
      <c r="K4125" t="str">
        <f t="shared" ca="1" si="389"/>
        <v>V-002</v>
      </c>
      <c r="L4125" t="str">
        <f ca="1">+VLOOKUP(K4125,'Tablas aux'!$A$23:$C$27,3,0)</f>
        <v>Callao</v>
      </c>
    </row>
    <row r="4126" spans="1:12" x14ac:dyDescent="0.25">
      <c r="A4126" t="str">
        <v>V-4125</v>
      </c>
      <c r="B4126">
        <f t="shared" ca="1" si="384"/>
        <v>45697</v>
      </c>
      <c r="C4126" t="str">
        <f t="shared" ca="1" si="385"/>
        <v>C-002</v>
      </c>
      <c r="D4126" t="str">
        <f t="shared" ca="1" si="386"/>
        <v>P-003</v>
      </c>
      <c r="E4126" t="str">
        <f ca="1">+_xlfn.XLOOKUP(D4126,'Tablas aux'!$A$3:$A$6,'Tablas aux'!$B$3:$B$6,0)</f>
        <v>Smart Watch</v>
      </c>
      <c r="F4126" t="str">
        <f ca="1">+_xlfn.XLOOKUP(E4126,'Tablas aux'!$B$3:$B$6,'Tablas aux'!$C$3:$C$6,0)</f>
        <v>Electrónica</v>
      </c>
      <c r="G4126">
        <f t="shared" ca="1" si="387"/>
        <v>42</v>
      </c>
      <c r="H4126">
        <f ca="1">+_xlfn.XLOOKUP(D4126,'Tablas aux'!$A$3:$A$6,'Tablas aux'!$D$3:$D$6)</f>
        <v>200</v>
      </c>
      <c r="I4126" s="3">
        <f t="shared" ca="1" si="388"/>
        <v>0.1</v>
      </c>
      <c r="J4126" t="str" cm="1">
        <f t="array" aca="1" ref="J4126" ca="1">+INDEX({"Tarjeta";"Efectivo";"Transferencia"},RANDBETWEEN(1,3))</f>
        <v>Tarjeta</v>
      </c>
      <c r="K4126" t="str">
        <f t="shared" ca="1" si="389"/>
        <v>V-002</v>
      </c>
      <c r="L4126" t="str">
        <f ca="1">+VLOOKUP(K4126,'Tablas aux'!$A$23:$C$27,3,0)</f>
        <v>Callao</v>
      </c>
    </row>
    <row r="4127" spans="1:12" x14ac:dyDescent="0.25">
      <c r="A4127" t="str">
        <v>V-4126</v>
      </c>
      <c r="B4127">
        <f t="shared" ca="1" si="384"/>
        <v>45913</v>
      </c>
      <c r="C4127" t="str">
        <f t="shared" ca="1" si="385"/>
        <v>C-001</v>
      </c>
      <c r="D4127" t="str">
        <f t="shared" ca="1" si="386"/>
        <v>P-003</v>
      </c>
      <c r="E4127" t="str">
        <f ca="1">+_xlfn.XLOOKUP(D4127,'Tablas aux'!$A$3:$A$6,'Tablas aux'!$B$3:$B$6,0)</f>
        <v>Smart Watch</v>
      </c>
      <c r="F4127" t="str">
        <f ca="1">+_xlfn.XLOOKUP(E4127,'Tablas aux'!$B$3:$B$6,'Tablas aux'!$C$3:$C$6,0)</f>
        <v>Electrónica</v>
      </c>
      <c r="G4127">
        <f t="shared" ca="1" si="387"/>
        <v>19</v>
      </c>
      <c r="H4127">
        <f ca="1">+_xlfn.XLOOKUP(D4127,'Tablas aux'!$A$3:$A$6,'Tablas aux'!$D$3:$D$6)</f>
        <v>200</v>
      </c>
      <c r="I4127" s="3">
        <f t="shared" ca="1" si="388"/>
        <v>0.1</v>
      </c>
      <c r="J4127" t="str" cm="1">
        <f t="array" aca="1" ref="J4127" ca="1">+INDEX({"Tarjeta";"Efectivo";"Transferencia"},RANDBETWEEN(1,3))</f>
        <v>Efectivo</v>
      </c>
      <c r="K4127" t="str">
        <f t="shared" ca="1" si="389"/>
        <v>V-005</v>
      </c>
      <c r="L4127" t="str">
        <f ca="1">+VLOOKUP(K4127,'Tablas aux'!$A$23:$C$27,3,0)</f>
        <v>Ayacucho</v>
      </c>
    </row>
    <row r="4128" spans="1:12" x14ac:dyDescent="0.25">
      <c r="A4128" t="str">
        <v>V-4127</v>
      </c>
      <c r="B4128">
        <f t="shared" ca="1" si="384"/>
        <v>45816</v>
      </c>
      <c r="C4128" t="str">
        <f t="shared" ca="1" si="385"/>
        <v>C-001</v>
      </c>
      <c r="D4128" t="str">
        <f t="shared" ca="1" si="386"/>
        <v>P-001</v>
      </c>
      <c r="E4128" t="str">
        <f ca="1">+_xlfn.XLOOKUP(D4128,'Tablas aux'!$A$3:$A$6,'Tablas aux'!$B$3:$B$6,0)</f>
        <v>Audífonos</v>
      </c>
      <c r="F4128" t="str">
        <f ca="1">+_xlfn.XLOOKUP(E4128,'Tablas aux'!$B$3:$B$6,'Tablas aux'!$C$3:$C$6,0)</f>
        <v>Electrónica</v>
      </c>
      <c r="G4128">
        <f t="shared" ca="1" si="387"/>
        <v>7</v>
      </c>
      <c r="H4128">
        <f ca="1">+_xlfn.XLOOKUP(D4128,'Tablas aux'!$A$3:$A$6,'Tablas aux'!$D$3:$D$6)</f>
        <v>50</v>
      </c>
      <c r="I4128" s="3">
        <f t="shared" ca="1" si="388"/>
        <v>0.1</v>
      </c>
      <c r="J4128" t="str" cm="1">
        <f t="array" aca="1" ref="J4128" ca="1">+INDEX({"Tarjeta";"Efectivo";"Transferencia"},RANDBETWEEN(1,3))</f>
        <v>Transferencia</v>
      </c>
      <c r="K4128" t="str">
        <f t="shared" ca="1" si="389"/>
        <v>V-004</v>
      </c>
      <c r="L4128" t="str">
        <f ca="1">+VLOOKUP(K4128,'Tablas aux'!$A$23:$C$27,3,0)</f>
        <v>Moquegua</v>
      </c>
    </row>
    <row r="4129" spans="1:12" x14ac:dyDescent="0.25">
      <c r="A4129" t="str">
        <v>V-4128</v>
      </c>
      <c r="B4129">
        <f t="shared" ca="1" si="384"/>
        <v>45793</v>
      </c>
      <c r="C4129" t="str">
        <f t="shared" ca="1" si="385"/>
        <v>C-002</v>
      </c>
      <c r="D4129" t="str">
        <f t="shared" ca="1" si="386"/>
        <v>P-003</v>
      </c>
      <c r="E4129" t="str">
        <f ca="1">+_xlfn.XLOOKUP(D4129,'Tablas aux'!$A$3:$A$6,'Tablas aux'!$B$3:$B$6,0)</f>
        <v>Smart Watch</v>
      </c>
      <c r="F4129" t="str">
        <f ca="1">+_xlfn.XLOOKUP(E4129,'Tablas aux'!$B$3:$B$6,'Tablas aux'!$C$3:$C$6,0)</f>
        <v>Electrónica</v>
      </c>
      <c r="G4129">
        <f t="shared" ca="1" si="387"/>
        <v>15</v>
      </c>
      <c r="H4129">
        <f ca="1">+_xlfn.XLOOKUP(D4129,'Tablas aux'!$A$3:$A$6,'Tablas aux'!$D$3:$D$6)</f>
        <v>200</v>
      </c>
      <c r="I4129" s="3">
        <f t="shared" ca="1" si="388"/>
        <v>0.1</v>
      </c>
      <c r="J4129" t="str" cm="1">
        <f t="array" aca="1" ref="J4129" ca="1">+INDEX({"Tarjeta";"Efectivo";"Transferencia"},RANDBETWEEN(1,3))</f>
        <v>Transferencia</v>
      </c>
      <c r="K4129" t="str">
        <f t="shared" ca="1" si="389"/>
        <v>V-004</v>
      </c>
      <c r="L4129" t="str">
        <f ca="1">+VLOOKUP(K4129,'Tablas aux'!$A$23:$C$27,3,0)</f>
        <v>Moquegua</v>
      </c>
    </row>
    <row r="4130" spans="1:12" x14ac:dyDescent="0.25">
      <c r="A4130" t="str">
        <v>V-4129</v>
      </c>
      <c r="B4130">
        <f t="shared" ca="1" si="384"/>
        <v>45806</v>
      </c>
      <c r="C4130" t="str">
        <f t="shared" ca="1" si="385"/>
        <v>C-001</v>
      </c>
      <c r="D4130" t="str">
        <f t="shared" ca="1" si="386"/>
        <v>P-002</v>
      </c>
      <c r="E4130" t="str">
        <f ca="1">+_xlfn.XLOOKUP(D4130,'Tablas aux'!$A$3:$A$6,'Tablas aux'!$B$3:$B$6,0)</f>
        <v>Laptop</v>
      </c>
      <c r="F4130" t="str">
        <f ca="1">+_xlfn.XLOOKUP(E4130,'Tablas aux'!$B$3:$B$6,'Tablas aux'!$C$3:$C$6,0)</f>
        <v>Computo</v>
      </c>
      <c r="G4130">
        <f t="shared" ca="1" si="387"/>
        <v>7</v>
      </c>
      <c r="H4130">
        <f ca="1">+_xlfn.XLOOKUP(D4130,'Tablas aux'!$A$3:$A$6,'Tablas aux'!$D$3:$D$6)</f>
        <v>1200</v>
      </c>
      <c r="I4130" s="3">
        <f t="shared" ca="1" si="388"/>
        <v>0.3</v>
      </c>
      <c r="J4130" t="str" cm="1">
        <f t="array" aca="1" ref="J4130" ca="1">+INDEX({"Tarjeta";"Efectivo";"Transferencia"},RANDBETWEEN(1,3))</f>
        <v>Efectivo</v>
      </c>
      <c r="K4130" t="str">
        <f t="shared" ca="1" si="389"/>
        <v>V-003</v>
      </c>
      <c r="L4130" t="str">
        <f ca="1">+VLOOKUP(K4130,'Tablas aux'!$A$23:$C$27,3,0)</f>
        <v>Arequipa</v>
      </c>
    </row>
    <row r="4131" spans="1:12" x14ac:dyDescent="0.25">
      <c r="A4131" t="str">
        <v>V-4130</v>
      </c>
      <c r="B4131">
        <f t="shared" ca="1" si="384"/>
        <v>45887</v>
      </c>
      <c r="C4131" t="str">
        <f t="shared" ca="1" si="385"/>
        <v>C-003</v>
      </c>
      <c r="D4131" t="str">
        <f t="shared" ca="1" si="386"/>
        <v>P-002</v>
      </c>
      <c r="E4131" t="str">
        <f ca="1">+_xlfn.XLOOKUP(D4131,'Tablas aux'!$A$3:$A$6,'Tablas aux'!$B$3:$B$6,0)</f>
        <v>Laptop</v>
      </c>
      <c r="F4131" t="str">
        <f ca="1">+_xlfn.XLOOKUP(E4131,'Tablas aux'!$B$3:$B$6,'Tablas aux'!$C$3:$C$6,0)</f>
        <v>Computo</v>
      </c>
      <c r="G4131">
        <f t="shared" ca="1" si="387"/>
        <v>30</v>
      </c>
      <c r="H4131">
        <f ca="1">+_xlfn.XLOOKUP(D4131,'Tablas aux'!$A$3:$A$6,'Tablas aux'!$D$3:$D$6)</f>
        <v>1200</v>
      </c>
      <c r="I4131" s="3">
        <f t="shared" ca="1" si="388"/>
        <v>0.3</v>
      </c>
      <c r="J4131" t="str" cm="1">
        <f t="array" aca="1" ref="J4131" ca="1">+INDEX({"Tarjeta";"Efectivo";"Transferencia"},RANDBETWEEN(1,3))</f>
        <v>Efectivo</v>
      </c>
      <c r="K4131" t="str">
        <f t="shared" ca="1" si="389"/>
        <v>V-003</v>
      </c>
      <c r="L4131" t="str">
        <f ca="1">+VLOOKUP(K4131,'Tablas aux'!$A$23:$C$27,3,0)</f>
        <v>Arequipa</v>
      </c>
    </row>
    <row r="4132" spans="1:12" x14ac:dyDescent="0.25">
      <c r="A4132" t="str">
        <v>V-4131</v>
      </c>
      <c r="B4132">
        <f t="shared" ca="1" si="384"/>
        <v>45670</v>
      </c>
      <c r="C4132" t="str">
        <f t="shared" ca="1" si="385"/>
        <v>C-002</v>
      </c>
      <c r="D4132" t="str">
        <f t="shared" ca="1" si="386"/>
        <v>P-002</v>
      </c>
      <c r="E4132" t="str">
        <f ca="1">+_xlfn.XLOOKUP(D4132,'Tablas aux'!$A$3:$A$6,'Tablas aux'!$B$3:$B$6,0)</f>
        <v>Laptop</v>
      </c>
      <c r="F4132" t="str">
        <f ca="1">+_xlfn.XLOOKUP(E4132,'Tablas aux'!$B$3:$B$6,'Tablas aux'!$C$3:$C$6,0)</f>
        <v>Computo</v>
      </c>
      <c r="G4132">
        <f t="shared" ca="1" si="387"/>
        <v>25</v>
      </c>
      <c r="H4132">
        <f ca="1">+_xlfn.XLOOKUP(D4132,'Tablas aux'!$A$3:$A$6,'Tablas aux'!$D$3:$D$6)</f>
        <v>1200</v>
      </c>
      <c r="I4132" s="3">
        <f t="shared" ca="1" si="388"/>
        <v>0.3</v>
      </c>
      <c r="J4132" t="str" cm="1">
        <f t="array" aca="1" ref="J4132" ca="1">+INDEX({"Tarjeta";"Efectivo";"Transferencia"},RANDBETWEEN(1,3))</f>
        <v>Tarjeta</v>
      </c>
      <c r="K4132" t="str">
        <f t="shared" ca="1" si="389"/>
        <v>V-004</v>
      </c>
      <c r="L4132" t="str">
        <f ca="1">+VLOOKUP(K4132,'Tablas aux'!$A$23:$C$27,3,0)</f>
        <v>Moquegua</v>
      </c>
    </row>
    <row r="4133" spans="1:12" x14ac:dyDescent="0.25">
      <c r="A4133" t="str">
        <v>V-4132</v>
      </c>
      <c r="B4133">
        <f t="shared" ca="1" si="384"/>
        <v>45943</v>
      </c>
      <c r="C4133" t="str">
        <f t="shared" ca="1" si="385"/>
        <v>C-004</v>
      </c>
      <c r="D4133" t="str">
        <f t="shared" ca="1" si="386"/>
        <v>P-001</v>
      </c>
      <c r="E4133" t="str">
        <f ca="1">+_xlfn.XLOOKUP(D4133,'Tablas aux'!$A$3:$A$6,'Tablas aux'!$B$3:$B$6,0)</f>
        <v>Audífonos</v>
      </c>
      <c r="F4133" t="str">
        <f ca="1">+_xlfn.XLOOKUP(E4133,'Tablas aux'!$B$3:$B$6,'Tablas aux'!$C$3:$C$6,0)</f>
        <v>Electrónica</v>
      </c>
      <c r="G4133">
        <f t="shared" ca="1" si="387"/>
        <v>22</v>
      </c>
      <c r="H4133">
        <f ca="1">+_xlfn.XLOOKUP(D4133,'Tablas aux'!$A$3:$A$6,'Tablas aux'!$D$3:$D$6)</f>
        <v>50</v>
      </c>
      <c r="I4133" s="3">
        <f t="shared" ca="1" si="388"/>
        <v>0.1</v>
      </c>
      <c r="J4133" t="str" cm="1">
        <f t="array" aca="1" ref="J4133" ca="1">+INDEX({"Tarjeta";"Efectivo";"Transferencia"},RANDBETWEEN(1,3))</f>
        <v>Efectivo</v>
      </c>
      <c r="K4133" t="str">
        <f t="shared" ca="1" si="389"/>
        <v>V-002</v>
      </c>
      <c r="L4133" t="str">
        <f ca="1">+VLOOKUP(K4133,'Tablas aux'!$A$23:$C$27,3,0)</f>
        <v>Callao</v>
      </c>
    </row>
    <row r="4134" spans="1:12" x14ac:dyDescent="0.25">
      <c r="A4134" t="str">
        <v>V-4133</v>
      </c>
      <c r="B4134">
        <f t="shared" ca="1" si="384"/>
        <v>45791</v>
      </c>
      <c r="C4134" t="str">
        <f t="shared" ca="1" si="385"/>
        <v>C-004</v>
      </c>
      <c r="D4134" t="str">
        <f t="shared" ca="1" si="386"/>
        <v>P-003</v>
      </c>
      <c r="E4134" t="str">
        <f ca="1">+_xlfn.XLOOKUP(D4134,'Tablas aux'!$A$3:$A$6,'Tablas aux'!$B$3:$B$6,0)</f>
        <v>Smart Watch</v>
      </c>
      <c r="F4134" t="str">
        <f ca="1">+_xlfn.XLOOKUP(E4134,'Tablas aux'!$B$3:$B$6,'Tablas aux'!$C$3:$C$6,0)</f>
        <v>Electrónica</v>
      </c>
      <c r="G4134">
        <f t="shared" ca="1" si="387"/>
        <v>35</v>
      </c>
      <c r="H4134">
        <f ca="1">+_xlfn.XLOOKUP(D4134,'Tablas aux'!$A$3:$A$6,'Tablas aux'!$D$3:$D$6)</f>
        <v>200</v>
      </c>
      <c r="I4134" s="3">
        <f t="shared" ca="1" si="388"/>
        <v>0.1</v>
      </c>
      <c r="J4134" t="str" cm="1">
        <f t="array" aca="1" ref="J4134" ca="1">+INDEX({"Tarjeta";"Efectivo";"Transferencia"},RANDBETWEEN(1,3))</f>
        <v>Tarjeta</v>
      </c>
      <c r="K4134" t="str">
        <f t="shared" ca="1" si="389"/>
        <v>V-002</v>
      </c>
      <c r="L4134" t="str">
        <f ca="1">+VLOOKUP(K4134,'Tablas aux'!$A$23:$C$27,3,0)</f>
        <v>Callao</v>
      </c>
    </row>
    <row r="4135" spans="1:12" x14ac:dyDescent="0.25">
      <c r="A4135" t="str">
        <v>V-4134</v>
      </c>
      <c r="B4135">
        <f t="shared" ca="1" si="384"/>
        <v>45673</v>
      </c>
      <c r="C4135" t="str">
        <f t="shared" ca="1" si="385"/>
        <v>C-004</v>
      </c>
      <c r="D4135" t="str">
        <f t="shared" ca="1" si="386"/>
        <v>P-002</v>
      </c>
      <c r="E4135" t="str">
        <f ca="1">+_xlfn.XLOOKUP(D4135,'Tablas aux'!$A$3:$A$6,'Tablas aux'!$B$3:$B$6,0)</f>
        <v>Laptop</v>
      </c>
      <c r="F4135" t="str">
        <f ca="1">+_xlfn.XLOOKUP(E4135,'Tablas aux'!$B$3:$B$6,'Tablas aux'!$C$3:$C$6,0)</f>
        <v>Computo</v>
      </c>
      <c r="G4135">
        <f t="shared" ca="1" si="387"/>
        <v>12</v>
      </c>
      <c r="H4135">
        <f ca="1">+_xlfn.XLOOKUP(D4135,'Tablas aux'!$A$3:$A$6,'Tablas aux'!$D$3:$D$6)</f>
        <v>1200</v>
      </c>
      <c r="I4135" s="3">
        <f t="shared" ca="1" si="388"/>
        <v>0.3</v>
      </c>
      <c r="J4135" t="str" cm="1">
        <f t="array" aca="1" ref="J4135" ca="1">+INDEX({"Tarjeta";"Efectivo";"Transferencia"},RANDBETWEEN(1,3))</f>
        <v>Tarjeta</v>
      </c>
      <c r="K4135" t="str">
        <f t="shared" ca="1" si="389"/>
        <v>V-002</v>
      </c>
      <c r="L4135" t="str">
        <f ca="1">+VLOOKUP(K4135,'Tablas aux'!$A$23:$C$27,3,0)</f>
        <v>Callao</v>
      </c>
    </row>
    <row r="4136" spans="1:12" x14ac:dyDescent="0.25">
      <c r="A4136" t="str">
        <v>V-4135</v>
      </c>
      <c r="B4136">
        <f t="shared" ca="1" si="384"/>
        <v>45875</v>
      </c>
      <c r="C4136" t="str">
        <f t="shared" ca="1" si="385"/>
        <v>C-002</v>
      </c>
      <c r="D4136" t="str">
        <f t="shared" ca="1" si="386"/>
        <v>P-004</v>
      </c>
      <c r="E4136" t="str">
        <f ca="1">+_xlfn.XLOOKUP(D4136,'Tablas aux'!$A$3:$A$6,'Tablas aux'!$B$3:$B$6,0)</f>
        <v>Smart Phone</v>
      </c>
      <c r="F4136" t="str">
        <f ca="1">+_xlfn.XLOOKUP(E4136,'Tablas aux'!$B$3:$B$6,'Tablas aux'!$C$3:$C$6,0)</f>
        <v>Telefonía</v>
      </c>
      <c r="G4136">
        <f t="shared" ca="1" si="387"/>
        <v>36</v>
      </c>
      <c r="H4136">
        <f ca="1">+_xlfn.XLOOKUP(D4136,'Tablas aux'!$A$3:$A$6,'Tablas aux'!$D$3:$D$6)</f>
        <v>800</v>
      </c>
      <c r="I4136" s="3">
        <f t="shared" ca="1" si="388"/>
        <v>0.2</v>
      </c>
      <c r="J4136" t="str" cm="1">
        <f t="array" aca="1" ref="J4136" ca="1">+INDEX({"Tarjeta";"Efectivo";"Transferencia"},RANDBETWEEN(1,3))</f>
        <v>Tarjeta</v>
      </c>
      <c r="K4136" t="str">
        <f t="shared" ca="1" si="389"/>
        <v>V-002</v>
      </c>
      <c r="L4136" t="str">
        <f ca="1">+VLOOKUP(K4136,'Tablas aux'!$A$23:$C$27,3,0)</f>
        <v>Callao</v>
      </c>
    </row>
    <row r="4137" spans="1:12" x14ac:dyDescent="0.25">
      <c r="A4137" t="str">
        <v>V-4136</v>
      </c>
      <c r="B4137">
        <f t="shared" ca="1" si="384"/>
        <v>45911</v>
      </c>
      <c r="C4137" t="str">
        <f t="shared" ca="1" si="385"/>
        <v>C-002</v>
      </c>
      <c r="D4137" t="str">
        <f t="shared" ca="1" si="386"/>
        <v>P-002</v>
      </c>
      <c r="E4137" t="str">
        <f ca="1">+_xlfn.XLOOKUP(D4137,'Tablas aux'!$A$3:$A$6,'Tablas aux'!$B$3:$B$6,0)</f>
        <v>Laptop</v>
      </c>
      <c r="F4137" t="str">
        <f ca="1">+_xlfn.XLOOKUP(E4137,'Tablas aux'!$B$3:$B$6,'Tablas aux'!$C$3:$C$6,0)</f>
        <v>Computo</v>
      </c>
      <c r="G4137">
        <f t="shared" ca="1" si="387"/>
        <v>17</v>
      </c>
      <c r="H4137">
        <f ca="1">+_xlfn.XLOOKUP(D4137,'Tablas aux'!$A$3:$A$6,'Tablas aux'!$D$3:$D$6)</f>
        <v>1200</v>
      </c>
      <c r="I4137" s="3">
        <f t="shared" ca="1" si="388"/>
        <v>0.3</v>
      </c>
      <c r="J4137" t="str" cm="1">
        <f t="array" aca="1" ref="J4137" ca="1">+INDEX({"Tarjeta";"Efectivo";"Transferencia"},RANDBETWEEN(1,3))</f>
        <v>Tarjeta</v>
      </c>
      <c r="K4137" t="str">
        <f t="shared" ca="1" si="389"/>
        <v>V-001</v>
      </c>
      <c r="L4137" t="str">
        <f ca="1">+VLOOKUP(K4137,'Tablas aux'!$A$23:$C$27,3,0)</f>
        <v>Lima</v>
      </c>
    </row>
    <row r="4138" spans="1:12" x14ac:dyDescent="0.25">
      <c r="A4138" t="str">
        <v>V-4137</v>
      </c>
      <c r="B4138">
        <f t="shared" ca="1" si="384"/>
        <v>45932</v>
      </c>
      <c r="C4138" t="str">
        <f t="shared" ca="1" si="385"/>
        <v>C-003</v>
      </c>
      <c r="D4138" t="str">
        <f t="shared" ca="1" si="386"/>
        <v>P-001</v>
      </c>
      <c r="E4138" t="str">
        <f ca="1">+_xlfn.XLOOKUP(D4138,'Tablas aux'!$A$3:$A$6,'Tablas aux'!$B$3:$B$6,0)</f>
        <v>Audífonos</v>
      </c>
      <c r="F4138" t="str">
        <f ca="1">+_xlfn.XLOOKUP(E4138,'Tablas aux'!$B$3:$B$6,'Tablas aux'!$C$3:$C$6,0)</f>
        <v>Electrónica</v>
      </c>
      <c r="G4138">
        <f t="shared" ca="1" si="387"/>
        <v>36</v>
      </c>
      <c r="H4138">
        <f ca="1">+_xlfn.XLOOKUP(D4138,'Tablas aux'!$A$3:$A$6,'Tablas aux'!$D$3:$D$6)</f>
        <v>50</v>
      </c>
      <c r="I4138" s="3">
        <f t="shared" ca="1" si="388"/>
        <v>0.1</v>
      </c>
      <c r="J4138" t="str" cm="1">
        <f t="array" aca="1" ref="J4138" ca="1">+INDEX({"Tarjeta";"Efectivo";"Transferencia"},RANDBETWEEN(1,3))</f>
        <v>Tarjeta</v>
      </c>
      <c r="K4138" t="str">
        <f t="shared" ca="1" si="389"/>
        <v>V-004</v>
      </c>
      <c r="L4138" t="str">
        <f ca="1">+VLOOKUP(K4138,'Tablas aux'!$A$23:$C$27,3,0)</f>
        <v>Moquegua</v>
      </c>
    </row>
    <row r="4139" spans="1:12" x14ac:dyDescent="0.25">
      <c r="A4139" t="str">
        <v>V-4138</v>
      </c>
      <c r="B4139">
        <f t="shared" ca="1" si="384"/>
        <v>45998</v>
      </c>
      <c r="C4139" t="str">
        <f t="shared" ca="1" si="385"/>
        <v>C-003</v>
      </c>
      <c r="D4139" t="str">
        <f t="shared" ca="1" si="386"/>
        <v>P-002</v>
      </c>
      <c r="E4139" t="str">
        <f ca="1">+_xlfn.XLOOKUP(D4139,'Tablas aux'!$A$3:$A$6,'Tablas aux'!$B$3:$B$6,0)</f>
        <v>Laptop</v>
      </c>
      <c r="F4139" t="str">
        <f ca="1">+_xlfn.XLOOKUP(E4139,'Tablas aux'!$B$3:$B$6,'Tablas aux'!$C$3:$C$6,0)</f>
        <v>Computo</v>
      </c>
      <c r="G4139">
        <f t="shared" ca="1" si="387"/>
        <v>26</v>
      </c>
      <c r="H4139">
        <f ca="1">+_xlfn.XLOOKUP(D4139,'Tablas aux'!$A$3:$A$6,'Tablas aux'!$D$3:$D$6)</f>
        <v>1200</v>
      </c>
      <c r="I4139" s="3">
        <f t="shared" ca="1" si="388"/>
        <v>0.3</v>
      </c>
      <c r="J4139" t="str" cm="1">
        <f t="array" aca="1" ref="J4139" ca="1">+INDEX({"Tarjeta";"Efectivo";"Transferencia"},RANDBETWEEN(1,3))</f>
        <v>Tarjeta</v>
      </c>
      <c r="K4139" t="str">
        <f t="shared" ca="1" si="389"/>
        <v>V-003</v>
      </c>
      <c r="L4139" t="str">
        <f ca="1">+VLOOKUP(K4139,'Tablas aux'!$A$23:$C$27,3,0)</f>
        <v>Arequipa</v>
      </c>
    </row>
    <row r="4140" spans="1:12" x14ac:dyDescent="0.25">
      <c r="A4140" t="str">
        <v>V-4139</v>
      </c>
      <c r="B4140">
        <f t="shared" ca="1" si="384"/>
        <v>45761</v>
      </c>
      <c r="C4140" t="str">
        <f t="shared" ca="1" si="385"/>
        <v>C-004</v>
      </c>
      <c r="D4140" t="str">
        <f t="shared" ca="1" si="386"/>
        <v>P-002</v>
      </c>
      <c r="E4140" t="str">
        <f ca="1">+_xlfn.XLOOKUP(D4140,'Tablas aux'!$A$3:$A$6,'Tablas aux'!$B$3:$B$6,0)</f>
        <v>Laptop</v>
      </c>
      <c r="F4140" t="str">
        <f ca="1">+_xlfn.XLOOKUP(E4140,'Tablas aux'!$B$3:$B$6,'Tablas aux'!$C$3:$C$6,0)</f>
        <v>Computo</v>
      </c>
      <c r="G4140">
        <f t="shared" ca="1" si="387"/>
        <v>13</v>
      </c>
      <c r="H4140">
        <f ca="1">+_xlfn.XLOOKUP(D4140,'Tablas aux'!$A$3:$A$6,'Tablas aux'!$D$3:$D$6)</f>
        <v>1200</v>
      </c>
      <c r="I4140" s="3">
        <f t="shared" ca="1" si="388"/>
        <v>0.3</v>
      </c>
      <c r="J4140" t="str" cm="1">
        <f t="array" aca="1" ref="J4140" ca="1">+INDEX({"Tarjeta";"Efectivo";"Transferencia"},RANDBETWEEN(1,3))</f>
        <v>Transferencia</v>
      </c>
      <c r="K4140" t="str">
        <f t="shared" ca="1" si="389"/>
        <v>V-003</v>
      </c>
      <c r="L4140" t="str">
        <f ca="1">+VLOOKUP(K4140,'Tablas aux'!$A$23:$C$27,3,0)</f>
        <v>Arequipa</v>
      </c>
    </row>
    <row r="4141" spans="1:12" x14ac:dyDescent="0.25">
      <c r="A4141" t="str">
        <v>V-4140</v>
      </c>
      <c r="B4141">
        <f t="shared" ca="1" si="384"/>
        <v>45985</v>
      </c>
      <c r="C4141" t="str">
        <f t="shared" ca="1" si="385"/>
        <v>C-004</v>
      </c>
      <c r="D4141" t="str">
        <f t="shared" ca="1" si="386"/>
        <v>P-003</v>
      </c>
      <c r="E4141" t="str">
        <f ca="1">+_xlfn.XLOOKUP(D4141,'Tablas aux'!$A$3:$A$6,'Tablas aux'!$B$3:$B$6,0)</f>
        <v>Smart Watch</v>
      </c>
      <c r="F4141" t="str">
        <f ca="1">+_xlfn.XLOOKUP(E4141,'Tablas aux'!$B$3:$B$6,'Tablas aux'!$C$3:$C$6,0)</f>
        <v>Electrónica</v>
      </c>
      <c r="G4141">
        <f t="shared" ca="1" si="387"/>
        <v>27</v>
      </c>
      <c r="H4141">
        <f ca="1">+_xlfn.XLOOKUP(D4141,'Tablas aux'!$A$3:$A$6,'Tablas aux'!$D$3:$D$6)</f>
        <v>200</v>
      </c>
      <c r="I4141" s="3">
        <f t="shared" ca="1" si="388"/>
        <v>0.1</v>
      </c>
      <c r="J4141" t="str" cm="1">
        <f t="array" aca="1" ref="J4141" ca="1">+INDEX({"Tarjeta";"Efectivo";"Transferencia"},RANDBETWEEN(1,3))</f>
        <v>Efectivo</v>
      </c>
      <c r="K4141" t="str">
        <f t="shared" ca="1" si="389"/>
        <v>V-002</v>
      </c>
      <c r="L4141" t="str">
        <f ca="1">+VLOOKUP(K4141,'Tablas aux'!$A$23:$C$27,3,0)</f>
        <v>Callao</v>
      </c>
    </row>
    <row r="4142" spans="1:12" x14ac:dyDescent="0.25">
      <c r="A4142" t="str">
        <v>V-4141</v>
      </c>
      <c r="B4142">
        <f t="shared" ca="1" si="384"/>
        <v>45860</v>
      </c>
      <c r="C4142" t="str">
        <f t="shared" ca="1" si="385"/>
        <v>C-002</v>
      </c>
      <c r="D4142" t="str">
        <f t="shared" ca="1" si="386"/>
        <v>P-001</v>
      </c>
      <c r="E4142" t="str">
        <f ca="1">+_xlfn.XLOOKUP(D4142,'Tablas aux'!$A$3:$A$6,'Tablas aux'!$B$3:$B$6,0)</f>
        <v>Audífonos</v>
      </c>
      <c r="F4142" t="str">
        <f ca="1">+_xlfn.XLOOKUP(E4142,'Tablas aux'!$B$3:$B$6,'Tablas aux'!$C$3:$C$6,0)</f>
        <v>Electrónica</v>
      </c>
      <c r="G4142">
        <f t="shared" ca="1" si="387"/>
        <v>21</v>
      </c>
      <c r="H4142">
        <f ca="1">+_xlfn.XLOOKUP(D4142,'Tablas aux'!$A$3:$A$6,'Tablas aux'!$D$3:$D$6)</f>
        <v>50</v>
      </c>
      <c r="I4142" s="3">
        <f t="shared" ca="1" si="388"/>
        <v>0.1</v>
      </c>
      <c r="J4142" t="str" cm="1">
        <f t="array" aca="1" ref="J4142" ca="1">+INDEX({"Tarjeta";"Efectivo";"Transferencia"},RANDBETWEEN(1,3))</f>
        <v>Transferencia</v>
      </c>
      <c r="K4142" t="str">
        <f t="shared" ca="1" si="389"/>
        <v>V-003</v>
      </c>
      <c r="L4142" t="str">
        <f ca="1">+VLOOKUP(K4142,'Tablas aux'!$A$23:$C$27,3,0)</f>
        <v>Arequipa</v>
      </c>
    </row>
    <row r="4143" spans="1:12" x14ac:dyDescent="0.25">
      <c r="A4143" t="str">
        <v>V-4142</v>
      </c>
      <c r="B4143">
        <f t="shared" ca="1" si="384"/>
        <v>45998</v>
      </c>
      <c r="C4143" t="str">
        <f t="shared" ca="1" si="385"/>
        <v>C-002</v>
      </c>
      <c r="D4143" t="str">
        <f t="shared" ca="1" si="386"/>
        <v>P-004</v>
      </c>
      <c r="E4143" t="str">
        <f ca="1">+_xlfn.XLOOKUP(D4143,'Tablas aux'!$A$3:$A$6,'Tablas aux'!$B$3:$B$6,0)</f>
        <v>Smart Phone</v>
      </c>
      <c r="F4143" t="str">
        <f ca="1">+_xlfn.XLOOKUP(E4143,'Tablas aux'!$B$3:$B$6,'Tablas aux'!$C$3:$C$6,0)</f>
        <v>Telefonía</v>
      </c>
      <c r="G4143">
        <f t="shared" ca="1" si="387"/>
        <v>24</v>
      </c>
      <c r="H4143">
        <f ca="1">+_xlfn.XLOOKUP(D4143,'Tablas aux'!$A$3:$A$6,'Tablas aux'!$D$3:$D$6)</f>
        <v>800</v>
      </c>
      <c r="I4143" s="3">
        <f t="shared" ca="1" si="388"/>
        <v>0.2</v>
      </c>
      <c r="J4143" t="str" cm="1">
        <f t="array" aca="1" ref="J4143" ca="1">+INDEX({"Tarjeta";"Efectivo";"Transferencia"},RANDBETWEEN(1,3))</f>
        <v>Transferencia</v>
      </c>
      <c r="K4143" t="str">
        <f t="shared" ca="1" si="389"/>
        <v>V-004</v>
      </c>
      <c r="L4143" t="str">
        <f ca="1">+VLOOKUP(K4143,'Tablas aux'!$A$23:$C$27,3,0)</f>
        <v>Moquegua</v>
      </c>
    </row>
    <row r="4144" spans="1:12" x14ac:dyDescent="0.25">
      <c r="A4144" t="str">
        <v>V-4143</v>
      </c>
      <c r="B4144">
        <f t="shared" ca="1" si="384"/>
        <v>45868</v>
      </c>
      <c r="C4144" t="str">
        <f t="shared" ca="1" si="385"/>
        <v>C-001</v>
      </c>
      <c r="D4144" t="str">
        <f t="shared" ca="1" si="386"/>
        <v>P-001</v>
      </c>
      <c r="E4144" t="str">
        <f ca="1">+_xlfn.XLOOKUP(D4144,'Tablas aux'!$A$3:$A$6,'Tablas aux'!$B$3:$B$6,0)</f>
        <v>Audífonos</v>
      </c>
      <c r="F4144" t="str">
        <f ca="1">+_xlfn.XLOOKUP(E4144,'Tablas aux'!$B$3:$B$6,'Tablas aux'!$C$3:$C$6,0)</f>
        <v>Electrónica</v>
      </c>
      <c r="G4144">
        <f t="shared" ca="1" si="387"/>
        <v>14</v>
      </c>
      <c r="H4144">
        <f ca="1">+_xlfn.XLOOKUP(D4144,'Tablas aux'!$A$3:$A$6,'Tablas aux'!$D$3:$D$6)</f>
        <v>50</v>
      </c>
      <c r="I4144" s="3">
        <f t="shared" ca="1" si="388"/>
        <v>0.1</v>
      </c>
      <c r="J4144" t="str" cm="1">
        <f t="array" aca="1" ref="J4144" ca="1">+INDEX({"Tarjeta";"Efectivo";"Transferencia"},RANDBETWEEN(1,3))</f>
        <v>Transferencia</v>
      </c>
      <c r="K4144" t="str">
        <f t="shared" ca="1" si="389"/>
        <v>V-005</v>
      </c>
      <c r="L4144" t="str">
        <f ca="1">+VLOOKUP(K4144,'Tablas aux'!$A$23:$C$27,3,0)</f>
        <v>Ayacucho</v>
      </c>
    </row>
    <row r="4145" spans="1:12" x14ac:dyDescent="0.25">
      <c r="A4145" t="str">
        <v>V-4144</v>
      </c>
      <c r="B4145">
        <f t="shared" ca="1" si="384"/>
        <v>45672</v>
      </c>
      <c r="C4145" t="str">
        <f t="shared" ca="1" si="385"/>
        <v>C-002</v>
      </c>
      <c r="D4145" t="str">
        <f t="shared" ca="1" si="386"/>
        <v>P-001</v>
      </c>
      <c r="E4145" t="str">
        <f ca="1">+_xlfn.XLOOKUP(D4145,'Tablas aux'!$A$3:$A$6,'Tablas aux'!$B$3:$B$6,0)</f>
        <v>Audífonos</v>
      </c>
      <c r="F4145" t="str">
        <f ca="1">+_xlfn.XLOOKUP(E4145,'Tablas aux'!$B$3:$B$6,'Tablas aux'!$C$3:$C$6,0)</f>
        <v>Electrónica</v>
      </c>
      <c r="G4145">
        <f t="shared" ca="1" si="387"/>
        <v>22</v>
      </c>
      <c r="H4145">
        <f ca="1">+_xlfn.XLOOKUP(D4145,'Tablas aux'!$A$3:$A$6,'Tablas aux'!$D$3:$D$6)</f>
        <v>50</v>
      </c>
      <c r="I4145" s="3">
        <f t="shared" ca="1" si="388"/>
        <v>0.1</v>
      </c>
      <c r="J4145" t="str" cm="1">
        <f t="array" aca="1" ref="J4145" ca="1">+INDEX({"Tarjeta";"Efectivo";"Transferencia"},RANDBETWEEN(1,3))</f>
        <v>Efectivo</v>
      </c>
      <c r="K4145" t="str">
        <f t="shared" ca="1" si="389"/>
        <v>V-004</v>
      </c>
      <c r="L4145" t="str">
        <f ca="1">+VLOOKUP(K4145,'Tablas aux'!$A$23:$C$27,3,0)</f>
        <v>Moquegua</v>
      </c>
    </row>
    <row r="4146" spans="1:12" x14ac:dyDescent="0.25">
      <c r="A4146" t="str">
        <v>V-4145</v>
      </c>
      <c r="B4146">
        <f t="shared" ca="1" si="384"/>
        <v>45765</v>
      </c>
      <c r="C4146" t="str">
        <f t="shared" ca="1" si="385"/>
        <v>C-002</v>
      </c>
      <c r="D4146" t="str">
        <f t="shared" ca="1" si="386"/>
        <v>P-004</v>
      </c>
      <c r="E4146" t="str">
        <f ca="1">+_xlfn.XLOOKUP(D4146,'Tablas aux'!$A$3:$A$6,'Tablas aux'!$B$3:$B$6,0)</f>
        <v>Smart Phone</v>
      </c>
      <c r="F4146" t="str">
        <f ca="1">+_xlfn.XLOOKUP(E4146,'Tablas aux'!$B$3:$B$6,'Tablas aux'!$C$3:$C$6,0)</f>
        <v>Telefonía</v>
      </c>
      <c r="G4146">
        <f t="shared" ca="1" si="387"/>
        <v>44</v>
      </c>
      <c r="H4146">
        <f ca="1">+_xlfn.XLOOKUP(D4146,'Tablas aux'!$A$3:$A$6,'Tablas aux'!$D$3:$D$6)</f>
        <v>800</v>
      </c>
      <c r="I4146" s="3">
        <f t="shared" ca="1" si="388"/>
        <v>0.2</v>
      </c>
      <c r="J4146" t="str" cm="1">
        <f t="array" aca="1" ref="J4146" ca="1">+INDEX({"Tarjeta";"Efectivo";"Transferencia"},RANDBETWEEN(1,3))</f>
        <v>Transferencia</v>
      </c>
      <c r="K4146" t="str">
        <f t="shared" ca="1" si="389"/>
        <v>V-003</v>
      </c>
      <c r="L4146" t="str">
        <f ca="1">+VLOOKUP(K4146,'Tablas aux'!$A$23:$C$27,3,0)</f>
        <v>Arequipa</v>
      </c>
    </row>
    <row r="4147" spans="1:12" x14ac:dyDescent="0.25">
      <c r="A4147" t="str">
        <v>V-4146</v>
      </c>
      <c r="B4147">
        <f t="shared" ca="1" si="384"/>
        <v>45997</v>
      </c>
      <c r="C4147" t="str">
        <f t="shared" ca="1" si="385"/>
        <v>C-003</v>
      </c>
      <c r="D4147" t="str">
        <f t="shared" ca="1" si="386"/>
        <v>P-001</v>
      </c>
      <c r="E4147" t="str">
        <f ca="1">+_xlfn.XLOOKUP(D4147,'Tablas aux'!$A$3:$A$6,'Tablas aux'!$B$3:$B$6,0)</f>
        <v>Audífonos</v>
      </c>
      <c r="F4147" t="str">
        <f ca="1">+_xlfn.XLOOKUP(E4147,'Tablas aux'!$B$3:$B$6,'Tablas aux'!$C$3:$C$6,0)</f>
        <v>Electrónica</v>
      </c>
      <c r="G4147">
        <f t="shared" ca="1" si="387"/>
        <v>7</v>
      </c>
      <c r="H4147">
        <f ca="1">+_xlfn.XLOOKUP(D4147,'Tablas aux'!$A$3:$A$6,'Tablas aux'!$D$3:$D$6)</f>
        <v>50</v>
      </c>
      <c r="I4147" s="3">
        <f t="shared" ca="1" si="388"/>
        <v>0.1</v>
      </c>
      <c r="J4147" t="str" cm="1">
        <f t="array" aca="1" ref="J4147" ca="1">+INDEX({"Tarjeta";"Efectivo";"Transferencia"},RANDBETWEEN(1,3))</f>
        <v>Transferencia</v>
      </c>
      <c r="K4147" t="str">
        <f t="shared" ca="1" si="389"/>
        <v>V-005</v>
      </c>
      <c r="L4147" t="str">
        <f ca="1">+VLOOKUP(K4147,'Tablas aux'!$A$23:$C$27,3,0)</f>
        <v>Ayacucho</v>
      </c>
    </row>
    <row r="4148" spans="1:12" x14ac:dyDescent="0.25">
      <c r="A4148" t="str">
        <v>V-4147</v>
      </c>
      <c r="B4148">
        <f t="shared" ca="1" si="384"/>
        <v>45816</v>
      </c>
      <c r="C4148" t="str">
        <f t="shared" ca="1" si="385"/>
        <v>C-002</v>
      </c>
      <c r="D4148" t="str">
        <f t="shared" ca="1" si="386"/>
        <v>P-003</v>
      </c>
      <c r="E4148" t="str">
        <f ca="1">+_xlfn.XLOOKUP(D4148,'Tablas aux'!$A$3:$A$6,'Tablas aux'!$B$3:$B$6,0)</f>
        <v>Smart Watch</v>
      </c>
      <c r="F4148" t="str">
        <f ca="1">+_xlfn.XLOOKUP(E4148,'Tablas aux'!$B$3:$B$6,'Tablas aux'!$C$3:$C$6,0)</f>
        <v>Electrónica</v>
      </c>
      <c r="G4148">
        <f t="shared" ca="1" si="387"/>
        <v>30</v>
      </c>
      <c r="H4148">
        <f ca="1">+_xlfn.XLOOKUP(D4148,'Tablas aux'!$A$3:$A$6,'Tablas aux'!$D$3:$D$6)</f>
        <v>200</v>
      </c>
      <c r="I4148" s="3">
        <f t="shared" ca="1" si="388"/>
        <v>0.1</v>
      </c>
      <c r="J4148" t="str" cm="1">
        <f t="array" aca="1" ref="J4148" ca="1">+INDEX({"Tarjeta";"Efectivo";"Transferencia"},RANDBETWEEN(1,3))</f>
        <v>Tarjeta</v>
      </c>
      <c r="K4148" t="str">
        <f t="shared" ca="1" si="389"/>
        <v>V-005</v>
      </c>
      <c r="L4148" t="str">
        <f ca="1">+VLOOKUP(K4148,'Tablas aux'!$A$23:$C$27,3,0)</f>
        <v>Ayacucho</v>
      </c>
    </row>
    <row r="4149" spans="1:12" x14ac:dyDescent="0.25">
      <c r="A4149" t="str">
        <v>V-4148</v>
      </c>
      <c r="B4149">
        <f t="shared" ca="1" si="384"/>
        <v>45830</v>
      </c>
      <c r="C4149" t="str">
        <f t="shared" ca="1" si="385"/>
        <v>C-003</v>
      </c>
      <c r="D4149" t="str">
        <f t="shared" ca="1" si="386"/>
        <v>P-001</v>
      </c>
      <c r="E4149" t="str">
        <f ca="1">+_xlfn.XLOOKUP(D4149,'Tablas aux'!$A$3:$A$6,'Tablas aux'!$B$3:$B$6,0)</f>
        <v>Audífonos</v>
      </c>
      <c r="F4149" t="str">
        <f ca="1">+_xlfn.XLOOKUP(E4149,'Tablas aux'!$B$3:$B$6,'Tablas aux'!$C$3:$C$6,0)</f>
        <v>Electrónica</v>
      </c>
      <c r="G4149">
        <f t="shared" ca="1" si="387"/>
        <v>10</v>
      </c>
      <c r="H4149">
        <f ca="1">+_xlfn.XLOOKUP(D4149,'Tablas aux'!$A$3:$A$6,'Tablas aux'!$D$3:$D$6)</f>
        <v>50</v>
      </c>
      <c r="I4149" s="3">
        <f t="shared" ca="1" si="388"/>
        <v>0.1</v>
      </c>
      <c r="J4149" t="str" cm="1">
        <f t="array" aca="1" ref="J4149" ca="1">+INDEX({"Tarjeta";"Efectivo";"Transferencia"},RANDBETWEEN(1,3))</f>
        <v>Efectivo</v>
      </c>
      <c r="K4149" t="str">
        <f t="shared" ca="1" si="389"/>
        <v>V-005</v>
      </c>
      <c r="L4149" t="str">
        <f ca="1">+VLOOKUP(K4149,'Tablas aux'!$A$23:$C$27,3,0)</f>
        <v>Ayacucho</v>
      </c>
    </row>
    <row r="4150" spans="1:12" x14ac:dyDescent="0.25">
      <c r="A4150" t="str">
        <v>V-4149</v>
      </c>
      <c r="B4150">
        <f t="shared" ca="1" si="384"/>
        <v>45665</v>
      </c>
      <c r="C4150" t="str">
        <f t="shared" ca="1" si="385"/>
        <v>C-004</v>
      </c>
      <c r="D4150" t="str">
        <f t="shared" ca="1" si="386"/>
        <v>P-001</v>
      </c>
      <c r="E4150" t="str">
        <f ca="1">+_xlfn.XLOOKUP(D4150,'Tablas aux'!$A$3:$A$6,'Tablas aux'!$B$3:$B$6,0)</f>
        <v>Audífonos</v>
      </c>
      <c r="F4150" t="str">
        <f ca="1">+_xlfn.XLOOKUP(E4150,'Tablas aux'!$B$3:$B$6,'Tablas aux'!$C$3:$C$6,0)</f>
        <v>Electrónica</v>
      </c>
      <c r="G4150">
        <f t="shared" ca="1" si="387"/>
        <v>15</v>
      </c>
      <c r="H4150">
        <f ca="1">+_xlfn.XLOOKUP(D4150,'Tablas aux'!$A$3:$A$6,'Tablas aux'!$D$3:$D$6)</f>
        <v>50</v>
      </c>
      <c r="I4150" s="3">
        <f t="shared" ca="1" si="388"/>
        <v>0.1</v>
      </c>
      <c r="J4150" t="str" cm="1">
        <f t="array" aca="1" ref="J4150" ca="1">+INDEX({"Tarjeta";"Efectivo";"Transferencia"},RANDBETWEEN(1,3))</f>
        <v>Tarjeta</v>
      </c>
      <c r="K4150" t="str">
        <f t="shared" ca="1" si="389"/>
        <v>V-005</v>
      </c>
      <c r="L4150" t="str">
        <f ca="1">+VLOOKUP(K4150,'Tablas aux'!$A$23:$C$27,3,0)</f>
        <v>Ayacucho</v>
      </c>
    </row>
    <row r="4151" spans="1:12" x14ac:dyDescent="0.25">
      <c r="A4151" t="str">
        <v>V-4150</v>
      </c>
      <c r="B4151">
        <f t="shared" ca="1" si="384"/>
        <v>45921</v>
      </c>
      <c r="C4151" t="str">
        <f t="shared" ca="1" si="385"/>
        <v>C-003</v>
      </c>
      <c r="D4151" t="str">
        <f t="shared" ca="1" si="386"/>
        <v>P-001</v>
      </c>
      <c r="E4151" t="str">
        <f ca="1">+_xlfn.XLOOKUP(D4151,'Tablas aux'!$A$3:$A$6,'Tablas aux'!$B$3:$B$6,0)</f>
        <v>Audífonos</v>
      </c>
      <c r="F4151" t="str">
        <f ca="1">+_xlfn.XLOOKUP(E4151,'Tablas aux'!$B$3:$B$6,'Tablas aux'!$C$3:$C$6,0)</f>
        <v>Electrónica</v>
      </c>
      <c r="G4151">
        <f t="shared" ca="1" si="387"/>
        <v>43</v>
      </c>
      <c r="H4151">
        <f ca="1">+_xlfn.XLOOKUP(D4151,'Tablas aux'!$A$3:$A$6,'Tablas aux'!$D$3:$D$6)</f>
        <v>50</v>
      </c>
      <c r="I4151" s="3">
        <f t="shared" ca="1" si="388"/>
        <v>0.1</v>
      </c>
      <c r="J4151" t="str" cm="1">
        <f t="array" aca="1" ref="J4151" ca="1">+INDEX({"Tarjeta";"Efectivo";"Transferencia"},RANDBETWEEN(1,3))</f>
        <v>Efectivo</v>
      </c>
      <c r="K4151" t="str">
        <f t="shared" ca="1" si="389"/>
        <v>V-005</v>
      </c>
      <c r="L4151" t="str">
        <f ca="1">+VLOOKUP(K4151,'Tablas aux'!$A$23:$C$27,3,0)</f>
        <v>Ayacucho</v>
      </c>
    </row>
    <row r="4152" spans="1:12" x14ac:dyDescent="0.25">
      <c r="A4152" t="str">
        <v>V-4151</v>
      </c>
      <c r="B4152">
        <f t="shared" ca="1" si="384"/>
        <v>46003</v>
      </c>
      <c r="C4152" t="str">
        <f t="shared" ca="1" si="385"/>
        <v>C-004</v>
      </c>
      <c r="D4152" t="str">
        <f t="shared" ca="1" si="386"/>
        <v>P-001</v>
      </c>
      <c r="E4152" t="str">
        <f ca="1">+_xlfn.XLOOKUP(D4152,'Tablas aux'!$A$3:$A$6,'Tablas aux'!$B$3:$B$6,0)</f>
        <v>Audífonos</v>
      </c>
      <c r="F4152" t="str">
        <f ca="1">+_xlfn.XLOOKUP(E4152,'Tablas aux'!$B$3:$B$6,'Tablas aux'!$C$3:$C$6,0)</f>
        <v>Electrónica</v>
      </c>
      <c r="G4152">
        <f t="shared" ca="1" si="387"/>
        <v>23</v>
      </c>
      <c r="H4152">
        <f ca="1">+_xlfn.XLOOKUP(D4152,'Tablas aux'!$A$3:$A$6,'Tablas aux'!$D$3:$D$6)</f>
        <v>50</v>
      </c>
      <c r="I4152" s="3">
        <f t="shared" ca="1" si="388"/>
        <v>0.1</v>
      </c>
      <c r="J4152" t="str" cm="1">
        <f t="array" aca="1" ref="J4152" ca="1">+INDEX({"Tarjeta";"Efectivo";"Transferencia"},RANDBETWEEN(1,3))</f>
        <v>Transferencia</v>
      </c>
      <c r="K4152" t="str">
        <f t="shared" ca="1" si="389"/>
        <v>V-002</v>
      </c>
      <c r="L4152" t="str">
        <f ca="1">+VLOOKUP(K4152,'Tablas aux'!$A$23:$C$27,3,0)</f>
        <v>Callao</v>
      </c>
    </row>
    <row r="4153" spans="1:12" x14ac:dyDescent="0.25">
      <c r="A4153" t="str">
        <v>V-4152</v>
      </c>
      <c r="B4153">
        <f t="shared" ca="1" si="384"/>
        <v>45948</v>
      </c>
      <c r="C4153" t="str">
        <f t="shared" ca="1" si="385"/>
        <v>C-002</v>
      </c>
      <c r="D4153" t="str">
        <f t="shared" ca="1" si="386"/>
        <v>P-004</v>
      </c>
      <c r="E4153" t="str">
        <f ca="1">+_xlfn.XLOOKUP(D4153,'Tablas aux'!$A$3:$A$6,'Tablas aux'!$B$3:$B$6,0)</f>
        <v>Smart Phone</v>
      </c>
      <c r="F4153" t="str">
        <f ca="1">+_xlfn.XLOOKUP(E4153,'Tablas aux'!$B$3:$B$6,'Tablas aux'!$C$3:$C$6,0)</f>
        <v>Telefonía</v>
      </c>
      <c r="G4153">
        <f t="shared" ca="1" si="387"/>
        <v>6</v>
      </c>
      <c r="H4153">
        <f ca="1">+_xlfn.XLOOKUP(D4153,'Tablas aux'!$A$3:$A$6,'Tablas aux'!$D$3:$D$6)</f>
        <v>800</v>
      </c>
      <c r="I4153" s="3">
        <f t="shared" ca="1" si="388"/>
        <v>0.2</v>
      </c>
      <c r="J4153" t="str" cm="1">
        <f t="array" aca="1" ref="J4153" ca="1">+INDEX({"Tarjeta";"Efectivo";"Transferencia"},RANDBETWEEN(1,3))</f>
        <v>Transferencia</v>
      </c>
      <c r="K4153" t="str">
        <f t="shared" ca="1" si="389"/>
        <v>V-003</v>
      </c>
      <c r="L4153" t="str">
        <f ca="1">+VLOOKUP(K4153,'Tablas aux'!$A$23:$C$27,3,0)</f>
        <v>Arequipa</v>
      </c>
    </row>
    <row r="4154" spans="1:12" x14ac:dyDescent="0.25">
      <c r="A4154" t="str">
        <v>V-4153</v>
      </c>
      <c r="B4154">
        <f t="shared" ca="1" si="384"/>
        <v>46007</v>
      </c>
      <c r="C4154" t="str">
        <f t="shared" ca="1" si="385"/>
        <v>C-004</v>
      </c>
      <c r="D4154" t="str">
        <f t="shared" ca="1" si="386"/>
        <v>P-002</v>
      </c>
      <c r="E4154" t="str">
        <f ca="1">+_xlfn.XLOOKUP(D4154,'Tablas aux'!$A$3:$A$6,'Tablas aux'!$B$3:$B$6,0)</f>
        <v>Laptop</v>
      </c>
      <c r="F4154" t="str">
        <f ca="1">+_xlfn.XLOOKUP(E4154,'Tablas aux'!$B$3:$B$6,'Tablas aux'!$C$3:$C$6,0)</f>
        <v>Computo</v>
      </c>
      <c r="G4154">
        <f t="shared" ca="1" si="387"/>
        <v>20</v>
      </c>
      <c r="H4154">
        <f ca="1">+_xlfn.XLOOKUP(D4154,'Tablas aux'!$A$3:$A$6,'Tablas aux'!$D$3:$D$6)</f>
        <v>1200</v>
      </c>
      <c r="I4154" s="3">
        <f t="shared" ca="1" si="388"/>
        <v>0.3</v>
      </c>
      <c r="J4154" t="str" cm="1">
        <f t="array" aca="1" ref="J4154" ca="1">+INDEX({"Tarjeta";"Efectivo";"Transferencia"},RANDBETWEEN(1,3))</f>
        <v>Tarjeta</v>
      </c>
      <c r="K4154" t="str">
        <f t="shared" ca="1" si="389"/>
        <v>V-002</v>
      </c>
      <c r="L4154" t="str">
        <f ca="1">+VLOOKUP(K4154,'Tablas aux'!$A$23:$C$27,3,0)</f>
        <v>Callao</v>
      </c>
    </row>
    <row r="4155" spans="1:12" x14ac:dyDescent="0.25">
      <c r="A4155" t="str">
        <v>V-4154</v>
      </c>
      <c r="B4155">
        <f t="shared" ca="1" si="384"/>
        <v>45759</v>
      </c>
      <c r="C4155" t="str">
        <f t="shared" ca="1" si="385"/>
        <v>C-004</v>
      </c>
      <c r="D4155" t="str">
        <f t="shared" ca="1" si="386"/>
        <v>P-003</v>
      </c>
      <c r="E4155" t="str">
        <f ca="1">+_xlfn.XLOOKUP(D4155,'Tablas aux'!$A$3:$A$6,'Tablas aux'!$B$3:$B$6,0)</f>
        <v>Smart Watch</v>
      </c>
      <c r="F4155" t="str">
        <f ca="1">+_xlfn.XLOOKUP(E4155,'Tablas aux'!$B$3:$B$6,'Tablas aux'!$C$3:$C$6,0)</f>
        <v>Electrónica</v>
      </c>
      <c r="G4155">
        <f t="shared" ca="1" si="387"/>
        <v>7</v>
      </c>
      <c r="H4155">
        <f ca="1">+_xlfn.XLOOKUP(D4155,'Tablas aux'!$A$3:$A$6,'Tablas aux'!$D$3:$D$6)</f>
        <v>200</v>
      </c>
      <c r="I4155" s="3">
        <f t="shared" ca="1" si="388"/>
        <v>0.1</v>
      </c>
      <c r="J4155" t="str" cm="1">
        <f t="array" aca="1" ref="J4155" ca="1">+INDEX({"Tarjeta";"Efectivo";"Transferencia"},RANDBETWEEN(1,3))</f>
        <v>Efectivo</v>
      </c>
      <c r="K4155" t="str">
        <f t="shared" ca="1" si="389"/>
        <v>V-002</v>
      </c>
      <c r="L4155" t="str">
        <f ca="1">+VLOOKUP(K4155,'Tablas aux'!$A$23:$C$27,3,0)</f>
        <v>Callao</v>
      </c>
    </row>
    <row r="4156" spans="1:12" x14ac:dyDescent="0.25">
      <c r="A4156" t="str">
        <v>V-4155</v>
      </c>
      <c r="B4156">
        <f t="shared" ca="1" si="384"/>
        <v>45958</v>
      </c>
      <c r="C4156" t="str">
        <f t="shared" ca="1" si="385"/>
        <v>C-004</v>
      </c>
      <c r="D4156" t="str">
        <f t="shared" ca="1" si="386"/>
        <v>P-003</v>
      </c>
      <c r="E4156" t="str">
        <f ca="1">+_xlfn.XLOOKUP(D4156,'Tablas aux'!$A$3:$A$6,'Tablas aux'!$B$3:$B$6,0)</f>
        <v>Smart Watch</v>
      </c>
      <c r="F4156" t="str">
        <f ca="1">+_xlfn.XLOOKUP(E4156,'Tablas aux'!$B$3:$B$6,'Tablas aux'!$C$3:$C$6,0)</f>
        <v>Electrónica</v>
      </c>
      <c r="G4156">
        <f t="shared" ca="1" si="387"/>
        <v>29</v>
      </c>
      <c r="H4156">
        <f ca="1">+_xlfn.XLOOKUP(D4156,'Tablas aux'!$A$3:$A$6,'Tablas aux'!$D$3:$D$6)</f>
        <v>200</v>
      </c>
      <c r="I4156" s="3">
        <f t="shared" ca="1" si="388"/>
        <v>0.1</v>
      </c>
      <c r="J4156" t="str" cm="1">
        <f t="array" aca="1" ref="J4156" ca="1">+INDEX({"Tarjeta";"Efectivo";"Transferencia"},RANDBETWEEN(1,3))</f>
        <v>Efectivo</v>
      </c>
      <c r="K4156" t="str">
        <f t="shared" ca="1" si="389"/>
        <v>V-003</v>
      </c>
      <c r="L4156" t="str">
        <f ca="1">+VLOOKUP(K4156,'Tablas aux'!$A$23:$C$27,3,0)</f>
        <v>Arequipa</v>
      </c>
    </row>
    <row r="4157" spans="1:12" x14ac:dyDescent="0.25">
      <c r="A4157" t="str">
        <v>V-4156</v>
      </c>
      <c r="B4157">
        <f t="shared" ca="1" si="384"/>
        <v>45727</v>
      </c>
      <c r="C4157" t="str">
        <f t="shared" ca="1" si="385"/>
        <v>C-001</v>
      </c>
      <c r="D4157" t="str">
        <f t="shared" ca="1" si="386"/>
        <v>P-001</v>
      </c>
      <c r="E4157" t="str">
        <f ca="1">+_xlfn.XLOOKUP(D4157,'Tablas aux'!$A$3:$A$6,'Tablas aux'!$B$3:$B$6,0)</f>
        <v>Audífonos</v>
      </c>
      <c r="F4157" t="str">
        <f ca="1">+_xlfn.XLOOKUP(E4157,'Tablas aux'!$B$3:$B$6,'Tablas aux'!$C$3:$C$6,0)</f>
        <v>Electrónica</v>
      </c>
      <c r="G4157">
        <f t="shared" ca="1" si="387"/>
        <v>30</v>
      </c>
      <c r="H4157">
        <f ca="1">+_xlfn.XLOOKUP(D4157,'Tablas aux'!$A$3:$A$6,'Tablas aux'!$D$3:$D$6)</f>
        <v>50</v>
      </c>
      <c r="I4157" s="3">
        <f t="shared" ca="1" si="388"/>
        <v>0.1</v>
      </c>
      <c r="J4157" t="str" cm="1">
        <f t="array" aca="1" ref="J4157" ca="1">+INDEX({"Tarjeta";"Efectivo";"Transferencia"},RANDBETWEEN(1,3))</f>
        <v>Transferencia</v>
      </c>
      <c r="K4157" t="str">
        <f t="shared" ca="1" si="389"/>
        <v>V-001</v>
      </c>
      <c r="L4157" t="str">
        <f ca="1">+VLOOKUP(K4157,'Tablas aux'!$A$23:$C$27,3,0)</f>
        <v>Lima</v>
      </c>
    </row>
    <row r="4158" spans="1:12" x14ac:dyDescent="0.25">
      <c r="A4158" t="str">
        <v>V-4157</v>
      </c>
      <c r="B4158">
        <f t="shared" ca="1" si="384"/>
        <v>45980</v>
      </c>
      <c r="C4158" t="str">
        <f t="shared" ca="1" si="385"/>
        <v>C-003</v>
      </c>
      <c r="D4158" t="str">
        <f t="shared" ca="1" si="386"/>
        <v>P-002</v>
      </c>
      <c r="E4158" t="str">
        <f ca="1">+_xlfn.XLOOKUP(D4158,'Tablas aux'!$A$3:$A$6,'Tablas aux'!$B$3:$B$6,0)</f>
        <v>Laptop</v>
      </c>
      <c r="F4158" t="str">
        <f ca="1">+_xlfn.XLOOKUP(E4158,'Tablas aux'!$B$3:$B$6,'Tablas aux'!$C$3:$C$6,0)</f>
        <v>Computo</v>
      </c>
      <c r="G4158">
        <f t="shared" ca="1" si="387"/>
        <v>14</v>
      </c>
      <c r="H4158">
        <f ca="1">+_xlfn.XLOOKUP(D4158,'Tablas aux'!$A$3:$A$6,'Tablas aux'!$D$3:$D$6)</f>
        <v>1200</v>
      </c>
      <c r="I4158" s="3">
        <f t="shared" ca="1" si="388"/>
        <v>0.3</v>
      </c>
      <c r="J4158" t="str" cm="1">
        <f t="array" aca="1" ref="J4158" ca="1">+INDEX({"Tarjeta";"Efectivo";"Transferencia"},RANDBETWEEN(1,3))</f>
        <v>Tarjeta</v>
      </c>
      <c r="K4158" t="str">
        <f t="shared" ca="1" si="389"/>
        <v>V-001</v>
      </c>
      <c r="L4158" t="str">
        <f ca="1">+VLOOKUP(K4158,'Tablas aux'!$A$23:$C$27,3,0)</f>
        <v>Lima</v>
      </c>
    </row>
    <row r="4159" spans="1:12" x14ac:dyDescent="0.25">
      <c r="A4159" t="str">
        <v>V-4158</v>
      </c>
      <c r="B4159">
        <f t="shared" ca="1" si="384"/>
        <v>45848</v>
      </c>
      <c r="C4159" t="str">
        <f t="shared" ca="1" si="385"/>
        <v>C-002</v>
      </c>
      <c r="D4159" t="str">
        <f t="shared" ca="1" si="386"/>
        <v>P-001</v>
      </c>
      <c r="E4159" t="str">
        <f ca="1">+_xlfn.XLOOKUP(D4159,'Tablas aux'!$A$3:$A$6,'Tablas aux'!$B$3:$B$6,0)</f>
        <v>Audífonos</v>
      </c>
      <c r="F4159" t="str">
        <f ca="1">+_xlfn.XLOOKUP(E4159,'Tablas aux'!$B$3:$B$6,'Tablas aux'!$C$3:$C$6,0)</f>
        <v>Electrónica</v>
      </c>
      <c r="G4159">
        <f t="shared" ca="1" si="387"/>
        <v>25</v>
      </c>
      <c r="H4159">
        <f ca="1">+_xlfn.XLOOKUP(D4159,'Tablas aux'!$A$3:$A$6,'Tablas aux'!$D$3:$D$6)</f>
        <v>50</v>
      </c>
      <c r="I4159" s="3">
        <f t="shared" ca="1" si="388"/>
        <v>0.1</v>
      </c>
      <c r="J4159" t="str" cm="1">
        <f t="array" aca="1" ref="J4159" ca="1">+INDEX({"Tarjeta";"Efectivo";"Transferencia"},RANDBETWEEN(1,3))</f>
        <v>Tarjeta</v>
      </c>
      <c r="K4159" t="str">
        <f t="shared" ca="1" si="389"/>
        <v>V-001</v>
      </c>
      <c r="L4159" t="str">
        <f ca="1">+VLOOKUP(K4159,'Tablas aux'!$A$23:$C$27,3,0)</f>
        <v>Lima</v>
      </c>
    </row>
    <row r="4160" spans="1:12" x14ac:dyDescent="0.25">
      <c r="A4160" t="str">
        <v>V-4159</v>
      </c>
      <c r="B4160">
        <f t="shared" ca="1" si="384"/>
        <v>45799</v>
      </c>
      <c r="C4160" t="str">
        <f t="shared" ca="1" si="385"/>
        <v>C-003</v>
      </c>
      <c r="D4160" t="str">
        <f t="shared" ca="1" si="386"/>
        <v>P-002</v>
      </c>
      <c r="E4160" t="str">
        <f ca="1">+_xlfn.XLOOKUP(D4160,'Tablas aux'!$A$3:$A$6,'Tablas aux'!$B$3:$B$6,0)</f>
        <v>Laptop</v>
      </c>
      <c r="F4160" t="str">
        <f ca="1">+_xlfn.XLOOKUP(E4160,'Tablas aux'!$B$3:$B$6,'Tablas aux'!$C$3:$C$6,0)</f>
        <v>Computo</v>
      </c>
      <c r="G4160">
        <f t="shared" ca="1" si="387"/>
        <v>35</v>
      </c>
      <c r="H4160">
        <f ca="1">+_xlfn.XLOOKUP(D4160,'Tablas aux'!$A$3:$A$6,'Tablas aux'!$D$3:$D$6)</f>
        <v>1200</v>
      </c>
      <c r="I4160" s="3">
        <f t="shared" ca="1" si="388"/>
        <v>0.3</v>
      </c>
      <c r="J4160" t="str" cm="1">
        <f t="array" aca="1" ref="J4160" ca="1">+INDEX({"Tarjeta";"Efectivo";"Transferencia"},RANDBETWEEN(1,3))</f>
        <v>Efectivo</v>
      </c>
      <c r="K4160" t="str">
        <f t="shared" ca="1" si="389"/>
        <v>V-003</v>
      </c>
      <c r="L4160" t="str">
        <f ca="1">+VLOOKUP(K4160,'Tablas aux'!$A$23:$C$27,3,0)</f>
        <v>Arequipa</v>
      </c>
    </row>
    <row r="4161" spans="1:12" x14ac:dyDescent="0.25">
      <c r="A4161" t="str">
        <v>V-4160</v>
      </c>
      <c r="B4161">
        <f t="shared" ca="1" si="384"/>
        <v>45926</v>
      </c>
      <c r="C4161" t="str">
        <f t="shared" ca="1" si="385"/>
        <v>C-004</v>
      </c>
      <c r="D4161" t="str">
        <f t="shared" ca="1" si="386"/>
        <v>P-002</v>
      </c>
      <c r="E4161" t="str">
        <f ca="1">+_xlfn.XLOOKUP(D4161,'Tablas aux'!$A$3:$A$6,'Tablas aux'!$B$3:$B$6,0)</f>
        <v>Laptop</v>
      </c>
      <c r="F4161" t="str">
        <f ca="1">+_xlfn.XLOOKUP(E4161,'Tablas aux'!$B$3:$B$6,'Tablas aux'!$C$3:$C$6,0)</f>
        <v>Computo</v>
      </c>
      <c r="G4161">
        <f t="shared" ca="1" si="387"/>
        <v>16</v>
      </c>
      <c r="H4161">
        <f ca="1">+_xlfn.XLOOKUP(D4161,'Tablas aux'!$A$3:$A$6,'Tablas aux'!$D$3:$D$6)</f>
        <v>1200</v>
      </c>
      <c r="I4161" s="3">
        <f t="shared" ca="1" si="388"/>
        <v>0.3</v>
      </c>
      <c r="J4161" t="str" cm="1">
        <f t="array" aca="1" ref="J4161" ca="1">+INDEX({"Tarjeta";"Efectivo";"Transferencia"},RANDBETWEEN(1,3))</f>
        <v>Tarjeta</v>
      </c>
      <c r="K4161" t="str">
        <f t="shared" ca="1" si="389"/>
        <v>V-004</v>
      </c>
      <c r="L4161" t="str">
        <f ca="1">+VLOOKUP(K4161,'Tablas aux'!$A$23:$C$27,3,0)</f>
        <v>Moquegua</v>
      </c>
    </row>
    <row r="4162" spans="1:12" x14ac:dyDescent="0.25">
      <c r="A4162" t="str">
        <v>V-4161</v>
      </c>
      <c r="B4162">
        <f t="shared" ca="1" si="384"/>
        <v>45756</v>
      </c>
      <c r="C4162" t="str">
        <f t="shared" ca="1" si="385"/>
        <v>C-003</v>
      </c>
      <c r="D4162" t="str">
        <f t="shared" ca="1" si="386"/>
        <v>P-004</v>
      </c>
      <c r="E4162" t="str">
        <f ca="1">+_xlfn.XLOOKUP(D4162,'Tablas aux'!$A$3:$A$6,'Tablas aux'!$B$3:$B$6,0)</f>
        <v>Smart Phone</v>
      </c>
      <c r="F4162" t="str">
        <f ca="1">+_xlfn.XLOOKUP(E4162,'Tablas aux'!$B$3:$B$6,'Tablas aux'!$C$3:$C$6,0)</f>
        <v>Telefonía</v>
      </c>
      <c r="G4162">
        <f t="shared" ca="1" si="387"/>
        <v>43</v>
      </c>
      <c r="H4162">
        <f ca="1">+_xlfn.XLOOKUP(D4162,'Tablas aux'!$A$3:$A$6,'Tablas aux'!$D$3:$D$6)</f>
        <v>800</v>
      </c>
      <c r="I4162" s="3">
        <f t="shared" ca="1" si="388"/>
        <v>0.2</v>
      </c>
      <c r="J4162" t="str" cm="1">
        <f t="array" aca="1" ref="J4162" ca="1">+INDEX({"Tarjeta";"Efectivo";"Transferencia"},RANDBETWEEN(1,3))</f>
        <v>Tarjeta</v>
      </c>
      <c r="K4162" t="str">
        <f t="shared" ca="1" si="389"/>
        <v>V-003</v>
      </c>
      <c r="L4162" t="str">
        <f ca="1">+VLOOKUP(K4162,'Tablas aux'!$A$23:$C$27,3,0)</f>
        <v>Arequipa</v>
      </c>
    </row>
    <row r="4163" spans="1:12" x14ac:dyDescent="0.25">
      <c r="A4163" t="str">
        <v>V-4162</v>
      </c>
      <c r="B4163">
        <f t="shared" ref="B4163:B4226" ca="1" si="390">+RANDBETWEEN("01/01/2025","31/12/2025")</f>
        <v>45825</v>
      </c>
      <c r="C4163" t="str">
        <f t="shared" ref="C4163:C4226" ca="1" si="391">+"C"&amp;"-"&amp;TEXT(RANDBETWEEN(1,4),"000")</f>
        <v>C-003</v>
      </c>
      <c r="D4163" t="str">
        <f t="shared" ref="D4163:D4226" ca="1" si="392">+"P"&amp;"-"&amp;TEXT(RANDBETWEEN(1,4),"000")</f>
        <v>P-003</v>
      </c>
      <c r="E4163" t="str">
        <f ca="1">+_xlfn.XLOOKUP(D4163,'Tablas aux'!$A$3:$A$6,'Tablas aux'!$B$3:$B$6,0)</f>
        <v>Smart Watch</v>
      </c>
      <c r="F4163" t="str">
        <f ca="1">+_xlfn.XLOOKUP(E4163,'Tablas aux'!$B$3:$B$6,'Tablas aux'!$C$3:$C$6,0)</f>
        <v>Electrónica</v>
      </c>
      <c r="G4163">
        <f t="shared" ref="G4163:G4226" ca="1" si="393">+RANDBETWEEN(5,45)</f>
        <v>15</v>
      </c>
      <c r="H4163">
        <f ca="1">+_xlfn.XLOOKUP(D4163,'Tablas aux'!$A$3:$A$6,'Tablas aux'!$D$3:$D$6)</f>
        <v>200</v>
      </c>
      <c r="I4163" s="3">
        <f t="shared" ref="I4163:I4226" ca="1" si="394">+IF(F4163="Electrónica",0.1,IF(F4163="Telefonía",0.2,0.3))</f>
        <v>0.1</v>
      </c>
      <c r="J4163" t="str" cm="1">
        <f t="array" aca="1" ref="J4163" ca="1">+INDEX({"Tarjeta";"Efectivo";"Transferencia"},RANDBETWEEN(1,3))</f>
        <v>Tarjeta</v>
      </c>
      <c r="K4163" t="str">
        <f t="shared" ref="K4163:K4226" ca="1" si="395">+"V"&amp;"-"&amp;TEXT(RANDBETWEEN(1,5),"000")</f>
        <v>V-001</v>
      </c>
      <c r="L4163" t="str">
        <f ca="1">+VLOOKUP(K4163,'Tablas aux'!$A$23:$C$27,3,0)</f>
        <v>Lima</v>
      </c>
    </row>
    <row r="4164" spans="1:12" x14ac:dyDescent="0.25">
      <c r="A4164" t="str">
        <v>V-4163</v>
      </c>
      <c r="B4164">
        <f t="shared" ca="1" si="390"/>
        <v>45733</v>
      </c>
      <c r="C4164" t="str">
        <f t="shared" ca="1" si="391"/>
        <v>C-001</v>
      </c>
      <c r="D4164" t="str">
        <f t="shared" ca="1" si="392"/>
        <v>P-002</v>
      </c>
      <c r="E4164" t="str">
        <f ca="1">+_xlfn.XLOOKUP(D4164,'Tablas aux'!$A$3:$A$6,'Tablas aux'!$B$3:$B$6,0)</f>
        <v>Laptop</v>
      </c>
      <c r="F4164" t="str">
        <f ca="1">+_xlfn.XLOOKUP(E4164,'Tablas aux'!$B$3:$B$6,'Tablas aux'!$C$3:$C$6,0)</f>
        <v>Computo</v>
      </c>
      <c r="G4164">
        <f t="shared" ca="1" si="393"/>
        <v>19</v>
      </c>
      <c r="H4164">
        <f ca="1">+_xlfn.XLOOKUP(D4164,'Tablas aux'!$A$3:$A$6,'Tablas aux'!$D$3:$D$6)</f>
        <v>1200</v>
      </c>
      <c r="I4164" s="3">
        <f t="shared" ca="1" si="394"/>
        <v>0.3</v>
      </c>
      <c r="J4164" t="str" cm="1">
        <f t="array" aca="1" ref="J4164" ca="1">+INDEX({"Tarjeta";"Efectivo";"Transferencia"},RANDBETWEEN(1,3))</f>
        <v>Transferencia</v>
      </c>
      <c r="K4164" t="str">
        <f t="shared" ca="1" si="395"/>
        <v>V-002</v>
      </c>
      <c r="L4164" t="str">
        <f ca="1">+VLOOKUP(K4164,'Tablas aux'!$A$23:$C$27,3,0)</f>
        <v>Callao</v>
      </c>
    </row>
    <row r="4165" spans="1:12" x14ac:dyDescent="0.25">
      <c r="A4165" t="str">
        <v>V-4164</v>
      </c>
      <c r="B4165">
        <f t="shared" ca="1" si="390"/>
        <v>45834</v>
      </c>
      <c r="C4165" t="str">
        <f t="shared" ca="1" si="391"/>
        <v>C-004</v>
      </c>
      <c r="D4165" t="str">
        <f t="shared" ca="1" si="392"/>
        <v>P-001</v>
      </c>
      <c r="E4165" t="str">
        <f ca="1">+_xlfn.XLOOKUP(D4165,'Tablas aux'!$A$3:$A$6,'Tablas aux'!$B$3:$B$6,0)</f>
        <v>Audífonos</v>
      </c>
      <c r="F4165" t="str">
        <f ca="1">+_xlfn.XLOOKUP(E4165,'Tablas aux'!$B$3:$B$6,'Tablas aux'!$C$3:$C$6,0)</f>
        <v>Electrónica</v>
      </c>
      <c r="G4165">
        <f t="shared" ca="1" si="393"/>
        <v>6</v>
      </c>
      <c r="H4165">
        <f ca="1">+_xlfn.XLOOKUP(D4165,'Tablas aux'!$A$3:$A$6,'Tablas aux'!$D$3:$D$6)</f>
        <v>50</v>
      </c>
      <c r="I4165" s="3">
        <f t="shared" ca="1" si="394"/>
        <v>0.1</v>
      </c>
      <c r="J4165" t="str" cm="1">
        <f t="array" aca="1" ref="J4165" ca="1">+INDEX({"Tarjeta";"Efectivo";"Transferencia"},RANDBETWEEN(1,3))</f>
        <v>Efectivo</v>
      </c>
      <c r="K4165" t="str">
        <f t="shared" ca="1" si="395"/>
        <v>V-001</v>
      </c>
      <c r="L4165" t="str">
        <f ca="1">+VLOOKUP(K4165,'Tablas aux'!$A$23:$C$27,3,0)</f>
        <v>Lima</v>
      </c>
    </row>
    <row r="4166" spans="1:12" x14ac:dyDescent="0.25">
      <c r="A4166" t="str">
        <v>V-4165</v>
      </c>
      <c r="B4166">
        <f t="shared" ca="1" si="390"/>
        <v>45679</v>
      </c>
      <c r="C4166" t="str">
        <f t="shared" ca="1" si="391"/>
        <v>C-004</v>
      </c>
      <c r="D4166" t="str">
        <f t="shared" ca="1" si="392"/>
        <v>P-004</v>
      </c>
      <c r="E4166" t="str">
        <f ca="1">+_xlfn.XLOOKUP(D4166,'Tablas aux'!$A$3:$A$6,'Tablas aux'!$B$3:$B$6,0)</f>
        <v>Smart Phone</v>
      </c>
      <c r="F4166" t="str">
        <f ca="1">+_xlfn.XLOOKUP(E4166,'Tablas aux'!$B$3:$B$6,'Tablas aux'!$C$3:$C$6,0)</f>
        <v>Telefonía</v>
      </c>
      <c r="G4166">
        <f t="shared" ca="1" si="393"/>
        <v>45</v>
      </c>
      <c r="H4166">
        <f ca="1">+_xlfn.XLOOKUP(D4166,'Tablas aux'!$A$3:$A$6,'Tablas aux'!$D$3:$D$6)</f>
        <v>800</v>
      </c>
      <c r="I4166" s="3">
        <f t="shared" ca="1" si="394"/>
        <v>0.2</v>
      </c>
      <c r="J4166" t="str" cm="1">
        <f t="array" aca="1" ref="J4166" ca="1">+INDEX({"Tarjeta";"Efectivo";"Transferencia"},RANDBETWEEN(1,3))</f>
        <v>Tarjeta</v>
      </c>
      <c r="K4166" t="str">
        <f t="shared" ca="1" si="395"/>
        <v>V-001</v>
      </c>
      <c r="L4166" t="str">
        <f ca="1">+VLOOKUP(K4166,'Tablas aux'!$A$23:$C$27,3,0)</f>
        <v>Lima</v>
      </c>
    </row>
    <row r="4167" spans="1:12" x14ac:dyDescent="0.25">
      <c r="A4167" t="str">
        <v>V-4166</v>
      </c>
      <c r="B4167">
        <f t="shared" ca="1" si="390"/>
        <v>45971</v>
      </c>
      <c r="C4167" t="str">
        <f t="shared" ca="1" si="391"/>
        <v>C-004</v>
      </c>
      <c r="D4167" t="str">
        <f t="shared" ca="1" si="392"/>
        <v>P-001</v>
      </c>
      <c r="E4167" t="str">
        <f ca="1">+_xlfn.XLOOKUP(D4167,'Tablas aux'!$A$3:$A$6,'Tablas aux'!$B$3:$B$6,0)</f>
        <v>Audífonos</v>
      </c>
      <c r="F4167" t="str">
        <f ca="1">+_xlfn.XLOOKUP(E4167,'Tablas aux'!$B$3:$B$6,'Tablas aux'!$C$3:$C$6,0)</f>
        <v>Electrónica</v>
      </c>
      <c r="G4167">
        <f t="shared" ca="1" si="393"/>
        <v>36</v>
      </c>
      <c r="H4167">
        <f ca="1">+_xlfn.XLOOKUP(D4167,'Tablas aux'!$A$3:$A$6,'Tablas aux'!$D$3:$D$6)</f>
        <v>50</v>
      </c>
      <c r="I4167" s="3">
        <f t="shared" ca="1" si="394"/>
        <v>0.1</v>
      </c>
      <c r="J4167" t="str" cm="1">
        <f t="array" aca="1" ref="J4167" ca="1">+INDEX({"Tarjeta";"Efectivo";"Transferencia"},RANDBETWEEN(1,3))</f>
        <v>Transferencia</v>
      </c>
      <c r="K4167" t="str">
        <f t="shared" ca="1" si="395"/>
        <v>V-002</v>
      </c>
      <c r="L4167" t="str">
        <f ca="1">+VLOOKUP(K4167,'Tablas aux'!$A$23:$C$27,3,0)</f>
        <v>Callao</v>
      </c>
    </row>
    <row r="4168" spans="1:12" x14ac:dyDescent="0.25">
      <c r="A4168" t="str">
        <v>V-4167</v>
      </c>
      <c r="B4168">
        <f t="shared" ca="1" si="390"/>
        <v>46005</v>
      </c>
      <c r="C4168" t="str">
        <f t="shared" ca="1" si="391"/>
        <v>C-003</v>
      </c>
      <c r="D4168" t="str">
        <f t="shared" ca="1" si="392"/>
        <v>P-001</v>
      </c>
      <c r="E4168" t="str">
        <f ca="1">+_xlfn.XLOOKUP(D4168,'Tablas aux'!$A$3:$A$6,'Tablas aux'!$B$3:$B$6,0)</f>
        <v>Audífonos</v>
      </c>
      <c r="F4168" t="str">
        <f ca="1">+_xlfn.XLOOKUP(E4168,'Tablas aux'!$B$3:$B$6,'Tablas aux'!$C$3:$C$6,0)</f>
        <v>Electrónica</v>
      </c>
      <c r="G4168">
        <f t="shared" ca="1" si="393"/>
        <v>11</v>
      </c>
      <c r="H4168">
        <f ca="1">+_xlfn.XLOOKUP(D4168,'Tablas aux'!$A$3:$A$6,'Tablas aux'!$D$3:$D$6)</f>
        <v>50</v>
      </c>
      <c r="I4168" s="3">
        <f t="shared" ca="1" si="394"/>
        <v>0.1</v>
      </c>
      <c r="J4168" t="str" cm="1">
        <f t="array" aca="1" ref="J4168" ca="1">+INDEX({"Tarjeta";"Efectivo";"Transferencia"},RANDBETWEEN(1,3))</f>
        <v>Tarjeta</v>
      </c>
      <c r="K4168" t="str">
        <f t="shared" ca="1" si="395"/>
        <v>V-003</v>
      </c>
      <c r="L4168" t="str">
        <f ca="1">+VLOOKUP(K4168,'Tablas aux'!$A$23:$C$27,3,0)</f>
        <v>Arequipa</v>
      </c>
    </row>
    <row r="4169" spans="1:12" x14ac:dyDescent="0.25">
      <c r="A4169" t="str">
        <v>V-4168</v>
      </c>
      <c r="B4169">
        <f t="shared" ca="1" si="390"/>
        <v>45931</v>
      </c>
      <c r="C4169" t="str">
        <f t="shared" ca="1" si="391"/>
        <v>C-002</v>
      </c>
      <c r="D4169" t="str">
        <f t="shared" ca="1" si="392"/>
        <v>P-003</v>
      </c>
      <c r="E4169" t="str">
        <f ca="1">+_xlfn.XLOOKUP(D4169,'Tablas aux'!$A$3:$A$6,'Tablas aux'!$B$3:$B$6,0)</f>
        <v>Smart Watch</v>
      </c>
      <c r="F4169" t="str">
        <f ca="1">+_xlfn.XLOOKUP(E4169,'Tablas aux'!$B$3:$B$6,'Tablas aux'!$C$3:$C$6,0)</f>
        <v>Electrónica</v>
      </c>
      <c r="G4169">
        <f t="shared" ca="1" si="393"/>
        <v>12</v>
      </c>
      <c r="H4169">
        <f ca="1">+_xlfn.XLOOKUP(D4169,'Tablas aux'!$A$3:$A$6,'Tablas aux'!$D$3:$D$6)</f>
        <v>200</v>
      </c>
      <c r="I4169" s="3">
        <f t="shared" ca="1" si="394"/>
        <v>0.1</v>
      </c>
      <c r="J4169" t="str" cm="1">
        <f t="array" aca="1" ref="J4169" ca="1">+INDEX({"Tarjeta";"Efectivo";"Transferencia"},RANDBETWEEN(1,3))</f>
        <v>Efectivo</v>
      </c>
      <c r="K4169" t="str">
        <f t="shared" ca="1" si="395"/>
        <v>V-001</v>
      </c>
      <c r="L4169" t="str">
        <f ca="1">+VLOOKUP(K4169,'Tablas aux'!$A$23:$C$27,3,0)</f>
        <v>Lima</v>
      </c>
    </row>
    <row r="4170" spans="1:12" x14ac:dyDescent="0.25">
      <c r="A4170" t="str">
        <v>V-4169</v>
      </c>
      <c r="B4170">
        <f t="shared" ca="1" si="390"/>
        <v>45805</v>
      </c>
      <c r="C4170" t="str">
        <f t="shared" ca="1" si="391"/>
        <v>C-003</v>
      </c>
      <c r="D4170" t="str">
        <f t="shared" ca="1" si="392"/>
        <v>P-003</v>
      </c>
      <c r="E4170" t="str">
        <f ca="1">+_xlfn.XLOOKUP(D4170,'Tablas aux'!$A$3:$A$6,'Tablas aux'!$B$3:$B$6,0)</f>
        <v>Smart Watch</v>
      </c>
      <c r="F4170" t="str">
        <f ca="1">+_xlfn.XLOOKUP(E4170,'Tablas aux'!$B$3:$B$6,'Tablas aux'!$C$3:$C$6,0)</f>
        <v>Electrónica</v>
      </c>
      <c r="G4170">
        <f t="shared" ca="1" si="393"/>
        <v>10</v>
      </c>
      <c r="H4170">
        <f ca="1">+_xlfn.XLOOKUP(D4170,'Tablas aux'!$A$3:$A$6,'Tablas aux'!$D$3:$D$6)</f>
        <v>200</v>
      </c>
      <c r="I4170" s="3">
        <f t="shared" ca="1" si="394"/>
        <v>0.1</v>
      </c>
      <c r="J4170" t="str" cm="1">
        <f t="array" aca="1" ref="J4170" ca="1">+INDEX({"Tarjeta";"Efectivo";"Transferencia"},RANDBETWEEN(1,3))</f>
        <v>Efectivo</v>
      </c>
      <c r="K4170" t="str">
        <f t="shared" ca="1" si="395"/>
        <v>V-001</v>
      </c>
      <c r="L4170" t="str">
        <f ca="1">+VLOOKUP(K4170,'Tablas aux'!$A$23:$C$27,3,0)</f>
        <v>Lima</v>
      </c>
    </row>
    <row r="4171" spans="1:12" x14ac:dyDescent="0.25">
      <c r="A4171" t="str">
        <v>V-4170</v>
      </c>
      <c r="B4171">
        <f t="shared" ca="1" si="390"/>
        <v>45771</v>
      </c>
      <c r="C4171" t="str">
        <f t="shared" ca="1" si="391"/>
        <v>C-001</v>
      </c>
      <c r="D4171" t="str">
        <f t="shared" ca="1" si="392"/>
        <v>P-004</v>
      </c>
      <c r="E4171" t="str">
        <f ca="1">+_xlfn.XLOOKUP(D4171,'Tablas aux'!$A$3:$A$6,'Tablas aux'!$B$3:$B$6,0)</f>
        <v>Smart Phone</v>
      </c>
      <c r="F4171" t="str">
        <f ca="1">+_xlfn.XLOOKUP(E4171,'Tablas aux'!$B$3:$B$6,'Tablas aux'!$C$3:$C$6,0)</f>
        <v>Telefonía</v>
      </c>
      <c r="G4171">
        <f t="shared" ca="1" si="393"/>
        <v>13</v>
      </c>
      <c r="H4171">
        <f ca="1">+_xlfn.XLOOKUP(D4171,'Tablas aux'!$A$3:$A$6,'Tablas aux'!$D$3:$D$6)</f>
        <v>800</v>
      </c>
      <c r="I4171" s="3">
        <f t="shared" ca="1" si="394"/>
        <v>0.2</v>
      </c>
      <c r="J4171" t="str" cm="1">
        <f t="array" aca="1" ref="J4171" ca="1">+INDEX({"Tarjeta";"Efectivo";"Transferencia"},RANDBETWEEN(1,3))</f>
        <v>Efectivo</v>
      </c>
      <c r="K4171" t="str">
        <f t="shared" ca="1" si="395"/>
        <v>V-002</v>
      </c>
      <c r="L4171" t="str">
        <f ca="1">+VLOOKUP(K4171,'Tablas aux'!$A$23:$C$27,3,0)</f>
        <v>Callao</v>
      </c>
    </row>
    <row r="4172" spans="1:12" x14ac:dyDescent="0.25">
      <c r="A4172" t="str">
        <v>V-4171</v>
      </c>
      <c r="B4172">
        <f t="shared" ca="1" si="390"/>
        <v>45738</v>
      </c>
      <c r="C4172" t="str">
        <f t="shared" ca="1" si="391"/>
        <v>C-004</v>
      </c>
      <c r="D4172" t="str">
        <f t="shared" ca="1" si="392"/>
        <v>P-002</v>
      </c>
      <c r="E4172" t="str">
        <f ca="1">+_xlfn.XLOOKUP(D4172,'Tablas aux'!$A$3:$A$6,'Tablas aux'!$B$3:$B$6,0)</f>
        <v>Laptop</v>
      </c>
      <c r="F4172" t="str">
        <f ca="1">+_xlfn.XLOOKUP(E4172,'Tablas aux'!$B$3:$B$6,'Tablas aux'!$C$3:$C$6,0)</f>
        <v>Computo</v>
      </c>
      <c r="G4172">
        <f t="shared" ca="1" si="393"/>
        <v>22</v>
      </c>
      <c r="H4172">
        <f ca="1">+_xlfn.XLOOKUP(D4172,'Tablas aux'!$A$3:$A$6,'Tablas aux'!$D$3:$D$6)</f>
        <v>1200</v>
      </c>
      <c r="I4172" s="3">
        <f t="shared" ca="1" si="394"/>
        <v>0.3</v>
      </c>
      <c r="J4172" t="str" cm="1">
        <f t="array" aca="1" ref="J4172" ca="1">+INDEX({"Tarjeta";"Efectivo";"Transferencia"},RANDBETWEEN(1,3))</f>
        <v>Efectivo</v>
      </c>
      <c r="K4172" t="str">
        <f t="shared" ca="1" si="395"/>
        <v>V-003</v>
      </c>
      <c r="L4172" t="str">
        <f ca="1">+VLOOKUP(K4172,'Tablas aux'!$A$23:$C$27,3,0)</f>
        <v>Arequipa</v>
      </c>
    </row>
    <row r="4173" spans="1:12" x14ac:dyDescent="0.25">
      <c r="A4173" t="str">
        <v>V-4172</v>
      </c>
      <c r="B4173">
        <f t="shared" ca="1" si="390"/>
        <v>45680</v>
      </c>
      <c r="C4173" t="str">
        <f t="shared" ca="1" si="391"/>
        <v>C-001</v>
      </c>
      <c r="D4173" t="str">
        <f t="shared" ca="1" si="392"/>
        <v>P-003</v>
      </c>
      <c r="E4173" t="str">
        <f ca="1">+_xlfn.XLOOKUP(D4173,'Tablas aux'!$A$3:$A$6,'Tablas aux'!$B$3:$B$6,0)</f>
        <v>Smart Watch</v>
      </c>
      <c r="F4173" t="str">
        <f ca="1">+_xlfn.XLOOKUP(E4173,'Tablas aux'!$B$3:$B$6,'Tablas aux'!$C$3:$C$6,0)</f>
        <v>Electrónica</v>
      </c>
      <c r="G4173">
        <f t="shared" ca="1" si="393"/>
        <v>5</v>
      </c>
      <c r="H4173">
        <f ca="1">+_xlfn.XLOOKUP(D4173,'Tablas aux'!$A$3:$A$6,'Tablas aux'!$D$3:$D$6)</f>
        <v>200</v>
      </c>
      <c r="I4173" s="3">
        <f t="shared" ca="1" si="394"/>
        <v>0.1</v>
      </c>
      <c r="J4173" t="str" cm="1">
        <f t="array" aca="1" ref="J4173" ca="1">+INDEX({"Tarjeta";"Efectivo";"Transferencia"},RANDBETWEEN(1,3))</f>
        <v>Efectivo</v>
      </c>
      <c r="K4173" t="str">
        <f t="shared" ca="1" si="395"/>
        <v>V-003</v>
      </c>
      <c r="L4173" t="str">
        <f ca="1">+VLOOKUP(K4173,'Tablas aux'!$A$23:$C$27,3,0)</f>
        <v>Arequipa</v>
      </c>
    </row>
    <row r="4174" spans="1:12" x14ac:dyDescent="0.25">
      <c r="A4174" t="str">
        <v>V-4173</v>
      </c>
      <c r="B4174">
        <f t="shared" ca="1" si="390"/>
        <v>45956</v>
      </c>
      <c r="C4174" t="str">
        <f t="shared" ca="1" si="391"/>
        <v>C-002</v>
      </c>
      <c r="D4174" t="str">
        <f t="shared" ca="1" si="392"/>
        <v>P-001</v>
      </c>
      <c r="E4174" t="str">
        <f ca="1">+_xlfn.XLOOKUP(D4174,'Tablas aux'!$A$3:$A$6,'Tablas aux'!$B$3:$B$6,0)</f>
        <v>Audífonos</v>
      </c>
      <c r="F4174" t="str">
        <f ca="1">+_xlfn.XLOOKUP(E4174,'Tablas aux'!$B$3:$B$6,'Tablas aux'!$C$3:$C$6,0)</f>
        <v>Electrónica</v>
      </c>
      <c r="G4174">
        <f t="shared" ca="1" si="393"/>
        <v>42</v>
      </c>
      <c r="H4174">
        <f ca="1">+_xlfn.XLOOKUP(D4174,'Tablas aux'!$A$3:$A$6,'Tablas aux'!$D$3:$D$6)</f>
        <v>50</v>
      </c>
      <c r="I4174" s="3">
        <f t="shared" ca="1" si="394"/>
        <v>0.1</v>
      </c>
      <c r="J4174" t="str" cm="1">
        <f t="array" aca="1" ref="J4174" ca="1">+INDEX({"Tarjeta";"Efectivo";"Transferencia"},RANDBETWEEN(1,3))</f>
        <v>Transferencia</v>
      </c>
      <c r="K4174" t="str">
        <f t="shared" ca="1" si="395"/>
        <v>V-002</v>
      </c>
      <c r="L4174" t="str">
        <f ca="1">+VLOOKUP(K4174,'Tablas aux'!$A$23:$C$27,3,0)</f>
        <v>Callao</v>
      </c>
    </row>
    <row r="4175" spans="1:12" x14ac:dyDescent="0.25">
      <c r="A4175" t="str">
        <v>V-4174</v>
      </c>
      <c r="B4175">
        <f t="shared" ca="1" si="390"/>
        <v>45936</v>
      </c>
      <c r="C4175" t="str">
        <f t="shared" ca="1" si="391"/>
        <v>C-003</v>
      </c>
      <c r="D4175" t="str">
        <f t="shared" ca="1" si="392"/>
        <v>P-003</v>
      </c>
      <c r="E4175" t="str">
        <f ca="1">+_xlfn.XLOOKUP(D4175,'Tablas aux'!$A$3:$A$6,'Tablas aux'!$B$3:$B$6,0)</f>
        <v>Smart Watch</v>
      </c>
      <c r="F4175" t="str">
        <f ca="1">+_xlfn.XLOOKUP(E4175,'Tablas aux'!$B$3:$B$6,'Tablas aux'!$C$3:$C$6,0)</f>
        <v>Electrónica</v>
      </c>
      <c r="G4175">
        <f t="shared" ca="1" si="393"/>
        <v>45</v>
      </c>
      <c r="H4175">
        <f ca="1">+_xlfn.XLOOKUP(D4175,'Tablas aux'!$A$3:$A$6,'Tablas aux'!$D$3:$D$6)</f>
        <v>200</v>
      </c>
      <c r="I4175" s="3">
        <f t="shared" ca="1" si="394"/>
        <v>0.1</v>
      </c>
      <c r="J4175" t="str" cm="1">
        <f t="array" aca="1" ref="J4175" ca="1">+INDEX({"Tarjeta";"Efectivo";"Transferencia"},RANDBETWEEN(1,3))</f>
        <v>Efectivo</v>
      </c>
      <c r="K4175" t="str">
        <f t="shared" ca="1" si="395"/>
        <v>V-002</v>
      </c>
      <c r="L4175" t="str">
        <f ca="1">+VLOOKUP(K4175,'Tablas aux'!$A$23:$C$27,3,0)</f>
        <v>Callao</v>
      </c>
    </row>
    <row r="4176" spans="1:12" x14ac:dyDescent="0.25">
      <c r="A4176" t="str">
        <v>V-4175</v>
      </c>
      <c r="B4176">
        <f t="shared" ca="1" si="390"/>
        <v>45695</v>
      </c>
      <c r="C4176" t="str">
        <f t="shared" ca="1" si="391"/>
        <v>C-004</v>
      </c>
      <c r="D4176" t="str">
        <f t="shared" ca="1" si="392"/>
        <v>P-003</v>
      </c>
      <c r="E4176" t="str">
        <f ca="1">+_xlfn.XLOOKUP(D4176,'Tablas aux'!$A$3:$A$6,'Tablas aux'!$B$3:$B$6,0)</f>
        <v>Smart Watch</v>
      </c>
      <c r="F4176" t="str">
        <f ca="1">+_xlfn.XLOOKUP(E4176,'Tablas aux'!$B$3:$B$6,'Tablas aux'!$C$3:$C$6,0)</f>
        <v>Electrónica</v>
      </c>
      <c r="G4176">
        <f t="shared" ca="1" si="393"/>
        <v>9</v>
      </c>
      <c r="H4176">
        <f ca="1">+_xlfn.XLOOKUP(D4176,'Tablas aux'!$A$3:$A$6,'Tablas aux'!$D$3:$D$6)</f>
        <v>200</v>
      </c>
      <c r="I4176" s="3">
        <f t="shared" ca="1" si="394"/>
        <v>0.1</v>
      </c>
      <c r="J4176" t="str" cm="1">
        <f t="array" aca="1" ref="J4176" ca="1">+INDEX({"Tarjeta";"Efectivo";"Transferencia"},RANDBETWEEN(1,3))</f>
        <v>Tarjeta</v>
      </c>
      <c r="K4176" t="str">
        <f t="shared" ca="1" si="395"/>
        <v>V-002</v>
      </c>
      <c r="L4176" t="str">
        <f ca="1">+VLOOKUP(K4176,'Tablas aux'!$A$23:$C$27,3,0)</f>
        <v>Callao</v>
      </c>
    </row>
    <row r="4177" spans="1:12" x14ac:dyDescent="0.25">
      <c r="A4177" t="str">
        <v>V-4176</v>
      </c>
      <c r="B4177">
        <f t="shared" ca="1" si="390"/>
        <v>45830</v>
      </c>
      <c r="C4177" t="str">
        <f t="shared" ca="1" si="391"/>
        <v>C-001</v>
      </c>
      <c r="D4177" t="str">
        <f t="shared" ca="1" si="392"/>
        <v>P-004</v>
      </c>
      <c r="E4177" t="str">
        <f ca="1">+_xlfn.XLOOKUP(D4177,'Tablas aux'!$A$3:$A$6,'Tablas aux'!$B$3:$B$6,0)</f>
        <v>Smart Phone</v>
      </c>
      <c r="F4177" t="str">
        <f ca="1">+_xlfn.XLOOKUP(E4177,'Tablas aux'!$B$3:$B$6,'Tablas aux'!$C$3:$C$6,0)</f>
        <v>Telefonía</v>
      </c>
      <c r="G4177">
        <f t="shared" ca="1" si="393"/>
        <v>18</v>
      </c>
      <c r="H4177">
        <f ca="1">+_xlfn.XLOOKUP(D4177,'Tablas aux'!$A$3:$A$6,'Tablas aux'!$D$3:$D$6)</f>
        <v>800</v>
      </c>
      <c r="I4177" s="3">
        <f t="shared" ca="1" si="394"/>
        <v>0.2</v>
      </c>
      <c r="J4177" t="str" cm="1">
        <f t="array" aca="1" ref="J4177" ca="1">+INDEX({"Tarjeta";"Efectivo";"Transferencia"},RANDBETWEEN(1,3))</f>
        <v>Efectivo</v>
      </c>
      <c r="K4177" t="str">
        <f t="shared" ca="1" si="395"/>
        <v>V-004</v>
      </c>
      <c r="L4177" t="str">
        <f ca="1">+VLOOKUP(K4177,'Tablas aux'!$A$23:$C$27,3,0)</f>
        <v>Moquegua</v>
      </c>
    </row>
    <row r="4178" spans="1:12" x14ac:dyDescent="0.25">
      <c r="A4178" t="str">
        <v>V-4177</v>
      </c>
      <c r="B4178">
        <f t="shared" ca="1" si="390"/>
        <v>45695</v>
      </c>
      <c r="C4178" t="str">
        <f t="shared" ca="1" si="391"/>
        <v>C-001</v>
      </c>
      <c r="D4178" t="str">
        <f t="shared" ca="1" si="392"/>
        <v>P-001</v>
      </c>
      <c r="E4178" t="str">
        <f ca="1">+_xlfn.XLOOKUP(D4178,'Tablas aux'!$A$3:$A$6,'Tablas aux'!$B$3:$B$6,0)</f>
        <v>Audífonos</v>
      </c>
      <c r="F4178" t="str">
        <f ca="1">+_xlfn.XLOOKUP(E4178,'Tablas aux'!$B$3:$B$6,'Tablas aux'!$C$3:$C$6,0)</f>
        <v>Electrónica</v>
      </c>
      <c r="G4178">
        <f t="shared" ca="1" si="393"/>
        <v>8</v>
      </c>
      <c r="H4178">
        <f ca="1">+_xlfn.XLOOKUP(D4178,'Tablas aux'!$A$3:$A$6,'Tablas aux'!$D$3:$D$6)</f>
        <v>50</v>
      </c>
      <c r="I4178" s="3">
        <f t="shared" ca="1" si="394"/>
        <v>0.1</v>
      </c>
      <c r="J4178" t="str" cm="1">
        <f t="array" aca="1" ref="J4178" ca="1">+INDEX({"Tarjeta";"Efectivo";"Transferencia"},RANDBETWEEN(1,3))</f>
        <v>Transferencia</v>
      </c>
      <c r="K4178" t="str">
        <f t="shared" ca="1" si="395"/>
        <v>V-005</v>
      </c>
      <c r="L4178" t="str">
        <f ca="1">+VLOOKUP(K4178,'Tablas aux'!$A$23:$C$27,3,0)</f>
        <v>Ayacucho</v>
      </c>
    </row>
    <row r="4179" spans="1:12" x14ac:dyDescent="0.25">
      <c r="A4179" t="str">
        <v>V-4178</v>
      </c>
      <c r="B4179">
        <f t="shared" ca="1" si="390"/>
        <v>45941</v>
      </c>
      <c r="C4179" t="str">
        <f t="shared" ca="1" si="391"/>
        <v>C-003</v>
      </c>
      <c r="D4179" t="str">
        <f t="shared" ca="1" si="392"/>
        <v>P-003</v>
      </c>
      <c r="E4179" t="str">
        <f ca="1">+_xlfn.XLOOKUP(D4179,'Tablas aux'!$A$3:$A$6,'Tablas aux'!$B$3:$B$6,0)</f>
        <v>Smart Watch</v>
      </c>
      <c r="F4179" t="str">
        <f ca="1">+_xlfn.XLOOKUP(E4179,'Tablas aux'!$B$3:$B$6,'Tablas aux'!$C$3:$C$6,0)</f>
        <v>Electrónica</v>
      </c>
      <c r="G4179">
        <f t="shared" ca="1" si="393"/>
        <v>21</v>
      </c>
      <c r="H4179">
        <f ca="1">+_xlfn.XLOOKUP(D4179,'Tablas aux'!$A$3:$A$6,'Tablas aux'!$D$3:$D$6)</f>
        <v>200</v>
      </c>
      <c r="I4179" s="3">
        <f t="shared" ca="1" si="394"/>
        <v>0.1</v>
      </c>
      <c r="J4179" t="str" cm="1">
        <f t="array" aca="1" ref="J4179" ca="1">+INDEX({"Tarjeta";"Efectivo";"Transferencia"},RANDBETWEEN(1,3))</f>
        <v>Transferencia</v>
      </c>
      <c r="K4179" t="str">
        <f t="shared" ca="1" si="395"/>
        <v>V-005</v>
      </c>
      <c r="L4179" t="str">
        <f ca="1">+VLOOKUP(K4179,'Tablas aux'!$A$23:$C$27,3,0)</f>
        <v>Ayacucho</v>
      </c>
    </row>
    <row r="4180" spans="1:12" x14ac:dyDescent="0.25">
      <c r="A4180" t="str">
        <v>V-4179</v>
      </c>
      <c r="B4180">
        <f t="shared" ca="1" si="390"/>
        <v>45755</v>
      </c>
      <c r="C4180" t="str">
        <f t="shared" ca="1" si="391"/>
        <v>C-004</v>
      </c>
      <c r="D4180" t="str">
        <f t="shared" ca="1" si="392"/>
        <v>P-004</v>
      </c>
      <c r="E4180" t="str">
        <f ca="1">+_xlfn.XLOOKUP(D4180,'Tablas aux'!$A$3:$A$6,'Tablas aux'!$B$3:$B$6,0)</f>
        <v>Smart Phone</v>
      </c>
      <c r="F4180" t="str">
        <f ca="1">+_xlfn.XLOOKUP(E4180,'Tablas aux'!$B$3:$B$6,'Tablas aux'!$C$3:$C$6,0)</f>
        <v>Telefonía</v>
      </c>
      <c r="G4180">
        <f t="shared" ca="1" si="393"/>
        <v>12</v>
      </c>
      <c r="H4180">
        <f ca="1">+_xlfn.XLOOKUP(D4180,'Tablas aux'!$A$3:$A$6,'Tablas aux'!$D$3:$D$6)</f>
        <v>800</v>
      </c>
      <c r="I4180" s="3">
        <f t="shared" ca="1" si="394"/>
        <v>0.2</v>
      </c>
      <c r="J4180" t="str" cm="1">
        <f t="array" aca="1" ref="J4180" ca="1">+INDEX({"Tarjeta";"Efectivo";"Transferencia"},RANDBETWEEN(1,3))</f>
        <v>Efectivo</v>
      </c>
      <c r="K4180" t="str">
        <f t="shared" ca="1" si="395"/>
        <v>V-001</v>
      </c>
      <c r="L4180" t="str">
        <f ca="1">+VLOOKUP(K4180,'Tablas aux'!$A$23:$C$27,3,0)</f>
        <v>Lima</v>
      </c>
    </row>
    <row r="4181" spans="1:12" x14ac:dyDescent="0.25">
      <c r="A4181" t="str">
        <v>V-4180</v>
      </c>
      <c r="B4181">
        <f t="shared" ca="1" si="390"/>
        <v>45831</v>
      </c>
      <c r="C4181" t="str">
        <f t="shared" ca="1" si="391"/>
        <v>C-002</v>
      </c>
      <c r="D4181" t="str">
        <f t="shared" ca="1" si="392"/>
        <v>P-002</v>
      </c>
      <c r="E4181" t="str">
        <f ca="1">+_xlfn.XLOOKUP(D4181,'Tablas aux'!$A$3:$A$6,'Tablas aux'!$B$3:$B$6,0)</f>
        <v>Laptop</v>
      </c>
      <c r="F4181" t="str">
        <f ca="1">+_xlfn.XLOOKUP(E4181,'Tablas aux'!$B$3:$B$6,'Tablas aux'!$C$3:$C$6,0)</f>
        <v>Computo</v>
      </c>
      <c r="G4181">
        <f t="shared" ca="1" si="393"/>
        <v>39</v>
      </c>
      <c r="H4181">
        <f ca="1">+_xlfn.XLOOKUP(D4181,'Tablas aux'!$A$3:$A$6,'Tablas aux'!$D$3:$D$6)</f>
        <v>1200</v>
      </c>
      <c r="I4181" s="3">
        <f t="shared" ca="1" si="394"/>
        <v>0.3</v>
      </c>
      <c r="J4181" t="str" cm="1">
        <f t="array" aca="1" ref="J4181" ca="1">+INDEX({"Tarjeta";"Efectivo";"Transferencia"},RANDBETWEEN(1,3))</f>
        <v>Efectivo</v>
      </c>
      <c r="K4181" t="str">
        <f t="shared" ca="1" si="395"/>
        <v>V-004</v>
      </c>
      <c r="L4181" t="str">
        <f ca="1">+VLOOKUP(K4181,'Tablas aux'!$A$23:$C$27,3,0)</f>
        <v>Moquegua</v>
      </c>
    </row>
    <row r="4182" spans="1:12" x14ac:dyDescent="0.25">
      <c r="A4182" t="str">
        <v>V-4181</v>
      </c>
      <c r="B4182">
        <f t="shared" ca="1" si="390"/>
        <v>45827</v>
      </c>
      <c r="C4182" t="str">
        <f t="shared" ca="1" si="391"/>
        <v>C-004</v>
      </c>
      <c r="D4182" t="str">
        <f t="shared" ca="1" si="392"/>
        <v>P-004</v>
      </c>
      <c r="E4182" t="str">
        <f ca="1">+_xlfn.XLOOKUP(D4182,'Tablas aux'!$A$3:$A$6,'Tablas aux'!$B$3:$B$6,0)</f>
        <v>Smart Phone</v>
      </c>
      <c r="F4182" t="str">
        <f ca="1">+_xlfn.XLOOKUP(E4182,'Tablas aux'!$B$3:$B$6,'Tablas aux'!$C$3:$C$6,0)</f>
        <v>Telefonía</v>
      </c>
      <c r="G4182">
        <f t="shared" ca="1" si="393"/>
        <v>23</v>
      </c>
      <c r="H4182">
        <f ca="1">+_xlfn.XLOOKUP(D4182,'Tablas aux'!$A$3:$A$6,'Tablas aux'!$D$3:$D$6)</f>
        <v>800</v>
      </c>
      <c r="I4182" s="3">
        <f t="shared" ca="1" si="394"/>
        <v>0.2</v>
      </c>
      <c r="J4182" t="str" cm="1">
        <f t="array" aca="1" ref="J4182" ca="1">+INDEX({"Tarjeta";"Efectivo";"Transferencia"},RANDBETWEEN(1,3))</f>
        <v>Tarjeta</v>
      </c>
      <c r="K4182" t="str">
        <f t="shared" ca="1" si="395"/>
        <v>V-003</v>
      </c>
      <c r="L4182" t="str">
        <f ca="1">+VLOOKUP(K4182,'Tablas aux'!$A$23:$C$27,3,0)</f>
        <v>Arequipa</v>
      </c>
    </row>
    <row r="4183" spans="1:12" x14ac:dyDescent="0.25">
      <c r="A4183" t="str">
        <v>V-4182</v>
      </c>
      <c r="B4183">
        <f t="shared" ca="1" si="390"/>
        <v>45708</v>
      </c>
      <c r="C4183" t="str">
        <f t="shared" ca="1" si="391"/>
        <v>C-002</v>
      </c>
      <c r="D4183" t="str">
        <f t="shared" ca="1" si="392"/>
        <v>P-002</v>
      </c>
      <c r="E4183" t="str">
        <f ca="1">+_xlfn.XLOOKUP(D4183,'Tablas aux'!$A$3:$A$6,'Tablas aux'!$B$3:$B$6,0)</f>
        <v>Laptop</v>
      </c>
      <c r="F4183" t="str">
        <f ca="1">+_xlfn.XLOOKUP(E4183,'Tablas aux'!$B$3:$B$6,'Tablas aux'!$C$3:$C$6,0)</f>
        <v>Computo</v>
      </c>
      <c r="G4183">
        <f t="shared" ca="1" si="393"/>
        <v>5</v>
      </c>
      <c r="H4183">
        <f ca="1">+_xlfn.XLOOKUP(D4183,'Tablas aux'!$A$3:$A$6,'Tablas aux'!$D$3:$D$6)</f>
        <v>1200</v>
      </c>
      <c r="I4183" s="3">
        <f t="shared" ca="1" si="394"/>
        <v>0.3</v>
      </c>
      <c r="J4183" t="str" cm="1">
        <f t="array" aca="1" ref="J4183" ca="1">+INDEX({"Tarjeta";"Efectivo";"Transferencia"},RANDBETWEEN(1,3))</f>
        <v>Efectivo</v>
      </c>
      <c r="K4183" t="str">
        <f t="shared" ca="1" si="395"/>
        <v>V-004</v>
      </c>
      <c r="L4183" t="str">
        <f ca="1">+VLOOKUP(K4183,'Tablas aux'!$A$23:$C$27,3,0)</f>
        <v>Moquegua</v>
      </c>
    </row>
    <row r="4184" spans="1:12" x14ac:dyDescent="0.25">
      <c r="A4184" t="str">
        <v>V-4183</v>
      </c>
      <c r="B4184">
        <f t="shared" ca="1" si="390"/>
        <v>45730</v>
      </c>
      <c r="C4184" t="str">
        <f t="shared" ca="1" si="391"/>
        <v>C-001</v>
      </c>
      <c r="D4184" t="str">
        <f t="shared" ca="1" si="392"/>
        <v>P-004</v>
      </c>
      <c r="E4184" t="str">
        <f ca="1">+_xlfn.XLOOKUP(D4184,'Tablas aux'!$A$3:$A$6,'Tablas aux'!$B$3:$B$6,0)</f>
        <v>Smart Phone</v>
      </c>
      <c r="F4184" t="str">
        <f ca="1">+_xlfn.XLOOKUP(E4184,'Tablas aux'!$B$3:$B$6,'Tablas aux'!$C$3:$C$6,0)</f>
        <v>Telefonía</v>
      </c>
      <c r="G4184">
        <f t="shared" ca="1" si="393"/>
        <v>33</v>
      </c>
      <c r="H4184">
        <f ca="1">+_xlfn.XLOOKUP(D4184,'Tablas aux'!$A$3:$A$6,'Tablas aux'!$D$3:$D$6)</f>
        <v>800</v>
      </c>
      <c r="I4184" s="3">
        <f t="shared" ca="1" si="394"/>
        <v>0.2</v>
      </c>
      <c r="J4184" t="str" cm="1">
        <f t="array" aca="1" ref="J4184" ca="1">+INDEX({"Tarjeta";"Efectivo";"Transferencia"},RANDBETWEEN(1,3))</f>
        <v>Transferencia</v>
      </c>
      <c r="K4184" t="str">
        <f t="shared" ca="1" si="395"/>
        <v>V-005</v>
      </c>
      <c r="L4184" t="str">
        <f ca="1">+VLOOKUP(K4184,'Tablas aux'!$A$23:$C$27,3,0)</f>
        <v>Ayacucho</v>
      </c>
    </row>
    <row r="4185" spans="1:12" x14ac:dyDescent="0.25">
      <c r="A4185" t="str">
        <v>V-4184</v>
      </c>
      <c r="B4185">
        <f t="shared" ca="1" si="390"/>
        <v>45966</v>
      </c>
      <c r="C4185" t="str">
        <f t="shared" ca="1" si="391"/>
        <v>C-002</v>
      </c>
      <c r="D4185" t="str">
        <f t="shared" ca="1" si="392"/>
        <v>P-004</v>
      </c>
      <c r="E4185" t="str">
        <f ca="1">+_xlfn.XLOOKUP(D4185,'Tablas aux'!$A$3:$A$6,'Tablas aux'!$B$3:$B$6,0)</f>
        <v>Smart Phone</v>
      </c>
      <c r="F4185" t="str">
        <f ca="1">+_xlfn.XLOOKUP(E4185,'Tablas aux'!$B$3:$B$6,'Tablas aux'!$C$3:$C$6,0)</f>
        <v>Telefonía</v>
      </c>
      <c r="G4185">
        <f t="shared" ca="1" si="393"/>
        <v>11</v>
      </c>
      <c r="H4185">
        <f ca="1">+_xlfn.XLOOKUP(D4185,'Tablas aux'!$A$3:$A$6,'Tablas aux'!$D$3:$D$6)</f>
        <v>800</v>
      </c>
      <c r="I4185" s="3">
        <f t="shared" ca="1" si="394"/>
        <v>0.2</v>
      </c>
      <c r="J4185" t="str" cm="1">
        <f t="array" aca="1" ref="J4185" ca="1">+INDEX({"Tarjeta";"Efectivo";"Transferencia"},RANDBETWEEN(1,3))</f>
        <v>Tarjeta</v>
      </c>
      <c r="K4185" t="str">
        <f t="shared" ca="1" si="395"/>
        <v>V-001</v>
      </c>
      <c r="L4185" t="str">
        <f ca="1">+VLOOKUP(K4185,'Tablas aux'!$A$23:$C$27,3,0)</f>
        <v>Lima</v>
      </c>
    </row>
    <row r="4186" spans="1:12" x14ac:dyDescent="0.25">
      <c r="A4186" t="str">
        <v>V-4185</v>
      </c>
      <c r="B4186">
        <f t="shared" ca="1" si="390"/>
        <v>46021</v>
      </c>
      <c r="C4186" t="str">
        <f t="shared" ca="1" si="391"/>
        <v>C-001</v>
      </c>
      <c r="D4186" t="str">
        <f t="shared" ca="1" si="392"/>
        <v>P-003</v>
      </c>
      <c r="E4186" t="str">
        <f ca="1">+_xlfn.XLOOKUP(D4186,'Tablas aux'!$A$3:$A$6,'Tablas aux'!$B$3:$B$6,0)</f>
        <v>Smart Watch</v>
      </c>
      <c r="F4186" t="str">
        <f ca="1">+_xlfn.XLOOKUP(E4186,'Tablas aux'!$B$3:$B$6,'Tablas aux'!$C$3:$C$6,0)</f>
        <v>Electrónica</v>
      </c>
      <c r="G4186">
        <f t="shared" ca="1" si="393"/>
        <v>11</v>
      </c>
      <c r="H4186">
        <f ca="1">+_xlfn.XLOOKUP(D4186,'Tablas aux'!$A$3:$A$6,'Tablas aux'!$D$3:$D$6)</f>
        <v>200</v>
      </c>
      <c r="I4186" s="3">
        <f t="shared" ca="1" si="394"/>
        <v>0.1</v>
      </c>
      <c r="J4186" t="str" cm="1">
        <f t="array" aca="1" ref="J4186" ca="1">+INDEX({"Tarjeta";"Efectivo";"Transferencia"},RANDBETWEEN(1,3))</f>
        <v>Efectivo</v>
      </c>
      <c r="K4186" t="str">
        <f t="shared" ca="1" si="395"/>
        <v>V-001</v>
      </c>
      <c r="L4186" t="str">
        <f ca="1">+VLOOKUP(K4186,'Tablas aux'!$A$23:$C$27,3,0)</f>
        <v>Lima</v>
      </c>
    </row>
    <row r="4187" spans="1:12" x14ac:dyDescent="0.25">
      <c r="A4187" t="str">
        <v>V-4186</v>
      </c>
      <c r="B4187">
        <f t="shared" ca="1" si="390"/>
        <v>45837</v>
      </c>
      <c r="C4187" t="str">
        <f t="shared" ca="1" si="391"/>
        <v>C-002</v>
      </c>
      <c r="D4187" t="str">
        <f t="shared" ca="1" si="392"/>
        <v>P-004</v>
      </c>
      <c r="E4187" t="str">
        <f ca="1">+_xlfn.XLOOKUP(D4187,'Tablas aux'!$A$3:$A$6,'Tablas aux'!$B$3:$B$6,0)</f>
        <v>Smart Phone</v>
      </c>
      <c r="F4187" t="str">
        <f ca="1">+_xlfn.XLOOKUP(E4187,'Tablas aux'!$B$3:$B$6,'Tablas aux'!$C$3:$C$6,0)</f>
        <v>Telefonía</v>
      </c>
      <c r="G4187">
        <f t="shared" ca="1" si="393"/>
        <v>7</v>
      </c>
      <c r="H4187">
        <f ca="1">+_xlfn.XLOOKUP(D4187,'Tablas aux'!$A$3:$A$6,'Tablas aux'!$D$3:$D$6)</f>
        <v>800</v>
      </c>
      <c r="I4187" s="3">
        <f t="shared" ca="1" si="394"/>
        <v>0.2</v>
      </c>
      <c r="J4187" t="str" cm="1">
        <f t="array" aca="1" ref="J4187" ca="1">+INDEX({"Tarjeta";"Efectivo";"Transferencia"},RANDBETWEEN(1,3))</f>
        <v>Transferencia</v>
      </c>
      <c r="K4187" t="str">
        <f t="shared" ca="1" si="395"/>
        <v>V-001</v>
      </c>
      <c r="L4187" t="str">
        <f ca="1">+VLOOKUP(K4187,'Tablas aux'!$A$23:$C$27,3,0)</f>
        <v>Lima</v>
      </c>
    </row>
    <row r="4188" spans="1:12" x14ac:dyDescent="0.25">
      <c r="A4188" t="str">
        <v>V-4187</v>
      </c>
      <c r="B4188">
        <f t="shared" ca="1" si="390"/>
        <v>45812</v>
      </c>
      <c r="C4188" t="str">
        <f t="shared" ca="1" si="391"/>
        <v>C-001</v>
      </c>
      <c r="D4188" t="str">
        <f t="shared" ca="1" si="392"/>
        <v>P-002</v>
      </c>
      <c r="E4188" t="str">
        <f ca="1">+_xlfn.XLOOKUP(D4188,'Tablas aux'!$A$3:$A$6,'Tablas aux'!$B$3:$B$6,0)</f>
        <v>Laptop</v>
      </c>
      <c r="F4188" t="str">
        <f ca="1">+_xlfn.XLOOKUP(E4188,'Tablas aux'!$B$3:$B$6,'Tablas aux'!$C$3:$C$6,0)</f>
        <v>Computo</v>
      </c>
      <c r="G4188">
        <f t="shared" ca="1" si="393"/>
        <v>45</v>
      </c>
      <c r="H4188">
        <f ca="1">+_xlfn.XLOOKUP(D4188,'Tablas aux'!$A$3:$A$6,'Tablas aux'!$D$3:$D$6)</f>
        <v>1200</v>
      </c>
      <c r="I4188" s="3">
        <f t="shared" ca="1" si="394"/>
        <v>0.3</v>
      </c>
      <c r="J4188" t="str" cm="1">
        <f t="array" aca="1" ref="J4188" ca="1">+INDEX({"Tarjeta";"Efectivo";"Transferencia"},RANDBETWEEN(1,3))</f>
        <v>Transferencia</v>
      </c>
      <c r="K4188" t="str">
        <f t="shared" ca="1" si="395"/>
        <v>V-004</v>
      </c>
      <c r="L4188" t="str">
        <f ca="1">+VLOOKUP(K4188,'Tablas aux'!$A$23:$C$27,3,0)</f>
        <v>Moquegua</v>
      </c>
    </row>
    <row r="4189" spans="1:12" x14ac:dyDescent="0.25">
      <c r="A4189" t="str">
        <v>V-4188</v>
      </c>
      <c r="B4189">
        <f t="shared" ca="1" si="390"/>
        <v>45731</v>
      </c>
      <c r="C4189" t="str">
        <f t="shared" ca="1" si="391"/>
        <v>C-002</v>
      </c>
      <c r="D4189" t="str">
        <f t="shared" ca="1" si="392"/>
        <v>P-001</v>
      </c>
      <c r="E4189" t="str">
        <f ca="1">+_xlfn.XLOOKUP(D4189,'Tablas aux'!$A$3:$A$6,'Tablas aux'!$B$3:$B$6,0)</f>
        <v>Audífonos</v>
      </c>
      <c r="F4189" t="str">
        <f ca="1">+_xlfn.XLOOKUP(E4189,'Tablas aux'!$B$3:$B$6,'Tablas aux'!$C$3:$C$6,0)</f>
        <v>Electrónica</v>
      </c>
      <c r="G4189">
        <f t="shared" ca="1" si="393"/>
        <v>19</v>
      </c>
      <c r="H4189">
        <f ca="1">+_xlfn.XLOOKUP(D4189,'Tablas aux'!$A$3:$A$6,'Tablas aux'!$D$3:$D$6)</f>
        <v>50</v>
      </c>
      <c r="I4189" s="3">
        <f t="shared" ca="1" si="394"/>
        <v>0.1</v>
      </c>
      <c r="J4189" t="str" cm="1">
        <f t="array" aca="1" ref="J4189" ca="1">+INDEX({"Tarjeta";"Efectivo";"Transferencia"},RANDBETWEEN(1,3))</f>
        <v>Transferencia</v>
      </c>
      <c r="K4189" t="str">
        <f t="shared" ca="1" si="395"/>
        <v>V-002</v>
      </c>
      <c r="L4189" t="str">
        <f ca="1">+VLOOKUP(K4189,'Tablas aux'!$A$23:$C$27,3,0)</f>
        <v>Callao</v>
      </c>
    </row>
    <row r="4190" spans="1:12" x14ac:dyDescent="0.25">
      <c r="A4190" t="str">
        <v>V-4189</v>
      </c>
      <c r="B4190">
        <f t="shared" ca="1" si="390"/>
        <v>45829</v>
      </c>
      <c r="C4190" t="str">
        <f t="shared" ca="1" si="391"/>
        <v>C-004</v>
      </c>
      <c r="D4190" t="str">
        <f t="shared" ca="1" si="392"/>
        <v>P-004</v>
      </c>
      <c r="E4190" t="str">
        <f ca="1">+_xlfn.XLOOKUP(D4190,'Tablas aux'!$A$3:$A$6,'Tablas aux'!$B$3:$B$6,0)</f>
        <v>Smart Phone</v>
      </c>
      <c r="F4190" t="str">
        <f ca="1">+_xlfn.XLOOKUP(E4190,'Tablas aux'!$B$3:$B$6,'Tablas aux'!$C$3:$C$6,0)</f>
        <v>Telefonía</v>
      </c>
      <c r="G4190">
        <f t="shared" ca="1" si="393"/>
        <v>6</v>
      </c>
      <c r="H4190">
        <f ca="1">+_xlfn.XLOOKUP(D4190,'Tablas aux'!$A$3:$A$6,'Tablas aux'!$D$3:$D$6)</f>
        <v>800</v>
      </c>
      <c r="I4190" s="3">
        <f t="shared" ca="1" si="394"/>
        <v>0.2</v>
      </c>
      <c r="J4190" t="str" cm="1">
        <f t="array" aca="1" ref="J4190" ca="1">+INDEX({"Tarjeta";"Efectivo";"Transferencia"},RANDBETWEEN(1,3))</f>
        <v>Tarjeta</v>
      </c>
      <c r="K4190" t="str">
        <f t="shared" ca="1" si="395"/>
        <v>V-004</v>
      </c>
      <c r="L4190" t="str">
        <f ca="1">+VLOOKUP(K4190,'Tablas aux'!$A$23:$C$27,3,0)</f>
        <v>Moquegua</v>
      </c>
    </row>
    <row r="4191" spans="1:12" x14ac:dyDescent="0.25">
      <c r="A4191" t="str">
        <v>V-4190</v>
      </c>
      <c r="B4191">
        <f t="shared" ca="1" si="390"/>
        <v>45977</v>
      </c>
      <c r="C4191" t="str">
        <f t="shared" ca="1" si="391"/>
        <v>C-001</v>
      </c>
      <c r="D4191" t="str">
        <f t="shared" ca="1" si="392"/>
        <v>P-002</v>
      </c>
      <c r="E4191" t="str">
        <f ca="1">+_xlfn.XLOOKUP(D4191,'Tablas aux'!$A$3:$A$6,'Tablas aux'!$B$3:$B$6,0)</f>
        <v>Laptop</v>
      </c>
      <c r="F4191" t="str">
        <f ca="1">+_xlfn.XLOOKUP(E4191,'Tablas aux'!$B$3:$B$6,'Tablas aux'!$C$3:$C$6,0)</f>
        <v>Computo</v>
      </c>
      <c r="G4191">
        <f t="shared" ca="1" si="393"/>
        <v>39</v>
      </c>
      <c r="H4191">
        <f ca="1">+_xlfn.XLOOKUP(D4191,'Tablas aux'!$A$3:$A$6,'Tablas aux'!$D$3:$D$6)</f>
        <v>1200</v>
      </c>
      <c r="I4191" s="3">
        <f t="shared" ca="1" si="394"/>
        <v>0.3</v>
      </c>
      <c r="J4191" t="str" cm="1">
        <f t="array" aca="1" ref="J4191" ca="1">+INDEX({"Tarjeta";"Efectivo";"Transferencia"},RANDBETWEEN(1,3))</f>
        <v>Efectivo</v>
      </c>
      <c r="K4191" t="str">
        <f t="shared" ca="1" si="395"/>
        <v>V-001</v>
      </c>
      <c r="L4191" t="str">
        <f ca="1">+VLOOKUP(K4191,'Tablas aux'!$A$23:$C$27,3,0)</f>
        <v>Lima</v>
      </c>
    </row>
    <row r="4192" spans="1:12" x14ac:dyDescent="0.25">
      <c r="A4192" t="str">
        <v>V-4191</v>
      </c>
      <c r="B4192">
        <f t="shared" ca="1" si="390"/>
        <v>45920</v>
      </c>
      <c r="C4192" t="str">
        <f t="shared" ca="1" si="391"/>
        <v>C-001</v>
      </c>
      <c r="D4192" t="str">
        <f t="shared" ca="1" si="392"/>
        <v>P-001</v>
      </c>
      <c r="E4192" t="str">
        <f ca="1">+_xlfn.XLOOKUP(D4192,'Tablas aux'!$A$3:$A$6,'Tablas aux'!$B$3:$B$6,0)</f>
        <v>Audífonos</v>
      </c>
      <c r="F4192" t="str">
        <f ca="1">+_xlfn.XLOOKUP(E4192,'Tablas aux'!$B$3:$B$6,'Tablas aux'!$C$3:$C$6,0)</f>
        <v>Electrónica</v>
      </c>
      <c r="G4192">
        <f t="shared" ca="1" si="393"/>
        <v>5</v>
      </c>
      <c r="H4192">
        <f ca="1">+_xlfn.XLOOKUP(D4192,'Tablas aux'!$A$3:$A$6,'Tablas aux'!$D$3:$D$6)</f>
        <v>50</v>
      </c>
      <c r="I4192" s="3">
        <f t="shared" ca="1" si="394"/>
        <v>0.1</v>
      </c>
      <c r="J4192" t="str" cm="1">
        <f t="array" aca="1" ref="J4192" ca="1">+INDEX({"Tarjeta";"Efectivo";"Transferencia"},RANDBETWEEN(1,3))</f>
        <v>Tarjeta</v>
      </c>
      <c r="K4192" t="str">
        <f t="shared" ca="1" si="395"/>
        <v>V-004</v>
      </c>
      <c r="L4192" t="str">
        <f ca="1">+VLOOKUP(K4192,'Tablas aux'!$A$23:$C$27,3,0)</f>
        <v>Moquegua</v>
      </c>
    </row>
    <row r="4193" spans="1:12" x14ac:dyDescent="0.25">
      <c r="A4193" t="str">
        <v>V-4192</v>
      </c>
      <c r="B4193">
        <f t="shared" ca="1" si="390"/>
        <v>45682</v>
      </c>
      <c r="C4193" t="str">
        <f t="shared" ca="1" si="391"/>
        <v>C-004</v>
      </c>
      <c r="D4193" t="str">
        <f t="shared" ca="1" si="392"/>
        <v>P-004</v>
      </c>
      <c r="E4193" t="str">
        <f ca="1">+_xlfn.XLOOKUP(D4193,'Tablas aux'!$A$3:$A$6,'Tablas aux'!$B$3:$B$6,0)</f>
        <v>Smart Phone</v>
      </c>
      <c r="F4193" t="str">
        <f ca="1">+_xlfn.XLOOKUP(E4193,'Tablas aux'!$B$3:$B$6,'Tablas aux'!$C$3:$C$6,0)</f>
        <v>Telefonía</v>
      </c>
      <c r="G4193">
        <f t="shared" ca="1" si="393"/>
        <v>37</v>
      </c>
      <c r="H4193">
        <f ca="1">+_xlfn.XLOOKUP(D4193,'Tablas aux'!$A$3:$A$6,'Tablas aux'!$D$3:$D$6)</f>
        <v>800</v>
      </c>
      <c r="I4193" s="3">
        <f t="shared" ca="1" si="394"/>
        <v>0.2</v>
      </c>
      <c r="J4193" t="str" cm="1">
        <f t="array" aca="1" ref="J4193" ca="1">+INDEX({"Tarjeta";"Efectivo";"Transferencia"},RANDBETWEEN(1,3))</f>
        <v>Transferencia</v>
      </c>
      <c r="K4193" t="str">
        <f t="shared" ca="1" si="395"/>
        <v>V-002</v>
      </c>
      <c r="L4193" t="str">
        <f ca="1">+VLOOKUP(K4193,'Tablas aux'!$A$23:$C$27,3,0)</f>
        <v>Callao</v>
      </c>
    </row>
    <row r="4194" spans="1:12" x14ac:dyDescent="0.25">
      <c r="A4194" t="str">
        <v>V-4193</v>
      </c>
      <c r="B4194">
        <f t="shared" ca="1" si="390"/>
        <v>45822</v>
      </c>
      <c r="C4194" t="str">
        <f t="shared" ca="1" si="391"/>
        <v>C-001</v>
      </c>
      <c r="D4194" t="str">
        <f t="shared" ca="1" si="392"/>
        <v>P-002</v>
      </c>
      <c r="E4194" t="str">
        <f ca="1">+_xlfn.XLOOKUP(D4194,'Tablas aux'!$A$3:$A$6,'Tablas aux'!$B$3:$B$6,0)</f>
        <v>Laptop</v>
      </c>
      <c r="F4194" t="str">
        <f ca="1">+_xlfn.XLOOKUP(E4194,'Tablas aux'!$B$3:$B$6,'Tablas aux'!$C$3:$C$6,0)</f>
        <v>Computo</v>
      </c>
      <c r="G4194">
        <f t="shared" ca="1" si="393"/>
        <v>8</v>
      </c>
      <c r="H4194">
        <f ca="1">+_xlfn.XLOOKUP(D4194,'Tablas aux'!$A$3:$A$6,'Tablas aux'!$D$3:$D$6)</f>
        <v>1200</v>
      </c>
      <c r="I4194" s="3">
        <f t="shared" ca="1" si="394"/>
        <v>0.3</v>
      </c>
      <c r="J4194" t="str" cm="1">
        <f t="array" aca="1" ref="J4194" ca="1">+INDEX({"Tarjeta";"Efectivo";"Transferencia"},RANDBETWEEN(1,3))</f>
        <v>Tarjeta</v>
      </c>
      <c r="K4194" t="str">
        <f t="shared" ca="1" si="395"/>
        <v>V-003</v>
      </c>
      <c r="L4194" t="str">
        <f ca="1">+VLOOKUP(K4194,'Tablas aux'!$A$23:$C$27,3,0)</f>
        <v>Arequipa</v>
      </c>
    </row>
    <row r="4195" spans="1:12" x14ac:dyDescent="0.25">
      <c r="A4195" t="str">
        <v>V-4194</v>
      </c>
      <c r="B4195">
        <f t="shared" ca="1" si="390"/>
        <v>45750</v>
      </c>
      <c r="C4195" t="str">
        <f t="shared" ca="1" si="391"/>
        <v>C-002</v>
      </c>
      <c r="D4195" t="str">
        <f t="shared" ca="1" si="392"/>
        <v>P-003</v>
      </c>
      <c r="E4195" t="str">
        <f ca="1">+_xlfn.XLOOKUP(D4195,'Tablas aux'!$A$3:$A$6,'Tablas aux'!$B$3:$B$6,0)</f>
        <v>Smart Watch</v>
      </c>
      <c r="F4195" t="str">
        <f ca="1">+_xlfn.XLOOKUP(E4195,'Tablas aux'!$B$3:$B$6,'Tablas aux'!$C$3:$C$6,0)</f>
        <v>Electrónica</v>
      </c>
      <c r="G4195">
        <f t="shared" ca="1" si="393"/>
        <v>27</v>
      </c>
      <c r="H4195">
        <f ca="1">+_xlfn.XLOOKUP(D4195,'Tablas aux'!$A$3:$A$6,'Tablas aux'!$D$3:$D$6)</f>
        <v>200</v>
      </c>
      <c r="I4195" s="3">
        <f t="shared" ca="1" si="394"/>
        <v>0.1</v>
      </c>
      <c r="J4195" t="str" cm="1">
        <f t="array" aca="1" ref="J4195" ca="1">+INDEX({"Tarjeta";"Efectivo";"Transferencia"},RANDBETWEEN(1,3))</f>
        <v>Tarjeta</v>
      </c>
      <c r="K4195" t="str">
        <f t="shared" ca="1" si="395"/>
        <v>V-004</v>
      </c>
      <c r="L4195" t="str">
        <f ca="1">+VLOOKUP(K4195,'Tablas aux'!$A$23:$C$27,3,0)</f>
        <v>Moquegua</v>
      </c>
    </row>
    <row r="4196" spans="1:12" x14ac:dyDescent="0.25">
      <c r="A4196" t="str">
        <v>V-4195</v>
      </c>
      <c r="B4196">
        <f t="shared" ca="1" si="390"/>
        <v>45967</v>
      </c>
      <c r="C4196" t="str">
        <f t="shared" ca="1" si="391"/>
        <v>C-001</v>
      </c>
      <c r="D4196" t="str">
        <f t="shared" ca="1" si="392"/>
        <v>P-003</v>
      </c>
      <c r="E4196" t="str">
        <f ca="1">+_xlfn.XLOOKUP(D4196,'Tablas aux'!$A$3:$A$6,'Tablas aux'!$B$3:$B$6,0)</f>
        <v>Smart Watch</v>
      </c>
      <c r="F4196" t="str">
        <f ca="1">+_xlfn.XLOOKUP(E4196,'Tablas aux'!$B$3:$B$6,'Tablas aux'!$C$3:$C$6,0)</f>
        <v>Electrónica</v>
      </c>
      <c r="G4196">
        <f t="shared" ca="1" si="393"/>
        <v>31</v>
      </c>
      <c r="H4196">
        <f ca="1">+_xlfn.XLOOKUP(D4196,'Tablas aux'!$A$3:$A$6,'Tablas aux'!$D$3:$D$6)</f>
        <v>200</v>
      </c>
      <c r="I4196" s="3">
        <f t="shared" ca="1" si="394"/>
        <v>0.1</v>
      </c>
      <c r="J4196" t="str" cm="1">
        <f t="array" aca="1" ref="J4196" ca="1">+INDEX({"Tarjeta";"Efectivo";"Transferencia"},RANDBETWEEN(1,3))</f>
        <v>Efectivo</v>
      </c>
      <c r="K4196" t="str">
        <f t="shared" ca="1" si="395"/>
        <v>V-003</v>
      </c>
      <c r="L4196" t="str">
        <f ca="1">+VLOOKUP(K4196,'Tablas aux'!$A$23:$C$27,3,0)</f>
        <v>Arequipa</v>
      </c>
    </row>
    <row r="4197" spans="1:12" x14ac:dyDescent="0.25">
      <c r="A4197" t="str">
        <v>V-4196</v>
      </c>
      <c r="B4197">
        <f t="shared" ca="1" si="390"/>
        <v>45815</v>
      </c>
      <c r="C4197" t="str">
        <f t="shared" ca="1" si="391"/>
        <v>C-001</v>
      </c>
      <c r="D4197" t="str">
        <f t="shared" ca="1" si="392"/>
        <v>P-003</v>
      </c>
      <c r="E4197" t="str">
        <f ca="1">+_xlfn.XLOOKUP(D4197,'Tablas aux'!$A$3:$A$6,'Tablas aux'!$B$3:$B$6,0)</f>
        <v>Smart Watch</v>
      </c>
      <c r="F4197" t="str">
        <f ca="1">+_xlfn.XLOOKUP(E4197,'Tablas aux'!$B$3:$B$6,'Tablas aux'!$C$3:$C$6,0)</f>
        <v>Electrónica</v>
      </c>
      <c r="G4197">
        <f t="shared" ca="1" si="393"/>
        <v>23</v>
      </c>
      <c r="H4197">
        <f ca="1">+_xlfn.XLOOKUP(D4197,'Tablas aux'!$A$3:$A$6,'Tablas aux'!$D$3:$D$6)</f>
        <v>200</v>
      </c>
      <c r="I4197" s="3">
        <f t="shared" ca="1" si="394"/>
        <v>0.1</v>
      </c>
      <c r="J4197" t="str" cm="1">
        <f t="array" aca="1" ref="J4197" ca="1">+INDEX({"Tarjeta";"Efectivo";"Transferencia"},RANDBETWEEN(1,3))</f>
        <v>Efectivo</v>
      </c>
      <c r="K4197" t="str">
        <f t="shared" ca="1" si="395"/>
        <v>V-001</v>
      </c>
      <c r="L4197" t="str">
        <f ca="1">+VLOOKUP(K4197,'Tablas aux'!$A$23:$C$27,3,0)</f>
        <v>Lima</v>
      </c>
    </row>
    <row r="4198" spans="1:12" x14ac:dyDescent="0.25">
      <c r="A4198" t="str">
        <v>V-4197</v>
      </c>
      <c r="B4198">
        <f t="shared" ca="1" si="390"/>
        <v>45969</v>
      </c>
      <c r="C4198" t="str">
        <f t="shared" ca="1" si="391"/>
        <v>C-001</v>
      </c>
      <c r="D4198" t="str">
        <f t="shared" ca="1" si="392"/>
        <v>P-004</v>
      </c>
      <c r="E4198" t="str">
        <f ca="1">+_xlfn.XLOOKUP(D4198,'Tablas aux'!$A$3:$A$6,'Tablas aux'!$B$3:$B$6,0)</f>
        <v>Smart Phone</v>
      </c>
      <c r="F4198" t="str">
        <f ca="1">+_xlfn.XLOOKUP(E4198,'Tablas aux'!$B$3:$B$6,'Tablas aux'!$C$3:$C$6,0)</f>
        <v>Telefonía</v>
      </c>
      <c r="G4198">
        <f t="shared" ca="1" si="393"/>
        <v>7</v>
      </c>
      <c r="H4198">
        <f ca="1">+_xlfn.XLOOKUP(D4198,'Tablas aux'!$A$3:$A$6,'Tablas aux'!$D$3:$D$6)</f>
        <v>800</v>
      </c>
      <c r="I4198" s="3">
        <f t="shared" ca="1" si="394"/>
        <v>0.2</v>
      </c>
      <c r="J4198" t="str" cm="1">
        <f t="array" aca="1" ref="J4198" ca="1">+INDEX({"Tarjeta";"Efectivo";"Transferencia"},RANDBETWEEN(1,3))</f>
        <v>Efectivo</v>
      </c>
      <c r="K4198" t="str">
        <f t="shared" ca="1" si="395"/>
        <v>V-003</v>
      </c>
      <c r="L4198" t="str">
        <f ca="1">+VLOOKUP(K4198,'Tablas aux'!$A$23:$C$27,3,0)</f>
        <v>Arequipa</v>
      </c>
    </row>
    <row r="4199" spans="1:12" x14ac:dyDescent="0.25">
      <c r="A4199" t="str">
        <v>V-4198</v>
      </c>
      <c r="B4199">
        <f t="shared" ca="1" si="390"/>
        <v>45819</v>
      </c>
      <c r="C4199" t="str">
        <f t="shared" ca="1" si="391"/>
        <v>C-003</v>
      </c>
      <c r="D4199" t="str">
        <f t="shared" ca="1" si="392"/>
        <v>P-003</v>
      </c>
      <c r="E4199" t="str">
        <f ca="1">+_xlfn.XLOOKUP(D4199,'Tablas aux'!$A$3:$A$6,'Tablas aux'!$B$3:$B$6,0)</f>
        <v>Smart Watch</v>
      </c>
      <c r="F4199" t="str">
        <f ca="1">+_xlfn.XLOOKUP(E4199,'Tablas aux'!$B$3:$B$6,'Tablas aux'!$C$3:$C$6,0)</f>
        <v>Electrónica</v>
      </c>
      <c r="G4199">
        <f t="shared" ca="1" si="393"/>
        <v>42</v>
      </c>
      <c r="H4199">
        <f ca="1">+_xlfn.XLOOKUP(D4199,'Tablas aux'!$A$3:$A$6,'Tablas aux'!$D$3:$D$6)</f>
        <v>200</v>
      </c>
      <c r="I4199" s="3">
        <f t="shared" ca="1" si="394"/>
        <v>0.1</v>
      </c>
      <c r="J4199" t="str" cm="1">
        <f t="array" aca="1" ref="J4199" ca="1">+INDEX({"Tarjeta";"Efectivo";"Transferencia"},RANDBETWEEN(1,3))</f>
        <v>Tarjeta</v>
      </c>
      <c r="K4199" t="str">
        <f t="shared" ca="1" si="395"/>
        <v>V-003</v>
      </c>
      <c r="L4199" t="str">
        <f ca="1">+VLOOKUP(K4199,'Tablas aux'!$A$23:$C$27,3,0)</f>
        <v>Arequipa</v>
      </c>
    </row>
    <row r="4200" spans="1:12" x14ac:dyDescent="0.25">
      <c r="A4200" t="str">
        <v>V-4199</v>
      </c>
      <c r="B4200">
        <f t="shared" ca="1" si="390"/>
        <v>45716</v>
      </c>
      <c r="C4200" t="str">
        <f t="shared" ca="1" si="391"/>
        <v>C-003</v>
      </c>
      <c r="D4200" t="str">
        <f t="shared" ca="1" si="392"/>
        <v>P-001</v>
      </c>
      <c r="E4200" t="str">
        <f ca="1">+_xlfn.XLOOKUP(D4200,'Tablas aux'!$A$3:$A$6,'Tablas aux'!$B$3:$B$6,0)</f>
        <v>Audífonos</v>
      </c>
      <c r="F4200" t="str">
        <f ca="1">+_xlfn.XLOOKUP(E4200,'Tablas aux'!$B$3:$B$6,'Tablas aux'!$C$3:$C$6,0)</f>
        <v>Electrónica</v>
      </c>
      <c r="G4200">
        <f t="shared" ca="1" si="393"/>
        <v>37</v>
      </c>
      <c r="H4200">
        <f ca="1">+_xlfn.XLOOKUP(D4200,'Tablas aux'!$A$3:$A$6,'Tablas aux'!$D$3:$D$6)</f>
        <v>50</v>
      </c>
      <c r="I4200" s="3">
        <f t="shared" ca="1" si="394"/>
        <v>0.1</v>
      </c>
      <c r="J4200" t="str" cm="1">
        <f t="array" aca="1" ref="J4200" ca="1">+INDEX({"Tarjeta";"Efectivo";"Transferencia"},RANDBETWEEN(1,3))</f>
        <v>Efectivo</v>
      </c>
      <c r="K4200" t="str">
        <f t="shared" ca="1" si="395"/>
        <v>V-002</v>
      </c>
      <c r="L4200" t="str">
        <f ca="1">+VLOOKUP(K4200,'Tablas aux'!$A$23:$C$27,3,0)</f>
        <v>Callao</v>
      </c>
    </row>
    <row r="4201" spans="1:12" x14ac:dyDescent="0.25">
      <c r="A4201" t="str">
        <v>V-4200</v>
      </c>
      <c r="B4201">
        <f t="shared" ca="1" si="390"/>
        <v>45763</v>
      </c>
      <c r="C4201" t="str">
        <f t="shared" ca="1" si="391"/>
        <v>C-003</v>
      </c>
      <c r="D4201" t="str">
        <f t="shared" ca="1" si="392"/>
        <v>P-003</v>
      </c>
      <c r="E4201" t="str">
        <f ca="1">+_xlfn.XLOOKUP(D4201,'Tablas aux'!$A$3:$A$6,'Tablas aux'!$B$3:$B$6,0)</f>
        <v>Smart Watch</v>
      </c>
      <c r="F4201" t="str">
        <f ca="1">+_xlfn.XLOOKUP(E4201,'Tablas aux'!$B$3:$B$6,'Tablas aux'!$C$3:$C$6,0)</f>
        <v>Electrónica</v>
      </c>
      <c r="G4201">
        <f t="shared" ca="1" si="393"/>
        <v>6</v>
      </c>
      <c r="H4201">
        <f ca="1">+_xlfn.XLOOKUP(D4201,'Tablas aux'!$A$3:$A$6,'Tablas aux'!$D$3:$D$6)</f>
        <v>200</v>
      </c>
      <c r="I4201" s="3">
        <f t="shared" ca="1" si="394"/>
        <v>0.1</v>
      </c>
      <c r="J4201" t="str" cm="1">
        <f t="array" aca="1" ref="J4201" ca="1">+INDEX({"Tarjeta";"Efectivo";"Transferencia"},RANDBETWEEN(1,3))</f>
        <v>Transferencia</v>
      </c>
      <c r="K4201" t="str">
        <f t="shared" ca="1" si="395"/>
        <v>V-001</v>
      </c>
      <c r="L4201" t="str">
        <f ca="1">+VLOOKUP(K4201,'Tablas aux'!$A$23:$C$27,3,0)</f>
        <v>Lima</v>
      </c>
    </row>
    <row r="4202" spans="1:12" x14ac:dyDescent="0.25">
      <c r="A4202" t="str">
        <v>V-4201</v>
      </c>
      <c r="B4202">
        <f t="shared" ca="1" si="390"/>
        <v>45681</v>
      </c>
      <c r="C4202" t="str">
        <f t="shared" ca="1" si="391"/>
        <v>C-002</v>
      </c>
      <c r="D4202" t="str">
        <f t="shared" ca="1" si="392"/>
        <v>P-003</v>
      </c>
      <c r="E4202" t="str">
        <f ca="1">+_xlfn.XLOOKUP(D4202,'Tablas aux'!$A$3:$A$6,'Tablas aux'!$B$3:$B$6,0)</f>
        <v>Smart Watch</v>
      </c>
      <c r="F4202" t="str">
        <f ca="1">+_xlfn.XLOOKUP(E4202,'Tablas aux'!$B$3:$B$6,'Tablas aux'!$C$3:$C$6,0)</f>
        <v>Electrónica</v>
      </c>
      <c r="G4202">
        <f t="shared" ca="1" si="393"/>
        <v>17</v>
      </c>
      <c r="H4202">
        <f ca="1">+_xlfn.XLOOKUP(D4202,'Tablas aux'!$A$3:$A$6,'Tablas aux'!$D$3:$D$6)</f>
        <v>200</v>
      </c>
      <c r="I4202" s="3">
        <f t="shared" ca="1" si="394"/>
        <v>0.1</v>
      </c>
      <c r="J4202" t="str" cm="1">
        <f t="array" aca="1" ref="J4202" ca="1">+INDEX({"Tarjeta";"Efectivo";"Transferencia"},RANDBETWEEN(1,3))</f>
        <v>Tarjeta</v>
      </c>
      <c r="K4202" t="str">
        <f t="shared" ca="1" si="395"/>
        <v>V-002</v>
      </c>
      <c r="L4202" t="str">
        <f ca="1">+VLOOKUP(K4202,'Tablas aux'!$A$23:$C$27,3,0)</f>
        <v>Callao</v>
      </c>
    </row>
    <row r="4203" spans="1:12" x14ac:dyDescent="0.25">
      <c r="A4203" t="str">
        <v>V-4202</v>
      </c>
      <c r="B4203">
        <f t="shared" ca="1" si="390"/>
        <v>46022</v>
      </c>
      <c r="C4203" t="str">
        <f t="shared" ca="1" si="391"/>
        <v>C-004</v>
      </c>
      <c r="D4203" t="str">
        <f t="shared" ca="1" si="392"/>
        <v>P-002</v>
      </c>
      <c r="E4203" t="str">
        <f ca="1">+_xlfn.XLOOKUP(D4203,'Tablas aux'!$A$3:$A$6,'Tablas aux'!$B$3:$B$6,0)</f>
        <v>Laptop</v>
      </c>
      <c r="F4203" t="str">
        <f ca="1">+_xlfn.XLOOKUP(E4203,'Tablas aux'!$B$3:$B$6,'Tablas aux'!$C$3:$C$6,0)</f>
        <v>Computo</v>
      </c>
      <c r="G4203">
        <f t="shared" ca="1" si="393"/>
        <v>23</v>
      </c>
      <c r="H4203">
        <f ca="1">+_xlfn.XLOOKUP(D4203,'Tablas aux'!$A$3:$A$6,'Tablas aux'!$D$3:$D$6)</f>
        <v>1200</v>
      </c>
      <c r="I4203" s="3">
        <f t="shared" ca="1" si="394"/>
        <v>0.3</v>
      </c>
      <c r="J4203" t="str" cm="1">
        <f t="array" aca="1" ref="J4203" ca="1">+INDEX({"Tarjeta";"Efectivo";"Transferencia"},RANDBETWEEN(1,3))</f>
        <v>Tarjeta</v>
      </c>
      <c r="K4203" t="str">
        <f t="shared" ca="1" si="395"/>
        <v>V-002</v>
      </c>
      <c r="L4203" t="str">
        <f ca="1">+VLOOKUP(K4203,'Tablas aux'!$A$23:$C$27,3,0)</f>
        <v>Callao</v>
      </c>
    </row>
    <row r="4204" spans="1:12" x14ac:dyDescent="0.25">
      <c r="A4204" t="str">
        <v>V-4203</v>
      </c>
      <c r="B4204">
        <f t="shared" ca="1" si="390"/>
        <v>45946</v>
      </c>
      <c r="C4204" t="str">
        <f t="shared" ca="1" si="391"/>
        <v>C-003</v>
      </c>
      <c r="D4204" t="str">
        <f t="shared" ca="1" si="392"/>
        <v>P-002</v>
      </c>
      <c r="E4204" t="str">
        <f ca="1">+_xlfn.XLOOKUP(D4204,'Tablas aux'!$A$3:$A$6,'Tablas aux'!$B$3:$B$6,0)</f>
        <v>Laptop</v>
      </c>
      <c r="F4204" t="str">
        <f ca="1">+_xlfn.XLOOKUP(E4204,'Tablas aux'!$B$3:$B$6,'Tablas aux'!$C$3:$C$6,0)</f>
        <v>Computo</v>
      </c>
      <c r="G4204">
        <f t="shared" ca="1" si="393"/>
        <v>21</v>
      </c>
      <c r="H4204">
        <f ca="1">+_xlfn.XLOOKUP(D4204,'Tablas aux'!$A$3:$A$6,'Tablas aux'!$D$3:$D$6)</f>
        <v>1200</v>
      </c>
      <c r="I4204" s="3">
        <f t="shared" ca="1" si="394"/>
        <v>0.3</v>
      </c>
      <c r="J4204" t="str" cm="1">
        <f t="array" aca="1" ref="J4204" ca="1">+INDEX({"Tarjeta";"Efectivo";"Transferencia"},RANDBETWEEN(1,3))</f>
        <v>Transferencia</v>
      </c>
      <c r="K4204" t="str">
        <f t="shared" ca="1" si="395"/>
        <v>V-005</v>
      </c>
      <c r="L4204" t="str">
        <f ca="1">+VLOOKUP(K4204,'Tablas aux'!$A$23:$C$27,3,0)</f>
        <v>Ayacucho</v>
      </c>
    </row>
    <row r="4205" spans="1:12" x14ac:dyDescent="0.25">
      <c r="A4205" t="str">
        <v>V-4204</v>
      </c>
      <c r="B4205">
        <f t="shared" ca="1" si="390"/>
        <v>45682</v>
      </c>
      <c r="C4205" t="str">
        <f t="shared" ca="1" si="391"/>
        <v>C-003</v>
      </c>
      <c r="D4205" t="str">
        <f t="shared" ca="1" si="392"/>
        <v>P-003</v>
      </c>
      <c r="E4205" t="str">
        <f ca="1">+_xlfn.XLOOKUP(D4205,'Tablas aux'!$A$3:$A$6,'Tablas aux'!$B$3:$B$6,0)</f>
        <v>Smart Watch</v>
      </c>
      <c r="F4205" t="str">
        <f ca="1">+_xlfn.XLOOKUP(E4205,'Tablas aux'!$B$3:$B$6,'Tablas aux'!$C$3:$C$6,0)</f>
        <v>Electrónica</v>
      </c>
      <c r="G4205">
        <f t="shared" ca="1" si="393"/>
        <v>42</v>
      </c>
      <c r="H4205">
        <f ca="1">+_xlfn.XLOOKUP(D4205,'Tablas aux'!$A$3:$A$6,'Tablas aux'!$D$3:$D$6)</f>
        <v>200</v>
      </c>
      <c r="I4205" s="3">
        <f t="shared" ca="1" si="394"/>
        <v>0.1</v>
      </c>
      <c r="J4205" t="str" cm="1">
        <f t="array" aca="1" ref="J4205" ca="1">+INDEX({"Tarjeta";"Efectivo";"Transferencia"},RANDBETWEEN(1,3))</f>
        <v>Tarjeta</v>
      </c>
      <c r="K4205" t="str">
        <f t="shared" ca="1" si="395"/>
        <v>V-001</v>
      </c>
      <c r="L4205" t="str">
        <f ca="1">+VLOOKUP(K4205,'Tablas aux'!$A$23:$C$27,3,0)</f>
        <v>Lima</v>
      </c>
    </row>
    <row r="4206" spans="1:12" x14ac:dyDescent="0.25">
      <c r="A4206" t="str">
        <v>V-4205</v>
      </c>
      <c r="B4206">
        <f t="shared" ca="1" si="390"/>
        <v>45925</v>
      </c>
      <c r="C4206" t="str">
        <f t="shared" ca="1" si="391"/>
        <v>C-004</v>
      </c>
      <c r="D4206" t="str">
        <f t="shared" ca="1" si="392"/>
        <v>P-004</v>
      </c>
      <c r="E4206" t="str">
        <f ca="1">+_xlfn.XLOOKUP(D4206,'Tablas aux'!$A$3:$A$6,'Tablas aux'!$B$3:$B$6,0)</f>
        <v>Smart Phone</v>
      </c>
      <c r="F4206" t="str">
        <f ca="1">+_xlfn.XLOOKUP(E4206,'Tablas aux'!$B$3:$B$6,'Tablas aux'!$C$3:$C$6,0)</f>
        <v>Telefonía</v>
      </c>
      <c r="G4206">
        <f t="shared" ca="1" si="393"/>
        <v>17</v>
      </c>
      <c r="H4206">
        <f ca="1">+_xlfn.XLOOKUP(D4206,'Tablas aux'!$A$3:$A$6,'Tablas aux'!$D$3:$D$6)</f>
        <v>800</v>
      </c>
      <c r="I4206" s="3">
        <f t="shared" ca="1" si="394"/>
        <v>0.2</v>
      </c>
      <c r="J4206" t="str" cm="1">
        <f t="array" aca="1" ref="J4206" ca="1">+INDEX({"Tarjeta";"Efectivo";"Transferencia"},RANDBETWEEN(1,3))</f>
        <v>Efectivo</v>
      </c>
      <c r="K4206" t="str">
        <f t="shared" ca="1" si="395"/>
        <v>V-002</v>
      </c>
      <c r="L4206" t="str">
        <f ca="1">+VLOOKUP(K4206,'Tablas aux'!$A$23:$C$27,3,0)</f>
        <v>Callao</v>
      </c>
    </row>
    <row r="4207" spans="1:12" x14ac:dyDescent="0.25">
      <c r="A4207" t="str">
        <v>V-4206</v>
      </c>
      <c r="B4207">
        <f t="shared" ca="1" si="390"/>
        <v>45868</v>
      </c>
      <c r="C4207" t="str">
        <f t="shared" ca="1" si="391"/>
        <v>C-004</v>
      </c>
      <c r="D4207" t="str">
        <f t="shared" ca="1" si="392"/>
        <v>P-003</v>
      </c>
      <c r="E4207" t="str">
        <f ca="1">+_xlfn.XLOOKUP(D4207,'Tablas aux'!$A$3:$A$6,'Tablas aux'!$B$3:$B$6,0)</f>
        <v>Smart Watch</v>
      </c>
      <c r="F4207" t="str">
        <f ca="1">+_xlfn.XLOOKUP(E4207,'Tablas aux'!$B$3:$B$6,'Tablas aux'!$C$3:$C$6,0)</f>
        <v>Electrónica</v>
      </c>
      <c r="G4207">
        <f t="shared" ca="1" si="393"/>
        <v>37</v>
      </c>
      <c r="H4207">
        <f ca="1">+_xlfn.XLOOKUP(D4207,'Tablas aux'!$A$3:$A$6,'Tablas aux'!$D$3:$D$6)</f>
        <v>200</v>
      </c>
      <c r="I4207" s="3">
        <f t="shared" ca="1" si="394"/>
        <v>0.1</v>
      </c>
      <c r="J4207" t="str" cm="1">
        <f t="array" aca="1" ref="J4207" ca="1">+INDEX({"Tarjeta";"Efectivo";"Transferencia"},RANDBETWEEN(1,3))</f>
        <v>Transferencia</v>
      </c>
      <c r="K4207" t="str">
        <f t="shared" ca="1" si="395"/>
        <v>V-005</v>
      </c>
      <c r="L4207" t="str">
        <f ca="1">+VLOOKUP(K4207,'Tablas aux'!$A$23:$C$27,3,0)</f>
        <v>Ayacucho</v>
      </c>
    </row>
    <row r="4208" spans="1:12" x14ac:dyDescent="0.25">
      <c r="A4208" t="str">
        <v>V-4207</v>
      </c>
      <c r="B4208">
        <f t="shared" ca="1" si="390"/>
        <v>45981</v>
      </c>
      <c r="C4208" t="str">
        <f t="shared" ca="1" si="391"/>
        <v>C-001</v>
      </c>
      <c r="D4208" t="str">
        <f t="shared" ca="1" si="392"/>
        <v>P-004</v>
      </c>
      <c r="E4208" t="str">
        <f ca="1">+_xlfn.XLOOKUP(D4208,'Tablas aux'!$A$3:$A$6,'Tablas aux'!$B$3:$B$6,0)</f>
        <v>Smart Phone</v>
      </c>
      <c r="F4208" t="str">
        <f ca="1">+_xlfn.XLOOKUP(E4208,'Tablas aux'!$B$3:$B$6,'Tablas aux'!$C$3:$C$6,0)</f>
        <v>Telefonía</v>
      </c>
      <c r="G4208">
        <f t="shared" ca="1" si="393"/>
        <v>14</v>
      </c>
      <c r="H4208">
        <f ca="1">+_xlfn.XLOOKUP(D4208,'Tablas aux'!$A$3:$A$6,'Tablas aux'!$D$3:$D$6)</f>
        <v>800</v>
      </c>
      <c r="I4208" s="3">
        <f t="shared" ca="1" si="394"/>
        <v>0.2</v>
      </c>
      <c r="J4208" t="str" cm="1">
        <f t="array" aca="1" ref="J4208" ca="1">+INDEX({"Tarjeta";"Efectivo";"Transferencia"},RANDBETWEEN(1,3))</f>
        <v>Tarjeta</v>
      </c>
      <c r="K4208" t="str">
        <f t="shared" ca="1" si="395"/>
        <v>V-005</v>
      </c>
      <c r="L4208" t="str">
        <f ca="1">+VLOOKUP(K4208,'Tablas aux'!$A$23:$C$27,3,0)</f>
        <v>Ayacucho</v>
      </c>
    </row>
    <row r="4209" spans="1:12" x14ac:dyDescent="0.25">
      <c r="A4209" t="str">
        <v>V-4208</v>
      </c>
      <c r="B4209">
        <f t="shared" ca="1" si="390"/>
        <v>45980</v>
      </c>
      <c r="C4209" t="str">
        <f t="shared" ca="1" si="391"/>
        <v>C-004</v>
      </c>
      <c r="D4209" t="str">
        <f t="shared" ca="1" si="392"/>
        <v>P-004</v>
      </c>
      <c r="E4209" t="str">
        <f ca="1">+_xlfn.XLOOKUP(D4209,'Tablas aux'!$A$3:$A$6,'Tablas aux'!$B$3:$B$6,0)</f>
        <v>Smart Phone</v>
      </c>
      <c r="F4209" t="str">
        <f ca="1">+_xlfn.XLOOKUP(E4209,'Tablas aux'!$B$3:$B$6,'Tablas aux'!$C$3:$C$6,0)</f>
        <v>Telefonía</v>
      </c>
      <c r="G4209">
        <f t="shared" ca="1" si="393"/>
        <v>19</v>
      </c>
      <c r="H4209">
        <f ca="1">+_xlfn.XLOOKUP(D4209,'Tablas aux'!$A$3:$A$6,'Tablas aux'!$D$3:$D$6)</f>
        <v>800</v>
      </c>
      <c r="I4209" s="3">
        <f t="shared" ca="1" si="394"/>
        <v>0.2</v>
      </c>
      <c r="J4209" t="str" cm="1">
        <f t="array" aca="1" ref="J4209" ca="1">+INDEX({"Tarjeta";"Efectivo";"Transferencia"},RANDBETWEEN(1,3))</f>
        <v>Tarjeta</v>
      </c>
      <c r="K4209" t="str">
        <f t="shared" ca="1" si="395"/>
        <v>V-002</v>
      </c>
      <c r="L4209" t="str">
        <f ca="1">+VLOOKUP(K4209,'Tablas aux'!$A$23:$C$27,3,0)</f>
        <v>Callao</v>
      </c>
    </row>
    <row r="4210" spans="1:12" x14ac:dyDescent="0.25">
      <c r="A4210" t="str">
        <v>V-4209</v>
      </c>
      <c r="B4210">
        <f t="shared" ca="1" si="390"/>
        <v>45927</v>
      </c>
      <c r="C4210" t="str">
        <f t="shared" ca="1" si="391"/>
        <v>C-003</v>
      </c>
      <c r="D4210" t="str">
        <f t="shared" ca="1" si="392"/>
        <v>P-002</v>
      </c>
      <c r="E4210" t="str">
        <f ca="1">+_xlfn.XLOOKUP(D4210,'Tablas aux'!$A$3:$A$6,'Tablas aux'!$B$3:$B$6,0)</f>
        <v>Laptop</v>
      </c>
      <c r="F4210" t="str">
        <f ca="1">+_xlfn.XLOOKUP(E4210,'Tablas aux'!$B$3:$B$6,'Tablas aux'!$C$3:$C$6,0)</f>
        <v>Computo</v>
      </c>
      <c r="G4210">
        <f t="shared" ca="1" si="393"/>
        <v>27</v>
      </c>
      <c r="H4210">
        <f ca="1">+_xlfn.XLOOKUP(D4210,'Tablas aux'!$A$3:$A$6,'Tablas aux'!$D$3:$D$6)</f>
        <v>1200</v>
      </c>
      <c r="I4210" s="3">
        <f t="shared" ca="1" si="394"/>
        <v>0.3</v>
      </c>
      <c r="J4210" t="str" cm="1">
        <f t="array" aca="1" ref="J4210" ca="1">+INDEX({"Tarjeta";"Efectivo";"Transferencia"},RANDBETWEEN(1,3))</f>
        <v>Tarjeta</v>
      </c>
      <c r="K4210" t="str">
        <f t="shared" ca="1" si="395"/>
        <v>V-005</v>
      </c>
      <c r="L4210" t="str">
        <f ca="1">+VLOOKUP(K4210,'Tablas aux'!$A$23:$C$27,3,0)</f>
        <v>Ayacucho</v>
      </c>
    </row>
    <row r="4211" spans="1:12" x14ac:dyDescent="0.25">
      <c r="A4211" t="str">
        <v>V-4210</v>
      </c>
      <c r="B4211">
        <f t="shared" ca="1" si="390"/>
        <v>45887</v>
      </c>
      <c r="C4211" t="str">
        <f t="shared" ca="1" si="391"/>
        <v>C-001</v>
      </c>
      <c r="D4211" t="str">
        <f t="shared" ca="1" si="392"/>
        <v>P-002</v>
      </c>
      <c r="E4211" t="str">
        <f ca="1">+_xlfn.XLOOKUP(D4211,'Tablas aux'!$A$3:$A$6,'Tablas aux'!$B$3:$B$6,0)</f>
        <v>Laptop</v>
      </c>
      <c r="F4211" t="str">
        <f ca="1">+_xlfn.XLOOKUP(E4211,'Tablas aux'!$B$3:$B$6,'Tablas aux'!$C$3:$C$6,0)</f>
        <v>Computo</v>
      </c>
      <c r="G4211">
        <f t="shared" ca="1" si="393"/>
        <v>11</v>
      </c>
      <c r="H4211">
        <f ca="1">+_xlfn.XLOOKUP(D4211,'Tablas aux'!$A$3:$A$6,'Tablas aux'!$D$3:$D$6)</f>
        <v>1200</v>
      </c>
      <c r="I4211" s="3">
        <f t="shared" ca="1" si="394"/>
        <v>0.3</v>
      </c>
      <c r="J4211" t="str" cm="1">
        <f t="array" aca="1" ref="J4211" ca="1">+INDEX({"Tarjeta";"Efectivo";"Transferencia"},RANDBETWEEN(1,3))</f>
        <v>Tarjeta</v>
      </c>
      <c r="K4211" t="str">
        <f t="shared" ca="1" si="395"/>
        <v>V-002</v>
      </c>
      <c r="L4211" t="str">
        <f ca="1">+VLOOKUP(K4211,'Tablas aux'!$A$23:$C$27,3,0)</f>
        <v>Callao</v>
      </c>
    </row>
    <row r="4212" spans="1:12" x14ac:dyDescent="0.25">
      <c r="A4212" t="str">
        <v>V-4211</v>
      </c>
      <c r="B4212">
        <f t="shared" ca="1" si="390"/>
        <v>45953</v>
      </c>
      <c r="C4212" t="str">
        <f t="shared" ca="1" si="391"/>
        <v>C-002</v>
      </c>
      <c r="D4212" t="str">
        <f t="shared" ca="1" si="392"/>
        <v>P-003</v>
      </c>
      <c r="E4212" t="str">
        <f ca="1">+_xlfn.XLOOKUP(D4212,'Tablas aux'!$A$3:$A$6,'Tablas aux'!$B$3:$B$6,0)</f>
        <v>Smart Watch</v>
      </c>
      <c r="F4212" t="str">
        <f ca="1">+_xlfn.XLOOKUP(E4212,'Tablas aux'!$B$3:$B$6,'Tablas aux'!$C$3:$C$6,0)</f>
        <v>Electrónica</v>
      </c>
      <c r="G4212">
        <f t="shared" ca="1" si="393"/>
        <v>24</v>
      </c>
      <c r="H4212">
        <f ca="1">+_xlfn.XLOOKUP(D4212,'Tablas aux'!$A$3:$A$6,'Tablas aux'!$D$3:$D$6)</f>
        <v>200</v>
      </c>
      <c r="I4212" s="3">
        <f t="shared" ca="1" si="394"/>
        <v>0.1</v>
      </c>
      <c r="J4212" t="str" cm="1">
        <f t="array" aca="1" ref="J4212" ca="1">+INDEX({"Tarjeta";"Efectivo";"Transferencia"},RANDBETWEEN(1,3))</f>
        <v>Transferencia</v>
      </c>
      <c r="K4212" t="str">
        <f t="shared" ca="1" si="395"/>
        <v>V-005</v>
      </c>
      <c r="L4212" t="str">
        <f ca="1">+VLOOKUP(K4212,'Tablas aux'!$A$23:$C$27,3,0)</f>
        <v>Ayacucho</v>
      </c>
    </row>
    <row r="4213" spans="1:12" x14ac:dyDescent="0.25">
      <c r="A4213" t="str">
        <v>V-4212</v>
      </c>
      <c r="B4213">
        <f t="shared" ca="1" si="390"/>
        <v>45743</v>
      </c>
      <c r="C4213" t="str">
        <f t="shared" ca="1" si="391"/>
        <v>C-004</v>
      </c>
      <c r="D4213" t="str">
        <f t="shared" ca="1" si="392"/>
        <v>P-004</v>
      </c>
      <c r="E4213" t="str">
        <f ca="1">+_xlfn.XLOOKUP(D4213,'Tablas aux'!$A$3:$A$6,'Tablas aux'!$B$3:$B$6,0)</f>
        <v>Smart Phone</v>
      </c>
      <c r="F4213" t="str">
        <f ca="1">+_xlfn.XLOOKUP(E4213,'Tablas aux'!$B$3:$B$6,'Tablas aux'!$C$3:$C$6,0)</f>
        <v>Telefonía</v>
      </c>
      <c r="G4213">
        <f t="shared" ca="1" si="393"/>
        <v>38</v>
      </c>
      <c r="H4213">
        <f ca="1">+_xlfn.XLOOKUP(D4213,'Tablas aux'!$A$3:$A$6,'Tablas aux'!$D$3:$D$6)</f>
        <v>800</v>
      </c>
      <c r="I4213" s="3">
        <f t="shared" ca="1" si="394"/>
        <v>0.2</v>
      </c>
      <c r="J4213" t="str" cm="1">
        <f t="array" aca="1" ref="J4213" ca="1">+INDEX({"Tarjeta";"Efectivo";"Transferencia"},RANDBETWEEN(1,3))</f>
        <v>Transferencia</v>
      </c>
      <c r="K4213" t="str">
        <f t="shared" ca="1" si="395"/>
        <v>V-004</v>
      </c>
      <c r="L4213" t="str">
        <f ca="1">+VLOOKUP(K4213,'Tablas aux'!$A$23:$C$27,3,0)</f>
        <v>Moquegua</v>
      </c>
    </row>
    <row r="4214" spans="1:12" x14ac:dyDescent="0.25">
      <c r="A4214" t="str">
        <v>V-4213</v>
      </c>
      <c r="B4214">
        <f t="shared" ca="1" si="390"/>
        <v>45931</v>
      </c>
      <c r="C4214" t="str">
        <f t="shared" ca="1" si="391"/>
        <v>C-003</v>
      </c>
      <c r="D4214" t="str">
        <f t="shared" ca="1" si="392"/>
        <v>P-002</v>
      </c>
      <c r="E4214" t="str">
        <f ca="1">+_xlfn.XLOOKUP(D4214,'Tablas aux'!$A$3:$A$6,'Tablas aux'!$B$3:$B$6,0)</f>
        <v>Laptop</v>
      </c>
      <c r="F4214" t="str">
        <f ca="1">+_xlfn.XLOOKUP(E4214,'Tablas aux'!$B$3:$B$6,'Tablas aux'!$C$3:$C$6,0)</f>
        <v>Computo</v>
      </c>
      <c r="G4214">
        <f t="shared" ca="1" si="393"/>
        <v>27</v>
      </c>
      <c r="H4214">
        <f ca="1">+_xlfn.XLOOKUP(D4214,'Tablas aux'!$A$3:$A$6,'Tablas aux'!$D$3:$D$6)</f>
        <v>1200</v>
      </c>
      <c r="I4214" s="3">
        <f t="shared" ca="1" si="394"/>
        <v>0.3</v>
      </c>
      <c r="J4214" t="str" cm="1">
        <f t="array" aca="1" ref="J4214" ca="1">+INDEX({"Tarjeta";"Efectivo";"Transferencia"},RANDBETWEEN(1,3))</f>
        <v>Efectivo</v>
      </c>
      <c r="K4214" t="str">
        <f t="shared" ca="1" si="395"/>
        <v>V-005</v>
      </c>
      <c r="L4214" t="str">
        <f ca="1">+VLOOKUP(K4214,'Tablas aux'!$A$23:$C$27,3,0)</f>
        <v>Ayacucho</v>
      </c>
    </row>
    <row r="4215" spans="1:12" x14ac:dyDescent="0.25">
      <c r="A4215" t="str">
        <v>V-4214</v>
      </c>
      <c r="B4215">
        <f t="shared" ca="1" si="390"/>
        <v>45861</v>
      </c>
      <c r="C4215" t="str">
        <f t="shared" ca="1" si="391"/>
        <v>C-003</v>
      </c>
      <c r="D4215" t="str">
        <f t="shared" ca="1" si="392"/>
        <v>P-002</v>
      </c>
      <c r="E4215" t="str">
        <f ca="1">+_xlfn.XLOOKUP(D4215,'Tablas aux'!$A$3:$A$6,'Tablas aux'!$B$3:$B$6,0)</f>
        <v>Laptop</v>
      </c>
      <c r="F4215" t="str">
        <f ca="1">+_xlfn.XLOOKUP(E4215,'Tablas aux'!$B$3:$B$6,'Tablas aux'!$C$3:$C$6,0)</f>
        <v>Computo</v>
      </c>
      <c r="G4215">
        <f t="shared" ca="1" si="393"/>
        <v>5</v>
      </c>
      <c r="H4215">
        <f ca="1">+_xlfn.XLOOKUP(D4215,'Tablas aux'!$A$3:$A$6,'Tablas aux'!$D$3:$D$6)</f>
        <v>1200</v>
      </c>
      <c r="I4215" s="3">
        <f t="shared" ca="1" si="394"/>
        <v>0.3</v>
      </c>
      <c r="J4215" t="str" cm="1">
        <f t="array" aca="1" ref="J4215" ca="1">+INDEX({"Tarjeta";"Efectivo";"Transferencia"},RANDBETWEEN(1,3))</f>
        <v>Tarjeta</v>
      </c>
      <c r="K4215" t="str">
        <f t="shared" ca="1" si="395"/>
        <v>V-005</v>
      </c>
      <c r="L4215" t="str">
        <f ca="1">+VLOOKUP(K4215,'Tablas aux'!$A$23:$C$27,3,0)</f>
        <v>Ayacucho</v>
      </c>
    </row>
    <row r="4216" spans="1:12" x14ac:dyDescent="0.25">
      <c r="A4216" t="str">
        <v>V-4215</v>
      </c>
      <c r="B4216">
        <f t="shared" ca="1" si="390"/>
        <v>45910</v>
      </c>
      <c r="C4216" t="str">
        <f t="shared" ca="1" si="391"/>
        <v>C-003</v>
      </c>
      <c r="D4216" t="str">
        <f t="shared" ca="1" si="392"/>
        <v>P-004</v>
      </c>
      <c r="E4216" t="str">
        <f ca="1">+_xlfn.XLOOKUP(D4216,'Tablas aux'!$A$3:$A$6,'Tablas aux'!$B$3:$B$6,0)</f>
        <v>Smart Phone</v>
      </c>
      <c r="F4216" t="str">
        <f ca="1">+_xlfn.XLOOKUP(E4216,'Tablas aux'!$B$3:$B$6,'Tablas aux'!$C$3:$C$6,0)</f>
        <v>Telefonía</v>
      </c>
      <c r="G4216">
        <f t="shared" ca="1" si="393"/>
        <v>9</v>
      </c>
      <c r="H4216">
        <f ca="1">+_xlfn.XLOOKUP(D4216,'Tablas aux'!$A$3:$A$6,'Tablas aux'!$D$3:$D$6)</f>
        <v>800</v>
      </c>
      <c r="I4216" s="3">
        <f t="shared" ca="1" si="394"/>
        <v>0.2</v>
      </c>
      <c r="J4216" t="str" cm="1">
        <f t="array" aca="1" ref="J4216" ca="1">+INDEX({"Tarjeta";"Efectivo";"Transferencia"},RANDBETWEEN(1,3))</f>
        <v>Tarjeta</v>
      </c>
      <c r="K4216" t="str">
        <f t="shared" ca="1" si="395"/>
        <v>V-005</v>
      </c>
      <c r="L4216" t="str">
        <f ca="1">+VLOOKUP(K4216,'Tablas aux'!$A$23:$C$27,3,0)</f>
        <v>Ayacucho</v>
      </c>
    </row>
    <row r="4217" spans="1:12" x14ac:dyDescent="0.25">
      <c r="A4217" t="str">
        <v>V-4216</v>
      </c>
      <c r="B4217">
        <f t="shared" ca="1" si="390"/>
        <v>45706</v>
      </c>
      <c r="C4217" t="str">
        <f t="shared" ca="1" si="391"/>
        <v>C-003</v>
      </c>
      <c r="D4217" t="str">
        <f t="shared" ca="1" si="392"/>
        <v>P-001</v>
      </c>
      <c r="E4217" t="str">
        <f ca="1">+_xlfn.XLOOKUP(D4217,'Tablas aux'!$A$3:$A$6,'Tablas aux'!$B$3:$B$6,0)</f>
        <v>Audífonos</v>
      </c>
      <c r="F4217" t="str">
        <f ca="1">+_xlfn.XLOOKUP(E4217,'Tablas aux'!$B$3:$B$6,'Tablas aux'!$C$3:$C$6,0)</f>
        <v>Electrónica</v>
      </c>
      <c r="G4217">
        <f t="shared" ca="1" si="393"/>
        <v>19</v>
      </c>
      <c r="H4217">
        <f ca="1">+_xlfn.XLOOKUP(D4217,'Tablas aux'!$A$3:$A$6,'Tablas aux'!$D$3:$D$6)</f>
        <v>50</v>
      </c>
      <c r="I4217" s="3">
        <f t="shared" ca="1" si="394"/>
        <v>0.1</v>
      </c>
      <c r="J4217" t="str" cm="1">
        <f t="array" aca="1" ref="J4217" ca="1">+INDEX({"Tarjeta";"Efectivo";"Transferencia"},RANDBETWEEN(1,3))</f>
        <v>Efectivo</v>
      </c>
      <c r="K4217" t="str">
        <f t="shared" ca="1" si="395"/>
        <v>V-003</v>
      </c>
      <c r="L4217" t="str">
        <f ca="1">+VLOOKUP(K4217,'Tablas aux'!$A$23:$C$27,3,0)</f>
        <v>Arequipa</v>
      </c>
    </row>
    <row r="4218" spans="1:12" x14ac:dyDescent="0.25">
      <c r="A4218" t="str">
        <v>V-4217</v>
      </c>
      <c r="B4218">
        <f t="shared" ca="1" si="390"/>
        <v>45911</v>
      </c>
      <c r="C4218" t="str">
        <f t="shared" ca="1" si="391"/>
        <v>C-002</v>
      </c>
      <c r="D4218" t="str">
        <f t="shared" ca="1" si="392"/>
        <v>P-002</v>
      </c>
      <c r="E4218" t="str">
        <f ca="1">+_xlfn.XLOOKUP(D4218,'Tablas aux'!$A$3:$A$6,'Tablas aux'!$B$3:$B$6,0)</f>
        <v>Laptop</v>
      </c>
      <c r="F4218" t="str">
        <f ca="1">+_xlfn.XLOOKUP(E4218,'Tablas aux'!$B$3:$B$6,'Tablas aux'!$C$3:$C$6,0)</f>
        <v>Computo</v>
      </c>
      <c r="G4218">
        <f t="shared" ca="1" si="393"/>
        <v>37</v>
      </c>
      <c r="H4218">
        <f ca="1">+_xlfn.XLOOKUP(D4218,'Tablas aux'!$A$3:$A$6,'Tablas aux'!$D$3:$D$6)</f>
        <v>1200</v>
      </c>
      <c r="I4218" s="3">
        <f t="shared" ca="1" si="394"/>
        <v>0.3</v>
      </c>
      <c r="J4218" t="str" cm="1">
        <f t="array" aca="1" ref="J4218" ca="1">+INDEX({"Tarjeta";"Efectivo";"Transferencia"},RANDBETWEEN(1,3))</f>
        <v>Transferencia</v>
      </c>
      <c r="K4218" t="str">
        <f t="shared" ca="1" si="395"/>
        <v>V-005</v>
      </c>
      <c r="L4218" t="str">
        <f ca="1">+VLOOKUP(K4218,'Tablas aux'!$A$23:$C$27,3,0)</f>
        <v>Ayacucho</v>
      </c>
    </row>
    <row r="4219" spans="1:12" x14ac:dyDescent="0.25">
      <c r="A4219" t="str">
        <v>V-4218</v>
      </c>
      <c r="B4219">
        <f t="shared" ca="1" si="390"/>
        <v>45899</v>
      </c>
      <c r="C4219" t="str">
        <f t="shared" ca="1" si="391"/>
        <v>C-003</v>
      </c>
      <c r="D4219" t="str">
        <f t="shared" ca="1" si="392"/>
        <v>P-004</v>
      </c>
      <c r="E4219" t="str">
        <f ca="1">+_xlfn.XLOOKUP(D4219,'Tablas aux'!$A$3:$A$6,'Tablas aux'!$B$3:$B$6,0)</f>
        <v>Smart Phone</v>
      </c>
      <c r="F4219" t="str">
        <f ca="1">+_xlfn.XLOOKUP(E4219,'Tablas aux'!$B$3:$B$6,'Tablas aux'!$C$3:$C$6,0)</f>
        <v>Telefonía</v>
      </c>
      <c r="G4219">
        <f t="shared" ca="1" si="393"/>
        <v>29</v>
      </c>
      <c r="H4219">
        <f ca="1">+_xlfn.XLOOKUP(D4219,'Tablas aux'!$A$3:$A$6,'Tablas aux'!$D$3:$D$6)</f>
        <v>800</v>
      </c>
      <c r="I4219" s="3">
        <f t="shared" ca="1" si="394"/>
        <v>0.2</v>
      </c>
      <c r="J4219" t="str" cm="1">
        <f t="array" aca="1" ref="J4219" ca="1">+INDEX({"Tarjeta";"Efectivo";"Transferencia"},RANDBETWEEN(1,3))</f>
        <v>Transferencia</v>
      </c>
      <c r="K4219" t="str">
        <f t="shared" ca="1" si="395"/>
        <v>V-004</v>
      </c>
      <c r="L4219" t="str">
        <f ca="1">+VLOOKUP(K4219,'Tablas aux'!$A$23:$C$27,3,0)</f>
        <v>Moquegua</v>
      </c>
    </row>
    <row r="4220" spans="1:12" x14ac:dyDescent="0.25">
      <c r="A4220" t="str">
        <v>V-4219</v>
      </c>
      <c r="B4220">
        <f t="shared" ca="1" si="390"/>
        <v>45720</v>
      </c>
      <c r="C4220" t="str">
        <f t="shared" ca="1" si="391"/>
        <v>C-003</v>
      </c>
      <c r="D4220" t="str">
        <f t="shared" ca="1" si="392"/>
        <v>P-004</v>
      </c>
      <c r="E4220" t="str">
        <f ca="1">+_xlfn.XLOOKUP(D4220,'Tablas aux'!$A$3:$A$6,'Tablas aux'!$B$3:$B$6,0)</f>
        <v>Smart Phone</v>
      </c>
      <c r="F4220" t="str">
        <f ca="1">+_xlfn.XLOOKUP(E4220,'Tablas aux'!$B$3:$B$6,'Tablas aux'!$C$3:$C$6,0)</f>
        <v>Telefonía</v>
      </c>
      <c r="G4220">
        <f t="shared" ca="1" si="393"/>
        <v>17</v>
      </c>
      <c r="H4220">
        <f ca="1">+_xlfn.XLOOKUP(D4220,'Tablas aux'!$A$3:$A$6,'Tablas aux'!$D$3:$D$6)</f>
        <v>800</v>
      </c>
      <c r="I4220" s="3">
        <f t="shared" ca="1" si="394"/>
        <v>0.2</v>
      </c>
      <c r="J4220" t="str" cm="1">
        <f t="array" aca="1" ref="J4220" ca="1">+INDEX({"Tarjeta";"Efectivo";"Transferencia"},RANDBETWEEN(1,3))</f>
        <v>Tarjeta</v>
      </c>
      <c r="K4220" t="str">
        <f t="shared" ca="1" si="395"/>
        <v>V-003</v>
      </c>
      <c r="L4220" t="str">
        <f ca="1">+VLOOKUP(K4220,'Tablas aux'!$A$23:$C$27,3,0)</f>
        <v>Arequipa</v>
      </c>
    </row>
    <row r="4221" spans="1:12" x14ac:dyDescent="0.25">
      <c r="A4221" t="str">
        <v>V-4220</v>
      </c>
      <c r="B4221">
        <f t="shared" ca="1" si="390"/>
        <v>45763</v>
      </c>
      <c r="C4221" t="str">
        <f t="shared" ca="1" si="391"/>
        <v>C-004</v>
      </c>
      <c r="D4221" t="str">
        <f t="shared" ca="1" si="392"/>
        <v>P-003</v>
      </c>
      <c r="E4221" t="str">
        <f ca="1">+_xlfn.XLOOKUP(D4221,'Tablas aux'!$A$3:$A$6,'Tablas aux'!$B$3:$B$6,0)</f>
        <v>Smart Watch</v>
      </c>
      <c r="F4221" t="str">
        <f ca="1">+_xlfn.XLOOKUP(E4221,'Tablas aux'!$B$3:$B$6,'Tablas aux'!$C$3:$C$6,0)</f>
        <v>Electrónica</v>
      </c>
      <c r="G4221">
        <f t="shared" ca="1" si="393"/>
        <v>14</v>
      </c>
      <c r="H4221">
        <f ca="1">+_xlfn.XLOOKUP(D4221,'Tablas aux'!$A$3:$A$6,'Tablas aux'!$D$3:$D$6)</f>
        <v>200</v>
      </c>
      <c r="I4221" s="3">
        <f t="shared" ca="1" si="394"/>
        <v>0.1</v>
      </c>
      <c r="J4221" t="str" cm="1">
        <f t="array" aca="1" ref="J4221" ca="1">+INDEX({"Tarjeta";"Efectivo";"Transferencia"},RANDBETWEEN(1,3))</f>
        <v>Tarjeta</v>
      </c>
      <c r="K4221" t="str">
        <f t="shared" ca="1" si="395"/>
        <v>V-003</v>
      </c>
      <c r="L4221" t="str">
        <f ca="1">+VLOOKUP(K4221,'Tablas aux'!$A$23:$C$27,3,0)</f>
        <v>Arequipa</v>
      </c>
    </row>
    <row r="4222" spans="1:12" x14ac:dyDescent="0.25">
      <c r="A4222" t="str">
        <v>V-4221</v>
      </c>
      <c r="B4222">
        <f t="shared" ca="1" si="390"/>
        <v>45722</v>
      </c>
      <c r="C4222" t="str">
        <f t="shared" ca="1" si="391"/>
        <v>C-004</v>
      </c>
      <c r="D4222" t="str">
        <f t="shared" ca="1" si="392"/>
        <v>P-002</v>
      </c>
      <c r="E4222" t="str">
        <f ca="1">+_xlfn.XLOOKUP(D4222,'Tablas aux'!$A$3:$A$6,'Tablas aux'!$B$3:$B$6,0)</f>
        <v>Laptop</v>
      </c>
      <c r="F4222" t="str">
        <f ca="1">+_xlfn.XLOOKUP(E4222,'Tablas aux'!$B$3:$B$6,'Tablas aux'!$C$3:$C$6,0)</f>
        <v>Computo</v>
      </c>
      <c r="G4222">
        <f t="shared" ca="1" si="393"/>
        <v>33</v>
      </c>
      <c r="H4222">
        <f ca="1">+_xlfn.XLOOKUP(D4222,'Tablas aux'!$A$3:$A$6,'Tablas aux'!$D$3:$D$6)</f>
        <v>1200</v>
      </c>
      <c r="I4222" s="3">
        <f t="shared" ca="1" si="394"/>
        <v>0.3</v>
      </c>
      <c r="J4222" t="str" cm="1">
        <f t="array" aca="1" ref="J4222" ca="1">+INDEX({"Tarjeta";"Efectivo";"Transferencia"},RANDBETWEEN(1,3))</f>
        <v>Efectivo</v>
      </c>
      <c r="K4222" t="str">
        <f t="shared" ca="1" si="395"/>
        <v>V-001</v>
      </c>
      <c r="L4222" t="str">
        <f ca="1">+VLOOKUP(K4222,'Tablas aux'!$A$23:$C$27,3,0)</f>
        <v>Lima</v>
      </c>
    </row>
    <row r="4223" spans="1:12" x14ac:dyDescent="0.25">
      <c r="A4223" t="str">
        <v>V-4222</v>
      </c>
      <c r="B4223">
        <f t="shared" ca="1" si="390"/>
        <v>45746</v>
      </c>
      <c r="C4223" t="str">
        <f t="shared" ca="1" si="391"/>
        <v>C-002</v>
      </c>
      <c r="D4223" t="str">
        <f t="shared" ca="1" si="392"/>
        <v>P-002</v>
      </c>
      <c r="E4223" t="str">
        <f ca="1">+_xlfn.XLOOKUP(D4223,'Tablas aux'!$A$3:$A$6,'Tablas aux'!$B$3:$B$6,0)</f>
        <v>Laptop</v>
      </c>
      <c r="F4223" t="str">
        <f ca="1">+_xlfn.XLOOKUP(E4223,'Tablas aux'!$B$3:$B$6,'Tablas aux'!$C$3:$C$6,0)</f>
        <v>Computo</v>
      </c>
      <c r="G4223">
        <f t="shared" ca="1" si="393"/>
        <v>20</v>
      </c>
      <c r="H4223">
        <f ca="1">+_xlfn.XLOOKUP(D4223,'Tablas aux'!$A$3:$A$6,'Tablas aux'!$D$3:$D$6)</f>
        <v>1200</v>
      </c>
      <c r="I4223" s="3">
        <f t="shared" ca="1" si="394"/>
        <v>0.3</v>
      </c>
      <c r="J4223" t="str" cm="1">
        <f t="array" aca="1" ref="J4223" ca="1">+INDEX({"Tarjeta";"Efectivo";"Transferencia"},RANDBETWEEN(1,3))</f>
        <v>Transferencia</v>
      </c>
      <c r="K4223" t="str">
        <f t="shared" ca="1" si="395"/>
        <v>V-001</v>
      </c>
      <c r="L4223" t="str">
        <f ca="1">+VLOOKUP(K4223,'Tablas aux'!$A$23:$C$27,3,0)</f>
        <v>Lima</v>
      </c>
    </row>
    <row r="4224" spans="1:12" x14ac:dyDescent="0.25">
      <c r="A4224" t="str">
        <v>V-4223</v>
      </c>
      <c r="B4224">
        <f t="shared" ca="1" si="390"/>
        <v>46012</v>
      </c>
      <c r="C4224" t="str">
        <f t="shared" ca="1" si="391"/>
        <v>C-002</v>
      </c>
      <c r="D4224" t="str">
        <f t="shared" ca="1" si="392"/>
        <v>P-003</v>
      </c>
      <c r="E4224" t="str">
        <f ca="1">+_xlfn.XLOOKUP(D4224,'Tablas aux'!$A$3:$A$6,'Tablas aux'!$B$3:$B$6,0)</f>
        <v>Smart Watch</v>
      </c>
      <c r="F4224" t="str">
        <f ca="1">+_xlfn.XLOOKUP(E4224,'Tablas aux'!$B$3:$B$6,'Tablas aux'!$C$3:$C$6,0)</f>
        <v>Electrónica</v>
      </c>
      <c r="G4224">
        <f t="shared" ca="1" si="393"/>
        <v>43</v>
      </c>
      <c r="H4224">
        <f ca="1">+_xlfn.XLOOKUP(D4224,'Tablas aux'!$A$3:$A$6,'Tablas aux'!$D$3:$D$6)</f>
        <v>200</v>
      </c>
      <c r="I4224" s="3">
        <f t="shared" ca="1" si="394"/>
        <v>0.1</v>
      </c>
      <c r="J4224" t="str" cm="1">
        <f t="array" aca="1" ref="J4224" ca="1">+INDEX({"Tarjeta";"Efectivo";"Transferencia"},RANDBETWEEN(1,3))</f>
        <v>Tarjeta</v>
      </c>
      <c r="K4224" t="str">
        <f t="shared" ca="1" si="395"/>
        <v>V-002</v>
      </c>
      <c r="L4224" t="str">
        <f ca="1">+VLOOKUP(K4224,'Tablas aux'!$A$23:$C$27,3,0)</f>
        <v>Callao</v>
      </c>
    </row>
    <row r="4225" spans="1:12" x14ac:dyDescent="0.25">
      <c r="A4225" t="str">
        <v>V-4224</v>
      </c>
      <c r="B4225">
        <f t="shared" ca="1" si="390"/>
        <v>45971</v>
      </c>
      <c r="C4225" t="str">
        <f t="shared" ca="1" si="391"/>
        <v>C-002</v>
      </c>
      <c r="D4225" t="str">
        <f t="shared" ca="1" si="392"/>
        <v>P-002</v>
      </c>
      <c r="E4225" t="str">
        <f ca="1">+_xlfn.XLOOKUP(D4225,'Tablas aux'!$A$3:$A$6,'Tablas aux'!$B$3:$B$6,0)</f>
        <v>Laptop</v>
      </c>
      <c r="F4225" t="str">
        <f ca="1">+_xlfn.XLOOKUP(E4225,'Tablas aux'!$B$3:$B$6,'Tablas aux'!$C$3:$C$6,0)</f>
        <v>Computo</v>
      </c>
      <c r="G4225">
        <f t="shared" ca="1" si="393"/>
        <v>9</v>
      </c>
      <c r="H4225">
        <f ca="1">+_xlfn.XLOOKUP(D4225,'Tablas aux'!$A$3:$A$6,'Tablas aux'!$D$3:$D$6)</f>
        <v>1200</v>
      </c>
      <c r="I4225" s="3">
        <f t="shared" ca="1" si="394"/>
        <v>0.3</v>
      </c>
      <c r="J4225" t="str" cm="1">
        <f t="array" aca="1" ref="J4225" ca="1">+INDEX({"Tarjeta";"Efectivo";"Transferencia"},RANDBETWEEN(1,3))</f>
        <v>Efectivo</v>
      </c>
      <c r="K4225" t="str">
        <f t="shared" ca="1" si="395"/>
        <v>V-001</v>
      </c>
      <c r="L4225" t="str">
        <f ca="1">+VLOOKUP(K4225,'Tablas aux'!$A$23:$C$27,3,0)</f>
        <v>Lima</v>
      </c>
    </row>
    <row r="4226" spans="1:12" x14ac:dyDescent="0.25">
      <c r="A4226" t="str">
        <v>V-4225</v>
      </c>
      <c r="B4226">
        <f t="shared" ca="1" si="390"/>
        <v>45754</v>
      </c>
      <c r="C4226" t="str">
        <f t="shared" ca="1" si="391"/>
        <v>C-004</v>
      </c>
      <c r="D4226" t="str">
        <f t="shared" ca="1" si="392"/>
        <v>P-004</v>
      </c>
      <c r="E4226" t="str">
        <f ca="1">+_xlfn.XLOOKUP(D4226,'Tablas aux'!$A$3:$A$6,'Tablas aux'!$B$3:$B$6,0)</f>
        <v>Smart Phone</v>
      </c>
      <c r="F4226" t="str">
        <f ca="1">+_xlfn.XLOOKUP(E4226,'Tablas aux'!$B$3:$B$6,'Tablas aux'!$C$3:$C$6,0)</f>
        <v>Telefonía</v>
      </c>
      <c r="G4226">
        <f t="shared" ca="1" si="393"/>
        <v>39</v>
      </c>
      <c r="H4226">
        <f ca="1">+_xlfn.XLOOKUP(D4226,'Tablas aux'!$A$3:$A$6,'Tablas aux'!$D$3:$D$6)</f>
        <v>800</v>
      </c>
      <c r="I4226" s="3">
        <f t="shared" ca="1" si="394"/>
        <v>0.2</v>
      </c>
      <c r="J4226" t="str" cm="1">
        <f t="array" aca="1" ref="J4226" ca="1">+INDEX({"Tarjeta";"Efectivo";"Transferencia"},RANDBETWEEN(1,3))</f>
        <v>Tarjeta</v>
      </c>
      <c r="K4226" t="str">
        <f t="shared" ca="1" si="395"/>
        <v>V-004</v>
      </c>
      <c r="L4226" t="str">
        <f ca="1">+VLOOKUP(K4226,'Tablas aux'!$A$23:$C$27,3,0)</f>
        <v>Moquegua</v>
      </c>
    </row>
    <row r="4227" spans="1:12" x14ac:dyDescent="0.25">
      <c r="A4227" t="str">
        <v>V-4226</v>
      </c>
      <c r="B4227">
        <f t="shared" ref="B4227:B4290" ca="1" si="396">+RANDBETWEEN("01/01/2025","31/12/2025")</f>
        <v>45787</v>
      </c>
      <c r="C4227" t="str">
        <f t="shared" ref="C4227:C4290" ca="1" si="397">+"C"&amp;"-"&amp;TEXT(RANDBETWEEN(1,4),"000")</f>
        <v>C-001</v>
      </c>
      <c r="D4227" t="str">
        <f t="shared" ref="D4227:D4290" ca="1" si="398">+"P"&amp;"-"&amp;TEXT(RANDBETWEEN(1,4),"000")</f>
        <v>P-003</v>
      </c>
      <c r="E4227" t="str">
        <f ca="1">+_xlfn.XLOOKUP(D4227,'Tablas aux'!$A$3:$A$6,'Tablas aux'!$B$3:$B$6,0)</f>
        <v>Smart Watch</v>
      </c>
      <c r="F4227" t="str">
        <f ca="1">+_xlfn.XLOOKUP(E4227,'Tablas aux'!$B$3:$B$6,'Tablas aux'!$C$3:$C$6,0)</f>
        <v>Electrónica</v>
      </c>
      <c r="G4227">
        <f t="shared" ref="G4227:G4290" ca="1" si="399">+RANDBETWEEN(5,45)</f>
        <v>41</v>
      </c>
      <c r="H4227">
        <f ca="1">+_xlfn.XLOOKUP(D4227,'Tablas aux'!$A$3:$A$6,'Tablas aux'!$D$3:$D$6)</f>
        <v>200</v>
      </c>
      <c r="I4227" s="3">
        <f t="shared" ref="I4227:I4290" ca="1" si="400">+IF(F4227="Electrónica",0.1,IF(F4227="Telefonía",0.2,0.3))</f>
        <v>0.1</v>
      </c>
      <c r="J4227" t="str" cm="1">
        <f t="array" aca="1" ref="J4227" ca="1">+INDEX({"Tarjeta";"Efectivo";"Transferencia"},RANDBETWEEN(1,3))</f>
        <v>Tarjeta</v>
      </c>
      <c r="K4227" t="str">
        <f t="shared" ref="K4227:K4290" ca="1" si="401">+"V"&amp;"-"&amp;TEXT(RANDBETWEEN(1,5),"000")</f>
        <v>V-003</v>
      </c>
      <c r="L4227" t="str">
        <f ca="1">+VLOOKUP(K4227,'Tablas aux'!$A$23:$C$27,3,0)</f>
        <v>Arequipa</v>
      </c>
    </row>
    <row r="4228" spans="1:12" x14ac:dyDescent="0.25">
      <c r="A4228" t="str">
        <v>V-4227</v>
      </c>
      <c r="B4228">
        <f t="shared" ca="1" si="396"/>
        <v>45947</v>
      </c>
      <c r="C4228" t="str">
        <f t="shared" ca="1" si="397"/>
        <v>C-004</v>
      </c>
      <c r="D4228" t="str">
        <f t="shared" ca="1" si="398"/>
        <v>P-004</v>
      </c>
      <c r="E4228" t="str">
        <f ca="1">+_xlfn.XLOOKUP(D4228,'Tablas aux'!$A$3:$A$6,'Tablas aux'!$B$3:$B$6,0)</f>
        <v>Smart Phone</v>
      </c>
      <c r="F4228" t="str">
        <f ca="1">+_xlfn.XLOOKUP(E4228,'Tablas aux'!$B$3:$B$6,'Tablas aux'!$C$3:$C$6,0)</f>
        <v>Telefonía</v>
      </c>
      <c r="G4228">
        <f t="shared" ca="1" si="399"/>
        <v>31</v>
      </c>
      <c r="H4228">
        <f ca="1">+_xlfn.XLOOKUP(D4228,'Tablas aux'!$A$3:$A$6,'Tablas aux'!$D$3:$D$6)</f>
        <v>800</v>
      </c>
      <c r="I4228" s="3">
        <f t="shared" ca="1" si="400"/>
        <v>0.2</v>
      </c>
      <c r="J4228" t="str" cm="1">
        <f t="array" aca="1" ref="J4228" ca="1">+INDEX({"Tarjeta";"Efectivo";"Transferencia"},RANDBETWEEN(1,3))</f>
        <v>Tarjeta</v>
      </c>
      <c r="K4228" t="str">
        <f t="shared" ca="1" si="401"/>
        <v>V-004</v>
      </c>
      <c r="L4228" t="str">
        <f ca="1">+VLOOKUP(K4228,'Tablas aux'!$A$23:$C$27,3,0)</f>
        <v>Moquegua</v>
      </c>
    </row>
    <row r="4229" spans="1:12" x14ac:dyDescent="0.25">
      <c r="A4229" t="str">
        <v>V-4228</v>
      </c>
      <c r="B4229">
        <f t="shared" ca="1" si="396"/>
        <v>45919</v>
      </c>
      <c r="C4229" t="str">
        <f t="shared" ca="1" si="397"/>
        <v>C-003</v>
      </c>
      <c r="D4229" t="str">
        <f t="shared" ca="1" si="398"/>
        <v>P-004</v>
      </c>
      <c r="E4229" t="str">
        <f ca="1">+_xlfn.XLOOKUP(D4229,'Tablas aux'!$A$3:$A$6,'Tablas aux'!$B$3:$B$6,0)</f>
        <v>Smart Phone</v>
      </c>
      <c r="F4229" t="str">
        <f ca="1">+_xlfn.XLOOKUP(E4229,'Tablas aux'!$B$3:$B$6,'Tablas aux'!$C$3:$C$6,0)</f>
        <v>Telefonía</v>
      </c>
      <c r="G4229">
        <f t="shared" ca="1" si="399"/>
        <v>34</v>
      </c>
      <c r="H4229">
        <f ca="1">+_xlfn.XLOOKUP(D4229,'Tablas aux'!$A$3:$A$6,'Tablas aux'!$D$3:$D$6)</f>
        <v>800</v>
      </c>
      <c r="I4229" s="3">
        <f t="shared" ca="1" si="400"/>
        <v>0.2</v>
      </c>
      <c r="J4229" t="str" cm="1">
        <f t="array" aca="1" ref="J4229" ca="1">+INDEX({"Tarjeta";"Efectivo";"Transferencia"},RANDBETWEEN(1,3))</f>
        <v>Efectivo</v>
      </c>
      <c r="K4229" t="str">
        <f t="shared" ca="1" si="401"/>
        <v>V-005</v>
      </c>
      <c r="L4229" t="str">
        <f ca="1">+VLOOKUP(K4229,'Tablas aux'!$A$23:$C$27,3,0)</f>
        <v>Ayacucho</v>
      </c>
    </row>
    <row r="4230" spans="1:12" x14ac:dyDescent="0.25">
      <c r="A4230" t="str">
        <v>V-4229</v>
      </c>
      <c r="B4230">
        <f t="shared" ca="1" si="396"/>
        <v>45932</v>
      </c>
      <c r="C4230" t="str">
        <f t="shared" ca="1" si="397"/>
        <v>C-001</v>
      </c>
      <c r="D4230" t="str">
        <f t="shared" ca="1" si="398"/>
        <v>P-002</v>
      </c>
      <c r="E4230" t="str">
        <f ca="1">+_xlfn.XLOOKUP(D4230,'Tablas aux'!$A$3:$A$6,'Tablas aux'!$B$3:$B$6,0)</f>
        <v>Laptop</v>
      </c>
      <c r="F4230" t="str">
        <f ca="1">+_xlfn.XLOOKUP(E4230,'Tablas aux'!$B$3:$B$6,'Tablas aux'!$C$3:$C$6,0)</f>
        <v>Computo</v>
      </c>
      <c r="G4230">
        <f t="shared" ca="1" si="399"/>
        <v>28</v>
      </c>
      <c r="H4230">
        <f ca="1">+_xlfn.XLOOKUP(D4230,'Tablas aux'!$A$3:$A$6,'Tablas aux'!$D$3:$D$6)</f>
        <v>1200</v>
      </c>
      <c r="I4230" s="3">
        <f t="shared" ca="1" si="400"/>
        <v>0.3</v>
      </c>
      <c r="J4230" t="str" cm="1">
        <f t="array" aca="1" ref="J4230" ca="1">+INDEX({"Tarjeta";"Efectivo";"Transferencia"},RANDBETWEEN(1,3))</f>
        <v>Efectivo</v>
      </c>
      <c r="K4230" t="str">
        <f t="shared" ca="1" si="401"/>
        <v>V-002</v>
      </c>
      <c r="L4230" t="str">
        <f ca="1">+VLOOKUP(K4230,'Tablas aux'!$A$23:$C$27,3,0)</f>
        <v>Callao</v>
      </c>
    </row>
    <row r="4231" spans="1:12" x14ac:dyDescent="0.25">
      <c r="A4231" t="str">
        <v>V-4230</v>
      </c>
      <c r="B4231">
        <f t="shared" ca="1" si="396"/>
        <v>45732</v>
      </c>
      <c r="C4231" t="str">
        <f t="shared" ca="1" si="397"/>
        <v>C-002</v>
      </c>
      <c r="D4231" t="str">
        <f t="shared" ca="1" si="398"/>
        <v>P-003</v>
      </c>
      <c r="E4231" t="str">
        <f ca="1">+_xlfn.XLOOKUP(D4231,'Tablas aux'!$A$3:$A$6,'Tablas aux'!$B$3:$B$6,0)</f>
        <v>Smart Watch</v>
      </c>
      <c r="F4231" t="str">
        <f ca="1">+_xlfn.XLOOKUP(E4231,'Tablas aux'!$B$3:$B$6,'Tablas aux'!$C$3:$C$6,0)</f>
        <v>Electrónica</v>
      </c>
      <c r="G4231">
        <f t="shared" ca="1" si="399"/>
        <v>36</v>
      </c>
      <c r="H4231">
        <f ca="1">+_xlfn.XLOOKUP(D4231,'Tablas aux'!$A$3:$A$6,'Tablas aux'!$D$3:$D$6)</f>
        <v>200</v>
      </c>
      <c r="I4231" s="3">
        <f t="shared" ca="1" si="400"/>
        <v>0.1</v>
      </c>
      <c r="J4231" t="str" cm="1">
        <f t="array" aca="1" ref="J4231" ca="1">+INDEX({"Tarjeta";"Efectivo";"Transferencia"},RANDBETWEEN(1,3))</f>
        <v>Efectivo</v>
      </c>
      <c r="K4231" t="str">
        <f t="shared" ca="1" si="401"/>
        <v>V-002</v>
      </c>
      <c r="L4231" t="str">
        <f ca="1">+VLOOKUP(K4231,'Tablas aux'!$A$23:$C$27,3,0)</f>
        <v>Callao</v>
      </c>
    </row>
    <row r="4232" spans="1:12" x14ac:dyDescent="0.25">
      <c r="A4232" t="str">
        <v>V-4231</v>
      </c>
      <c r="B4232">
        <f t="shared" ca="1" si="396"/>
        <v>45999</v>
      </c>
      <c r="C4232" t="str">
        <f t="shared" ca="1" si="397"/>
        <v>C-001</v>
      </c>
      <c r="D4232" t="str">
        <f t="shared" ca="1" si="398"/>
        <v>P-002</v>
      </c>
      <c r="E4232" t="str">
        <f ca="1">+_xlfn.XLOOKUP(D4232,'Tablas aux'!$A$3:$A$6,'Tablas aux'!$B$3:$B$6,0)</f>
        <v>Laptop</v>
      </c>
      <c r="F4232" t="str">
        <f ca="1">+_xlfn.XLOOKUP(E4232,'Tablas aux'!$B$3:$B$6,'Tablas aux'!$C$3:$C$6,0)</f>
        <v>Computo</v>
      </c>
      <c r="G4232">
        <f t="shared" ca="1" si="399"/>
        <v>16</v>
      </c>
      <c r="H4232">
        <f ca="1">+_xlfn.XLOOKUP(D4232,'Tablas aux'!$A$3:$A$6,'Tablas aux'!$D$3:$D$6)</f>
        <v>1200</v>
      </c>
      <c r="I4232" s="3">
        <f t="shared" ca="1" si="400"/>
        <v>0.3</v>
      </c>
      <c r="J4232" t="str" cm="1">
        <f t="array" aca="1" ref="J4232" ca="1">+INDEX({"Tarjeta";"Efectivo";"Transferencia"},RANDBETWEEN(1,3))</f>
        <v>Efectivo</v>
      </c>
      <c r="K4232" t="str">
        <f t="shared" ca="1" si="401"/>
        <v>V-002</v>
      </c>
      <c r="L4232" t="str">
        <f ca="1">+VLOOKUP(K4232,'Tablas aux'!$A$23:$C$27,3,0)</f>
        <v>Callao</v>
      </c>
    </row>
    <row r="4233" spans="1:12" x14ac:dyDescent="0.25">
      <c r="A4233" t="str">
        <v>V-4232</v>
      </c>
      <c r="B4233">
        <f t="shared" ca="1" si="396"/>
        <v>45678</v>
      </c>
      <c r="C4233" t="str">
        <f t="shared" ca="1" si="397"/>
        <v>C-003</v>
      </c>
      <c r="D4233" t="str">
        <f t="shared" ca="1" si="398"/>
        <v>P-004</v>
      </c>
      <c r="E4233" t="str">
        <f ca="1">+_xlfn.XLOOKUP(D4233,'Tablas aux'!$A$3:$A$6,'Tablas aux'!$B$3:$B$6,0)</f>
        <v>Smart Phone</v>
      </c>
      <c r="F4233" t="str">
        <f ca="1">+_xlfn.XLOOKUP(E4233,'Tablas aux'!$B$3:$B$6,'Tablas aux'!$C$3:$C$6,0)</f>
        <v>Telefonía</v>
      </c>
      <c r="G4233">
        <f t="shared" ca="1" si="399"/>
        <v>9</v>
      </c>
      <c r="H4233">
        <f ca="1">+_xlfn.XLOOKUP(D4233,'Tablas aux'!$A$3:$A$6,'Tablas aux'!$D$3:$D$6)</f>
        <v>800</v>
      </c>
      <c r="I4233" s="3">
        <f t="shared" ca="1" si="400"/>
        <v>0.2</v>
      </c>
      <c r="J4233" t="str" cm="1">
        <f t="array" aca="1" ref="J4233" ca="1">+INDEX({"Tarjeta";"Efectivo";"Transferencia"},RANDBETWEEN(1,3))</f>
        <v>Tarjeta</v>
      </c>
      <c r="K4233" t="str">
        <f t="shared" ca="1" si="401"/>
        <v>V-002</v>
      </c>
      <c r="L4233" t="str">
        <f ca="1">+VLOOKUP(K4233,'Tablas aux'!$A$23:$C$27,3,0)</f>
        <v>Callao</v>
      </c>
    </row>
    <row r="4234" spans="1:12" x14ac:dyDescent="0.25">
      <c r="A4234" t="str">
        <v>V-4233</v>
      </c>
      <c r="B4234">
        <f t="shared" ca="1" si="396"/>
        <v>45900</v>
      </c>
      <c r="C4234" t="str">
        <f t="shared" ca="1" si="397"/>
        <v>C-004</v>
      </c>
      <c r="D4234" t="str">
        <f t="shared" ca="1" si="398"/>
        <v>P-004</v>
      </c>
      <c r="E4234" t="str">
        <f ca="1">+_xlfn.XLOOKUP(D4234,'Tablas aux'!$A$3:$A$6,'Tablas aux'!$B$3:$B$6,0)</f>
        <v>Smart Phone</v>
      </c>
      <c r="F4234" t="str">
        <f ca="1">+_xlfn.XLOOKUP(E4234,'Tablas aux'!$B$3:$B$6,'Tablas aux'!$C$3:$C$6,0)</f>
        <v>Telefonía</v>
      </c>
      <c r="G4234">
        <f t="shared" ca="1" si="399"/>
        <v>44</v>
      </c>
      <c r="H4234">
        <f ca="1">+_xlfn.XLOOKUP(D4234,'Tablas aux'!$A$3:$A$6,'Tablas aux'!$D$3:$D$6)</f>
        <v>800</v>
      </c>
      <c r="I4234" s="3">
        <f t="shared" ca="1" si="400"/>
        <v>0.2</v>
      </c>
      <c r="J4234" t="str" cm="1">
        <f t="array" aca="1" ref="J4234" ca="1">+INDEX({"Tarjeta";"Efectivo";"Transferencia"},RANDBETWEEN(1,3))</f>
        <v>Efectivo</v>
      </c>
      <c r="K4234" t="str">
        <f t="shared" ca="1" si="401"/>
        <v>V-002</v>
      </c>
      <c r="L4234" t="str">
        <f ca="1">+VLOOKUP(K4234,'Tablas aux'!$A$23:$C$27,3,0)</f>
        <v>Callao</v>
      </c>
    </row>
    <row r="4235" spans="1:12" x14ac:dyDescent="0.25">
      <c r="A4235" t="str">
        <v>V-4234</v>
      </c>
      <c r="B4235">
        <f t="shared" ca="1" si="396"/>
        <v>46002</v>
      </c>
      <c r="C4235" t="str">
        <f t="shared" ca="1" si="397"/>
        <v>C-001</v>
      </c>
      <c r="D4235" t="str">
        <f t="shared" ca="1" si="398"/>
        <v>P-002</v>
      </c>
      <c r="E4235" t="str">
        <f ca="1">+_xlfn.XLOOKUP(D4235,'Tablas aux'!$A$3:$A$6,'Tablas aux'!$B$3:$B$6,0)</f>
        <v>Laptop</v>
      </c>
      <c r="F4235" t="str">
        <f ca="1">+_xlfn.XLOOKUP(E4235,'Tablas aux'!$B$3:$B$6,'Tablas aux'!$C$3:$C$6,0)</f>
        <v>Computo</v>
      </c>
      <c r="G4235">
        <f t="shared" ca="1" si="399"/>
        <v>38</v>
      </c>
      <c r="H4235">
        <f ca="1">+_xlfn.XLOOKUP(D4235,'Tablas aux'!$A$3:$A$6,'Tablas aux'!$D$3:$D$6)</f>
        <v>1200</v>
      </c>
      <c r="I4235" s="3">
        <f t="shared" ca="1" si="400"/>
        <v>0.3</v>
      </c>
      <c r="J4235" t="str" cm="1">
        <f t="array" aca="1" ref="J4235" ca="1">+INDEX({"Tarjeta";"Efectivo";"Transferencia"},RANDBETWEEN(1,3))</f>
        <v>Tarjeta</v>
      </c>
      <c r="K4235" t="str">
        <f t="shared" ca="1" si="401"/>
        <v>V-004</v>
      </c>
      <c r="L4235" t="str">
        <f ca="1">+VLOOKUP(K4235,'Tablas aux'!$A$23:$C$27,3,0)</f>
        <v>Moquegua</v>
      </c>
    </row>
    <row r="4236" spans="1:12" x14ac:dyDescent="0.25">
      <c r="A4236" t="str">
        <v>V-4235</v>
      </c>
      <c r="B4236">
        <f t="shared" ca="1" si="396"/>
        <v>45679</v>
      </c>
      <c r="C4236" t="str">
        <f t="shared" ca="1" si="397"/>
        <v>C-003</v>
      </c>
      <c r="D4236" t="str">
        <f t="shared" ca="1" si="398"/>
        <v>P-002</v>
      </c>
      <c r="E4236" t="str">
        <f ca="1">+_xlfn.XLOOKUP(D4236,'Tablas aux'!$A$3:$A$6,'Tablas aux'!$B$3:$B$6,0)</f>
        <v>Laptop</v>
      </c>
      <c r="F4236" t="str">
        <f ca="1">+_xlfn.XLOOKUP(E4236,'Tablas aux'!$B$3:$B$6,'Tablas aux'!$C$3:$C$6,0)</f>
        <v>Computo</v>
      </c>
      <c r="G4236">
        <f t="shared" ca="1" si="399"/>
        <v>45</v>
      </c>
      <c r="H4236">
        <f ca="1">+_xlfn.XLOOKUP(D4236,'Tablas aux'!$A$3:$A$6,'Tablas aux'!$D$3:$D$6)</f>
        <v>1200</v>
      </c>
      <c r="I4236" s="3">
        <f t="shared" ca="1" si="400"/>
        <v>0.3</v>
      </c>
      <c r="J4236" t="str" cm="1">
        <f t="array" aca="1" ref="J4236" ca="1">+INDEX({"Tarjeta";"Efectivo";"Transferencia"},RANDBETWEEN(1,3))</f>
        <v>Efectivo</v>
      </c>
      <c r="K4236" t="str">
        <f t="shared" ca="1" si="401"/>
        <v>V-005</v>
      </c>
      <c r="L4236" t="str">
        <f ca="1">+VLOOKUP(K4236,'Tablas aux'!$A$23:$C$27,3,0)</f>
        <v>Ayacucho</v>
      </c>
    </row>
    <row r="4237" spans="1:12" x14ac:dyDescent="0.25">
      <c r="A4237" t="str">
        <v>V-4236</v>
      </c>
      <c r="B4237">
        <f t="shared" ca="1" si="396"/>
        <v>45831</v>
      </c>
      <c r="C4237" t="str">
        <f t="shared" ca="1" si="397"/>
        <v>C-003</v>
      </c>
      <c r="D4237" t="str">
        <f t="shared" ca="1" si="398"/>
        <v>P-002</v>
      </c>
      <c r="E4237" t="str">
        <f ca="1">+_xlfn.XLOOKUP(D4237,'Tablas aux'!$A$3:$A$6,'Tablas aux'!$B$3:$B$6,0)</f>
        <v>Laptop</v>
      </c>
      <c r="F4237" t="str">
        <f ca="1">+_xlfn.XLOOKUP(E4237,'Tablas aux'!$B$3:$B$6,'Tablas aux'!$C$3:$C$6,0)</f>
        <v>Computo</v>
      </c>
      <c r="G4237">
        <f t="shared" ca="1" si="399"/>
        <v>22</v>
      </c>
      <c r="H4237">
        <f ca="1">+_xlfn.XLOOKUP(D4237,'Tablas aux'!$A$3:$A$6,'Tablas aux'!$D$3:$D$6)</f>
        <v>1200</v>
      </c>
      <c r="I4237" s="3">
        <f t="shared" ca="1" si="400"/>
        <v>0.3</v>
      </c>
      <c r="J4237" t="str" cm="1">
        <f t="array" aca="1" ref="J4237" ca="1">+INDEX({"Tarjeta";"Efectivo";"Transferencia"},RANDBETWEEN(1,3))</f>
        <v>Transferencia</v>
      </c>
      <c r="K4237" t="str">
        <f t="shared" ca="1" si="401"/>
        <v>V-003</v>
      </c>
      <c r="L4237" t="str">
        <f ca="1">+VLOOKUP(K4237,'Tablas aux'!$A$23:$C$27,3,0)</f>
        <v>Arequipa</v>
      </c>
    </row>
    <row r="4238" spans="1:12" x14ac:dyDescent="0.25">
      <c r="A4238" t="str">
        <v>V-4237</v>
      </c>
      <c r="B4238">
        <f t="shared" ca="1" si="396"/>
        <v>45933</v>
      </c>
      <c r="C4238" t="str">
        <f t="shared" ca="1" si="397"/>
        <v>C-001</v>
      </c>
      <c r="D4238" t="str">
        <f t="shared" ca="1" si="398"/>
        <v>P-002</v>
      </c>
      <c r="E4238" t="str">
        <f ca="1">+_xlfn.XLOOKUP(D4238,'Tablas aux'!$A$3:$A$6,'Tablas aux'!$B$3:$B$6,0)</f>
        <v>Laptop</v>
      </c>
      <c r="F4238" t="str">
        <f ca="1">+_xlfn.XLOOKUP(E4238,'Tablas aux'!$B$3:$B$6,'Tablas aux'!$C$3:$C$6,0)</f>
        <v>Computo</v>
      </c>
      <c r="G4238">
        <f t="shared" ca="1" si="399"/>
        <v>13</v>
      </c>
      <c r="H4238">
        <f ca="1">+_xlfn.XLOOKUP(D4238,'Tablas aux'!$A$3:$A$6,'Tablas aux'!$D$3:$D$6)</f>
        <v>1200</v>
      </c>
      <c r="I4238" s="3">
        <f t="shared" ca="1" si="400"/>
        <v>0.3</v>
      </c>
      <c r="J4238" t="str" cm="1">
        <f t="array" aca="1" ref="J4238" ca="1">+INDEX({"Tarjeta";"Efectivo";"Transferencia"},RANDBETWEEN(1,3))</f>
        <v>Efectivo</v>
      </c>
      <c r="K4238" t="str">
        <f t="shared" ca="1" si="401"/>
        <v>V-002</v>
      </c>
      <c r="L4238" t="str">
        <f ca="1">+VLOOKUP(K4238,'Tablas aux'!$A$23:$C$27,3,0)</f>
        <v>Callao</v>
      </c>
    </row>
    <row r="4239" spans="1:12" x14ac:dyDescent="0.25">
      <c r="A4239" t="str">
        <v>V-4238</v>
      </c>
      <c r="B4239">
        <f t="shared" ca="1" si="396"/>
        <v>45894</v>
      </c>
      <c r="C4239" t="str">
        <f t="shared" ca="1" si="397"/>
        <v>C-003</v>
      </c>
      <c r="D4239" t="str">
        <f t="shared" ca="1" si="398"/>
        <v>P-001</v>
      </c>
      <c r="E4239" t="str">
        <f ca="1">+_xlfn.XLOOKUP(D4239,'Tablas aux'!$A$3:$A$6,'Tablas aux'!$B$3:$B$6,0)</f>
        <v>Audífonos</v>
      </c>
      <c r="F4239" t="str">
        <f ca="1">+_xlfn.XLOOKUP(E4239,'Tablas aux'!$B$3:$B$6,'Tablas aux'!$C$3:$C$6,0)</f>
        <v>Electrónica</v>
      </c>
      <c r="G4239">
        <f t="shared" ca="1" si="399"/>
        <v>44</v>
      </c>
      <c r="H4239">
        <f ca="1">+_xlfn.XLOOKUP(D4239,'Tablas aux'!$A$3:$A$6,'Tablas aux'!$D$3:$D$6)</f>
        <v>50</v>
      </c>
      <c r="I4239" s="3">
        <f t="shared" ca="1" si="400"/>
        <v>0.1</v>
      </c>
      <c r="J4239" t="str" cm="1">
        <f t="array" aca="1" ref="J4239" ca="1">+INDEX({"Tarjeta";"Efectivo";"Transferencia"},RANDBETWEEN(1,3))</f>
        <v>Transferencia</v>
      </c>
      <c r="K4239" t="str">
        <f t="shared" ca="1" si="401"/>
        <v>V-003</v>
      </c>
      <c r="L4239" t="str">
        <f ca="1">+VLOOKUP(K4239,'Tablas aux'!$A$23:$C$27,3,0)</f>
        <v>Arequipa</v>
      </c>
    </row>
    <row r="4240" spans="1:12" x14ac:dyDescent="0.25">
      <c r="A4240" t="str">
        <v>V-4239</v>
      </c>
      <c r="B4240">
        <f t="shared" ca="1" si="396"/>
        <v>45887</v>
      </c>
      <c r="C4240" t="str">
        <f t="shared" ca="1" si="397"/>
        <v>C-003</v>
      </c>
      <c r="D4240" t="str">
        <f t="shared" ca="1" si="398"/>
        <v>P-004</v>
      </c>
      <c r="E4240" t="str">
        <f ca="1">+_xlfn.XLOOKUP(D4240,'Tablas aux'!$A$3:$A$6,'Tablas aux'!$B$3:$B$6,0)</f>
        <v>Smart Phone</v>
      </c>
      <c r="F4240" t="str">
        <f ca="1">+_xlfn.XLOOKUP(E4240,'Tablas aux'!$B$3:$B$6,'Tablas aux'!$C$3:$C$6,0)</f>
        <v>Telefonía</v>
      </c>
      <c r="G4240">
        <f t="shared" ca="1" si="399"/>
        <v>33</v>
      </c>
      <c r="H4240">
        <f ca="1">+_xlfn.XLOOKUP(D4240,'Tablas aux'!$A$3:$A$6,'Tablas aux'!$D$3:$D$6)</f>
        <v>800</v>
      </c>
      <c r="I4240" s="3">
        <f t="shared" ca="1" si="400"/>
        <v>0.2</v>
      </c>
      <c r="J4240" t="str" cm="1">
        <f t="array" aca="1" ref="J4240" ca="1">+INDEX({"Tarjeta";"Efectivo";"Transferencia"},RANDBETWEEN(1,3))</f>
        <v>Efectivo</v>
      </c>
      <c r="K4240" t="str">
        <f t="shared" ca="1" si="401"/>
        <v>V-002</v>
      </c>
      <c r="L4240" t="str">
        <f ca="1">+VLOOKUP(K4240,'Tablas aux'!$A$23:$C$27,3,0)</f>
        <v>Callao</v>
      </c>
    </row>
    <row r="4241" spans="1:12" x14ac:dyDescent="0.25">
      <c r="A4241" t="str">
        <v>V-4240</v>
      </c>
      <c r="B4241">
        <f t="shared" ca="1" si="396"/>
        <v>45688</v>
      </c>
      <c r="C4241" t="str">
        <f t="shared" ca="1" si="397"/>
        <v>C-003</v>
      </c>
      <c r="D4241" t="str">
        <f t="shared" ca="1" si="398"/>
        <v>P-004</v>
      </c>
      <c r="E4241" t="str">
        <f ca="1">+_xlfn.XLOOKUP(D4241,'Tablas aux'!$A$3:$A$6,'Tablas aux'!$B$3:$B$6,0)</f>
        <v>Smart Phone</v>
      </c>
      <c r="F4241" t="str">
        <f ca="1">+_xlfn.XLOOKUP(E4241,'Tablas aux'!$B$3:$B$6,'Tablas aux'!$C$3:$C$6,0)</f>
        <v>Telefonía</v>
      </c>
      <c r="G4241">
        <f t="shared" ca="1" si="399"/>
        <v>36</v>
      </c>
      <c r="H4241">
        <f ca="1">+_xlfn.XLOOKUP(D4241,'Tablas aux'!$A$3:$A$6,'Tablas aux'!$D$3:$D$6)</f>
        <v>800</v>
      </c>
      <c r="I4241" s="3">
        <f t="shared" ca="1" si="400"/>
        <v>0.2</v>
      </c>
      <c r="J4241" t="str" cm="1">
        <f t="array" aca="1" ref="J4241" ca="1">+INDEX({"Tarjeta";"Efectivo";"Transferencia"},RANDBETWEEN(1,3))</f>
        <v>Efectivo</v>
      </c>
      <c r="K4241" t="str">
        <f t="shared" ca="1" si="401"/>
        <v>V-002</v>
      </c>
      <c r="L4241" t="str">
        <f ca="1">+VLOOKUP(K4241,'Tablas aux'!$A$23:$C$27,3,0)</f>
        <v>Callao</v>
      </c>
    </row>
    <row r="4242" spans="1:12" x14ac:dyDescent="0.25">
      <c r="A4242" t="str">
        <v>V-4241</v>
      </c>
      <c r="B4242">
        <f t="shared" ca="1" si="396"/>
        <v>45839</v>
      </c>
      <c r="C4242" t="str">
        <f t="shared" ca="1" si="397"/>
        <v>C-002</v>
      </c>
      <c r="D4242" t="str">
        <f t="shared" ca="1" si="398"/>
        <v>P-002</v>
      </c>
      <c r="E4242" t="str">
        <f ca="1">+_xlfn.XLOOKUP(D4242,'Tablas aux'!$A$3:$A$6,'Tablas aux'!$B$3:$B$6,0)</f>
        <v>Laptop</v>
      </c>
      <c r="F4242" t="str">
        <f ca="1">+_xlfn.XLOOKUP(E4242,'Tablas aux'!$B$3:$B$6,'Tablas aux'!$C$3:$C$6,0)</f>
        <v>Computo</v>
      </c>
      <c r="G4242">
        <f t="shared" ca="1" si="399"/>
        <v>22</v>
      </c>
      <c r="H4242">
        <f ca="1">+_xlfn.XLOOKUP(D4242,'Tablas aux'!$A$3:$A$6,'Tablas aux'!$D$3:$D$6)</f>
        <v>1200</v>
      </c>
      <c r="I4242" s="3">
        <f t="shared" ca="1" si="400"/>
        <v>0.3</v>
      </c>
      <c r="J4242" t="str" cm="1">
        <f t="array" aca="1" ref="J4242" ca="1">+INDEX({"Tarjeta";"Efectivo";"Transferencia"},RANDBETWEEN(1,3))</f>
        <v>Efectivo</v>
      </c>
      <c r="K4242" t="str">
        <f t="shared" ca="1" si="401"/>
        <v>V-001</v>
      </c>
      <c r="L4242" t="str">
        <f ca="1">+VLOOKUP(K4242,'Tablas aux'!$A$23:$C$27,3,0)</f>
        <v>Lima</v>
      </c>
    </row>
    <row r="4243" spans="1:12" x14ac:dyDescent="0.25">
      <c r="A4243" t="str">
        <v>V-4242</v>
      </c>
      <c r="B4243">
        <f t="shared" ca="1" si="396"/>
        <v>45906</v>
      </c>
      <c r="C4243" t="str">
        <f t="shared" ca="1" si="397"/>
        <v>C-003</v>
      </c>
      <c r="D4243" t="str">
        <f t="shared" ca="1" si="398"/>
        <v>P-004</v>
      </c>
      <c r="E4243" t="str">
        <f ca="1">+_xlfn.XLOOKUP(D4243,'Tablas aux'!$A$3:$A$6,'Tablas aux'!$B$3:$B$6,0)</f>
        <v>Smart Phone</v>
      </c>
      <c r="F4243" t="str">
        <f ca="1">+_xlfn.XLOOKUP(E4243,'Tablas aux'!$B$3:$B$6,'Tablas aux'!$C$3:$C$6,0)</f>
        <v>Telefonía</v>
      </c>
      <c r="G4243">
        <f t="shared" ca="1" si="399"/>
        <v>23</v>
      </c>
      <c r="H4243">
        <f ca="1">+_xlfn.XLOOKUP(D4243,'Tablas aux'!$A$3:$A$6,'Tablas aux'!$D$3:$D$6)</f>
        <v>800</v>
      </c>
      <c r="I4243" s="3">
        <f t="shared" ca="1" si="400"/>
        <v>0.2</v>
      </c>
      <c r="J4243" t="str" cm="1">
        <f t="array" aca="1" ref="J4243" ca="1">+INDEX({"Tarjeta";"Efectivo";"Transferencia"},RANDBETWEEN(1,3))</f>
        <v>Tarjeta</v>
      </c>
      <c r="K4243" t="str">
        <f t="shared" ca="1" si="401"/>
        <v>V-001</v>
      </c>
      <c r="L4243" t="str">
        <f ca="1">+VLOOKUP(K4243,'Tablas aux'!$A$23:$C$27,3,0)</f>
        <v>Lima</v>
      </c>
    </row>
    <row r="4244" spans="1:12" x14ac:dyDescent="0.25">
      <c r="A4244" t="str">
        <v>V-4243</v>
      </c>
      <c r="B4244">
        <f t="shared" ca="1" si="396"/>
        <v>45664</v>
      </c>
      <c r="C4244" t="str">
        <f t="shared" ca="1" si="397"/>
        <v>C-004</v>
      </c>
      <c r="D4244" t="str">
        <f t="shared" ca="1" si="398"/>
        <v>P-001</v>
      </c>
      <c r="E4244" t="str">
        <f ca="1">+_xlfn.XLOOKUP(D4244,'Tablas aux'!$A$3:$A$6,'Tablas aux'!$B$3:$B$6,0)</f>
        <v>Audífonos</v>
      </c>
      <c r="F4244" t="str">
        <f ca="1">+_xlfn.XLOOKUP(E4244,'Tablas aux'!$B$3:$B$6,'Tablas aux'!$C$3:$C$6,0)</f>
        <v>Electrónica</v>
      </c>
      <c r="G4244">
        <f t="shared" ca="1" si="399"/>
        <v>30</v>
      </c>
      <c r="H4244">
        <f ca="1">+_xlfn.XLOOKUP(D4244,'Tablas aux'!$A$3:$A$6,'Tablas aux'!$D$3:$D$6)</f>
        <v>50</v>
      </c>
      <c r="I4244" s="3">
        <f t="shared" ca="1" si="400"/>
        <v>0.1</v>
      </c>
      <c r="J4244" t="str" cm="1">
        <f t="array" aca="1" ref="J4244" ca="1">+INDEX({"Tarjeta";"Efectivo";"Transferencia"},RANDBETWEEN(1,3))</f>
        <v>Tarjeta</v>
      </c>
      <c r="K4244" t="str">
        <f t="shared" ca="1" si="401"/>
        <v>V-002</v>
      </c>
      <c r="L4244" t="str">
        <f ca="1">+VLOOKUP(K4244,'Tablas aux'!$A$23:$C$27,3,0)</f>
        <v>Callao</v>
      </c>
    </row>
    <row r="4245" spans="1:12" x14ac:dyDescent="0.25">
      <c r="A4245" t="str">
        <v>V-4244</v>
      </c>
      <c r="B4245">
        <f t="shared" ca="1" si="396"/>
        <v>45773</v>
      </c>
      <c r="C4245" t="str">
        <f t="shared" ca="1" si="397"/>
        <v>C-001</v>
      </c>
      <c r="D4245" t="str">
        <f t="shared" ca="1" si="398"/>
        <v>P-004</v>
      </c>
      <c r="E4245" t="str">
        <f ca="1">+_xlfn.XLOOKUP(D4245,'Tablas aux'!$A$3:$A$6,'Tablas aux'!$B$3:$B$6,0)</f>
        <v>Smart Phone</v>
      </c>
      <c r="F4245" t="str">
        <f ca="1">+_xlfn.XLOOKUP(E4245,'Tablas aux'!$B$3:$B$6,'Tablas aux'!$C$3:$C$6,0)</f>
        <v>Telefonía</v>
      </c>
      <c r="G4245">
        <f t="shared" ca="1" si="399"/>
        <v>36</v>
      </c>
      <c r="H4245">
        <f ca="1">+_xlfn.XLOOKUP(D4245,'Tablas aux'!$A$3:$A$6,'Tablas aux'!$D$3:$D$6)</f>
        <v>800</v>
      </c>
      <c r="I4245" s="3">
        <f t="shared" ca="1" si="400"/>
        <v>0.2</v>
      </c>
      <c r="J4245" t="str" cm="1">
        <f t="array" aca="1" ref="J4245" ca="1">+INDEX({"Tarjeta";"Efectivo";"Transferencia"},RANDBETWEEN(1,3))</f>
        <v>Efectivo</v>
      </c>
      <c r="K4245" t="str">
        <f t="shared" ca="1" si="401"/>
        <v>V-005</v>
      </c>
      <c r="L4245" t="str">
        <f ca="1">+VLOOKUP(K4245,'Tablas aux'!$A$23:$C$27,3,0)</f>
        <v>Ayacucho</v>
      </c>
    </row>
    <row r="4246" spans="1:12" x14ac:dyDescent="0.25">
      <c r="A4246" t="str">
        <v>V-4245</v>
      </c>
      <c r="B4246">
        <f t="shared" ca="1" si="396"/>
        <v>45971</v>
      </c>
      <c r="C4246" t="str">
        <f t="shared" ca="1" si="397"/>
        <v>C-001</v>
      </c>
      <c r="D4246" t="str">
        <f t="shared" ca="1" si="398"/>
        <v>P-002</v>
      </c>
      <c r="E4246" t="str">
        <f ca="1">+_xlfn.XLOOKUP(D4246,'Tablas aux'!$A$3:$A$6,'Tablas aux'!$B$3:$B$6,0)</f>
        <v>Laptop</v>
      </c>
      <c r="F4246" t="str">
        <f ca="1">+_xlfn.XLOOKUP(E4246,'Tablas aux'!$B$3:$B$6,'Tablas aux'!$C$3:$C$6,0)</f>
        <v>Computo</v>
      </c>
      <c r="G4246">
        <f t="shared" ca="1" si="399"/>
        <v>22</v>
      </c>
      <c r="H4246">
        <f ca="1">+_xlfn.XLOOKUP(D4246,'Tablas aux'!$A$3:$A$6,'Tablas aux'!$D$3:$D$6)</f>
        <v>1200</v>
      </c>
      <c r="I4246" s="3">
        <f t="shared" ca="1" si="400"/>
        <v>0.3</v>
      </c>
      <c r="J4246" t="str" cm="1">
        <f t="array" aca="1" ref="J4246" ca="1">+INDEX({"Tarjeta";"Efectivo";"Transferencia"},RANDBETWEEN(1,3))</f>
        <v>Transferencia</v>
      </c>
      <c r="K4246" t="str">
        <f t="shared" ca="1" si="401"/>
        <v>V-005</v>
      </c>
      <c r="L4246" t="str">
        <f ca="1">+VLOOKUP(K4246,'Tablas aux'!$A$23:$C$27,3,0)</f>
        <v>Ayacucho</v>
      </c>
    </row>
    <row r="4247" spans="1:12" x14ac:dyDescent="0.25">
      <c r="A4247" t="str">
        <v>V-4246</v>
      </c>
      <c r="B4247">
        <f t="shared" ca="1" si="396"/>
        <v>45973</v>
      </c>
      <c r="C4247" t="str">
        <f t="shared" ca="1" si="397"/>
        <v>C-004</v>
      </c>
      <c r="D4247" t="str">
        <f t="shared" ca="1" si="398"/>
        <v>P-004</v>
      </c>
      <c r="E4247" t="str">
        <f ca="1">+_xlfn.XLOOKUP(D4247,'Tablas aux'!$A$3:$A$6,'Tablas aux'!$B$3:$B$6,0)</f>
        <v>Smart Phone</v>
      </c>
      <c r="F4247" t="str">
        <f ca="1">+_xlfn.XLOOKUP(E4247,'Tablas aux'!$B$3:$B$6,'Tablas aux'!$C$3:$C$6,0)</f>
        <v>Telefonía</v>
      </c>
      <c r="G4247">
        <f t="shared" ca="1" si="399"/>
        <v>23</v>
      </c>
      <c r="H4247">
        <f ca="1">+_xlfn.XLOOKUP(D4247,'Tablas aux'!$A$3:$A$6,'Tablas aux'!$D$3:$D$6)</f>
        <v>800</v>
      </c>
      <c r="I4247" s="3">
        <f t="shared" ca="1" si="400"/>
        <v>0.2</v>
      </c>
      <c r="J4247" t="str" cm="1">
        <f t="array" aca="1" ref="J4247" ca="1">+INDEX({"Tarjeta";"Efectivo";"Transferencia"},RANDBETWEEN(1,3))</f>
        <v>Tarjeta</v>
      </c>
      <c r="K4247" t="str">
        <f t="shared" ca="1" si="401"/>
        <v>V-001</v>
      </c>
      <c r="L4247" t="str">
        <f ca="1">+VLOOKUP(K4247,'Tablas aux'!$A$23:$C$27,3,0)</f>
        <v>Lima</v>
      </c>
    </row>
    <row r="4248" spans="1:12" x14ac:dyDescent="0.25">
      <c r="A4248" t="str">
        <v>V-4247</v>
      </c>
      <c r="B4248">
        <f t="shared" ca="1" si="396"/>
        <v>45768</v>
      </c>
      <c r="C4248" t="str">
        <f t="shared" ca="1" si="397"/>
        <v>C-002</v>
      </c>
      <c r="D4248" t="str">
        <f t="shared" ca="1" si="398"/>
        <v>P-001</v>
      </c>
      <c r="E4248" t="str">
        <f ca="1">+_xlfn.XLOOKUP(D4248,'Tablas aux'!$A$3:$A$6,'Tablas aux'!$B$3:$B$6,0)</f>
        <v>Audífonos</v>
      </c>
      <c r="F4248" t="str">
        <f ca="1">+_xlfn.XLOOKUP(E4248,'Tablas aux'!$B$3:$B$6,'Tablas aux'!$C$3:$C$6,0)</f>
        <v>Electrónica</v>
      </c>
      <c r="G4248">
        <f t="shared" ca="1" si="399"/>
        <v>32</v>
      </c>
      <c r="H4248">
        <f ca="1">+_xlfn.XLOOKUP(D4248,'Tablas aux'!$A$3:$A$6,'Tablas aux'!$D$3:$D$6)</f>
        <v>50</v>
      </c>
      <c r="I4248" s="3">
        <f t="shared" ca="1" si="400"/>
        <v>0.1</v>
      </c>
      <c r="J4248" t="str" cm="1">
        <f t="array" aca="1" ref="J4248" ca="1">+INDEX({"Tarjeta";"Efectivo";"Transferencia"},RANDBETWEEN(1,3))</f>
        <v>Transferencia</v>
      </c>
      <c r="K4248" t="str">
        <f t="shared" ca="1" si="401"/>
        <v>V-004</v>
      </c>
      <c r="L4248" t="str">
        <f ca="1">+VLOOKUP(K4248,'Tablas aux'!$A$23:$C$27,3,0)</f>
        <v>Moquegua</v>
      </c>
    </row>
    <row r="4249" spans="1:12" x14ac:dyDescent="0.25">
      <c r="A4249" t="str">
        <v>V-4248</v>
      </c>
      <c r="B4249">
        <f t="shared" ca="1" si="396"/>
        <v>46003</v>
      </c>
      <c r="C4249" t="str">
        <f t="shared" ca="1" si="397"/>
        <v>C-001</v>
      </c>
      <c r="D4249" t="str">
        <f t="shared" ca="1" si="398"/>
        <v>P-001</v>
      </c>
      <c r="E4249" t="str">
        <f ca="1">+_xlfn.XLOOKUP(D4249,'Tablas aux'!$A$3:$A$6,'Tablas aux'!$B$3:$B$6,0)</f>
        <v>Audífonos</v>
      </c>
      <c r="F4249" t="str">
        <f ca="1">+_xlfn.XLOOKUP(E4249,'Tablas aux'!$B$3:$B$6,'Tablas aux'!$C$3:$C$6,0)</f>
        <v>Electrónica</v>
      </c>
      <c r="G4249">
        <f t="shared" ca="1" si="399"/>
        <v>8</v>
      </c>
      <c r="H4249">
        <f ca="1">+_xlfn.XLOOKUP(D4249,'Tablas aux'!$A$3:$A$6,'Tablas aux'!$D$3:$D$6)</f>
        <v>50</v>
      </c>
      <c r="I4249" s="3">
        <f t="shared" ca="1" si="400"/>
        <v>0.1</v>
      </c>
      <c r="J4249" t="str" cm="1">
        <f t="array" aca="1" ref="J4249" ca="1">+INDEX({"Tarjeta";"Efectivo";"Transferencia"},RANDBETWEEN(1,3))</f>
        <v>Efectivo</v>
      </c>
      <c r="K4249" t="str">
        <f t="shared" ca="1" si="401"/>
        <v>V-003</v>
      </c>
      <c r="L4249" t="str">
        <f ca="1">+VLOOKUP(K4249,'Tablas aux'!$A$23:$C$27,3,0)</f>
        <v>Arequipa</v>
      </c>
    </row>
    <row r="4250" spans="1:12" x14ac:dyDescent="0.25">
      <c r="A4250" t="str">
        <v>V-4249</v>
      </c>
      <c r="B4250">
        <f t="shared" ca="1" si="396"/>
        <v>45996</v>
      </c>
      <c r="C4250" t="str">
        <f t="shared" ca="1" si="397"/>
        <v>C-004</v>
      </c>
      <c r="D4250" t="str">
        <f t="shared" ca="1" si="398"/>
        <v>P-004</v>
      </c>
      <c r="E4250" t="str">
        <f ca="1">+_xlfn.XLOOKUP(D4250,'Tablas aux'!$A$3:$A$6,'Tablas aux'!$B$3:$B$6,0)</f>
        <v>Smart Phone</v>
      </c>
      <c r="F4250" t="str">
        <f ca="1">+_xlfn.XLOOKUP(E4250,'Tablas aux'!$B$3:$B$6,'Tablas aux'!$C$3:$C$6,0)</f>
        <v>Telefonía</v>
      </c>
      <c r="G4250">
        <f t="shared" ca="1" si="399"/>
        <v>11</v>
      </c>
      <c r="H4250">
        <f ca="1">+_xlfn.XLOOKUP(D4250,'Tablas aux'!$A$3:$A$6,'Tablas aux'!$D$3:$D$6)</f>
        <v>800</v>
      </c>
      <c r="I4250" s="3">
        <f t="shared" ca="1" si="400"/>
        <v>0.2</v>
      </c>
      <c r="J4250" t="str" cm="1">
        <f t="array" aca="1" ref="J4250" ca="1">+INDEX({"Tarjeta";"Efectivo";"Transferencia"},RANDBETWEEN(1,3))</f>
        <v>Tarjeta</v>
      </c>
      <c r="K4250" t="str">
        <f t="shared" ca="1" si="401"/>
        <v>V-005</v>
      </c>
      <c r="L4250" t="str">
        <f ca="1">+VLOOKUP(K4250,'Tablas aux'!$A$23:$C$27,3,0)</f>
        <v>Ayacucho</v>
      </c>
    </row>
    <row r="4251" spans="1:12" x14ac:dyDescent="0.25">
      <c r="A4251" t="str">
        <v>V-4250</v>
      </c>
      <c r="B4251">
        <f t="shared" ca="1" si="396"/>
        <v>45738</v>
      </c>
      <c r="C4251" t="str">
        <f t="shared" ca="1" si="397"/>
        <v>C-001</v>
      </c>
      <c r="D4251" t="str">
        <f t="shared" ca="1" si="398"/>
        <v>P-004</v>
      </c>
      <c r="E4251" t="str">
        <f ca="1">+_xlfn.XLOOKUP(D4251,'Tablas aux'!$A$3:$A$6,'Tablas aux'!$B$3:$B$6,0)</f>
        <v>Smart Phone</v>
      </c>
      <c r="F4251" t="str">
        <f ca="1">+_xlfn.XLOOKUP(E4251,'Tablas aux'!$B$3:$B$6,'Tablas aux'!$C$3:$C$6,0)</f>
        <v>Telefonía</v>
      </c>
      <c r="G4251">
        <f t="shared" ca="1" si="399"/>
        <v>30</v>
      </c>
      <c r="H4251">
        <f ca="1">+_xlfn.XLOOKUP(D4251,'Tablas aux'!$A$3:$A$6,'Tablas aux'!$D$3:$D$6)</f>
        <v>800</v>
      </c>
      <c r="I4251" s="3">
        <f t="shared" ca="1" si="400"/>
        <v>0.2</v>
      </c>
      <c r="J4251" t="str" cm="1">
        <f t="array" aca="1" ref="J4251" ca="1">+INDEX({"Tarjeta";"Efectivo";"Transferencia"},RANDBETWEEN(1,3))</f>
        <v>Transferencia</v>
      </c>
      <c r="K4251" t="str">
        <f t="shared" ca="1" si="401"/>
        <v>V-005</v>
      </c>
      <c r="L4251" t="str">
        <f ca="1">+VLOOKUP(K4251,'Tablas aux'!$A$23:$C$27,3,0)</f>
        <v>Ayacucho</v>
      </c>
    </row>
    <row r="4252" spans="1:12" x14ac:dyDescent="0.25">
      <c r="A4252" t="str">
        <v>V-4251</v>
      </c>
      <c r="B4252">
        <f t="shared" ca="1" si="396"/>
        <v>45854</v>
      </c>
      <c r="C4252" t="str">
        <f t="shared" ca="1" si="397"/>
        <v>C-003</v>
      </c>
      <c r="D4252" t="str">
        <f t="shared" ca="1" si="398"/>
        <v>P-001</v>
      </c>
      <c r="E4252" t="str">
        <f ca="1">+_xlfn.XLOOKUP(D4252,'Tablas aux'!$A$3:$A$6,'Tablas aux'!$B$3:$B$6,0)</f>
        <v>Audífonos</v>
      </c>
      <c r="F4252" t="str">
        <f ca="1">+_xlfn.XLOOKUP(E4252,'Tablas aux'!$B$3:$B$6,'Tablas aux'!$C$3:$C$6,0)</f>
        <v>Electrónica</v>
      </c>
      <c r="G4252">
        <f t="shared" ca="1" si="399"/>
        <v>33</v>
      </c>
      <c r="H4252">
        <f ca="1">+_xlfn.XLOOKUP(D4252,'Tablas aux'!$A$3:$A$6,'Tablas aux'!$D$3:$D$6)</f>
        <v>50</v>
      </c>
      <c r="I4252" s="3">
        <f t="shared" ca="1" si="400"/>
        <v>0.1</v>
      </c>
      <c r="J4252" t="str" cm="1">
        <f t="array" aca="1" ref="J4252" ca="1">+INDEX({"Tarjeta";"Efectivo";"Transferencia"},RANDBETWEEN(1,3))</f>
        <v>Efectivo</v>
      </c>
      <c r="K4252" t="str">
        <f t="shared" ca="1" si="401"/>
        <v>V-003</v>
      </c>
      <c r="L4252" t="str">
        <f ca="1">+VLOOKUP(K4252,'Tablas aux'!$A$23:$C$27,3,0)</f>
        <v>Arequipa</v>
      </c>
    </row>
    <row r="4253" spans="1:12" x14ac:dyDescent="0.25">
      <c r="A4253" t="str">
        <v>V-4252</v>
      </c>
      <c r="B4253">
        <f t="shared" ca="1" si="396"/>
        <v>45995</v>
      </c>
      <c r="C4253" t="str">
        <f t="shared" ca="1" si="397"/>
        <v>C-003</v>
      </c>
      <c r="D4253" t="str">
        <f t="shared" ca="1" si="398"/>
        <v>P-001</v>
      </c>
      <c r="E4253" t="str">
        <f ca="1">+_xlfn.XLOOKUP(D4253,'Tablas aux'!$A$3:$A$6,'Tablas aux'!$B$3:$B$6,0)</f>
        <v>Audífonos</v>
      </c>
      <c r="F4253" t="str">
        <f ca="1">+_xlfn.XLOOKUP(E4253,'Tablas aux'!$B$3:$B$6,'Tablas aux'!$C$3:$C$6,0)</f>
        <v>Electrónica</v>
      </c>
      <c r="G4253">
        <f t="shared" ca="1" si="399"/>
        <v>12</v>
      </c>
      <c r="H4253">
        <f ca="1">+_xlfn.XLOOKUP(D4253,'Tablas aux'!$A$3:$A$6,'Tablas aux'!$D$3:$D$6)</f>
        <v>50</v>
      </c>
      <c r="I4253" s="3">
        <f t="shared" ca="1" si="400"/>
        <v>0.1</v>
      </c>
      <c r="J4253" t="str" cm="1">
        <f t="array" aca="1" ref="J4253" ca="1">+INDEX({"Tarjeta";"Efectivo";"Transferencia"},RANDBETWEEN(1,3))</f>
        <v>Tarjeta</v>
      </c>
      <c r="K4253" t="str">
        <f t="shared" ca="1" si="401"/>
        <v>V-002</v>
      </c>
      <c r="L4253" t="str">
        <f ca="1">+VLOOKUP(K4253,'Tablas aux'!$A$23:$C$27,3,0)</f>
        <v>Callao</v>
      </c>
    </row>
    <row r="4254" spans="1:12" x14ac:dyDescent="0.25">
      <c r="A4254" t="str">
        <v>V-4253</v>
      </c>
      <c r="B4254">
        <f t="shared" ca="1" si="396"/>
        <v>45956</v>
      </c>
      <c r="C4254" t="str">
        <f t="shared" ca="1" si="397"/>
        <v>C-002</v>
      </c>
      <c r="D4254" t="str">
        <f t="shared" ca="1" si="398"/>
        <v>P-004</v>
      </c>
      <c r="E4254" t="str">
        <f ca="1">+_xlfn.XLOOKUP(D4254,'Tablas aux'!$A$3:$A$6,'Tablas aux'!$B$3:$B$6,0)</f>
        <v>Smart Phone</v>
      </c>
      <c r="F4254" t="str">
        <f ca="1">+_xlfn.XLOOKUP(E4254,'Tablas aux'!$B$3:$B$6,'Tablas aux'!$C$3:$C$6,0)</f>
        <v>Telefonía</v>
      </c>
      <c r="G4254">
        <f t="shared" ca="1" si="399"/>
        <v>42</v>
      </c>
      <c r="H4254">
        <f ca="1">+_xlfn.XLOOKUP(D4254,'Tablas aux'!$A$3:$A$6,'Tablas aux'!$D$3:$D$6)</f>
        <v>800</v>
      </c>
      <c r="I4254" s="3">
        <f t="shared" ca="1" si="400"/>
        <v>0.2</v>
      </c>
      <c r="J4254" t="str" cm="1">
        <f t="array" aca="1" ref="J4254" ca="1">+INDEX({"Tarjeta";"Efectivo";"Transferencia"},RANDBETWEEN(1,3))</f>
        <v>Efectivo</v>
      </c>
      <c r="K4254" t="str">
        <f t="shared" ca="1" si="401"/>
        <v>V-002</v>
      </c>
      <c r="L4254" t="str">
        <f ca="1">+VLOOKUP(K4254,'Tablas aux'!$A$23:$C$27,3,0)</f>
        <v>Callao</v>
      </c>
    </row>
    <row r="4255" spans="1:12" x14ac:dyDescent="0.25">
      <c r="A4255" t="str">
        <v>V-4254</v>
      </c>
      <c r="B4255">
        <f t="shared" ca="1" si="396"/>
        <v>45752</v>
      </c>
      <c r="C4255" t="str">
        <f t="shared" ca="1" si="397"/>
        <v>C-002</v>
      </c>
      <c r="D4255" t="str">
        <f t="shared" ca="1" si="398"/>
        <v>P-004</v>
      </c>
      <c r="E4255" t="str">
        <f ca="1">+_xlfn.XLOOKUP(D4255,'Tablas aux'!$A$3:$A$6,'Tablas aux'!$B$3:$B$6,0)</f>
        <v>Smart Phone</v>
      </c>
      <c r="F4255" t="str">
        <f ca="1">+_xlfn.XLOOKUP(E4255,'Tablas aux'!$B$3:$B$6,'Tablas aux'!$C$3:$C$6,0)</f>
        <v>Telefonía</v>
      </c>
      <c r="G4255">
        <f t="shared" ca="1" si="399"/>
        <v>26</v>
      </c>
      <c r="H4255">
        <f ca="1">+_xlfn.XLOOKUP(D4255,'Tablas aux'!$A$3:$A$6,'Tablas aux'!$D$3:$D$6)</f>
        <v>800</v>
      </c>
      <c r="I4255" s="3">
        <f t="shared" ca="1" si="400"/>
        <v>0.2</v>
      </c>
      <c r="J4255" t="str" cm="1">
        <f t="array" aca="1" ref="J4255" ca="1">+INDEX({"Tarjeta";"Efectivo";"Transferencia"},RANDBETWEEN(1,3))</f>
        <v>Transferencia</v>
      </c>
      <c r="K4255" t="str">
        <f t="shared" ca="1" si="401"/>
        <v>V-004</v>
      </c>
      <c r="L4255" t="str">
        <f ca="1">+VLOOKUP(K4255,'Tablas aux'!$A$23:$C$27,3,0)</f>
        <v>Moquegua</v>
      </c>
    </row>
    <row r="4256" spans="1:12" x14ac:dyDescent="0.25">
      <c r="A4256" t="str">
        <v>V-4255</v>
      </c>
      <c r="B4256">
        <f t="shared" ca="1" si="396"/>
        <v>45944</v>
      </c>
      <c r="C4256" t="str">
        <f t="shared" ca="1" si="397"/>
        <v>C-001</v>
      </c>
      <c r="D4256" t="str">
        <f t="shared" ca="1" si="398"/>
        <v>P-003</v>
      </c>
      <c r="E4256" t="str">
        <f ca="1">+_xlfn.XLOOKUP(D4256,'Tablas aux'!$A$3:$A$6,'Tablas aux'!$B$3:$B$6,0)</f>
        <v>Smart Watch</v>
      </c>
      <c r="F4256" t="str">
        <f ca="1">+_xlfn.XLOOKUP(E4256,'Tablas aux'!$B$3:$B$6,'Tablas aux'!$C$3:$C$6,0)</f>
        <v>Electrónica</v>
      </c>
      <c r="G4256">
        <f t="shared" ca="1" si="399"/>
        <v>19</v>
      </c>
      <c r="H4256">
        <f ca="1">+_xlfn.XLOOKUP(D4256,'Tablas aux'!$A$3:$A$6,'Tablas aux'!$D$3:$D$6)</f>
        <v>200</v>
      </c>
      <c r="I4256" s="3">
        <f t="shared" ca="1" si="400"/>
        <v>0.1</v>
      </c>
      <c r="J4256" t="str" cm="1">
        <f t="array" aca="1" ref="J4256" ca="1">+INDEX({"Tarjeta";"Efectivo";"Transferencia"},RANDBETWEEN(1,3))</f>
        <v>Transferencia</v>
      </c>
      <c r="K4256" t="str">
        <f t="shared" ca="1" si="401"/>
        <v>V-004</v>
      </c>
      <c r="L4256" t="str">
        <f ca="1">+VLOOKUP(K4256,'Tablas aux'!$A$23:$C$27,3,0)</f>
        <v>Moquegua</v>
      </c>
    </row>
    <row r="4257" spans="1:12" x14ac:dyDescent="0.25">
      <c r="A4257" t="str">
        <v>V-4256</v>
      </c>
      <c r="B4257">
        <f t="shared" ca="1" si="396"/>
        <v>45958</v>
      </c>
      <c r="C4257" t="str">
        <f t="shared" ca="1" si="397"/>
        <v>C-001</v>
      </c>
      <c r="D4257" t="str">
        <f t="shared" ca="1" si="398"/>
        <v>P-004</v>
      </c>
      <c r="E4257" t="str">
        <f ca="1">+_xlfn.XLOOKUP(D4257,'Tablas aux'!$A$3:$A$6,'Tablas aux'!$B$3:$B$6,0)</f>
        <v>Smart Phone</v>
      </c>
      <c r="F4257" t="str">
        <f ca="1">+_xlfn.XLOOKUP(E4257,'Tablas aux'!$B$3:$B$6,'Tablas aux'!$C$3:$C$6,0)</f>
        <v>Telefonía</v>
      </c>
      <c r="G4257">
        <f t="shared" ca="1" si="399"/>
        <v>19</v>
      </c>
      <c r="H4257">
        <f ca="1">+_xlfn.XLOOKUP(D4257,'Tablas aux'!$A$3:$A$6,'Tablas aux'!$D$3:$D$6)</f>
        <v>800</v>
      </c>
      <c r="I4257" s="3">
        <f t="shared" ca="1" si="400"/>
        <v>0.2</v>
      </c>
      <c r="J4257" t="str" cm="1">
        <f t="array" aca="1" ref="J4257" ca="1">+INDEX({"Tarjeta";"Efectivo";"Transferencia"},RANDBETWEEN(1,3))</f>
        <v>Tarjeta</v>
      </c>
      <c r="K4257" t="str">
        <f t="shared" ca="1" si="401"/>
        <v>V-002</v>
      </c>
      <c r="L4257" t="str">
        <f ca="1">+VLOOKUP(K4257,'Tablas aux'!$A$23:$C$27,3,0)</f>
        <v>Callao</v>
      </c>
    </row>
    <row r="4258" spans="1:12" x14ac:dyDescent="0.25">
      <c r="A4258" t="str">
        <v>V-4257</v>
      </c>
      <c r="B4258">
        <f t="shared" ca="1" si="396"/>
        <v>45663</v>
      </c>
      <c r="C4258" t="str">
        <f t="shared" ca="1" si="397"/>
        <v>C-002</v>
      </c>
      <c r="D4258" t="str">
        <f t="shared" ca="1" si="398"/>
        <v>P-001</v>
      </c>
      <c r="E4258" t="str">
        <f ca="1">+_xlfn.XLOOKUP(D4258,'Tablas aux'!$A$3:$A$6,'Tablas aux'!$B$3:$B$6,0)</f>
        <v>Audífonos</v>
      </c>
      <c r="F4258" t="str">
        <f ca="1">+_xlfn.XLOOKUP(E4258,'Tablas aux'!$B$3:$B$6,'Tablas aux'!$C$3:$C$6,0)</f>
        <v>Electrónica</v>
      </c>
      <c r="G4258">
        <f t="shared" ca="1" si="399"/>
        <v>14</v>
      </c>
      <c r="H4258">
        <f ca="1">+_xlfn.XLOOKUP(D4258,'Tablas aux'!$A$3:$A$6,'Tablas aux'!$D$3:$D$6)</f>
        <v>50</v>
      </c>
      <c r="I4258" s="3">
        <f t="shared" ca="1" si="400"/>
        <v>0.1</v>
      </c>
      <c r="J4258" t="str" cm="1">
        <f t="array" aca="1" ref="J4258" ca="1">+INDEX({"Tarjeta";"Efectivo";"Transferencia"},RANDBETWEEN(1,3))</f>
        <v>Transferencia</v>
      </c>
      <c r="K4258" t="str">
        <f t="shared" ca="1" si="401"/>
        <v>V-004</v>
      </c>
      <c r="L4258" t="str">
        <f ca="1">+VLOOKUP(K4258,'Tablas aux'!$A$23:$C$27,3,0)</f>
        <v>Moquegua</v>
      </c>
    </row>
    <row r="4259" spans="1:12" x14ac:dyDescent="0.25">
      <c r="A4259" t="str">
        <v>V-4258</v>
      </c>
      <c r="B4259">
        <f t="shared" ca="1" si="396"/>
        <v>45687</v>
      </c>
      <c r="C4259" t="str">
        <f t="shared" ca="1" si="397"/>
        <v>C-001</v>
      </c>
      <c r="D4259" t="str">
        <f t="shared" ca="1" si="398"/>
        <v>P-002</v>
      </c>
      <c r="E4259" t="str">
        <f ca="1">+_xlfn.XLOOKUP(D4259,'Tablas aux'!$A$3:$A$6,'Tablas aux'!$B$3:$B$6,0)</f>
        <v>Laptop</v>
      </c>
      <c r="F4259" t="str">
        <f ca="1">+_xlfn.XLOOKUP(E4259,'Tablas aux'!$B$3:$B$6,'Tablas aux'!$C$3:$C$6,0)</f>
        <v>Computo</v>
      </c>
      <c r="G4259">
        <f t="shared" ca="1" si="399"/>
        <v>24</v>
      </c>
      <c r="H4259">
        <f ca="1">+_xlfn.XLOOKUP(D4259,'Tablas aux'!$A$3:$A$6,'Tablas aux'!$D$3:$D$6)</f>
        <v>1200</v>
      </c>
      <c r="I4259" s="3">
        <f t="shared" ca="1" si="400"/>
        <v>0.3</v>
      </c>
      <c r="J4259" t="str" cm="1">
        <f t="array" aca="1" ref="J4259" ca="1">+INDEX({"Tarjeta";"Efectivo";"Transferencia"},RANDBETWEEN(1,3))</f>
        <v>Transferencia</v>
      </c>
      <c r="K4259" t="str">
        <f t="shared" ca="1" si="401"/>
        <v>V-005</v>
      </c>
      <c r="L4259" t="str">
        <f ca="1">+VLOOKUP(K4259,'Tablas aux'!$A$23:$C$27,3,0)</f>
        <v>Ayacucho</v>
      </c>
    </row>
    <row r="4260" spans="1:12" x14ac:dyDescent="0.25">
      <c r="A4260" t="str">
        <v>V-4259</v>
      </c>
      <c r="B4260">
        <f t="shared" ca="1" si="396"/>
        <v>45845</v>
      </c>
      <c r="C4260" t="str">
        <f t="shared" ca="1" si="397"/>
        <v>C-003</v>
      </c>
      <c r="D4260" t="str">
        <f t="shared" ca="1" si="398"/>
        <v>P-002</v>
      </c>
      <c r="E4260" t="str">
        <f ca="1">+_xlfn.XLOOKUP(D4260,'Tablas aux'!$A$3:$A$6,'Tablas aux'!$B$3:$B$6,0)</f>
        <v>Laptop</v>
      </c>
      <c r="F4260" t="str">
        <f ca="1">+_xlfn.XLOOKUP(E4260,'Tablas aux'!$B$3:$B$6,'Tablas aux'!$C$3:$C$6,0)</f>
        <v>Computo</v>
      </c>
      <c r="G4260">
        <f t="shared" ca="1" si="399"/>
        <v>34</v>
      </c>
      <c r="H4260">
        <f ca="1">+_xlfn.XLOOKUP(D4260,'Tablas aux'!$A$3:$A$6,'Tablas aux'!$D$3:$D$6)</f>
        <v>1200</v>
      </c>
      <c r="I4260" s="3">
        <f t="shared" ca="1" si="400"/>
        <v>0.3</v>
      </c>
      <c r="J4260" t="str" cm="1">
        <f t="array" aca="1" ref="J4260" ca="1">+INDEX({"Tarjeta";"Efectivo";"Transferencia"},RANDBETWEEN(1,3))</f>
        <v>Efectivo</v>
      </c>
      <c r="K4260" t="str">
        <f t="shared" ca="1" si="401"/>
        <v>V-003</v>
      </c>
      <c r="L4260" t="str">
        <f ca="1">+VLOOKUP(K4260,'Tablas aux'!$A$23:$C$27,3,0)</f>
        <v>Arequipa</v>
      </c>
    </row>
    <row r="4261" spans="1:12" x14ac:dyDescent="0.25">
      <c r="A4261" t="str">
        <v>V-4260</v>
      </c>
      <c r="B4261">
        <f t="shared" ca="1" si="396"/>
        <v>45678</v>
      </c>
      <c r="C4261" t="str">
        <f t="shared" ca="1" si="397"/>
        <v>C-001</v>
      </c>
      <c r="D4261" t="str">
        <f t="shared" ca="1" si="398"/>
        <v>P-001</v>
      </c>
      <c r="E4261" t="str">
        <f ca="1">+_xlfn.XLOOKUP(D4261,'Tablas aux'!$A$3:$A$6,'Tablas aux'!$B$3:$B$6,0)</f>
        <v>Audífonos</v>
      </c>
      <c r="F4261" t="str">
        <f ca="1">+_xlfn.XLOOKUP(E4261,'Tablas aux'!$B$3:$B$6,'Tablas aux'!$C$3:$C$6,0)</f>
        <v>Electrónica</v>
      </c>
      <c r="G4261">
        <f t="shared" ca="1" si="399"/>
        <v>33</v>
      </c>
      <c r="H4261">
        <f ca="1">+_xlfn.XLOOKUP(D4261,'Tablas aux'!$A$3:$A$6,'Tablas aux'!$D$3:$D$6)</f>
        <v>50</v>
      </c>
      <c r="I4261" s="3">
        <f t="shared" ca="1" si="400"/>
        <v>0.1</v>
      </c>
      <c r="J4261" t="str" cm="1">
        <f t="array" aca="1" ref="J4261" ca="1">+INDEX({"Tarjeta";"Efectivo";"Transferencia"},RANDBETWEEN(1,3))</f>
        <v>Efectivo</v>
      </c>
      <c r="K4261" t="str">
        <f t="shared" ca="1" si="401"/>
        <v>V-004</v>
      </c>
      <c r="L4261" t="str">
        <f ca="1">+VLOOKUP(K4261,'Tablas aux'!$A$23:$C$27,3,0)</f>
        <v>Moquegua</v>
      </c>
    </row>
    <row r="4262" spans="1:12" x14ac:dyDescent="0.25">
      <c r="A4262" t="str">
        <v>V-4261</v>
      </c>
      <c r="B4262">
        <f t="shared" ca="1" si="396"/>
        <v>45726</v>
      </c>
      <c r="C4262" t="str">
        <f t="shared" ca="1" si="397"/>
        <v>C-002</v>
      </c>
      <c r="D4262" t="str">
        <f t="shared" ca="1" si="398"/>
        <v>P-004</v>
      </c>
      <c r="E4262" t="str">
        <f ca="1">+_xlfn.XLOOKUP(D4262,'Tablas aux'!$A$3:$A$6,'Tablas aux'!$B$3:$B$6,0)</f>
        <v>Smart Phone</v>
      </c>
      <c r="F4262" t="str">
        <f ca="1">+_xlfn.XLOOKUP(E4262,'Tablas aux'!$B$3:$B$6,'Tablas aux'!$C$3:$C$6,0)</f>
        <v>Telefonía</v>
      </c>
      <c r="G4262">
        <f t="shared" ca="1" si="399"/>
        <v>27</v>
      </c>
      <c r="H4262">
        <f ca="1">+_xlfn.XLOOKUP(D4262,'Tablas aux'!$A$3:$A$6,'Tablas aux'!$D$3:$D$6)</f>
        <v>800</v>
      </c>
      <c r="I4262" s="3">
        <f t="shared" ca="1" si="400"/>
        <v>0.2</v>
      </c>
      <c r="J4262" t="str" cm="1">
        <f t="array" aca="1" ref="J4262" ca="1">+INDEX({"Tarjeta";"Efectivo";"Transferencia"},RANDBETWEEN(1,3))</f>
        <v>Transferencia</v>
      </c>
      <c r="K4262" t="str">
        <f t="shared" ca="1" si="401"/>
        <v>V-004</v>
      </c>
      <c r="L4262" t="str">
        <f ca="1">+VLOOKUP(K4262,'Tablas aux'!$A$23:$C$27,3,0)</f>
        <v>Moquegua</v>
      </c>
    </row>
    <row r="4263" spans="1:12" x14ac:dyDescent="0.25">
      <c r="A4263" t="str">
        <v>V-4262</v>
      </c>
      <c r="B4263">
        <f t="shared" ca="1" si="396"/>
        <v>45818</v>
      </c>
      <c r="C4263" t="str">
        <f t="shared" ca="1" si="397"/>
        <v>C-004</v>
      </c>
      <c r="D4263" t="str">
        <f t="shared" ca="1" si="398"/>
        <v>P-001</v>
      </c>
      <c r="E4263" t="str">
        <f ca="1">+_xlfn.XLOOKUP(D4263,'Tablas aux'!$A$3:$A$6,'Tablas aux'!$B$3:$B$6,0)</f>
        <v>Audífonos</v>
      </c>
      <c r="F4263" t="str">
        <f ca="1">+_xlfn.XLOOKUP(E4263,'Tablas aux'!$B$3:$B$6,'Tablas aux'!$C$3:$C$6,0)</f>
        <v>Electrónica</v>
      </c>
      <c r="G4263">
        <f t="shared" ca="1" si="399"/>
        <v>41</v>
      </c>
      <c r="H4263">
        <f ca="1">+_xlfn.XLOOKUP(D4263,'Tablas aux'!$A$3:$A$6,'Tablas aux'!$D$3:$D$6)</f>
        <v>50</v>
      </c>
      <c r="I4263" s="3">
        <f t="shared" ca="1" si="400"/>
        <v>0.1</v>
      </c>
      <c r="J4263" t="str" cm="1">
        <f t="array" aca="1" ref="J4263" ca="1">+INDEX({"Tarjeta";"Efectivo";"Transferencia"},RANDBETWEEN(1,3))</f>
        <v>Transferencia</v>
      </c>
      <c r="K4263" t="str">
        <f t="shared" ca="1" si="401"/>
        <v>V-001</v>
      </c>
      <c r="L4263" t="str">
        <f ca="1">+VLOOKUP(K4263,'Tablas aux'!$A$23:$C$27,3,0)</f>
        <v>Lima</v>
      </c>
    </row>
    <row r="4264" spans="1:12" x14ac:dyDescent="0.25">
      <c r="A4264" t="str">
        <v>V-4263</v>
      </c>
      <c r="B4264">
        <f t="shared" ca="1" si="396"/>
        <v>45944</v>
      </c>
      <c r="C4264" t="str">
        <f t="shared" ca="1" si="397"/>
        <v>C-004</v>
      </c>
      <c r="D4264" t="str">
        <f t="shared" ca="1" si="398"/>
        <v>P-001</v>
      </c>
      <c r="E4264" t="str">
        <f ca="1">+_xlfn.XLOOKUP(D4264,'Tablas aux'!$A$3:$A$6,'Tablas aux'!$B$3:$B$6,0)</f>
        <v>Audífonos</v>
      </c>
      <c r="F4264" t="str">
        <f ca="1">+_xlfn.XLOOKUP(E4264,'Tablas aux'!$B$3:$B$6,'Tablas aux'!$C$3:$C$6,0)</f>
        <v>Electrónica</v>
      </c>
      <c r="G4264">
        <f t="shared" ca="1" si="399"/>
        <v>33</v>
      </c>
      <c r="H4264">
        <f ca="1">+_xlfn.XLOOKUP(D4264,'Tablas aux'!$A$3:$A$6,'Tablas aux'!$D$3:$D$6)</f>
        <v>50</v>
      </c>
      <c r="I4264" s="3">
        <f t="shared" ca="1" si="400"/>
        <v>0.1</v>
      </c>
      <c r="J4264" t="str" cm="1">
        <f t="array" aca="1" ref="J4264" ca="1">+INDEX({"Tarjeta";"Efectivo";"Transferencia"},RANDBETWEEN(1,3))</f>
        <v>Tarjeta</v>
      </c>
      <c r="K4264" t="str">
        <f t="shared" ca="1" si="401"/>
        <v>V-004</v>
      </c>
      <c r="L4264" t="str">
        <f ca="1">+VLOOKUP(K4264,'Tablas aux'!$A$23:$C$27,3,0)</f>
        <v>Moquegua</v>
      </c>
    </row>
    <row r="4265" spans="1:12" x14ac:dyDescent="0.25">
      <c r="A4265" t="str">
        <v>V-4264</v>
      </c>
      <c r="B4265">
        <f t="shared" ca="1" si="396"/>
        <v>45940</v>
      </c>
      <c r="C4265" t="str">
        <f t="shared" ca="1" si="397"/>
        <v>C-004</v>
      </c>
      <c r="D4265" t="str">
        <f t="shared" ca="1" si="398"/>
        <v>P-003</v>
      </c>
      <c r="E4265" t="str">
        <f ca="1">+_xlfn.XLOOKUP(D4265,'Tablas aux'!$A$3:$A$6,'Tablas aux'!$B$3:$B$6,0)</f>
        <v>Smart Watch</v>
      </c>
      <c r="F4265" t="str">
        <f ca="1">+_xlfn.XLOOKUP(E4265,'Tablas aux'!$B$3:$B$6,'Tablas aux'!$C$3:$C$6,0)</f>
        <v>Electrónica</v>
      </c>
      <c r="G4265">
        <f t="shared" ca="1" si="399"/>
        <v>14</v>
      </c>
      <c r="H4265">
        <f ca="1">+_xlfn.XLOOKUP(D4265,'Tablas aux'!$A$3:$A$6,'Tablas aux'!$D$3:$D$6)</f>
        <v>200</v>
      </c>
      <c r="I4265" s="3">
        <f t="shared" ca="1" si="400"/>
        <v>0.1</v>
      </c>
      <c r="J4265" t="str" cm="1">
        <f t="array" aca="1" ref="J4265" ca="1">+INDEX({"Tarjeta";"Efectivo";"Transferencia"},RANDBETWEEN(1,3))</f>
        <v>Efectivo</v>
      </c>
      <c r="K4265" t="str">
        <f t="shared" ca="1" si="401"/>
        <v>V-001</v>
      </c>
      <c r="L4265" t="str">
        <f ca="1">+VLOOKUP(K4265,'Tablas aux'!$A$23:$C$27,3,0)</f>
        <v>Lima</v>
      </c>
    </row>
    <row r="4266" spans="1:12" x14ac:dyDescent="0.25">
      <c r="A4266" t="str">
        <v>V-4265</v>
      </c>
      <c r="B4266">
        <f t="shared" ca="1" si="396"/>
        <v>45703</v>
      </c>
      <c r="C4266" t="str">
        <f t="shared" ca="1" si="397"/>
        <v>C-003</v>
      </c>
      <c r="D4266" t="str">
        <f t="shared" ca="1" si="398"/>
        <v>P-001</v>
      </c>
      <c r="E4266" t="str">
        <f ca="1">+_xlfn.XLOOKUP(D4266,'Tablas aux'!$A$3:$A$6,'Tablas aux'!$B$3:$B$6,0)</f>
        <v>Audífonos</v>
      </c>
      <c r="F4266" t="str">
        <f ca="1">+_xlfn.XLOOKUP(E4266,'Tablas aux'!$B$3:$B$6,'Tablas aux'!$C$3:$C$6,0)</f>
        <v>Electrónica</v>
      </c>
      <c r="G4266">
        <f t="shared" ca="1" si="399"/>
        <v>23</v>
      </c>
      <c r="H4266">
        <f ca="1">+_xlfn.XLOOKUP(D4266,'Tablas aux'!$A$3:$A$6,'Tablas aux'!$D$3:$D$6)</f>
        <v>50</v>
      </c>
      <c r="I4266" s="3">
        <f t="shared" ca="1" si="400"/>
        <v>0.1</v>
      </c>
      <c r="J4266" t="str" cm="1">
        <f t="array" aca="1" ref="J4266" ca="1">+INDEX({"Tarjeta";"Efectivo";"Transferencia"},RANDBETWEEN(1,3))</f>
        <v>Efectivo</v>
      </c>
      <c r="K4266" t="str">
        <f t="shared" ca="1" si="401"/>
        <v>V-003</v>
      </c>
      <c r="L4266" t="str">
        <f ca="1">+VLOOKUP(K4266,'Tablas aux'!$A$23:$C$27,3,0)</f>
        <v>Arequipa</v>
      </c>
    </row>
    <row r="4267" spans="1:12" x14ac:dyDescent="0.25">
      <c r="A4267" t="str">
        <v>V-4266</v>
      </c>
      <c r="B4267">
        <f t="shared" ca="1" si="396"/>
        <v>45964</v>
      </c>
      <c r="C4267" t="str">
        <f t="shared" ca="1" si="397"/>
        <v>C-004</v>
      </c>
      <c r="D4267" t="str">
        <f t="shared" ca="1" si="398"/>
        <v>P-001</v>
      </c>
      <c r="E4267" t="str">
        <f ca="1">+_xlfn.XLOOKUP(D4267,'Tablas aux'!$A$3:$A$6,'Tablas aux'!$B$3:$B$6,0)</f>
        <v>Audífonos</v>
      </c>
      <c r="F4267" t="str">
        <f ca="1">+_xlfn.XLOOKUP(E4267,'Tablas aux'!$B$3:$B$6,'Tablas aux'!$C$3:$C$6,0)</f>
        <v>Electrónica</v>
      </c>
      <c r="G4267">
        <f t="shared" ca="1" si="399"/>
        <v>8</v>
      </c>
      <c r="H4267">
        <f ca="1">+_xlfn.XLOOKUP(D4267,'Tablas aux'!$A$3:$A$6,'Tablas aux'!$D$3:$D$6)</f>
        <v>50</v>
      </c>
      <c r="I4267" s="3">
        <f t="shared" ca="1" si="400"/>
        <v>0.1</v>
      </c>
      <c r="J4267" t="str" cm="1">
        <f t="array" aca="1" ref="J4267" ca="1">+INDEX({"Tarjeta";"Efectivo";"Transferencia"},RANDBETWEEN(1,3))</f>
        <v>Efectivo</v>
      </c>
      <c r="K4267" t="str">
        <f t="shared" ca="1" si="401"/>
        <v>V-002</v>
      </c>
      <c r="L4267" t="str">
        <f ca="1">+VLOOKUP(K4267,'Tablas aux'!$A$23:$C$27,3,0)</f>
        <v>Callao</v>
      </c>
    </row>
    <row r="4268" spans="1:12" x14ac:dyDescent="0.25">
      <c r="A4268" t="str">
        <v>V-4267</v>
      </c>
      <c r="B4268">
        <f t="shared" ca="1" si="396"/>
        <v>45731</v>
      </c>
      <c r="C4268" t="str">
        <f t="shared" ca="1" si="397"/>
        <v>C-001</v>
      </c>
      <c r="D4268" t="str">
        <f t="shared" ca="1" si="398"/>
        <v>P-001</v>
      </c>
      <c r="E4268" t="str">
        <f ca="1">+_xlfn.XLOOKUP(D4268,'Tablas aux'!$A$3:$A$6,'Tablas aux'!$B$3:$B$6,0)</f>
        <v>Audífonos</v>
      </c>
      <c r="F4268" t="str">
        <f ca="1">+_xlfn.XLOOKUP(E4268,'Tablas aux'!$B$3:$B$6,'Tablas aux'!$C$3:$C$6,0)</f>
        <v>Electrónica</v>
      </c>
      <c r="G4268">
        <f t="shared" ca="1" si="399"/>
        <v>26</v>
      </c>
      <c r="H4268">
        <f ca="1">+_xlfn.XLOOKUP(D4268,'Tablas aux'!$A$3:$A$6,'Tablas aux'!$D$3:$D$6)</f>
        <v>50</v>
      </c>
      <c r="I4268" s="3">
        <f t="shared" ca="1" si="400"/>
        <v>0.1</v>
      </c>
      <c r="J4268" t="str" cm="1">
        <f t="array" aca="1" ref="J4268" ca="1">+INDEX({"Tarjeta";"Efectivo";"Transferencia"},RANDBETWEEN(1,3))</f>
        <v>Efectivo</v>
      </c>
      <c r="K4268" t="str">
        <f t="shared" ca="1" si="401"/>
        <v>V-004</v>
      </c>
      <c r="L4268" t="str">
        <f ca="1">+VLOOKUP(K4268,'Tablas aux'!$A$23:$C$27,3,0)</f>
        <v>Moquegua</v>
      </c>
    </row>
    <row r="4269" spans="1:12" x14ac:dyDescent="0.25">
      <c r="A4269" t="str">
        <v>V-4268</v>
      </c>
      <c r="B4269">
        <f t="shared" ca="1" si="396"/>
        <v>45918</v>
      </c>
      <c r="C4269" t="str">
        <f t="shared" ca="1" si="397"/>
        <v>C-002</v>
      </c>
      <c r="D4269" t="str">
        <f t="shared" ca="1" si="398"/>
        <v>P-003</v>
      </c>
      <c r="E4269" t="str">
        <f ca="1">+_xlfn.XLOOKUP(D4269,'Tablas aux'!$A$3:$A$6,'Tablas aux'!$B$3:$B$6,0)</f>
        <v>Smart Watch</v>
      </c>
      <c r="F4269" t="str">
        <f ca="1">+_xlfn.XLOOKUP(E4269,'Tablas aux'!$B$3:$B$6,'Tablas aux'!$C$3:$C$6,0)</f>
        <v>Electrónica</v>
      </c>
      <c r="G4269">
        <f t="shared" ca="1" si="399"/>
        <v>37</v>
      </c>
      <c r="H4269">
        <f ca="1">+_xlfn.XLOOKUP(D4269,'Tablas aux'!$A$3:$A$6,'Tablas aux'!$D$3:$D$6)</f>
        <v>200</v>
      </c>
      <c r="I4269" s="3">
        <f t="shared" ca="1" si="400"/>
        <v>0.1</v>
      </c>
      <c r="J4269" t="str" cm="1">
        <f t="array" aca="1" ref="J4269" ca="1">+INDEX({"Tarjeta";"Efectivo";"Transferencia"},RANDBETWEEN(1,3))</f>
        <v>Efectivo</v>
      </c>
      <c r="K4269" t="str">
        <f t="shared" ca="1" si="401"/>
        <v>V-001</v>
      </c>
      <c r="L4269" t="str">
        <f ca="1">+VLOOKUP(K4269,'Tablas aux'!$A$23:$C$27,3,0)</f>
        <v>Lima</v>
      </c>
    </row>
    <row r="4270" spans="1:12" x14ac:dyDescent="0.25">
      <c r="A4270" t="str">
        <v>V-4269</v>
      </c>
      <c r="B4270">
        <f t="shared" ca="1" si="396"/>
        <v>45702</v>
      </c>
      <c r="C4270" t="str">
        <f t="shared" ca="1" si="397"/>
        <v>C-003</v>
      </c>
      <c r="D4270" t="str">
        <f t="shared" ca="1" si="398"/>
        <v>P-004</v>
      </c>
      <c r="E4270" t="str">
        <f ca="1">+_xlfn.XLOOKUP(D4270,'Tablas aux'!$A$3:$A$6,'Tablas aux'!$B$3:$B$6,0)</f>
        <v>Smart Phone</v>
      </c>
      <c r="F4270" t="str">
        <f ca="1">+_xlfn.XLOOKUP(E4270,'Tablas aux'!$B$3:$B$6,'Tablas aux'!$C$3:$C$6,0)</f>
        <v>Telefonía</v>
      </c>
      <c r="G4270">
        <f t="shared" ca="1" si="399"/>
        <v>42</v>
      </c>
      <c r="H4270">
        <f ca="1">+_xlfn.XLOOKUP(D4270,'Tablas aux'!$A$3:$A$6,'Tablas aux'!$D$3:$D$6)</f>
        <v>800</v>
      </c>
      <c r="I4270" s="3">
        <f t="shared" ca="1" si="400"/>
        <v>0.2</v>
      </c>
      <c r="J4270" t="str" cm="1">
        <f t="array" aca="1" ref="J4270" ca="1">+INDEX({"Tarjeta";"Efectivo";"Transferencia"},RANDBETWEEN(1,3))</f>
        <v>Efectivo</v>
      </c>
      <c r="K4270" t="str">
        <f t="shared" ca="1" si="401"/>
        <v>V-003</v>
      </c>
      <c r="L4270" t="str">
        <f ca="1">+VLOOKUP(K4270,'Tablas aux'!$A$23:$C$27,3,0)</f>
        <v>Arequipa</v>
      </c>
    </row>
    <row r="4271" spans="1:12" x14ac:dyDescent="0.25">
      <c r="A4271" t="str">
        <v>V-4270</v>
      </c>
      <c r="B4271">
        <f t="shared" ca="1" si="396"/>
        <v>45748</v>
      </c>
      <c r="C4271" t="str">
        <f t="shared" ca="1" si="397"/>
        <v>C-002</v>
      </c>
      <c r="D4271" t="str">
        <f t="shared" ca="1" si="398"/>
        <v>P-004</v>
      </c>
      <c r="E4271" t="str">
        <f ca="1">+_xlfn.XLOOKUP(D4271,'Tablas aux'!$A$3:$A$6,'Tablas aux'!$B$3:$B$6,0)</f>
        <v>Smart Phone</v>
      </c>
      <c r="F4271" t="str">
        <f ca="1">+_xlfn.XLOOKUP(E4271,'Tablas aux'!$B$3:$B$6,'Tablas aux'!$C$3:$C$6,0)</f>
        <v>Telefonía</v>
      </c>
      <c r="G4271">
        <f t="shared" ca="1" si="399"/>
        <v>24</v>
      </c>
      <c r="H4271">
        <f ca="1">+_xlfn.XLOOKUP(D4271,'Tablas aux'!$A$3:$A$6,'Tablas aux'!$D$3:$D$6)</f>
        <v>800</v>
      </c>
      <c r="I4271" s="3">
        <f t="shared" ca="1" si="400"/>
        <v>0.2</v>
      </c>
      <c r="J4271" t="str" cm="1">
        <f t="array" aca="1" ref="J4271" ca="1">+INDEX({"Tarjeta";"Efectivo";"Transferencia"},RANDBETWEEN(1,3))</f>
        <v>Efectivo</v>
      </c>
      <c r="K4271" t="str">
        <f t="shared" ca="1" si="401"/>
        <v>V-001</v>
      </c>
      <c r="L4271" t="str">
        <f ca="1">+VLOOKUP(K4271,'Tablas aux'!$A$23:$C$27,3,0)</f>
        <v>Lima</v>
      </c>
    </row>
    <row r="4272" spans="1:12" x14ac:dyDescent="0.25">
      <c r="A4272" t="str">
        <v>V-4271</v>
      </c>
      <c r="B4272">
        <f t="shared" ca="1" si="396"/>
        <v>45659</v>
      </c>
      <c r="C4272" t="str">
        <f t="shared" ca="1" si="397"/>
        <v>C-004</v>
      </c>
      <c r="D4272" t="str">
        <f t="shared" ca="1" si="398"/>
        <v>P-003</v>
      </c>
      <c r="E4272" t="str">
        <f ca="1">+_xlfn.XLOOKUP(D4272,'Tablas aux'!$A$3:$A$6,'Tablas aux'!$B$3:$B$6,0)</f>
        <v>Smart Watch</v>
      </c>
      <c r="F4272" t="str">
        <f ca="1">+_xlfn.XLOOKUP(E4272,'Tablas aux'!$B$3:$B$6,'Tablas aux'!$C$3:$C$6,0)</f>
        <v>Electrónica</v>
      </c>
      <c r="G4272">
        <f t="shared" ca="1" si="399"/>
        <v>15</v>
      </c>
      <c r="H4272">
        <f ca="1">+_xlfn.XLOOKUP(D4272,'Tablas aux'!$A$3:$A$6,'Tablas aux'!$D$3:$D$6)</f>
        <v>200</v>
      </c>
      <c r="I4272" s="3">
        <f t="shared" ca="1" si="400"/>
        <v>0.1</v>
      </c>
      <c r="J4272" t="str" cm="1">
        <f t="array" aca="1" ref="J4272" ca="1">+INDEX({"Tarjeta";"Efectivo";"Transferencia"},RANDBETWEEN(1,3))</f>
        <v>Tarjeta</v>
      </c>
      <c r="K4272" t="str">
        <f t="shared" ca="1" si="401"/>
        <v>V-003</v>
      </c>
      <c r="L4272" t="str">
        <f ca="1">+VLOOKUP(K4272,'Tablas aux'!$A$23:$C$27,3,0)</f>
        <v>Arequipa</v>
      </c>
    </row>
    <row r="4273" spans="1:12" x14ac:dyDescent="0.25">
      <c r="A4273" t="str">
        <v>V-4272</v>
      </c>
      <c r="B4273">
        <f t="shared" ca="1" si="396"/>
        <v>45858</v>
      </c>
      <c r="C4273" t="str">
        <f t="shared" ca="1" si="397"/>
        <v>C-003</v>
      </c>
      <c r="D4273" t="str">
        <f t="shared" ca="1" si="398"/>
        <v>P-001</v>
      </c>
      <c r="E4273" t="str">
        <f ca="1">+_xlfn.XLOOKUP(D4273,'Tablas aux'!$A$3:$A$6,'Tablas aux'!$B$3:$B$6,0)</f>
        <v>Audífonos</v>
      </c>
      <c r="F4273" t="str">
        <f ca="1">+_xlfn.XLOOKUP(E4273,'Tablas aux'!$B$3:$B$6,'Tablas aux'!$C$3:$C$6,0)</f>
        <v>Electrónica</v>
      </c>
      <c r="G4273">
        <f t="shared" ca="1" si="399"/>
        <v>41</v>
      </c>
      <c r="H4273">
        <f ca="1">+_xlfn.XLOOKUP(D4273,'Tablas aux'!$A$3:$A$6,'Tablas aux'!$D$3:$D$6)</f>
        <v>50</v>
      </c>
      <c r="I4273" s="3">
        <f t="shared" ca="1" si="400"/>
        <v>0.1</v>
      </c>
      <c r="J4273" t="str" cm="1">
        <f t="array" aca="1" ref="J4273" ca="1">+INDEX({"Tarjeta";"Efectivo";"Transferencia"},RANDBETWEEN(1,3))</f>
        <v>Tarjeta</v>
      </c>
      <c r="K4273" t="str">
        <f t="shared" ca="1" si="401"/>
        <v>V-005</v>
      </c>
      <c r="L4273" t="str">
        <f ca="1">+VLOOKUP(K4273,'Tablas aux'!$A$23:$C$27,3,0)</f>
        <v>Ayacucho</v>
      </c>
    </row>
    <row r="4274" spans="1:12" x14ac:dyDescent="0.25">
      <c r="A4274" t="str">
        <v>V-4273</v>
      </c>
      <c r="B4274">
        <f t="shared" ca="1" si="396"/>
        <v>45948</v>
      </c>
      <c r="C4274" t="str">
        <f t="shared" ca="1" si="397"/>
        <v>C-004</v>
      </c>
      <c r="D4274" t="str">
        <f t="shared" ca="1" si="398"/>
        <v>P-003</v>
      </c>
      <c r="E4274" t="str">
        <f ca="1">+_xlfn.XLOOKUP(D4274,'Tablas aux'!$A$3:$A$6,'Tablas aux'!$B$3:$B$6,0)</f>
        <v>Smart Watch</v>
      </c>
      <c r="F4274" t="str">
        <f ca="1">+_xlfn.XLOOKUP(E4274,'Tablas aux'!$B$3:$B$6,'Tablas aux'!$C$3:$C$6,0)</f>
        <v>Electrónica</v>
      </c>
      <c r="G4274">
        <f t="shared" ca="1" si="399"/>
        <v>14</v>
      </c>
      <c r="H4274">
        <f ca="1">+_xlfn.XLOOKUP(D4274,'Tablas aux'!$A$3:$A$6,'Tablas aux'!$D$3:$D$6)</f>
        <v>200</v>
      </c>
      <c r="I4274" s="3">
        <f t="shared" ca="1" si="400"/>
        <v>0.1</v>
      </c>
      <c r="J4274" t="str" cm="1">
        <f t="array" aca="1" ref="J4274" ca="1">+INDEX({"Tarjeta";"Efectivo";"Transferencia"},RANDBETWEEN(1,3))</f>
        <v>Efectivo</v>
      </c>
      <c r="K4274" t="str">
        <f t="shared" ca="1" si="401"/>
        <v>V-004</v>
      </c>
      <c r="L4274" t="str">
        <f ca="1">+VLOOKUP(K4274,'Tablas aux'!$A$23:$C$27,3,0)</f>
        <v>Moquegua</v>
      </c>
    </row>
    <row r="4275" spans="1:12" x14ac:dyDescent="0.25">
      <c r="A4275" t="str">
        <v>V-4274</v>
      </c>
      <c r="B4275">
        <f t="shared" ca="1" si="396"/>
        <v>45825</v>
      </c>
      <c r="C4275" t="str">
        <f t="shared" ca="1" si="397"/>
        <v>C-004</v>
      </c>
      <c r="D4275" t="str">
        <f t="shared" ca="1" si="398"/>
        <v>P-002</v>
      </c>
      <c r="E4275" t="str">
        <f ca="1">+_xlfn.XLOOKUP(D4275,'Tablas aux'!$A$3:$A$6,'Tablas aux'!$B$3:$B$6,0)</f>
        <v>Laptop</v>
      </c>
      <c r="F4275" t="str">
        <f ca="1">+_xlfn.XLOOKUP(E4275,'Tablas aux'!$B$3:$B$6,'Tablas aux'!$C$3:$C$6,0)</f>
        <v>Computo</v>
      </c>
      <c r="G4275">
        <f t="shared" ca="1" si="399"/>
        <v>34</v>
      </c>
      <c r="H4275">
        <f ca="1">+_xlfn.XLOOKUP(D4275,'Tablas aux'!$A$3:$A$6,'Tablas aux'!$D$3:$D$6)</f>
        <v>1200</v>
      </c>
      <c r="I4275" s="3">
        <f t="shared" ca="1" si="400"/>
        <v>0.3</v>
      </c>
      <c r="J4275" t="str" cm="1">
        <f t="array" aca="1" ref="J4275" ca="1">+INDEX({"Tarjeta";"Efectivo";"Transferencia"},RANDBETWEEN(1,3))</f>
        <v>Efectivo</v>
      </c>
      <c r="K4275" t="str">
        <f t="shared" ca="1" si="401"/>
        <v>V-004</v>
      </c>
      <c r="L4275" t="str">
        <f ca="1">+VLOOKUP(K4275,'Tablas aux'!$A$23:$C$27,3,0)</f>
        <v>Moquegua</v>
      </c>
    </row>
    <row r="4276" spans="1:12" x14ac:dyDescent="0.25">
      <c r="A4276" t="str">
        <v>V-4275</v>
      </c>
      <c r="B4276">
        <f t="shared" ca="1" si="396"/>
        <v>45802</v>
      </c>
      <c r="C4276" t="str">
        <f t="shared" ca="1" si="397"/>
        <v>C-001</v>
      </c>
      <c r="D4276" t="str">
        <f t="shared" ca="1" si="398"/>
        <v>P-003</v>
      </c>
      <c r="E4276" t="str">
        <f ca="1">+_xlfn.XLOOKUP(D4276,'Tablas aux'!$A$3:$A$6,'Tablas aux'!$B$3:$B$6,0)</f>
        <v>Smart Watch</v>
      </c>
      <c r="F4276" t="str">
        <f ca="1">+_xlfn.XLOOKUP(E4276,'Tablas aux'!$B$3:$B$6,'Tablas aux'!$C$3:$C$6,0)</f>
        <v>Electrónica</v>
      </c>
      <c r="G4276">
        <f t="shared" ca="1" si="399"/>
        <v>23</v>
      </c>
      <c r="H4276">
        <f ca="1">+_xlfn.XLOOKUP(D4276,'Tablas aux'!$A$3:$A$6,'Tablas aux'!$D$3:$D$6)</f>
        <v>200</v>
      </c>
      <c r="I4276" s="3">
        <f t="shared" ca="1" si="400"/>
        <v>0.1</v>
      </c>
      <c r="J4276" t="str" cm="1">
        <f t="array" aca="1" ref="J4276" ca="1">+INDEX({"Tarjeta";"Efectivo";"Transferencia"},RANDBETWEEN(1,3))</f>
        <v>Tarjeta</v>
      </c>
      <c r="K4276" t="str">
        <f t="shared" ca="1" si="401"/>
        <v>V-003</v>
      </c>
      <c r="L4276" t="str">
        <f ca="1">+VLOOKUP(K4276,'Tablas aux'!$A$23:$C$27,3,0)</f>
        <v>Arequipa</v>
      </c>
    </row>
    <row r="4277" spans="1:12" x14ac:dyDescent="0.25">
      <c r="A4277" t="str">
        <v>V-4276</v>
      </c>
      <c r="B4277">
        <f t="shared" ca="1" si="396"/>
        <v>45671</v>
      </c>
      <c r="C4277" t="str">
        <f t="shared" ca="1" si="397"/>
        <v>C-001</v>
      </c>
      <c r="D4277" t="str">
        <f t="shared" ca="1" si="398"/>
        <v>P-003</v>
      </c>
      <c r="E4277" t="str">
        <f ca="1">+_xlfn.XLOOKUP(D4277,'Tablas aux'!$A$3:$A$6,'Tablas aux'!$B$3:$B$6,0)</f>
        <v>Smart Watch</v>
      </c>
      <c r="F4277" t="str">
        <f ca="1">+_xlfn.XLOOKUP(E4277,'Tablas aux'!$B$3:$B$6,'Tablas aux'!$C$3:$C$6,0)</f>
        <v>Electrónica</v>
      </c>
      <c r="G4277">
        <f t="shared" ca="1" si="399"/>
        <v>11</v>
      </c>
      <c r="H4277">
        <f ca="1">+_xlfn.XLOOKUP(D4277,'Tablas aux'!$A$3:$A$6,'Tablas aux'!$D$3:$D$6)</f>
        <v>200</v>
      </c>
      <c r="I4277" s="3">
        <f t="shared" ca="1" si="400"/>
        <v>0.1</v>
      </c>
      <c r="J4277" t="str" cm="1">
        <f t="array" aca="1" ref="J4277" ca="1">+INDEX({"Tarjeta";"Efectivo";"Transferencia"},RANDBETWEEN(1,3))</f>
        <v>Tarjeta</v>
      </c>
      <c r="K4277" t="str">
        <f t="shared" ca="1" si="401"/>
        <v>V-002</v>
      </c>
      <c r="L4277" t="str">
        <f ca="1">+VLOOKUP(K4277,'Tablas aux'!$A$23:$C$27,3,0)</f>
        <v>Callao</v>
      </c>
    </row>
    <row r="4278" spans="1:12" x14ac:dyDescent="0.25">
      <c r="A4278" t="str">
        <v>V-4277</v>
      </c>
      <c r="B4278">
        <f t="shared" ca="1" si="396"/>
        <v>45959</v>
      </c>
      <c r="C4278" t="str">
        <f t="shared" ca="1" si="397"/>
        <v>C-004</v>
      </c>
      <c r="D4278" t="str">
        <f t="shared" ca="1" si="398"/>
        <v>P-002</v>
      </c>
      <c r="E4278" t="str">
        <f ca="1">+_xlfn.XLOOKUP(D4278,'Tablas aux'!$A$3:$A$6,'Tablas aux'!$B$3:$B$6,0)</f>
        <v>Laptop</v>
      </c>
      <c r="F4278" t="str">
        <f ca="1">+_xlfn.XLOOKUP(E4278,'Tablas aux'!$B$3:$B$6,'Tablas aux'!$C$3:$C$6,0)</f>
        <v>Computo</v>
      </c>
      <c r="G4278">
        <f t="shared" ca="1" si="399"/>
        <v>34</v>
      </c>
      <c r="H4278">
        <f ca="1">+_xlfn.XLOOKUP(D4278,'Tablas aux'!$A$3:$A$6,'Tablas aux'!$D$3:$D$6)</f>
        <v>1200</v>
      </c>
      <c r="I4278" s="3">
        <f t="shared" ca="1" si="400"/>
        <v>0.3</v>
      </c>
      <c r="J4278" t="str" cm="1">
        <f t="array" aca="1" ref="J4278" ca="1">+INDEX({"Tarjeta";"Efectivo";"Transferencia"},RANDBETWEEN(1,3))</f>
        <v>Efectivo</v>
      </c>
      <c r="K4278" t="str">
        <f t="shared" ca="1" si="401"/>
        <v>V-005</v>
      </c>
      <c r="L4278" t="str">
        <f ca="1">+VLOOKUP(K4278,'Tablas aux'!$A$23:$C$27,3,0)</f>
        <v>Ayacucho</v>
      </c>
    </row>
    <row r="4279" spans="1:12" x14ac:dyDescent="0.25">
      <c r="A4279" t="str">
        <v>V-4278</v>
      </c>
      <c r="B4279">
        <f t="shared" ca="1" si="396"/>
        <v>45698</v>
      </c>
      <c r="C4279" t="str">
        <f t="shared" ca="1" si="397"/>
        <v>C-001</v>
      </c>
      <c r="D4279" t="str">
        <f t="shared" ca="1" si="398"/>
        <v>P-003</v>
      </c>
      <c r="E4279" t="str">
        <f ca="1">+_xlfn.XLOOKUP(D4279,'Tablas aux'!$A$3:$A$6,'Tablas aux'!$B$3:$B$6,0)</f>
        <v>Smart Watch</v>
      </c>
      <c r="F4279" t="str">
        <f ca="1">+_xlfn.XLOOKUP(E4279,'Tablas aux'!$B$3:$B$6,'Tablas aux'!$C$3:$C$6,0)</f>
        <v>Electrónica</v>
      </c>
      <c r="G4279">
        <f t="shared" ca="1" si="399"/>
        <v>24</v>
      </c>
      <c r="H4279">
        <f ca="1">+_xlfn.XLOOKUP(D4279,'Tablas aux'!$A$3:$A$6,'Tablas aux'!$D$3:$D$6)</f>
        <v>200</v>
      </c>
      <c r="I4279" s="3">
        <f t="shared" ca="1" si="400"/>
        <v>0.1</v>
      </c>
      <c r="J4279" t="str" cm="1">
        <f t="array" aca="1" ref="J4279" ca="1">+INDEX({"Tarjeta";"Efectivo";"Transferencia"},RANDBETWEEN(1,3))</f>
        <v>Efectivo</v>
      </c>
      <c r="K4279" t="str">
        <f t="shared" ca="1" si="401"/>
        <v>V-002</v>
      </c>
      <c r="L4279" t="str">
        <f ca="1">+VLOOKUP(K4279,'Tablas aux'!$A$23:$C$27,3,0)</f>
        <v>Callao</v>
      </c>
    </row>
    <row r="4280" spans="1:12" x14ac:dyDescent="0.25">
      <c r="A4280" t="str">
        <v>V-4279</v>
      </c>
      <c r="B4280">
        <f t="shared" ca="1" si="396"/>
        <v>45773</v>
      </c>
      <c r="C4280" t="str">
        <f t="shared" ca="1" si="397"/>
        <v>C-004</v>
      </c>
      <c r="D4280" t="str">
        <f t="shared" ca="1" si="398"/>
        <v>P-002</v>
      </c>
      <c r="E4280" t="str">
        <f ca="1">+_xlfn.XLOOKUP(D4280,'Tablas aux'!$A$3:$A$6,'Tablas aux'!$B$3:$B$6,0)</f>
        <v>Laptop</v>
      </c>
      <c r="F4280" t="str">
        <f ca="1">+_xlfn.XLOOKUP(E4280,'Tablas aux'!$B$3:$B$6,'Tablas aux'!$C$3:$C$6,0)</f>
        <v>Computo</v>
      </c>
      <c r="G4280">
        <f t="shared" ca="1" si="399"/>
        <v>10</v>
      </c>
      <c r="H4280">
        <f ca="1">+_xlfn.XLOOKUP(D4280,'Tablas aux'!$A$3:$A$6,'Tablas aux'!$D$3:$D$6)</f>
        <v>1200</v>
      </c>
      <c r="I4280" s="3">
        <f t="shared" ca="1" si="400"/>
        <v>0.3</v>
      </c>
      <c r="J4280" t="str" cm="1">
        <f t="array" aca="1" ref="J4280" ca="1">+INDEX({"Tarjeta";"Efectivo";"Transferencia"},RANDBETWEEN(1,3))</f>
        <v>Efectivo</v>
      </c>
      <c r="K4280" t="str">
        <f t="shared" ca="1" si="401"/>
        <v>V-003</v>
      </c>
      <c r="L4280" t="str">
        <f ca="1">+VLOOKUP(K4280,'Tablas aux'!$A$23:$C$27,3,0)</f>
        <v>Arequipa</v>
      </c>
    </row>
    <row r="4281" spans="1:12" x14ac:dyDescent="0.25">
      <c r="A4281" t="str">
        <v>V-4280</v>
      </c>
      <c r="B4281">
        <f t="shared" ca="1" si="396"/>
        <v>45956</v>
      </c>
      <c r="C4281" t="str">
        <f t="shared" ca="1" si="397"/>
        <v>C-001</v>
      </c>
      <c r="D4281" t="str">
        <f t="shared" ca="1" si="398"/>
        <v>P-001</v>
      </c>
      <c r="E4281" t="str">
        <f ca="1">+_xlfn.XLOOKUP(D4281,'Tablas aux'!$A$3:$A$6,'Tablas aux'!$B$3:$B$6,0)</f>
        <v>Audífonos</v>
      </c>
      <c r="F4281" t="str">
        <f ca="1">+_xlfn.XLOOKUP(E4281,'Tablas aux'!$B$3:$B$6,'Tablas aux'!$C$3:$C$6,0)</f>
        <v>Electrónica</v>
      </c>
      <c r="G4281">
        <f t="shared" ca="1" si="399"/>
        <v>28</v>
      </c>
      <c r="H4281">
        <f ca="1">+_xlfn.XLOOKUP(D4281,'Tablas aux'!$A$3:$A$6,'Tablas aux'!$D$3:$D$6)</f>
        <v>50</v>
      </c>
      <c r="I4281" s="3">
        <f t="shared" ca="1" si="400"/>
        <v>0.1</v>
      </c>
      <c r="J4281" t="str" cm="1">
        <f t="array" aca="1" ref="J4281" ca="1">+INDEX({"Tarjeta";"Efectivo";"Transferencia"},RANDBETWEEN(1,3))</f>
        <v>Tarjeta</v>
      </c>
      <c r="K4281" t="str">
        <f t="shared" ca="1" si="401"/>
        <v>V-004</v>
      </c>
      <c r="L4281" t="str">
        <f ca="1">+VLOOKUP(K4281,'Tablas aux'!$A$23:$C$27,3,0)</f>
        <v>Moquegua</v>
      </c>
    </row>
    <row r="4282" spans="1:12" x14ac:dyDescent="0.25">
      <c r="A4282" t="str">
        <v>V-4281</v>
      </c>
      <c r="B4282">
        <f t="shared" ca="1" si="396"/>
        <v>45707</v>
      </c>
      <c r="C4282" t="str">
        <f t="shared" ca="1" si="397"/>
        <v>C-001</v>
      </c>
      <c r="D4282" t="str">
        <f t="shared" ca="1" si="398"/>
        <v>P-001</v>
      </c>
      <c r="E4282" t="str">
        <f ca="1">+_xlfn.XLOOKUP(D4282,'Tablas aux'!$A$3:$A$6,'Tablas aux'!$B$3:$B$6,0)</f>
        <v>Audífonos</v>
      </c>
      <c r="F4282" t="str">
        <f ca="1">+_xlfn.XLOOKUP(E4282,'Tablas aux'!$B$3:$B$6,'Tablas aux'!$C$3:$C$6,0)</f>
        <v>Electrónica</v>
      </c>
      <c r="G4282">
        <f t="shared" ca="1" si="399"/>
        <v>37</v>
      </c>
      <c r="H4282">
        <f ca="1">+_xlfn.XLOOKUP(D4282,'Tablas aux'!$A$3:$A$6,'Tablas aux'!$D$3:$D$6)</f>
        <v>50</v>
      </c>
      <c r="I4282" s="3">
        <f t="shared" ca="1" si="400"/>
        <v>0.1</v>
      </c>
      <c r="J4282" t="str" cm="1">
        <f t="array" aca="1" ref="J4282" ca="1">+INDEX({"Tarjeta";"Efectivo";"Transferencia"},RANDBETWEEN(1,3))</f>
        <v>Tarjeta</v>
      </c>
      <c r="K4282" t="str">
        <f t="shared" ca="1" si="401"/>
        <v>V-001</v>
      </c>
      <c r="L4282" t="str">
        <f ca="1">+VLOOKUP(K4282,'Tablas aux'!$A$23:$C$27,3,0)</f>
        <v>Lima</v>
      </c>
    </row>
    <row r="4283" spans="1:12" x14ac:dyDescent="0.25">
      <c r="A4283" t="str">
        <v>V-4282</v>
      </c>
      <c r="B4283">
        <f t="shared" ca="1" si="396"/>
        <v>45846</v>
      </c>
      <c r="C4283" t="str">
        <f t="shared" ca="1" si="397"/>
        <v>C-002</v>
      </c>
      <c r="D4283" t="str">
        <f t="shared" ca="1" si="398"/>
        <v>P-003</v>
      </c>
      <c r="E4283" t="str">
        <f ca="1">+_xlfn.XLOOKUP(D4283,'Tablas aux'!$A$3:$A$6,'Tablas aux'!$B$3:$B$6,0)</f>
        <v>Smart Watch</v>
      </c>
      <c r="F4283" t="str">
        <f ca="1">+_xlfn.XLOOKUP(E4283,'Tablas aux'!$B$3:$B$6,'Tablas aux'!$C$3:$C$6,0)</f>
        <v>Electrónica</v>
      </c>
      <c r="G4283">
        <f t="shared" ca="1" si="399"/>
        <v>11</v>
      </c>
      <c r="H4283">
        <f ca="1">+_xlfn.XLOOKUP(D4283,'Tablas aux'!$A$3:$A$6,'Tablas aux'!$D$3:$D$6)</f>
        <v>200</v>
      </c>
      <c r="I4283" s="3">
        <f t="shared" ca="1" si="400"/>
        <v>0.1</v>
      </c>
      <c r="J4283" t="str" cm="1">
        <f t="array" aca="1" ref="J4283" ca="1">+INDEX({"Tarjeta";"Efectivo";"Transferencia"},RANDBETWEEN(1,3))</f>
        <v>Transferencia</v>
      </c>
      <c r="K4283" t="str">
        <f t="shared" ca="1" si="401"/>
        <v>V-005</v>
      </c>
      <c r="L4283" t="str">
        <f ca="1">+VLOOKUP(K4283,'Tablas aux'!$A$23:$C$27,3,0)</f>
        <v>Ayacucho</v>
      </c>
    </row>
    <row r="4284" spans="1:12" x14ac:dyDescent="0.25">
      <c r="A4284" t="str">
        <v>V-4283</v>
      </c>
      <c r="B4284">
        <f t="shared" ca="1" si="396"/>
        <v>45827</v>
      </c>
      <c r="C4284" t="str">
        <f t="shared" ca="1" si="397"/>
        <v>C-004</v>
      </c>
      <c r="D4284" t="str">
        <f t="shared" ca="1" si="398"/>
        <v>P-002</v>
      </c>
      <c r="E4284" t="str">
        <f ca="1">+_xlfn.XLOOKUP(D4284,'Tablas aux'!$A$3:$A$6,'Tablas aux'!$B$3:$B$6,0)</f>
        <v>Laptop</v>
      </c>
      <c r="F4284" t="str">
        <f ca="1">+_xlfn.XLOOKUP(E4284,'Tablas aux'!$B$3:$B$6,'Tablas aux'!$C$3:$C$6,0)</f>
        <v>Computo</v>
      </c>
      <c r="G4284">
        <f t="shared" ca="1" si="399"/>
        <v>33</v>
      </c>
      <c r="H4284">
        <f ca="1">+_xlfn.XLOOKUP(D4284,'Tablas aux'!$A$3:$A$6,'Tablas aux'!$D$3:$D$6)</f>
        <v>1200</v>
      </c>
      <c r="I4284" s="3">
        <f t="shared" ca="1" si="400"/>
        <v>0.3</v>
      </c>
      <c r="J4284" t="str" cm="1">
        <f t="array" aca="1" ref="J4284" ca="1">+INDEX({"Tarjeta";"Efectivo";"Transferencia"},RANDBETWEEN(1,3))</f>
        <v>Tarjeta</v>
      </c>
      <c r="K4284" t="str">
        <f t="shared" ca="1" si="401"/>
        <v>V-001</v>
      </c>
      <c r="L4284" t="str">
        <f ca="1">+VLOOKUP(K4284,'Tablas aux'!$A$23:$C$27,3,0)</f>
        <v>Lima</v>
      </c>
    </row>
    <row r="4285" spans="1:12" x14ac:dyDescent="0.25">
      <c r="A4285" t="str">
        <v>V-4284</v>
      </c>
      <c r="B4285">
        <f t="shared" ca="1" si="396"/>
        <v>45695</v>
      </c>
      <c r="C4285" t="str">
        <f t="shared" ca="1" si="397"/>
        <v>C-001</v>
      </c>
      <c r="D4285" t="str">
        <f t="shared" ca="1" si="398"/>
        <v>P-001</v>
      </c>
      <c r="E4285" t="str">
        <f ca="1">+_xlfn.XLOOKUP(D4285,'Tablas aux'!$A$3:$A$6,'Tablas aux'!$B$3:$B$6,0)</f>
        <v>Audífonos</v>
      </c>
      <c r="F4285" t="str">
        <f ca="1">+_xlfn.XLOOKUP(E4285,'Tablas aux'!$B$3:$B$6,'Tablas aux'!$C$3:$C$6,0)</f>
        <v>Electrónica</v>
      </c>
      <c r="G4285">
        <f t="shared" ca="1" si="399"/>
        <v>16</v>
      </c>
      <c r="H4285">
        <f ca="1">+_xlfn.XLOOKUP(D4285,'Tablas aux'!$A$3:$A$6,'Tablas aux'!$D$3:$D$6)</f>
        <v>50</v>
      </c>
      <c r="I4285" s="3">
        <f t="shared" ca="1" si="400"/>
        <v>0.1</v>
      </c>
      <c r="J4285" t="str" cm="1">
        <f t="array" aca="1" ref="J4285" ca="1">+INDEX({"Tarjeta";"Efectivo";"Transferencia"},RANDBETWEEN(1,3))</f>
        <v>Efectivo</v>
      </c>
      <c r="K4285" t="str">
        <f t="shared" ca="1" si="401"/>
        <v>V-005</v>
      </c>
      <c r="L4285" t="str">
        <f ca="1">+VLOOKUP(K4285,'Tablas aux'!$A$23:$C$27,3,0)</f>
        <v>Ayacucho</v>
      </c>
    </row>
    <row r="4286" spans="1:12" x14ac:dyDescent="0.25">
      <c r="A4286" t="str">
        <v>V-4285</v>
      </c>
      <c r="B4286">
        <f t="shared" ca="1" si="396"/>
        <v>45797</v>
      </c>
      <c r="C4286" t="str">
        <f t="shared" ca="1" si="397"/>
        <v>C-002</v>
      </c>
      <c r="D4286" t="str">
        <f t="shared" ca="1" si="398"/>
        <v>P-001</v>
      </c>
      <c r="E4286" t="str">
        <f ca="1">+_xlfn.XLOOKUP(D4286,'Tablas aux'!$A$3:$A$6,'Tablas aux'!$B$3:$B$6,0)</f>
        <v>Audífonos</v>
      </c>
      <c r="F4286" t="str">
        <f ca="1">+_xlfn.XLOOKUP(E4286,'Tablas aux'!$B$3:$B$6,'Tablas aux'!$C$3:$C$6,0)</f>
        <v>Electrónica</v>
      </c>
      <c r="G4286">
        <f t="shared" ca="1" si="399"/>
        <v>19</v>
      </c>
      <c r="H4286">
        <f ca="1">+_xlfn.XLOOKUP(D4286,'Tablas aux'!$A$3:$A$6,'Tablas aux'!$D$3:$D$6)</f>
        <v>50</v>
      </c>
      <c r="I4286" s="3">
        <f t="shared" ca="1" si="400"/>
        <v>0.1</v>
      </c>
      <c r="J4286" t="str" cm="1">
        <f t="array" aca="1" ref="J4286" ca="1">+INDEX({"Tarjeta";"Efectivo";"Transferencia"},RANDBETWEEN(1,3))</f>
        <v>Transferencia</v>
      </c>
      <c r="K4286" t="str">
        <f t="shared" ca="1" si="401"/>
        <v>V-001</v>
      </c>
      <c r="L4286" t="str">
        <f ca="1">+VLOOKUP(K4286,'Tablas aux'!$A$23:$C$27,3,0)</f>
        <v>Lima</v>
      </c>
    </row>
    <row r="4287" spans="1:12" x14ac:dyDescent="0.25">
      <c r="A4287" t="str">
        <v>V-4286</v>
      </c>
      <c r="B4287">
        <f t="shared" ca="1" si="396"/>
        <v>45948</v>
      </c>
      <c r="C4287" t="str">
        <f t="shared" ca="1" si="397"/>
        <v>C-002</v>
      </c>
      <c r="D4287" t="str">
        <f t="shared" ca="1" si="398"/>
        <v>P-002</v>
      </c>
      <c r="E4287" t="str">
        <f ca="1">+_xlfn.XLOOKUP(D4287,'Tablas aux'!$A$3:$A$6,'Tablas aux'!$B$3:$B$6,0)</f>
        <v>Laptop</v>
      </c>
      <c r="F4287" t="str">
        <f ca="1">+_xlfn.XLOOKUP(E4287,'Tablas aux'!$B$3:$B$6,'Tablas aux'!$C$3:$C$6,0)</f>
        <v>Computo</v>
      </c>
      <c r="G4287">
        <f t="shared" ca="1" si="399"/>
        <v>36</v>
      </c>
      <c r="H4287">
        <f ca="1">+_xlfn.XLOOKUP(D4287,'Tablas aux'!$A$3:$A$6,'Tablas aux'!$D$3:$D$6)</f>
        <v>1200</v>
      </c>
      <c r="I4287" s="3">
        <f t="shared" ca="1" si="400"/>
        <v>0.3</v>
      </c>
      <c r="J4287" t="str" cm="1">
        <f t="array" aca="1" ref="J4287" ca="1">+INDEX({"Tarjeta";"Efectivo";"Transferencia"},RANDBETWEEN(1,3))</f>
        <v>Transferencia</v>
      </c>
      <c r="K4287" t="str">
        <f t="shared" ca="1" si="401"/>
        <v>V-002</v>
      </c>
      <c r="L4287" t="str">
        <f ca="1">+VLOOKUP(K4287,'Tablas aux'!$A$23:$C$27,3,0)</f>
        <v>Callao</v>
      </c>
    </row>
    <row r="4288" spans="1:12" x14ac:dyDescent="0.25">
      <c r="A4288" t="str">
        <v>V-4287</v>
      </c>
      <c r="B4288">
        <f t="shared" ca="1" si="396"/>
        <v>45728</v>
      </c>
      <c r="C4288" t="str">
        <f t="shared" ca="1" si="397"/>
        <v>C-002</v>
      </c>
      <c r="D4288" t="str">
        <f t="shared" ca="1" si="398"/>
        <v>P-001</v>
      </c>
      <c r="E4288" t="str">
        <f ca="1">+_xlfn.XLOOKUP(D4288,'Tablas aux'!$A$3:$A$6,'Tablas aux'!$B$3:$B$6,0)</f>
        <v>Audífonos</v>
      </c>
      <c r="F4288" t="str">
        <f ca="1">+_xlfn.XLOOKUP(E4288,'Tablas aux'!$B$3:$B$6,'Tablas aux'!$C$3:$C$6,0)</f>
        <v>Electrónica</v>
      </c>
      <c r="G4288">
        <f t="shared" ca="1" si="399"/>
        <v>39</v>
      </c>
      <c r="H4288">
        <f ca="1">+_xlfn.XLOOKUP(D4288,'Tablas aux'!$A$3:$A$6,'Tablas aux'!$D$3:$D$6)</f>
        <v>50</v>
      </c>
      <c r="I4288" s="3">
        <f t="shared" ca="1" si="400"/>
        <v>0.1</v>
      </c>
      <c r="J4288" t="str" cm="1">
        <f t="array" aca="1" ref="J4288" ca="1">+INDEX({"Tarjeta";"Efectivo";"Transferencia"},RANDBETWEEN(1,3))</f>
        <v>Transferencia</v>
      </c>
      <c r="K4288" t="str">
        <f t="shared" ca="1" si="401"/>
        <v>V-001</v>
      </c>
      <c r="L4288" t="str">
        <f ca="1">+VLOOKUP(K4288,'Tablas aux'!$A$23:$C$27,3,0)</f>
        <v>Lima</v>
      </c>
    </row>
    <row r="4289" spans="1:12" x14ac:dyDescent="0.25">
      <c r="A4289" t="str">
        <v>V-4288</v>
      </c>
      <c r="B4289">
        <f t="shared" ca="1" si="396"/>
        <v>45805</v>
      </c>
      <c r="C4289" t="str">
        <f t="shared" ca="1" si="397"/>
        <v>C-004</v>
      </c>
      <c r="D4289" t="str">
        <f t="shared" ca="1" si="398"/>
        <v>P-004</v>
      </c>
      <c r="E4289" t="str">
        <f ca="1">+_xlfn.XLOOKUP(D4289,'Tablas aux'!$A$3:$A$6,'Tablas aux'!$B$3:$B$6,0)</f>
        <v>Smart Phone</v>
      </c>
      <c r="F4289" t="str">
        <f ca="1">+_xlfn.XLOOKUP(E4289,'Tablas aux'!$B$3:$B$6,'Tablas aux'!$C$3:$C$6,0)</f>
        <v>Telefonía</v>
      </c>
      <c r="G4289">
        <f t="shared" ca="1" si="399"/>
        <v>17</v>
      </c>
      <c r="H4289">
        <f ca="1">+_xlfn.XLOOKUP(D4289,'Tablas aux'!$A$3:$A$6,'Tablas aux'!$D$3:$D$6)</f>
        <v>800</v>
      </c>
      <c r="I4289" s="3">
        <f t="shared" ca="1" si="400"/>
        <v>0.2</v>
      </c>
      <c r="J4289" t="str" cm="1">
        <f t="array" aca="1" ref="J4289" ca="1">+INDEX({"Tarjeta";"Efectivo";"Transferencia"},RANDBETWEEN(1,3))</f>
        <v>Efectivo</v>
      </c>
      <c r="K4289" t="str">
        <f t="shared" ca="1" si="401"/>
        <v>V-001</v>
      </c>
      <c r="L4289" t="str">
        <f ca="1">+VLOOKUP(K4289,'Tablas aux'!$A$23:$C$27,3,0)</f>
        <v>Lima</v>
      </c>
    </row>
    <row r="4290" spans="1:12" x14ac:dyDescent="0.25">
      <c r="A4290" t="str">
        <v>V-4289</v>
      </c>
      <c r="B4290">
        <f t="shared" ca="1" si="396"/>
        <v>45711</v>
      </c>
      <c r="C4290" t="str">
        <f t="shared" ca="1" si="397"/>
        <v>C-002</v>
      </c>
      <c r="D4290" t="str">
        <f t="shared" ca="1" si="398"/>
        <v>P-002</v>
      </c>
      <c r="E4290" t="str">
        <f ca="1">+_xlfn.XLOOKUP(D4290,'Tablas aux'!$A$3:$A$6,'Tablas aux'!$B$3:$B$6,0)</f>
        <v>Laptop</v>
      </c>
      <c r="F4290" t="str">
        <f ca="1">+_xlfn.XLOOKUP(E4290,'Tablas aux'!$B$3:$B$6,'Tablas aux'!$C$3:$C$6,0)</f>
        <v>Computo</v>
      </c>
      <c r="G4290">
        <f t="shared" ca="1" si="399"/>
        <v>39</v>
      </c>
      <c r="H4290">
        <f ca="1">+_xlfn.XLOOKUP(D4290,'Tablas aux'!$A$3:$A$6,'Tablas aux'!$D$3:$D$6)</f>
        <v>1200</v>
      </c>
      <c r="I4290" s="3">
        <f t="shared" ca="1" si="400"/>
        <v>0.3</v>
      </c>
      <c r="J4290" t="str" cm="1">
        <f t="array" aca="1" ref="J4290" ca="1">+INDEX({"Tarjeta";"Efectivo";"Transferencia"},RANDBETWEEN(1,3))</f>
        <v>Tarjeta</v>
      </c>
      <c r="K4290" t="str">
        <f t="shared" ca="1" si="401"/>
        <v>V-005</v>
      </c>
      <c r="L4290" t="str">
        <f ca="1">+VLOOKUP(K4290,'Tablas aux'!$A$23:$C$27,3,0)</f>
        <v>Ayacucho</v>
      </c>
    </row>
    <row r="4291" spans="1:12" x14ac:dyDescent="0.25">
      <c r="A4291" t="str">
        <v>V-4290</v>
      </c>
      <c r="B4291">
        <f t="shared" ref="B4291:B4354" ca="1" si="402">+RANDBETWEEN("01/01/2025","31/12/2025")</f>
        <v>45940</v>
      </c>
      <c r="C4291" t="str">
        <f t="shared" ref="C4291:C4354" ca="1" si="403">+"C"&amp;"-"&amp;TEXT(RANDBETWEEN(1,4),"000")</f>
        <v>C-003</v>
      </c>
      <c r="D4291" t="str">
        <f t="shared" ref="D4291:D4354" ca="1" si="404">+"P"&amp;"-"&amp;TEXT(RANDBETWEEN(1,4),"000")</f>
        <v>P-002</v>
      </c>
      <c r="E4291" t="str">
        <f ca="1">+_xlfn.XLOOKUP(D4291,'Tablas aux'!$A$3:$A$6,'Tablas aux'!$B$3:$B$6,0)</f>
        <v>Laptop</v>
      </c>
      <c r="F4291" t="str">
        <f ca="1">+_xlfn.XLOOKUP(E4291,'Tablas aux'!$B$3:$B$6,'Tablas aux'!$C$3:$C$6,0)</f>
        <v>Computo</v>
      </c>
      <c r="G4291">
        <f t="shared" ref="G4291:G4354" ca="1" si="405">+RANDBETWEEN(5,45)</f>
        <v>44</v>
      </c>
      <c r="H4291">
        <f ca="1">+_xlfn.XLOOKUP(D4291,'Tablas aux'!$A$3:$A$6,'Tablas aux'!$D$3:$D$6)</f>
        <v>1200</v>
      </c>
      <c r="I4291" s="3">
        <f t="shared" ref="I4291:I4354" ca="1" si="406">+IF(F4291="Electrónica",0.1,IF(F4291="Telefonía",0.2,0.3))</f>
        <v>0.3</v>
      </c>
      <c r="J4291" t="str" cm="1">
        <f t="array" aca="1" ref="J4291" ca="1">+INDEX({"Tarjeta";"Efectivo";"Transferencia"},RANDBETWEEN(1,3))</f>
        <v>Efectivo</v>
      </c>
      <c r="K4291" t="str">
        <f t="shared" ref="K4291:K4354" ca="1" si="407">+"V"&amp;"-"&amp;TEXT(RANDBETWEEN(1,5),"000")</f>
        <v>V-003</v>
      </c>
      <c r="L4291" t="str">
        <f ca="1">+VLOOKUP(K4291,'Tablas aux'!$A$23:$C$27,3,0)</f>
        <v>Arequipa</v>
      </c>
    </row>
    <row r="4292" spans="1:12" x14ac:dyDescent="0.25">
      <c r="A4292" t="str">
        <v>V-4291</v>
      </c>
      <c r="B4292">
        <f t="shared" ca="1" si="402"/>
        <v>45778</v>
      </c>
      <c r="C4292" t="str">
        <f t="shared" ca="1" si="403"/>
        <v>C-004</v>
      </c>
      <c r="D4292" t="str">
        <f t="shared" ca="1" si="404"/>
        <v>P-002</v>
      </c>
      <c r="E4292" t="str">
        <f ca="1">+_xlfn.XLOOKUP(D4292,'Tablas aux'!$A$3:$A$6,'Tablas aux'!$B$3:$B$6,0)</f>
        <v>Laptop</v>
      </c>
      <c r="F4292" t="str">
        <f ca="1">+_xlfn.XLOOKUP(E4292,'Tablas aux'!$B$3:$B$6,'Tablas aux'!$C$3:$C$6,0)</f>
        <v>Computo</v>
      </c>
      <c r="G4292">
        <f t="shared" ca="1" si="405"/>
        <v>14</v>
      </c>
      <c r="H4292">
        <f ca="1">+_xlfn.XLOOKUP(D4292,'Tablas aux'!$A$3:$A$6,'Tablas aux'!$D$3:$D$6)</f>
        <v>1200</v>
      </c>
      <c r="I4292" s="3">
        <f t="shared" ca="1" si="406"/>
        <v>0.3</v>
      </c>
      <c r="J4292" t="str" cm="1">
        <f t="array" aca="1" ref="J4292" ca="1">+INDEX({"Tarjeta";"Efectivo";"Transferencia"},RANDBETWEEN(1,3))</f>
        <v>Efectivo</v>
      </c>
      <c r="K4292" t="str">
        <f t="shared" ca="1" si="407"/>
        <v>V-002</v>
      </c>
      <c r="L4292" t="str">
        <f ca="1">+VLOOKUP(K4292,'Tablas aux'!$A$23:$C$27,3,0)</f>
        <v>Callao</v>
      </c>
    </row>
    <row r="4293" spans="1:12" x14ac:dyDescent="0.25">
      <c r="A4293" t="str">
        <v>V-4292</v>
      </c>
      <c r="B4293">
        <f t="shared" ca="1" si="402"/>
        <v>45881</v>
      </c>
      <c r="C4293" t="str">
        <f t="shared" ca="1" si="403"/>
        <v>C-003</v>
      </c>
      <c r="D4293" t="str">
        <f t="shared" ca="1" si="404"/>
        <v>P-003</v>
      </c>
      <c r="E4293" t="str">
        <f ca="1">+_xlfn.XLOOKUP(D4293,'Tablas aux'!$A$3:$A$6,'Tablas aux'!$B$3:$B$6,0)</f>
        <v>Smart Watch</v>
      </c>
      <c r="F4293" t="str">
        <f ca="1">+_xlfn.XLOOKUP(E4293,'Tablas aux'!$B$3:$B$6,'Tablas aux'!$C$3:$C$6,0)</f>
        <v>Electrónica</v>
      </c>
      <c r="G4293">
        <f t="shared" ca="1" si="405"/>
        <v>41</v>
      </c>
      <c r="H4293">
        <f ca="1">+_xlfn.XLOOKUP(D4293,'Tablas aux'!$A$3:$A$6,'Tablas aux'!$D$3:$D$6)</f>
        <v>200</v>
      </c>
      <c r="I4293" s="3">
        <f t="shared" ca="1" si="406"/>
        <v>0.1</v>
      </c>
      <c r="J4293" t="str" cm="1">
        <f t="array" aca="1" ref="J4293" ca="1">+INDEX({"Tarjeta";"Efectivo";"Transferencia"},RANDBETWEEN(1,3))</f>
        <v>Transferencia</v>
      </c>
      <c r="K4293" t="str">
        <f t="shared" ca="1" si="407"/>
        <v>V-005</v>
      </c>
      <c r="L4293" t="str">
        <f ca="1">+VLOOKUP(K4293,'Tablas aux'!$A$23:$C$27,3,0)</f>
        <v>Ayacucho</v>
      </c>
    </row>
    <row r="4294" spans="1:12" x14ac:dyDescent="0.25">
      <c r="A4294" t="str">
        <v>V-4293</v>
      </c>
      <c r="B4294">
        <f t="shared" ca="1" si="402"/>
        <v>45850</v>
      </c>
      <c r="C4294" t="str">
        <f t="shared" ca="1" si="403"/>
        <v>C-002</v>
      </c>
      <c r="D4294" t="str">
        <f t="shared" ca="1" si="404"/>
        <v>P-003</v>
      </c>
      <c r="E4294" t="str">
        <f ca="1">+_xlfn.XLOOKUP(D4294,'Tablas aux'!$A$3:$A$6,'Tablas aux'!$B$3:$B$6,0)</f>
        <v>Smart Watch</v>
      </c>
      <c r="F4294" t="str">
        <f ca="1">+_xlfn.XLOOKUP(E4294,'Tablas aux'!$B$3:$B$6,'Tablas aux'!$C$3:$C$6,0)</f>
        <v>Electrónica</v>
      </c>
      <c r="G4294">
        <f t="shared" ca="1" si="405"/>
        <v>8</v>
      </c>
      <c r="H4294">
        <f ca="1">+_xlfn.XLOOKUP(D4294,'Tablas aux'!$A$3:$A$6,'Tablas aux'!$D$3:$D$6)</f>
        <v>200</v>
      </c>
      <c r="I4294" s="3">
        <f t="shared" ca="1" si="406"/>
        <v>0.1</v>
      </c>
      <c r="J4294" t="str" cm="1">
        <f t="array" aca="1" ref="J4294" ca="1">+INDEX({"Tarjeta";"Efectivo";"Transferencia"},RANDBETWEEN(1,3))</f>
        <v>Tarjeta</v>
      </c>
      <c r="K4294" t="str">
        <f t="shared" ca="1" si="407"/>
        <v>V-001</v>
      </c>
      <c r="L4294" t="str">
        <f ca="1">+VLOOKUP(K4294,'Tablas aux'!$A$23:$C$27,3,0)</f>
        <v>Lima</v>
      </c>
    </row>
    <row r="4295" spans="1:12" x14ac:dyDescent="0.25">
      <c r="A4295" t="str">
        <v>V-4294</v>
      </c>
      <c r="B4295">
        <f t="shared" ca="1" si="402"/>
        <v>45701</v>
      </c>
      <c r="C4295" t="str">
        <f t="shared" ca="1" si="403"/>
        <v>C-002</v>
      </c>
      <c r="D4295" t="str">
        <f t="shared" ca="1" si="404"/>
        <v>P-002</v>
      </c>
      <c r="E4295" t="str">
        <f ca="1">+_xlfn.XLOOKUP(D4295,'Tablas aux'!$A$3:$A$6,'Tablas aux'!$B$3:$B$6,0)</f>
        <v>Laptop</v>
      </c>
      <c r="F4295" t="str">
        <f ca="1">+_xlfn.XLOOKUP(E4295,'Tablas aux'!$B$3:$B$6,'Tablas aux'!$C$3:$C$6,0)</f>
        <v>Computo</v>
      </c>
      <c r="G4295">
        <f t="shared" ca="1" si="405"/>
        <v>26</v>
      </c>
      <c r="H4295">
        <f ca="1">+_xlfn.XLOOKUP(D4295,'Tablas aux'!$A$3:$A$6,'Tablas aux'!$D$3:$D$6)</f>
        <v>1200</v>
      </c>
      <c r="I4295" s="3">
        <f t="shared" ca="1" si="406"/>
        <v>0.3</v>
      </c>
      <c r="J4295" t="str" cm="1">
        <f t="array" aca="1" ref="J4295" ca="1">+INDEX({"Tarjeta";"Efectivo";"Transferencia"},RANDBETWEEN(1,3))</f>
        <v>Tarjeta</v>
      </c>
      <c r="K4295" t="str">
        <f t="shared" ca="1" si="407"/>
        <v>V-003</v>
      </c>
      <c r="L4295" t="str">
        <f ca="1">+VLOOKUP(K4295,'Tablas aux'!$A$23:$C$27,3,0)</f>
        <v>Arequipa</v>
      </c>
    </row>
    <row r="4296" spans="1:12" x14ac:dyDescent="0.25">
      <c r="A4296" t="str">
        <v>V-4295</v>
      </c>
      <c r="B4296">
        <f t="shared" ca="1" si="402"/>
        <v>45671</v>
      </c>
      <c r="C4296" t="str">
        <f t="shared" ca="1" si="403"/>
        <v>C-004</v>
      </c>
      <c r="D4296" t="str">
        <f t="shared" ca="1" si="404"/>
        <v>P-002</v>
      </c>
      <c r="E4296" t="str">
        <f ca="1">+_xlfn.XLOOKUP(D4296,'Tablas aux'!$A$3:$A$6,'Tablas aux'!$B$3:$B$6,0)</f>
        <v>Laptop</v>
      </c>
      <c r="F4296" t="str">
        <f ca="1">+_xlfn.XLOOKUP(E4296,'Tablas aux'!$B$3:$B$6,'Tablas aux'!$C$3:$C$6,0)</f>
        <v>Computo</v>
      </c>
      <c r="G4296">
        <f t="shared" ca="1" si="405"/>
        <v>42</v>
      </c>
      <c r="H4296">
        <f ca="1">+_xlfn.XLOOKUP(D4296,'Tablas aux'!$A$3:$A$6,'Tablas aux'!$D$3:$D$6)</f>
        <v>1200</v>
      </c>
      <c r="I4296" s="3">
        <f t="shared" ca="1" si="406"/>
        <v>0.3</v>
      </c>
      <c r="J4296" t="str" cm="1">
        <f t="array" aca="1" ref="J4296" ca="1">+INDEX({"Tarjeta";"Efectivo";"Transferencia"},RANDBETWEEN(1,3))</f>
        <v>Tarjeta</v>
      </c>
      <c r="K4296" t="str">
        <f t="shared" ca="1" si="407"/>
        <v>V-002</v>
      </c>
      <c r="L4296" t="str">
        <f ca="1">+VLOOKUP(K4296,'Tablas aux'!$A$23:$C$27,3,0)</f>
        <v>Callao</v>
      </c>
    </row>
    <row r="4297" spans="1:12" x14ac:dyDescent="0.25">
      <c r="A4297" t="str">
        <v>V-4296</v>
      </c>
      <c r="B4297">
        <f t="shared" ca="1" si="402"/>
        <v>45783</v>
      </c>
      <c r="C4297" t="str">
        <f t="shared" ca="1" si="403"/>
        <v>C-003</v>
      </c>
      <c r="D4297" t="str">
        <f t="shared" ca="1" si="404"/>
        <v>P-001</v>
      </c>
      <c r="E4297" t="str">
        <f ca="1">+_xlfn.XLOOKUP(D4297,'Tablas aux'!$A$3:$A$6,'Tablas aux'!$B$3:$B$6,0)</f>
        <v>Audífonos</v>
      </c>
      <c r="F4297" t="str">
        <f ca="1">+_xlfn.XLOOKUP(E4297,'Tablas aux'!$B$3:$B$6,'Tablas aux'!$C$3:$C$6,0)</f>
        <v>Electrónica</v>
      </c>
      <c r="G4297">
        <f t="shared" ca="1" si="405"/>
        <v>22</v>
      </c>
      <c r="H4297">
        <f ca="1">+_xlfn.XLOOKUP(D4297,'Tablas aux'!$A$3:$A$6,'Tablas aux'!$D$3:$D$6)</f>
        <v>50</v>
      </c>
      <c r="I4297" s="3">
        <f t="shared" ca="1" si="406"/>
        <v>0.1</v>
      </c>
      <c r="J4297" t="str" cm="1">
        <f t="array" aca="1" ref="J4297" ca="1">+INDEX({"Tarjeta";"Efectivo";"Transferencia"},RANDBETWEEN(1,3))</f>
        <v>Transferencia</v>
      </c>
      <c r="K4297" t="str">
        <f t="shared" ca="1" si="407"/>
        <v>V-002</v>
      </c>
      <c r="L4297" t="str">
        <f ca="1">+VLOOKUP(K4297,'Tablas aux'!$A$23:$C$27,3,0)</f>
        <v>Callao</v>
      </c>
    </row>
    <row r="4298" spans="1:12" x14ac:dyDescent="0.25">
      <c r="A4298" t="str">
        <v>V-4297</v>
      </c>
      <c r="B4298">
        <f t="shared" ca="1" si="402"/>
        <v>45776</v>
      </c>
      <c r="C4298" t="str">
        <f t="shared" ca="1" si="403"/>
        <v>C-001</v>
      </c>
      <c r="D4298" t="str">
        <f t="shared" ca="1" si="404"/>
        <v>P-003</v>
      </c>
      <c r="E4298" t="str">
        <f ca="1">+_xlfn.XLOOKUP(D4298,'Tablas aux'!$A$3:$A$6,'Tablas aux'!$B$3:$B$6,0)</f>
        <v>Smart Watch</v>
      </c>
      <c r="F4298" t="str">
        <f ca="1">+_xlfn.XLOOKUP(E4298,'Tablas aux'!$B$3:$B$6,'Tablas aux'!$C$3:$C$6,0)</f>
        <v>Electrónica</v>
      </c>
      <c r="G4298">
        <f t="shared" ca="1" si="405"/>
        <v>15</v>
      </c>
      <c r="H4298">
        <f ca="1">+_xlfn.XLOOKUP(D4298,'Tablas aux'!$A$3:$A$6,'Tablas aux'!$D$3:$D$6)</f>
        <v>200</v>
      </c>
      <c r="I4298" s="3">
        <f t="shared" ca="1" si="406"/>
        <v>0.1</v>
      </c>
      <c r="J4298" t="str" cm="1">
        <f t="array" aca="1" ref="J4298" ca="1">+INDEX({"Tarjeta";"Efectivo";"Transferencia"},RANDBETWEEN(1,3))</f>
        <v>Transferencia</v>
      </c>
      <c r="K4298" t="str">
        <f t="shared" ca="1" si="407"/>
        <v>V-005</v>
      </c>
      <c r="L4298" t="str">
        <f ca="1">+VLOOKUP(K4298,'Tablas aux'!$A$23:$C$27,3,0)</f>
        <v>Ayacucho</v>
      </c>
    </row>
    <row r="4299" spans="1:12" x14ac:dyDescent="0.25">
      <c r="A4299" t="str">
        <v>V-4298</v>
      </c>
      <c r="B4299">
        <f t="shared" ca="1" si="402"/>
        <v>45855</v>
      </c>
      <c r="C4299" t="str">
        <f t="shared" ca="1" si="403"/>
        <v>C-001</v>
      </c>
      <c r="D4299" t="str">
        <f t="shared" ca="1" si="404"/>
        <v>P-003</v>
      </c>
      <c r="E4299" t="str">
        <f ca="1">+_xlfn.XLOOKUP(D4299,'Tablas aux'!$A$3:$A$6,'Tablas aux'!$B$3:$B$6,0)</f>
        <v>Smart Watch</v>
      </c>
      <c r="F4299" t="str">
        <f ca="1">+_xlfn.XLOOKUP(E4299,'Tablas aux'!$B$3:$B$6,'Tablas aux'!$C$3:$C$6,0)</f>
        <v>Electrónica</v>
      </c>
      <c r="G4299">
        <f t="shared" ca="1" si="405"/>
        <v>6</v>
      </c>
      <c r="H4299">
        <f ca="1">+_xlfn.XLOOKUP(D4299,'Tablas aux'!$A$3:$A$6,'Tablas aux'!$D$3:$D$6)</f>
        <v>200</v>
      </c>
      <c r="I4299" s="3">
        <f t="shared" ca="1" si="406"/>
        <v>0.1</v>
      </c>
      <c r="J4299" t="str" cm="1">
        <f t="array" aca="1" ref="J4299" ca="1">+INDEX({"Tarjeta";"Efectivo";"Transferencia"},RANDBETWEEN(1,3))</f>
        <v>Efectivo</v>
      </c>
      <c r="K4299" t="str">
        <f t="shared" ca="1" si="407"/>
        <v>V-001</v>
      </c>
      <c r="L4299" t="str">
        <f ca="1">+VLOOKUP(K4299,'Tablas aux'!$A$23:$C$27,3,0)</f>
        <v>Lima</v>
      </c>
    </row>
    <row r="4300" spans="1:12" x14ac:dyDescent="0.25">
      <c r="A4300" t="str">
        <v>V-4299</v>
      </c>
      <c r="B4300">
        <f t="shared" ca="1" si="402"/>
        <v>45811</v>
      </c>
      <c r="C4300" t="str">
        <f t="shared" ca="1" si="403"/>
        <v>C-003</v>
      </c>
      <c r="D4300" t="str">
        <f t="shared" ca="1" si="404"/>
        <v>P-001</v>
      </c>
      <c r="E4300" t="str">
        <f ca="1">+_xlfn.XLOOKUP(D4300,'Tablas aux'!$A$3:$A$6,'Tablas aux'!$B$3:$B$6,0)</f>
        <v>Audífonos</v>
      </c>
      <c r="F4300" t="str">
        <f ca="1">+_xlfn.XLOOKUP(E4300,'Tablas aux'!$B$3:$B$6,'Tablas aux'!$C$3:$C$6,0)</f>
        <v>Electrónica</v>
      </c>
      <c r="G4300">
        <f t="shared" ca="1" si="405"/>
        <v>15</v>
      </c>
      <c r="H4300">
        <f ca="1">+_xlfn.XLOOKUP(D4300,'Tablas aux'!$A$3:$A$6,'Tablas aux'!$D$3:$D$6)</f>
        <v>50</v>
      </c>
      <c r="I4300" s="3">
        <f t="shared" ca="1" si="406"/>
        <v>0.1</v>
      </c>
      <c r="J4300" t="str" cm="1">
        <f t="array" aca="1" ref="J4300" ca="1">+INDEX({"Tarjeta";"Efectivo";"Transferencia"},RANDBETWEEN(1,3))</f>
        <v>Efectivo</v>
      </c>
      <c r="K4300" t="str">
        <f t="shared" ca="1" si="407"/>
        <v>V-004</v>
      </c>
      <c r="L4300" t="str">
        <f ca="1">+VLOOKUP(K4300,'Tablas aux'!$A$23:$C$27,3,0)</f>
        <v>Moquegua</v>
      </c>
    </row>
    <row r="4301" spans="1:12" x14ac:dyDescent="0.25">
      <c r="A4301" t="str">
        <v>V-4300</v>
      </c>
      <c r="B4301">
        <f t="shared" ca="1" si="402"/>
        <v>45732</v>
      </c>
      <c r="C4301" t="str">
        <f t="shared" ca="1" si="403"/>
        <v>C-001</v>
      </c>
      <c r="D4301" t="str">
        <f t="shared" ca="1" si="404"/>
        <v>P-003</v>
      </c>
      <c r="E4301" t="str">
        <f ca="1">+_xlfn.XLOOKUP(D4301,'Tablas aux'!$A$3:$A$6,'Tablas aux'!$B$3:$B$6,0)</f>
        <v>Smart Watch</v>
      </c>
      <c r="F4301" t="str">
        <f ca="1">+_xlfn.XLOOKUP(E4301,'Tablas aux'!$B$3:$B$6,'Tablas aux'!$C$3:$C$6,0)</f>
        <v>Electrónica</v>
      </c>
      <c r="G4301">
        <f t="shared" ca="1" si="405"/>
        <v>45</v>
      </c>
      <c r="H4301">
        <f ca="1">+_xlfn.XLOOKUP(D4301,'Tablas aux'!$A$3:$A$6,'Tablas aux'!$D$3:$D$6)</f>
        <v>200</v>
      </c>
      <c r="I4301" s="3">
        <f t="shared" ca="1" si="406"/>
        <v>0.1</v>
      </c>
      <c r="J4301" t="str" cm="1">
        <f t="array" aca="1" ref="J4301" ca="1">+INDEX({"Tarjeta";"Efectivo";"Transferencia"},RANDBETWEEN(1,3))</f>
        <v>Transferencia</v>
      </c>
      <c r="K4301" t="str">
        <f t="shared" ca="1" si="407"/>
        <v>V-003</v>
      </c>
      <c r="L4301" t="str">
        <f ca="1">+VLOOKUP(K4301,'Tablas aux'!$A$23:$C$27,3,0)</f>
        <v>Arequipa</v>
      </c>
    </row>
    <row r="4302" spans="1:12" x14ac:dyDescent="0.25">
      <c r="A4302" t="str">
        <v>V-4301</v>
      </c>
      <c r="B4302">
        <f t="shared" ca="1" si="402"/>
        <v>45957</v>
      </c>
      <c r="C4302" t="str">
        <f t="shared" ca="1" si="403"/>
        <v>C-002</v>
      </c>
      <c r="D4302" t="str">
        <f t="shared" ca="1" si="404"/>
        <v>P-004</v>
      </c>
      <c r="E4302" t="str">
        <f ca="1">+_xlfn.XLOOKUP(D4302,'Tablas aux'!$A$3:$A$6,'Tablas aux'!$B$3:$B$6,0)</f>
        <v>Smart Phone</v>
      </c>
      <c r="F4302" t="str">
        <f ca="1">+_xlfn.XLOOKUP(E4302,'Tablas aux'!$B$3:$B$6,'Tablas aux'!$C$3:$C$6,0)</f>
        <v>Telefonía</v>
      </c>
      <c r="G4302">
        <f t="shared" ca="1" si="405"/>
        <v>7</v>
      </c>
      <c r="H4302">
        <f ca="1">+_xlfn.XLOOKUP(D4302,'Tablas aux'!$A$3:$A$6,'Tablas aux'!$D$3:$D$6)</f>
        <v>800</v>
      </c>
      <c r="I4302" s="3">
        <f t="shared" ca="1" si="406"/>
        <v>0.2</v>
      </c>
      <c r="J4302" t="str" cm="1">
        <f t="array" aca="1" ref="J4302" ca="1">+INDEX({"Tarjeta";"Efectivo";"Transferencia"},RANDBETWEEN(1,3))</f>
        <v>Tarjeta</v>
      </c>
      <c r="K4302" t="str">
        <f t="shared" ca="1" si="407"/>
        <v>V-003</v>
      </c>
      <c r="L4302" t="str">
        <f ca="1">+VLOOKUP(K4302,'Tablas aux'!$A$23:$C$27,3,0)</f>
        <v>Arequipa</v>
      </c>
    </row>
    <row r="4303" spans="1:12" x14ac:dyDescent="0.25">
      <c r="A4303" t="str">
        <v>V-4302</v>
      </c>
      <c r="B4303">
        <f t="shared" ca="1" si="402"/>
        <v>45920</v>
      </c>
      <c r="C4303" t="str">
        <f t="shared" ca="1" si="403"/>
        <v>C-004</v>
      </c>
      <c r="D4303" t="str">
        <f t="shared" ca="1" si="404"/>
        <v>P-002</v>
      </c>
      <c r="E4303" t="str">
        <f ca="1">+_xlfn.XLOOKUP(D4303,'Tablas aux'!$A$3:$A$6,'Tablas aux'!$B$3:$B$6,0)</f>
        <v>Laptop</v>
      </c>
      <c r="F4303" t="str">
        <f ca="1">+_xlfn.XLOOKUP(E4303,'Tablas aux'!$B$3:$B$6,'Tablas aux'!$C$3:$C$6,0)</f>
        <v>Computo</v>
      </c>
      <c r="G4303">
        <f t="shared" ca="1" si="405"/>
        <v>9</v>
      </c>
      <c r="H4303">
        <f ca="1">+_xlfn.XLOOKUP(D4303,'Tablas aux'!$A$3:$A$6,'Tablas aux'!$D$3:$D$6)</f>
        <v>1200</v>
      </c>
      <c r="I4303" s="3">
        <f t="shared" ca="1" si="406"/>
        <v>0.3</v>
      </c>
      <c r="J4303" t="str" cm="1">
        <f t="array" aca="1" ref="J4303" ca="1">+INDEX({"Tarjeta";"Efectivo";"Transferencia"},RANDBETWEEN(1,3))</f>
        <v>Efectivo</v>
      </c>
      <c r="K4303" t="str">
        <f t="shared" ca="1" si="407"/>
        <v>V-005</v>
      </c>
      <c r="L4303" t="str">
        <f ca="1">+VLOOKUP(K4303,'Tablas aux'!$A$23:$C$27,3,0)</f>
        <v>Ayacucho</v>
      </c>
    </row>
    <row r="4304" spans="1:12" x14ac:dyDescent="0.25">
      <c r="A4304" t="str">
        <v>V-4303</v>
      </c>
      <c r="B4304">
        <f t="shared" ca="1" si="402"/>
        <v>45817</v>
      </c>
      <c r="C4304" t="str">
        <f t="shared" ca="1" si="403"/>
        <v>C-003</v>
      </c>
      <c r="D4304" t="str">
        <f t="shared" ca="1" si="404"/>
        <v>P-004</v>
      </c>
      <c r="E4304" t="str">
        <f ca="1">+_xlfn.XLOOKUP(D4304,'Tablas aux'!$A$3:$A$6,'Tablas aux'!$B$3:$B$6,0)</f>
        <v>Smart Phone</v>
      </c>
      <c r="F4304" t="str">
        <f ca="1">+_xlfn.XLOOKUP(E4304,'Tablas aux'!$B$3:$B$6,'Tablas aux'!$C$3:$C$6,0)</f>
        <v>Telefonía</v>
      </c>
      <c r="G4304">
        <f t="shared" ca="1" si="405"/>
        <v>40</v>
      </c>
      <c r="H4304">
        <f ca="1">+_xlfn.XLOOKUP(D4304,'Tablas aux'!$A$3:$A$6,'Tablas aux'!$D$3:$D$6)</f>
        <v>800</v>
      </c>
      <c r="I4304" s="3">
        <f t="shared" ca="1" si="406"/>
        <v>0.2</v>
      </c>
      <c r="J4304" t="str" cm="1">
        <f t="array" aca="1" ref="J4304" ca="1">+INDEX({"Tarjeta";"Efectivo";"Transferencia"},RANDBETWEEN(1,3))</f>
        <v>Transferencia</v>
      </c>
      <c r="K4304" t="str">
        <f t="shared" ca="1" si="407"/>
        <v>V-001</v>
      </c>
      <c r="L4304" t="str">
        <f ca="1">+VLOOKUP(K4304,'Tablas aux'!$A$23:$C$27,3,0)</f>
        <v>Lima</v>
      </c>
    </row>
    <row r="4305" spans="1:12" x14ac:dyDescent="0.25">
      <c r="A4305" t="str">
        <v>V-4304</v>
      </c>
      <c r="B4305">
        <f t="shared" ca="1" si="402"/>
        <v>45833</v>
      </c>
      <c r="C4305" t="str">
        <f t="shared" ca="1" si="403"/>
        <v>C-003</v>
      </c>
      <c r="D4305" t="str">
        <f t="shared" ca="1" si="404"/>
        <v>P-001</v>
      </c>
      <c r="E4305" t="str">
        <f ca="1">+_xlfn.XLOOKUP(D4305,'Tablas aux'!$A$3:$A$6,'Tablas aux'!$B$3:$B$6,0)</f>
        <v>Audífonos</v>
      </c>
      <c r="F4305" t="str">
        <f ca="1">+_xlfn.XLOOKUP(E4305,'Tablas aux'!$B$3:$B$6,'Tablas aux'!$C$3:$C$6,0)</f>
        <v>Electrónica</v>
      </c>
      <c r="G4305">
        <f t="shared" ca="1" si="405"/>
        <v>5</v>
      </c>
      <c r="H4305">
        <f ca="1">+_xlfn.XLOOKUP(D4305,'Tablas aux'!$A$3:$A$6,'Tablas aux'!$D$3:$D$6)</f>
        <v>50</v>
      </c>
      <c r="I4305" s="3">
        <f t="shared" ca="1" si="406"/>
        <v>0.1</v>
      </c>
      <c r="J4305" t="str" cm="1">
        <f t="array" aca="1" ref="J4305" ca="1">+INDEX({"Tarjeta";"Efectivo";"Transferencia"},RANDBETWEEN(1,3))</f>
        <v>Transferencia</v>
      </c>
      <c r="K4305" t="str">
        <f t="shared" ca="1" si="407"/>
        <v>V-002</v>
      </c>
      <c r="L4305" t="str">
        <f ca="1">+VLOOKUP(K4305,'Tablas aux'!$A$23:$C$27,3,0)</f>
        <v>Callao</v>
      </c>
    </row>
    <row r="4306" spans="1:12" x14ac:dyDescent="0.25">
      <c r="A4306" t="str">
        <v>V-4305</v>
      </c>
      <c r="B4306">
        <f t="shared" ca="1" si="402"/>
        <v>46015</v>
      </c>
      <c r="C4306" t="str">
        <f t="shared" ca="1" si="403"/>
        <v>C-001</v>
      </c>
      <c r="D4306" t="str">
        <f t="shared" ca="1" si="404"/>
        <v>P-002</v>
      </c>
      <c r="E4306" t="str">
        <f ca="1">+_xlfn.XLOOKUP(D4306,'Tablas aux'!$A$3:$A$6,'Tablas aux'!$B$3:$B$6,0)</f>
        <v>Laptop</v>
      </c>
      <c r="F4306" t="str">
        <f ca="1">+_xlfn.XLOOKUP(E4306,'Tablas aux'!$B$3:$B$6,'Tablas aux'!$C$3:$C$6,0)</f>
        <v>Computo</v>
      </c>
      <c r="G4306">
        <f t="shared" ca="1" si="405"/>
        <v>27</v>
      </c>
      <c r="H4306">
        <f ca="1">+_xlfn.XLOOKUP(D4306,'Tablas aux'!$A$3:$A$6,'Tablas aux'!$D$3:$D$6)</f>
        <v>1200</v>
      </c>
      <c r="I4306" s="3">
        <f t="shared" ca="1" si="406"/>
        <v>0.3</v>
      </c>
      <c r="J4306" t="str" cm="1">
        <f t="array" aca="1" ref="J4306" ca="1">+INDEX({"Tarjeta";"Efectivo";"Transferencia"},RANDBETWEEN(1,3))</f>
        <v>Efectivo</v>
      </c>
      <c r="K4306" t="str">
        <f t="shared" ca="1" si="407"/>
        <v>V-005</v>
      </c>
      <c r="L4306" t="str">
        <f ca="1">+VLOOKUP(K4306,'Tablas aux'!$A$23:$C$27,3,0)</f>
        <v>Ayacucho</v>
      </c>
    </row>
    <row r="4307" spans="1:12" x14ac:dyDescent="0.25">
      <c r="A4307" t="str">
        <v>V-4306</v>
      </c>
      <c r="B4307">
        <f t="shared" ca="1" si="402"/>
        <v>45873</v>
      </c>
      <c r="C4307" t="str">
        <f t="shared" ca="1" si="403"/>
        <v>C-002</v>
      </c>
      <c r="D4307" t="str">
        <f t="shared" ca="1" si="404"/>
        <v>P-003</v>
      </c>
      <c r="E4307" t="str">
        <f ca="1">+_xlfn.XLOOKUP(D4307,'Tablas aux'!$A$3:$A$6,'Tablas aux'!$B$3:$B$6,0)</f>
        <v>Smart Watch</v>
      </c>
      <c r="F4307" t="str">
        <f ca="1">+_xlfn.XLOOKUP(E4307,'Tablas aux'!$B$3:$B$6,'Tablas aux'!$C$3:$C$6,0)</f>
        <v>Electrónica</v>
      </c>
      <c r="G4307">
        <f t="shared" ca="1" si="405"/>
        <v>37</v>
      </c>
      <c r="H4307">
        <f ca="1">+_xlfn.XLOOKUP(D4307,'Tablas aux'!$A$3:$A$6,'Tablas aux'!$D$3:$D$6)</f>
        <v>200</v>
      </c>
      <c r="I4307" s="3">
        <f t="shared" ca="1" si="406"/>
        <v>0.1</v>
      </c>
      <c r="J4307" t="str" cm="1">
        <f t="array" aca="1" ref="J4307" ca="1">+INDEX({"Tarjeta";"Efectivo";"Transferencia"},RANDBETWEEN(1,3))</f>
        <v>Efectivo</v>
      </c>
      <c r="K4307" t="str">
        <f t="shared" ca="1" si="407"/>
        <v>V-003</v>
      </c>
      <c r="L4307" t="str">
        <f ca="1">+VLOOKUP(K4307,'Tablas aux'!$A$23:$C$27,3,0)</f>
        <v>Arequipa</v>
      </c>
    </row>
    <row r="4308" spans="1:12" x14ac:dyDescent="0.25">
      <c r="A4308" t="str">
        <v>V-4307</v>
      </c>
      <c r="B4308">
        <f t="shared" ca="1" si="402"/>
        <v>45789</v>
      </c>
      <c r="C4308" t="str">
        <f t="shared" ca="1" si="403"/>
        <v>C-001</v>
      </c>
      <c r="D4308" t="str">
        <f t="shared" ca="1" si="404"/>
        <v>P-004</v>
      </c>
      <c r="E4308" t="str">
        <f ca="1">+_xlfn.XLOOKUP(D4308,'Tablas aux'!$A$3:$A$6,'Tablas aux'!$B$3:$B$6,0)</f>
        <v>Smart Phone</v>
      </c>
      <c r="F4308" t="str">
        <f ca="1">+_xlfn.XLOOKUP(E4308,'Tablas aux'!$B$3:$B$6,'Tablas aux'!$C$3:$C$6,0)</f>
        <v>Telefonía</v>
      </c>
      <c r="G4308">
        <f t="shared" ca="1" si="405"/>
        <v>6</v>
      </c>
      <c r="H4308">
        <f ca="1">+_xlfn.XLOOKUP(D4308,'Tablas aux'!$A$3:$A$6,'Tablas aux'!$D$3:$D$6)</f>
        <v>800</v>
      </c>
      <c r="I4308" s="3">
        <f t="shared" ca="1" si="406"/>
        <v>0.2</v>
      </c>
      <c r="J4308" t="str" cm="1">
        <f t="array" aca="1" ref="J4308" ca="1">+INDEX({"Tarjeta";"Efectivo";"Transferencia"},RANDBETWEEN(1,3))</f>
        <v>Tarjeta</v>
      </c>
      <c r="K4308" t="str">
        <f t="shared" ca="1" si="407"/>
        <v>V-002</v>
      </c>
      <c r="L4308" t="str">
        <f ca="1">+VLOOKUP(K4308,'Tablas aux'!$A$23:$C$27,3,0)</f>
        <v>Callao</v>
      </c>
    </row>
    <row r="4309" spans="1:12" x14ac:dyDescent="0.25">
      <c r="A4309" t="str">
        <v>V-4308</v>
      </c>
      <c r="B4309">
        <f t="shared" ca="1" si="402"/>
        <v>46012</v>
      </c>
      <c r="C4309" t="str">
        <f t="shared" ca="1" si="403"/>
        <v>C-001</v>
      </c>
      <c r="D4309" t="str">
        <f t="shared" ca="1" si="404"/>
        <v>P-001</v>
      </c>
      <c r="E4309" t="str">
        <f ca="1">+_xlfn.XLOOKUP(D4309,'Tablas aux'!$A$3:$A$6,'Tablas aux'!$B$3:$B$6,0)</f>
        <v>Audífonos</v>
      </c>
      <c r="F4309" t="str">
        <f ca="1">+_xlfn.XLOOKUP(E4309,'Tablas aux'!$B$3:$B$6,'Tablas aux'!$C$3:$C$6,0)</f>
        <v>Electrónica</v>
      </c>
      <c r="G4309">
        <f t="shared" ca="1" si="405"/>
        <v>18</v>
      </c>
      <c r="H4309">
        <f ca="1">+_xlfn.XLOOKUP(D4309,'Tablas aux'!$A$3:$A$6,'Tablas aux'!$D$3:$D$6)</f>
        <v>50</v>
      </c>
      <c r="I4309" s="3">
        <f t="shared" ca="1" si="406"/>
        <v>0.1</v>
      </c>
      <c r="J4309" t="str" cm="1">
        <f t="array" aca="1" ref="J4309" ca="1">+INDEX({"Tarjeta";"Efectivo";"Transferencia"},RANDBETWEEN(1,3))</f>
        <v>Efectivo</v>
      </c>
      <c r="K4309" t="str">
        <f t="shared" ca="1" si="407"/>
        <v>V-004</v>
      </c>
      <c r="L4309" t="str">
        <f ca="1">+VLOOKUP(K4309,'Tablas aux'!$A$23:$C$27,3,0)</f>
        <v>Moquegua</v>
      </c>
    </row>
    <row r="4310" spans="1:12" x14ac:dyDescent="0.25">
      <c r="A4310" t="str">
        <v>V-4309</v>
      </c>
      <c r="B4310">
        <f t="shared" ca="1" si="402"/>
        <v>45985</v>
      </c>
      <c r="C4310" t="str">
        <f t="shared" ca="1" si="403"/>
        <v>C-001</v>
      </c>
      <c r="D4310" t="str">
        <f t="shared" ca="1" si="404"/>
        <v>P-004</v>
      </c>
      <c r="E4310" t="str">
        <f ca="1">+_xlfn.XLOOKUP(D4310,'Tablas aux'!$A$3:$A$6,'Tablas aux'!$B$3:$B$6,0)</f>
        <v>Smart Phone</v>
      </c>
      <c r="F4310" t="str">
        <f ca="1">+_xlfn.XLOOKUP(E4310,'Tablas aux'!$B$3:$B$6,'Tablas aux'!$C$3:$C$6,0)</f>
        <v>Telefonía</v>
      </c>
      <c r="G4310">
        <f t="shared" ca="1" si="405"/>
        <v>5</v>
      </c>
      <c r="H4310">
        <f ca="1">+_xlfn.XLOOKUP(D4310,'Tablas aux'!$A$3:$A$6,'Tablas aux'!$D$3:$D$6)</f>
        <v>800</v>
      </c>
      <c r="I4310" s="3">
        <f t="shared" ca="1" si="406"/>
        <v>0.2</v>
      </c>
      <c r="J4310" t="str" cm="1">
        <f t="array" aca="1" ref="J4310" ca="1">+INDEX({"Tarjeta";"Efectivo";"Transferencia"},RANDBETWEEN(1,3))</f>
        <v>Efectivo</v>
      </c>
      <c r="K4310" t="str">
        <f t="shared" ca="1" si="407"/>
        <v>V-001</v>
      </c>
      <c r="L4310" t="str">
        <f ca="1">+VLOOKUP(K4310,'Tablas aux'!$A$23:$C$27,3,0)</f>
        <v>Lima</v>
      </c>
    </row>
    <row r="4311" spans="1:12" x14ac:dyDescent="0.25">
      <c r="A4311" t="str">
        <v>V-4310</v>
      </c>
      <c r="B4311">
        <f t="shared" ca="1" si="402"/>
        <v>45909</v>
      </c>
      <c r="C4311" t="str">
        <f t="shared" ca="1" si="403"/>
        <v>C-002</v>
      </c>
      <c r="D4311" t="str">
        <f t="shared" ca="1" si="404"/>
        <v>P-002</v>
      </c>
      <c r="E4311" t="str">
        <f ca="1">+_xlfn.XLOOKUP(D4311,'Tablas aux'!$A$3:$A$6,'Tablas aux'!$B$3:$B$6,0)</f>
        <v>Laptop</v>
      </c>
      <c r="F4311" t="str">
        <f ca="1">+_xlfn.XLOOKUP(E4311,'Tablas aux'!$B$3:$B$6,'Tablas aux'!$C$3:$C$6,0)</f>
        <v>Computo</v>
      </c>
      <c r="G4311">
        <f t="shared" ca="1" si="405"/>
        <v>7</v>
      </c>
      <c r="H4311">
        <f ca="1">+_xlfn.XLOOKUP(D4311,'Tablas aux'!$A$3:$A$6,'Tablas aux'!$D$3:$D$6)</f>
        <v>1200</v>
      </c>
      <c r="I4311" s="3">
        <f t="shared" ca="1" si="406"/>
        <v>0.3</v>
      </c>
      <c r="J4311" t="str" cm="1">
        <f t="array" aca="1" ref="J4311" ca="1">+INDEX({"Tarjeta";"Efectivo";"Transferencia"},RANDBETWEEN(1,3))</f>
        <v>Efectivo</v>
      </c>
      <c r="K4311" t="str">
        <f t="shared" ca="1" si="407"/>
        <v>V-004</v>
      </c>
      <c r="L4311" t="str">
        <f ca="1">+VLOOKUP(K4311,'Tablas aux'!$A$23:$C$27,3,0)</f>
        <v>Moquegua</v>
      </c>
    </row>
    <row r="4312" spans="1:12" x14ac:dyDescent="0.25">
      <c r="A4312" t="str">
        <v>V-4311</v>
      </c>
      <c r="B4312">
        <f t="shared" ca="1" si="402"/>
        <v>45906</v>
      </c>
      <c r="C4312" t="str">
        <f t="shared" ca="1" si="403"/>
        <v>C-004</v>
      </c>
      <c r="D4312" t="str">
        <f t="shared" ca="1" si="404"/>
        <v>P-002</v>
      </c>
      <c r="E4312" t="str">
        <f ca="1">+_xlfn.XLOOKUP(D4312,'Tablas aux'!$A$3:$A$6,'Tablas aux'!$B$3:$B$6,0)</f>
        <v>Laptop</v>
      </c>
      <c r="F4312" t="str">
        <f ca="1">+_xlfn.XLOOKUP(E4312,'Tablas aux'!$B$3:$B$6,'Tablas aux'!$C$3:$C$6,0)</f>
        <v>Computo</v>
      </c>
      <c r="G4312">
        <f t="shared" ca="1" si="405"/>
        <v>10</v>
      </c>
      <c r="H4312">
        <f ca="1">+_xlfn.XLOOKUP(D4312,'Tablas aux'!$A$3:$A$6,'Tablas aux'!$D$3:$D$6)</f>
        <v>1200</v>
      </c>
      <c r="I4312" s="3">
        <f t="shared" ca="1" si="406"/>
        <v>0.3</v>
      </c>
      <c r="J4312" t="str" cm="1">
        <f t="array" aca="1" ref="J4312" ca="1">+INDEX({"Tarjeta";"Efectivo";"Transferencia"},RANDBETWEEN(1,3))</f>
        <v>Transferencia</v>
      </c>
      <c r="K4312" t="str">
        <f t="shared" ca="1" si="407"/>
        <v>V-001</v>
      </c>
      <c r="L4312" t="str">
        <f ca="1">+VLOOKUP(K4312,'Tablas aux'!$A$23:$C$27,3,0)</f>
        <v>Lima</v>
      </c>
    </row>
    <row r="4313" spans="1:12" x14ac:dyDescent="0.25">
      <c r="A4313" t="str">
        <v>V-4312</v>
      </c>
      <c r="B4313">
        <f t="shared" ca="1" si="402"/>
        <v>45711</v>
      </c>
      <c r="C4313" t="str">
        <f t="shared" ca="1" si="403"/>
        <v>C-004</v>
      </c>
      <c r="D4313" t="str">
        <f t="shared" ca="1" si="404"/>
        <v>P-003</v>
      </c>
      <c r="E4313" t="str">
        <f ca="1">+_xlfn.XLOOKUP(D4313,'Tablas aux'!$A$3:$A$6,'Tablas aux'!$B$3:$B$6,0)</f>
        <v>Smart Watch</v>
      </c>
      <c r="F4313" t="str">
        <f ca="1">+_xlfn.XLOOKUP(E4313,'Tablas aux'!$B$3:$B$6,'Tablas aux'!$C$3:$C$6,0)</f>
        <v>Electrónica</v>
      </c>
      <c r="G4313">
        <f t="shared" ca="1" si="405"/>
        <v>35</v>
      </c>
      <c r="H4313">
        <f ca="1">+_xlfn.XLOOKUP(D4313,'Tablas aux'!$A$3:$A$6,'Tablas aux'!$D$3:$D$6)</f>
        <v>200</v>
      </c>
      <c r="I4313" s="3">
        <f t="shared" ca="1" si="406"/>
        <v>0.1</v>
      </c>
      <c r="J4313" t="str" cm="1">
        <f t="array" aca="1" ref="J4313" ca="1">+INDEX({"Tarjeta";"Efectivo";"Transferencia"},RANDBETWEEN(1,3))</f>
        <v>Transferencia</v>
      </c>
      <c r="K4313" t="str">
        <f t="shared" ca="1" si="407"/>
        <v>V-004</v>
      </c>
      <c r="L4313" t="str">
        <f ca="1">+VLOOKUP(K4313,'Tablas aux'!$A$23:$C$27,3,0)</f>
        <v>Moquegua</v>
      </c>
    </row>
    <row r="4314" spans="1:12" x14ac:dyDescent="0.25">
      <c r="A4314" t="str">
        <v>V-4313</v>
      </c>
      <c r="B4314">
        <f t="shared" ca="1" si="402"/>
        <v>45931</v>
      </c>
      <c r="C4314" t="str">
        <f t="shared" ca="1" si="403"/>
        <v>C-002</v>
      </c>
      <c r="D4314" t="str">
        <f t="shared" ca="1" si="404"/>
        <v>P-003</v>
      </c>
      <c r="E4314" t="str">
        <f ca="1">+_xlfn.XLOOKUP(D4314,'Tablas aux'!$A$3:$A$6,'Tablas aux'!$B$3:$B$6,0)</f>
        <v>Smart Watch</v>
      </c>
      <c r="F4314" t="str">
        <f ca="1">+_xlfn.XLOOKUP(E4314,'Tablas aux'!$B$3:$B$6,'Tablas aux'!$C$3:$C$6,0)</f>
        <v>Electrónica</v>
      </c>
      <c r="G4314">
        <f t="shared" ca="1" si="405"/>
        <v>40</v>
      </c>
      <c r="H4314">
        <f ca="1">+_xlfn.XLOOKUP(D4314,'Tablas aux'!$A$3:$A$6,'Tablas aux'!$D$3:$D$6)</f>
        <v>200</v>
      </c>
      <c r="I4314" s="3">
        <f t="shared" ca="1" si="406"/>
        <v>0.1</v>
      </c>
      <c r="J4314" t="str" cm="1">
        <f t="array" aca="1" ref="J4314" ca="1">+INDEX({"Tarjeta";"Efectivo";"Transferencia"},RANDBETWEEN(1,3))</f>
        <v>Efectivo</v>
      </c>
      <c r="K4314" t="str">
        <f t="shared" ca="1" si="407"/>
        <v>V-002</v>
      </c>
      <c r="L4314" t="str">
        <f ca="1">+VLOOKUP(K4314,'Tablas aux'!$A$23:$C$27,3,0)</f>
        <v>Callao</v>
      </c>
    </row>
    <row r="4315" spans="1:12" x14ac:dyDescent="0.25">
      <c r="A4315" t="str">
        <v>V-4314</v>
      </c>
      <c r="B4315">
        <f t="shared" ca="1" si="402"/>
        <v>45896</v>
      </c>
      <c r="C4315" t="str">
        <f t="shared" ca="1" si="403"/>
        <v>C-003</v>
      </c>
      <c r="D4315" t="str">
        <f t="shared" ca="1" si="404"/>
        <v>P-003</v>
      </c>
      <c r="E4315" t="str">
        <f ca="1">+_xlfn.XLOOKUP(D4315,'Tablas aux'!$A$3:$A$6,'Tablas aux'!$B$3:$B$6,0)</f>
        <v>Smart Watch</v>
      </c>
      <c r="F4315" t="str">
        <f ca="1">+_xlfn.XLOOKUP(E4315,'Tablas aux'!$B$3:$B$6,'Tablas aux'!$C$3:$C$6,0)</f>
        <v>Electrónica</v>
      </c>
      <c r="G4315">
        <f t="shared" ca="1" si="405"/>
        <v>6</v>
      </c>
      <c r="H4315">
        <f ca="1">+_xlfn.XLOOKUP(D4315,'Tablas aux'!$A$3:$A$6,'Tablas aux'!$D$3:$D$6)</f>
        <v>200</v>
      </c>
      <c r="I4315" s="3">
        <f t="shared" ca="1" si="406"/>
        <v>0.1</v>
      </c>
      <c r="J4315" t="str" cm="1">
        <f t="array" aca="1" ref="J4315" ca="1">+INDEX({"Tarjeta";"Efectivo";"Transferencia"},RANDBETWEEN(1,3))</f>
        <v>Tarjeta</v>
      </c>
      <c r="K4315" t="str">
        <f t="shared" ca="1" si="407"/>
        <v>V-003</v>
      </c>
      <c r="L4315" t="str">
        <f ca="1">+VLOOKUP(K4315,'Tablas aux'!$A$23:$C$27,3,0)</f>
        <v>Arequipa</v>
      </c>
    </row>
    <row r="4316" spans="1:12" x14ac:dyDescent="0.25">
      <c r="A4316" t="str">
        <v>V-4315</v>
      </c>
      <c r="B4316">
        <f t="shared" ca="1" si="402"/>
        <v>45786</v>
      </c>
      <c r="C4316" t="str">
        <f t="shared" ca="1" si="403"/>
        <v>C-003</v>
      </c>
      <c r="D4316" t="str">
        <f t="shared" ca="1" si="404"/>
        <v>P-004</v>
      </c>
      <c r="E4316" t="str">
        <f ca="1">+_xlfn.XLOOKUP(D4316,'Tablas aux'!$A$3:$A$6,'Tablas aux'!$B$3:$B$6,0)</f>
        <v>Smart Phone</v>
      </c>
      <c r="F4316" t="str">
        <f ca="1">+_xlfn.XLOOKUP(E4316,'Tablas aux'!$B$3:$B$6,'Tablas aux'!$C$3:$C$6,0)</f>
        <v>Telefonía</v>
      </c>
      <c r="G4316">
        <f t="shared" ca="1" si="405"/>
        <v>17</v>
      </c>
      <c r="H4316">
        <f ca="1">+_xlfn.XLOOKUP(D4316,'Tablas aux'!$A$3:$A$6,'Tablas aux'!$D$3:$D$6)</f>
        <v>800</v>
      </c>
      <c r="I4316" s="3">
        <f t="shared" ca="1" si="406"/>
        <v>0.2</v>
      </c>
      <c r="J4316" t="str" cm="1">
        <f t="array" aca="1" ref="J4316" ca="1">+INDEX({"Tarjeta";"Efectivo";"Transferencia"},RANDBETWEEN(1,3))</f>
        <v>Tarjeta</v>
      </c>
      <c r="K4316" t="str">
        <f t="shared" ca="1" si="407"/>
        <v>V-002</v>
      </c>
      <c r="L4316" t="str">
        <f ca="1">+VLOOKUP(K4316,'Tablas aux'!$A$23:$C$27,3,0)</f>
        <v>Callao</v>
      </c>
    </row>
    <row r="4317" spans="1:12" x14ac:dyDescent="0.25">
      <c r="A4317" t="str">
        <v>V-4316</v>
      </c>
      <c r="B4317">
        <f t="shared" ca="1" si="402"/>
        <v>45993</v>
      </c>
      <c r="C4317" t="str">
        <f t="shared" ca="1" si="403"/>
        <v>C-001</v>
      </c>
      <c r="D4317" t="str">
        <f t="shared" ca="1" si="404"/>
        <v>P-002</v>
      </c>
      <c r="E4317" t="str">
        <f ca="1">+_xlfn.XLOOKUP(D4317,'Tablas aux'!$A$3:$A$6,'Tablas aux'!$B$3:$B$6,0)</f>
        <v>Laptop</v>
      </c>
      <c r="F4317" t="str">
        <f ca="1">+_xlfn.XLOOKUP(E4317,'Tablas aux'!$B$3:$B$6,'Tablas aux'!$C$3:$C$6,0)</f>
        <v>Computo</v>
      </c>
      <c r="G4317">
        <f t="shared" ca="1" si="405"/>
        <v>37</v>
      </c>
      <c r="H4317">
        <f ca="1">+_xlfn.XLOOKUP(D4317,'Tablas aux'!$A$3:$A$6,'Tablas aux'!$D$3:$D$6)</f>
        <v>1200</v>
      </c>
      <c r="I4317" s="3">
        <f t="shared" ca="1" si="406"/>
        <v>0.3</v>
      </c>
      <c r="J4317" t="str" cm="1">
        <f t="array" aca="1" ref="J4317" ca="1">+INDEX({"Tarjeta";"Efectivo";"Transferencia"},RANDBETWEEN(1,3))</f>
        <v>Tarjeta</v>
      </c>
      <c r="K4317" t="str">
        <f t="shared" ca="1" si="407"/>
        <v>V-003</v>
      </c>
      <c r="L4317" t="str">
        <f ca="1">+VLOOKUP(K4317,'Tablas aux'!$A$23:$C$27,3,0)</f>
        <v>Arequipa</v>
      </c>
    </row>
    <row r="4318" spans="1:12" x14ac:dyDescent="0.25">
      <c r="A4318" t="str">
        <v>V-4317</v>
      </c>
      <c r="B4318">
        <f t="shared" ca="1" si="402"/>
        <v>45957</v>
      </c>
      <c r="C4318" t="str">
        <f t="shared" ca="1" si="403"/>
        <v>C-004</v>
      </c>
      <c r="D4318" t="str">
        <f t="shared" ca="1" si="404"/>
        <v>P-002</v>
      </c>
      <c r="E4318" t="str">
        <f ca="1">+_xlfn.XLOOKUP(D4318,'Tablas aux'!$A$3:$A$6,'Tablas aux'!$B$3:$B$6,0)</f>
        <v>Laptop</v>
      </c>
      <c r="F4318" t="str">
        <f ca="1">+_xlfn.XLOOKUP(E4318,'Tablas aux'!$B$3:$B$6,'Tablas aux'!$C$3:$C$6,0)</f>
        <v>Computo</v>
      </c>
      <c r="G4318">
        <f t="shared" ca="1" si="405"/>
        <v>12</v>
      </c>
      <c r="H4318">
        <f ca="1">+_xlfn.XLOOKUP(D4318,'Tablas aux'!$A$3:$A$6,'Tablas aux'!$D$3:$D$6)</f>
        <v>1200</v>
      </c>
      <c r="I4318" s="3">
        <f t="shared" ca="1" si="406"/>
        <v>0.3</v>
      </c>
      <c r="J4318" t="str" cm="1">
        <f t="array" aca="1" ref="J4318" ca="1">+INDEX({"Tarjeta";"Efectivo";"Transferencia"},RANDBETWEEN(1,3))</f>
        <v>Tarjeta</v>
      </c>
      <c r="K4318" t="str">
        <f t="shared" ca="1" si="407"/>
        <v>V-001</v>
      </c>
      <c r="L4318" t="str">
        <f ca="1">+VLOOKUP(K4318,'Tablas aux'!$A$23:$C$27,3,0)</f>
        <v>Lima</v>
      </c>
    </row>
    <row r="4319" spans="1:12" x14ac:dyDescent="0.25">
      <c r="A4319" t="str">
        <v>V-4318</v>
      </c>
      <c r="B4319">
        <f t="shared" ca="1" si="402"/>
        <v>45836</v>
      </c>
      <c r="C4319" t="str">
        <f t="shared" ca="1" si="403"/>
        <v>C-001</v>
      </c>
      <c r="D4319" t="str">
        <f t="shared" ca="1" si="404"/>
        <v>P-004</v>
      </c>
      <c r="E4319" t="str">
        <f ca="1">+_xlfn.XLOOKUP(D4319,'Tablas aux'!$A$3:$A$6,'Tablas aux'!$B$3:$B$6,0)</f>
        <v>Smart Phone</v>
      </c>
      <c r="F4319" t="str">
        <f ca="1">+_xlfn.XLOOKUP(E4319,'Tablas aux'!$B$3:$B$6,'Tablas aux'!$C$3:$C$6,0)</f>
        <v>Telefonía</v>
      </c>
      <c r="G4319">
        <f t="shared" ca="1" si="405"/>
        <v>7</v>
      </c>
      <c r="H4319">
        <f ca="1">+_xlfn.XLOOKUP(D4319,'Tablas aux'!$A$3:$A$6,'Tablas aux'!$D$3:$D$6)</f>
        <v>800</v>
      </c>
      <c r="I4319" s="3">
        <f t="shared" ca="1" si="406"/>
        <v>0.2</v>
      </c>
      <c r="J4319" t="str" cm="1">
        <f t="array" aca="1" ref="J4319" ca="1">+INDEX({"Tarjeta";"Efectivo";"Transferencia"},RANDBETWEEN(1,3))</f>
        <v>Efectivo</v>
      </c>
      <c r="K4319" t="str">
        <f t="shared" ca="1" si="407"/>
        <v>V-005</v>
      </c>
      <c r="L4319" t="str">
        <f ca="1">+VLOOKUP(K4319,'Tablas aux'!$A$23:$C$27,3,0)</f>
        <v>Ayacucho</v>
      </c>
    </row>
    <row r="4320" spans="1:12" x14ac:dyDescent="0.25">
      <c r="A4320" t="str">
        <v>V-4319</v>
      </c>
      <c r="B4320">
        <f t="shared" ca="1" si="402"/>
        <v>45992</v>
      </c>
      <c r="C4320" t="str">
        <f t="shared" ca="1" si="403"/>
        <v>C-004</v>
      </c>
      <c r="D4320" t="str">
        <f t="shared" ca="1" si="404"/>
        <v>P-004</v>
      </c>
      <c r="E4320" t="str">
        <f ca="1">+_xlfn.XLOOKUP(D4320,'Tablas aux'!$A$3:$A$6,'Tablas aux'!$B$3:$B$6,0)</f>
        <v>Smart Phone</v>
      </c>
      <c r="F4320" t="str">
        <f ca="1">+_xlfn.XLOOKUP(E4320,'Tablas aux'!$B$3:$B$6,'Tablas aux'!$C$3:$C$6,0)</f>
        <v>Telefonía</v>
      </c>
      <c r="G4320">
        <f t="shared" ca="1" si="405"/>
        <v>41</v>
      </c>
      <c r="H4320">
        <f ca="1">+_xlfn.XLOOKUP(D4320,'Tablas aux'!$A$3:$A$6,'Tablas aux'!$D$3:$D$6)</f>
        <v>800</v>
      </c>
      <c r="I4320" s="3">
        <f t="shared" ca="1" si="406"/>
        <v>0.2</v>
      </c>
      <c r="J4320" t="str" cm="1">
        <f t="array" aca="1" ref="J4320" ca="1">+INDEX({"Tarjeta";"Efectivo";"Transferencia"},RANDBETWEEN(1,3))</f>
        <v>Efectivo</v>
      </c>
      <c r="K4320" t="str">
        <f t="shared" ca="1" si="407"/>
        <v>V-002</v>
      </c>
      <c r="L4320" t="str">
        <f ca="1">+VLOOKUP(K4320,'Tablas aux'!$A$23:$C$27,3,0)</f>
        <v>Callao</v>
      </c>
    </row>
    <row r="4321" spans="1:12" x14ac:dyDescent="0.25">
      <c r="A4321" t="str">
        <v>V-4320</v>
      </c>
      <c r="B4321">
        <f t="shared" ca="1" si="402"/>
        <v>45689</v>
      </c>
      <c r="C4321" t="str">
        <f t="shared" ca="1" si="403"/>
        <v>C-003</v>
      </c>
      <c r="D4321" t="str">
        <f t="shared" ca="1" si="404"/>
        <v>P-002</v>
      </c>
      <c r="E4321" t="str">
        <f ca="1">+_xlfn.XLOOKUP(D4321,'Tablas aux'!$A$3:$A$6,'Tablas aux'!$B$3:$B$6,0)</f>
        <v>Laptop</v>
      </c>
      <c r="F4321" t="str">
        <f ca="1">+_xlfn.XLOOKUP(E4321,'Tablas aux'!$B$3:$B$6,'Tablas aux'!$C$3:$C$6,0)</f>
        <v>Computo</v>
      </c>
      <c r="G4321">
        <f t="shared" ca="1" si="405"/>
        <v>39</v>
      </c>
      <c r="H4321">
        <f ca="1">+_xlfn.XLOOKUP(D4321,'Tablas aux'!$A$3:$A$6,'Tablas aux'!$D$3:$D$6)</f>
        <v>1200</v>
      </c>
      <c r="I4321" s="3">
        <f t="shared" ca="1" si="406"/>
        <v>0.3</v>
      </c>
      <c r="J4321" t="str" cm="1">
        <f t="array" aca="1" ref="J4321" ca="1">+INDEX({"Tarjeta";"Efectivo";"Transferencia"},RANDBETWEEN(1,3))</f>
        <v>Tarjeta</v>
      </c>
      <c r="K4321" t="str">
        <f t="shared" ca="1" si="407"/>
        <v>V-005</v>
      </c>
      <c r="L4321" t="str">
        <f ca="1">+VLOOKUP(K4321,'Tablas aux'!$A$23:$C$27,3,0)</f>
        <v>Ayacucho</v>
      </c>
    </row>
    <row r="4322" spans="1:12" x14ac:dyDescent="0.25">
      <c r="A4322" t="str">
        <v>V-4321</v>
      </c>
      <c r="B4322">
        <f t="shared" ca="1" si="402"/>
        <v>45887</v>
      </c>
      <c r="C4322" t="str">
        <f t="shared" ca="1" si="403"/>
        <v>C-002</v>
      </c>
      <c r="D4322" t="str">
        <f t="shared" ca="1" si="404"/>
        <v>P-004</v>
      </c>
      <c r="E4322" t="str">
        <f ca="1">+_xlfn.XLOOKUP(D4322,'Tablas aux'!$A$3:$A$6,'Tablas aux'!$B$3:$B$6,0)</f>
        <v>Smart Phone</v>
      </c>
      <c r="F4322" t="str">
        <f ca="1">+_xlfn.XLOOKUP(E4322,'Tablas aux'!$B$3:$B$6,'Tablas aux'!$C$3:$C$6,0)</f>
        <v>Telefonía</v>
      </c>
      <c r="G4322">
        <f t="shared" ca="1" si="405"/>
        <v>18</v>
      </c>
      <c r="H4322">
        <f ca="1">+_xlfn.XLOOKUP(D4322,'Tablas aux'!$A$3:$A$6,'Tablas aux'!$D$3:$D$6)</f>
        <v>800</v>
      </c>
      <c r="I4322" s="3">
        <f t="shared" ca="1" si="406"/>
        <v>0.2</v>
      </c>
      <c r="J4322" t="str" cm="1">
        <f t="array" aca="1" ref="J4322" ca="1">+INDEX({"Tarjeta";"Efectivo";"Transferencia"},RANDBETWEEN(1,3))</f>
        <v>Tarjeta</v>
      </c>
      <c r="K4322" t="str">
        <f t="shared" ca="1" si="407"/>
        <v>V-003</v>
      </c>
      <c r="L4322" t="str">
        <f ca="1">+VLOOKUP(K4322,'Tablas aux'!$A$23:$C$27,3,0)</f>
        <v>Arequipa</v>
      </c>
    </row>
    <row r="4323" spans="1:12" x14ac:dyDescent="0.25">
      <c r="A4323" t="str">
        <v>V-4322</v>
      </c>
      <c r="B4323">
        <f t="shared" ca="1" si="402"/>
        <v>45815</v>
      </c>
      <c r="C4323" t="str">
        <f t="shared" ca="1" si="403"/>
        <v>C-004</v>
      </c>
      <c r="D4323" t="str">
        <f t="shared" ca="1" si="404"/>
        <v>P-002</v>
      </c>
      <c r="E4323" t="str">
        <f ca="1">+_xlfn.XLOOKUP(D4323,'Tablas aux'!$A$3:$A$6,'Tablas aux'!$B$3:$B$6,0)</f>
        <v>Laptop</v>
      </c>
      <c r="F4323" t="str">
        <f ca="1">+_xlfn.XLOOKUP(E4323,'Tablas aux'!$B$3:$B$6,'Tablas aux'!$C$3:$C$6,0)</f>
        <v>Computo</v>
      </c>
      <c r="G4323">
        <f t="shared" ca="1" si="405"/>
        <v>37</v>
      </c>
      <c r="H4323">
        <f ca="1">+_xlfn.XLOOKUP(D4323,'Tablas aux'!$A$3:$A$6,'Tablas aux'!$D$3:$D$6)</f>
        <v>1200</v>
      </c>
      <c r="I4323" s="3">
        <f t="shared" ca="1" si="406"/>
        <v>0.3</v>
      </c>
      <c r="J4323" t="str" cm="1">
        <f t="array" aca="1" ref="J4323" ca="1">+INDEX({"Tarjeta";"Efectivo";"Transferencia"},RANDBETWEEN(1,3))</f>
        <v>Tarjeta</v>
      </c>
      <c r="K4323" t="str">
        <f t="shared" ca="1" si="407"/>
        <v>V-003</v>
      </c>
      <c r="L4323" t="str">
        <f ca="1">+VLOOKUP(K4323,'Tablas aux'!$A$23:$C$27,3,0)</f>
        <v>Arequipa</v>
      </c>
    </row>
    <row r="4324" spans="1:12" x14ac:dyDescent="0.25">
      <c r="A4324" t="str">
        <v>V-4323</v>
      </c>
      <c r="B4324">
        <f t="shared" ca="1" si="402"/>
        <v>45957</v>
      </c>
      <c r="C4324" t="str">
        <f t="shared" ca="1" si="403"/>
        <v>C-002</v>
      </c>
      <c r="D4324" t="str">
        <f t="shared" ca="1" si="404"/>
        <v>P-001</v>
      </c>
      <c r="E4324" t="str">
        <f ca="1">+_xlfn.XLOOKUP(D4324,'Tablas aux'!$A$3:$A$6,'Tablas aux'!$B$3:$B$6,0)</f>
        <v>Audífonos</v>
      </c>
      <c r="F4324" t="str">
        <f ca="1">+_xlfn.XLOOKUP(E4324,'Tablas aux'!$B$3:$B$6,'Tablas aux'!$C$3:$C$6,0)</f>
        <v>Electrónica</v>
      </c>
      <c r="G4324">
        <f t="shared" ca="1" si="405"/>
        <v>18</v>
      </c>
      <c r="H4324">
        <f ca="1">+_xlfn.XLOOKUP(D4324,'Tablas aux'!$A$3:$A$6,'Tablas aux'!$D$3:$D$6)</f>
        <v>50</v>
      </c>
      <c r="I4324" s="3">
        <f t="shared" ca="1" si="406"/>
        <v>0.1</v>
      </c>
      <c r="J4324" t="str" cm="1">
        <f t="array" aca="1" ref="J4324" ca="1">+INDEX({"Tarjeta";"Efectivo";"Transferencia"},RANDBETWEEN(1,3))</f>
        <v>Efectivo</v>
      </c>
      <c r="K4324" t="str">
        <f t="shared" ca="1" si="407"/>
        <v>V-002</v>
      </c>
      <c r="L4324" t="str">
        <f ca="1">+VLOOKUP(K4324,'Tablas aux'!$A$23:$C$27,3,0)</f>
        <v>Callao</v>
      </c>
    </row>
    <row r="4325" spans="1:12" x14ac:dyDescent="0.25">
      <c r="A4325" t="str">
        <v>V-4324</v>
      </c>
      <c r="B4325">
        <f t="shared" ca="1" si="402"/>
        <v>45804</v>
      </c>
      <c r="C4325" t="str">
        <f t="shared" ca="1" si="403"/>
        <v>C-004</v>
      </c>
      <c r="D4325" t="str">
        <f t="shared" ca="1" si="404"/>
        <v>P-003</v>
      </c>
      <c r="E4325" t="str">
        <f ca="1">+_xlfn.XLOOKUP(D4325,'Tablas aux'!$A$3:$A$6,'Tablas aux'!$B$3:$B$6,0)</f>
        <v>Smart Watch</v>
      </c>
      <c r="F4325" t="str">
        <f ca="1">+_xlfn.XLOOKUP(E4325,'Tablas aux'!$B$3:$B$6,'Tablas aux'!$C$3:$C$6,0)</f>
        <v>Electrónica</v>
      </c>
      <c r="G4325">
        <f t="shared" ca="1" si="405"/>
        <v>6</v>
      </c>
      <c r="H4325">
        <f ca="1">+_xlfn.XLOOKUP(D4325,'Tablas aux'!$A$3:$A$6,'Tablas aux'!$D$3:$D$6)</f>
        <v>200</v>
      </c>
      <c r="I4325" s="3">
        <f t="shared" ca="1" si="406"/>
        <v>0.1</v>
      </c>
      <c r="J4325" t="str" cm="1">
        <f t="array" aca="1" ref="J4325" ca="1">+INDEX({"Tarjeta";"Efectivo";"Transferencia"},RANDBETWEEN(1,3))</f>
        <v>Tarjeta</v>
      </c>
      <c r="K4325" t="str">
        <f t="shared" ca="1" si="407"/>
        <v>V-003</v>
      </c>
      <c r="L4325" t="str">
        <f ca="1">+VLOOKUP(K4325,'Tablas aux'!$A$23:$C$27,3,0)</f>
        <v>Arequipa</v>
      </c>
    </row>
    <row r="4326" spans="1:12" x14ac:dyDescent="0.25">
      <c r="A4326" t="str">
        <v>V-4325</v>
      </c>
      <c r="B4326">
        <f t="shared" ca="1" si="402"/>
        <v>45688</v>
      </c>
      <c r="C4326" t="str">
        <f t="shared" ca="1" si="403"/>
        <v>C-003</v>
      </c>
      <c r="D4326" t="str">
        <f t="shared" ca="1" si="404"/>
        <v>P-003</v>
      </c>
      <c r="E4326" t="str">
        <f ca="1">+_xlfn.XLOOKUP(D4326,'Tablas aux'!$A$3:$A$6,'Tablas aux'!$B$3:$B$6,0)</f>
        <v>Smart Watch</v>
      </c>
      <c r="F4326" t="str">
        <f ca="1">+_xlfn.XLOOKUP(E4326,'Tablas aux'!$B$3:$B$6,'Tablas aux'!$C$3:$C$6,0)</f>
        <v>Electrónica</v>
      </c>
      <c r="G4326">
        <f t="shared" ca="1" si="405"/>
        <v>34</v>
      </c>
      <c r="H4326">
        <f ca="1">+_xlfn.XLOOKUP(D4326,'Tablas aux'!$A$3:$A$6,'Tablas aux'!$D$3:$D$6)</f>
        <v>200</v>
      </c>
      <c r="I4326" s="3">
        <f t="shared" ca="1" si="406"/>
        <v>0.1</v>
      </c>
      <c r="J4326" t="str" cm="1">
        <f t="array" aca="1" ref="J4326" ca="1">+INDEX({"Tarjeta";"Efectivo";"Transferencia"},RANDBETWEEN(1,3))</f>
        <v>Tarjeta</v>
      </c>
      <c r="K4326" t="str">
        <f t="shared" ca="1" si="407"/>
        <v>V-002</v>
      </c>
      <c r="L4326" t="str">
        <f ca="1">+VLOOKUP(K4326,'Tablas aux'!$A$23:$C$27,3,0)</f>
        <v>Callao</v>
      </c>
    </row>
    <row r="4327" spans="1:12" x14ac:dyDescent="0.25">
      <c r="A4327" t="str">
        <v>V-4326</v>
      </c>
      <c r="B4327">
        <f t="shared" ca="1" si="402"/>
        <v>45769</v>
      </c>
      <c r="C4327" t="str">
        <f t="shared" ca="1" si="403"/>
        <v>C-004</v>
      </c>
      <c r="D4327" t="str">
        <f t="shared" ca="1" si="404"/>
        <v>P-003</v>
      </c>
      <c r="E4327" t="str">
        <f ca="1">+_xlfn.XLOOKUP(D4327,'Tablas aux'!$A$3:$A$6,'Tablas aux'!$B$3:$B$6,0)</f>
        <v>Smart Watch</v>
      </c>
      <c r="F4327" t="str">
        <f ca="1">+_xlfn.XLOOKUP(E4327,'Tablas aux'!$B$3:$B$6,'Tablas aux'!$C$3:$C$6,0)</f>
        <v>Electrónica</v>
      </c>
      <c r="G4327">
        <f t="shared" ca="1" si="405"/>
        <v>16</v>
      </c>
      <c r="H4327">
        <f ca="1">+_xlfn.XLOOKUP(D4327,'Tablas aux'!$A$3:$A$6,'Tablas aux'!$D$3:$D$6)</f>
        <v>200</v>
      </c>
      <c r="I4327" s="3">
        <f t="shared" ca="1" si="406"/>
        <v>0.1</v>
      </c>
      <c r="J4327" t="str" cm="1">
        <f t="array" aca="1" ref="J4327" ca="1">+INDEX({"Tarjeta";"Efectivo";"Transferencia"},RANDBETWEEN(1,3))</f>
        <v>Efectivo</v>
      </c>
      <c r="K4327" t="str">
        <f t="shared" ca="1" si="407"/>
        <v>V-004</v>
      </c>
      <c r="L4327" t="str">
        <f ca="1">+VLOOKUP(K4327,'Tablas aux'!$A$23:$C$27,3,0)</f>
        <v>Moquegua</v>
      </c>
    </row>
    <row r="4328" spans="1:12" x14ac:dyDescent="0.25">
      <c r="A4328" t="str">
        <v>V-4327</v>
      </c>
      <c r="B4328">
        <f t="shared" ca="1" si="402"/>
        <v>45736</v>
      </c>
      <c r="C4328" t="str">
        <f t="shared" ca="1" si="403"/>
        <v>C-002</v>
      </c>
      <c r="D4328" t="str">
        <f t="shared" ca="1" si="404"/>
        <v>P-001</v>
      </c>
      <c r="E4328" t="str">
        <f ca="1">+_xlfn.XLOOKUP(D4328,'Tablas aux'!$A$3:$A$6,'Tablas aux'!$B$3:$B$6,0)</f>
        <v>Audífonos</v>
      </c>
      <c r="F4328" t="str">
        <f ca="1">+_xlfn.XLOOKUP(E4328,'Tablas aux'!$B$3:$B$6,'Tablas aux'!$C$3:$C$6,0)</f>
        <v>Electrónica</v>
      </c>
      <c r="G4328">
        <f t="shared" ca="1" si="405"/>
        <v>28</v>
      </c>
      <c r="H4328">
        <f ca="1">+_xlfn.XLOOKUP(D4328,'Tablas aux'!$A$3:$A$6,'Tablas aux'!$D$3:$D$6)</f>
        <v>50</v>
      </c>
      <c r="I4328" s="3">
        <f t="shared" ca="1" si="406"/>
        <v>0.1</v>
      </c>
      <c r="J4328" t="str" cm="1">
        <f t="array" aca="1" ref="J4328" ca="1">+INDEX({"Tarjeta";"Efectivo";"Transferencia"},RANDBETWEEN(1,3))</f>
        <v>Tarjeta</v>
      </c>
      <c r="K4328" t="str">
        <f t="shared" ca="1" si="407"/>
        <v>V-005</v>
      </c>
      <c r="L4328" t="str">
        <f ca="1">+VLOOKUP(K4328,'Tablas aux'!$A$23:$C$27,3,0)</f>
        <v>Ayacucho</v>
      </c>
    </row>
    <row r="4329" spans="1:12" x14ac:dyDescent="0.25">
      <c r="A4329" t="str">
        <v>V-4328</v>
      </c>
      <c r="B4329">
        <f t="shared" ca="1" si="402"/>
        <v>45683</v>
      </c>
      <c r="C4329" t="str">
        <f t="shared" ca="1" si="403"/>
        <v>C-003</v>
      </c>
      <c r="D4329" t="str">
        <f t="shared" ca="1" si="404"/>
        <v>P-004</v>
      </c>
      <c r="E4329" t="str">
        <f ca="1">+_xlfn.XLOOKUP(D4329,'Tablas aux'!$A$3:$A$6,'Tablas aux'!$B$3:$B$6,0)</f>
        <v>Smart Phone</v>
      </c>
      <c r="F4329" t="str">
        <f ca="1">+_xlfn.XLOOKUP(E4329,'Tablas aux'!$B$3:$B$6,'Tablas aux'!$C$3:$C$6,0)</f>
        <v>Telefonía</v>
      </c>
      <c r="G4329">
        <f t="shared" ca="1" si="405"/>
        <v>33</v>
      </c>
      <c r="H4329">
        <f ca="1">+_xlfn.XLOOKUP(D4329,'Tablas aux'!$A$3:$A$6,'Tablas aux'!$D$3:$D$6)</f>
        <v>800</v>
      </c>
      <c r="I4329" s="3">
        <f t="shared" ca="1" si="406"/>
        <v>0.2</v>
      </c>
      <c r="J4329" t="str" cm="1">
        <f t="array" aca="1" ref="J4329" ca="1">+INDEX({"Tarjeta";"Efectivo";"Transferencia"},RANDBETWEEN(1,3))</f>
        <v>Efectivo</v>
      </c>
      <c r="K4329" t="str">
        <f t="shared" ca="1" si="407"/>
        <v>V-002</v>
      </c>
      <c r="L4329" t="str">
        <f ca="1">+VLOOKUP(K4329,'Tablas aux'!$A$23:$C$27,3,0)</f>
        <v>Callao</v>
      </c>
    </row>
    <row r="4330" spans="1:12" x14ac:dyDescent="0.25">
      <c r="A4330" t="str">
        <v>V-4329</v>
      </c>
      <c r="B4330">
        <f t="shared" ca="1" si="402"/>
        <v>45798</v>
      </c>
      <c r="C4330" t="str">
        <f t="shared" ca="1" si="403"/>
        <v>C-001</v>
      </c>
      <c r="D4330" t="str">
        <f t="shared" ca="1" si="404"/>
        <v>P-004</v>
      </c>
      <c r="E4330" t="str">
        <f ca="1">+_xlfn.XLOOKUP(D4330,'Tablas aux'!$A$3:$A$6,'Tablas aux'!$B$3:$B$6,0)</f>
        <v>Smart Phone</v>
      </c>
      <c r="F4330" t="str">
        <f ca="1">+_xlfn.XLOOKUP(E4330,'Tablas aux'!$B$3:$B$6,'Tablas aux'!$C$3:$C$6,0)</f>
        <v>Telefonía</v>
      </c>
      <c r="G4330">
        <f t="shared" ca="1" si="405"/>
        <v>45</v>
      </c>
      <c r="H4330">
        <f ca="1">+_xlfn.XLOOKUP(D4330,'Tablas aux'!$A$3:$A$6,'Tablas aux'!$D$3:$D$6)</f>
        <v>800</v>
      </c>
      <c r="I4330" s="3">
        <f t="shared" ca="1" si="406"/>
        <v>0.2</v>
      </c>
      <c r="J4330" t="str" cm="1">
        <f t="array" aca="1" ref="J4330" ca="1">+INDEX({"Tarjeta";"Efectivo";"Transferencia"},RANDBETWEEN(1,3))</f>
        <v>Tarjeta</v>
      </c>
      <c r="K4330" t="str">
        <f t="shared" ca="1" si="407"/>
        <v>V-004</v>
      </c>
      <c r="L4330" t="str">
        <f ca="1">+VLOOKUP(K4330,'Tablas aux'!$A$23:$C$27,3,0)</f>
        <v>Moquegua</v>
      </c>
    </row>
    <row r="4331" spans="1:12" x14ac:dyDescent="0.25">
      <c r="A4331" t="str">
        <v>V-4330</v>
      </c>
      <c r="B4331">
        <f t="shared" ca="1" si="402"/>
        <v>45959</v>
      </c>
      <c r="C4331" t="str">
        <f t="shared" ca="1" si="403"/>
        <v>C-003</v>
      </c>
      <c r="D4331" t="str">
        <f t="shared" ca="1" si="404"/>
        <v>P-001</v>
      </c>
      <c r="E4331" t="str">
        <f ca="1">+_xlfn.XLOOKUP(D4331,'Tablas aux'!$A$3:$A$6,'Tablas aux'!$B$3:$B$6,0)</f>
        <v>Audífonos</v>
      </c>
      <c r="F4331" t="str">
        <f ca="1">+_xlfn.XLOOKUP(E4331,'Tablas aux'!$B$3:$B$6,'Tablas aux'!$C$3:$C$6,0)</f>
        <v>Electrónica</v>
      </c>
      <c r="G4331">
        <f t="shared" ca="1" si="405"/>
        <v>41</v>
      </c>
      <c r="H4331">
        <f ca="1">+_xlfn.XLOOKUP(D4331,'Tablas aux'!$A$3:$A$6,'Tablas aux'!$D$3:$D$6)</f>
        <v>50</v>
      </c>
      <c r="I4331" s="3">
        <f t="shared" ca="1" si="406"/>
        <v>0.1</v>
      </c>
      <c r="J4331" t="str" cm="1">
        <f t="array" aca="1" ref="J4331" ca="1">+INDEX({"Tarjeta";"Efectivo";"Transferencia"},RANDBETWEEN(1,3))</f>
        <v>Efectivo</v>
      </c>
      <c r="K4331" t="str">
        <f t="shared" ca="1" si="407"/>
        <v>V-002</v>
      </c>
      <c r="L4331" t="str">
        <f ca="1">+VLOOKUP(K4331,'Tablas aux'!$A$23:$C$27,3,0)</f>
        <v>Callao</v>
      </c>
    </row>
    <row r="4332" spans="1:12" x14ac:dyDescent="0.25">
      <c r="A4332" t="str">
        <v>V-4331</v>
      </c>
      <c r="B4332">
        <f t="shared" ca="1" si="402"/>
        <v>45871</v>
      </c>
      <c r="C4332" t="str">
        <f t="shared" ca="1" si="403"/>
        <v>C-002</v>
      </c>
      <c r="D4332" t="str">
        <f t="shared" ca="1" si="404"/>
        <v>P-002</v>
      </c>
      <c r="E4332" t="str">
        <f ca="1">+_xlfn.XLOOKUP(D4332,'Tablas aux'!$A$3:$A$6,'Tablas aux'!$B$3:$B$6,0)</f>
        <v>Laptop</v>
      </c>
      <c r="F4332" t="str">
        <f ca="1">+_xlfn.XLOOKUP(E4332,'Tablas aux'!$B$3:$B$6,'Tablas aux'!$C$3:$C$6,0)</f>
        <v>Computo</v>
      </c>
      <c r="G4332">
        <f t="shared" ca="1" si="405"/>
        <v>31</v>
      </c>
      <c r="H4332">
        <f ca="1">+_xlfn.XLOOKUP(D4332,'Tablas aux'!$A$3:$A$6,'Tablas aux'!$D$3:$D$6)</f>
        <v>1200</v>
      </c>
      <c r="I4332" s="3">
        <f t="shared" ca="1" si="406"/>
        <v>0.3</v>
      </c>
      <c r="J4332" t="str" cm="1">
        <f t="array" aca="1" ref="J4332" ca="1">+INDEX({"Tarjeta";"Efectivo";"Transferencia"},RANDBETWEEN(1,3))</f>
        <v>Efectivo</v>
      </c>
      <c r="K4332" t="str">
        <f t="shared" ca="1" si="407"/>
        <v>V-005</v>
      </c>
      <c r="L4332" t="str">
        <f ca="1">+VLOOKUP(K4332,'Tablas aux'!$A$23:$C$27,3,0)</f>
        <v>Ayacucho</v>
      </c>
    </row>
    <row r="4333" spans="1:12" x14ac:dyDescent="0.25">
      <c r="A4333" t="str">
        <v>V-4332</v>
      </c>
      <c r="B4333">
        <f t="shared" ca="1" si="402"/>
        <v>45815</v>
      </c>
      <c r="C4333" t="str">
        <f t="shared" ca="1" si="403"/>
        <v>C-003</v>
      </c>
      <c r="D4333" t="str">
        <f t="shared" ca="1" si="404"/>
        <v>P-001</v>
      </c>
      <c r="E4333" t="str">
        <f ca="1">+_xlfn.XLOOKUP(D4333,'Tablas aux'!$A$3:$A$6,'Tablas aux'!$B$3:$B$6,0)</f>
        <v>Audífonos</v>
      </c>
      <c r="F4333" t="str">
        <f ca="1">+_xlfn.XLOOKUP(E4333,'Tablas aux'!$B$3:$B$6,'Tablas aux'!$C$3:$C$6,0)</f>
        <v>Electrónica</v>
      </c>
      <c r="G4333">
        <f t="shared" ca="1" si="405"/>
        <v>7</v>
      </c>
      <c r="H4333">
        <f ca="1">+_xlfn.XLOOKUP(D4333,'Tablas aux'!$A$3:$A$6,'Tablas aux'!$D$3:$D$6)</f>
        <v>50</v>
      </c>
      <c r="I4333" s="3">
        <f t="shared" ca="1" si="406"/>
        <v>0.1</v>
      </c>
      <c r="J4333" t="str" cm="1">
        <f t="array" aca="1" ref="J4333" ca="1">+INDEX({"Tarjeta";"Efectivo";"Transferencia"},RANDBETWEEN(1,3))</f>
        <v>Efectivo</v>
      </c>
      <c r="K4333" t="str">
        <f t="shared" ca="1" si="407"/>
        <v>V-001</v>
      </c>
      <c r="L4333" t="str">
        <f ca="1">+VLOOKUP(K4333,'Tablas aux'!$A$23:$C$27,3,0)</f>
        <v>Lima</v>
      </c>
    </row>
    <row r="4334" spans="1:12" x14ac:dyDescent="0.25">
      <c r="A4334" t="str">
        <v>V-4333</v>
      </c>
      <c r="B4334">
        <f t="shared" ca="1" si="402"/>
        <v>45713</v>
      </c>
      <c r="C4334" t="str">
        <f t="shared" ca="1" si="403"/>
        <v>C-004</v>
      </c>
      <c r="D4334" t="str">
        <f t="shared" ca="1" si="404"/>
        <v>P-002</v>
      </c>
      <c r="E4334" t="str">
        <f ca="1">+_xlfn.XLOOKUP(D4334,'Tablas aux'!$A$3:$A$6,'Tablas aux'!$B$3:$B$6,0)</f>
        <v>Laptop</v>
      </c>
      <c r="F4334" t="str">
        <f ca="1">+_xlfn.XLOOKUP(E4334,'Tablas aux'!$B$3:$B$6,'Tablas aux'!$C$3:$C$6,0)</f>
        <v>Computo</v>
      </c>
      <c r="G4334">
        <f t="shared" ca="1" si="405"/>
        <v>37</v>
      </c>
      <c r="H4334">
        <f ca="1">+_xlfn.XLOOKUP(D4334,'Tablas aux'!$A$3:$A$6,'Tablas aux'!$D$3:$D$6)</f>
        <v>1200</v>
      </c>
      <c r="I4334" s="3">
        <f t="shared" ca="1" si="406"/>
        <v>0.3</v>
      </c>
      <c r="J4334" t="str" cm="1">
        <f t="array" aca="1" ref="J4334" ca="1">+INDEX({"Tarjeta";"Efectivo";"Transferencia"},RANDBETWEEN(1,3))</f>
        <v>Efectivo</v>
      </c>
      <c r="K4334" t="str">
        <f t="shared" ca="1" si="407"/>
        <v>V-005</v>
      </c>
      <c r="L4334" t="str">
        <f ca="1">+VLOOKUP(K4334,'Tablas aux'!$A$23:$C$27,3,0)</f>
        <v>Ayacucho</v>
      </c>
    </row>
    <row r="4335" spans="1:12" x14ac:dyDescent="0.25">
      <c r="A4335" t="str">
        <v>V-4334</v>
      </c>
      <c r="B4335">
        <f t="shared" ca="1" si="402"/>
        <v>45837</v>
      </c>
      <c r="C4335" t="str">
        <f t="shared" ca="1" si="403"/>
        <v>C-004</v>
      </c>
      <c r="D4335" t="str">
        <f t="shared" ca="1" si="404"/>
        <v>P-004</v>
      </c>
      <c r="E4335" t="str">
        <f ca="1">+_xlfn.XLOOKUP(D4335,'Tablas aux'!$A$3:$A$6,'Tablas aux'!$B$3:$B$6,0)</f>
        <v>Smart Phone</v>
      </c>
      <c r="F4335" t="str">
        <f ca="1">+_xlfn.XLOOKUP(E4335,'Tablas aux'!$B$3:$B$6,'Tablas aux'!$C$3:$C$6,0)</f>
        <v>Telefonía</v>
      </c>
      <c r="G4335">
        <f t="shared" ca="1" si="405"/>
        <v>18</v>
      </c>
      <c r="H4335">
        <f ca="1">+_xlfn.XLOOKUP(D4335,'Tablas aux'!$A$3:$A$6,'Tablas aux'!$D$3:$D$6)</f>
        <v>800</v>
      </c>
      <c r="I4335" s="3">
        <f t="shared" ca="1" si="406"/>
        <v>0.2</v>
      </c>
      <c r="J4335" t="str" cm="1">
        <f t="array" aca="1" ref="J4335" ca="1">+INDEX({"Tarjeta";"Efectivo";"Transferencia"},RANDBETWEEN(1,3))</f>
        <v>Efectivo</v>
      </c>
      <c r="K4335" t="str">
        <f t="shared" ca="1" si="407"/>
        <v>V-003</v>
      </c>
      <c r="L4335" t="str">
        <f ca="1">+VLOOKUP(K4335,'Tablas aux'!$A$23:$C$27,3,0)</f>
        <v>Arequipa</v>
      </c>
    </row>
    <row r="4336" spans="1:12" x14ac:dyDescent="0.25">
      <c r="A4336" t="str">
        <v>V-4335</v>
      </c>
      <c r="B4336">
        <f t="shared" ca="1" si="402"/>
        <v>45928</v>
      </c>
      <c r="C4336" t="str">
        <f t="shared" ca="1" si="403"/>
        <v>C-004</v>
      </c>
      <c r="D4336" t="str">
        <f t="shared" ca="1" si="404"/>
        <v>P-004</v>
      </c>
      <c r="E4336" t="str">
        <f ca="1">+_xlfn.XLOOKUP(D4336,'Tablas aux'!$A$3:$A$6,'Tablas aux'!$B$3:$B$6,0)</f>
        <v>Smart Phone</v>
      </c>
      <c r="F4336" t="str">
        <f ca="1">+_xlfn.XLOOKUP(E4336,'Tablas aux'!$B$3:$B$6,'Tablas aux'!$C$3:$C$6,0)</f>
        <v>Telefonía</v>
      </c>
      <c r="G4336">
        <f t="shared" ca="1" si="405"/>
        <v>9</v>
      </c>
      <c r="H4336">
        <f ca="1">+_xlfn.XLOOKUP(D4336,'Tablas aux'!$A$3:$A$6,'Tablas aux'!$D$3:$D$6)</f>
        <v>800</v>
      </c>
      <c r="I4336" s="3">
        <f t="shared" ca="1" si="406"/>
        <v>0.2</v>
      </c>
      <c r="J4336" t="str" cm="1">
        <f t="array" aca="1" ref="J4336" ca="1">+INDEX({"Tarjeta";"Efectivo";"Transferencia"},RANDBETWEEN(1,3))</f>
        <v>Transferencia</v>
      </c>
      <c r="K4336" t="str">
        <f t="shared" ca="1" si="407"/>
        <v>V-001</v>
      </c>
      <c r="L4336" t="str">
        <f ca="1">+VLOOKUP(K4336,'Tablas aux'!$A$23:$C$27,3,0)</f>
        <v>Lima</v>
      </c>
    </row>
    <row r="4337" spans="1:12" x14ac:dyDescent="0.25">
      <c r="A4337" t="str">
        <v>V-4336</v>
      </c>
      <c r="B4337">
        <f t="shared" ca="1" si="402"/>
        <v>45980</v>
      </c>
      <c r="C4337" t="str">
        <f t="shared" ca="1" si="403"/>
        <v>C-003</v>
      </c>
      <c r="D4337" t="str">
        <f t="shared" ca="1" si="404"/>
        <v>P-001</v>
      </c>
      <c r="E4337" t="str">
        <f ca="1">+_xlfn.XLOOKUP(D4337,'Tablas aux'!$A$3:$A$6,'Tablas aux'!$B$3:$B$6,0)</f>
        <v>Audífonos</v>
      </c>
      <c r="F4337" t="str">
        <f ca="1">+_xlfn.XLOOKUP(E4337,'Tablas aux'!$B$3:$B$6,'Tablas aux'!$C$3:$C$6,0)</f>
        <v>Electrónica</v>
      </c>
      <c r="G4337">
        <f t="shared" ca="1" si="405"/>
        <v>5</v>
      </c>
      <c r="H4337">
        <f ca="1">+_xlfn.XLOOKUP(D4337,'Tablas aux'!$A$3:$A$6,'Tablas aux'!$D$3:$D$6)</f>
        <v>50</v>
      </c>
      <c r="I4337" s="3">
        <f t="shared" ca="1" si="406"/>
        <v>0.1</v>
      </c>
      <c r="J4337" t="str" cm="1">
        <f t="array" aca="1" ref="J4337" ca="1">+INDEX({"Tarjeta";"Efectivo";"Transferencia"},RANDBETWEEN(1,3))</f>
        <v>Efectivo</v>
      </c>
      <c r="K4337" t="str">
        <f t="shared" ca="1" si="407"/>
        <v>V-004</v>
      </c>
      <c r="L4337" t="str">
        <f ca="1">+VLOOKUP(K4337,'Tablas aux'!$A$23:$C$27,3,0)</f>
        <v>Moquegua</v>
      </c>
    </row>
    <row r="4338" spans="1:12" x14ac:dyDescent="0.25">
      <c r="A4338" t="str">
        <v>V-4337</v>
      </c>
      <c r="B4338">
        <f t="shared" ca="1" si="402"/>
        <v>45935</v>
      </c>
      <c r="C4338" t="str">
        <f t="shared" ca="1" si="403"/>
        <v>C-002</v>
      </c>
      <c r="D4338" t="str">
        <f t="shared" ca="1" si="404"/>
        <v>P-004</v>
      </c>
      <c r="E4338" t="str">
        <f ca="1">+_xlfn.XLOOKUP(D4338,'Tablas aux'!$A$3:$A$6,'Tablas aux'!$B$3:$B$6,0)</f>
        <v>Smart Phone</v>
      </c>
      <c r="F4338" t="str">
        <f ca="1">+_xlfn.XLOOKUP(E4338,'Tablas aux'!$B$3:$B$6,'Tablas aux'!$C$3:$C$6,0)</f>
        <v>Telefonía</v>
      </c>
      <c r="G4338">
        <f t="shared" ca="1" si="405"/>
        <v>17</v>
      </c>
      <c r="H4338">
        <f ca="1">+_xlfn.XLOOKUP(D4338,'Tablas aux'!$A$3:$A$6,'Tablas aux'!$D$3:$D$6)</f>
        <v>800</v>
      </c>
      <c r="I4338" s="3">
        <f t="shared" ca="1" si="406"/>
        <v>0.2</v>
      </c>
      <c r="J4338" t="str" cm="1">
        <f t="array" aca="1" ref="J4338" ca="1">+INDEX({"Tarjeta";"Efectivo";"Transferencia"},RANDBETWEEN(1,3))</f>
        <v>Efectivo</v>
      </c>
      <c r="K4338" t="str">
        <f t="shared" ca="1" si="407"/>
        <v>V-005</v>
      </c>
      <c r="L4338" t="str">
        <f ca="1">+VLOOKUP(K4338,'Tablas aux'!$A$23:$C$27,3,0)</f>
        <v>Ayacucho</v>
      </c>
    </row>
    <row r="4339" spans="1:12" x14ac:dyDescent="0.25">
      <c r="A4339" t="str">
        <v>V-4338</v>
      </c>
      <c r="B4339">
        <f t="shared" ca="1" si="402"/>
        <v>45756</v>
      </c>
      <c r="C4339" t="str">
        <f t="shared" ca="1" si="403"/>
        <v>C-001</v>
      </c>
      <c r="D4339" t="str">
        <f t="shared" ca="1" si="404"/>
        <v>P-001</v>
      </c>
      <c r="E4339" t="str">
        <f ca="1">+_xlfn.XLOOKUP(D4339,'Tablas aux'!$A$3:$A$6,'Tablas aux'!$B$3:$B$6,0)</f>
        <v>Audífonos</v>
      </c>
      <c r="F4339" t="str">
        <f ca="1">+_xlfn.XLOOKUP(E4339,'Tablas aux'!$B$3:$B$6,'Tablas aux'!$C$3:$C$6,0)</f>
        <v>Electrónica</v>
      </c>
      <c r="G4339">
        <f t="shared" ca="1" si="405"/>
        <v>30</v>
      </c>
      <c r="H4339">
        <f ca="1">+_xlfn.XLOOKUP(D4339,'Tablas aux'!$A$3:$A$6,'Tablas aux'!$D$3:$D$6)</f>
        <v>50</v>
      </c>
      <c r="I4339" s="3">
        <f t="shared" ca="1" si="406"/>
        <v>0.1</v>
      </c>
      <c r="J4339" t="str" cm="1">
        <f t="array" aca="1" ref="J4339" ca="1">+INDEX({"Tarjeta";"Efectivo";"Transferencia"},RANDBETWEEN(1,3))</f>
        <v>Transferencia</v>
      </c>
      <c r="K4339" t="str">
        <f t="shared" ca="1" si="407"/>
        <v>V-005</v>
      </c>
      <c r="L4339" t="str">
        <f ca="1">+VLOOKUP(K4339,'Tablas aux'!$A$23:$C$27,3,0)</f>
        <v>Ayacucho</v>
      </c>
    </row>
    <row r="4340" spans="1:12" x14ac:dyDescent="0.25">
      <c r="A4340" t="str">
        <v>V-4339</v>
      </c>
      <c r="B4340">
        <f t="shared" ca="1" si="402"/>
        <v>45953</v>
      </c>
      <c r="C4340" t="str">
        <f t="shared" ca="1" si="403"/>
        <v>C-002</v>
      </c>
      <c r="D4340" t="str">
        <f t="shared" ca="1" si="404"/>
        <v>P-001</v>
      </c>
      <c r="E4340" t="str">
        <f ca="1">+_xlfn.XLOOKUP(D4340,'Tablas aux'!$A$3:$A$6,'Tablas aux'!$B$3:$B$6,0)</f>
        <v>Audífonos</v>
      </c>
      <c r="F4340" t="str">
        <f ca="1">+_xlfn.XLOOKUP(E4340,'Tablas aux'!$B$3:$B$6,'Tablas aux'!$C$3:$C$6,0)</f>
        <v>Electrónica</v>
      </c>
      <c r="G4340">
        <f t="shared" ca="1" si="405"/>
        <v>37</v>
      </c>
      <c r="H4340">
        <f ca="1">+_xlfn.XLOOKUP(D4340,'Tablas aux'!$A$3:$A$6,'Tablas aux'!$D$3:$D$6)</f>
        <v>50</v>
      </c>
      <c r="I4340" s="3">
        <f t="shared" ca="1" si="406"/>
        <v>0.1</v>
      </c>
      <c r="J4340" t="str" cm="1">
        <f t="array" aca="1" ref="J4340" ca="1">+INDEX({"Tarjeta";"Efectivo";"Transferencia"},RANDBETWEEN(1,3))</f>
        <v>Tarjeta</v>
      </c>
      <c r="K4340" t="str">
        <f t="shared" ca="1" si="407"/>
        <v>V-004</v>
      </c>
      <c r="L4340" t="str">
        <f ca="1">+VLOOKUP(K4340,'Tablas aux'!$A$23:$C$27,3,0)</f>
        <v>Moquegua</v>
      </c>
    </row>
    <row r="4341" spans="1:12" x14ac:dyDescent="0.25">
      <c r="A4341" t="str">
        <v>V-4340</v>
      </c>
      <c r="B4341">
        <f t="shared" ca="1" si="402"/>
        <v>45811</v>
      </c>
      <c r="C4341" t="str">
        <f t="shared" ca="1" si="403"/>
        <v>C-001</v>
      </c>
      <c r="D4341" t="str">
        <f t="shared" ca="1" si="404"/>
        <v>P-001</v>
      </c>
      <c r="E4341" t="str">
        <f ca="1">+_xlfn.XLOOKUP(D4341,'Tablas aux'!$A$3:$A$6,'Tablas aux'!$B$3:$B$6,0)</f>
        <v>Audífonos</v>
      </c>
      <c r="F4341" t="str">
        <f ca="1">+_xlfn.XLOOKUP(E4341,'Tablas aux'!$B$3:$B$6,'Tablas aux'!$C$3:$C$6,0)</f>
        <v>Electrónica</v>
      </c>
      <c r="G4341">
        <f t="shared" ca="1" si="405"/>
        <v>38</v>
      </c>
      <c r="H4341">
        <f ca="1">+_xlfn.XLOOKUP(D4341,'Tablas aux'!$A$3:$A$6,'Tablas aux'!$D$3:$D$6)</f>
        <v>50</v>
      </c>
      <c r="I4341" s="3">
        <f t="shared" ca="1" si="406"/>
        <v>0.1</v>
      </c>
      <c r="J4341" t="str" cm="1">
        <f t="array" aca="1" ref="J4341" ca="1">+INDEX({"Tarjeta";"Efectivo";"Transferencia"},RANDBETWEEN(1,3))</f>
        <v>Transferencia</v>
      </c>
      <c r="K4341" t="str">
        <f t="shared" ca="1" si="407"/>
        <v>V-001</v>
      </c>
      <c r="L4341" t="str">
        <f ca="1">+VLOOKUP(K4341,'Tablas aux'!$A$23:$C$27,3,0)</f>
        <v>Lima</v>
      </c>
    </row>
    <row r="4342" spans="1:12" x14ac:dyDescent="0.25">
      <c r="A4342" t="str">
        <v>V-4341</v>
      </c>
      <c r="B4342">
        <f t="shared" ca="1" si="402"/>
        <v>45948</v>
      </c>
      <c r="C4342" t="str">
        <f t="shared" ca="1" si="403"/>
        <v>C-004</v>
      </c>
      <c r="D4342" t="str">
        <f t="shared" ca="1" si="404"/>
        <v>P-004</v>
      </c>
      <c r="E4342" t="str">
        <f ca="1">+_xlfn.XLOOKUP(D4342,'Tablas aux'!$A$3:$A$6,'Tablas aux'!$B$3:$B$6,0)</f>
        <v>Smart Phone</v>
      </c>
      <c r="F4342" t="str">
        <f ca="1">+_xlfn.XLOOKUP(E4342,'Tablas aux'!$B$3:$B$6,'Tablas aux'!$C$3:$C$6,0)</f>
        <v>Telefonía</v>
      </c>
      <c r="G4342">
        <f t="shared" ca="1" si="405"/>
        <v>25</v>
      </c>
      <c r="H4342">
        <f ca="1">+_xlfn.XLOOKUP(D4342,'Tablas aux'!$A$3:$A$6,'Tablas aux'!$D$3:$D$6)</f>
        <v>800</v>
      </c>
      <c r="I4342" s="3">
        <f t="shared" ca="1" si="406"/>
        <v>0.2</v>
      </c>
      <c r="J4342" t="str" cm="1">
        <f t="array" aca="1" ref="J4342" ca="1">+INDEX({"Tarjeta";"Efectivo";"Transferencia"},RANDBETWEEN(1,3))</f>
        <v>Transferencia</v>
      </c>
      <c r="K4342" t="str">
        <f t="shared" ca="1" si="407"/>
        <v>V-001</v>
      </c>
      <c r="L4342" t="str">
        <f ca="1">+VLOOKUP(K4342,'Tablas aux'!$A$23:$C$27,3,0)</f>
        <v>Lima</v>
      </c>
    </row>
    <row r="4343" spans="1:12" x14ac:dyDescent="0.25">
      <c r="A4343" t="str">
        <v>V-4342</v>
      </c>
      <c r="B4343">
        <f t="shared" ca="1" si="402"/>
        <v>45862</v>
      </c>
      <c r="C4343" t="str">
        <f t="shared" ca="1" si="403"/>
        <v>C-001</v>
      </c>
      <c r="D4343" t="str">
        <f t="shared" ca="1" si="404"/>
        <v>P-002</v>
      </c>
      <c r="E4343" t="str">
        <f ca="1">+_xlfn.XLOOKUP(D4343,'Tablas aux'!$A$3:$A$6,'Tablas aux'!$B$3:$B$6,0)</f>
        <v>Laptop</v>
      </c>
      <c r="F4343" t="str">
        <f ca="1">+_xlfn.XLOOKUP(E4343,'Tablas aux'!$B$3:$B$6,'Tablas aux'!$C$3:$C$6,0)</f>
        <v>Computo</v>
      </c>
      <c r="G4343">
        <f t="shared" ca="1" si="405"/>
        <v>17</v>
      </c>
      <c r="H4343">
        <f ca="1">+_xlfn.XLOOKUP(D4343,'Tablas aux'!$A$3:$A$6,'Tablas aux'!$D$3:$D$6)</f>
        <v>1200</v>
      </c>
      <c r="I4343" s="3">
        <f t="shared" ca="1" si="406"/>
        <v>0.3</v>
      </c>
      <c r="J4343" t="str" cm="1">
        <f t="array" aca="1" ref="J4343" ca="1">+INDEX({"Tarjeta";"Efectivo";"Transferencia"},RANDBETWEEN(1,3))</f>
        <v>Efectivo</v>
      </c>
      <c r="K4343" t="str">
        <f t="shared" ca="1" si="407"/>
        <v>V-005</v>
      </c>
      <c r="L4343" t="str">
        <f ca="1">+VLOOKUP(K4343,'Tablas aux'!$A$23:$C$27,3,0)</f>
        <v>Ayacucho</v>
      </c>
    </row>
    <row r="4344" spans="1:12" x14ac:dyDescent="0.25">
      <c r="A4344" t="str">
        <v>V-4343</v>
      </c>
      <c r="B4344">
        <f t="shared" ca="1" si="402"/>
        <v>45919</v>
      </c>
      <c r="C4344" t="str">
        <f t="shared" ca="1" si="403"/>
        <v>C-002</v>
      </c>
      <c r="D4344" t="str">
        <f t="shared" ca="1" si="404"/>
        <v>P-003</v>
      </c>
      <c r="E4344" t="str">
        <f ca="1">+_xlfn.XLOOKUP(D4344,'Tablas aux'!$A$3:$A$6,'Tablas aux'!$B$3:$B$6,0)</f>
        <v>Smart Watch</v>
      </c>
      <c r="F4344" t="str">
        <f ca="1">+_xlfn.XLOOKUP(E4344,'Tablas aux'!$B$3:$B$6,'Tablas aux'!$C$3:$C$6,0)</f>
        <v>Electrónica</v>
      </c>
      <c r="G4344">
        <f t="shared" ca="1" si="405"/>
        <v>43</v>
      </c>
      <c r="H4344">
        <f ca="1">+_xlfn.XLOOKUP(D4344,'Tablas aux'!$A$3:$A$6,'Tablas aux'!$D$3:$D$6)</f>
        <v>200</v>
      </c>
      <c r="I4344" s="3">
        <f t="shared" ca="1" si="406"/>
        <v>0.1</v>
      </c>
      <c r="J4344" t="str" cm="1">
        <f t="array" aca="1" ref="J4344" ca="1">+INDEX({"Tarjeta";"Efectivo";"Transferencia"},RANDBETWEEN(1,3))</f>
        <v>Transferencia</v>
      </c>
      <c r="K4344" t="str">
        <f t="shared" ca="1" si="407"/>
        <v>V-005</v>
      </c>
      <c r="L4344" t="str">
        <f ca="1">+VLOOKUP(K4344,'Tablas aux'!$A$23:$C$27,3,0)</f>
        <v>Ayacucho</v>
      </c>
    </row>
    <row r="4345" spans="1:12" x14ac:dyDescent="0.25">
      <c r="A4345" t="str">
        <v>V-4344</v>
      </c>
      <c r="B4345">
        <f t="shared" ca="1" si="402"/>
        <v>45764</v>
      </c>
      <c r="C4345" t="str">
        <f t="shared" ca="1" si="403"/>
        <v>C-002</v>
      </c>
      <c r="D4345" t="str">
        <f t="shared" ca="1" si="404"/>
        <v>P-003</v>
      </c>
      <c r="E4345" t="str">
        <f ca="1">+_xlfn.XLOOKUP(D4345,'Tablas aux'!$A$3:$A$6,'Tablas aux'!$B$3:$B$6,0)</f>
        <v>Smart Watch</v>
      </c>
      <c r="F4345" t="str">
        <f ca="1">+_xlfn.XLOOKUP(E4345,'Tablas aux'!$B$3:$B$6,'Tablas aux'!$C$3:$C$6,0)</f>
        <v>Electrónica</v>
      </c>
      <c r="G4345">
        <f t="shared" ca="1" si="405"/>
        <v>25</v>
      </c>
      <c r="H4345">
        <f ca="1">+_xlfn.XLOOKUP(D4345,'Tablas aux'!$A$3:$A$6,'Tablas aux'!$D$3:$D$6)</f>
        <v>200</v>
      </c>
      <c r="I4345" s="3">
        <f t="shared" ca="1" si="406"/>
        <v>0.1</v>
      </c>
      <c r="J4345" t="str" cm="1">
        <f t="array" aca="1" ref="J4345" ca="1">+INDEX({"Tarjeta";"Efectivo";"Transferencia"},RANDBETWEEN(1,3))</f>
        <v>Tarjeta</v>
      </c>
      <c r="K4345" t="str">
        <f t="shared" ca="1" si="407"/>
        <v>V-005</v>
      </c>
      <c r="L4345" t="str">
        <f ca="1">+VLOOKUP(K4345,'Tablas aux'!$A$23:$C$27,3,0)</f>
        <v>Ayacucho</v>
      </c>
    </row>
    <row r="4346" spans="1:12" x14ac:dyDescent="0.25">
      <c r="A4346" t="str">
        <v>V-4345</v>
      </c>
      <c r="B4346">
        <f t="shared" ca="1" si="402"/>
        <v>45953</v>
      </c>
      <c r="C4346" t="str">
        <f t="shared" ca="1" si="403"/>
        <v>C-001</v>
      </c>
      <c r="D4346" t="str">
        <f t="shared" ca="1" si="404"/>
        <v>P-001</v>
      </c>
      <c r="E4346" t="str">
        <f ca="1">+_xlfn.XLOOKUP(D4346,'Tablas aux'!$A$3:$A$6,'Tablas aux'!$B$3:$B$6,0)</f>
        <v>Audífonos</v>
      </c>
      <c r="F4346" t="str">
        <f ca="1">+_xlfn.XLOOKUP(E4346,'Tablas aux'!$B$3:$B$6,'Tablas aux'!$C$3:$C$6,0)</f>
        <v>Electrónica</v>
      </c>
      <c r="G4346">
        <f t="shared" ca="1" si="405"/>
        <v>27</v>
      </c>
      <c r="H4346">
        <f ca="1">+_xlfn.XLOOKUP(D4346,'Tablas aux'!$A$3:$A$6,'Tablas aux'!$D$3:$D$6)</f>
        <v>50</v>
      </c>
      <c r="I4346" s="3">
        <f t="shared" ca="1" si="406"/>
        <v>0.1</v>
      </c>
      <c r="J4346" t="str" cm="1">
        <f t="array" aca="1" ref="J4346" ca="1">+INDEX({"Tarjeta";"Efectivo";"Transferencia"},RANDBETWEEN(1,3))</f>
        <v>Efectivo</v>
      </c>
      <c r="K4346" t="str">
        <f t="shared" ca="1" si="407"/>
        <v>V-004</v>
      </c>
      <c r="L4346" t="str">
        <f ca="1">+VLOOKUP(K4346,'Tablas aux'!$A$23:$C$27,3,0)</f>
        <v>Moquegua</v>
      </c>
    </row>
    <row r="4347" spans="1:12" x14ac:dyDescent="0.25">
      <c r="A4347" t="str">
        <v>V-4346</v>
      </c>
      <c r="B4347">
        <f t="shared" ca="1" si="402"/>
        <v>45974</v>
      </c>
      <c r="C4347" t="str">
        <f t="shared" ca="1" si="403"/>
        <v>C-004</v>
      </c>
      <c r="D4347" t="str">
        <f t="shared" ca="1" si="404"/>
        <v>P-001</v>
      </c>
      <c r="E4347" t="str">
        <f ca="1">+_xlfn.XLOOKUP(D4347,'Tablas aux'!$A$3:$A$6,'Tablas aux'!$B$3:$B$6,0)</f>
        <v>Audífonos</v>
      </c>
      <c r="F4347" t="str">
        <f ca="1">+_xlfn.XLOOKUP(E4347,'Tablas aux'!$B$3:$B$6,'Tablas aux'!$C$3:$C$6,0)</f>
        <v>Electrónica</v>
      </c>
      <c r="G4347">
        <f t="shared" ca="1" si="405"/>
        <v>5</v>
      </c>
      <c r="H4347">
        <f ca="1">+_xlfn.XLOOKUP(D4347,'Tablas aux'!$A$3:$A$6,'Tablas aux'!$D$3:$D$6)</f>
        <v>50</v>
      </c>
      <c r="I4347" s="3">
        <f t="shared" ca="1" si="406"/>
        <v>0.1</v>
      </c>
      <c r="J4347" t="str" cm="1">
        <f t="array" aca="1" ref="J4347" ca="1">+INDEX({"Tarjeta";"Efectivo";"Transferencia"},RANDBETWEEN(1,3))</f>
        <v>Tarjeta</v>
      </c>
      <c r="K4347" t="str">
        <f t="shared" ca="1" si="407"/>
        <v>V-002</v>
      </c>
      <c r="L4347" t="str">
        <f ca="1">+VLOOKUP(K4347,'Tablas aux'!$A$23:$C$27,3,0)</f>
        <v>Callao</v>
      </c>
    </row>
    <row r="4348" spans="1:12" x14ac:dyDescent="0.25">
      <c r="A4348" t="str">
        <v>V-4347</v>
      </c>
      <c r="B4348">
        <f t="shared" ca="1" si="402"/>
        <v>45867</v>
      </c>
      <c r="C4348" t="str">
        <f t="shared" ca="1" si="403"/>
        <v>C-002</v>
      </c>
      <c r="D4348" t="str">
        <f t="shared" ca="1" si="404"/>
        <v>P-004</v>
      </c>
      <c r="E4348" t="str">
        <f ca="1">+_xlfn.XLOOKUP(D4348,'Tablas aux'!$A$3:$A$6,'Tablas aux'!$B$3:$B$6,0)</f>
        <v>Smart Phone</v>
      </c>
      <c r="F4348" t="str">
        <f ca="1">+_xlfn.XLOOKUP(E4348,'Tablas aux'!$B$3:$B$6,'Tablas aux'!$C$3:$C$6,0)</f>
        <v>Telefonía</v>
      </c>
      <c r="G4348">
        <f t="shared" ca="1" si="405"/>
        <v>15</v>
      </c>
      <c r="H4348">
        <f ca="1">+_xlfn.XLOOKUP(D4348,'Tablas aux'!$A$3:$A$6,'Tablas aux'!$D$3:$D$6)</f>
        <v>800</v>
      </c>
      <c r="I4348" s="3">
        <f t="shared" ca="1" si="406"/>
        <v>0.2</v>
      </c>
      <c r="J4348" t="str" cm="1">
        <f t="array" aca="1" ref="J4348" ca="1">+INDEX({"Tarjeta";"Efectivo";"Transferencia"},RANDBETWEEN(1,3))</f>
        <v>Tarjeta</v>
      </c>
      <c r="K4348" t="str">
        <f t="shared" ca="1" si="407"/>
        <v>V-001</v>
      </c>
      <c r="L4348" t="str">
        <f ca="1">+VLOOKUP(K4348,'Tablas aux'!$A$23:$C$27,3,0)</f>
        <v>Lima</v>
      </c>
    </row>
    <row r="4349" spans="1:12" x14ac:dyDescent="0.25">
      <c r="A4349" t="str">
        <v>V-4348</v>
      </c>
      <c r="B4349">
        <f t="shared" ca="1" si="402"/>
        <v>45848</v>
      </c>
      <c r="C4349" t="str">
        <f t="shared" ca="1" si="403"/>
        <v>C-001</v>
      </c>
      <c r="D4349" t="str">
        <f t="shared" ca="1" si="404"/>
        <v>P-003</v>
      </c>
      <c r="E4349" t="str">
        <f ca="1">+_xlfn.XLOOKUP(D4349,'Tablas aux'!$A$3:$A$6,'Tablas aux'!$B$3:$B$6,0)</f>
        <v>Smart Watch</v>
      </c>
      <c r="F4349" t="str">
        <f ca="1">+_xlfn.XLOOKUP(E4349,'Tablas aux'!$B$3:$B$6,'Tablas aux'!$C$3:$C$6,0)</f>
        <v>Electrónica</v>
      </c>
      <c r="G4349">
        <f t="shared" ca="1" si="405"/>
        <v>20</v>
      </c>
      <c r="H4349">
        <f ca="1">+_xlfn.XLOOKUP(D4349,'Tablas aux'!$A$3:$A$6,'Tablas aux'!$D$3:$D$6)</f>
        <v>200</v>
      </c>
      <c r="I4349" s="3">
        <f t="shared" ca="1" si="406"/>
        <v>0.1</v>
      </c>
      <c r="J4349" t="str" cm="1">
        <f t="array" aca="1" ref="J4349" ca="1">+INDEX({"Tarjeta";"Efectivo";"Transferencia"},RANDBETWEEN(1,3))</f>
        <v>Efectivo</v>
      </c>
      <c r="K4349" t="str">
        <f t="shared" ca="1" si="407"/>
        <v>V-005</v>
      </c>
      <c r="L4349" t="str">
        <f ca="1">+VLOOKUP(K4349,'Tablas aux'!$A$23:$C$27,3,0)</f>
        <v>Ayacucho</v>
      </c>
    </row>
    <row r="4350" spans="1:12" x14ac:dyDescent="0.25">
      <c r="A4350" t="str">
        <v>V-4349</v>
      </c>
      <c r="B4350">
        <f t="shared" ca="1" si="402"/>
        <v>45679</v>
      </c>
      <c r="C4350" t="str">
        <f t="shared" ca="1" si="403"/>
        <v>C-002</v>
      </c>
      <c r="D4350" t="str">
        <f t="shared" ca="1" si="404"/>
        <v>P-004</v>
      </c>
      <c r="E4350" t="str">
        <f ca="1">+_xlfn.XLOOKUP(D4350,'Tablas aux'!$A$3:$A$6,'Tablas aux'!$B$3:$B$6,0)</f>
        <v>Smart Phone</v>
      </c>
      <c r="F4350" t="str">
        <f ca="1">+_xlfn.XLOOKUP(E4350,'Tablas aux'!$B$3:$B$6,'Tablas aux'!$C$3:$C$6,0)</f>
        <v>Telefonía</v>
      </c>
      <c r="G4350">
        <f t="shared" ca="1" si="405"/>
        <v>43</v>
      </c>
      <c r="H4350">
        <f ca="1">+_xlfn.XLOOKUP(D4350,'Tablas aux'!$A$3:$A$6,'Tablas aux'!$D$3:$D$6)</f>
        <v>800</v>
      </c>
      <c r="I4350" s="3">
        <f t="shared" ca="1" si="406"/>
        <v>0.2</v>
      </c>
      <c r="J4350" t="str" cm="1">
        <f t="array" aca="1" ref="J4350" ca="1">+INDEX({"Tarjeta";"Efectivo";"Transferencia"},RANDBETWEEN(1,3))</f>
        <v>Efectivo</v>
      </c>
      <c r="K4350" t="str">
        <f t="shared" ca="1" si="407"/>
        <v>V-003</v>
      </c>
      <c r="L4350" t="str">
        <f ca="1">+VLOOKUP(K4350,'Tablas aux'!$A$23:$C$27,3,0)</f>
        <v>Arequipa</v>
      </c>
    </row>
    <row r="4351" spans="1:12" x14ac:dyDescent="0.25">
      <c r="A4351" t="str">
        <v>V-4350</v>
      </c>
      <c r="B4351">
        <f t="shared" ca="1" si="402"/>
        <v>45862</v>
      </c>
      <c r="C4351" t="str">
        <f t="shared" ca="1" si="403"/>
        <v>C-004</v>
      </c>
      <c r="D4351" t="str">
        <f t="shared" ca="1" si="404"/>
        <v>P-001</v>
      </c>
      <c r="E4351" t="str">
        <f ca="1">+_xlfn.XLOOKUP(D4351,'Tablas aux'!$A$3:$A$6,'Tablas aux'!$B$3:$B$6,0)</f>
        <v>Audífonos</v>
      </c>
      <c r="F4351" t="str">
        <f ca="1">+_xlfn.XLOOKUP(E4351,'Tablas aux'!$B$3:$B$6,'Tablas aux'!$C$3:$C$6,0)</f>
        <v>Electrónica</v>
      </c>
      <c r="G4351">
        <f t="shared" ca="1" si="405"/>
        <v>25</v>
      </c>
      <c r="H4351">
        <f ca="1">+_xlfn.XLOOKUP(D4351,'Tablas aux'!$A$3:$A$6,'Tablas aux'!$D$3:$D$6)</f>
        <v>50</v>
      </c>
      <c r="I4351" s="3">
        <f t="shared" ca="1" si="406"/>
        <v>0.1</v>
      </c>
      <c r="J4351" t="str" cm="1">
        <f t="array" aca="1" ref="J4351" ca="1">+INDEX({"Tarjeta";"Efectivo";"Transferencia"},RANDBETWEEN(1,3))</f>
        <v>Transferencia</v>
      </c>
      <c r="K4351" t="str">
        <f t="shared" ca="1" si="407"/>
        <v>V-005</v>
      </c>
      <c r="L4351" t="str">
        <f ca="1">+VLOOKUP(K4351,'Tablas aux'!$A$23:$C$27,3,0)</f>
        <v>Ayacucho</v>
      </c>
    </row>
    <row r="4352" spans="1:12" x14ac:dyDescent="0.25">
      <c r="A4352" t="str">
        <v>V-4351</v>
      </c>
      <c r="B4352">
        <f t="shared" ca="1" si="402"/>
        <v>45885</v>
      </c>
      <c r="C4352" t="str">
        <f t="shared" ca="1" si="403"/>
        <v>C-004</v>
      </c>
      <c r="D4352" t="str">
        <f t="shared" ca="1" si="404"/>
        <v>P-002</v>
      </c>
      <c r="E4352" t="str">
        <f ca="1">+_xlfn.XLOOKUP(D4352,'Tablas aux'!$A$3:$A$6,'Tablas aux'!$B$3:$B$6,0)</f>
        <v>Laptop</v>
      </c>
      <c r="F4352" t="str">
        <f ca="1">+_xlfn.XLOOKUP(E4352,'Tablas aux'!$B$3:$B$6,'Tablas aux'!$C$3:$C$6,0)</f>
        <v>Computo</v>
      </c>
      <c r="G4352">
        <f t="shared" ca="1" si="405"/>
        <v>29</v>
      </c>
      <c r="H4352">
        <f ca="1">+_xlfn.XLOOKUP(D4352,'Tablas aux'!$A$3:$A$6,'Tablas aux'!$D$3:$D$6)</f>
        <v>1200</v>
      </c>
      <c r="I4352" s="3">
        <f t="shared" ca="1" si="406"/>
        <v>0.3</v>
      </c>
      <c r="J4352" t="str" cm="1">
        <f t="array" aca="1" ref="J4352" ca="1">+INDEX({"Tarjeta";"Efectivo";"Transferencia"},RANDBETWEEN(1,3))</f>
        <v>Tarjeta</v>
      </c>
      <c r="K4352" t="str">
        <f t="shared" ca="1" si="407"/>
        <v>V-003</v>
      </c>
      <c r="L4352" t="str">
        <f ca="1">+VLOOKUP(K4352,'Tablas aux'!$A$23:$C$27,3,0)</f>
        <v>Arequipa</v>
      </c>
    </row>
    <row r="4353" spans="1:12" x14ac:dyDescent="0.25">
      <c r="A4353" t="str">
        <v>V-4352</v>
      </c>
      <c r="B4353">
        <f t="shared" ca="1" si="402"/>
        <v>45912</v>
      </c>
      <c r="C4353" t="str">
        <f t="shared" ca="1" si="403"/>
        <v>C-003</v>
      </c>
      <c r="D4353" t="str">
        <f t="shared" ca="1" si="404"/>
        <v>P-002</v>
      </c>
      <c r="E4353" t="str">
        <f ca="1">+_xlfn.XLOOKUP(D4353,'Tablas aux'!$A$3:$A$6,'Tablas aux'!$B$3:$B$6,0)</f>
        <v>Laptop</v>
      </c>
      <c r="F4353" t="str">
        <f ca="1">+_xlfn.XLOOKUP(E4353,'Tablas aux'!$B$3:$B$6,'Tablas aux'!$C$3:$C$6,0)</f>
        <v>Computo</v>
      </c>
      <c r="G4353">
        <f t="shared" ca="1" si="405"/>
        <v>20</v>
      </c>
      <c r="H4353">
        <f ca="1">+_xlfn.XLOOKUP(D4353,'Tablas aux'!$A$3:$A$6,'Tablas aux'!$D$3:$D$6)</f>
        <v>1200</v>
      </c>
      <c r="I4353" s="3">
        <f t="shared" ca="1" si="406"/>
        <v>0.3</v>
      </c>
      <c r="J4353" t="str" cm="1">
        <f t="array" aca="1" ref="J4353" ca="1">+INDEX({"Tarjeta";"Efectivo";"Transferencia"},RANDBETWEEN(1,3))</f>
        <v>Tarjeta</v>
      </c>
      <c r="K4353" t="str">
        <f t="shared" ca="1" si="407"/>
        <v>V-004</v>
      </c>
      <c r="L4353" t="str">
        <f ca="1">+VLOOKUP(K4353,'Tablas aux'!$A$23:$C$27,3,0)</f>
        <v>Moquegua</v>
      </c>
    </row>
    <row r="4354" spans="1:12" x14ac:dyDescent="0.25">
      <c r="A4354" t="str">
        <v>V-4353</v>
      </c>
      <c r="B4354">
        <f t="shared" ca="1" si="402"/>
        <v>45712</v>
      </c>
      <c r="C4354" t="str">
        <f t="shared" ca="1" si="403"/>
        <v>C-002</v>
      </c>
      <c r="D4354" t="str">
        <f t="shared" ca="1" si="404"/>
        <v>P-003</v>
      </c>
      <c r="E4354" t="str">
        <f ca="1">+_xlfn.XLOOKUP(D4354,'Tablas aux'!$A$3:$A$6,'Tablas aux'!$B$3:$B$6,0)</f>
        <v>Smart Watch</v>
      </c>
      <c r="F4354" t="str">
        <f ca="1">+_xlfn.XLOOKUP(E4354,'Tablas aux'!$B$3:$B$6,'Tablas aux'!$C$3:$C$6,0)</f>
        <v>Electrónica</v>
      </c>
      <c r="G4354">
        <f t="shared" ca="1" si="405"/>
        <v>36</v>
      </c>
      <c r="H4354">
        <f ca="1">+_xlfn.XLOOKUP(D4354,'Tablas aux'!$A$3:$A$6,'Tablas aux'!$D$3:$D$6)</f>
        <v>200</v>
      </c>
      <c r="I4354" s="3">
        <f t="shared" ca="1" si="406"/>
        <v>0.1</v>
      </c>
      <c r="J4354" t="str" cm="1">
        <f t="array" aca="1" ref="J4354" ca="1">+INDEX({"Tarjeta";"Efectivo";"Transferencia"},RANDBETWEEN(1,3))</f>
        <v>Efectivo</v>
      </c>
      <c r="K4354" t="str">
        <f t="shared" ca="1" si="407"/>
        <v>V-002</v>
      </c>
      <c r="L4354" t="str">
        <f ca="1">+VLOOKUP(K4354,'Tablas aux'!$A$23:$C$27,3,0)</f>
        <v>Callao</v>
      </c>
    </row>
    <row r="4355" spans="1:12" x14ac:dyDescent="0.25">
      <c r="A4355" t="str">
        <v>V-4354</v>
      </c>
      <c r="B4355">
        <f t="shared" ref="B4355:B4418" ca="1" si="408">+RANDBETWEEN("01/01/2025","31/12/2025")</f>
        <v>45776</v>
      </c>
      <c r="C4355" t="str">
        <f t="shared" ref="C4355:C4418" ca="1" si="409">+"C"&amp;"-"&amp;TEXT(RANDBETWEEN(1,4),"000")</f>
        <v>C-002</v>
      </c>
      <c r="D4355" t="str">
        <f t="shared" ref="D4355:D4418" ca="1" si="410">+"P"&amp;"-"&amp;TEXT(RANDBETWEEN(1,4),"000")</f>
        <v>P-004</v>
      </c>
      <c r="E4355" t="str">
        <f ca="1">+_xlfn.XLOOKUP(D4355,'Tablas aux'!$A$3:$A$6,'Tablas aux'!$B$3:$B$6,0)</f>
        <v>Smart Phone</v>
      </c>
      <c r="F4355" t="str">
        <f ca="1">+_xlfn.XLOOKUP(E4355,'Tablas aux'!$B$3:$B$6,'Tablas aux'!$C$3:$C$6,0)</f>
        <v>Telefonía</v>
      </c>
      <c r="G4355">
        <f t="shared" ref="G4355:G4418" ca="1" si="411">+RANDBETWEEN(5,45)</f>
        <v>5</v>
      </c>
      <c r="H4355">
        <f ca="1">+_xlfn.XLOOKUP(D4355,'Tablas aux'!$A$3:$A$6,'Tablas aux'!$D$3:$D$6)</f>
        <v>800</v>
      </c>
      <c r="I4355" s="3">
        <f t="shared" ref="I4355:I4418" ca="1" si="412">+IF(F4355="Electrónica",0.1,IF(F4355="Telefonía",0.2,0.3))</f>
        <v>0.2</v>
      </c>
      <c r="J4355" t="str" cm="1">
        <f t="array" aca="1" ref="J4355" ca="1">+INDEX({"Tarjeta";"Efectivo";"Transferencia"},RANDBETWEEN(1,3))</f>
        <v>Transferencia</v>
      </c>
      <c r="K4355" t="str">
        <f t="shared" ref="K4355:K4418" ca="1" si="413">+"V"&amp;"-"&amp;TEXT(RANDBETWEEN(1,5),"000")</f>
        <v>V-004</v>
      </c>
      <c r="L4355" t="str">
        <f ca="1">+VLOOKUP(K4355,'Tablas aux'!$A$23:$C$27,3,0)</f>
        <v>Moquegua</v>
      </c>
    </row>
    <row r="4356" spans="1:12" x14ac:dyDescent="0.25">
      <c r="A4356" t="str">
        <v>V-4355</v>
      </c>
      <c r="B4356">
        <f t="shared" ca="1" si="408"/>
        <v>45912</v>
      </c>
      <c r="C4356" t="str">
        <f t="shared" ca="1" si="409"/>
        <v>C-003</v>
      </c>
      <c r="D4356" t="str">
        <f t="shared" ca="1" si="410"/>
        <v>P-003</v>
      </c>
      <c r="E4356" t="str">
        <f ca="1">+_xlfn.XLOOKUP(D4356,'Tablas aux'!$A$3:$A$6,'Tablas aux'!$B$3:$B$6,0)</f>
        <v>Smart Watch</v>
      </c>
      <c r="F4356" t="str">
        <f ca="1">+_xlfn.XLOOKUP(E4356,'Tablas aux'!$B$3:$B$6,'Tablas aux'!$C$3:$C$6,0)</f>
        <v>Electrónica</v>
      </c>
      <c r="G4356">
        <f t="shared" ca="1" si="411"/>
        <v>24</v>
      </c>
      <c r="H4356">
        <f ca="1">+_xlfn.XLOOKUP(D4356,'Tablas aux'!$A$3:$A$6,'Tablas aux'!$D$3:$D$6)</f>
        <v>200</v>
      </c>
      <c r="I4356" s="3">
        <f t="shared" ca="1" si="412"/>
        <v>0.1</v>
      </c>
      <c r="J4356" t="str" cm="1">
        <f t="array" aca="1" ref="J4356" ca="1">+INDEX({"Tarjeta";"Efectivo";"Transferencia"},RANDBETWEEN(1,3))</f>
        <v>Tarjeta</v>
      </c>
      <c r="K4356" t="str">
        <f t="shared" ca="1" si="413"/>
        <v>V-002</v>
      </c>
      <c r="L4356" t="str">
        <f ca="1">+VLOOKUP(K4356,'Tablas aux'!$A$23:$C$27,3,0)</f>
        <v>Callao</v>
      </c>
    </row>
    <row r="4357" spans="1:12" x14ac:dyDescent="0.25">
      <c r="A4357" t="str">
        <v>V-4356</v>
      </c>
      <c r="B4357">
        <f t="shared" ca="1" si="408"/>
        <v>46016</v>
      </c>
      <c r="C4357" t="str">
        <f t="shared" ca="1" si="409"/>
        <v>C-004</v>
      </c>
      <c r="D4357" t="str">
        <f t="shared" ca="1" si="410"/>
        <v>P-002</v>
      </c>
      <c r="E4357" t="str">
        <f ca="1">+_xlfn.XLOOKUP(D4357,'Tablas aux'!$A$3:$A$6,'Tablas aux'!$B$3:$B$6,0)</f>
        <v>Laptop</v>
      </c>
      <c r="F4357" t="str">
        <f ca="1">+_xlfn.XLOOKUP(E4357,'Tablas aux'!$B$3:$B$6,'Tablas aux'!$C$3:$C$6,0)</f>
        <v>Computo</v>
      </c>
      <c r="G4357">
        <f t="shared" ca="1" si="411"/>
        <v>13</v>
      </c>
      <c r="H4357">
        <f ca="1">+_xlfn.XLOOKUP(D4357,'Tablas aux'!$A$3:$A$6,'Tablas aux'!$D$3:$D$6)</f>
        <v>1200</v>
      </c>
      <c r="I4357" s="3">
        <f t="shared" ca="1" si="412"/>
        <v>0.3</v>
      </c>
      <c r="J4357" t="str" cm="1">
        <f t="array" aca="1" ref="J4357" ca="1">+INDEX({"Tarjeta";"Efectivo";"Transferencia"},RANDBETWEEN(1,3))</f>
        <v>Efectivo</v>
      </c>
      <c r="K4357" t="str">
        <f t="shared" ca="1" si="413"/>
        <v>V-002</v>
      </c>
      <c r="L4357" t="str">
        <f ca="1">+VLOOKUP(K4357,'Tablas aux'!$A$23:$C$27,3,0)</f>
        <v>Callao</v>
      </c>
    </row>
    <row r="4358" spans="1:12" x14ac:dyDescent="0.25">
      <c r="A4358" t="str">
        <v>V-4357</v>
      </c>
      <c r="B4358">
        <f t="shared" ca="1" si="408"/>
        <v>46000</v>
      </c>
      <c r="C4358" t="str">
        <f t="shared" ca="1" si="409"/>
        <v>C-002</v>
      </c>
      <c r="D4358" t="str">
        <f t="shared" ca="1" si="410"/>
        <v>P-002</v>
      </c>
      <c r="E4358" t="str">
        <f ca="1">+_xlfn.XLOOKUP(D4358,'Tablas aux'!$A$3:$A$6,'Tablas aux'!$B$3:$B$6,0)</f>
        <v>Laptop</v>
      </c>
      <c r="F4358" t="str">
        <f ca="1">+_xlfn.XLOOKUP(E4358,'Tablas aux'!$B$3:$B$6,'Tablas aux'!$C$3:$C$6,0)</f>
        <v>Computo</v>
      </c>
      <c r="G4358">
        <f t="shared" ca="1" si="411"/>
        <v>8</v>
      </c>
      <c r="H4358">
        <f ca="1">+_xlfn.XLOOKUP(D4358,'Tablas aux'!$A$3:$A$6,'Tablas aux'!$D$3:$D$6)</f>
        <v>1200</v>
      </c>
      <c r="I4358" s="3">
        <f t="shared" ca="1" si="412"/>
        <v>0.3</v>
      </c>
      <c r="J4358" t="str" cm="1">
        <f t="array" aca="1" ref="J4358" ca="1">+INDEX({"Tarjeta";"Efectivo";"Transferencia"},RANDBETWEEN(1,3))</f>
        <v>Efectivo</v>
      </c>
      <c r="K4358" t="str">
        <f t="shared" ca="1" si="413"/>
        <v>V-005</v>
      </c>
      <c r="L4358" t="str">
        <f ca="1">+VLOOKUP(K4358,'Tablas aux'!$A$23:$C$27,3,0)</f>
        <v>Ayacucho</v>
      </c>
    </row>
    <row r="4359" spans="1:12" x14ac:dyDescent="0.25">
      <c r="A4359" t="str">
        <v>V-4358</v>
      </c>
      <c r="B4359">
        <f t="shared" ca="1" si="408"/>
        <v>45856</v>
      </c>
      <c r="C4359" t="str">
        <f t="shared" ca="1" si="409"/>
        <v>C-004</v>
      </c>
      <c r="D4359" t="str">
        <f t="shared" ca="1" si="410"/>
        <v>P-003</v>
      </c>
      <c r="E4359" t="str">
        <f ca="1">+_xlfn.XLOOKUP(D4359,'Tablas aux'!$A$3:$A$6,'Tablas aux'!$B$3:$B$6,0)</f>
        <v>Smart Watch</v>
      </c>
      <c r="F4359" t="str">
        <f ca="1">+_xlfn.XLOOKUP(E4359,'Tablas aux'!$B$3:$B$6,'Tablas aux'!$C$3:$C$6,0)</f>
        <v>Electrónica</v>
      </c>
      <c r="G4359">
        <f t="shared" ca="1" si="411"/>
        <v>32</v>
      </c>
      <c r="H4359">
        <f ca="1">+_xlfn.XLOOKUP(D4359,'Tablas aux'!$A$3:$A$6,'Tablas aux'!$D$3:$D$6)</f>
        <v>200</v>
      </c>
      <c r="I4359" s="3">
        <f t="shared" ca="1" si="412"/>
        <v>0.1</v>
      </c>
      <c r="J4359" t="str" cm="1">
        <f t="array" aca="1" ref="J4359" ca="1">+INDEX({"Tarjeta";"Efectivo";"Transferencia"},RANDBETWEEN(1,3))</f>
        <v>Transferencia</v>
      </c>
      <c r="K4359" t="str">
        <f t="shared" ca="1" si="413"/>
        <v>V-004</v>
      </c>
      <c r="L4359" t="str">
        <f ca="1">+VLOOKUP(K4359,'Tablas aux'!$A$23:$C$27,3,0)</f>
        <v>Moquegua</v>
      </c>
    </row>
    <row r="4360" spans="1:12" x14ac:dyDescent="0.25">
      <c r="A4360" t="str">
        <v>V-4359</v>
      </c>
      <c r="B4360">
        <f t="shared" ca="1" si="408"/>
        <v>45992</v>
      </c>
      <c r="C4360" t="str">
        <f t="shared" ca="1" si="409"/>
        <v>C-001</v>
      </c>
      <c r="D4360" t="str">
        <f t="shared" ca="1" si="410"/>
        <v>P-001</v>
      </c>
      <c r="E4360" t="str">
        <f ca="1">+_xlfn.XLOOKUP(D4360,'Tablas aux'!$A$3:$A$6,'Tablas aux'!$B$3:$B$6,0)</f>
        <v>Audífonos</v>
      </c>
      <c r="F4360" t="str">
        <f ca="1">+_xlfn.XLOOKUP(E4360,'Tablas aux'!$B$3:$B$6,'Tablas aux'!$C$3:$C$6,0)</f>
        <v>Electrónica</v>
      </c>
      <c r="G4360">
        <f t="shared" ca="1" si="411"/>
        <v>13</v>
      </c>
      <c r="H4360">
        <f ca="1">+_xlfn.XLOOKUP(D4360,'Tablas aux'!$A$3:$A$6,'Tablas aux'!$D$3:$D$6)</f>
        <v>50</v>
      </c>
      <c r="I4360" s="3">
        <f t="shared" ca="1" si="412"/>
        <v>0.1</v>
      </c>
      <c r="J4360" t="str" cm="1">
        <f t="array" aca="1" ref="J4360" ca="1">+INDEX({"Tarjeta";"Efectivo";"Transferencia"},RANDBETWEEN(1,3))</f>
        <v>Transferencia</v>
      </c>
      <c r="K4360" t="str">
        <f t="shared" ca="1" si="413"/>
        <v>V-001</v>
      </c>
      <c r="L4360" t="str">
        <f ca="1">+VLOOKUP(K4360,'Tablas aux'!$A$23:$C$27,3,0)</f>
        <v>Lima</v>
      </c>
    </row>
    <row r="4361" spans="1:12" x14ac:dyDescent="0.25">
      <c r="A4361" t="str">
        <v>V-4360</v>
      </c>
      <c r="B4361">
        <f t="shared" ca="1" si="408"/>
        <v>45806</v>
      </c>
      <c r="C4361" t="str">
        <f t="shared" ca="1" si="409"/>
        <v>C-002</v>
      </c>
      <c r="D4361" t="str">
        <f t="shared" ca="1" si="410"/>
        <v>P-001</v>
      </c>
      <c r="E4361" t="str">
        <f ca="1">+_xlfn.XLOOKUP(D4361,'Tablas aux'!$A$3:$A$6,'Tablas aux'!$B$3:$B$6,0)</f>
        <v>Audífonos</v>
      </c>
      <c r="F4361" t="str">
        <f ca="1">+_xlfn.XLOOKUP(E4361,'Tablas aux'!$B$3:$B$6,'Tablas aux'!$C$3:$C$6,0)</f>
        <v>Electrónica</v>
      </c>
      <c r="G4361">
        <f t="shared" ca="1" si="411"/>
        <v>9</v>
      </c>
      <c r="H4361">
        <f ca="1">+_xlfn.XLOOKUP(D4361,'Tablas aux'!$A$3:$A$6,'Tablas aux'!$D$3:$D$6)</f>
        <v>50</v>
      </c>
      <c r="I4361" s="3">
        <f t="shared" ca="1" si="412"/>
        <v>0.1</v>
      </c>
      <c r="J4361" t="str" cm="1">
        <f t="array" aca="1" ref="J4361" ca="1">+INDEX({"Tarjeta";"Efectivo";"Transferencia"},RANDBETWEEN(1,3))</f>
        <v>Transferencia</v>
      </c>
      <c r="K4361" t="str">
        <f t="shared" ca="1" si="413"/>
        <v>V-001</v>
      </c>
      <c r="L4361" t="str">
        <f ca="1">+VLOOKUP(K4361,'Tablas aux'!$A$23:$C$27,3,0)</f>
        <v>Lima</v>
      </c>
    </row>
    <row r="4362" spans="1:12" x14ac:dyDescent="0.25">
      <c r="A4362" t="str">
        <v>V-4361</v>
      </c>
      <c r="B4362">
        <f t="shared" ca="1" si="408"/>
        <v>45863</v>
      </c>
      <c r="C4362" t="str">
        <f t="shared" ca="1" si="409"/>
        <v>C-002</v>
      </c>
      <c r="D4362" t="str">
        <f t="shared" ca="1" si="410"/>
        <v>P-001</v>
      </c>
      <c r="E4362" t="str">
        <f ca="1">+_xlfn.XLOOKUP(D4362,'Tablas aux'!$A$3:$A$6,'Tablas aux'!$B$3:$B$6,0)</f>
        <v>Audífonos</v>
      </c>
      <c r="F4362" t="str">
        <f ca="1">+_xlfn.XLOOKUP(E4362,'Tablas aux'!$B$3:$B$6,'Tablas aux'!$C$3:$C$6,0)</f>
        <v>Electrónica</v>
      </c>
      <c r="G4362">
        <f t="shared" ca="1" si="411"/>
        <v>38</v>
      </c>
      <c r="H4362">
        <f ca="1">+_xlfn.XLOOKUP(D4362,'Tablas aux'!$A$3:$A$6,'Tablas aux'!$D$3:$D$6)</f>
        <v>50</v>
      </c>
      <c r="I4362" s="3">
        <f t="shared" ca="1" si="412"/>
        <v>0.1</v>
      </c>
      <c r="J4362" t="str" cm="1">
        <f t="array" aca="1" ref="J4362" ca="1">+INDEX({"Tarjeta";"Efectivo";"Transferencia"},RANDBETWEEN(1,3))</f>
        <v>Efectivo</v>
      </c>
      <c r="K4362" t="str">
        <f t="shared" ca="1" si="413"/>
        <v>V-005</v>
      </c>
      <c r="L4362" t="str">
        <f ca="1">+VLOOKUP(K4362,'Tablas aux'!$A$23:$C$27,3,0)</f>
        <v>Ayacucho</v>
      </c>
    </row>
    <row r="4363" spans="1:12" x14ac:dyDescent="0.25">
      <c r="A4363" t="str">
        <v>V-4362</v>
      </c>
      <c r="B4363">
        <f t="shared" ca="1" si="408"/>
        <v>45674</v>
      </c>
      <c r="C4363" t="str">
        <f t="shared" ca="1" si="409"/>
        <v>C-002</v>
      </c>
      <c r="D4363" t="str">
        <f t="shared" ca="1" si="410"/>
        <v>P-003</v>
      </c>
      <c r="E4363" t="str">
        <f ca="1">+_xlfn.XLOOKUP(D4363,'Tablas aux'!$A$3:$A$6,'Tablas aux'!$B$3:$B$6,0)</f>
        <v>Smart Watch</v>
      </c>
      <c r="F4363" t="str">
        <f ca="1">+_xlfn.XLOOKUP(E4363,'Tablas aux'!$B$3:$B$6,'Tablas aux'!$C$3:$C$6,0)</f>
        <v>Electrónica</v>
      </c>
      <c r="G4363">
        <f t="shared" ca="1" si="411"/>
        <v>44</v>
      </c>
      <c r="H4363">
        <f ca="1">+_xlfn.XLOOKUP(D4363,'Tablas aux'!$A$3:$A$6,'Tablas aux'!$D$3:$D$6)</f>
        <v>200</v>
      </c>
      <c r="I4363" s="3">
        <f t="shared" ca="1" si="412"/>
        <v>0.1</v>
      </c>
      <c r="J4363" t="str" cm="1">
        <f t="array" aca="1" ref="J4363" ca="1">+INDEX({"Tarjeta";"Efectivo";"Transferencia"},RANDBETWEEN(1,3))</f>
        <v>Efectivo</v>
      </c>
      <c r="K4363" t="str">
        <f t="shared" ca="1" si="413"/>
        <v>V-002</v>
      </c>
      <c r="L4363" t="str">
        <f ca="1">+VLOOKUP(K4363,'Tablas aux'!$A$23:$C$27,3,0)</f>
        <v>Callao</v>
      </c>
    </row>
    <row r="4364" spans="1:12" x14ac:dyDescent="0.25">
      <c r="A4364" t="str">
        <v>V-4363</v>
      </c>
      <c r="B4364">
        <f t="shared" ca="1" si="408"/>
        <v>45757</v>
      </c>
      <c r="C4364" t="str">
        <f t="shared" ca="1" si="409"/>
        <v>C-001</v>
      </c>
      <c r="D4364" t="str">
        <f t="shared" ca="1" si="410"/>
        <v>P-004</v>
      </c>
      <c r="E4364" t="str">
        <f ca="1">+_xlfn.XLOOKUP(D4364,'Tablas aux'!$A$3:$A$6,'Tablas aux'!$B$3:$B$6,0)</f>
        <v>Smart Phone</v>
      </c>
      <c r="F4364" t="str">
        <f ca="1">+_xlfn.XLOOKUP(E4364,'Tablas aux'!$B$3:$B$6,'Tablas aux'!$C$3:$C$6,0)</f>
        <v>Telefonía</v>
      </c>
      <c r="G4364">
        <f t="shared" ca="1" si="411"/>
        <v>10</v>
      </c>
      <c r="H4364">
        <f ca="1">+_xlfn.XLOOKUP(D4364,'Tablas aux'!$A$3:$A$6,'Tablas aux'!$D$3:$D$6)</f>
        <v>800</v>
      </c>
      <c r="I4364" s="3">
        <f t="shared" ca="1" si="412"/>
        <v>0.2</v>
      </c>
      <c r="J4364" t="str" cm="1">
        <f t="array" aca="1" ref="J4364" ca="1">+INDEX({"Tarjeta";"Efectivo";"Transferencia"},RANDBETWEEN(1,3))</f>
        <v>Transferencia</v>
      </c>
      <c r="K4364" t="str">
        <f t="shared" ca="1" si="413"/>
        <v>V-002</v>
      </c>
      <c r="L4364" t="str">
        <f ca="1">+VLOOKUP(K4364,'Tablas aux'!$A$23:$C$27,3,0)</f>
        <v>Callao</v>
      </c>
    </row>
    <row r="4365" spans="1:12" x14ac:dyDescent="0.25">
      <c r="A4365" t="str">
        <v>V-4364</v>
      </c>
      <c r="B4365">
        <f t="shared" ca="1" si="408"/>
        <v>45730</v>
      </c>
      <c r="C4365" t="str">
        <f t="shared" ca="1" si="409"/>
        <v>C-003</v>
      </c>
      <c r="D4365" t="str">
        <f t="shared" ca="1" si="410"/>
        <v>P-003</v>
      </c>
      <c r="E4365" t="str">
        <f ca="1">+_xlfn.XLOOKUP(D4365,'Tablas aux'!$A$3:$A$6,'Tablas aux'!$B$3:$B$6,0)</f>
        <v>Smart Watch</v>
      </c>
      <c r="F4365" t="str">
        <f ca="1">+_xlfn.XLOOKUP(E4365,'Tablas aux'!$B$3:$B$6,'Tablas aux'!$C$3:$C$6,0)</f>
        <v>Electrónica</v>
      </c>
      <c r="G4365">
        <f t="shared" ca="1" si="411"/>
        <v>44</v>
      </c>
      <c r="H4365">
        <f ca="1">+_xlfn.XLOOKUP(D4365,'Tablas aux'!$A$3:$A$6,'Tablas aux'!$D$3:$D$6)</f>
        <v>200</v>
      </c>
      <c r="I4365" s="3">
        <f t="shared" ca="1" si="412"/>
        <v>0.1</v>
      </c>
      <c r="J4365" t="str" cm="1">
        <f t="array" aca="1" ref="J4365" ca="1">+INDEX({"Tarjeta";"Efectivo";"Transferencia"},RANDBETWEEN(1,3))</f>
        <v>Transferencia</v>
      </c>
      <c r="K4365" t="str">
        <f t="shared" ca="1" si="413"/>
        <v>V-003</v>
      </c>
      <c r="L4365" t="str">
        <f ca="1">+VLOOKUP(K4365,'Tablas aux'!$A$23:$C$27,3,0)</f>
        <v>Arequipa</v>
      </c>
    </row>
    <row r="4366" spans="1:12" x14ac:dyDescent="0.25">
      <c r="A4366" t="str">
        <v>V-4365</v>
      </c>
      <c r="B4366">
        <f t="shared" ca="1" si="408"/>
        <v>45722</v>
      </c>
      <c r="C4366" t="str">
        <f t="shared" ca="1" si="409"/>
        <v>C-003</v>
      </c>
      <c r="D4366" t="str">
        <f t="shared" ca="1" si="410"/>
        <v>P-003</v>
      </c>
      <c r="E4366" t="str">
        <f ca="1">+_xlfn.XLOOKUP(D4366,'Tablas aux'!$A$3:$A$6,'Tablas aux'!$B$3:$B$6,0)</f>
        <v>Smart Watch</v>
      </c>
      <c r="F4366" t="str">
        <f ca="1">+_xlfn.XLOOKUP(E4366,'Tablas aux'!$B$3:$B$6,'Tablas aux'!$C$3:$C$6,0)</f>
        <v>Electrónica</v>
      </c>
      <c r="G4366">
        <f t="shared" ca="1" si="411"/>
        <v>39</v>
      </c>
      <c r="H4366">
        <f ca="1">+_xlfn.XLOOKUP(D4366,'Tablas aux'!$A$3:$A$6,'Tablas aux'!$D$3:$D$6)</f>
        <v>200</v>
      </c>
      <c r="I4366" s="3">
        <f t="shared" ca="1" si="412"/>
        <v>0.1</v>
      </c>
      <c r="J4366" t="str" cm="1">
        <f t="array" aca="1" ref="J4366" ca="1">+INDEX({"Tarjeta";"Efectivo";"Transferencia"},RANDBETWEEN(1,3))</f>
        <v>Transferencia</v>
      </c>
      <c r="K4366" t="str">
        <f t="shared" ca="1" si="413"/>
        <v>V-005</v>
      </c>
      <c r="L4366" t="str">
        <f ca="1">+VLOOKUP(K4366,'Tablas aux'!$A$23:$C$27,3,0)</f>
        <v>Ayacucho</v>
      </c>
    </row>
    <row r="4367" spans="1:12" x14ac:dyDescent="0.25">
      <c r="A4367" t="str">
        <v>V-4366</v>
      </c>
      <c r="B4367">
        <f t="shared" ca="1" si="408"/>
        <v>46003</v>
      </c>
      <c r="C4367" t="str">
        <f t="shared" ca="1" si="409"/>
        <v>C-001</v>
      </c>
      <c r="D4367" t="str">
        <f t="shared" ca="1" si="410"/>
        <v>P-003</v>
      </c>
      <c r="E4367" t="str">
        <f ca="1">+_xlfn.XLOOKUP(D4367,'Tablas aux'!$A$3:$A$6,'Tablas aux'!$B$3:$B$6,0)</f>
        <v>Smart Watch</v>
      </c>
      <c r="F4367" t="str">
        <f ca="1">+_xlfn.XLOOKUP(E4367,'Tablas aux'!$B$3:$B$6,'Tablas aux'!$C$3:$C$6,0)</f>
        <v>Electrónica</v>
      </c>
      <c r="G4367">
        <f t="shared" ca="1" si="411"/>
        <v>45</v>
      </c>
      <c r="H4367">
        <f ca="1">+_xlfn.XLOOKUP(D4367,'Tablas aux'!$A$3:$A$6,'Tablas aux'!$D$3:$D$6)</f>
        <v>200</v>
      </c>
      <c r="I4367" s="3">
        <f t="shared" ca="1" si="412"/>
        <v>0.1</v>
      </c>
      <c r="J4367" t="str" cm="1">
        <f t="array" aca="1" ref="J4367" ca="1">+INDEX({"Tarjeta";"Efectivo";"Transferencia"},RANDBETWEEN(1,3))</f>
        <v>Transferencia</v>
      </c>
      <c r="K4367" t="str">
        <f t="shared" ca="1" si="413"/>
        <v>V-001</v>
      </c>
      <c r="L4367" t="str">
        <f ca="1">+VLOOKUP(K4367,'Tablas aux'!$A$23:$C$27,3,0)</f>
        <v>Lima</v>
      </c>
    </row>
    <row r="4368" spans="1:12" x14ac:dyDescent="0.25">
      <c r="A4368" t="str">
        <v>V-4367</v>
      </c>
      <c r="B4368">
        <f t="shared" ca="1" si="408"/>
        <v>45954</v>
      </c>
      <c r="C4368" t="str">
        <f t="shared" ca="1" si="409"/>
        <v>C-001</v>
      </c>
      <c r="D4368" t="str">
        <f t="shared" ca="1" si="410"/>
        <v>P-004</v>
      </c>
      <c r="E4368" t="str">
        <f ca="1">+_xlfn.XLOOKUP(D4368,'Tablas aux'!$A$3:$A$6,'Tablas aux'!$B$3:$B$6,0)</f>
        <v>Smart Phone</v>
      </c>
      <c r="F4368" t="str">
        <f ca="1">+_xlfn.XLOOKUP(E4368,'Tablas aux'!$B$3:$B$6,'Tablas aux'!$C$3:$C$6,0)</f>
        <v>Telefonía</v>
      </c>
      <c r="G4368">
        <f t="shared" ca="1" si="411"/>
        <v>26</v>
      </c>
      <c r="H4368">
        <f ca="1">+_xlfn.XLOOKUP(D4368,'Tablas aux'!$A$3:$A$6,'Tablas aux'!$D$3:$D$6)</f>
        <v>800</v>
      </c>
      <c r="I4368" s="3">
        <f t="shared" ca="1" si="412"/>
        <v>0.2</v>
      </c>
      <c r="J4368" t="str" cm="1">
        <f t="array" aca="1" ref="J4368" ca="1">+INDEX({"Tarjeta";"Efectivo";"Transferencia"},RANDBETWEEN(1,3))</f>
        <v>Efectivo</v>
      </c>
      <c r="K4368" t="str">
        <f t="shared" ca="1" si="413"/>
        <v>V-001</v>
      </c>
      <c r="L4368" t="str">
        <f ca="1">+VLOOKUP(K4368,'Tablas aux'!$A$23:$C$27,3,0)</f>
        <v>Lima</v>
      </c>
    </row>
    <row r="4369" spans="1:12" x14ac:dyDescent="0.25">
      <c r="A4369" t="str">
        <v>V-4368</v>
      </c>
      <c r="B4369">
        <f t="shared" ca="1" si="408"/>
        <v>45685</v>
      </c>
      <c r="C4369" t="str">
        <f t="shared" ca="1" si="409"/>
        <v>C-002</v>
      </c>
      <c r="D4369" t="str">
        <f t="shared" ca="1" si="410"/>
        <v>P-004</v>
      </c>
      <c r="E4369" t="str">
        <f ca="1">+_xlfn.XLOOKUP(D4369,'Tablas aux'!$A$3:$A$6,'Tablas aux'!$B$3:$B$6,0)</f>
        <v>Smart Phone</v>
      </c>
      <c r="F4369" t="str">
        <f ca="1">+_xlfn.XLOOKUP(E4369,'Tablas aux'!$B$3:$B$6,'Tablas aux'!$C$3:$C$6,0)</f>
        <v>Telefonía</v>
      </c>
      <c r="G4369">
        <f t="shared" ca="1" si="411"/>
        <v>35</v>
      </c>
      <c r="H4369">
        <f ca="1">+_xlfn.XLOOKUP(D4369,'Tablas aux'!$A$3:$A$6,'Tablas aux'!$D$3:$D$6)</f>
        <v>800</v>
      </c>
      <c r="I4369" s="3">
        <f t="shared" ca="1" si="412"/>
        <v>0.2</v>
      </c>
      <c r="J4369" t="str" cm="1">
        <f t="array" aca="1" ref="J4369" ca="1">+INDEX({"Tarjeta";"Efectivo";"Transferencia"},RANDBETWEEN(1,3))</f>
        <v>Transferencia</v>
      </c>
      <c r="K4369" t="str">
        <f t="shared" ca="1" si="413"/>
        <v>V-001</v>
      </c>
      <c r="L4369" t="str">
        <f ca="1">+VLOOKUP(K4369,'Tablas aux'!$A$23:$C$27,3,0)</f>
        <v>Lima</v>
      </c>
    </row>
    <row r="4370" spans="1:12" x14ac:dyDescent="0.25">
      <c r="A4370" t="str">
        <v>V-4369</v>
      </c>
      <c r="B4370">
        <f t="shared" ca="1" si="408"/>
        <v>45712</v>
      </c>
      <c r="C4370" t="str">
        <f t="shared" ca="1" si="409"/>
        <v>C-004</v>
      </c>
      <c r="D4370" t="str">
        <f t="shared" ca="1" si="410"/>
        <v>P-003</v>
      </c>
      <c r="E4370" t="str">
        <f ca="1">+_xlfn.XLOOKUP(D4370,'Tablas aux'!$A$3:$A$6,'Tablas aux'!$B$3:$B$6,0)</f>
        <v>Smart Watch</v>
      </c>
      <c r="F4370" t="str">
        <f ca="1">+_xlfn.XLOOKUP(E4370,'Tablas aux'!$B$3:$B$6,'Tablas aux'!$C$3:$C$6,0)</f>
        <v>Electrónica</v>
      </c>
      <c r="G4370">
        <f t="shared" ca="1" si="411"/>
        <v>20</v>
      </c>
      <c r="H4370">
        <f ca="1">+_xlfn.XLOOKUP(D4370,'Tablas aux'!$A$3:$A$6,'Tablas aux'!$D$3:$D$6)</f>
        <v>200</v>
      </c>
      <c r="I4370" s="3">
        <f t="shared" ca="1" si="412"/>
        <v>0.1</v>
      </c>
      <c r="J4370" t="str" cm="1">
        <f t="array" aca="1" ref="J4370" ca="1">+INDEX({"Tarjeta";"Efectivo";"Transferencia"},RANDBETWEEN(1,3))</f>
        <v>Efectivo</v>
      </c>
      <c r="K4370" t="str">
        <f t="shared" ca="1" si="413"/>
        <v>V-004</v>
      </c>
      <c r="L4370" t="str">
        <f ca="1">+VLOOKUP(K4370,'Tablas aux'!$A$23:$C$27,3,0)</f>
        <v>Moquegua</v>
      </c>
    </row>
    <row r="4371" spans="1:12" x14ac:dyDescent="0.25">
      <c r="A4371" t="str">
        <v>V-4370</v>
      </c>
      <c r="B4371">
        <f t="shared" ca="1" si="408"/>
        <v>45834</v>
      </c>
      <c r="C4371" t="str">
        <f t="shared" ca="1" si="409"/>
        <v>C-004</v>
      </c>
      <c r="D4371" t="str">
        <f t="shared" ca="1" si="410"/>
        <v>P-002</v>
      </c>
      <c r="E4371" t="str">
        <f ca="1">+_xlfn.XLOOKUP(D4371,'Tablas aux'!$A$3:$A$6,'Tablas aux'!$B$3:$B$6,0)</f>
        <v>Laptop</v>
      </c>
      <c r="F4371" t="str">
        <f ca="1">+_xlfn.XLOOKUP(E4371,'Tablas aux'!$B$3:$B$6,'Tablas aux'!$C$3:$C$6,0)</f>
        <v>Computo</v>
      </c>
      <c r="G4371">
        <f t="shared" ca="1" si="411"/>
        <v>10</v>
      </c>
      <c r="H4371">
        <f ca="1">+_xlfn.XLOOKUP(D4371,'Tablas aux'!$A$3:$A$6,'Tablas aux'!$D$3:$D$6)</f>
        <v>1200</v>
      </c>
      <c r="I4371" s="3">
        <f t="shared" ca="1" si="412"/>
        <v>0.3</v>
      </c>
      <c r="J4371" t="str" cm="1">
        <f t="array" aca="1" ref="J4371" ca="1">+INDEX({"Tarjeta";"Efectivo";"Transferencia"},RANDBETWEEN(1,3))</f>
        <v>Tarjeta</v>
      </c>
      <c r="K4371" t="str">
        <f t="shared" ca="1" si="413"/>
        <v>V-003</v>
      </c>
      <c r="L4371" t="str">
        <f ca="1">+VLOOKUP(K4371,'Tablas aux'!$A$23:$C$27,3,0)</f>
        <v>Arequipa</v>
      </c>
    </row>
    <row r="4372" spans="1:12" x14ac:dyDescent="0.25">
      <c r="A4372" t="str">
        <v>V-4371</v>
      </c>
      <c r="B4372">
        <f t="shared" ca="1" si="408"/>
        <v>45682</v>
      </c>
      <c r="C4372" t="str">
        <f t="shared" ca="1" si="409"/>
        <v>C-001</v>
      </c>
      <c r="D4372" t="str">
        <f t="shared" ca="1" si="410"/>
        <v>P-002</v>
      </c>
      <c r="E4372" t="str">
        <f ca="1">+_xlfn.XLOOKUP(D4372,'Tablas aux'!$A$3:$A$6,'Tablas aux'!$B$3:$B$6,0)</f>
        <v>Laptop</v>
      </c>
      <c r="F4372" t="str">
        <f ca="1">+_xlfn.XLOOKUP(E4372,'Tablas aux'!$B$3:$B$6,'Tablas aux'!$C$3:$C$6,0)</f>
        <v>Computo</v>
      </c>
      <c r="G4372">
        <f t="shared" ca="1" si="411"/>
        <v>20</v>
      </c>
      <c r="H4372">
        <f ca="1">+_xlfn.XLOOKUP(D4372,'Tablas aux'!$A$3:$A$6,'Tablas aux'!$D$3:$D$6)</f>
        <v>1200</v>
      </c>
      <c r="I4372" s="3">
        <f t="shared" ca="1" si="412"/>
        <v>0.3</v>
      </c>
      <c r="J4372" t="str" cm="1">
        <f t="array" aca="1" ref="J4372" ca="1">+INDEX({"Tarjeta";"Efectivo";"Transferencia"},RANDBETWEEN(1,3))</f>
        <v>Transferencia</v>
      </c>
      <c r="K4372" t="str">
        <f t="shared" ca="1" si="413"/>
        <v>V-004</v>
      </c>
      <c r="L4372" t="str">
        <f ca="1">+VLOOKUP(K4372,'Tablas aux'!$A$23:$C$27,3,0)</f>
        <v>Moquegua</v>
      </c>
    </row>
    <row r="4373" spans="1:12" x14ac:dyDescent="0.25">
      <c r="A4373" t="str">
        <v>V-4372</v>
      </c>
      <c r="B4373">
        <f t="shared" ca="1" si="408"/>
        <v>45983</v>
      </c>
      <c r="C4373" t="str">
        <f t="shared" ca="1" si="409"/>
        <v>C-001</v>
      </c>
      <c r="D4373" t="str">
        <f t="shared" ca="1" si="410"/>
        <v>P-001</v>
      </c>
      <c r="E4373" t="str">
        <f ca="1">+_xlfn.XLOOKUP(D4373,'Tablas aux'!$A$3:$A$6,'Tablas aux'!$B$3:$B$6,0)</f>
        <v>Audífonos</v>
      </c>
      <c r="F4373" t="str">
        <f ca="1">+_xlfn.XLOOKUP(E4373,'Tablas aux'!$B$3:$B$6,'Tablas aux'!$C$3:$C$6,0)</f>
        <v>Electrónica</v>
      </c>
      <c r="G4373">
        <f t="shared" ca="1" si="411"/>
        <v>43</v>
      </c>
      <c r="H4373">
        <f ca="1">+_xlfn.XLOOKUP(D4373,'Tablas aux'!$A$3:$A$6,'Tablas aux'!$D$3:$D$6)</f>
        <v>50</v>
      </c>
      <c r="I4373" s="3">
        <f t="shared" ca="1" si="412"/>
        <v>0.1</v>
      </c>
      <c r="J4373" t="str" cm="1">
        <f t="array" aca="1" ref="J4373" ca="1">+INDEX({"Tarjeta";"Efectivo";"Transferencia"},RANDBETWEEN(1,3))</f>
        <v>Tarjeta</v>
      </c>
      <c r="K4373" t="str">
        <f t="shared" ca="1" si="413"/>
        <v>V-002</v>
      </c>
      <c r="L4373" t="str">
        <f ca="1">+VLOOKUP(K4373,'Tablas aux'!$A$23:$C$27,3,0)</f>
        <v>Callao</v>
      </c>
    </row>
    <row r="4374" spans="1:12" x14ac:dyDescent="0.25">
      <c r="A4374" t="str">
        <v>V-4373</v>
      </c>
      <c r="B4374">
        <f t="shared" ca="1" si="408"/>
        <v>45816</v>
      </c>
      <c r="C4374" t="str">
        <f t="shared" ca="1" si="409"/>
        <v>C-003</v>
      </c>
      <c r="D4374" t="str">
        <f t="shared" ca="1" si="410"/>
        <v>P-003</v>
      </c>
      <c r="E4374" t="str">
        <f ca="1">+_xlfn.XLOOKUP(D4374,'Tablas aux'!$A$3:$A$6,'Tablas aux'!$B$3:$B$6,0)</f>
        <v>Smart Watch</v>
      </c>
      <c r="F4374" t="str">
        <f ca="1">+_xlfn.XLOOKUP(E4374,'Tablas aux'!$B$3:$B$6,'Tablas aux'!$C$3:$C$6,0)</f>
        <v>Electrónica</v>
      </c>
      <c r="G4374">
        <f t="shared" ca="1" si="411"/>
        <v>13</v>
      </c>
      <c r="H4374">
        <f ca="1">+_xlfn.XLOOKUP(D4374,'Tablas aux'!$A$3:$A$6,'Tablas aux'!$D$3:$D$6)</f>
        <v>200</v>
      </c>
      <c r="I4374" s="3">
        <f t="shared" ca="1" si="412"/>
        <v>0.1</v>
      </c>
      <c r="J4374" t="str" cm="1">
        <f t="array" aca="1" ref="J4374" ca="1">+INDEX({"Tarjeta";"Efectivo";"Transferencia"},RANDBETWEEN(1,3))</f>
        <v>Efectivo</v>
      </c>
      <c r="K4374" t="str">
        <f t="shared" ca="1" si="413"/>
        <v>V-005</v>
      </c>
      <c r="L4374" t="str">
        <f ca="1">+VLOOKUP(K4374,'Tablas aux'!$A$23:$C$27,3,0)</f>
        <v>Ayacucho</v>
      </c>
    </row>
    <row r="4375" spans="1:12" x14ac:dyDescent="0.25">
      <c r="A4375" t="str">
        <v>V-4374</v>
      </c>
      <c r="B4375">
        <f t="shared" ca="1" si="408"/>
        <v>45727</v>
      </c>
      <c r="C4375" t="str">
        <f t="shared" ca="1" si="409"/>
        <v>C-002</v>
      </c>
      <c r="D4375" t="str">
        <f t="shared" ca="1" si="410"/>
        <v>P-002</v>
      </c>
      <c r="E4375" t="str">
        <f ca="1">+_xlfn.XLOOKUP(D4375,'Tablas aux'!$A$3:$A$6,'Tablas aux'!$B$3:$B$6,0)</f>
        <v>Laptop</v>
      </c>
      <c r="F4375" t="str">
        <f ca="1">+_xlfn.XLOOKUP(E4375,'Tablas aux'!$B$3:$B$6,'Tablas aux'!$C$3:$C$6,0)</f>
        <v>Computo</v>
      </c>
      <c r="G4375">
        <f t="shared" ca="1" si="411"/>
        <v>11</v>
      </c>
      <c r="H4375">
        <f ca="1">+_xlfn.XLOOKUP(D4375,'Tablas aux'!$A$3:$A$6,'Tablas aux'!$D$3:$D$6)</f>
        <v>1200</v>
      </c>
      <c r="I4375" s="3">
        <f t="shared" ca="1" si="412"/>
        <v>0.3</v>
      </c>
      <c r="J4375" t="str" cm="1">
        <f t="array" aca="1" ref="J4375" ca="1">+INDEX({"Tarjeta";"Efectivo";"Transferencia"},RANDBETWEEN(1,3))</f>
        <v>Tarjeta</v>
      </c>
      <c r="K4375" t="str">
        <f t="shared" ca="1" si="413"/>
        <v>V-004</v>
      </c>
      <c r="L4375" t="str">
        <f ca="1">+VLOOKUP(K4375,'Tablas aux'!$A$23:$C$27,3,0)</f>
        <v>Moquegua</v>
      </c>
    </row>
    <row r="4376" spans="1:12" x14ac:dyDescent="0.25">
      <c r="A4376" t="str">
        <v>V-4375</v>
      </c>
      <c r="B4376">
        <f t="shared" ca="1" si="408"/>
        <v>46004</v>
      </c>
      <c r="C4376" t="str">
        <f t="shared" ca="1" si="409"/>
        <v>C-002</v>
      </c>
      <c r="D4376" t="str">
        <f t="shared" ca="1" si="410"/>
        <v>P-001</v>
      </c>
      <c r="E4376" t="str">
        <f ca="1">+_xlfn.XLOOKUP(D4376,'Tablas aux'!$A$3:$A$6,'Tablas aux'!$B$3:$B$6,0)</f>
        <v>Audífonos</v>
      </c>
      <c r="F4376" t="str">
        <f ca="1">+_xlfn.XLOOKUP(E4376,'Tablas aux'!$B$3:$B$6,'Tablas aux'!$C$3:$C$6,0)</f>
        <v>Electrónica</v>
      </c>
      <c r="G4376">
        <f t="shared" ca="1" si="411"/>
        <v>20</v>
      </c>
      <c r="H4376">
        <f ca="1">+_xlfn.XLOOKUP(D4376,'Tablas aux'!$A$3:$A$6,'Tablas aux'!$D$3:$D$6)</f>
        <v>50</v>
      </c>
      <c r="I4376" s="3">
        <f t="shared" ca="1" si="412"/>
        <v>0.1</v>
      </c>
      <c r="J4376" t="str" cm="1">
        <f t="array" aca="1" ref="J4376" ca="1">+INDEX({"Tarjeta";"Efectivo";"Transferencia"},RANDBETWEEN(1,3))</f>
        <v>Tarjeta</v>
      </c>
      <c r="K4376" t="str">
        <f t="shared" ca="1" si="413"/>
        <v>V-003</v>
      </c>
      <c r="L4376" t="str">
        <f ca="1">+VLOOKUP(K4376,'Tablas aux'!$A$23:$C$27,3,0)</f>
        <v>Arequipa</v>
      </c>
    </row>
    <row r="4377" spans="1:12" x14ac:dyDescent="0.25">
      <c r="A4377" t="str">
        <v>V-4376</v>
      </c>
      <c r="B4377">
        <f t="shared" ca="1" si="408"/>
        <v>45731</v>
      </c>
      <c r="C4377" t="str">
        <f t="shared" ca="1" si="409"/>
        <v>C-004</v>
      </c>
      <c r="D4377" t="str">
        <f t="shared" ca="1" si="410"/>
        <v>P-002</v>
      </c>
      <c r="E4377" t="str">
        <f ca="1">+_xlfn.XLOOKUP(D4377,'Tablas aux'!$A$3:$A$6,'Tablas aux'!$B$3:$B$6,0)</f>
        <v>Laptop</v>
      </c>
      <c r="F4377" t="str">
        <f ca="1">+_xlfn.XLOOKUP(E4377,'Tablas aux'!$B$3:$B$6,'Tablas aux'!$C$3:$C$6,0)</f>
        <v>Computo</v>
      </c>
      <c r="G4377">
        <f t="shared" ca="1" si="411"/>
        <v>32</v>
      </c>
      <c r="H4377">
        <f ca="1">+_xlfn.XLOOKUP(D4377,'Tablas aux'!$A$3:$A$6,'Tablas aux'!$D$3:$D$6)</f>
        <v>1200</v>
      </c>
      <c r="I4377" s="3">
        <f t="shared" ca="1" si="412"/>
        <v>0.3</v>
      </c>
      <c r="J4377" t="str" cm="1">
        <f t="array" aca="1" ref="J4377" ca="1">+INDEX({"Tarjeta";"Efectivo";"Transferencia"},RANDBETWEEN(1,3))</f>
        <v>Efectivo</v>
      </c>
      <c r="K4377" t="str">
        <f t="shared" ca="1" si="413"/>
        <v>V-004</v>
      </c>
      <c r="L4377" t="str">
        <f ca="1">+VLOOKUP(K4377,'Tablas aux'!$A$23:$C$27,3,0)</f>
        <v>Moquegua</v>
      </c>
    </row>
    <row r="4378" spans="1:12" x14ac:dyDescent="0.25">
      <c r="A4378" t="str">
        <v>V-4377</v>
      </c>
      <c r="B4378">
        <f t="shared" ca="1" si="408"/>
        <v>45746</v>
      </c>
      <c r="C4378" t="str">
        <f t="shared" ca="1" si="409"/>
        <v>C-004</v>
      </c>
      <c r="D4378" t="str">
        <f t="shared" ca="1" si="410"/>
        <v>P-001</v>
      </c>
      <c r="E4378" t="str">
        <f ca="1">+_xlfn.XLOOKUP(D4378,'Tablas aux'!$A$3:$A$6,'Tablas aux'!$B$3:$B$6,0)</f>
        <v>Audífonos</v>
      </c>
      <c r="F4378" t="str">
        <f ca="1">+_xlfn.XLOOKUP(E4378,'Tablas aux'!$B$3:$B$6,'Tablas aux'!$C$3:$C$6,0)</f>
        <v>Electrónica</v>
      </c>
      <c r="G4378">
        <f t="shared" ca="1" si="411"/>
        <v>20</v>
      </c>
      <c r="H4378">
        <f ca="1">+_xlfn.XLOOKUP(D4378,'Tablas aux'!$A$3:$A$6,'Tablas aux'!$D$3:$D$6)</f>
        <v>50</v>
      </c>
      <c r="I4378" s="3">
        <f t="shared" ca="1" si="412"/>
        <v>0.1</v>
      </c>
      <c r="J4378" t="str" cm="1">
        <f t="array" aca="1" ref="J4378" ca="1">+INDEX({"Tarjeta";"Efectivo";"Transferencia"},RANDBETWEEN(1,3))</f>
        <v>Tarjeta</v>
      </c>
      <c r="K4378" t="str">
        <f t="shared" ca="1" si="413"/>
        <v>V-001</v>
      </c>
      <c r="L4378" t="str">
        <f ca="1">+VLOOKUP(K4378,'Tablas aux'!$A$23:$C$27,3,0)</f>
        <v>Lima</v>
      </c>
    </row>
    <row r="4379" spans="1:12" x14ac:dyDescent="0.25">
      <c r="A4379" t="str">
        <v>V-4378</v>
      </c>
      <c r="B4379">
        <f t="shared" ca="1" si="408"/>
        <v>45888</v>
      </c>
      <c r="C4379" t="str">
        <f t="shared" ca="1" si="409"/>
        <v>C-001</v>
      </c>
      <c r="D4379" t="str">
        <f t="shared" ca="1" si="410"/>
        <v>P-004</v>
      </c>
      <c r="E4379" t="str">
        <f ca="1">+_xlfn.XLOOKUP(D4379,'Tablas aux'!$A$3:$A$6,'Tablas aux'!$B$3:$B$6,0)</f>
        <v>Smart Phone</v>
      </c>
      <c r="F4379" t="str">
        <f ca="1">+_xlfn.XLOOKUP(E4379,'Tablas aux'!$B$3:$B$6,'Tablas aux'!$C$3:$C$6,0)</f>
        <v>Telefonía</v>
      </c>
      <c r="G4379">
        <f t="shared" ca="1" si="411"/>
        <v>7</v>
      </c>
      <c r="H4379">
        <f ca="1">+_xlfn.XLOOKUP(D4379,'Tablas aux'!$A$3:$A$6,'Tablas aux'!$D$3:$D$6)</f>
        <v>800</v>
      </c>
      <c r="I4379" s="3">
        <f t="shared" ca="1" si="412"/>
        <v>0.2</v>
      </c>
      <c r="J4379" t="str" cm="1">
        <f t="array" aca="1" ref="J4379" ca="1">+INDEX({"Tarjeta";"Efectivo";"Transferencia"},RANDBETWEEN(1,3))</f>
        <v>Tarjeta</v>
      </c>
      <c r="K4379" t="str">
        <f t="shared" ca="1" si="413"/>
        <v>V-002</v>
      </c>
      <c r="L4379" t="str">
        <f ca="1">+VLOOKUP(K4379,'Tablas aux'!$A$23:$C$27,3,0)</f>
        <v>Callao</v>
      </c>
    </row>
    <row r="4380" spans="1:12" x14ac:dyDescent="0.25">
      <c r="A4380" t="str">
        <v>V-4379</v>
      </c>
      <c r="B4380">
        <f t="shared" ca="1" si="408"/>
        <v>45866</v>
      </c>
      <c r="C4380" t="str">
        <f t="shared" ca="1" si="409"/>
        <v>C-001</v>
      </c>
      <c r="D4380" t="str">
        <f t="shared" ca="1" si="410"/>
        <v>P-001</v>
      </c>
      <c r="E4380" t="str">
        <f ca="1">+_xlfn.XLOOKUP(D4380,'Tablas aux'!$A$3:$A$6,'Tablas aux'!$B$3:$B$6,0)</f>
        <v>Audífonos</v>
      </c>
      <c r="F4380" t="str">
        <f ca="1">+_xlfn.XLOOKUP(E4380,'Tablas aux'!$B$3:$B$6,'Tablas aux'!$C$3:$C$6,0)</f>
        <v>Electrónica</v>
      </c>
      <c r="G4380">
        <f t="shared" ca="1" si="411"/>
        <v>21</v>
      </c>
      <c r="H4380">
        <f ca="1">+_xlfn.XLOOKUP(D4380,'Tablas aux'!$A$3:$A$6,'Tablas aux'!$D$3:$D$6)</f>
        <v>50</v>
      </c>
      <c r="I4380" s="3">
        <f t="shared" ca="1" si="412"/>
        <v>0.1</v>
      </c>
      <c r="J4380" t="str" cm="1">
        <f t="array" aca="1" ref="J4380" ca="1">+INDEX({"Tarjeta";"Efectivo";"Transferencia"},RANDBETWEEN(1,3))</f>
        <v>Tarjeta</v>
      </c>
      <c r="K4380" t="str">
        <f t="shared" ca="1" si="413"/>
        <v>V-003</v>
      </c>
      <c r="L4380" t="str">
        <f ca="1">+VLOOKUP(K4380,'Tablas aux'!$A$23:$C$27,3,0)</f>
        <v>Arequipa</v>
      </c>
    </row>
    <row r="4381" spans="1:12" x14ac:dyDescent="0.25">
      <c r="A4381" t="str">
        <v>V-4380</v>
      </c>
      <c r="B4381">
        <f t="shared" ca="1" si="408"/>
        <v>45681</v>
      </c>
      <c r="C4381" t="str">
        <f t="shared" ca="1" si="409"/>
        <v>C-002</v>
      </c>
      <c r="D4381" t="str">
        <f t="shared" ca="1" si="410"/>
        <v>P-001</v>
      </c>
      <c r="E4381" t="str">
        <f ca="1">+_xlfn.XLOOKUP(D4381,'Tablas aux'!$A$3:$A$6,'Tablas aux'!$B$3:$B$6,0)</f>
        <v>Audífonos</v>
      </c>
      <c r="F4381" t="str">
        <f ca="1">+_xlfn.XLOOKUP(E4381,'Tablas aux'!$B$3:$B$6,'Tablas aux'!$C$3:$C$6,0)</f>
        <v>Electrónica</v>
      </c>
      <c r="G4381">
        <f t="shared" ca="1" si="411"/>
        <v>11</v>
      </c>
      <c r="H4381">
        <f ca="1">+_xlfn.XLOOKUP(D4381,'Tablas aux'!$A$3:$A$6,'Tablas aux'!$D$3:$D$6)</f>
        <v>50</v>
      </c>
      <c r="I4381" s="3">
        <f t="shared" ca="1" si="412"/>
        <v>0.1</v>
      </c>
      <c r="J4381" t="str" cm="1">
        <f t="array" aca="1" ref="J4381" ca="1">+INDEX({"Tarjeta";"Efectivo";"Transferencia"},RANDBETWEEN(1,3))</f>
        <v>Transferencia</v>
      </c>
      <c r="K4381" t="str">
        <f t="shared" ca="1" si="413"/>
        <v>V-001</v>
      </c>
      <c r="L4381" t="str">
        <f ca="1">+VLOOKUP(K4381,'Tablas aux'!$A$23:$C$27,3,0)</f>
        <v>Lima</v>
      </c>
    </row>
    <row r="4382" spans="1:12" x14ac:dyDescent="0.25">
      <c r="A4382" t="str">
        <v>V-4381</v>
      </c>
      <c r="B4382">
        <f t="shared" ca="1" si="408"/>
        <v>45771</v>
      </c>
      <c r="C4382" t="str">
        <f t="shared" ca="1" si="409"/>
        <v>C-004</v>
      </c>
      <c r="D4382" t="str">
        <f t="shared" ca="1" si="410"/>
        <v>P-002</v>
      </c>
      <c r="E4382" t="str">
        <f ca="1">+_xlfn.XLOOKUP(D4382,'Tablas aux'!$A$3:$A$6,'Tablas aux'!$B$3:$B$6,0)</f>
        <v>Laptop</v>
      </c>
      <c r="F4382" t="str">
        <f ca="1">+_xlfn.XLOOKUP(E4382,'Tablas aux'!$B$3:$B$6,'Tablas aux'!$C$3:$C$6,0)</f>
        <v>Computo</v>
      </c>
      <c r="G4382">
        <f t="shared" ca="1" si="411"/>
        <v>13</v>
      </c>
      <c r="H4382">
        <f ca="1">+_xlfn.XLOOKUP(D4382,'Tablas aux'!$A$3:$A$6,'Tablas aux'!$D$3:$D$6)</f>
        <v>1200</v>
      </c>
      <c r="I4382" s="3">
        <f t="shared" ca="1" si="412"/>
        <v>0.3</v>
      </c>
      <c r="J4382" t="str" cm="1">
        <f t="array" aca="1" ref="J4382" ca="1">+INDEX({"Tarjeta";"Efectivo";"Transferencia"},RANDBETWEEN(1,3))</f>
        <v>Efectivo</v>
      </c>
      <c r="K4382" t="str">
        <f t="shared" ca="1" si="413"/>
        <v>V-003</v>
      </c>
      <c r="L4382" t="str">
        <f ca="1">+VLOOKUP(K4382,'Tablas aux'!$A$23:$C$27,3,0)</f>
        <v>Arequipa</v>
      </c>
    </row>
    <row r="4383" spans="1:12" x14ac:dyDescent="0.25">
      <c r="A4383" t="str">
        <v>V-4382</v>
      </c>
      <c r="B4383">
        <f t="shared" ca="1" si="408"/>
        <v>45658</v>
      </c>
      <c r="C4383" t="str">
        <f t="shared" ca="1" si="409"/>
        <v>C-003</v>
      </c>
      <c r="D4383" t="str">
        <f t="shared" ca="1" si="410"/>
        <v>P-003</v>
      </c>
      <c r="E4383" t="str">
        <f ca="1">+_xlfn.XLOOKUP(D4383,'Tablas aux'!$A$3:$A$6,'Tablas aux'!$B$3:$B$6,0)</f>
        <v>Smart Watch</v>
      </c>
      <c r="F4383" t="str">
        <f ca="1">+_xlfn.XLOOKUP(E4383,'Tablas aux'!$B$3:$B$6,'Tablas aux'!$C$3:$C$6,0)</f>
        <v>Electrónica</v>
      </c>
      <c r="G4383">
        <f t="shared" ca="1" si="411"/>
        <v>27</v>
      </c>
      <c r="H4383">
        <f ca="1">+_xlfn.XLOOKUP(D4383,'Tablas aux'!$A$3:$A$6,'Tablas aux'!$D$3:$D$6)</f>
        <v>200</v>
      </c>
      <c r="I4383" s="3">
        <f t="shared" ca="1" si="412"/>
        <v>0.1</v>
      </c>
      <c r="J4383" t="str" cm="1">
        <f t="array" aca="1" ref="J4383" ca="1">+INDEX({"Tarjeta";"Efectivo";"Transferencia"},RANDBETWEEN(1,3))</f>
        <v>Transferencia</v>
      </c>
      <c r="K4383" t="str">
        <f t="shared" ca="1" si="413"/>
        <v>V-001</v>
      </c>
      <c r="L4383" t="str">
        <f ca="1">+VLOOKUP(K4383,'Tablas aux'!$A$23:$C$27,3,0)</f>
        <v>Lima</v>
      </c>
    </row>
    <row r="4384" spans="1:12" x14ac:dyDescent="0.25">
      <c r="A4384" t="str">
        <v>V-4383</v>
      </c>
      <c r="B4384">
        <f t="shared" ca="1" si="408"/>
        <v>46006</v>
      </c>
      <c r="C4384" t="str">
        <f t="shared" ca="1" si="409"/>
        <v>C-002</v>
      </c>
      <c r="D4384" t="str">
        <f t="shared" ca="1" si="410"/>
        <v>P-002</v>
      </c>
      <c r="E4384" t="str">
        <f ca="1">+_xlfn.XLOOKUP(D4384,'Tablas aux'!$A$3:$A$6,'Tablas aux'!$B$3:$B$6,0)</f>
        <v>Laptop</v>
      </c>
      <c r="F4384" t="str">
        <f ca="1">+_xlfn.XLOOKUP(E4384,'Tablas aux'!$B$3:$B$6,'Tablas aux'!$C$3:$C$6,0)</f>
        <v>Computo</v>
      </c>
      <c r="G4384">
        <f t="shared" ca="1" si="411"/>
        <v>33</v>
      </c>
      <c r="H4384">
        <f ca="1">+_xlfn.XLOOKUP(D4384,'Tablas aux'!$A$3:$A$6,'Tablas aux'!$D$3:$D$6)</f>
        <v>1200</v>
      </c>
      <c r="I4384" s="3">
        <f t="shared" ca="1" si="412"/>
        <v>0.3</v>
      </c>
      <c r="J4384" t="str" cm="1">
        <f t="array" aca="1" ref="J4384" ca="1">+INDEX({"Tarjeta";"Efectivo";"Transferencia"},RANDBETWEEN(1,3))</f>
        <v>Tarjeta</v>
      </c>
      <c r="K4384" t="str">
        <f t="shared" ca="1" si="413"/>
        <v>V-002</v>
      </c>
      <c r="L4384" t="str">
        <f ca="1">+VLOOKUP(K4384,'Tablas aux'!$A$23:$C$27,3,0)</f>
        <v>Callao</v>
      </c>
    </row>
    <row r="4385" spans="1:12" x14ac:dyDescent="0.25">
      <c r="A4385" t="str">
        <v>V-4384</v>
      </c>
      <c r="B4385">
        <f t="shared" ca="1" si="408"/>
        <v>45751</v>
      </c>
      <c r="C4385" t="str">
        <f t="shared" ca="1" si="409"/>
        <v>C-003</v>
      </c>
      <c r="D4385" t="str">
        <f t="shared" ca="1" si="410"/>
        <v>P-004</v>
      </c>
      <c r="E4385" t="str">
        <f ca="1">+_xlfn.XLOOKUP(D4385,'Tablas aux'!$A$3:$A$6,'Tablas aux'!$B$3:$B$6,0)</f>
        <v>Smart Phone</v>
      </c>
      <c r="F4385" t="str">
        <f ca="1">+_xlfn.XLOOKUP(E4385,'Tablas aux'!$B$3:$B$6,'Tablas aux'!$C$3:$C$6,0)</f>
        <v>Telefonía</v>
      </c>
      <c r="G4385">
        <f t="shared" ca="1" si="411"/>
        <v>36</v>
      </c>
      <c r="H4385">
        <f ca="1">+_xlfn.XLOOKUP(D4385,'Tablas aux'!$A$3:$A$6,'Tablas aux'!$D$3:$D$6)</f>
        <v>800</v>
      </c>
      <c r="I4385" s="3">
        <f t="shared" ca="1" si="412"/>
        <v>0.2</v>
      </c>
      <c r="J4385" t="str" cm="1">
        <f t="array" aca="1" ref="J4385" ca="1">+INDEX({"Tarjeta";"Efectivo";"Transferencia"},RANDBETWEEN(1,3))</f>
        <v>Efectivo</v>
      </c>
      <c r="K4385" t="str">
        <f t="shared" ca="1" si="413"/>
        <v>V-002</v>
      </c>
      <c r="L4385" t="str">
        <f ca="1">+VLOOKUP(K4385,'Tablas aux'!$A$23:$C$27,3,0)</f>
        <v>Callao</v>
      </c>
    </row>
    <row r="4386" spans="1:12" x14ac:dyDescent="0.25">
      <c r="A4386" t="str">
        <v>V-4385</v>
      </c>
      <c r="B4386">
        <f t="shared" ca="1" si="408"/>
        <v>45790</v>
      </c>
      <c r="C4386" t="str">
        <f t="shared" ca="1" si="409"/>
        <v>C-003</v>
      </c>
      <c r="D4386" t="str">
        <f t="shared" ca="1" si="410"/>
        <v>P-003</v>
      </c>
      <c r="E4386" t="str">
        <f ca="1">+_xlfn.XLOOKUP(D4386,'Tablas aux'!$A$3:$A$6,'Tablas aux'!$B$3:$B$6,0)</f>
        <v>Smart Watch</v>
      </c>
      <c r="F4386" t="str">
        <f ca="1">+_xlfn.XLOOKUP(E4386,'Tablas aux'!$B$3:$B$6,'Tablas aux'!$C$3:$C$6,0)</f>
        <v>Electrónica</v>
      </c>
      <c r="G4386">
        <f t="shared" ca="1" si="411"/>
        <v>34</v>
      </c>
      <c r="H4386">
        <f ca="1">+_xlfn.XLOOKUP(D4386,'Tablas aux'!$A$3:$A$6,'Tablas aux'!$D$3:$D$6)</f>
        <v>200</v>
      </c>
      <c r="I4386" s="3">
        <f t="shared" ca="1" si="412"/>
        <v>0.1</v>
      </c>
      <c r="J4386" t="str" cm="1">
        <f t="array" aca="1" ref="J4386" ca="1">+INDEX({"Tarjeta";"Efectivo";"Transferencia"},RANDBETWEEN(1,3))</f>
        <v>Tarjeta</v>
      </c>
      <c r="K4386" t="str">
        <f t="shared" ca="1" si="413"/>
        <v>V-005</v>
      </c>
      <c r="L4386" t="str">
        <f ca="1">+VLOOKUP(K4386,'Tablas aux'!$A$23:$C$27,3,0)</f>
        <v>Ayacucho</v>
      </c>
    </row>
    <row r="4387" spans="1:12" x14ac:dyDescent="0.25">
      <c r="A4387" t="str">
        <v>V-4386</v>
      </c>
      <c r="B4387">
        <f t="shared" ca="1" si="408"/>
        <v>45661</v>
      </c>
      <c r="C4387" t="str">
        <f t="shared" ca="1" si="409"/>
        <v>C-002</v>
      </c>
      <c r="D4387" t="str">
        <f t="shared" ca="1" si="410"/>
        <v>P-004</v>
      </c>
      <c r="E4387" t="str">
        <f ca="1">+_xlfn.XLOOKUP(D4387,'Tablas aux'!$A$3:$A$6,'Tablas aux'!$B$3:$B$6,0)</f>
        <v>Smart Phone</v>
      </c>
      <c r="F4387" t="str">
        <f ca="1">+_xlfn.XLOOKUP(E4387,'Tablas aux'!$B$3:$B$6,'Tablas aux'!$C$3:$C$6,0)</f>
        <v>Telefonía</v>
      </c>
      <c r="G4387">
        <f t="shared" ca="1" si="411"/>
        <v>31</v>
      </c>
      <c r="H4387">
        <f ca="1">+_xlfn.XLOOKUP(D4387,'Tablas aux'!$A$3:$A$6,'Tablas aux'!$D$3:$D$6)</f>
        <v>800</v>
      </c>
      <c r="I4387" s="3">
        <f t="shared" ca="1" si="412"/>
        <v>0.2</v>
      </c>
      <c r="J4387" t="str" cm="1">
        <f t="array" aca="1" ref="J4387" ca="1">+INDEX({"Tarjeta";"Efectivo";"Transferencia"},RANDBETWEEN(1,3))</f>
        <v>Tarjeta</v>
      </c>
      <c r="K4387" t="str">
        <f t="shared" ca="1" si="413"/>
        <v>V-003</v>
      </c>
      <c r="L4387" t="str">
        <f ca="1">+VLOOKUP(K4387,'Tablas aux'!$A$23:$C$27,3,0)</f>
        <v>Arequipa</v>
      </c>
    </row>
    <row r="4388" spans="1:12" x14ac:dyDescent="0.25">
      <c r="A4388" t="str">
        <v>V-4387</v>
      </c>
      <c r="B4388">
        <f t="shared" ca="1" si="408"/>
        <v>46021</v>
      </c>
      <c r="C4388" t="str">
        <f t="shared" ca="1" si="409"/>
        <v>C-003</v>
      </c>
      <c r="D4388" t="str">
        <f t="shared" ca="1" si="410"/>
        <v>P-004</v>
      </c>
      <c r="E4388" t="str">
        <f ca="1">+_xlfn.XLOOKUP(D4388,'Tablas aux'!$A$3:$A$6,'Tablas aux'!$B$3:$B$6,0)</f>
        <v>Smart Phone</v>
      </c>
      <c r="F4388" t="str">
        <f ca="1">+_xlfn.XLOOKUP(E4388,'Tablas aux'!$B$3:$B$6,'Tablas aux'!$C$3:$C$6,0)</f>
        <v>Telefonía</v>
      </c>
      <c r="G4388">
        <f t="shared" ca="1" si="411"/>
        <v>10</v>
      </c>
      <c r="H4388">
        <f ca="1">+_xlfn.XLOOKUP(D4388,'Tablas aux'!$A$3:$A$6,'Tablas aux'!$D$3:$D$6)</f>
        <v>800</v>
      </c>
      <c r="I4388" s="3">
        <f t="shared" ca="1" si="412"/>
        <v>0.2</v>
      </c>
      <c r="J4388" t="str" cm="1">
        <f t="array" aca="1" ref="J4388" ca="1">+INDEX({"Tarjeta";"Efectivo";"Transferencia"},RANDBETWEEN(1,3))</f>
        <v>Tarjeta</v>
      </c>
      <c r="K4388" t="str">
        <f t="shared" ca="1" si="413"/>
        <v>V-001</v>
      </c>
      <c r="L4388" t="str">
        <f ca="1">+VLOOKUP(K4388,'Tablas aux'!$A$23:$C$27,3,0)</f>
        <v>Lima</v>
      </c>
    </row>
    <row r="4389" spans="1:12" x14ac:dyDescent="0.25">
      <c r="A4389" t="str">
        <v>V-4388</v>
      </c>
      <c r="B4389">
        <f t="shared" ca="1" si="408"/>
        <v>45698</v>
      </c>
      <c r="C4389" t="str">
        <f t="shared" ca="1" si="409"/>
        <v>C-004</v>
      </c>
      <c r="D4389" t="str">
        <f t="shared" ca="1" si="410"/>
        <v>P-002</v>
      </c>
      <c r="E4389" t="str">
        <f ca="1">+_xlfn.XLOOKUP(D4389,'Tablas aux'!$A$3:$A$6,'Tablas aux'!$B$3:$B$6,0)</f>
        <v>Laptop</v>
      </c>
      <c r="F4389" t="str">
        <f ca="1">+_xlfn.XLOOKUP(E4389,'Tablas aux'!$B$3:$B$6,'Tablas aux'!$C$3:$C$6,0)</f>
        <v>Computo</v>
      </c>
      <c r="G4389">
        <f t="shared" ca="1" si="411"/>
        <v>23</v>
      </c>
      <c r="H4389">
        <f ca="1">+_xlfn.XLOOKUP(D4389,'Tablas aux'!$A$3:$A$6,'Tablas aux'!$D$3:$D$6)</f>
        <v>1200</v>
      </c>
      <c r="I4389" s="3">
        <f t="shared" ca="1" si="412"/>
        <v>0.3</v>
      </c>
      <c r="J4389" t="str" cm="1">
        <f t="array" aca="1" ref="J4389" ca="1">+INDEX({"Tarjeta";"Efectivo";"Transferencia"},RANDBETWEEN(1,3))</f>
        <v>Tarjeta</v>
      </c>
      <c r="K4389" t="str">
        <f t="shared" ca="1" si="413"/>
        <v>V-004</v>
      </c>
      <c r="L4389" t="str">
        <f ca="1">+VLOOKUP(K4389,'Tablas aux'!$A$23:$C$27,3,0)</f>
        <v>Moquegua</v>
      </c>
    </row>
    <row r="4390" spans="1:12" x14ac:dyDescent="0.25">
      <c r="A4390" t="str">
        <v>V-4389</v>
      </c>
      <c r="B4390">
        <f t="shared" ca="1" si="408"/>
        <v>45933</v>
      </c>
      <c r="C4390" t="str">
        <f t="shared" ca="1" si="409"/>
        <v>C-002</v>
      </c>
      <c r="D4390" t="str">
        <f t="shared" ca="1" si="410"/>
        <v>P-001</v>
      </c>
      <c r="E4390" t="str">
        <f ca="1">+_xlfn.XLOOKUP(D4390,'Tablas aux'!$A$3:$A$6,'Tablas aux'!$B$3:$B$6,0)</f>
        <v>Audífonos</v>
      </c>
      <c r="F4390" t="str">
        <f ca="1">+_xlfn.XLOOKUP(E4390,'Tablas aux'!$B$3:$B$6,'Tablas aux'!$C$3:$C$6,0)</f>
        <v>Electrónica</v>
      </c>
      <c r="G4390">
        <f t="shared" ca="1" si="411"/>
        <v>21</v>
      </c>
      <c r="H4390">
        <f ca="1">+_xlfn.XLOOKUP(D4390,'Tablas aux'!$A$3:$A$6,'Tablas aux'!$D$3:$D$6)</f>
        <v>50</v>
      </c>
      <c r="I4390" s="3">
        <f t="shared" ca="1" si="412"/>
        <v>0.1</v>
      </c>
      <c r="J4390" t="str" cm="1">
        <f t="array" aca="1" ref="J4390" ca="1">+INDEX({"Tarjeta";"Efectivo";"Transferencia"},RANDBETWEEN(1,3))</f>
        <v>Transferencia</v>
      </c>
      <c r="K4390" t="str">
        <f t="shared" ca="1" si="413"/>
        <v>V-001</v>
      </c>
      <c r="L4390" t="str">
        <f ca="1">+VLOOKUP(K4390,'Tablas aux'!$A$23:$C$27,3,0)</f>
        <v>Lima</v>
      </c>
    </row>
    <row r="4391" spans="1:12" x14ac:dyDescent="0.25">
      <c r="A4391" t="str">
        <v>V-4390</v>
      </c>
      <c r="B4391">
        <f t="shared" ca="1" si="408"/>
        <v>46019</v>
      </c>
      <c r="C4391" t="str">
        <f t="shared" ca="1" si="409"/>
        <v>C-002</v>
      </c>
      <c r="D4391" t="str">
        <f t="shared" ca="1" si="410"/>
        <v>P-003</v>
      </c>
      <c r="E4391" t="str">
        <f ca="1">+_xlfn.XLOOKUP(D4391,'Tablas aux'!$A$3:$A$6,'Tablas aux'!$B$3:$B$6,0)</f>
        <v>Smart Watch</v>
      </c>
      <c r="F4391" t="str">
        <f ca="1">+_xlfn.XLOOKUP(E4391,'Tablas aux'!$B$3:$B$6,'Tablas aux'!$C$3:$C$6,0)</f>
        <v>Electrónica</v>
      </c>
      <c r="G4391">
        <f t="shared" ca="1" si="411"/>
        <v>10</v>
      </c>
      <c r="H4391">
        <f ca="1">+_xlfn.XLOOKUP(D4391,'Tablas aux'!$A$3:$A$6,'Tablas aux'!$D$3:$D$6)</f>
        <v>200</v>
      </c>
      <c r="I4391" s="3">
        <f t="shared" ca="1" si="412"/>
        <v>0.1</v>
      </c>
      <c r="J4391" t="str" cm="1">
        <f t="array" aca="1" ref="J4391" ca="1">+INDEX({"Tarjeta";"Efectivo";"Transferencia"},RANDBETWEEN(1,3))</f>
        <v>Efectivo</v>
      </c>
      <c r="K4391" t="str">
        <f t="shared" ca="1" si="413"/>
        <v>V-002</v>
      </c>
      <c r="L4391" t="str">
        <f ca="1">+VLOOKUP(K4391,'Tablas aux'!$A$23:$C$27,3,0)</f>
        <v>Callao</v>
      </c>
    </row>
    <row r="4392" spans="1:12" x14ac:dyDescent="0.25">
      <c r="A4392" t="str">
        <v>V-4391</v>
      </c>
      <c r="B4392">
        <f t="shared" ca="1" si="408"/>
        <v>45946</v>
      </c>
      <c r="C4392" t="str">
        <f t="shared" ca="1" si="409"/>
        <v>C-003</v>
      </c>
      <c r="D4392" t="str">
        <f t="shared" ca="1" si="410"/>
        <v>P-004</v>
      </c>
      <c r="E4392" t="str">
        <f ca="1">+_xlfn.XLOOKUP(D4392,'Tablas aux'!$A$3:$A$6,'Tablas aux'!$B$3:$B$6,0)</f>
        <v>Smart Phone</v>
      </c>
      <c r="F4392" t="str">
        <f ca="1">+_xlfn.XLOOKUP(E4392,'Tablas aux'!$B$3:$B$6,'Tablas aux'!$C$3:$C$6,0)</f>
        <v>Telefonía</v>
      </c>
      <c r="G4392">
        <f t="shared" ca="1" si="411"/>
        <v>31</v>
      </c>
      <c r="H4392">
        <f ca="1">+_xlfn.XLOOKUP(D4392,'Tablas aux'!$A$3:$A$6,'Tablas aux'!$D$3:$D$6)</f>
        <v>800</v>
      </c>
      <c r="I4392" s="3">
        <f t="shared" ca="1" si="412"/>
        <v>0.2</v>
      </c>
      <c r="J4392" t="str" cm="1">
        <f t="array" aca="1" ref="J4392" ca="1">+INDEX({"Tarjeta";"Efectivo";"Transferencia"},RANDBETWEEN(1,3))</f>
        <v>Transferencia</v>
      </c>
      <c r="K4392" t="str">
        <f t="shared" ca="1" si="413"/>
        <v>V-005</v>
      </c>
      <c r="L4392" t="str">
        <f ca="1">+VLOOKUP(K4392,'Tablas aux'!$A$23:$C$27,3,0)</f>
        <v>Ayacucho</v>
      </c>
    </row>
    <row r="4393" spans="1:12" x14ac:dyDescent="0.25">
      <c r="A4393" t="str">
        <v>V-4392</v>
      </c>
      <c r="B4393">
        <f t="shared" ca="1" si="408"/>
        <v>45702</v>
      </c>
      <c r="C4393" t="str">
        <f t="shared" ca="1" si="409"/>
        <v>C-002</v>
      </c>
      <c r="D4393" t="str">
        <f t="shared" ca="1" si="410"/>
        <v>P-001</v>
      </c>
      <c r="E4393" t="str">
        <f ca="1">+_xlfn.XLOOKUP(D4393,'Tablas aux'!$A$3:$A$6,'Tablas aux'!$B$3:$B$6,0)</f>
        <v>Audífonos</v>
      </c>
      <c r="F4393" t="str">
        <f ca="1">+_xlfn.XLOOKUP(E4393,'Tablas aux'!$B$3:$B$6,'Tablas aux'!$C$3:$C$6,0)</f>
        <v>Electrónica</v>
      </c>
      <c r="G4393">
        <f t="shared" ca="1" si="411"/>
        <v>13</v>
      </c>
      <c r="H4393">
        <f ca="1">+_xlfn.XLOOKUP(D4393,'Tablas aux'!$A$3:$A$6,'Tablas aux'!$D$3:$D$6)</f>
        <v>50</v>
      </c>
      <c r="I4393" s="3">
        <f t="shared" ca="1" si="412"/>
        <v>0.1</v>
      </c>
      <c r="J4393" t="str" cm="1">
        <f t="array" aca="1" ref="J4393" ca="1">+INDEX({"Tarjeta";"Efectivo";"Transferencia"},RANDBETWEEN(1,3))</f>
        <v>Tarjeta</v>
      </c>
      <c r="K4393" t="str">
        <f t="shared" ca="1" si="413"/>
        <v>V-002</v>
      </c>
      <c r="L4393" t="str">
        <f ca="1">+VLOOKUP(K4393,'Tablas aux'!$A$23:$C$27,3,0)</f>
        <v>Callao</v>
      </c>
    </row>
    <row r="4394" spans="1:12" x14ac:dyDescent="0.25">
      <c r="A4394" t="str">
        <v>V-4393</v>
      </c>
      <c r="B4394">
        <f t="shared" ca="1" si="408"/>
        <v>45986</v>
      </c>
      <c r="C4394" t="str">
        <f t="shared" ca="1" si="409"/>
        <v>C-002</v>
      </c>
      <c r="D4394" t="str">
        <f t="shared" ca="1" si="410"/>
        <v>P-003</v>
      </c>
      <c r="E4394" t="str">
        <f ca="1">+_xlfn.XLOOKUP(D4394,'Tablas aux'!$A$3:$A$6,'Tablas aux'!$B$3:$B$6,0)</f>
        <v>Smart Watch</v>
      </c>
      <c r="F4394" t="str">
        <f ca="1">+_xlfn.XLOOKUP(E4394,'Tablas aux'!$B$3:$B$6,'Tablas aux'!$C$3:$C$6,0)</f>
        <v>Electrónica</v>
      </c>
      <c r="G4394">
        <f t="shared" ca="1" si="411"/>
        <v>18</v>
      </c>
      <c r="H4394">
        <f ca="1">+_xlfn.XLOOKUP(D4394,'Tablas aux'!$A$3:$A$6,'Tablas aux'!$D$3:$D$6)</f>
        <v>200</v>
      </c>
      <c r="I4394" s="3">
        <f t="shared" ca="1" si="412"/>
        <v>0.1</v>
      </c>
      <c r="J4394" t="str" cm="1">
        <f t="array" aca="1" ref="J4394" ca="1">+INDEX({"Tarjeta";"Efectivo";"Transferencia"},RANDBETWEEN(1,3))</f>
        <v>Efectivo</v>
      </c>
      <c r="K4394" t="str">
        <f t="shared" ca="1" si="413"/>
        <v>V-001</v>
      </c>
      <c r="L4394" t="str">
        <f ca="1">+VLOOKUP(K4394,'Tablas aux'!$A$23:$C$27,3,0)</f>
        <v>Lima</v>
      </c>
    </row>
    <row r="4395" spans="1:12" x14ac:dyDescent="0.25">
      <c r="A4395" t="str">
        <v>V-4394</v>
      </c>
      <c r="B4395">
        <f t="shared" ca="1" si="408"/>
        <v>45967</v>
      </c>
      <c r="C4395" t="str">
        <f t="shared" ca="1" si="409"/>
        <v>C-003</v>
      </c>
      <c r="D4395" t="str">
        <f t="shared" ca="1" si="410"/>
        <v>P-001</v>
      </c>
      <c r="E4395" t="str">
        <f ca="1">+_xlfn.XLOOKUP(D4395,'Tablas aux'!$A$3:$A$6,'Tablas aux'!$B$3:$B$6,0)</f>
        <v>Audífonos</v>
      </c>
      <c r="F4395" t="str">
        <f ca="1">+_xlfn.XLOOKUP(E4395,'Tablas aux'!$B$3:$B$6,'Tablas aux'!$C$3:$C$6,0)</f>
        <v>Electrónica</v>
      </c>
      <c r="G4395">
        <f t="shared" ca="1" si="411"/>
        <v>25</v>
      </c>
      <c r="H4395">
        <f ca="1">+_xlfn.XLOOKUP(D4395,'Tablas aux'!$A$3:$A$6,'Tablas aux'!$D$3:$D$6)</f>
        <v>50</v>
      </c>
      <c r="I4395" s="3">
        <f t="shared" ca="1" si="412"/>
        <v>0.1</v>
      </c>
      <c r="J4395" t="str" cm="1">
        <f t="array" aca="1" ref="J4395" ca="1">+INDEX({"Tarjeta";"Efectivo";"Transferencia"},RANDBETWEEN(1,3))</f>
        <v>Tarjeta</v>
      </c>
      <c r="K4395" t="str">
        <f t="shared" ca="1" si="413"/>
        <v>V-003</v>
      </c>
      <c r="L4395" t="str">
        <f ca="1">+VLOOKUP(K4395,'Tablas aux'!$A$23:$C$27,3,0)</f>
        <v>Arequipa</v>
      </c>
    </row>
    <row r="4396" spans="1:12" x14ac:dyDescent="0.25">
      <c r="A4396" t="str">
        <v>V-4395</v>
      </c>
      <c r="B4396">
        <f t="shared" ca="1" si="408"/>
        <v>45798</v>
      </c>
      <c r="C4396" t="str">
        <f t="shared" ca="1" si="409"/>
        <v>C-004</v>
      </c>
      <c r="D4396" t="str">
        <f t="shared" ca="1" si="410"/>
        <v>P-003</v>
      </c>
      <c r="E4396" t="str">
        <f ca="1">+_xlfn.XLOOKUP(D4396,'Tablas aux'!$A$3:$A$6,'Tablas aux'!$B$3:$B$6,0)</f>
        <v>Smart Watch</v>
      </c>
      <c r="F4396" t="str">
        <f ca="1">+_xlfn.XLOOKUP(E4396,'Tablas aux'!$B$3:$B$6,'Tablas aux'!$C$3:$C$6,0)</f>
        <v>Electrónica</v>
      </c>
      <c r="G4396">
        <f t="shared" ca="1" si="411"/>
        <v>15</v>
      </c>
      <c r="H4396">
        <f ca="1">+_xlfn.XLOOKUP(D4396,'Tablas aux'!$A$3:$A$6,'Tablas aux'!$D$3:$D$6)</f>
        <v>200</v>
      </c>
      <c r="I4396" s="3">
        <f t="shared" ca="1" si="412"/>
        <v>0.1</v>
      </c>
      <c r="J4396" t="str" cm="1">
        <f t="array" aca="1" ref="J4396" ca="1">+INDEX({"Tarjeta";"Efectivo";"Transferencia"},RANDBETWEEN(1,3))</f>
        <v>Tarjeta</v>
      </c>
      <c r="K4396" t="str">
        <f t="shared" ca="1" si="413"/>
        <v>V-002</v>
      </c>
      <c r="L4396" t="str">
        <f ca="1">+VLOOKUP(K4396,'Tablas aux'!$A$23:$C$27,3,0)</f>
        <v>Callao</v>
      </c>
    </row>
    <row r="4397" spans="1:12" x14ac:dyDescent="0.25">
      <c r="A4397" t="str">
        <v>V-4396</v>
      </c>
      <c r="B4397">
        <f t="shared" ca="1" si="408"/>
        <v>45857</v>
      </c>
      <c r="C4397" t="str">
        <f t="shared" ca="1" si="409"/>
        <v>C-001</v>
      </c>
      <c r="D4397" t="str">
        <f t="shared" ca="1" si="410"/>
        <v>P-004</v>
      </c>
      <c r="E4397" t="str">
        <f ca="1">+_xlfn.XLOOKUP(D4397,'Tablas aux'!$A$3:$A$6,'Tablas aux'!$B$3:$B$6,0)</f>
        <v>Smart Phone</v>
      </c>
      <c r="F4397" t="str">
        <f ca="1">+_xlfn.XLOOKUP(E4397,'Tablas aux'!$B$3:$B$6,'Tablas aux'!$C$3:$C$6,0)</f>
        <v>Telefonía</v>
      </c>
      <c r="G4397">
        <f t="shared" ca="1" si="411"/>
        <v>31</v>
      </c>
      <c r="H4397">
        <f ca="1">+_xlfn.XLOOKUP(D4397,'Tablas aux'!$A$3:$A$6,'Tablas aux'!$D$3:$D$6)</f>
        <v>800</v>
      </c>
      <c r="I4397" s="3">
        <f t="shared" ca="1" si="412"/>
        <v>0.2</v>
      </c>
      <c r="J4397" t="str" cm="1">
        <f t="array" aca="1" ref="J4397" ca="1">+INDEX({"Tarjeta";"Efectivo";"Transferencia"},RANDBETWEEN(1,3))</f>
        <v>Efectivo</v>
      </c>
      <c r="K4397" t="str">
        <f t="shared" ca="1" si="413"/>
        <v>V-001</v>
      </c>
      <c r="L4397" t="str">
        <f ca="1">+VLOOKUP(K4397,'Tablas aux'!$A$23:$C$27,3,0)</f>
        <v>Lima</v>
      </c>
    </row>
    <row r="4398" spans="1:12" x14ac:dyDescent="0.25">
      <c r="A4398" t="str">
        <v>V-4397</v>
      </c>
      <c r="B4398">
        <f t="shared" ca="1" si="408"/>
        <v>45756</v>
      </c>
      <c r="C4398" t="str">
        <f t="shared" ca="1" si="409"/>
        <v>C-003</v>
      </c>
      <c r="D4398" t="str">
        <f t="shared" ca="1" si="410"/>
        <v>P-001</v>
      </c>
      <c r="E4398" t="str">
        <f ca="1">+_xlfn.XLOOKUP(D4398,'Tablas aux'!$A$3:$A$6,'Tablas aux'!$B$3:$B$6,0)</f>
        <v>Audífonos</v>
      </c>
      <c r="F4398" t="str">
        <f ca="1">+_xlfn.XLOOKUP(E4398,'Tablas aux'!$B$3:$B$6,'Tablas aux'!$C$3:$C$6,0)</f>
        <v>Electrónica</v>
      </c>
      <c r="G4398">
        <f t="shared" ca="1" si="411"/>
        <v>43</v>
      </c>
      <c r="H4398">
        <f ca="1">+_xlfn.XLOOKUP(D4398,'Tablas aux'!$A$3:$A$6,'Tablas aux'!$D$3:$D$6)</f>
        <v>50</v>
      </c>
      <c r="I4398" s="3">
        <f t="shared" ca="1" si="412"/>
        <v>0.1</v>
      </c>
      <c r="J4398" t="str" cm="1">
        <f t="array" aca="1" ref="J4398" ca="1">+INDEX({"Tarjeta";"Efectivo";"Transferencia"},RANDBETWEEN(1,3))</f>
        <v>Transferencia</v>
      </c>
      <c r="K4398" t="str">
        <f t="shared" ca="1" si="413"/>
        <v>V-003</v>
      </c>
      <c r="L4398" t="str">
        <f ca="1">+VLOOKUP(K4398,'Tablas aux'!$A$23:$C$27,3,0)</f>
        <v>Arequipa</v>
      </c>
    </row>
    <row r="4399" spans="1:12" x14ac:dyDescent="0.25">
      <c r="A4399" t="str">
        <v>V-4398</v>
      </c>
      <c r="B4399">
        <f t="shared" ca="1" si="408"/>
        <v>45791</v>
      </c>
      <c r="C4399" t="str">
        <f t="shared" ca="1" si="409"/>
        <v>C-001</v>
      </c>
      <c r="D4399" t="str">
        <f t="shared" ca="1" si="410"/>
        <v>P-003</v>
      </c>
      <c r="E4399" t="str">
        <f ca="1">+_xlfn.XLOOKUP(D4399,'Tablas aux'!$A$3:$A$6,'Tablas aux'!$B$3:$B$6,0)</f>
        <v>Smart Watch</v>
      </c>
      <c r="F4399" t="str">
        <f ca="1">+_xlfn.XLOOKUP(E4399,'Tablas aux'!$B$3:$B$6,'Tablas aux'!$C$3:$C$6,0)</f>
        <v>Electrónica</v>
      </c>
      <c r="G4399">
        <f t="shared" ca="1" si="411"/>
        <v>6</v>
      </c>
      <c r="H4399">
        <f ca="1">+_xlfn.XLOOKUP(D4399,'Tablas aux'!$A$3:$A$6,'Tablas aux'!$D$3:$D$6)</f>
        <v>200</v>
      </c>
      <c r="I4399" s="3">
        <f t="shared" ca="1" si="412"/>
        <v>0.1</v>
      </c>
      <c r="J4399" t="str" cm="1">
        <f t="array" aca="1" ref="J4399" ca="1">+INDEX({"Tarjeta";"Efectivo";"Transferencia"},RANDBETWEEN(1,3))</f>
        <v>Tarjeta</v>
      </c>
      <c r="K4399" t="str">
        <f t="shared" ca="1" si="413"/>
        <v>V-002</v>
      </c>
      <c r="L4399" t="str">
        <f ca="1">+VLOOKUP(K4399,'Tablas aux'!$A$23:$C$27,3,0)</f>
        <v>Callao</v>
      </c>
    </row>
    <row r="4400" spans="1:12" x14ac:dyDescent="0.25">
      <c r="A4400" t="str">
        <v>V-4399</v>
      </c>
      <c r="B4400">
        <f t="shared" ca="1" si="408"/>
        <v>45823</v>
      </c>
      <c r="C4400" t="str">
        <f t="shared" ca="1" si="409"/>
        <v>C-001</v>
      </c>
      <c r="D4400" t="str">
        <f t="shared" ca="1" si="410"/>
        <v>P-003</v>
      </c>
      <c r="E4400" t="str">
        <f ca="1">+_xlfn.XLOOKUP(D4400,'Tablas aux'!$A$3:$A$6,'Tablas aux'!$B$3:$B$6,0)</f>
        <v>Smart Watch</v>
      </c>
      <c r="F4400" t="str">
        <f ca="1">+_xlfn.XLOOKUP(E4400,'Tablas aux'!$B$3:$B$6,'Tablas aux'!$C$3:$C$6,0)</f>
        <v>Electrónica</v>
      </c>
      <c r="G4400">
        <f t="shared" ca="1" si="411"/>
        <v>22</v>
      </c>
      <c r="H4400">
        <f ca="1">+_xlfn.XLOOKUP(D4400,'Tablas aux'!$A$3:$A$6,'Tablas aux'!$D$3:$D$6)</f>
        <v>200</v>
      </c>
      <c r="I4400" s="3">
        <f t="shared" ca="1" si="412"/>
        <v>0.1</v>
      </c>
      <c r="J4400" t="str" cm="1">
        <f t="array" aca="1" ref="J4400" ca="1">+INDEX({"Tarjeta";"Efectivo";"Transferencia"},RANDBETWEEN(1,3))</f>
        <v>Tarjeta</v>
      </c>
      <c r="K4400" t="str">
        <f t="shared" ca="1" si="413"/>
        <v>V-001</v>
      </c>
      <c r="L4400" t="str">
        <f ca="1">+VLOOKUP(K4400,'Tablas aux'!$A$23:$C$27,3,0)</f>
        <v>Lima</v>
      </c>
    </row>
    <row r="4401" spans="1:12" x14ac:dyDescent="0.25">
      <c r="A4401" t="str">
        <v>V-4400</v>
      </c>
      <c r="B4401">
        <f t="shared" ca="1" si="408"/>
        <v>46016</v>
      </c>
      <c r="C4401" t="str">
        <f t="shared" ca="1" si="409"/>
        <v>C-003</v>
      </c>
      <c r="D4401" t="str">
        <f t="shared" ca="1" si="410"/>
        <v>P-003</v>
      </c>
      <c r="E4401" t="str">
        <f ca="1">+_xlfn.XLOOKUP(D4401,'Tablas aux'!$A$3:$A$6,'Tablas aux'!$B$3:$B$6,0)</f>
        <v>Smart Watch</v>
      </c>
      <c r="F4401" t="str">
        <f ca="1">+_xlfn.XLOOKUP(E4401,'Tablas aux'!$B$3:$B$6,'Tablas aux'!$C$3:$C$6,0)</f>
        <v>Electrónica</v>
      </c>
      <c r="G4401">
        <f t="shared" ca="1" si="411"/>
        <v>27</v>
      </c>
      <c r="H4401">
        <f ca="1">+_xlfn.XLOOKUP(D4401,'Tablas aux'!$A$3:$A$6,'Tablas aux'!$D$3:$D$6)</f>
        <v>200</v>
      </c>
      <c r="I4401" s="3">
        <f t="shared" ca="1" si="412"/>
        <v>0.1</v>
      </c>
      <c r="J4401" t="str" cm="1">
        <f t="array" aca="1" ref="J4401" ca="1">+INDEX({"Tarjeta";"Efectivo";"Transferencia"},RANDBETWEEN(1,3))</f>
        <v>Efectivo</v>
      </c>
      <c r="K4401" t="str">
        <f t="shared" ca="1" si="413"/>
        <v>V-004</v>
      </c>
      <c r="L4401" t="str">
        <f ca="1">+VLOOKUP(K4401,'Tablas aux'!$A$23:$C$27,3,0)</f>
        <v>Moquegua</v>
      </c>
    </row>
    <row r="4402" spans="1:12" x14ac:dyDescent="0.25">
      <c r="A4402" t="str">
        <v>V-4401</v>
      </c>
      <c r="B4402">
        <f t="shared" ca="1" si="408"/>
        <v>46016</v>
      </c>
      <c r="C4402" t="str">
        <f t="shared" ca="1" si="409"/>
        <v>C-001</v>
      </c>
      <c r="D4402" t="str">
        <f t="shared" ca="1" si="410"/>
        <v>P-002</v>
      </c>
      <c r="E4402" t="str">
        <f ca="1">+_xlfn.XLOOKUP(D4402,'Tablas aux'!$A$3:$A$6,'Tablas aux'!$B$3:$B$6,0)</f>
        <v>Laptop</v>
      </c>
      <c r="F4402" t="str">
        <f ca="1">+_xlfn.XLOOKUP(E4402,'Tablas aux'!$B$3:$B$6,'Tablas aux'!$C$3:$C$6,0)</f>
        <v>Computo</v>
      </c>
      <c r="G4402">
        <f t="shared" ca="1" si="411"/>
        <v>15</v>
      </c>
      <c r="H4402">
        <f ca="1">+_xlfn.XLOOKUP(D4402,'Tablas aux'!$A$3:$A$6,'Tablas aux'!$D$3:$D$6)</f>
        <v>1200</v>
      </c>
      <c r="I4402" s="3">
        <f t="shared" ca="1" si="412"/>
        <v>0.3</v>
      </c>
      <c r="J4402" t="str" cm="1">
        <f t="array" aca="1" ref="J4402" ca="1">+INDEX({"Tarjeta";"Efectivo";"Transferencia"},RANDBETWEEN(1,3))</f>
        <v>Efectivo</v>
      </c>
      <c r="K4402" t="str">
        <f t="shared" ca="1" si="413"/>
        <v>V-003</v>
      </c>
      <c r="L4402" t="str">
        <f ca="1">+VLOOKUP(K4402,'Tablas aux'!$A$23:$C$27,3,0)</f>
        <v>Arequipa</v>
      </c>
    </row>
    <row r="4403" spans="1:12" x14ac:dyDescent="0.25">
      <c r="A4403" t="str">
        <v>V-4402</v>
      </c>
      <c r="B4403">
        <f t="shared" ca="1" si="408"/>
        <v>45951</v>
      </c>
      <c r="C4403" t="str">
        <f t="shared" ca="1" si="409"/>
        <v>C-001</v>
      </c>
      <c r="D4403" t="str">
        <f t="shared" ca="1" si="410"/>
        <v>P-003</v>
      </c>
      <c r="E4403" t="str">
        <f ca="1">+_xlfn.XLOOKUP(D4403,'Tablas aux'!$A$3:$A$6,'Tablas aux'!$B$3:$B$6,0)</f>
        <v>Smart Watch</v>
      </c>
      <c r="F4403" t="str">
        <f ca="1">+_xlfn.XLOOKUP(E4403,'Tablas aux'!$B$3:$B$6,'Tablas aux'!$C$3:$C$6,0)</f>
        <v>Electrónica</v>
      </c>
      <c r="G4403">
        <f t="shared" ca="1" si="411"/>
        <v>16</v>
      </c>
      <c r="H4403">
        <f ca="1">+_xlfn.XLOOKUP(D4403,'Tablas aux'!$A$3:$A$6,'Tablas aux'!$D$3:$D$6)</f>
        <v>200</v>
      </c>
      <c r="I4403" s="3">
        <f t="shared" ca="1" si="412"/>
        <v>0.1</v>
      </c>
      <c r="J4403" t="str" cm="1">
        <f t="array" aca="1" ref="J4403" ca="1">+INDEX({"Tarjeta";"Efectivo";"Transferencia"},RANDBETWEEN(1,3))</f>
        <v>Transferencia</v>
      </c>
      <c r="K4403" t="str">
        <f t="shared" ca="1" si="413"/>
        <v>V-001</v>
      </c>
      <c r="L4403" t="str">
        <f ca="1">+VLOOKUP(K4403,'Tablas aux'!$A$23:$C$27,3,0)</f>
        <v>Lima</v>
      </c>
    </row>
    <row r="4404" spans="1:12" x14ac:dyDescent="0.25">
      <c r="A4404" t="str">
        <v>V-4403</v>
      </c>
      <c r="B4404">
        <f t="shared" ca="1" si="408"/>
        <v>45708</v>
      </c>
      <c r="C4404" t="str">
        <f t="shared" ca="1" si="409"/>
        <v>C-002</v>
      </c>
      <c r="D4404" t="str">
        <f t="shared" ca="1" si="410"/>
        <v>P-002</v>
      </c>
      <c r="E4404" t="str">
        <f ca="1">+_xlfn.XLOOKUP(D4404,'Tablas aux'!$A$3:$A$6,'Tablas aux'!$B$3:$B$6,0)</f>
        <v>Laptop</v>
      </c>
      <c r="F4404" t="str">
        <f ca="1">+_xlfn.XLOOKUP(E4404,'Tablas aux'!$B$3:$B$6,'Tablas aux'!$C$3:$C$6,0)</f>
        <v>Computo</v>
      </c>
      <c r="G4404">
        <f t="shared" ca="1" si="411"/>
        <v>22</v>
      </c>
      <c r="H4404">
        <f ca="1">+_xlfn.XLOOKUP(D4404,'Tablas aux'!$A$3:$A$6,'Tablas aux'!$D$3:$D$6)</f>
        <v>1200</v>
      </c>
      <c r="I4404" s="3">
        <f t="shared" ca="1" si="412"/>
        <v>0.3</v>
      </c>
      <c r="J4404" t="str" cm="1">
        <f t="array" aca="1" ref="J4404" ca="1">+INDEX({"Tarjeta";"Efectivo";"Transferencia"},RANDBETWEEN(1,3))</f>
        <v>Efectivo</v>
      </c>
      <c r="K4404" t="str">
        <f t="shared" ca="1" si="413"/>
        <v>V-005</v>
      </c>
      <c r="L4404" t="str">
        <f ca="1">+VLOOKUP(K4404,'Tablas aux'!$A$23:$C$27,3,0)</f>
        <v>Ayacucho</v>
      </c>
    </row>
    <row r="4405" spans="1:12" x14ac:dyDescent="0.25">
      <c r="A4405" t="str">
        <v>V-4404</v>
      </c>
      <c r="B4405">
        <f t="shared" ca="1" si="408"/>
        <v>45953</v>
      </c>
      <c r="C4405" t="str">
        <f t="shared" ca="1" si="409"/>
        <v>C-004</v>
      </c>
      <c r="D4405" t="str">
        <f t="shared" ca="1" si="410"/>
        <v>P-004</v>
      </c>
      <c r="E4405" t="str">
        <f ca="1">+_xlfn.XLOOKUP(D4405,'Tablas aux'!$A$3:$A$6,'Tablas aux'!$B$3:$B$6,0)</f>
        <v>Smart Phone</v>
      </c>
      <c r="F4405" t="str">
        <f ca="1">+_xlfn.XLOOKUP(E4405,'Tablas aux'!$B$3:$B$6,'Tablas aux'!$C$3:$C$6,0)</f>
        <v>Telefonía</v>
      </c>
      <c r="G4405">
        <f t="shared" ca="1" si="411"/>
        <v>12</v>
      </c>
      <c r="H4405">
        <f ca="1">+_xlfn.XLOOKUP(D4405,'Tablas aux'!$A$3:$A$6,'Tablas aux'!$D$3:$D$6)</f>
        <v>800</v>
      </c>
      <c r="I4405" s="3">
        <f t="shared" ca="1" si="412"/>
        <v>0.2</v>
      </c>
      <c r="J4405" t="str" cm="1">
        <f t="array" aca="1" ref="J4405" ca="1">+INDEX({"Tarjeta";"Efectivo";"Transferencia"},RANDBETWEEN(1,3))</f>
        <v>Efectivo</v>
      </c>
      <c r="K4405" t="str">
        <f t="shared" ca="1" si="413"/>
        <v>V-004</v>
      </c>
      <c r="L4405" t="str">
        <f ca="1">+VLOOKUP(K4405,'Tablas aux'!$A$23:$C$27,3,0)</f>
        <v>Moquegua</v>
      </c>
    </row>
    <row r="4406" spans="1:12" x14ac:dyDescent="0.25">
      <c r="A4406" t="str">
        <v>V-4405</v>
      </c>
      <c r="B4406">
        <f t="shared" ca="1" si="408"/>
        <v>45804</v>
      </c>
      <c r="C4406" t="str">
        <f t="shared" ca="1" si="409"/>
        <v>C-004</v>
      </c>
      <c r="D4406" t="str">
        <f t="shared" ca="1" si="410"/>
        <v>P-002</v>
      </c>
      <c r="E4406" t="str">
        <f ca="1">+_xlfn.XLOOKUP(D4406,'Tablas aux'!$A$3:$A$6,'Tablas aux'!$B$3:$B$6,0)</f>
        <v>Laptop</v>
      </c>
      <c r="F4406" t="str">
        <f ca="1">+_xlfn.XLOOKUP(E4406,'Tablas aux'!$B$3:$B$6,'Tablas aux'!$C$3:$C$6,0)</f>
        <v>Computo</v>
      </c>
      <c r="G4406">
        <f t="shared" ca="1" si="411"/>
        <v>21</v>
      </c>
      <c r="H4406">
        <f ca="1">+_xlfn.XLOOKUP(D4406,'Tablas aux'!$A$3:$A$6,'Tablas aux'!$D$3:$D$6)</f>
        <v>1200</v>
      </c>
      <c r="I4406" s="3">
        <f t="shared" ca="1" si="412"/>
        <v>0.3</v>
      </c>
      <c r="J4406" t="str" cm="1">
        <f t="array" aca="1" ref="J4406" ca="1">+INDEX({"Tarjeta";"Efectivo";"Transferencia"},RANDBETWEEN(1,3))</f>
        <v>Efectivo</v>
      </c>
      <c r="K4406" t="str">
        <f t="shared" ca="1" si="413"/>
        <v>V-003</v>
      </c>
      <c r="L4406" t="str">
        <f ca="1">+VLOOKUP(K4406,'Tablas aux'!$A$23:$C$27,3,0)</f>
        <v>Arequipa</v>
      </c>
    </row>
    <row r="4407" spans="1:12" x14ac:dyDescent="0.25">
      <c r="A4407" t="str">
        <v>V-4406</v>
      </c>
      <c r="B4407">
        <f t="shared" ca="1" si="408"/>
        <v>45677</v>
      </c>
      <c r="C4407" t="str">
        <f t="shared" ca="1" si="409"/>
        <v>C-003</v>
      </c>
      <c r="D4407" t="str">
        <f t="shared" ca="1" si="410"/>
        <v>P-003</v>
      </c>
      <c r="E4407" t="str">
        <f ca="1">+_xlfn.XLOOKUP(D4407,'Tablas aux'!$A$3:$A$6,'Tablas aux'!$B$3:$B$6,0)</f>
        <v>Smart Watch</v>
      </c>
      <c r="F4407" t="str">
        <f ca="1">+_xlfn.XLOOKUP(E4407,'Tablas aux'!$B$3:$B$6,'Tablas aux'!$C$3:$C$6,0)</f>
        <v>Electrónica</v>
      </c>
      <c r="G4407">
        <f t="shared" ca="1" si="411"/>
        <v>42</v>
      </c>
      <c r="H4407">
        <f ca="1">+_xlfn.XLOOKUP(D4407,'Tablas aux'!$A$3:$A$6,'Tablas aux'!$D$3:$D$6)</f>
        <v>200</v>
      </c>
      <c r="I4407" s="3">
        <f t="shared" ca="1" si="412"/>
        <v>0.1</v>
      </c>
      <c r="J4407" t="str" cm="1">
        <f t="array" aca="1" ref="J4407" ca="1">+INDEX({"Tarjeta";"Efectivo";"Transferencia"},RANDBETWEEN(1,3))</f>
        <v>Transferencia</v>
      </c>
      <c r="K4407" t="str">
        <f t="shared" ca="1" si="413"/>
        <v>V-001</v>
      </c>
      <c r="L4407" t="str">
        <f ca="1">+VLOOKUP(K4407,'Tablas aux'!$A$23:$C$27,3,0)</f>
        <v>Lima</v>
      </c>
    </row>
    <row r="4408" spans="1:12" x14ac:dyDescent="0.25">
      <c r="A4408" t="str">
        <v>V-4407</v>
      </c>
      <c r="B4408">
        <f t="shared" ca="1" si="408"/>
        <v>45792</v>
      </c>
      <c r="C4408" t="str">
        <f t="shared" ca="1" si="409"/>
        <v>C-004</v>
      </c>
      <c r="D4408" t="str">
        <f t="shared" ca="1" si="410"/>
        <v>P-004</v>
      </c>
      <c r="E4408" t="str">
        <f ca="1">+_xlfn.XLOOKUP(D4408,'Tablas aux'!$A$3:$A$6,'Tablas aux'!$B$3:$B$6,0)</f>
        <v>Smart Phone</v>
      </c>
      <c r="F4408" t="str">
        <f ca="1">+_xlfn.XLOOKUP(E4408,'Tablas aux'!$B$3:$B$6,'Tablas aux'!$C$3:$C$6,0)</f>
        <v>Telefonía</v>
      </c>
      <c r="G4408">
        <f t="shared" ca="1" si="411"/>
        <v>42</v>
      </c>
      <c r="H4408">
        <f ca="1">+_xlfn.XLOOKUP(D4408,'Tablas aux'!$A$3:$A$6,'Tablas aux'!$D$3:$D$6)</f>
        <v>800</v>
      </c>
      <c r="I4408" s="3">
        <f t="shared" ca="1" si="412"/>
        <v>0.2</v>
      </c>
      <c r="J4408" t="str" cm="1">
        <f t="array" aca="1" ref="J4408" ca="1">+INDEX({"Tarjeta";"Efectivo";"Transferencia"},RANDBETWEEN(1,3))</f>
        <v>Tarjeta</v>
      </c>
      <c r="K4408" t="str">
        <f t="shared" ca="1" si="413"/>
        <v>V-002</v>
      </c>
      <c r="L4408" t="str">
        <f ca="1">+VLOOKUP(K4408,'Tablas aux'!$A$23:$C$27,3,0)</f>
        <v>Callao</v>
      </c>
    </row>
    <row r="4409" spans="1:12" x14ac:dyDescent="0.25">
      <c r="A4409" t="str">
        <v>V-4408</v>
      </c>
      <c r="B4409">
        <f t="shared" ca="1" si="408"/>
        <v>45784</v>
      </c>
      <c r="C4409" t="str">
        <f t="shared" ca="1" si="409"/>
        <v>C-003</v>
      </c>
      <c r="D4409" t="str">
        <f t="shared" ca="1" si="410"/>
        <v>P-004</v>
      </c>
      <c r="E4409" t="str">
        <f ca="1">+_xlfn.XLOOKUP(D4409,'Tablas aux'!$A$3:$A$6,'Tablas aux'!$B$3:$B$6,0)</f>
        <v>Smart Phone</v>
      </c>
      <c r="F4409" t="str">
        <f ca="1">+_xlfn.XLOOKUP(E4409,'Tablas aux'!$B$3:$B$6,'Tablas aux'!$C$3:$C$6,0)</f>
        <v>Telefonía</v>
      </c>
      <c r="G4409">
        <f t="shared" ca="1" si="411"/>
        <v>41</v>
      </c>
      <c r="H4409">
        <f ca="1">+_xlfn.XLOOKUP(D4409,'Tablas aux'!$A$3:$A$6,'Tablas aux'!$D$3:$D$6)</f>
        <v>800</v>
      </c>
      <c r="I4409" s="3">
        <f t="shared" ca="1" si="412"/>
        <v>0.2</v>
      </c>
      <c r="J4409" t="str" cm="1">
        <f t="array" aca="1" ref="J4409" ca="1">+INDEX({"Tarjeta";"Efectivo";"Transferencia"},RANDBETWEEN(1,3))</f>
        <v>Efectivo</v>
      </c>
      <c r="K4409" t="str">
        <f t="shared" ca="1" si="413"/>
        <v>V-004</v>
      </c>
      <c r="L4409" t="str">
        <f ca="1">+VLOOKUP(K4409,'Tablas aux'!$A$23:$C$27,3,0)</f>
        <v>Moquegua</v>
      </c>
    </row>
    <row r="4410" spans="1:12" x14ac:dyDescent="0.25">
      <c r="A4410" t="str">
        <v>V-4409</v>
      </c>
      <c r="B4410">
        <f t="shared" ca="1" si="408"/>
        <v>45706</v>
      </c>
      <c r="C4410" t="str">
        <f t="shared" ca="1" si="409"/>
        <v>C-004</v>
      </c>
      <c r="D4410" t="str">
        <f t="shared" ca="1" si="410"/>
        <v>P-002</v>
      </c>
      <c r="E4410" t="str">
        <f ca="1">+_xlfn.XLOOKUP(D4410,'Tablas aux'!$A$3:$A$6,'Tablas aux'!$B$3:$B$6,0)</f>
        <v>Laptop</v>
      </c>
      <c r="F4410" t="str">
        <f ca="1">+_xlfn.XLOOKUP(E4410,'Tablas aux'!$B$3:$B$6,'Tablas aux'!$C$3:$C$6,0)</f>
        <v>Computo</v>
      </c>
      <c r="G4410">
        <f t="shared" ca="1" si="411"/>
        <v>29</v>
      </c>
      <c r="H4410">
        <f ca="1">+_xlfn.XLOOKUP(D4410,'Tablas aux'!$A$3:$A$6,'Tablas aux'!$D$3:$D$6)</f>
        <v>1200</v>
      </c>
      <c r="I4410" s="3">
        <f t="shared" ca="1" si="412"/>
        <v>0.3</v>
      </c>
      <c r="J4410" t="str" cm="1">
        <f t="array" aca="1" ref="J4410" ca="1">+INDEX({"Tarjeta";"Efectivo";"Transferencia"},RANDBETWEEN(1,3))</f>
        <v>Transferencia</v>
      </c>
      <c r="K4410" t="str">
        <f t="shared" ca="1" si="413"/>
        <v>V-002</v>
      </c>
      <c r="L4410" t="str">
        <f ca="1">+VLOOKUP(K4410,'Tablas aux'!$A$23:$C$27,3,0)</f>
        <v>Callao</v>
      </c>
    </row>
    <row r="4411" spans="1:12" x14ac:dyDescent="0.25">
      <c r="A4411" t="str">
        <v>V-4410</v>
      </c>
      <c r="B4411">
        <f t="shared" ca="1" si="408"/>
        <v>45843</v>
      </c>
      <c r="C4411" t="str">
        <f t="shared" ca="1" si="409"/>
        <v>C-004</v>
      </c>
      <c r="D4411" t="str">
        <f t="shared" ca="1" si="410"/>
        <v>P-004</v>
      </c>
      <c r="E4411" t="str">
        <f ca="1">+_xlfn.XLOOKUP(D4411,'Tablas aux'!$A$3:$A$6,'Tablas aux'!$B$3:$B$6,0)</f>
        <v>Smart Phone</v>
      </c>
      <c r="F4411" t="str">
        <f ca="1">+_xlfn.XLOOKUP(E4411,'Tablas aux'!$B$3:$B$6,'Tablas aux'!$C$3:$C$6,0)</f>
        <v>Telefonía</v>
      </c>
      <c r="G4411">
        <f t="shared" ca="1" si="411"/>
        <v>34</v>
      </c>
      <c r="H4411">
        <f ca="1">+_xlfn.XLOOKUP(D4411,'Tablas aux'!$A$3:$A$6,'Tablas aux'!$D$3:$D$6)</f>
        <v>800</v>
      </c>
      <c r="I4411" s="3">
        <f t="shared" ca="1" si="412"/>
        <v>0.2</v>
      </c>
      <c r="J4411" t="str" cm="1">
        <f t="array" aca="1" ref="J4411" ca="1">+INDEX({"Tarjeta";"Efectivo";"Transferencia"},RANDBETWEEN(1,3))</f>
        <v>Tarjeta</v>
      </c>
      <c r="K4411" t="str">
        <f t="shared" ca="1" si="413"/>
        <v>V-002</v>
      </c>
      <c r="L4411" t="str">
        <f ca="1">+VLOOKUP(K4411,'Tablas aux'!$A$23:$C$27,3,0)</f>
        <v>Callao</v>
      </c>
    </row>
    <row r="4412" spans="1:12" x14ac:dyDescent="0.25">
      <c r="A4412" t="str">
        <v>V-4411</v>
      </c>
      <c r="B4412">
        <f t="shared" ca="1" si="408"/>
        <v>45670</v>
      </c>
      <c r="C4412" t="str">
        <f t="shared" ca="1" si="409"/>
        <v>C-002</v>
      </c>
      <c r="D4412" t="str">
        <f t="shared" ca="1" si="410"/>
        <v>P-002</v>
      </c>
      <c r="E4412" t="str">
        <f ca="1">+_xlfn.XLOOKUP(D4412,'Tablas aux'!$A$3:$A$6,'Tablas aux'!$B$3:$B$6,0)</f>
        <v>Laptop</v>
      </c>
      <c r="F4412" t="str">
        <f ca="1">+_xlfn.XLOOKUP(E4412,'Tablas aux'!$B$3:$B$6,'Tablas aux'!$C$3:$C$6,0)</f>
        <v>Computo</v>
      </c>
      <c r="G4412">
        <f t="shared" ca="1" si="411"/>
        <v>6</v>
      </c>
      <c r="H4412">
        <f ca="1">+_xlfn.XLOOKUP(D4412,'Tablas aux'!$A$3:$A$6,'Tablas aux'!$D$3:$D$6)</f>
        <v>1200</v>
      </c>
      <c r="I4412" s="3">
        <f t="shared" ca="1" si="412"/>
        <v>0.3</v>
      </c>
      <c r="J4412" t="str" cm="1">
        <f t="array" aca="1" ref="J4412" ca="1">+INDEX({"Tarjeta";"Efectivo";"Transferencia"},RANDBETWEEN(1,3))</f>
        <v>Tarjeta</v>
      </c>
      <c r="K4412" t="str">
        <f t="shared" ca="1" si="413"/>
        <v>V-005</v>
      </c>
      <c r="L4412" t="str">
        <f ca="1">+VLOOKUP(K4412,'Tablas aux'!$A$23:$C$27,3,0)</f>
        <v>Ayacucho</v>
      </c>
    </row>
    <row r="4413" spans="1:12" x14ac:dyDescent="0.25">
      <c r="A4413" t="str">
        <v>V-4412</v>
      </c>
      <c r="B4413">
        <f t="shared" ca="1" si="408"/>
        <v>45849</v>
      </c>
      <c r="C4413" t="str">
        <f t="shared" ca="1" si="409"/>
        <v>C-001</v>
      </c>
      <c r="D4413" t="str">
        <f t="shared" ca="1" si="410"/>
        <v>P-003</v>
      </c>
      <c r="E4413" t="str">
        <f ca="1">+_xlfn.XLOOKUP(D4413,'Tablas aux'!$A$3:$A$6,'Tablas aux'!$B$3:$B$6,0)</f>
        <v>Smart Watch</v>
      </c>
      <c r="F4413" t="str">
        <f ca="1">+_xlfn.XLOOKUP(E4413,'Tablas aux'!$B$3:$B$6,'Tablas aux'!$C$3:$C$6,0)</f>
        <v>Electrónica</v>
      </c>
      <c r="G4413">
        <f t="shared" ca="1" si="411"/>
        <v>15</v>
      </c>
      <c r="H4413">
        <f ca="1">+_xlfn.XLOOKUP(D4413,'Tablas aux'!$A$3:$A$6,'Tablas aux'!$D$3:$D$6)</f>
        <v>200</v>
      </c>
      <c r="I4413" s="3">
        <f t="shared" ca="1" si="412"/>
        <v>0.1</v>
      </c>
      <c r="J4413" t="str" cm="1">
        <f t="array" aca="1" ref="J4413" ca="1">+INDEX({"Tarjeta";"Efectivo";"Transferencia"},RANDBETWEEN(1,3))</f>
        <v>Tarjeta</v>
      </c>
      <c r="K4413" t="str">
        <f t="shared" ca="1" si="413"/>
        <v>V-002</v>
      </c>
      <c r="L4413" t="str">
        <f ca="1">+VLOOKUP(K4413,'Tablas aux'!$A$23:$C$27,3,0)</f>
        <v>Callao</v>
      </c>
    </row>
    <row r="4414" spans="1:12" x14ac:dyDescent="0.25">
      <c r="A4414" t="str">
        <v>V-4413</v>
      </c>
      <c r="B4414">
        <f t="shared" ca="1" si="408"/>
        <v>45782</v>
      </c>
      <c r="C4414" t="str">
        <f t="shared" ca="1" si="409"/>
        <v>C-001</v>
      </c>
      <c r="D4414" t="str">
        <f t="shared" ca="1" si="410"/>
        <v>P-003</v>
      </c>
      <c r="E4414" t="str">
        <f ca="1">+_xlfn.XLOOKUP(D4414,'Tablas aux'!$A$3:$A$6,'Tablas aux'!$B$3:$B$6,0)</f>
        <v>Smart Watch</v>
      </c>
      <c r="F4414" t="str">
        <f ca="1">+_xlfn.XLOOKUP(E4414,'Tablas aux'!$B$3:$B$6,'Tablas aux'!$C$3:$C$6,0)</f>
        <v>Electrónica</v>
      </c>
      <c r="G4414">
        <f t="shared" ca="1" si="411"/>
        <v>7</v>
      </c>
      <c r="H4414">
        <f ca="1">+_xlfn.XLOOKUP(D4414,'Tablas aux'!$A$3:$A$6,'Tablas aux'!$D$3:$D$6)</f>
        <v>200</v>
      </c>
      <c r="I4414" s="3">
        <f t="shared" ca="1" si="412"/>
        <v>0.1</v>
      </c>
      <c r="J4414" t="str" cm="1">
        <f t="array" aca="1" ref="J4414" ca="1">+INDEX({"Tarjeta";"Efectivo";"Transferencia"},RANDBETWEEN(1,3))</f>
        <v>Efectivo</v>
      </c>
      <c r="K4414" t="str">
        <f t="shared" ca="1" si="413"/>
        <v>V-005</v>
      </c>
      <c r="L4414" t="str">
        <f ca="1">+VLOOKUP(K4414,'Tablas aux'!$A$23:$C$27,3,0)</f>
        <v>Ayacucho</v>
      </c>
    </row>
    <row r="4415" spans="1:12" x14ac:dyDescent="0.25">
      <c r="A4415" t="str">
        <v>V-4414</v>
      </c>
      <c r="B4415">
        <f t="shared" ca="1" si="408"/>
        <v>45718</v>
      </c>
      <c r="C4415" t="str">
        <f t="shared" ca="1" si="409"/>
        <v>C-004</v>
      </c>
      <c r="D4415" t="str">
        <f t="shared" ca="1" si="410"/>
        <v>P-001</v>
      </c>
      <c r="E4415" t="str">
        <f ca="1">+_xlfn.XLOOKUP(D4415,'Tablas aux'!$A$3:$A$6,'Tablas aux'!$B$3:$B$6,0)</f>
        <v>Audífonos</v>
      </c>
      <c r="F4415" t="str">
        <f ca="1">+_xlfn.XLOOKUP(E4415,'Tablas aux'!$B$3:$B$6,'Tablas aux'!$C$3:$C$6,0)</f>
        <v>Electrónica</v>
      </c>
      <c r="G4415">
        <f t="shared" ca="1" si="411"/>
        <v>30</v>
      </c>
      <c r="H4415">
        <f ca="1">+_xlfn.XLOOKUP(D4415,'Tablas aux'!$A$3:$A$6,'Tablas aux'!$D$3:$D$6)</f>
        <v>50</v>
      </c>
      <c r="I4415" s="3">
        <f t="shared" ca="1" si="412"/>
        <v>0.1</v>
      </c>
      <c r="J4415" t="str" cm="1">
        <f t="array" aca="1" ref="J4415" ca="1">+INDEX({"Tarjeta";"Efectivo";"Transferencia"},RANDBETWEEN(1,3))</f>
        <v>Efectivo</v>
      </c>
      <c r="K4415" t="str">
        <f t="shared" ca="1" si="413"/>
        <v>V-005</v>
      </c>
      <c r="L4415" t="str">
        <f ca="1">+VLOOKUP(K4415,'Tablas aux'!$A$23:$C$27,3,0)</f>
        <v>Ayacucho</v>
      </c>
    </row>
    <row r="4416" spans="1:12" x14ac:dyDescent="0.25">
      <c r="A4416" t="str">
        <v>V-4415</v>
      </c>
      <c r="B4416">
        <f t="shared" ca="1" si="408"/>
        <v>45726</v>
      </c>
      <c r="C4416" t="str">
        <f t="shared" ca="1" si="409"/>
        <v>C-001</v>
      </c>
      <c r="D4416" t="str">
        <f t="shared" ca="1" si="410"/>
        <v>P-004</v>
      </c>
      <c r="E4416" t="str">
        <f ca="1">+_xlfn.XLOOKUP(D4416,'Tablas aux'!$A$3:$A$6,'Tablas aux'!$B$3:$B$6,0)</f>
        <v>Smart Phone</v>
      </c>
      <c r="F4416" t="str">
        <f ca="1">+_xlfn.XLOOKUP(E4416,'Tablas aux'!$B$3:$B$6,'Tablas aux'!$C$3:$C$6,0)</f>
        <v>Telefonía</v>
      </c>
      <c r="G4416">
        <f t="shared" ca="1" si="411"/>
        <v>36</v>
      </c>
      <c r="H4416">
        <f ca="1">+_xlfn.XLOOKUP(D4416,'Tablas aux'!$A$3:$A$6,'Tablas aux'!$D$3:$D$6)</f>
        <v>800</v>
      </c>
      <c r="I4416" s="3">
        <f t="shared" ca="1" si="412"/>
        <v>0.2</v>
      </c>
      <c r="J4416" t="str" cm="1">
        <f t="array" aca="1" ref="J4416" ca="1">+INDEX({"Tarjeta";"Efectivo";"Transferencia"},RANDBETWEEN(1,3))</f>
        <v>Tarjeta</v>
      </c>
      <c r="K4416" t="str">
        <f t="shared" ca="1" si="413"/>
        <v>V-002</v>
      </c>
      <c r="L4416" t="str">
        <f ca="1">+VLOOKUP(K4416,'Tablas aux'!$A$23:$C$27,3,0)</f>
        <v>Callao</v>
      </c>
    </row>
    <row r="4417" spans="1:12" x14ac:dyDescent="0.25">
      <c r="A4417" t="str">
        <v>V-4416</v>
      </c>
      <c r="B4417">
        <f t="shared" ca="1" si="408"/>
        <v>45900</v>
      </c>
      <c r="C4417" t="str">
        <f t="shared" ca="1" si="409"/>
        <v>C-001</v>
      </c>
      <c r="D4417" t="str">
        <f t="shared" ca="1" si="410"/>
        <v>P-003</v>
      </c>
      <c r="E4417" t="str">
        <f ca="1">+_xlfn.XLOOKUP(D4417,'Tablas aux'!$A$3:$A$6,'Tablas aux'!$B$3:$B$6,0)</f>
        <v>Smart Watch</v>
      </c>
      <c r="F4417" t="str">
        <f ca="1">+_xlfn.XLOOKUP(E4417,'Tablas aux'!$B$3:$B$6,'Tablas aux'!$C$3:$C$6,0)</f>
        <v>Electrónica</v>
      </c>
      <c r="G4417">
        <f t="shared" ca="1" si="411"/>
        <v>37</v>
      </c>
      <c r="H4417">
        <f ca="1">+_xlfn.XLOOKUP(D4417,'Tablas aux'!$A$3:$A$6,'Tablas aux'!$D$3:$D$6)</f>
        <v>200</v>
      </c>
      <c r="I4417" s="3">
        <f t="shared" ca="1" si="412"/>
        <v>0.1</v>
      </c>
      <c r="J4417" t="str" cm="1">
        <f t="array" aca="1" ref="J4417" ca="1">+INDEX({"Tarjeta";"Efectivo";"Transferencia"},RANDBETWEEN(1,3))</f>
        <v>Transferencia</v>
      </c>
      <c r="K4417" t="str">
        <f t="shared" ca="1" si="413"/>
        <v>V-001</v>
      </c>
      <c r="L4417" t="str">
        <f ca="1">+VLOOKUP(K4417,'Tablas aux'!$A$23:$C$27,3,0)</f>
        <v>Lima</v>
      </c>
    </row>
    <row r="4418" spans="1:12" x14ac:dyDescent="0.25">
      <c r="A4418" t="str">
        <v>V-4417</v>
      </c>
      <c r="B4418">
        <f t="shared" ca="1" si="408"/>
        <v>45767</v>
      </c>
      <c r="C4418" t="str">
        <f t="shared" ca="1" si="409"/>
        <v>C-003</v>
      </c>
      <c r="D4418" t="str">
        <f t="shared" ca="1" si="410"/>
        <v>P-002</v>
      </c>
      <c r="E4418" t="str">
        <f ca="1">+_xlfn.XLOOKUP(D4418,'Tablas aux'!$A$3:$A$6,'Tablas aux'!$B$3:$B$6,0)</f>
        <v>Laptop</v>
      </c>
      <c r="F4418" t="str">
        <f ca="1">+_xlfn.XLOOKUP(E4418,'Tablas aux'!$B$3:$B$6,'Tablas aux'!$C$3:$C$6,0)</f>
        <v>Computo</v>
      </c>
      <c r="G4418">
        <f t="shared" ca="1" si="411"/>
        <v>36</v>
      </c>
      <c r="H4418">
        <f ca="1">+_xlfn.XLOOKUP(D4418,'Tablas aux'!$A$3:$A$6,'Tablas aux'!$D$3:$D$6)</f>
        <v>1200</v>
      </c>
      <c r="I4418" s="3">
        <f t="shared" ca="1" si="412"/>
        <v>0.3</v>
      </c>
      <c r="J4418" t="str" cm="1">
        <f t="array" aca="1" ref="J4418" ca="1">+INDEX({"Tarjeta";"Efectivo";"Transferencia"},RANDBETWEEN(1,3))</f>
        <v>Efectivo</v>
      </c>
      <c r="K4418" t="str">
        <f t="shared" ca="1" si="413"/>
        <v>V-004</v>
      </c>
      <c r="L4418" t="str">
        <f ca="1">+VLOOKUP(K4418,'Tablas aux'!$A$23:$C$27,3,0)</f>
        <v>Moquegua</v>
      </c>
    </row>
    <row r="4419" spans="1:12" x14ac:dyDescent="0.25">
      <c r="A4419" t="str">
        <v>V-4418</v>
      </c>
      <c r="B4419">
        <f t="shared" ref="B4419:B4482" ca="1" si="414">+RANDBETWEEN("01/01/2025","31/12/2025")</f>
        <v>45874</v>
      </c>
      <c r="C4419" t="str">
        <f t="shared" ref="C4419:C4482" ca="1" si="415">+"C"&amp;"-"&amp;TEXT(RANDBETWEEN(1,4),"000")</f>
        <v>C-001</v>
      </c>
      <c r="D4419" t="str">
        <f t="shared" ref="D4419:D4482" ca="1" si="416">+"P"&amp;"-"&amp;TEXT(RANDBETWEEN(1,4),"000")</f>
        <v>P-001</v>
      </c>
      <c r="E4419" t="str">
        <f ca="1">+_xlfn.XLOOKUP(D4419,'Tablas aux'!$A$3:$A$6,'Tablas aux'!$B$3:$B$6,0)</f>
        <v>Audífonos</v>
      </c>
      <c r="F4419" t="str">
        <f ca="1">+_xlfn.XLOOKUP(E4419,'Tablas aux'!$B$3:$B$6,'Tablas aux'!$C$3:$C$6,0)</f>
        <v>Electrónica</v>
      </c>
      <c r="G4419">
        <f t="shared" ref="G4419:G4482" ca="1" si="417">+RANDBETWEEN(5,45)</f>
        <v>31</v>
      </c>
      <c r="H4419">
        <f ca="1">+_xlfn.XLOOKUP(D4419,'Tablas aux'!$A$3:$A$6,'Tablas aux'!$D$3:$D$6)</f>
        <v>50</v>
      </c>
      <c r="I4419" s="3">
        <f t="shared" ref="I4419:I4482" ca="1" si="418">+IF(F4419="Electrónica",0.1,IF(F4419="Telefonía",0.2,0.3))</f>
        <v>0.1</v>
      </c>
      <c r="J4419" t="str" cm="1">
        <f t="array" aca="1" ref="J4419" ca="1">+INDEX({"Tarjeta";"Efectivo";"Transferencia"},RANDBETWEEN(1,3))</f>
        <v>Tarjeta</v>
      </c>
      <c r="K4419" t="str">
        <f t="shared" ref="K4419:K4482" ca="1" si="419">+"V"&amp;"-"&amp;TEXT(RANDBETWEEN(1,5),"000")</f>
        <v>V-003</v>
      </c>
      <c r="L4419" t="str">
        <f ca="1">+VLOOKUP(K4419,'Tablas aux'!$A$23:$C$27,3,0)</f>
        <v>Arequipa</v>
      </c>
    </row>
    <row r="4420" spans="1:12" x14ac:dyDescent="0.25">
      <c r="A4420" t="str">
        <v>V-4419</v>
      </c>
      <c r="B4420">
        <f t="shared" ca="1" si="414"/>
        <v>45827</v>
      </c>
      <c r="C4420" t="str">
        <f t="shared" ca="1" si="415"/>
        <v>C-001</v>
      </c>
      <c r="D4420" t="str">
        <f t="shared" ca="1" si="416"/>
        <v>P-004</v>
      </c>
      <c r="E4420" t="str">
        <f ca="1">+_xlfn.XLOOKUP(D4420,'Tablas aux'!$A$3:$A$6,'Tablas aux'!$B$3:$B$6,0)</f>
        <v>Smart Phone</v>
      </c>
      <c r="F4420" t="str">
        <f ca="1">+_xlfn.XLOOKUP(E4420,'Tablas aux'!$B$3:$B$6,'Tablas aux'!$C$3:$C$6,0)</f>
        <v>Telefonía</v>
      </c>
      <c r="G4420">
        <f t="shared" ca="1" si="417"/>
        <v>23</v>
      </c>
      <c r="H4420">
        <f ca="1">+_xlfn.XLOOKUP(D4420,'Tablas aux'!$A$3:$A$6,'Tablas aux'!$D$3:$D$6)</f>
        <v>800</v>
      </c>
      <c r="I4420" s="3">
        <f t="shared" ca="1" si="418"/>
        <v>0.2</v>
      </c>
      <c r="J4420" t="str" cm="1">
        <f t="array" aca="1" ref="J4420" ca="1">+INDEX({"Tarjeta";"Efectivo";"Transferencia"},RANDBETWEEN(1,3))</f>
        <v>Tarjeta</v>
      </c>
      <c r="K4420" t="str">
        <f t="shared" ca="1" si="419"/>
        <v>V-002</v>
      </c>
      <c r="L4420" t="str">
        <f ca="1">+VLOOKUP(K4420,'Tablas aux'!$A$23:$C$27,3,0)</f>
        <v>Callao</v>
      </c>
    </row>
    <row r="4421" spans="1:12" x14ac:dyDescent="0.25">
      <c r="A4421" t="str">
        <v>V-4420</v>
      </c>
      <c r="B4421">
        <f t="shared" ca="1" si="414"/>
        <v>46022</v>
      </c>
      <c r="C4421" t="str">
        <f t="shared" ca="1" si="415"/>
        <v>C-004</v>
      </c>
      <c r="D4421" t="str">
        <f t="shared" ca="1" si="416"/>
        <v>P-002</v>
      </c>
      <c r="E4421" t="str">
        <f ca="1">+_xlfn.XLOOKUP(D4421,'Tablas aux'!$A$3:$A$6,'Tablas aux'!$B$3:$B$6,0)</f>
        <v>Laptop</v>
      </c>
      <c r="F4421" t="str">
        <f ca="1">+_xlfn.XLOOKUP(E4421,'Tablas aux'!$B$3:$B$6,'Tablas aux'!$C$3:$C$6,0)</f>
        <v>Computo</v>
      </c>
      <c r="G4421">
        <f t="shared" ca="1" si="417"/>
        <v>39</v>
      </c>
      <c r="H4421">
        <f ca="1">+_xlfn.XLOOKUP(D4421,'Tablas aux'!$A$3:$A$6,'Tablas aux'!$D$3:$D$6)</f>
        <v>1200</v>
      </c>
      <c r="I4421" s="3">
        <f t="shared" ca="1" si="418"/>
        <v>0.3</v>
      </c>
      <c r="J4421" t="str" cm="1">
        <f t="array" aca="1" ref="J4421" ca="1">+INDEX({"Tarjeta";"Efectivo";"Transferencia"},RANDBETWEEN(1,3))</f>
        <v>Transferencia</v>
      </c>
      <c r="K4421" t="str">
        <f t="shared" ca="1" si="419"/>
        <v>V-001</v>
      </c>
      <c r="L4421" t="str">
        <f ca="1">+VLOOKUP(K4421,'Tablas aux'!$A$23:$C$27,3,0)</f>
        <v>Lima</v>
      </c>
    </row>
    <row r="4422" spans="1:12" x14ac:dyDescent="0.25">
      <c r="A4422" t="str">
        <v>V-4421</v>
      </c>
      <c r="B4422">
        <f t="shared" ca="1" si="414"/>
        <v>45922</v>
      </c>
      <c r="C4422" t="str">
        <f t="shared" ca="1" si="415"/>
        <v>C-003</v>
      </c>
      <c r="D4422" t="str">
        <f t="shared" ca="1" si="416"/>
        <v>P-004</v>
      </c>
      <c r="E4422" t="str">
        <f ca="1">+_xlfn.XLOOKUP(D4422,'Tablas aux'!$A$3:$A$6,'Tablas aux'!$B$3:$B$6,0)</f>
        <v>Smart Phone</v>
      </c>
      <c r="F4422" t="str">
        <f ca="1">+_xlfn.XLOOKUP(E4422,'Tablas aux'!$B$3:$B$6,'Tablas aux'!$C$3:$C$6,0)</f>
        <v>Telefonía</v>
      </c>
      <c r="G4422">
        <f t="shared" ca="1" si="417"/>
        <v>43</v>
      </c>
      <c r="H4422">
        <f ca="1">+_xlfn.XLOOKUP(D4422,'Tablas aux'!$A$3:$A$6,'Tablas aux'!$D$3:$D$6)</f>
        <v>800</v>
      </c>
      <c r="I4422" s="3">
        <f t="shared" ca="1" si="418"/>
        <v>0.2</v>
      </c>
      <c r="J4422" t="str" cm="1">
        <f t="array" aca="1" ref="J4422" ca="1">+INDEX({"Tarjeta";"Efectivo";"Transferencia"},RANDBETWEEN(1,3))</f>
        <v>Efectivo</v>
      </c>
      <c r="K4422" t="str">
        <f t="shared" ca="1" si="419"/>
        <v>V-001</v>
      </c>
      <c r="L4422" t="str">
        <f ca="1">+VLOOKUP(K4422,'Tablas aux'!$A$23:$C$27,3,0)</f>
        <v>Lima</v>
      </c>
    </row>
    <row r="4423" spans="1:12" x14ac:dyDescent="0.25">
      <c r="A4423" t="str">
        <v>V-4422</v>
      </c>
      <c r="B4423">
        <f t="shared" ca="1" si="414"/>
        <v>45819</v>
      </c>
      <c r="C4423" t="str">
        <f t="shared" ca="1" si="415"/>
        <v>C-001</v>
      </c>
      <c r="D4423" t="str">
        <f t="shared" ca="1" si="416"/>
        <v>P-001</v>
      </c>
      <c r="E4423" t="str">
        <f ca="1">+_xlfn.XLOOKUP(D4423,'Tablas aux'!$A$3:$A$6,'Tablas aux'!$B$3:$B$6,0)</f>
        <v>Audífonos</v>
      </c>
      <c r="F4423" t="str">
        <f ca="1">+_xlfn.XLOOKUP(E4423,'Tablas aux'!$B$3:$B$6,'Tablas aux'!$C$3:$C$6,0)</f>
        <v>Electrónica</v>
      </c>
      <c r="G4423">
        <f t="shared" ca="1" si="417"/>
        <v>45</v>
      </c>
      <c r="H4423">
        <f ca="1">+_xlfn.XLOOKUP(D4423,'Tablas aux'!$A$3:$A$6,'Tablas aux'!$D$3:$D$6)</f>
        <v>50</v>
      </c>
      <c r="I4423" s="3">
        <f t="shared" ca="1" si="418"/>
        <v>0.1</v>
      </c>
      <c r="J4423" t="str" cm="1">
        <f t="array" aca="1" ref="J4423" ca="1">+INDEX({"Tarjeta";"Efectivo";"Transferencia"},RANDBETWEEN(1,3))</f>
        <v>Efectivo</v>
      </c>
      <c r="K4423" t="str">
        <f t="shared" ca="1" si="419"/>
        <v>V-001</v>
      </c>
      <c r="L4423" t="str">
        <f ca="1">+VLOOKUP(K4423,'Tablas aux'!$A$23:$C$27,3,0)</f>
        <v>Lima</v>
      </c>
    </row>
    <row r="4424" spans="1:12" x14ac:dyDescent="0.25">
      <c r="A4424" t="str">
        <v>V-4423</v>
      </c>
      <c r="B4424">
        <f t="shared" ca="1" si="414"/>
        <v>45706</v>
      </c>
      <c r="C4424" t="str">
        <f t="shared" ca="1" si="415"/>
        <v>C-004</v>
      </c>
      <c r="D4424" t="str">
        <f t="shared" ca="1" si="416"/>
        <v>P-001</v>
      </c>
      <c r="E4424" t="str">
        <f ca="1">+_xlfn.XLOOKUP(D4424,'Tablas aux'!$A$3:$A$6,'Tablas aux'!$B$3:$B$6,0)</f>
        <v>Audífonos</v>
      </c>
      <c r="F4424" t="str">
        <f ca="1">+_xlfn.XLOOKUP(E4424,'Tablas aux'!$B$3:$B$6,'Tablas aux'!$C$3:$C$6,0)</f>
        <v>Electrónica</v>
      </c>
      <c r="G4424">
        <f t="shared" ca="1" si="417"/>
        <v>10</v>
      </c>
      <c r="H4424">
        <f ca="1">+_xlfn.XLOOKUP(D4424,'Tablas aux'!$A$3:$A$6,'Tablas aux'!$D$3:$D$6)</f>
        <v>50</v>
      </c>
      <c r="I4424" s="3">
        <f t="shared" ca="1" si="418"/>
        <v>0.1</v>
      </c>
      <c r="J4424" t="str" cm="1">
        <f t="array" aca="1" ref="J4424" ca="1">+INDEX({"Tarjeta";"Efectivo";"Transferencia"},RANDBETWEEN(1,3))</f>
        <v>Tarjeta</v>
      </c>
      <c r="K4424" t="str">
        <f t="shared" ca="1" si="419"/>
        <v>V-004</v>
      </c>
      <c r="L4424" t="str">
        <f ca="1">+VLOOKUP(K4424,'Tablas aux'!$A$23:$C$27,3,0)</f>
        <v>Moquegua</v>
      </c>
    </row>
    <row r="4425" spans="1:12" x14ac:dyDescent="0.25">
      <c r="A4425" t="str">
        <v>V-4424</v>
      </c>
      <c r="B4425">
        <f t="shared" ca="1" si="414"/>
        <v>45695</v>
      </c>
      <c r="C4425" t="str">
        <f t="shared" ca="1" si="415"/>
        <v>C-001</v>
      </c>
      <c r="D4425" t="str">
        <f t="shared" ca="1" si="416"/>
        <v>P-003</v>
      </c>
      <c r="E4425" t="str">
        <f ca="1">+_xlfn.XLOOKUP(D4425,'Tablas aux'!$A$3:$A$6,'Tablas aux'!$B$3:$B$6,0)</f>
        <v>Smart Watch</v>
      </c>
      <c r="F4425" t="str">
        <f ca="1">+_xlfn.XLOOKUP(E4425,'Tablas aux'!$B$3:$B$6,'Tablas aux'!$C$3:$C$6,0)</f>
        <v>Electrónica</v>
      </c>
      <c r="G4425">
        <f t="shared" ca="1" si="417"/>
        <v>21</v>
      </c>
      <c r="H4425">
        <f ca="1">+_xlfn.XLOOKUP(D4425,'Tablas aux'!$A$3:$A$6,'Tablas aux'!$D$3:$D$6)</f>
        <v>200</v>
      </c>
      <c r="I4425" s="3">
        <f t="shared" ca="1" si="418"/>
        <v>0.1</v>
      </c>
      <c r="J4425" t="str" cm="1">
        <f t="array" aca="1" ref="J4425" ca="1">+INDEX({"Tarjeta";"Efectivo";"Transferencia"},RANDBETWEEN(1,3))</f>
        <v>Efectivo</v>
      </c>
      <c r="K4425" t="str">
        <f t="shared" ca="1" si="419"/>
        <v>V-005</v>
      </c>
      <c r="L4425" t="str">
        <f ca="1">+VLOOKUP(K4425,'Tablas aux'!$A$23:$C$27,3,0)</f>
        <v>Ayacucho</v>
      </c>
    </row>
    <row r="4426" spans="1:12" x14ac:dyDescent="0.25">
      <c r="A4426" t="str">
        <v>V-4425</v>
      </c>
      <c r="B4426">
        <f t="shared" ca="1" si="414"/>
        <v>45677</v>
      </c>
      <c r="C4426" t="str">
        <f t="shared" ca="1" si="415"/>
        <v>C-001</v>
      </c>
      <c r="D4426" t="str">
        <f t="shared" ca="1" si="416"/>
        <v>P-002</v>
      </c>
      <c r="E4426" t="str">
        <f ca="1">+_xlfn.XLOOKUP(D4426,'Tablas aux'!$A$3:$A$6,'Tablas aux'!$B$3:$B$6,0)</f>
        <v>Laptop</v>
      </c>
      <c r="F4426" t="str">
        <f ca="1">+_xlfn.XLOOKUP(E4426,'Tablas aux'!$B$3:$B$6,'Tablas aux'!$C$3:$C$6,0)</f>
        <v>Computo</v>
      </c>
      <c r="G4426">
        <f t="shared" ca="1" si="417"/>
        <v>23</v>
      </c>
      <c r="H4426">
        <f ca="1">+_xlfn.XLOOKUP(D4426,'Tablas aux'!$A$3:$A$6,'Tablas aux'!$D$3:$D$6)</f>
        <v>1200</v>
      </c>
      <c r="I4426" s="3">
        <f t="shared" ca="1" si="418"/>
        <v>0.3</v>
      </c>
      <c r="J4426" t="str" cm="1">
        <f t="array" aca="1" ref="J4426" ca="1">+INDEX({"Tarjeta";"Efectivo";"Transferencia"},RANDBETWEEN(1,3))</f>
        <v>Tarjeta</v>
      </c>
      <c r="K4426" t="str">
        <f t="shared" ca="1" si="419"/>
        <v>V-001</v>
      </c>
      <c r="L4426" t="str">
        <f ca="1">+VLOOKUP(K4426,'Tablas aux'!$A$23:$C$27,3,0)</f>
        <v>Lima</v>
      </c>
    </row>
    <row r="4427" spans="1:12" x14ac:dyDescent="0.25">
      <c r="A4427" t="str">
        <v>V-4426</v>
      </c>
      <c r="B4427">
        <f t="shared" ca="1" si="414"/>
        <v>45724</v>
      </c>
      <c r="C4427" t="str">
        <f t="shared" ca="1" si="415"/>
        <v>C-002</v>
      </c>
      <c r="D4427" t="str">
        <f t="shared" ca="1" si="416"/>
        <v>P-004</v>
      </c>
      <c r="E4427" t="str">
        <f ca="1">+_xlfn.XLOOKUP(D4427,'Tablas aux'!$A$3:$A$6,'Tablas aux'!$B$3:$B$6,0)</f>
        <v>Smart Phone</v>
      </c>
      <c r="F4427" t="str">
        <f ca="1">+_xlfn.XLOOKUP(E4427,'Tablas aux'!$B$3:$B$6,'Tablas aux'!$C$3:$C$6,0)</f>
        <v>Telefonía</v>
      </c>
      <c r="G4427">
        <f t="shared" ca="1" si="417"/>
        <v>40</v>
      </c>
      <c r="H4427">
        <f ca="1">+_xlfn.XLOOKUP(D4427,'Tablas aux'!$A$3:$A$6,'Tablas aux'!$D$3:$D$6)</f>
        <v>800</v>
      </c>
      <c r="I4427" s="3">
        <f t="shared" ca="1" si="418"/>
        <v>0.2</v>
      </c>
      <c r="J4427" t="str" cm="1">
        <f t="array" aca="1" ref="J4427" ca="1">+INDEX({"Tarjeta";"Efectivo";"Transferencia"},RANDBETWEEN(1,3))</f>
        <v>Transferencia</v>
      </c>
      <c r="K4427" t="str">
        <f t="shared" ca="1" si="419"/>
        <v>V-001</v>
      </c>
      <c r="L4427" t="str">
        <f ca="1">+VLOOKUP(K4427,'Tablas aux'!$A$23:$C$27,3,0)</f>
        <v>Lima</v>
      </c>
    </row>
    <row r="4428" spans="1:12" x14ac:dyDescent="0.25">
      <c r="A4428" t="str">
        <v>V-4427</v>
      </c>
      <c r="B4428">
        <f t="shared" ca="1" si="414"/>
        <v>45743</v>
      </c>
      <c r="C4428" t="str">
        <f t="shared" ca="1" si="415"/>
        <v>C-001</v>
      </c>
      <c r="D4428" t="str">
        <f t="shared" ca="1" si="416"/>
        <v>P-002</v>
      </c>
      <c r="E4428" t="str">
        <f ca="1">+_xlfn.XLOOKUP(D4428,'Tablas aux'!$A$3:$A$6,'Tablas aux'!$B$3:$B$6,0)</f>
        <v>Laptop</v>
      </c>
      <c r="F4428" t="str">
        <f ca="1">+_xlfn.XLOOKUP(E4428,'Tablas aux'!$B$3:$B$6,'Tablas aux'!$C$3:$C$6,0)</f>
        <v>Computo</v>
      </c>
      <c r="G4428">
        <f t="shared" ca="1" si="417"/>
        <v>5</v>
      </c>
      <c r="H4428">
        <f ca="1">+_xlfn.XLOOKUP(D4428,'Tablas aux'!$A$3:$A$6,'Tablas aux'!$D$3:$D$6)</f>
        <v>1200</v>
      </c>
      <c r="I4428" s="3">
        <f t="shared" ca="1" si="418"/>
        <v>0.3</v>
      </c>
      <c r="J4428" t="str" cm="1">
        <f t="array" aca="1" ref="J4428" ca="1">+INDEX({"Tarjeta";"Efectivo";"Transferencia"},RANDBETWEEN(1,3))</f>
        <v>Transferencia</v>
      </c>
      <c r="K4428" t="str">
        <f t="shared" ca="1" si="419"/>
        <v>V-005</v>
      </c>
      <c r="L4428" t="str">
        <f ca="1">+VLOOKUP(K4428,'Tablas aux'!$A$23:$C$27,3,0)</f>
        <v>Ayacucho</v>
      </c>
    </row>
    <row r="4429" spans="1:12" x14ac:dyDescent="0.25">
      <c r="A4429" t="str">
        <v>V-4428</v>
      </c>
      <c r="B4429">
        <f t="shared" ca="1" si="414"/>
        <v>45686</v>
      </c>
      <c r="C4429" t="str">
        <f t="shared" ca="1" si="415"/>
        <v>C-002</v>
      </c>
      <c r="D4429" t="str">
        <f t="shared" ca="1" si="416"/>
        <v>P-003</v>
      </c>
      <c r="E4429" t="str">
        <f ca="1">+_xlfn.XLOOKUP(D4429,'Tablas aux'!$A$3:$A$6,'Tablas aux'!$B$3:$B$6,0)</f>
        <v>Smart Watch</v>
      </c>
      <c r="F4429" t="str">
        <f ca="1">+_xlfn.XLOOKUP(E4429,'Tablas aux'!$B$3:$B$6,'Tablas aux'!$C$3:$C$6,0)</f>
        <v>Electrónica</v>
      </c>
      <c r="G4429">
        <f t="shared" ca="1" si="417"/>
        <v>37</v>
      </c>
      <c r="H4429">
        <f ca="1">+_xlfn.XLOOKUP(D4429,'Tablas aux'!$A$3:$A$6,'Tablas aux'!$D$3:$D$6)</f>
        <v>200</v>
      </c>
      <c r="I4429" s="3">
        <f t="shared" ca="1" si="418"/>
        <v>0.1</v>
      </c>
      <c r="J4429" t="str" cm="1">
        <f t="array" aca="1" ref="J4429" ca="1">+INDEX({"Tarjeta";"Efectivo";"Transferencia"},RANDBETWEEN(1,3))</f>
        <v>Transferencia</v>
      </c>
      <c r="K4429" t="str">
        <f t="shared" ca="1" si="419"/>
        <v>V-002</v>
      </c>
      <c r="L4429" t="str">
        <f ca="1">+VLOOKUP(K4429,'Tablas aux'!$A$23:$C$27,3,0)</f>
        <v>Callao</v>
      </c>
    </row>
    <row r="4430" spans="1:12" x14ac:dyDescent="0.25">
      <c r="A4430" t="str">
        <v>V-4429</v>
      </c>
      <c r="B4430">
        <f t="shared" ca="1" si="414"/>
        <v>45996</v>
      </c>
      <c r="C4430" t="str">
        <f t="shared" ca="1" si="415"/>
        <v>C-003</v>
      </c>
      <c r="D4430" t="str">
        <f t="shared" ca="1" si="416"/>
        <v>P-004</v>
      </c>
      <c r="E4430" t="str">
        <f ca="1">+_xlfn.XLOOKUP(D4430,'Tablas aux'!$A$3:$A$6,'Tablas aux'!$B$3:$B$6,0)</f>
        <v>Smart Phone</v>
      </c>
      <c r="F4430" t="str">
        <f ca="1">+_xlfn.XLOOKUP(E4430,'Tablas aux'!$B$3:$B$6,'Tablas aux'!$C$3:$C$6,0)</f>
        <v>Telefonía</v>
      </c>
      <c r="G4430">
        <f t="shared" ca="1" si="417"/>
        <v>39</v>
      </c>
      <c r="H4430">
        <f ca="1">+_xlfn.XLOOKUP(D4430,'Tablas aux'!$A$3:$A$6,'Tablas aux'!$D$3:$D$6)</f>
        <v>800</v>
      </c>
      <c r="I4430" s="3">
        <f t="shared" ca="1" si="418"/>
        <v>0.2</v>
      </c>
      <c r="J4430" t="str" cm="1">
        <f t="array" aca="1" ref="J4430" ca="1">+INDEX({"Tarjeta";"Efectivo";"Transferencia"},RANDBETWEEN(1,3))</f>
        <v>Tarjeta</v>
      </c>
      <c r="K4430" t="str">
        <f t="shared" ca="1" si="419"/>
        <v>V-004</v>
      </c>
      <c r="L4430" t="str">
        <f ca="1">+VLOOKUP(K4430,'Tablas aux'!$A$23:$C$27,3,0)</f>
        <v>Moquegua</v>
      </c>
    </row>
    <row r="4431" spans="1:12" x14ac:dyDescent="0.25">
      <c r="A4431" t="str">
        <v>V-4430</v>
      </c>
      <c r="B4431">
        <f t="shared" ca="1" si="414"/>
        <v>45675</v>
      </c>
      <c r="C4431" t="str">
        <f t="shared" ca="1" si="415"/>
        <v>C-004</v>
      </c>
      <c r="D4431" t="str">
        <f t="shared" ca="1" si="416"/>
        <v>P-002</v>
      </c>
      <c r="E4431" t="str">
        <f ca="1">+_xlfn.XLOOKUP(D4431,'Tablas aux'!$A$3:$A$6,'Tablas aux'!$B$3:$B$6,0)</f>
        <v>Laptop</v>
      </c>
      <c r="F4431" t="str">
        <f ca="1">+_xlfn.XLOOKUP(E4431,'Tablas aux'!$B$3:$B$6,'Tablas aux'!$C$3:$C$6,0)</f>
        <v>Computo</v>
      </c>
      <c r="G4431">
        <f t="shared" ca="1" si="417"/>
        <v>44</v>
      </c>
      <c r="H4431">
        <f ca="1">+_xlfn.XLOOKUP(D4431,'Tablas aux'!$A$3:$A$6,'Tablas aux'!$D$3:$D$6)</f>
        <v>1200</v>
      </c>
      <c r="I4431" s="3">
        <f t="shared" ca="1" si="418"/>
        <v>0.3</v>
      </c>
      <c r="J4431" t="str" cm="1">
        <f t="array" aca="1" ref="J4431" ca="1">+INDEX({"Tarjeta";"Efectivo";"Transferencia"},RANDBETWEEN(1,3))</f>
        <v>Transferencia</v>
      </c>
      <c r="K4431" t="str">
        <f t="shared" ca="1" si="419"/>
        <v>V-004</v>
      </c>
      <c r="L4431" t="str">
        <f ca="1">+VLOOKUP(K4431,'Tablas aux'!$A$23:$C$27,3,0)</f>
        <v>Moquegua</v>
      </c>
    </row>
    <row r="4432" spans="1:12" x14ac:dyDescent="0.25">
      <c r="A4432" t="str">
        <v>V-4431</v>
      </c>
      <c r="B4432">
        <f t="shared" ca="1" si="414"/>
        <v>45704</v>
      </c>
      <c r="C4432" t="str">
        <f t="shared" ca="1" si="415"/>
        <v>C-003</v>
      </c>
      <c r="D4432" t="str">
        <f t="shared" ca="1" si="416"/>
        <v>P-004</v>
      </c>
      <c r="E4432" t="str">
        <f ca="1">+_xlfn.XLOOKUP(D4432,'Tablas aux'!$A$3:$A$6,'Tablas aux'!$B$3:$B$6,0)</f>
        <v>Smart Phone</v>
      </c>
      <c r="F4432" t="str">
        <f ca="1">+_xlfn.XLOOKUP(E4432,'Tablas aux'!$B$3:$B$6,'Tablas aux'!$C$3:$C$6,0)</f>
        <v>Telefonía</v>
      </c>
      <c r="G4432">
        <f t="shared" ca="1" si="417"/>
        <v>25</v>
      </c>
      <c r="H4432">
        <f ca="1">+_xlfn.XLOOKUP(D4432,'Tablas aux'!$A$3:$A$6,'Tablas aux'!$D$3:$D$6)</f>
        <v>800</v>
      </c>
      <c r="I4432" s="3">
        <f t="shared" ca="1" si="418"/>
        <v>0.2</v>
      </c>
      <c r="J4432" t="str" cm="1">
        <f t="array" aca="1" ref="J4432" ca="1">+INDEX({"Tarjeta";"Efectivo";"Transferencia"},RANDBETWEEN(1,3))</f>
        <v>Efectivo</v>
      </c>
      <c r="K4432" t="str">
        <f t="shared" ca="1" si="419"/>
        <v>V-005</v>
      </c>
      <c r="L4432" t="str">
        <f ca="1">+VLOOKUP(K4432,'Tablas aux'!$A$23:$C$27,3,0)</f>
        <v>Ayacucho</v>
      </c>
    </row>
    <row r="4433" spans="1:12" x14ac:dyDescent="0.25">
      <c r="A4433" t="str">
        <v>V-4432</v>
      </c>
      <c r="B4433">
        <f t="shared" ca="1" si="414"/>
        <v>45844</v>
      </c>
      <c r="C4433" t="str">
        <f t="shared" ca="1" si="415"/>
        <v>C-003</v>
      </c>
      <c r="D4433" t="str">
        <f t="shared" ca="1" si="416"/>
        <v>P-004</v>
      </c>
      <c r="E4433" t="str">
        <f ca="1">+_xlfn.XLOOKUP(D4433,'Tablas aux'!$A$3:$A$6,'Tablas aux'!$B$3:$B$6,0)</f>
        <v>Smart Phone</v>
      </c>
      <c r="F4433" t="str">
        <f ca="1">+_xlfn.XLOOKUP(E4433,'Tablas aux'!$B$3:$B$6,'Tablas aux'!$C$3:$C$6,0)</f>
        <v>Telefonía</v>
      </c>
      <c r="G4433">
        <f t="shared" ca="1" si="417"/>
        <v>7</v>
      </c>
      <c r="H4433">
        <f ca="1">+_xlfn.XLOOKUP(D4433,'Tablas aux'!$A$3:$A$6,'Tablas aux'!$D$3:$D$6)</f>
        <v>800</v>
      </c>
      <c r="I4433" s="3">
        <f t="shared" ca="1" si="418"/>
        <v>0.2</v>
      </c>
      <c r="J4433" t="str" cm="1">
        <f t="array" aca="1" ref="J4433" ca="1">+INDEX({"Tarjeta";"Efectivo";"Transferencia"},RANDBETWEEN(1,3))</f>
        <v>Efectivo</v>
      </c>
      <c r="K4433" t="str">
        <f t="shared" ca="1" si="419"/>
        <v>V-001</v>
      </c>
      <c r="L4433" t="str">
        <f ca="1">+VLOOKUP(K4433,'Tablas aux'!$A$23:$C$27,3,0)</f>
        <v>Lima</v>
      </c>
    </row>
    <row r="4434" spans="1:12" x14ac:dyDescent="0.25">
      <c r="A4434" t="str">
        <v>V-4433</v>
      </c>
      <c r="B4434">
        <f t="shared" ca="1" si="414"/>
        <v>45701</v>
      </c>
      <c r="C4434" t="str">
        <f t="shared" ca="1" si="415"/>
        <v>C-004</v>
      </c>
      <c r="D4434" t="str">
        <f t="shared" ca="1" si="416"/>
        <v>P-001</v>
      </c>
      <c r="E4434" t="str">
        <f ca="1">+_xlfn.XLOOKUP(D4434,'Tablas aux'!$A$3:$A$6,'Tablas aux'!$B$3:$B$6,0)</f>
        <v>Audífonos</v>
      </c>
      <c r="F4434" t="str">
        <f ca="1">+_xlfn.XLOOKUP(E4434,'Tablas aux'!$B$3:$B$6,'Tablas aux'!$C$3:$C$6,0)</f>
        <v>Electrónica</v>
      </c>
      <c r="G4434">
        <f t="shared" ca="1" si="417"/>
        <v>26</v>
      </c>
      <c r="H4434">
        <f ca="1">+_xlfn.XLOOKUP(D4434,'Tablas aux'!$A$3:$A$6,'Tablas aux'!$D$3:$D$6)</f>
        <v>50</v>
      </c>
      <c r="I4434" s="3">
        <f t="shared" ca="1" si="418"/>
        <v>0.1</v>
      </c>
      <c r="J4434" t="str" cm="1">
        <f t="array" aca="1" ref="J4434" ca="1">+INDEX({"Tarjeta";"Efectivo";"Transferencia"},RANDBETWEEN(1,3))</f>
        <v>Transferencia</v>
      </c>
      <c r="K4434" t="str">
        <f t="shared" ca="1" si="419"/>
        <v>V-005</v>
      </c>
      <c r="L4434" t="str">
        <f ca="1">+VLOOKUP(K4434,'Tablas aux'!$A$23:$C$27,3,0)</f>
        <v>Ayacucho</v>
      </c>
    </row>
    <row r="4435" spans="1:12" x14ac:dyDescent="0.25">
      <c r="A4435" t="str">
        <v>V-4434</v>
      </c>
      <c r="B4435">
        <f t="shared" ca="1" si="414"/>
        <v>45876</v>
      </c>
      <c r="C4435" t="str">
        <f t="shared" ca="1" si="415"/>
        <v>C-004</v>
      </c>
      <c r="D4435" t="str">
        <f t="shared" ca="1" si="416"/>
        <v>P-004</v>
      </c>
      <c r="E4435" t="str">
        <f ca="1">+_xlfn.XLOOKUP(D4435,'Tablas aux'!$A$3:$A$6,'Tablas aux'!$B$3:$B$6,0)</f>
        <v>Smart Phone</v>
      </c>
      <c r="F4435" t="str">
        <f ca="1">+_xlfn.XLOOKUP(E4435,'Tablas aux'!$B$3:$B$6,'Tablas aux'!$C$3:$C$6,0)</f>
        <v>Telefonía</v>
      </c>
      <c r="G4435">
        <f t="shared" ca="1" si="417"/>
        <v>38</v>
      </c>
      <c r="H4435">
        <f ca="1">+_xlfn.XLOOKUP(D4435,'Tablas aux'!$A$3:$A$6,'Tablas aux'!$D$3:$D$6)</f>
        <v>800</v>
      </c>
      <c r="I4435" s="3">
        <f t="shared" ca="1" si="418"/>
        <v>0.2</v>
      </c>
      <c r="J4435" t="str" cm="1">
        <f t="array" aca="1" ref="J4435" ca="1">+INDEX({"Tarjeta";"Efectivo";"Transferencia"},RANDBETWEEN(1,3))</f>
        <v>Efectivo</v>
      </c>
      <c r="K4435" t="str">
        <f t="shared" ca="1" si="419"/>
        <v>V-003</v>
      </c>
      <c r="L4435" t="str">
        <f ca="1">+VLOOKUP(K4435,'Tablas aux'!$A$23:$C$27,3,0)</f>
        <v>Arequipa</v>
      </c>
    </row>
    <row r="4436" spans="1:12" x14ac:dyDescent="0.25">
      <c r="A4436" t="str">
        <v>V-4435</v>
      </c>
      <c r="B4436">
        <f t="shared" ca="1" si="414"/>
        <v>45854</v>
      </c>
      <c r="C4436" t="str">
        <f t="shared" ca="1" si="415"/>
        <v>C-001</v>
      </c>
      <c r="D4436" t="str">
        <f t="shared" ca="1" si="416"/>
        <v>P-002</v>
      </c>
      <c r="E4436" t="str">
        <f ca="1">+_xlfn.XLOOKUP(D4436,'Tablas aux'!$A$3:$A$6,'Tablas aux'!$B$3:$B$6,0)</f>
        <v>Laptop</v>
      </c>
      <c r="F4436" t="str">
        <f ca="1">+_xlfn.XLOOKUP(E4436,'Tablas aux'!$B$3:$B$6,'Tablas aux'!$C$3:$C$6,0)</f>
        <v>Computo</v>
      </c>
      <c r="G4436">
        <f t="shared" ca="1" si="417"/>
        <v>8</v>
      </c>
      <c r="H4436">
        <f ca="1">+_xlfn.XLOOKUP(D4436,'Tablas aux'!$A$3:$A$6,'Tablas aux'!$D$3:$D$6)</f>
        <v>1200</v>
      </c>
      <c r="I4436" s="3">
        <f t="shared" ca="1" si="418"/>
        <v>0.3</v>
      </c>
      <c r="J4436" t="str" cm="1">
        <f t="array" aca="1" ref="J4436" ca="1">+INDEX({"Tarjeta";"Efectivo";"Transferencia"},RANDBETWEEN(1,3))</f>
        <v>Tarjeta</v>
      </c>
      <c r="K4436" t="str">
        <f t="shared" ca="1" si="419"/>
        <v>V-001</v>
      </c>
      <c r="L4436" t="str">
        <f ca="1">+VLOOKUP(K4436,'Tablas aux'!$A$23:$C$27,3,0)</f>
        <v>Lima</v>
      </c>
    </row>
    <row r="4437" spans="1:12" x14ac:dyDescent="0.25">
      <c r="A4437" t="str">
        <v>V-4436</v>
      </c>
      <c r="B4437">
        <f t="shared" ca="1" si="414"/>
        <v>45855</v>
      </c>
      <c r="C4437" t="str">
        <f t="shared" ca="1" si="415"/>
        <v>C-004</v>
      </c>
      <c r="D4437" t="str">
        <f t="shared" ca="1" si="416"/>
        <v>P-003</v>
      </c>
      <c r="E4437" t="str">
        <f ca="1">+_xlfn.XLOOKUP(D4437,'Tablas aux'!$A$3:$A$6,'Tablas aux'!$B$3:$B$6,0)</f>
        <v>Smart Watch</v>
      </c>
      <c r="F4437" t="str">
        <f ca="1">+_xlfn.XLOOKUP(E4437,'Tablas aux'!$B$3:$B$6,'Tablas aux'!$C$3:$C$6,0)</f>
        <v>Electrónica</v>
      </c>
      <c r="G4437">
        <f t="shared" ca="1" si="417"/>
        <v>28</v>
      </c>
      <c r="H4437">
        <f ca="1">+_xlfn.XLOOKUP(D4437,'Tablas aux'!$A$3:$A$6,'Tablas aux'!$D$3:$D$6)</f>
        <v>200</v>
      </c>
      <c r="I4437" s="3">
        <f t="shared" ca="1" si="418"/>
        <v>0.1</v>
      </c>
      <c r="J4437" t="str" cm="1">
        <f t="array" aca="1" ref="J4437" ca="1">+INDEX({"Tarjeta";"Efectivo";"Transferencia"},RANDBETWEEN(1,3))</f>
        <v>Tarjeta</v>
      </c>
      <c r="K4437" t="str">
        <f t="shared" ca="1" si="419"/>
        <v>V-004</v>
      </c>
      <c r="L4437" t="str">
        <f ca="1">+VLOOKUP(K4437,'Tablas aux'!$A$23:$C$27,3,0)</f>
        <v>Moquegua</v>
      </c>
    </row>
    <row r="4438" spans="1:12" x14ac:dyDescent="0.25">
      <c r="A4438" t="str">
        <v>V-4437</v>
      </c>
      <c r="B4438">
        <f t="shared" ca="1" si="414"/>
        <v>45774</v>
      </c>
      <c r="C4438" t="str">
        <f t="shared" ca="1" si="415"/>
        <v>C-001</v>
      </c>
      <c r="D4438" t="str">
        <f t="shared" ca="1" si="416"/>
        <v>P-002</v>
      </c>
      <c r="E4438" t="str">
        <f ca="1">+_xlfn.XLOOKUP(D4438,'Tablas aux'!$A$3:$A$6,'Tablas aux'!$B$3:$B$6,0)</f>
        <v>Laptop</v>
      </c>
      <c r="F4438" t="str">
        <f ca="1">+_xlfn.XLOOKUP(E4438,'Tablas aux'!$B$3:$B$6,'Tablas aux'!$C$3:$C$6,0)</f>
        <v>Computo</v>
      </c>
      <c r="G4438">
        <f t="shared" ca="1" si="417"/>
        <v>28</v>
      </c>
      <c r="H4438">
        <f ca="1">+_xlfn.XLOOKUP(D4438,'Tablas aux'!$A$3:$A$6,'Tablas aux'!$D$3:$D$6)</f>
        <v>1200</v>
      </c>
      <c r="I4438" s="3">
        <f t="shared" ca="1" si="418"/>
        <v>0.3</v>
      </c>
      <c r="J4438" t="str" cm="1">
        <f t="array" aca="1" ref="J4438" ca="1">+INDEX({"Tarjeta";"Efectivo";"Transferencia"},RANDBETWEEN(1,3))</f>
        <v>Transferencia</v>
      </c>
      <c r="K4438" t="str">
        <f t="shared" ca="1" si="419"/>
        <v>V-005</v>
      </c>
      <c r="L4438" t="str">
        <f ca="1">+VLOOKUP(K4438,'Tablas aux'!$A$23:$C$27,3,0)</f>
        <v>Ayacucho</v>
      </c>
    </row>
    <row r="4439" spans="1:12" x14ac:dyDescent="0.25">
      <c r="A4439" t="str">
        <v>V-4438</v>
      </c>
      <c r="B4439">
        <f t="shared" ca="1" si="414"/>
        <v>45722</v>
      </c>
      <c r="C4439" t="str">
        <f t="shared" ca="1" si="415"/>
        <v>C-004</v>
      </c>
      <c r="D4439" t="str">
        <f t="shared" ca="1" si="416"/>
        <v>P-001</v>
      </c>
      <c r="E4439" t="str">
        <f ca="1">+_xlfn.XLOOKUP(D4439,'Tablas aux'!$A$3:$A$6,'Tablas aux'!$B$3:$B$6,0)</f>
        <v>Audífonos</v>
      </c>
      <c r="F4439" t="str">
        <f ca="1">+_xlfn.XLOOKUP(E4439,'Tablas aux'!$B$3:$B$6,'Tablas aux'!$C$3:$C$6,0)</f>
        <v>Electrónica</v>
      </c>
      <c r="G4439">
        <f t="shared" ca="1" si="417"/>
        <v>43</v>
      </c>
      <c r="H4439">
        <f ca="1">+_xlfn.XLOOKUP(D4439,'Tablas aux'!$A$3:$A$6,'Tablas aux'!$D$3:$D$6)</f>
        <v>50</v>
      </c>
      <c r="I4439" s="3">
        <f t="shared" ca="1" si="418"/>
        <v>0.1</v>
      </c>
      <c r="J4439" t="str" cm="1">
        <f t="array" aca="1" ref="J4439" ca="1">+INDEX({"Tarjeta";"Efectivo";"Transferencia"},RANDBETWEEN(1,3))</f>
        <v>Tarjeta</v>
      </c>
      <c r="K4439" t="str">
        <f t="shared" ca="1" si="419"/>
        <v>V-001</v>
      </c>
      <c r="L4439" t="str">
        <f ca="1">+VLOOKUP(K4439,'Tablas aux'!$A$23:$C$27,3,0)</f>
        <v>Lima</v>
      </c>
    </row>
    <row r="4440" spans="1:12" x14ac:dyDescent="0.25">
      <c r="A4440" t="str">
        <v>V-4439</v>
      </c>
      <c r="B4440">
        <f t="shared" ca="1" si="414"/>
        <v>45854</v>
      </c>
      <c r="C4440" t="str">
        <f t="shared" ca="1" si="415"/>
        <v>C-003</v>
      </c>
      <c r="D4440" t="str">
        <f t="shared" ca="1" si="416"/>
        <v>P-004</v>
      </c>
      <c r="E4440" t="str">
        <f ca="1">+_xlfn.XLOOKUP(D4440,'Tablas aux'!$A$3:$A$6,'Tablas aux'!$B$3:$B$6,0)</f>
        <v>Smart Phone</v>
      </c>
      <c r="F4440" t="str">
        <f ca="1">+_xlfn.XLOOKUP(E4440,'Tablas aux'!$B$3:$B$6,'Tablas aux'!$C$3:$C$6,0)</f>
        <v>Telefonía</v>
      </c>
      <c r="G4440">
        <f t="shared" ca="1" si="417"/>
        <v>24</v>
      </c>
      <c r="H4440">
        <f ca="1">+_xlfn.XLOOKUP(D4440,'Tablas aux'!$A$3:$A$6,'Tablas aux'!$D$3:$D$6)</f>
        <v>800</v>
      </c>
      <c r="I4440" s="3">
        <f t="shared" ca="1" si="418"/>
        <v>0.2</v>
      </c>
      <c r="J4440" t="str" cm="1">
        <f t="array" aca="1" ref="J4440" ca="1">+INDEX({"Tarjeta";"Efectivo";"Transferencia"},RANDBETWEEN(1,3))</f>
        <v>Efectivo</v>
      </c>
      <c r="K4440" t="str">
        <f t="shared" ca="1" si="419"/>
        <v>V-001</v>
      </c>
      <c r="L4440" t="str">
        <f ca="1">+VLOOKUP(K4440,'Tablas aux'!$A$23:$C$27,3,0)</f>
        <v>Lima</v>
      </c>
    </row>
    <row r="4441" spans="1:12" x14ac:dyDescent="0.25">
      <c r="A4441" t="str">
        <v>V-4440</v>
      </c>
      <c r="B4441">
        <f t="shared" ca="1" si="414"/>
        <v>45707</v>
      </c>
      <c r="C4441" t="str">
        <f t="shared" ca="1" si="415"/>
        <v>C-001</v>
      </c>
      <c r="D4441" t="str">
        <f t="shared" ca="1" si="416"/>
        <v>P-001</v>
      </c>
      <c r="E4441" t="str">
        <f ca="1">+_xlfn.XLOOKUP(D4441,'Tablas aux'!$A$3:$A$6,'Tablas aux'!$B$3:$B$6,0)</f>
        <v>Audífonos</v>
      </c>
      <c r="F4441" t="str">
        <f ca="1">+_xlfn.XLOOKUP(E4441,'Tablas aux'!$B$3:$B$6,'Tablas aux'!$C$3:$C$6,0)</f>
        <v>Electrónica</v>
      </c>
      <c r="G4441">
        <f t="shared" ca="1" si="417"/>
        <v>39</v>
      </c>
      <c r="H4441">
        <f ca="1">+_xlfn.XLOOKUP(D4441,'Tablas aux'!$A$3:$A$6,'Tablas aux'!$D$3:$D$6)</f>
        <v>50</v>
      </c>
      <c r="I4441" s="3">
        <f t="shared" ca="1" si="418"/>
        <v>0.1</v>
      </c>
      <c r="J4441" t="str" cm="1">
        <f t="array" aca="1" ref="J4441" ca="1">+INDEX({"Tarjeta";"Efectivo";"Transferencia"},RANDBETWEEN(1,3))</f>
        <v>Efectivo</v>
      </c>
      <c r="K4441" t="str">
        <f t="shared" ca="1" si="419"/>
        <v>V-003</v>
      </c>
      <c r="L4441" t="str">
        <f ca="1">+VLOOKUP(K4441,'Tablas aux'!$A$23:$C$27,3,0)</f>
        <v>Arequipa</v>
      </c>
    </row>
    <row r="4442" spans="1:12" x14ac:dyDescent="0.25">
      <c r="A4442" t="str">
        <v>V-4441</v>
      </c>
      <c r="B4442">
        <f t="shared" ca="1" si="414"/>
        <v>45814</v>
      </c>
      <c r="C4442" t="str">
        <f t="shared" ca="1" si="415"/>
        <v>C-003</v>
      </c>
      <c r="D4442" t="str">
        <f t="shared" ca="1" si="416"/>
        <v>P-001</v>
      </c>
      <c r="E4442" t="str">
        <f ca="1">+_xlfn.XLOOKUP(D4442,'Tablas aux'!$A$3:$A$6,'Tablas aux'!$B$3:$B$6,0)</f>
        <v>Audífonos</v>
      </c>
      <c r="F4442" t="str">
        <f ca="1">+_xlfn.XLOOKUP(E4442,'Tablas aux'!$B$3:$B$6,'Tablas aux'!$C$3:$C$6,0)</f>
        <v>Electrónica</v>
      </c>
      <c r="G4442">
        <f t="shared" ca="1" si="417"/>
        <v>16</v>
      </c>
      <c r="H4442">
        <f ca="1">+_xlfn.XLOOKUP(D4442,'Tablas aux'!$A$3:$A$6,'Tablas aux'!$D$3:$D$6)</f>
        <v>50</v>
      </c>
      <c r="I4442" s="3">
        <f t="shared" ca="1" si="418"/>
        <v>0.1</v>
      </c>
      <c r="J4442" t="str" cm="1">
        <f t="array" aca="1" ref="J4442" ca="1">+INDEX({"Tarjeta";"Efectivo";"Transferencia"},RANDBETWEEN(1,3))</f>
        <v>Transferencia</v>
      </c>
      <c r="K4442" t="str">
        <f t="shared" ca="1" si="419"/>
        <v>V-004</v>
      </c>
      <c r="L4442" t="str">
        <f ca="1">+VLOOKUP(K4442,'Tablas aux'!$A$23:$C$27,3,0)</f>
        <v>Moquegua</v>
      </c>
    </row>
    <row r="4443" spans="1:12" x14ac:dyDescent="0.25">
      <c r="A4443" t="str">
        <v>V-4442</v>
      </c>
      <c r="B4443">
        <f t="shared" ca="1" si="414"/>
        <v>45724</v>
      </c>
      <c r="C4443" t="str">
        <f t="shared" ca="1" si="415"/>
        <v>C-002</v>
      </c>
      <c r="D4443" t="str">
        <f t="shared" ca="1" si="416"/>
        <v>P-001</v>
      </c>
      <c r="E4443" t="str">
        <f ca="1">+_xlfn.XLOOKUP(D4443,'Tablas aux'!$A$3:$A$6,'Tablas aux'!$B$3:$B$6,0)</f>
        <v>Audífonos</v>
      </c>
      <c r="F4443" t="str">
        <f ca="1">+_xlfn.XLOOKUP(E4443,'Tablas aux'!$B$3:$B$6,'Tablas aux'!$C$3:$C$6,0)</f>
        <v>Electrónica</v>
      </c>
      <c r="G4443">
        <f t="shared" ca="1" si="417"/>
        <v>13</v>
      </c>
      <c r="H4443">
        <f ca="1">+_xlfn.XLOOKUP(D4443,'Tablas aux'!$A$3:$A$6,'Tablas aux'!$D$3:$D$6)</f>
        <v>50</v>
      </c>
      <c r="I4443" s="3">
        <f t="shared" ca="1" si="418"/>
        <v>0.1</v>
      </c>
      <c r="J4443" t="str" cm="1">
        <f t="array" aca="1" ref="J4443" ca="1">+INDEX({"Tarjeta";"Efectivo";"Transferencia"},RANDBETWEEN(1,3))</f>
        <v>Transferencia</v>
      </c>
      <c r="K4443" t="str">
        <f t="shared" ca="1" si="419"/>
        <v>V-004</v>
      </c>
      <c r="L4443" t="str">
        <f ca="1">+VLOOKUP(K4443,'Tablas aux'!$A$23:$C$27,3,0)</f>
        <v>Moquegua</v>
      </c>
    </row>
    <row r="4444" spans="1:12" x14ac:dyDescent="0.25">
      <c r="A4444" t="str">
        <v>V-4443</v>
      </c>
      <c r="B4444">
        <f t="shared" ca="1" si="414"/>
        <v>45729</v>
      </c>
      <c r="C4444" t="str">
        <f t="shared" ca="1" si="415"/>
        <v>C-004</v>
      </c>
      <c r="D4444" t="str">
        <f t="shared" ca="1" si="416"/>
        <v>P-004</v>
      </c>
      <c r="E4444" t="str">
        <f ca="1">+_xlfn.XLOOKUP(D4444,'Tablas aux'!$A$3:$A$6,'Tablas aux'!$B$3:$B$6,0)</f>
        <v>Smart Phone</v>
      </c>
      <c r="F4444" t="str">
        <f ca="1">+_xlfn.XLOOKUP(E4444,'Tablas aux'!$B$3:$B$6,'Tablas aux'!$C$3:$C$6,0)</f>
        <v>Telefonía</v>
      </c>
      <c r="G4444">
        <f t="shared" ca="1" si="417"/>
        <v>15</v>
      </c>
      <c r="H4444">
        <f ca="1">+_xlfn.XLOOKUP(D4444,'Tablas aux'!$A$3:$A$6,'Tablas aux'!$D$3:$D$6)</f>
        <v>800</v>
      </c>
      <c r="I4444" s="3">
        <f t="shared" ca="1" si="418"/>
        <v>0.2</v>
      </c>
      <c r="J4444" t="str" cm="1">
        <f t="array" aca="1" ref="J4444" ca="1">+INDEX({"Tarjeta";"Efectivo";"Transferencia"},RANDBETWEEN(1,3))</f>
        <v>Transferencia</v>
      </c>
      <c r="K4444" t="str">
        <f t="shared" ca="1" si="419"/>
        <v>V-003</v>
      </c>
      <c r="L4444" t="str">
        <f ca="1">+VLOOKUP(K4444,'Tablas aux'!$A$23:$C$27,3,0)</f>
        <v>Arequipa</v>
      </c>
    </row>
    <row r="4445" spans="1:12" x14ac:dyDescent="0.25">
      <c r="A4445" t="str">
        <v>V-4444</v>
      </c>
      <c r="B4445">
        <f t="shared" ca="1" si="414"/>
        <v>45904</v>
      </c>
      <c r="C4445" t="str">
        <f t="shared" ca="1" si="415"/>
        <v>C-002</v>
      </c>
      <c r="D4445" t="str">
        <f t="shared" ca="1" si="416"/>
        <v>P-001</v>
      </c>
      <c r="E4445" t="str">
        <f ca="1">+_xlfn.XLOOKUP(D4445,'Tablas aux'!$A$3:$A$6,'Tablas aux'!$B$3:$B$6,0)</f>
        <v>Audífonos</v>
      </c>
      <c r="F4445" t="str">
        <f ca="1">+_xlfn.XLOOKUP(E4445,'Tablas aux'!$B$3:$B$6,'Tablas aux'!$C$3:$C$6,0)</f>
        <v>Electrónica</v>
      </c>
      <c r="G4445">
        <f t="shared" ca="1" si="417"/>
        <v>22</v>
      </c>
      <c r="H4445">
        <f ca="1">+_xlfn.XLOOKUP(D4445,'Tablas aux'!$A$3:$A$6,'Tablas aux'!$D$3:$D$6)</f>
        <v>50</v>
      </c>
      <c r="I4445" s="3">
        <f t="shared" ca="1" si="418"/>
        <v>0.1</v>
      </c>
      <c r="J4445" t="str" cm="1">
        <f t="array" aca="1" ref="J4445" ca="1">+INDEX({"Tarjeta";"Efectivo";"Transferencia"},RANDBETWEEN(1,3))</f>
        <v>Tarjeta</v>
      </c>
      <c r="K4445" t="str">
        <f t="shared" ca="1" si="419"/>
        <v>V-003</v>
      </c>
      <c r="L4445" t="str">
        <f ca="1">+VLOOKUP(K4445,'Tablas aux'!$A$23:$C$27,3,0)</f>
        <v>Arequipa</v>
      </c>
    </row>
    <row r="4446" spans="1:12" x14ac:dyDescent="0.25">
      <c r="A4446" t="str">
        <v>V-4445</v>
      </c>
      <c r="B4446">
        <f t="shared" ca="1" si="414"/>
        <v>45804</v>
      </c>
      <c r="C4446" t="str">
        <f t="shared" ca="1" si="415"/>
        <v>C-003</v>
      </c>
      <c r="D4446" t="str">
        <f t="shared" ca="1" si="416"/>
        <v>P-002</v>
      </c>
      <c r="E4446" t="str">
        <f ca="1">+_xlfn.XLOOKUP(D4446,'Tablas aux'!$A$3:$A$6,'Tablas aux'!$B$3:$B$6,0)</f>
        <v>Laptop</v>
      </c>
      <c r="F4446" t="str">
        <f ca="1">+_xlfn.XLOOKUP(E4446,'Tablas aux'!$B$3:$B$6,'Tablas aux'!$C$3:$C$6,0)</f>
        <v>Computo</v>
      </c>
      <c r="G4446">
        <f t="shared" ca="1" si="417"/>
        <v>37</v>
      </c>
      <c r="H4446">
        <f ca="1">+_xlfn.XLOOKUP(D4446,'Tablas aux'!$A$3:$A$6,'Tablas aux'!$D$3:$D$6)</f>
        <v>1200</v>
      </c>
      <c r="I4446" s="3">
        <f t="shared" ca="1" si="418"/>
        <v>0.3</v>
      </c>
      <c r="J4446" t="str" cm="1">
        <f t="array" aca="1" ref="J4446" ca="1">+INDEX({"Tarjeta";"Efectivo";"Transferencia"},RANDBETWEEN(1,3))</f>
        <v>Efectivo</v>
      </c>
      <c r="K4446" t="str">
        <f t="shared" ca="1" si="419"/>
        <v>V-002</v>
      </c>
      <c r="L4446" t="str">
        <f ca="1">+VLOOKUP(K4446,'Tablas aux'!$A$23:$C$27,3,0)</f>
        <v>Callao</v>
      </c>
    </row>
    <row r="4447" spans="1:12" x14ac:dyDescent="0.25">
      <c r="A4447" t="str">
        <v>V-4446</v>
      </c>
      <c r="B4447">
        <f t="shared" ca="1" si="414"/>
        <v>45911</v>
      </c>
      <c r="C4447" t="str">
        <f t="shared" ca="1" si="415"/>
        <v>C-001</v>
      </c>
      <c r="D4447" t="str">
        <f t="shared" ca="1" si="416"/>
        <v>P-001</v>
      </c>
      <c r="E4447" t="str">
        <f ca="1">+_xlfn.XLOOKUP(D4447,'Tablas aux'!$A$3:$A$6,'Tablas aux'!$B$3:$B$6,0)</f>
        <v>Audífonos</v>
      </c>
      <c r="F4447" t="str">
        <f ca="1">+_xlfn.XLOOKUP(E4447,'Tablas aux'!$B$3:$B$6,'Tablas aux'!$C$3:$C$6,0)</f>
        <v>Electrónica</v>
      </c>
      <c r="G4447">
        <f t="shared" ca="1" si="417"/>
        <v>5</v>
      </c>
      <c r="H4447">
        <f ca="1">+_xlfn.XLOOKUP(D4447,'Tablas aux'!$A$3:$A$6,'Tablas aux'!$D$3:$D$6)</f>
        <v>50</v>
      </c>
      <c r="I4447" s="3">
        <f t="shared" ca="1" si="418"/>
        <v>0.1</v>
      </c>
      <c r="J4447" t="str" cm="1">
        <f t="array" aca="1" ref="J4447" ca="1">+INDEX({"Tarjeta";"Efectivo";"Transferencia"},RANDBETWEEN(1,3))</f>
        <v>Efectivo</v>
      </c>
      <c r="K4447" t="str">
        <f t="shared" ca="1" si="419"/>
        <v>V-001</v>
      </c>
      <c r="L4447" t="str">
        <f ca="1">+VLOOKUP(K4447,'Tablas aux'!$A$23:$C$27,3,0)</f>
        <v>Lima</v>
      </c>
    </row>
    <row r="4448" spans="1:12" x14ac:dyDescent="0.25">
      <c r="A4448" t="str">
        <v>V-4447</v>
      </c>
      <c r="B4448">
        <f t="shared" ca="1" si="414"/>
        <v>45898</v>
      </c>
      <c r="C4448" t="str">
        <f t="shared" ca="1" si="415"/>
        <v>C-003</v>
      </c>
      <c r="D4448" t="str">
        <f t="shared" ca="1" si="416"/>
        <v>P-001</v>
      </c>
      <c r="E4448" t="str">
        <f ca="1">+_xlfn.XLOOKUP(D4448,'Tablas aux'!$A$3:$A$6,'Tablas aux'!$B$3:$B$6,0)</f>
        <v>Audífonos</v>
      </c>
      <c r="F4448" t="str">
        <f ca="1">+_xlfn.XLOOKUP(E4448,'Tablas aux'!$B$3:$B$6,'Tablas aux'!$C$3:$C$6,0)</f>
        <v>Electrónica</v>
      </c>
      <c r="G4448">
        <f t="shared" ca="1" si="417"/>
        <v>5</v>
      </c>
      <c r="H4448">
        <f ca="1">+_xlfn.XLOOKUP(D4448,'Tablas aux'!$A$3:$A$6,'Tablas aux'!$D$3:$D$6)</f>
        <v>50</v>
      </c>
      <c r="I4448" s="3">
        <f t="shared" ca="1" si="418"/>
        <v>0.1</v>
      </c>
      <c r="J4448" t="str" cm="1">
        <f t="array" aca="1" ref="J4448" ca="1">+INDEX({"Tarjeta";"Efectivo";"Transferencia"},RANDBETWEEN(1,3))</f>
        <v>Tarjeta</v>
      </c>
      <c r="K4448" t="str">
        <f t="shared" ca="1" si="419"/>
        <v>V-001</v>
      </c>
      <c r="L4448" t="str">
        <f ca="1">+VLOOKUP(K4448,'Tablas aux'!$A$23:$C$27,3,0)</f>
        <v>Lima</v>
      </c>
    </row>
    <row r="4449" spans="1:12" x14ac:dyDescent="0.25">
      <c r="A4449" t="str">
        <v>V-4448</v>
      </c>
      <c r="B4449">
        <f t="shared" ca="1" si="414"/>
        <v>45915</v>
      </c>
      <c r="C4449" t="str">
        <f t="shared" ca="1" si="415"/>
        <v>C-002</v>
      </c>
      <c r="D4449" t="str">
        <f t="shared" ca="1" si="416"/>
        <v>P-003</v>
      </c>
      <c r="E4449" t="str">
        <f ca="1">+_xlfn.XLOOKUP(D4449,'Tablas aux'!$A$3:$A$6,'Tablas aux'!$B$3:$B$6,0)</f>
        <v>Smart Watch</v>
      </c>
      <c r="F4449" t="str">
        <f ca="1">+_xlfn.XLOOKUP(E4449,'Tablas aux'!$B$3:$B$6,'Tablas aux'!$C$3:$C$6,0)</f>
        <v>Electrónica</v>
      </c>
      <c r="G4449">
        <f t="shared" ca="1" si="417"/>
        <v>7</v>
      </c>
      <c r="H4449">
        <f ca="1">+_xlfn.XLOOKUP(D4449,'Tablas aux'!$A$3:$A$6,'Tablas aux'!$D$3:$D$6)</f>
        <v>200</v>
      </c>
      <c r="I4449" s="3">
        <f t="shared" ca="1" si="418"/>
        <v>0.1</v>
      </c>
      <c r="J4449" t="str" cm="1">
        <f t="array" aca="1" ref="J4449" ca="1">+INDEX({"Tarjeta";"Efectivo";"Transferencia"},RANDBETWEEN(1,3))</f>
        <v>Tarjeta</v>
      </c>
      <c r="K4449" t="str">
        <f t="shared" ca="1" si="419"/>
        <v>V-002</v>
      </c>
      <c r="L4449" t="str">
        <f ca="1">+VLOOKUP(K4449,'Tablas aux'!$A$23:$C$27,3,0)</f>
        <v>Callao</v>
      </c>
    </row>
    <row r="4450" spans="1:12" x14ac:dyDescent="0.25">
      <c r="A4450" t="str">
        <v>V-4449</v>
      </c>
      <c r="B4450">
        <f t="shared" ca="1" si="414"/>
        <v>45987</v>
      </c>
      <c r="C4450" t="str">
        <f t="shared" ca="1" si="415"/>
        <v>C-001</v>
      </c>
      <c r="D4450" t="str">
        <f t="shared" ca="1" si="416"/>
        <v>P-001</v>
      </c>
      <c r="E4450" t="str">
        <f ca="1">+_xlfn.XLOOKUP(D4450,'Tablas aux'!$A$3:$A$6,'Tablas aux'!$B$3:$B$6,0)</f>
        <v>Audífonos</v>
      </c>
      <c r="F4450" t="str">
        <f ca="1">+_xlfn.XLOOKUP(E4450,'Tablas aux'!$B$3:$B$6,'Tablas aux'!$C$3:$C$6,0)</f>
        <v>Electrónica</v>
      </c>
      <c r="G4450">
        <f t="shared" ca="1" si="417"/>
        <v>45</v>
      </c>
      <c r="H4450">
        <f ca="1">+_xlfn.XLOOKUP(D4450,'Tablas aux'!$A$3:$A$6,'Tablas aux'!$D$3:$D$6)</f>
        <v>50</v>
      </c>
      <c r="I4450" s="3">
        <f t="shared" ca="1" si="418"/>
        <v>0.1</v>
      </c>
      <c r="J4450" t="str" cm="1">
        <f t="array" aca="1" ref="J4450" ca="1">+INDEX({"Tarjeta";"Efectivo";"Transferencia"},RANDBETWEEN(1,3))</f>
        <v>Tarjeta</v>
      </c>
      <c r="K4450" t="str">
        <f t="shared" ca="1" si="419"/>
        <v>V-002</v>
      </c>
      <c r="L4450" t="str">
        <f ca="1">+VLOOKUP(K4450,'Tablas aux'!$A$23:$C$27,3,0)</f>
        <v>Callao</v>
      </c>
    </row>
    <row r="4451" spans="1:12" x14ac:dyDescent="0.25">
      <c r="A4451" t="str">
        <v>V-4450</v>
      </c>
      <c r="B4451">
        <f t="shared" ca="1" si="414"/>
        <v>45888</v>
      </c>
      <c r="C4451" t="str">
        <f t="shared" ca="1" si="415"/>
        <v>C-002</v>
      </c>
      <c r="D4451" t="str">
        <f t="shared" ca="1" si="416"/>
        <v>P-004</v>
      </c>
      <c r="E4451" t="str">
        <f ca="1">+_xlfn.XLOOKUP(D4451,'Tablas aux'!$A$3:$A$6,'Tablas aux'!$B$3:$B$6,0)</f>
        <v>Smart Phone</v>
      </c>
      <c r="F4451" t="str">
        <f ca="1">+_xlfn.XLOOKUP(E4451,'Tablas aux'!$B$3:$B$6,'Tablas aux'!$C$3:$C$6,0)</f>
        <v>Telefonía</v>
      </c>
      <c r="G4451">
        <f t="shared" ca="1" si="417"/>
        <v>30</v>
      </c>
      <c r="H4451">
        <f ca="1">+_xlfn.XLOOKUP(D4451,'Tablas aux'!$A$3:$A$6,'Tablas aux'!$D$3:$D$6)</f>
        <v>800</v>
      </c>
      <c r="I4451" s="3">
        <f t="shared" ca="1" si="418"/>
        <v>0.2</v>
      </c>
      <c r="J4451" t="str" cm="1">
        <f t="array" aca="1" ref="J4451" ca="1">+INDEX({"Tarjeta";"Efectivo";"Transferencia"},RANDBETWEEN(1,3))</f>
        <v>Tarjeta</v>
      </c>
      <c r="K4451" t="str">
        <f t="shared" ca="1" si="419"/>
        <v>V-005</v>
      </c>
      <c r="L4451" t="str">
        <f ca="1">+VLOOKUP(K4451,'Tablas aux'!$A$23:$C$27,3,0)</f>
        <v>Ayacucho</v>
      </c>
    </row>
    <row r="4452" spans="1:12" x14ac:dyDescent="0.25">
      <c r="A4452" t="str">
        <v>V-4451</v>
      </c>
      <c r="B4452">
        <f t="shared" ca="1" si="414"/>
        <v>45847</v>
      </c>
      <c r="C4452" t="str">
        <f t="shared" ca="1" si="415"/>
        <v>C-002</v>
      </c>
      <c r="D4452" t="str">
        <f t="shared" ca="1" si="416"/>
        <v>P-003</v>
      </c>
      <c r="E4452" t="str">
        <f ca="1">+_xlfn.XLOOKUP(D4452,'Tablas aux'!$A$3:$A$6,'Tablas aux'!$B$3:$B$6,0)</f>
        <v>Smart Watch</v>
      </c>
      <c r="F4452" t="str">
        <f ca="1">+_xlfn.XLOOKUP(E4452,'Tablas aux'!$B$3:$B$6,'Tablas aux'!$C$3:$C$6,0)</f>
        <v>Electrónica</v>
      </c>
      <c r="G4452">
        <f t="shared" ca="1" si="417"/>
        <v>13</v>
      </c>
      <c r="H4452">
        <f ca="1">+_xlfn.XLOOKUP(D4452,'Tablas aux'!$A$3:$A$6,'Tablas aux'!$D$3:$D$6)</f>
        <v>200</v>
      </c>
      <c r="I4452" s="3">
        <f t="shared" ca="1" si="418"/>
        <v>0.1</v>
      </c>
      <c r="J4452" t="str" cm="1">
        <f t="array" aca="1" ref="J4452" ca="1">+INDEX({"Tarjeta";"Efectivo";"Transferencia"},RANDBETWEEN(1,3))</f>
        <v>Efectivo</v>
      </c>
      <c r="K4452" t="str">
        <f t="shared" ca="1" si="419"/>
        <v>V-003</v>
      </c>
      <c r="L4452" t="str">
        <f ca="1">+VLOOKUP(K4452,'Tablas aux'!$A$23:$C$27,3,0)</f>
        <v>Arequipa</v>
      </c>
    </row>
    <row r="4453" spans="1:12" x14ac:dyDescent="0.25">
      <c r="A4453" t="str">
        <v>V-4452</v>
      </c>
      <c r="B4453">
        <f t="shared" ca="1" si="414"/>
        <v>45970</v>
      </c>
      <c r="C4453" t="str">
        <f t="shared" ca="1" si="415"/>
        <v>C-001</v>
      </c>
      <c r="D4453" t="str">
        <f t="shared" ca="1" si="416"/>
        <v>P-001</v>
      </c>
      <c r="E4453" t="str">
        <f ca="1">+_xlfn.XLOOKUP(D4453,'Tablas aux'!$A$3:$A$6,'Tablas aux'!$B$3:$B$6,0)</f>
        <v>Audífonos</v>
      </c>
      <c r="F4453" t="str">
        <f ca="1">+_xlfn.XLOOKUP(E4453,'Tablas aux'!$B$3:$B$6,'Tablas aux'!$C$3:$C$6,0)</f>
        <v>Electrónica</v>
      </c>
      <c r="G4453">
        <f t="shared" ca="1" si="417"/>
        <v>5</v>
      </c>
      <c r="H4453">
        <f ca="1">+_xlfn.XLOOKUP(D4453,'Tablas aux'!$A$3:$A$6,'Tablas aux'!$D$3:$D$6)</f>
        <v>50</v>
      </c>
      <c r="I4453" s="3">
        <f t="shared" ca="1" si="418"/>
        <v>0.1</v>
      </c>
      <c r="J4453" t="str" cm="1">
        <f t="array" aca="1" ref="J4453" ca="1">+INDEX({"Tarjeta";"Efectivo";"Transferencia"},RANDBETWEEN(1,3))</f>
        <v>Transferencia</v>
      </c>
      <c r="K4453" t="str">
        <f t="shared" ca="1" si="419"/>
        <v>V-002</v>
      </c>
      <c r="L4453" t="str">
        <f ca="1">+VLOOKUP(K4453,'Tablas aux'!$A$23:$C$27,3,0)</f>
        <v>Callao</v>
      </c>
    </row>
    <row r="4454" spans="1:12" x14ac:dyDescent="0.25">
      <c r="A4454" t="str">
        <v>V-4453</v>
      </c>
      <c r="B4454">
        <f t="shared" ca="1" si="414"/>
        <v>45926</v>
      </c>
      <c r="C4454" t="str">
        <f t="shared" ca="1" si="415"/>
        <v>C-004</v>
      </c>
      <c r="D4454" t="str">
        <f t="shared" ca="1" si="416"/>
        <v>P-002</v>
      </c>
      <c r="E4454" t="str">
        <f ca="1">+_xlfn.XLOOKUP(D4454,'Tablas aux'!$A$3:$A$6,'Tablas aux'!$B$3:$B$6,0)</f>
        <v>Laptop</v>
      </c>
      <c r="F4454" t="str">
        <f ca="1">+_xlfn.XLOOKUP(E4454,'Tablas aux'!$B$3:$B$6,'Tablas aux'!$C$3:$C$6,0)</f>
        <v>Computo</v>
      </c>
      <c r="G4454">
        <f t="shared" ca="1" si="417"/>
        <v>15</v>
      </c>
      <c r="H4454">
        <f ca="1">+_xlfn.XLOOKUP(D4454,'Tablas aux'!$A$3:$A$6,'Tablas aux'!$D$3:$D$6)</f>
        <v>1200</v>
      </c>
      <c r="I4454" s="3">
        <f t="shared" ca="1" si="418"/>
        <v>0.3</v>
      </c>
      <c r="J4454" t="str" cm="1">
        <f t="array" aca="1" ref="J4454" ca="1">+INDEX({"Tarjeta";"Efectivo";"Transferencia"},RANDBETWEEN(1,3))</f>
        <v>Transferencia</v>
      </c>
      <c r="K4454" t="str">
        <f t="shared" ca="1" si="419"/>
        <v>V-001</v>
      </c>
      <c r="L4454" t="str">
        <f ca="1">+VLOOKUP(K4454,'Tablas aux'!$A$23:$C$27,3,0)</f>
        <v>Lima</v>
      </c>
    </row>
    <row r="4455" spans="1:12" x14ac:dyDescent="0.25">
      <c r="A4455" t="str">
        <v>V-4454</v>
      </c>
      <c r="B4455">
        <f t="shared" ca="1" si="414"/>
        <v>45730</v>
      </c>
      <c r="C4455" t="str">
        <f t="shared" ca="1" si="415"/>
        <v>C-001</v>
      </c>
      <c r="D4455" t="str">
        <f t="shared" ca="1" si="416"/>
        <v>P-002</v>
      </c>
      <c r="E4455" t="str">
        <f ca="1">+_xlfn.XLOOKUP(D4455,'Tablas aux'!$A$3:$A$6,'Tablas aux'!$B$3:$B$6,0)</f>
        <v>Laptop</v>
      </c>
      <c r="F4455" t="str">
        <f ca="1">+_xlfn.XLOOKUP(E4455,'Tablas aux'!$B$3:$B$6,'Tablas aux'!$C$3:$C$6,0)</f>
        <v>Computo</v>
      </c>
      <c r="G4455">
        <f t="shared" ca="1" si="417"/>
        <v>38</v>
      </c>
      <c r="H4455">
        <f ca="1">+_xlfn.XLOOKUP(D4455,'Tablas aux'!$A$3:$A$6,'Tablas aux'!$D$3:$D$6)</f>
        <v>1200</v>
      </c>
      <c r="I4455" s="3">
        <f t="shared" ca="1" si="418"/>
        <v>0.3</v>
      </c>
      <c r="J4455" t="str" cm="1">
        <f t="array" aca="1" ref="J4455" ca="1">+INDEX({"Tarjeta";"Efectivo";"Transferencia"},RANDBETWEEN(1,3))</f>
        <v>Tarjeta</v>
      </c>
      <c r="K4455" t="str">
        <f t="shared" ca="1" si="419"/>
        <v>V-001</v>
      </c>
      <c r="L4455" t="str">
        <f ca="1">+VLOOKUP(K4455,'Tablas aux'!$A$23:$C$27,3,0)</f>
        <v>Lima</v>
      </c>
    </row>
    <row r="4456" spans="1:12" x14ac:dyDescent="0.25">
      <c r="A4456" t="str">
        <v>V-4455</v>
      </c>
      <c r="B4456">
        <f t="shared" ca="1" si="414"/>
        <v>45882</v>
      </c>
      <c r="C4456" t="str">
        <f t="shared" ca="1" si="415"/>
        <v>C-003</v>
      </c>
      <c r="D4456" t="str">
        <f t="shared" ca="1" si="416"/>
        <v>P-004</v>
      </c>
      <c r="E4456" t="str">
        <f ca="1">+_xlfn.XLOOKUP(D4456,'Tablas aux'!$A$3:$A$6,'Tablas aux'!$B$3:$B$6,0)</f>
        <v>Smart Phone</v>
      </c>
      <c r="F4456" t="str">
        <f ca="1">+_xlfn.XLOOKUP(E4456,'Tablas aux'!$B$3:$B$6,'Tablas aux'!$C$3:$C$6,0)</f>
        <v>Telefonía</v>
      </c>
      <c r="G4456">
        <f t="shared" ca="1" si="417"/>
        <v>10</v>
      </c>
      <c r="H4456">
        <f ca="1">+_xlfn.XLOOKUP(D4456,'Tablas aux'!$A$3:$A$6,'Tablas aux'!$D$3:$D$6)</f>
        <v>800</v>
      </c>
      <c r="I4456" s="3">
        <f t="shared" ca="1" si="418"/>
        <v>0.2</v>
      </c>
      <c r="J4456" t="str" cm="1">
        <f t="array" aca="1" ref="J4456" ca="1">+INDEX({"Tarjeta";"Efectivo";"Transferencia"},RANDBETWEEN(1,3))</f>
        <v>Efectivo</v>
      </c>
      <c r="K4456" t="str">
        <f t="shared" ca="1" si="419"/>
        <v>V-003</v>
      </c>
      <c r="L4456" t="str">
        <f ca="1">+VLOOKUP(K4456,'Tablas aux'!$A$23:$C$27,3,0)</f>
        <v>Arequipa</v>
      </c>
    </row>
    <row r="4457" spans="1:12" x14ac:dyDescent="0.25">
      <c r="A4457" t="str">
        <v>V-4456</v>
      </c>
      <c r="B4457">
        <f t="shared" ca="1" si="414"/>
        <v>45929</v>
      </c>
      <c r="C4457" t="str">
        <f t="shared" ca="1" si="415"/>
        <v>C-004</v>
      </c>
      <c r="D4457" t="str">
        <f t="shared" ca="1" si="416"/>
        <v>P-003</v>
      </c>
      <c r="E4457" t="str">
        <f ca="1">+_xlfn.XLOOKUP(D4457,'Tablas aux'!$A$3:$A$6,'Tablas aux'!$B$3:$B$6,0)</f>
        <v>Smart Watch</v>
      </c>
      <c r="F4457" t="str">
        <f ca="1">+_xlfn.XLOOKUP(E4457,'Tablas aux'!$B$3:$B$6,'Tablas aux'!$C$3:$C$6,0)</f>
        <v>Electrónica</v>
      </c>
      <c r="G4457">
        <f t="shared" ca="1" si="417"/>
        <v>13</v>
      </c>
      <c r="H4457">
        <f ca="1">+_xlfn.XLOOKUP(D4457,'Tablas aux'!$A$3:$A$6,'Tablas aux'!$D$3:$D$6)</f>
        <v>200</v>
      </c>
      <c r="I4457" s="3">
        <f t="shared" ca="1" si="418"/>
        <v>0.1</v>
      </c>
      <c r="J4457" t="str" cm="1">
        <f t="array" aca="1" ref="J4457" ca="1">+INDEX({"Tarjeta";"Efectivo";"Transferencia"},RANDBETWEEN(1,3))</f>
        <v>Tarjeta</v>
      </c>
      <c r="K4457" t="str">
        <f t="shared" ca="1" si="419"/>
        <v>V-001</v>
      </c>
      <c r="L4457" t="str">
        <f ca="1">+VLOOKUP(K4457,'Tablas aux'!$A$23:$C$27,3,0)</f>
        <v>Lima</v>
      </c>
    </row>
    <row r="4458" spans="1:12" x14ac:dyDescent="0.25">
      <c r="A4458" t="str">
        <v>V-4457</v>
      </c>
      <c r="B4458">
        <f t="shared" ca="1" si="414"/>
        <v>45669</v>
      </c>
      <c r="C4458" t="str">
        <f t="shared" ca="1" si="415"/>
        <v>C-004</v>
      </c>
      <c r="D4458" t="str">
        <f t="shared" ca="1" si="416"/>
        <v>P-003</v>
      </c>
      <c r="E4458" t="str">
        <f ca="1">+_xlfn.XLOOKUP(D4458,'Tablas aux'!$A$3:$A$6,'Tablas aux'!$B$3:$B$6,0)</f>
        <v>Smart Watch</v>
      </c>
      <c r="F4458" t="str">
        <f ca="1">+_xlfn.XLOOKUP(E4458,'Tablas aux'!$B$3:$B$6,'Tablas aux'!$C$3:$C$6,0)</f>
        <v>Electrónica</v>
      </c>
      <c r="G4458">
        <f t="shared" ca="1" si="417"/>
        <v>25</v>
      </c>
      <c r="H4458">
        <f ca="1">+_xlfn.XLOOKUP(D4458,'Tablas aux'!$A$3:$A$6,'Tablas aux'!$D$3:$D$6)</f>
        <v>200</v>
      </c>
      <c r="I4458" s="3">
        <f t="shared" ca="1" si="418"/>
        <v>0.1</v>
      </c>
      <c r="J4458" t="str" cm="1">
        <f t="array" aca="1" ref="J4458" ca="1">+INDEX({"Tarjeta";"Efectivo";"Transferencia"},RANDBETWEEN(1,3))</f>
        <v>Efectivo</v>
      </c>
      <c r="K4458" t="str">
        <f t="shared" ca="1" si="419"/>
        <v>V-003</v>
      </c>
      <c r="L4458" t="str">
        <f ca="1">+VLOOKUP(K4458,'Tablas aux'!$A$23:$C$27,3,0)</f>
        <v>Arequipa</v>
      </c>
    </row>
    <row r="4459" spans="1:12" x14ac:dyDescent="0.25">
      <c r="A4459" t="str">
        <v>V-4458</v>
      </c>
      <c r="B4459">
        <f t="shared" ca="1" si="414"/>
        <v>45890</v>
      </c>
      <c r="C4459" t="str">
        <f t="shared" ca="1" si="415"/>
        <v>C-003</v>
      </c>
      <c r="D4459" t="str">
        <f t="shared" ca="1" si="416"/>
        <v>P-001</v>
      </c>
      <c r="E4459" t="str">
        <f ca="1">+_xlfn.XLOOKUP(D4459,'Tablas aux'!$A$3:$A$6,'Tablas aux'!$B$3:$B$6,0)</f>
        <v>Audífonos</v>
      </c>
      <c r="F4459" t="str">
        <f ca="1">+_xlfn.XLOOKUP(E4459,'Tablas aux'!$B$3:$B$6,'Tablas aux'!$C$3:$C$6,0)</f>
        <v>Electrónica</v>
      </c>
      <c r="G4459">
        <f t="shared" ca="1" si="417"/>
        <v>26</v>
      </c>
      <c r="H4459">
        <f ca="1">+_xlfn.XLOOKUP(D4459,'Tablas aux'!$A$3:$A$6,'Tablas aux'!$D$3:$D$6)</f>
        <v>50</v>
      </c>
      <c r="I4459" s="3">
        <f t="shared" ca="1" si="418"/>
        <v>0.1</v>
      </c>
      <c r="J4459" t="str" cm="1">
        <f t="array" aca="1" ref="J4459" ca="1">+INDEX({"Tarjeta";"Efectivo";"Transferencia"},RANDBETWEEN(1,3))</f>
        <v>Efectivo</v>
      </c>
      <c r="K4459" t="str">
        <f t="shared" ca="1" si="419"/>
        <v>V-001</v>
      </c>
      <c r="L4459" t="str">
        <f ca="1">+VLOOKUP(K4459,'Tablas aux'!$A$23:$C$27,3,0)</f>
        <v>Lima</v>
      </c>
    </row>
    <row r="4460" spans="1:12" x14ac:dyDescent="0.25">
      <c r="A4460" t="str">
        <v>V-4459</v>
      </c>
      <c r="B4460">
        <f t="shared" ca="1" si="414"/>
        <v>45971</v>
      </c>
      <c r="C4460" t="str">
        <f t="shared" ca="1" si="415"/>
        <v>C-004</v>
      </c>
      <c r="D4460" t="str">
        <f t="shared" ca="1" si="416"/>
        <v>P-001</v>
      </c>
      <c r="E4460" t="str">
        <f ca="1">+_xlfn.XLOOKUP(D4460,'Tablas aux'!$A$3:$A$6,'Tablas aux'!$B$3:$B$6,0)</f>
        <v>Audífonos</v>
      </c>
      <c r="F4460" t="str">
        <f ca="1">+_xlfn.XLOOKUP(E4460,'Tablas aux'!$B$3:$B$6,'Tablas aux'!$C$3:$C$6,0)</f>
        <v>Electrónica</v>
      </c>
      <c r="G4460">
        <f t="shared" ca="1" si="417"/>
        <v>29</v>
      </c>
      <c r="H4460">
        <f ca="1">+_xlfn.XLOOKUP(D4460,'Tablas aux'!$A$3:$A$6,'Tablas aux'!$D$3:$D$6)</f>
        <v>50</v>
      </c>
      <c r="I4460" s="3">
        <f t="shared" ca="1" si="418"/>
        <v>0.1</v>
      </c>
      <c r="J4460" t="str" cm="1">
        <f t="array" aca="1" ref="J4460" ca="1">+INDEX({"Tarjeta";"Efectivo";"Transferencia"},RANDBETWEEN(1,3))</f>
        <v>Tarjeta</v>
      </c>
      <c r="K4460" t="str">
        <f t="shared" ca="1" si="419"/>
        <v>V-003</v>
      </c>
      <c r="L4460" t="str">
        <f ca="1">+VLOOKUP(K4460,'Tablas aux'!$A$23:$C$27,3,0)</f>
        <v>Arequipa</v>
      </c>
    </row>
    <row r="4461" spans="1:12" x14ac:dyDescent="0.25">
      <c r="A4461" t="str">
        <v>V-4460</v>
      </c>
      <c r="B4461">
        <f t="shared" ca="1" si="414"/>
        <v>45851</v>
      </c>
      <c r="C4461" t="str">
        <f t="shared" ca="1" si="415"/>
        <v>C-004</v>
      </c>
      <c r="D4461" t="str">
        <f t="shared" ca="1" si="416"/>
        <v>P-003</v>
      </c>
      <c r="E4461" t="str">
        <f ca="1">+_xlfn.XLOOKUP(D4461,'Tablas aux'!$A$3:$A$6,'Tablas aux'!$B$3:$B$6,0)</f>
        <v>Smart Watch</v>
      </c>
      <c r="F4461" t="str">
        <f ca="1">+_xlfn.XLOOKUP(E4461,'Tablas aux'!$B$3:$B$6,'Tablas aux'!$C$3:$C$6,0)</f>
        <v>Electrónica</v>
      </c>
      <c r="G4461">
        <f t="shared" ca="1" si="417"/>
        <v>8</v>
      </c>
      <c r="H4461">
        <f ca="1">+_xlfn.XLOOKUP(D4461,'Tablas aux'!$A$3:$A$6,'Tablas aux'!$D$3:$D$6)</f>
        <v>200</v>
      </c>
      <c r="I4461" s="3">
        <f t="shared" ca="1" si="418"/>
        <v>0.1</v>
      </c>
      <c r="J4461" t="str" cm="1">
        <f t="array" aca="1" ref="J4461" ca="1">+INDEX({"Tarjeta";"Efectivo";"Transferencia"},RANDBETWEEN(1,3))</f>
        <v>Efectivo</v>
      </c>
      <c r="K4461" t="str">
        <f t="shared" ca="1" si="419"/>
        <v>V-002</v>
      </c>
      <c r="L4461" t="str">
        <f ca="1">+VLOOKUP(K4461,'Tablas aux'!$A$23:$C$27,3,0)</f>
        <v>Callao</v>
      </c>
    </row>
    <row r="4462" spans="1:12" x14ac:dyDescent="0.25">
      <c r="A4462" t="str">
        <v>V-4461</v>
      </c>
      <c r="B4462">
        <f t="shared" ca="1" si="414"/>
        <v>45743</v>
      </c>
      <c r="C4462" t="str">
        <f t="shared" ca="1" si="415"/>
        <v>C-002</v>
      </c>
      <c r="D4462" t="str">
        <f t="shared" ca="1" si="416"/>
        <v>P-001</v>
      </c>
      <c r="E4462" t="str">
        <f ca="1">+_xlfn.XLOOKUP(D4462,'Tablas aux'!$A$3:$A$6,'Tablas aux'!$B$3:$B$6,0)</f>
        <v>Audífonos</v>
      </c>
      <c r="F4462" t="str">
        <f ca="1">+_xlfn.XLOOKUP(E4462,'Tablas aux'!$B$3:$B$6,'Tablas aux'!$C$3:$C$6,0)</f>
        <v>Electrónica</v>
      </c>
      <c r="G4462">
        <f t="shared" ca="1" si="417"/>
        <v>30</v>
      </c>
      <c r="H4462">
        <f ca="1">+_xlfn.XLOOKUP(D4462,'Tablas aux'!$A$3:$A$6,'Tablas aux'!$D$3:$D$6)</f>
        <v>50</v>
      </c>
      <c r="I4462" s="3">
        <f t="shared" ca="1" si="418"/>
        <v>0.1</v>
      </c>
      <c r="J4462" t="str" cm="1">
        <f t="array" aca="1" ref="J4462" ca="1">+INDEX({"Tarjeta";"Efectivo";"Transferencia"},RANDBETWEEN(1,3))</f>
        <v>Transferencia</v>
      </c>
      <c r="K4462" t="str">
        <f t="shared" ca="1" si="419"/>
        <v>V-003</v>
      </c>
      <c r="L4462" t="str">
        <f ca="1">+VLOOKUP(K4462,'Tablas aux'!$A$23:$C$27,3,0)</f>
        <v>Arequipa</v>
      </c>
    </row>
    <row r="4463" spans="1:12" x14ac:dyDescent="0.25">
      <c r="A4463" t="str">
        <v>V-4462</v>
      </c>
      <c r="B4463">
        <f t="shared" ca="1" si="414"/>
        <v>45699</v>
      </c>
      <c r="C4463" t="str">
        <f t="shared" ca="1" si="415"/>
        <v>C-001</v>
      </c>
      <c r="D4463" t="str">
        <f t="shared" ca="1" si="416"/>
        <v>P-002</v>
      </c>
      <c r="E4463" t="str">
        <f ca="1">+_xlfn.XLOOKUP(D4463,'Tablas aux'!$A$3:$A$6,'Tablas aux'!$B$3:$B$6,0)</f>
        <v>Laptop</v>
      </c>
      <c r="F4463" t="str">
        <f ca="1">+_xlfn.XLOOKUP(E4463,'Tablas aux'!$B$3:$B$6,'Tablas aux'!$C$3:$C$6,0)</f>
        <v>Computo</v>
      </c>
      <c r="G4463">
        <f t="shared" ca="1" si="417"/>
        <v>11</v>
      </c>
      <c r="H4463">
        <f ca="1">+_xlfn.XLOOKUP(D4463,'Tablas aux'!$A$3:$A$6,'Tablas aux'!$D$3:$D$6)</f>
        <v>1200</v>
      </c>
      <c r="I4463" s="3">
        <f t="shared" ca="1" si="418"/>
        <v>0.3</v>
      </c>
      <c r="J4463" t="str" cm="1">
        <f t="array" aca="1" ref="J4463" ca="1">+INDEX({"Tarjeta";"Efectivo";"Transferencia"},RANDBETWEEN(1,3))</f>
        <v>Efectivo</v>
      </c>
      <c r="K4463" t="str">
        <f t="shared" ca="1" si="419"/>
        <v>V-004</v>
      </c>
      <c r="L4463" t="str">
        <f ca="1">+VLOOKUP(K4463,'Tablas aux'!$A$23:$C$27,3,0)</f>
        <v>Moquegua</v>
      </c>
    </row>
    <row r="4464" spans="1:12" x14ac:dyDescent="0.25">
      <c r="A4464" t="str">
        <v>V-4463</v>
      </c>
      <c r="B4464">
        <f t="shared" ca="1" si="414"/>
        <v>45748</v>
      </c>
      <c r="C4464" t="str">
        <f t="shared" ca="1" si="415"/>
        <v>C-004</v>
      </c>
      <c r="D4464" t="str">
        <f t="shared" ca="1" si="416"/>
        <v>P-002</v>
      </c>
      <c r="E4464" t="str">
        <f ca="1">+_xlfn.XLOOKUP(D4464,'Tablas aux'!$A$3:$A$6,'Tablas aux'!$B$3:$B$6,0)</f>
        <v>Laptop</v>
      </c>
      <c r="F4464" t="str">
        <f ca="1">+_xlfn.XLOOKUP(E4464,'Tablas aux'!$B$3:$B$6,'Tablas aux'!$C$3:$C$6,0)</f>
        <v>Computo</v>
      </c>
      <c r="G4464">
        <f t="shared" ca="1" si="417"/>
        <v>35</v>
      </c>
      <c r="H4464">
        <f ca="1">+_xlfn.XLOOKUP(D4464,'Tablas aux'!$A$3:$A$6,'Tablas aux'!$D$3:$D$6)</f>
        <v>1200</v>
      </c>
      <c r="I4464" s="3">
        <f t="shared" ca="1" si="418"/>
        <v>0.3</v>
      </c>
      <c r="J4464" t="str" cm="1">
        <f t="array" aca="1" ref="J4464" ca="1">+INDEX({"Tarjeta";"Efectivo";"Transferencia"},RANDBETWEEN(1,3))</f>
        <v>Efectivo</v>
      </c>
      <c r="K4464" t="str">
        <f t="shared" ca="1" si="419"/>
        <v>V-002</v>
      </c>
      <c r="L4464" t="str">
        <f ca="1">+VLOOKUP(K4464,'Tablas aux'!$A$23:$C$27,3,0)</f>
        <v>Callao</v>
      </c>
    </row>
    <row r="4465" spans="1:12" x14ac:dyDescent="0.25">
      <c r="A4465" t="str">
        <v>V-4464</v>
      </c>
      <c r="B4465">
        <f t="shared" ca="1" si="414"/>
        <v>45664</v>
      </c>
      <c r="C4465" t="str">
        <f t="shared" ca="1" si="415"/>
        <v>C-001</v>
      </c>
      <c r="D4465" t="str">
        <f t="shared" ca="1" si="416"/>
        <v>P-001</v>
      </c>
      <c r="E4465" t="str">
        <f ca="1">+_xlfn.XLOOKUP(D4465,'Tablas aux'!$A$3:$A$6,'Tablas aux'!$B$3:$B$6,0)</f>
        <v>Audífonos</v>
      </c>
      <c r="F4465" t="str">
        <f ca="1">+_xlfn.XLOOKUP(E4465,'Tablas aux'!$B$3:$B$6,'Tablas aux'!$C$3:$C$6,0)</f>
        <v>Electrónica</v>
      </c>
      <c r="G4465">
        <f t="shared" ca="1" si="417"/>
        <v>12</v>
      </c>
      <c r="H4465">
        <f ca="1">+_xlfn.XLOOKUP(D4465,'Tablas aux'!$A$3:$A$6,'Tablas aux'!$D$3:$D$6)</f>
        <v>50</v>
      </c>
      <c r="I4465" s="3">
        <f t="shared" ca="1" si="418"/>
        <v>0.1</v>
      </c>
      <c r="J4465" t="str" cm="1">
        <f t="array" aca="1" ref="J4465" ca="1">+INDEX({"Tarjeta";"Efectivo";"Transferencia"},RANDBETWEEN(1,3))</f>
        <v>Efectivo</v>
      </c>
      <c r="K4465" t="str">
        <f t="shared" ca="1" si="419"/>
        <v>V-005</v>
      </c>
      <c r="L4465" t="str">
        <f ca="1">+VLOOKUP(K4465,'Tablas aux'!$A$23:$C$27,3,0)</f>
        <v>Ayacucho</v>
      </c>
    </row>
    <row r="4466" spans="1:12" x14ac:dyDescent="0.25">
      <c r="A4466" t="str">
        <v>V-4465</v>
      </c>
      <c r="B4466">
        <f t="shared" ca="1" si="414"/>
        <v>45881</v>
      </c>
      <c r="C4466" t="str">
        <f t="shared" ca="1" si="415"/>
        <v>C-001</v>
      </c>
      <c r="D4466" t="str">
        <f t="shared" ca="1" si="416"/>
        <v>P-002</v>
      </c>
      <c r="E4466" t="str">
        <f ca="1">+_xlfn.XLOOKUP(D4466,'Tablas aux'!$A$3:$A$6,'Tablas aux'!$B$3:$B$6,0)</f>
        <v>Laptop</v>
      </c>
      <c r="F4466" t="str">
        <f ca="1">+_xlfn.XLOOKUP(E4466,'Tablas aux'!$B$3:$B$6,'Tablas aux'!$C$3:$C$6,0)</f>
        <v>Computo</v>
      </c>
      <c r="G4466">
        <f t="shared" ca="1" si="417"/>
        <v>44</v>
      </c>
      <c r="H4466">
        <f ca="1">+_xlfn.XLOOKUP(D4466,'Tablas aux'!$A$3:$A$6,'Tablas aux'!$D$3:$D$6)</f>
        <v>1200</v>
      </c>
      <c r="I4466" s="3">
        <f t="shared" ca="1" si="418"/>
        <v>0.3</v>
      </c>
      <c r="J4466" t="str" cm="1">
        <f t="array" aca="1" ref="J4466" ca="1">+INDEX({"Tarjeta";"Efectivo";"Transferencia"},RANDBETWEEN(1,3))</f>
        <v>Efectivo</v>
      </c>
      <c r="K4466" t="str">
        <f t="shared" ca="1" si="419"/>
        <v>V-004</v>
      </c>
      <c r="L4466" t="str">
        <f ca="1">+VLOOKUP(K4466,'Tablas aux'!$A$23:$C$27,3,0)</f>
        <v>Moquegua</v>
      </c>
    </row>
    <row r="4467" spans="1:12" x14ac:dyDescent="0.25">
      <c r="A4467" t="str">
        <v>V-4466</v>
      </c>
      <c r="B4467">
        <f t="shared" ca="1" si="414"/>
        <v>45985</v>
      </c>
      <c r="C4467" t="str">
        <f t="shared" ca="1" si="415"/>
        <v>C-004</v>
      </c>
      <c r="D4467" t="str">
        <f t="shared" ca="1" si="416"/>
        <v>P-001</v>
      </c>
      <c r="E4467" t="str">
        <f ca="1">+_xlfn.XLOOKUP(D4467,'Tablas aux'!$A$3:$A$6,'Tablas aux'!$B$3:$B$6,0)</f>
        <v>Audífonos</v>
      </c>
      <c r="F4467" t="str">
        <f ca="1">+_xlfn.XLOOKUP(E4467,'Tablas aux'!$B$3:$B$6,'Tablas aux'!$C$3:$C$6,0)</f>
        <v>Electrónica</v>
      </c>
      <c r="G4467">
        <f t="shared" ca="1" si="417"/>
        <v>35</v>
      </c>
      <c r="H4467">
        <f ca="1">+_xlfn.XLOOKUP(D4467,'Tablas aux'!$A$3:$A$6,'Tablas aux'!$D$3:$D$6)</f>
        <v>50</v>
      </c>
      <c r="I4467" s="3">
        <f t="shared" ca="1" si="418"/>
        <v>0.1</v>
      </c>
      <c r="J4467" t="str" cm="1">
        <f t="array" aca="1" ref="J4467" ca="1">+INDEX({"Tarjeta";"Efectivo";"Transferencia"},RANDBETWEEN(1,3))</f>
        <v>Tarjeta</v>
      </c>
      <c r="K4467" t="str">
        <f t="shared" ca="1" si="419"/>
        <v>V-004</v>
      </c>
      <c r="L4467" t="str">
        <f ca="1">+VLOOKUP(K4467,'Tablas aux'!$A$23:$C$27,3,0)</f>
        <v>Moquegua</v>
      </c>
    </row>
    <row r="4468" spans="1:12" x14ac:dyDescent="0.25">
      <c r="A4468" t="str">
        <v>V-4467</v>
      </c>
      <c r="B4468">
        <f t="shared" ca="1" si="414"/>
        <v>45843</v>
      </c>
      <c r="C4468" t="str">
        <f t="shared" ca="1" si="415"/>
        <v>C-001</v>
      </c>
      <c r="D4468" t="str">
        <f t="shared" ca="1" si="416"/>
        <v>P-004</v>
      </c>
      <c r="E4468" t="str">
        <f ca="1">+_xlfn.XLOOKUP(D4468,'Tablas aux'!$A$3:$A$6,'Tablas aux'!$B$3:$B$6,0)</f>
        <v>Smart Phone</v>
      </c>
      <c r="F4468" t="str">
        <f ca="1">+_xlfn.XLOOKUP(E4468,'Tablas aux'!$B$3:$B$6,'Tablas aux'!$C$3:$C$6,0)</f>
        <v>Telefonía</v>
      </c>
      <c r="G4468">
        <f t="shared" ca="1" si="417"/>
        <v>9</v>
      </c>
      <c r="H4468">
        <f ca="1">+_xlfn.XLOOKUP(D4468,'Tablas aux'!$A$3:$A$6,'Tablas aux'!$D$3:$D$6)</f>
        <v>800</v>
      </c>
      <c r="I4468" s="3">
        <f t="shared" ca="1" si="418"/>
        <v>0.2</v>
      </c>
      <c r="J4468" t="str" cm="1">
        <f t="array" aca="1" ref="J4468" ca="1">+INDEX({"Tarjeta";"Efectivo";"Transferencia"},RANDBETWEEN(1,3))</f>
        <v>Efectivo</v>
      </c>
      <c r="K4468" t="str">
        <f t="shared" ca="1" si="419"/>
        <v>V-003</v>
      </c>
      <c r="L4468" t="str">
        <f ca="1">+VLOOKUP(K4468,'Tablas aux'!$A$23:$C$27,3,0)</f>
        <v>Arequipa</v>
      </c>
    </row>
    <row r="4469" spans="1:12" x14ac:dyDescent="0.25">
      <c r="A4469" t="str">
        <v>V-4468</v>
      </c>
      <c r="B4469">
        <f t="shared" ca="1" si="414"/>
        <v>45743</v>
      </c>
      <c r="C4469" t="str">
        <f t="shared" ca="1" si="415"/>
        <v>C-003</v>
      </c>
      <c r="D4469" t="str">
        <f t="shared" ca="1" si="416"/>
        <v>P-004</v>
      </c>
      <c r="E4469" t="str">
        <f ca="1">+_xlfn.XLOOKUP(D4469,'Tablas aux'!$A$3:$A$6,'Tablas aux'!$B$3:$B$6,0)</f>
        <v>Smart Phone</v>
      </c>
      <c r="F4469" t="str">
        <f ca="1">+_xlfn.XLOOKUP(E4469,'Tablas aux'!$B$3:$B$6,'Tablas aux'!$C$3:$C$6,0)</f>
        <v>Telefonía</v>
      </c>
      <c r="G4469">
        <f t="shared" ca="1" si="417"/>
        <v>21</v>
      </c>
      <c r="H4469">
        <f ca="1">+_xlfn.XLOOKUP(D4469,'Tablas aux'!$A$3:$A$6,'Tablas aux'!$D$3:$D$6)</f>
        <v>800</v>
      </c>
      <c r="I4469" s="3">
        <f t="shared" ca="1" si="418"/>
        <v>0.2</v>
      </c>
      <c r="J4469" t="str" cm="1">
        <f t="array" aca="1" ref="J4469" ca="1">+INDEX({"Tarjeta";"Efectivo";"Transferencia"},RANDBETWEEN(1,3))</f>
        <v>Transferencia</v>
      </c>
      <c r="K4469" t="str">
        <f t="shared" ca="1" si="419"/>
        <v>V-005</v>
      </c>
      <c r="L4469" t="str">
        <f ca="1">+VLOOKUP(K4469,'Tablas aux'!$A$23:$C$27,3,0)</f>
        <v>Ayacucho</v>
      </c>
    </row>
    <row r="4470" spans="1:12" x14ac:dyDescent="0.25">
      <c r="A4470" t="str">
        <v>V-4469</v>
      </c>
      <c r="B4470">
        <f t="shared" ca="1" si="414"/>
        <v>45912</v>
      </c>
      <c r="C4470" t="str">
        <f t="shared" ca="1" si="415"/>
        <v>C-004</v>
      </c>
      <c r="D4470" t="str">
        <f t="shared" ca="1" si="416"/>
        <v>P-002</v>
      </c>
      <c r="E4470" t="str">
        <f ca="1">+_xlfn.XLOOKUP(D4470,'Tablas aux'!$A$3:$A$6,'Tablas aux'!$B$3:$B$6,0)</f>
        <v>Laptop</v>
      </c>
      <c r="F4470" t="str">
        <f ca="1">+_xlfn.XLOOKUP(E4470,'Tablas aux'!$B$3:$B$6,'Tablas aux'!$C$3:$C$6,0)</f>
        <v>Computo</v>
      </c>
      <c r="G4470">
        <f t="shared" ca="1" si="417"/>
        <v>41</v>
      </c>
      <c r="H4470">
        <f ca="1">+_xlfn.XLOOKUP(D4470,'Tablas aux'!$A$3:$A$6,'Tablas aux'!$D$3:$D$6)</f>
        <v>1200</v>
      </c>
      <c r="I4470" s="3">
        <f t="shared" ca="1" si="418"/>
        <v>0.3</v>
      </c>
      <c r="J4470" t="str" cm="1">
        <f t="array" aca="1" ref="J4470" ca="1">+INDEX({"Tarjeta";"Efectivo";"Transferencia"},RANDBETWEEN(1,3))</f>
        <v>Transferencia</v>
      </c>
      <c r="K4470" t="str">
        <f t="shared" ca="1" si="419"/>
        <v>V-004</v>
      </c>
      <c r="L4470" t="str">
        <f ca="1">+VLOOKUP(K4470,'Tablas aux'!$A$23:$C$27,3,0)</f>
        <v>Moquegua</v>
      </c>
    </row>
    <row r="4471" spans="1:12" x14ac:dyDescent="0.25">
      <c r="A4471" t="str">
        <v>V-4470</v>
      </c>
      <c r="B4471">
        <f t="shared" ca="1" si="414"/>
        <v>45769</v>
      </c>
      <c r="C4471" t="str">
        <f t="shared" ca="1" si="415"/>
        <v>C-001</v>
      </c>
      <c r="D4471" t="str">
        <f t="shared" ca="1" si="416"/>
        <v>P-004</v>
      </c>
      <c r="E4471" t="str">
        <f ca="1">+_xlfn.XLOOKUP(D4471,'Tablas aux'!$A$3:$A$6,'Tablas aux'!$B$3:$B$6,0)</f>
        <v>Smart Phone</v>
      </c>
      <c r="F4471" t="str">
        <f ca="1">+_xlfn.XLOOKUP(E4471,'Tablas aux'!$B$3:$B$6,'Tablas aux'!$C$3:$C$6,0)</f>
        <v>Telefonía</v>
      </c>
      <c r="G4471">
        <f t="shared" ca="1" si="417"/>
        <v>14</v>
      </c>
      <c r="H4471">
        <f ca="1">+_xlfn.XLOOKUP(D4471,'Tablas aux'!$A$3:$A$6,'Tablas aux'!$D$3:$D$6)</f>
        <v>800</v>
      </c>
      <c r="I4471" s="3">
        <f t="shared" ca="1" si="418"/>
        <v>0.2</v>
      </c>
      <c r="J4471" t="str" cm="1">
        <f t="array" aca="1" ref="J4471" ca="1">+INDEX({"Tarjeta";"Efectivo";"Transferencia"},RANDBETWEEN(1,3))</f>
        <v>Tarjeta</v>
      </c>
      <c r="K4471" t="str">
        <f t="shared" ca="1" si="419"/>
        <v>V-001</v>
      </c>
      <c r="L4471" t="str">
        <f ca="1">+VLOOKUP(K4471,'Tablas aux'!$A$23:$C$27,3,0)</f>
        <v>Lima</v>
      </c>
    </row>
    <row r="4472" spans="1:12" x14ac:dyDescent="0.25">
      <c r="A4472" t="str">
        <v>V-4471</v>
      </c>
      <c r="B4472">
        <f t="shared" ca="1" si="414"/>
        <v>45765</v>
      </c>
      <c r="C4472" t="str">
        <f t="shared" ca="1" si="415"/>
        <v>C-001</v>
      </c>
      <c r="D4472" t="str">
        <f t="shared" ca="1" si="416"/>
        <v>P-004</v>
      </c>
      <c r="E4472" t="str">
        <f ca="1">+_xlfn.XLOOKUP(D4472,'Tablas aux'!$A$3:$A$6,'Tablas aux'!$B$3:$B$6,0)</f>
        <v>Smart Phone</v>
      </c>
      <c r="F4472" t="str">
        <f ca="1">+_xlfn.XLOOKUP(E4472,'Tablas aux'!$B$3:$B$6,'Tablas aux'!$C$3:$C$6,0)</f>
        <v>Telefonía</v>
      </c>
      <c r="G4472">
        <f t="shared" ca="1" si="417"/>
        <v>27</v>
      </c>
      <c r="H4472">
        <f ca="1">+_xlfn.XLOOKUP(D4472,'Tablas aux'!$A$3:$A$6,'Tablas aux'!$D$3:$D$6)</f>
        <v>800</v>
      </c>
      <c r="I4472" s="3">
        <f t="shared" ca="1" si="418"/>
        <v>0.2</v>
      </c>
      <c r="J4472" t="str" cm="1">
        <f t="array" aca="1" ref="J4472" ca="1">+INDEX({"Tarjeta";"Efectivo";"Transferencia"},RANDBETWEEN(1,3))</f>
        <v>Transferencia</v>
      </c>
      <c r="K4472" t="str">
        <f t="shared" ca="1" si="419"/>
        <v>V-001</v>
      </c>
      <c r="L4472" t="str">
        <f ca="1">+VLOOKUP(K4472,'Tablas aux'!$A$23:$C$27,3,0)</f>
        <v>Lima</v>
      </c>
    </row>
    <row r="4473" spans="1:12" x14ac:dyDescent="0.25">
      <c r="A4473" t="str">
        <v>V-4472</v>
      </c>
      <c r="B4473">
        <f t="shared" ca="1" si="414"/>
        <v>45883</v>
      </c>
      <c r="C4473" t="str">
        <f t="shared" ca="1" si="415"/>
        <v>C-004</v>
      </c>
      <c r="D4473" t="str">
        <f t="shared" ca="1" si="416"/>
        <v>P-003</v>
      </c>
      <c r="E4473" t="str">
        <f ca="1">+_xlfn.XLOOKUP(D4473,'Tablas aux'!$A$3:$A$6,'Tablas aux'!$B$3:$B$6,0)</f>
        <v>Smart Watch</v>
      </c>
      <c r="F4473" t="str">
        <f ca="1">+_xlfn.XLOOKUP(E4473,'Tablas aux'!$B$3:$B$6,'Tablas aux'!$C$3:$C$6,0)</f>
        <v>Electrónica</v>
      </c>
      <c r="G4473">
        <f t="shared" ca="1" si="417"/>
        <v>12</v>
      </c>
      <c r="H4473">
        <f ca="1">+_xlfn.XLOOKUP(D4473,'Tablas aux'!$A$3:$A$6,'Tablas aux'!$D$3:$D$6)</f>
        <v>200</v>
      </c>
      <c r="I4473" s="3">
        <f t="shared" ca="1" si="418"/>
        <v>0.1</v>
      </c>
      <c r="J4473" t="str" cm="1">
        <f t="array" aca="1" ref="J4473" ca="1">+INDEX({"Tarjeta";"Efectivo";"Transferencia"},RANDBETWEEN(1,3))</f>
        <v>Efectivo</v>
      </c>
      <c r="K4473" t="str">
        <f t="shared" ca="1" si="419"/>
        <v>V-003</v>
      </c>
      <c r="L4473" t="str">
        <f ca="1">+VLOOKUP(K4473,'Tablas aux'!$A$23:$C$27,3,0)</f>
        <v>Arequipa</v>
      </c>
    </row>
    <row r="4474" spans="1:12" x14ac:dyDescent="0.25">
      <c r="A4474" t="str">
        <v>V-4473</v>
      </c>
      <c r="B4474">
        <f t="shared" ca="1" si="414"/>
        <v>45703</v>
      </c>
      <c r="C4474" t="str">
        <f t="shared" ca="1" si="415"/>
        <v>C-004</v>
      </c>
      <c r="D4474" t="str">
        <f t="shared" ca="1" si="416"/>
        <v>P-004</v>
      </c>
      <c r="E4474" t="str">
        <f ca="1">+_xlfn.XLOOKUP(D4474,'Tablas aux'!$A$3:$A$6,'Tablas aux'!$B$3:$B$6,0)</f>
        <v>Smart Phone</v>
      </c>
      <c r="F4474" t="str">
        <f ca="1">+_xlfn.XLOOKUP(E4474,'Tablas aux'!$B$3:$B$6,'Tablas aux'!$C$3:$C$6,0)</f>
        <v>Telefonía</v>
      </c>
      <c r="G4474">
        <f t="shared" ca="1" si="417"/>
        <v>36</v>
      </c>
      <c r="H4474">
        <f ca="1">+_xlfn.XLOOKUP(D4474,'Tablas aux'!$A$3:$A$6,'Tablas aux'!$D$3:$D$6)</f>
        <v>800</v>
      </c>
      <c r="I4474" s="3">
        <f t="shared" ca="1" si="418"/>
        <v>0.2</v>
      </c>
      <c r="J4474" t="str" cm="1">
        <f t="array" aca="1" ref="J4474" ca="1">+INDEX({"Tarjeta";"Efectivo";"Transferencia"},RANDBETWEEN(1,3))</f>
        <v>Efectivo</v>
      </c>
      <c r="K4474" t="str">
        <f t="shared" ca="1" si="419"/>
        <v>V-001</v>
      </c>
      <c r="L4474" t="str">
        <f ca="1">+VLOOKUP(K4474,'Tablas aux'!$A$23:$C$27,3,0)</f>
        <v>Lima</v>
      </c>
    </row>
    <row r="4475" spans="1:12" x14ac:dyDescent="0.25">
      <c r="A4475" t="str">
        <v>V-4474</v>
      </c>
      <c r="B4475">
        <f t="shared" ca="1" si="414"/>
        <v>45701</v>
      </c>
      <c r="C4475" t="str">
        <f t="shared" ca="1" si="415"/>
        <v>C-002</v>
      </c>
      <c r="D4475" t="str">
        <f t="shared" ca="1" si="416"/>
        <v>P-002</v>
      </c>
      <c r="E4475" t="str">
        <f ca="1">+_xlfn.XLOOKUP(D4475,'Tablas aux'!$A$3:$A$6,'Tablas aux'!$B$3:$B$6,0)</f>
        <v>Laptop</v>
      </c>
      <c r="F4475" t="str">
        <f ca="1">+_xlfn.XLOOKUP(E4475,'Tablas aux'!$B$3:$B$6,'Tablas aux'!$C$3:$C$6,0)</f>
        <v>Computo</v>
      </c>
      <c r="G4475">
        <f t="shared" ca="1" si="417"/>
        <v>37</v>
      </c>
      <c r="H4475">
        <f ca="1">+_xlfn.XLOOKUP(D4475,'Tablas aux'!$A$3:$A$6,'Tablas aux'!$D$3:$D$6)</f>
        <v>1200</v>
      </c>
      <c r="I4475" s="3">
        <f t="shared" ca="1" si="418"/>
        <v>0.3</v>
      </c>
      <c r="J4475" t="str" cm="1">
        <f t="array" aca="1" ref="J4475" ca="1">+INDEX({"Tarjeta";"Efectivo";"Transferencia"},RANDBETWEEN(1,3))</f>
        <v>Transferencia</v>
      </c>
      <c r="K4475" t="str">
        <f t="shared" ca="1" si="419"/>
        <v>V-004</v>
      </c>
      <c r="L4475" t="str">
        <f ca="1">+VLOOKUP(K4475,'Tablas aux'!$A$23:$C$27,3,0)</f>
        <v>Moquegua</v>
      </c>
    </row>
    <row r="4476" spans="1:12" x14ac:dyDescent="0.25">
      <c r="A4476" t="str">
        <v>V-4475</v>
      </c>
      <c r="B4476">
        <f t="shared" ca="1" si="414"/>
        <v>45674</v>
      </c>
      <c r="C4476" t="str">
        <f t="shared" ca="1" si="415"/>
        <v>C-001</v>
      </c>
      <c r="D4476" t="str">
        <f t="shared" ca="1" si="416"/>
        <v>P-002</v>
      </c>
      <c r="E4476" t="str">
        <f ca="1">+_xlfn.XLOOKUP(D4476,'Tablas aux'!$A$3:$A$6,'Tablas aux'!$B$3:$B$6,0)</f>
        <v>Laptop</v>
      </c>
      <c r="F4476" t="str">
        <f ca="1">+_xlfn.XLOOKUP(E4476,'Tablas aux'!$B$3:$B$6,'Tablas aux'!$C$3:$C$6,0)</f>
        <v>Computo</v>
      </c>
      <c r="G4476">
        <f t="shared" ca="1" si="417"/>
        <v>22</v>
      </c>
      <c r="H4476">
        <f ca="1">+_xlfn.XLOOKUP(D4476,'Tablas aux'!$A$3:$A$6,'Tablas aux'!$D$3:$D$6)</f>
        <v>1200</v>
      </c>
      <c r="I4476" s="3">
        <f t="shared" ca="1" si="418"/>
        <v>0.3</v>
      </c>
      <c r="J4476" t="str" cm="1">
        <f t="array" aca="1" ref="J4476" ca="1">+INDEX({"Tarjeta";"Efectivo";"Transferencia"},RANDBETWEEN(1,3))</f>
        <v>Efectivo</v>
      </c>
      <c r="K4476" t="str">
        <f t="shared" ca="1" si="419"/>
        <v>V-002</v>
      </c>
      <c r="L4476" t="str">
        <f ca="1">+VLOOKUP(K4476,'Tablas aux'!$A$23:$C$27,3,0)</f>
        <v>Callao</v>
      </c>
    </row>
    <row r="4477" spans="1:12" x14ac:dyDescent="0.25">
      <c r="A4477" t="str">
        <v>V-4476</v>
      </c>
      <c r="B4477">
        <f t="shared" ca="1" si="414"/>
        <v>45842</v>
      </c>
      <c r="C4477" t="str">
        <f t="shared" ca="1" si="415"/>
        <v>C-003</v>
      </c>
      <c r="D4477" t="str">
        <f t="shared" ca="1" si="416"/>
        <v>P-001</v>
      </c>
      <c r="E4477" t="str">
        <f ca="1">+_xlfn.XLOOKUP(D4477,'Tablas aux'!$A$3:$A$6,'Tablas aux'!$B$3:$B$6,0)</f>
        <v>Audífonos</v>
      </c>
      <c r="F4477" t="str">
        <f ca="1">+_xlfn.XLOOKUP(E4477,'Tablas aux'!$B$3:$B$6,'Tablas aux'!$C$3:$C$6,0)</f>
        <v>Electrónica</v>
      </c>
      <c r="G4477">
        <f t="shared" ca="1" si="417"/>
        <v>32</v>
      </c>
      <c r="H4477">
        <f ca="1">+_xlfn.XLOOKUP(D4477,'Tablas aux'!$A$3:$A$6,'Tablas aux'!$D$3:$D$6)</f>
        <v>50</v>
      </c>
      <c r="I4477" s="3">
        <f t="shared" ca="1" si="418"/>
        <v>0.1</v>
      </c>
      <c r="J4477" t="str" cm="1">
        <f t="array" aca="1" ref="J4477" ca="1">+INDEX({"Tarjeta";"Efectivo";"Transferencia"},RANDBETWEEN(1,3))</f>
        <v>Efectivo</v>
      </c>
      <c r="K4477" t="str">
        <f t="shared" ca="1" si="419"/>
        <v>V-001</v>
      </c>
      <c r="L4477" t="str">
        <f ca="1">+VLOOKUP(K4477,'Tablas aux'!$A$23:$C$27,3,0)</f>
        <v>Lima</v>
      </c>
    </row>
    <row r="4478" spans="1:12" x14ac:dyDescent="0.25">
      <c r="A4478" t="str">
        <v>V-4477</v>
      </c>
      <c r="B4478">
        <f t="shared" ca="1" si="414"/>
        <v>46010</v>
      </c>
      <c r="C4478" t="str">
        <f t="shared" ca="1" si="415"/>
        <v>C-003</v>
      </c>
      <c r="D4478" t="str">
        <f t="shared" ca="1" si="416"/>
        <v>P-001</v>
      </c>
      <c r="E4478" t="str">
        <f ca="1">+_xlfn.XLOOKUP(D4478,'Tablas aux'!$A$3:$A$6,'Tablas aux'!$B$3:$B$6,0)</f>
        <v>Audífonos</v>
      </c>
      <c r="F4478" t="str">
        <f ca="1">+_xlfn.XLOOKUP(E4478,'Tablas aux'!$B$3:$B$6,'Tablas aux'!$C$3:$C$6,0)</f>
        <v>Electrónica</v>
      </c>
      <c r="G4478">
        <f t="shared" ca="1" si="417"/>
        <v>9</v>
      </c>
      <c r="H4478">
        <f ca="1">+_xlfn.XLOOKUP(D4478,'Tablas aux'!$A$3:$A$6,'Tablas aux'!$D$3:$D$6)</f>
        <v>50</v>
      </c>
      <c r="I4478" s="3">
        <f t="shared" ca="1" si="418"/>
        <v>0.1</v>
      </c>
      <c r="J4478" t="str" cm="1">
        <f t="array" aca="1" ref="J4478" ca="1">+INDEX({"Tarjeta";"Efectivo";"Transferencia"},RANDBETWEEN(1,3))</f>
        <v>Efectivo</v>
      </c>
      <c r="K4478" t="str">
        <f t="shared" ca="1" si="419"/>
        <v>V-005</v>
      </c>
      <c r="L4478" t="str">
        <f ca="1">+VLOOKUP(K4478,'Tablas aux'!$A$23:$C$27,3,0)</f>
        <v>Ayacucho</v>
      </c>
    </row>
    <row r="4479" spans="1:12" x14ac:dyDescent="0.25">
      <c r="A4479" t="str">
        <v>V-4478</v>
      </c>
      <c r="B4479">
        <f t="shared" ca="1" si="414"/>
        <v>45785</v>
      </c>
      <c r="C4479" t="str">
        <f t="shared" ca="1" si="415"/>
        <v>C-001</v>
      </c>
      <c r="D4479" t="str">
        <f t="shared" ca="1" si="416"/>
        <v>P-001</v>
      </c>
      <c r="E4479" t="str">
        <f ca="1">+_xlfn.XLOOKUP(D4479,'Tablas aux'!$A$3:$A$6,'Tablas aux'!$B$3:$B$6,0)</f>
        <v>Audífonos</v>
      </c>
      <c r="F4479" t="str">
        <f ca="1">+_xlfn.XLOOKUP(E4479,'Tablas aux'!$B$3:$B$6,'Tablas aux'!$C$3:$C$6,0)</f>
        <v>Electrónica</v>
      </c>
      <c r="G4479">
        <f t="shared" ca="1" si="417"/>
        <v>25</v>
      </c>
      <c r="H4479">
        <f ca="1">+_xlfn.XLOOKUP(D4479,'Tablas aux'!$A$3:$A$6,'Tablas aux'!$D$3:$D$6)</f>
        <v>50</v>
      </c>
      <c r="I4479" s="3">
        <f t="shared" ca="1" si="418"/>
        <v>0.1</v>
      </c>
      <c r="J4479" t="str" cm="1">
        <f t="array" aca="1" ref="J4479" ca="1">+INDEX({"Tarjeta";"Efectivo";"Transferencia"},RANDBETWEEN(1,3))</f>
        <v>Transferencia</v>
      </c>
      <c r="K4479" t="str">
        <f t="shared" ca="1" si="419"/>
        <v>V-002</v>
      </c>
      <c r="L4479" t="str">
        <f ca="1">+VLOOKUP(K4479,'Tablas aux'!$A$23:$C$27,3,0)</f>
        <v>Callao</v>
      </c>
    </row>
    <row r="4480" spans="1:12" x14ac:dyDescent="0.25">
      <c r="A4480" t="str">
        <v>V-4479</v>
      </c>
      <c r="B4480">
        <f t="shared" ca="1" si="414"/>
        <v>45797</v>
      </c>
      <c r="C4480" t="str">
        <f t="shared" ca="1" si="415"/>
        <v>C-002</v>
      </c>
      <c r="D4480" t="str">
        <f t="shared" ca="1" si="416"/>
        <v>P-003</v>
      </c>
      <c r="E4480" t="str">
        <f ca="1">+_xlfn.XLOOKUP(D4480,'Tablas aux'!$A$3:$A$6,'Tablas aux'!$B$3:$B$6,0)</f>
        <v>Smart Watch</v>
      </c>
      <c r="F4480" t="str">
        <f ca="1">+_xlfn.XLOOKUP(E4480,'Tablas aux'!$B$3:$B$6,'Tablas aux'!$C$3:$C$6,0)</f>
        <v>Electrónica</v>
      </c>
      <c r="G4480">
        <f t="shared" ca="1" si="417"/>
        <v>6</v>
      </c>
      <c r="H4480">
        <f ca="1">+_xlfn.XLOOKUP(D4480,'Tablas aux'!$A$3:$A$6,'Tablas aux'!$D$3:$D$6)</f>
        <v>200</v>
      </c>
      <c r="I4480" s="3">
        <f t="shared" ca="1" si="418"/>
        <v>0.1</v>
      </c>
      <c r="J4480" t="str" cm="1">
        <f t="array" aca="1" ref="J4480" ca="1">+INDEX({"Tarjeta";"Efectivo";"Transferencia"},RANDBETWEEN(1,3))</f>
        <v>Tarjeta</v>
      </c>
      <c r="K4480" t="str">
        <f t="shared" ca="1" si="419"/>
        <v>V-001</v>
      </c>
      <c r="L4480" t="str">
        <f ca="1">+VLOOKUP(K4480,'Tablas aux'!$A$23:$C$27,3,0)</f>
        <v>Lima</v>
      </c>
    </row>
    <row r="4481" spans="1:12" x14ac:dyDescent="0.25">
      <c r="A4481" t="str">
        <v>V-4480</v>
      </c>
      <c r="B4481">
        <f t="shared" ca="1" si="414"/>
        <v>45780</v>
      </c>
      <c r="C4481" t="str">
        <f t="shared" ca="1" si="415"/>
        <v>C-001</v>
      </c>
      <c r="D4481" t="str">
        <f t="shared" ca="1" si="416"/>
        <v>P-003</v>
      </c>
      <c r="E4481" t="str">
        <f ca="1">+_xlfn.XLOOKUP(D4481,'Tablas aux'!$A$3:$A$6,'Tablas aux'!$B$3:$B$6,0)</f>
        <v>Smart Watch</v>
      </c>
      <c r="F4481" t="str">
        <f ca="1">+_xlfn.XLOOKUP(E4481,'Tablas aux'!$B$3:$B$6,'Tablas aux'!$C$3:$C$6,0)</f>
        <v>Electrónica</v>
      </c>
      <c r="G4481">
        <f t="shared" ca="1" si="417"/>
        <v>34</v>
      </c>
      <c r="H4481">
        <f ca="1">+_xlfn.XLOOKUP(D4481,'Tablas aux'!$A$3:$A$6,'Tablas aux'!$D$3:$D$6)</f>
        <v>200</v>
      </c>
      <c r="I4481" s="3">
        <f t="shared" ca="1" si="418"/>
        <v>0.1</v>
      </c>
      <c r="J4481" t="str" cm="1">
        <f t="array" aca="1" ref="J4481" ca="1">+INDEX({"Tarjeta";"Efectivo";"Transferencia"},RANDBETWEEN(1,3))</f>
        <v>Transferencia</v>
      </c>
      <c r="K4481" t="str">
        <f t="shared" ca="1" si="419"/>
        <v>V-003</v>
      </c>
      <c r="L4481" t="str">
        <f ca="1">+VLOOKUP(K4481,'Tablas aux'!$A$23:$C$27,3,0)</f>
        <v>Arequipa</v>
      </c>
    </row>
    <row r="4482" spans="1:12" x14ac:dyDescent="0.25">
      <c r="A4482" t="str">
        <v>V-4481</v>
      </c>
      <c r="B4482">
        <f t="shared" ca="1" si="414"/>
        <v>45824</v>
      </c>
      <c r="C4482" t="str">
        <f t="shared" ca="1" si="415"/>
        <v>C-003</v>
      </c>
      <c r="D4482" t="str">
        <f t="shared" ca="1" si="416"/>
        <v>P-003</v>
      </c>
      <c r="E4482" t="str">
        <f ca="1">+_xlfn.XLOOKUP(D4482,'Tablas aux'!$A$3:$A$6,'Tablas aux'!$B$3:$B$6,0)</f>
        <v>Smart Watch</v>
      </c>
      <c r="F4482" t="str">
        <f ca="1">+_xlfn.XLOOKUP(E4482,'Tablas aux'!$B$3:$B$6,'Tablas aux'!$C$3:$C$6,0)</f>
        <v>Electrónica</v>
      </c>
      <c r="G4482">
        <f t="shared" ca="1" si="417"/>
        <v>45</v>
      </c>
      <c r="H4482">
        <f ca="1">+_xlfn.XLOOKUP(D4482,'Tablas aux'!$A$3:$A$6,'Tablas aux'!$D$3:$D$6)</f>
        <v>200</v>
      </c>
      <c r="I4482" s="3">
        <f t="shared" ca="1" si="418"/>
        <v>0.1</v>
      </c>
      <c r="J4482" t="str" cm="1">
        <f t="array" aca="1" ref="J4482" ca="1">+INDEX({"Tarjeta";"Efectivo";"Transferencia"},RANDBETWEEN(1,3))</f>
        <v>Efectivo</v>
      </c>
      <c r="K4482" t="str">
        <f t="shared" ca="1" si="419"/>
        <v>V-004</v>
      </c>
      <c r="L4482" t="str">
        <f ca="1">+VLOOKUP(K4482,'Tablas aux'!$A$23:$C$27,3,0)</f>
        <v>Moquegua</v>
      </c>
    </row>
    <row r="4483" spans="1:12" x14ac:dyDescent="0.25">
      <c r="A4483" t="str">
        <v>V-4482</v>
      </c>
      <c r="B4483">
        <f t="shared" ref="B4483:B4546" ca="1" si="420">+RANDBETWEEN("01/01/2025","31/12/2025")</f>
        <v>45861</v>
      </c>
      <c r="C4483" t="str">
        <f t="shared" ref="C4483:C4546" ca="1" si="421">+"C"&amp;"-"&amp;TEXT(RANDBETWEEN(1,4),"000")</f>
        <v>C-002</v>
      </c>
      <c r="D4483" t="str">
        <f t="shared" ref="D4483:D4546" ca="1" si="422">+"P"&amp;"-"&amp;TEXT(RANDBETWEEN(1,4),"000")</f>
        <v>P-004</v>
      </c>
      <c r="E4483" t="str">
        <f ca="1">+_xlfn.XLOOKUP(D4483,'Tablas aux'!$A$3:$A$6,'Tablas aux'!$B$3:$B$6,0)</f>
        <v>Smart Phone</v>
      </c>
      <c r="F4483" t="str">
        <f ca="1">+_xlfn.XLOOKUP(E4483,'Tablas aux'!$B$3:$B$6,'Tablas aux'!$C$3:$C$6,0)</f>
        <v>Telefonía</v>
      </c>
      <c r="G4483">
        <f t="shared" ref="G4483:G4546" ca="1" si="423">+RANDBETWEEN(5,45)</f>
        <v>42</v>
      </c>
      <c r="H4483">
        <f ca="1">+_xlfn.XLOOKUP(D4483,'Tablas aux'!$A$3:$A$6,'Tablas aux'!$D$3:$D$6)</f>
        <v>800</v>
      </c>
      <c r="I4483" s="3">
        <f t="shared" ref="I4483:I4546" ca="1" si="424">+IF(F4483="Electrónica",0.1,IF(F4483="Telefonía",0.2,0.3))</f>
        <v>0.2</v>
      </c>
      <c r="J4483" t="str" cm="1">
        <f t="array" aca="1" ref="J4483" ca="1">+INDEX({"Tarjeta";"Efectivo";"Transferencia"},RANDBETWEEN(1,3))</f>
        <v>Efectivo</v>
      </c>
      <c r="K4483" t="str">
        <f t="shared" ref="K4483:K4546" ca="1" si="425">+"V"&amp;"-"&amp;TEXT(RANDBETWEEN(1,5),"000")</f>
        <v>V-004</v>
      </c>
      <c r="L4483" t="str">
        <f ca="1">+VLOOKUP(K4483,'Tablas aux'!$A$23:$C$27,3,0)</f>
        <v>Moquegua</v>
      </c>
    </row>
    <row r="4484" spans="1:12" x14ac:dyDescent="0.25">
      <c r="A4484" t="str">
        <v>V-4483</v>
      </c>
      <c r="B4484">
        <f t="shared" ca="1" si="420"/>
        <v>45965</v>
      </c>
      <c r="C4484" t="str">
        <f t="shared" ca="1" si="421"/>
        <v>C-002</v>
      </c>
      <c r="D4484" t="str">
        <f t="shared" ca="1" si="422"/>
        <v>P-003</v>
      </c>
      <c r="E4484" t="str">
        <f ca="1">+_xlfn.XLOOKUP(D4484,'Tablas aux'!$A$3:$A$6,'Tablas aux'!$B$3:$B$6,0)</f>
        <v>Smart Watch</v>
      </c>
      <c r="F4484" t="str">
        <f ca="1">+_xlfn.XLOOKUP(E4484,'Tablas aux'!$B$3:$B$6,'Tablas aux'!$C$3:$C$6,0)</f>
        <v>Electrónica</v>
      </c>
      <c r="G4484">
        <f t="shared" ca="1" si="423"/>
        <v>19</v>
      </c>
      <c r="H4484">
        <f ca="1">+_xlfn.XLOOKUP(D4484,'Tablas aux'!$A$3:$A$6,'Tablas aux'!$D$3:$D$6)</f>
        <v>200</v>
      </c>
      <c r="I4484" s="3">
        <f t="shared" ca="1" si="424"/>
        <v>0.1</v>
      </c>
      <c r="J4484" t="str" cm="1">
        <f t="array" aca="1" ref="J4484" ca="1">+INDEX({"Tarjeta";"Efectivo";"Transferencia"},RANDBETWEEN(1,3))</f>
        <v>Tarjeta</v>
      </c>
      <c r="K4484" t="str">
        <f t="shared" ca="1" si="425"/>
        <v>V-002</v>
      </c>
      <c r="L4484" t="str">
        <f ca="1">+VLOOKUP(K4484,'Tablas aux'!$A$23:$C$27,3,0)</f>
        <v>Callao</v>
      </c>
    </row>
    <row r="4485" spans="1:12" x14ac:dyDescent="0.25">
      <c r="A4485" t="str">
        <v>V-4484</v>
      </c>
      <c r="B4485">
        <f t="shared" ca="1" si="420"/>
        <v>45966</v>
      </c>
      <c r="C4485" t="str">
        <f t="shared" ca="1" si="421"/>
        <v>C-001</v>
      </c>
      <c r="D4485" t="str">
        <f t="shared" ca="1" si="422"/>
        <v>P-002</v>
      </c>
      <c r="E4485" t="str">
        <f ca="1">+_xlfn.XLOOKUP(D4485,'Tablas aux'!$A$3:$A$6,'Tablas aux'!$B$3:$B$6,0)</f>
        <v>Laptop</v>
      </c>
      <c r="F4485" t="str">
        <f ca="1">+_xlfn.XLOOKUP(E4485,'Tablas aux'!$B$3:$B$6,'Tablas aux'!$C$3:$C$6,0)</f>
        <v>Computo</v>
      </c>
      <c r="G4485">
        <f t="shared" ca="1" si="423"/>
        <v>7</v>
      </c>
      <c r="H4485">
        <f ca="1">+_xlfn.XLOOKUP(D4485,'Tablas aux'!$A$3:$A$6,'Tablas aux'!$D$3:$D$6)</f>
        <v>1200</v>
      </c>
      <c r="I4485" s="3">
        <f t="shared" ca="1" si="424"/>
        <v>0.3</v>
      </c>
      <c r="J4485" t="str" cm="1">
        <f t="array" aca="1" ref="J4485" ca="1">+INDEX({"Tarjeta";"Efectivo";"Transferencia"},RANDBETWEEN(1,3))</f>
        <v>Tarjeta</v>
      </c>
      <c r="K4485" t="str">
        <f t="shared" ca="1" si="425"/>
        <v>V-003</v>
      </c>
      <c r="L4485" t="str">
        <f ca="1">+VLOOKUP(K4485,'Tablas aux'!$A$23:$C$27,3,0)</f>
        <v>Arequipa</v>
      </c>
    </row>
    <row r="4486" spans="1:12" x14ac:dyDescent="0.25">
      <c r="A4486" t="str">
        <v>V-4485</v>
      </c>
      <c r="B4486">
        <f t="shared" ca="1" si="420"/>
        <v>45756</v>
      </c>
      <c r="C4486" t="str">
        <f t="shared" ca="1" si="421"/>
        <v>C-002</v>
      </c>
      <c r="D4486" t="str">
        <f t="shared" ca="1" si="422"/>
        <v>P-003</v>
      </c>
      <c r="E4486" t="str">
        <f ca="1">+_xlfn.XLOOKUP(D4486,'Tablas aux'!$A$3:$A$6,'Tablas aux'!$B$3:$B$6,0)</f>
        <v>Smart Watch</v>
      </c>
      <c r="F4486" t="str">
        <f ca="1">+_xlfn.XLOOKUP(E4486,'Tablas aux'!$B$3:$B$6,'Tablas aux'!$C$3:$C$6,0)</f>
        <v>Electrónica</v>
      </c>
      <c r="G4486">
        <f t="shared" ca="1" si="423"/>
        <v>25</v>
      </c>
      <c r="H4486">
        <f ca="1">+_xlfn.XLOOKUP(D4486,'Tablas aux'!$A$3:$A$6,'Tablas aux'!$D$3:$D$6)</f>
        <v>200</v>
      </c>
      <c r="I4486" s="3">
        <f t="shared" ca="1" si="424"/>
        <v>0.1</v>
      </c>
      <c r="J4486" t="str" cm="1">
        <f t="array" aca="1" ref="J4486" ca="1">+INDEX({"Tarjeta";"Efectivo";"Transferencia"},RANDBETWEEN(1,3))</f>
        <v>Tarjeta</v>
      </c>
      <c r="K4486" t="str">
        <f t="shared" ca="1" si="425"/>
        <v>V-005</v>
      </c>
      <c r="L4486" t="str">
        <f ca="1">+VLOOKUP(K4486,'Tablas aux'!$A$23:$C$27,3,0)</f>
        <v>Ayacucho</v>
      </c>
    </row>
    <row r="4487" spans="1:12" x14ac:dyDescent="0.25">
      <c r="A4487" t="str">
        <v>V-4486</v>
      </c>
      <c r="B4487">
        <f t="shared" ca="1" si="420"/>
        <v>45893</v>
      </c>
      <c r="C4487" t="str">
        <f t="shared" ca="1" si="421"/>
        <v>C-003</v>
      </c>
      <c r="D4487" t="str">
        <f t="shared" ca="1" si="422"/>
        <v>P-002</v>
      </c>
      <c r="E4487" t="str">
        <f ca="1">+_xlfn.XLOOKUP(D4487,'Tablas aux'!$A$3:$A$6,'Tablas aux'!$B$3:$B$6,0)</f>
        <v>Laptop</v>
      </c>
      <c r="F4487" t="str">
        <f ca="1">+_xlfn.XLOOKUP(E4487,'Tablas aux'!$B$3:$B$6,'Tablas aux'!$C$3:$C$6,0)</f>
        <v>Computo</v>
      </c>
      <c r="G4487">
        <f t="shared" ca="1" si="423"/>
        <v>30</v>
      </c>
      <c r="H4487">
        <f ca="1">+_xlfn.XLOOKUP(D4487,'Tablas aux'!$A$3:$A$6,'Tablas aux'!$D$3:$D$6)</f>
        <v>1200</v>
      </c>
      <c r="I4487" s="3">
        <f t="shared" ca="1" si="424"/>
        <v>0.3</v>
      </c>
      <c r="J4487" t="str" cm="1">
        <f t="array" aca="1" ref="J4487" ca="1">+INDEX({"Tarjeta";"Efectivo";"Transferencia"},RANDBETWEEN(1,3))</f>
        <v>Transferencia</v>
      </c>
      <c r="K4487" t="str">
        <f t="shared" ca="1" si="425"/>
        <v>V-002</v>
      </c>
      <c r="L4487" t="str">
        <f ca="1">+VLOOKUP(K4487,'Tablas aux'!$A$23:$C$27,3,0)</f>
        <v>Callao</v>
      </c>
    </row>
    <row r="4488" spans="1:12" x14ac:dyDescent="0.25">
      <c r="A4488" t="str">
        <v>V-4487</v>
      </c>
      <c r="B4488">
        <f t="shared" ca="1" si="420"/>
        <v>45724</v>
      </c>
      <c r="C4488" t="str">
        <f t="shared" ca="1" si="421"/>
        <v>C-003</v>
      </c>
      <c r="D4488" t="str">
        <f t="shared" ca="1" si="422"/>
        <v>P-001</v>
      </c>
      <c r="E4488" t="str">
        <f ca="1">+_xlfn.XLOOKUP(D4488,'Tablas aux'!$A$3:$A$6,'Tablas aux'!$B$3:$B$6,0)</f>
        <v>Audífonos</v>
      </c>
      <c r="F4488" t="str">
        <f ca="1">+_xlfn.XLOOKUP(E4488,'Tablas aux'!$B$3:$B$6,'Tablas aux'!$C$3:$C$6,0)</f>
        <v>Electrónica</v>
      </c>
      <c r="G4488">
        <f t="shared" ca="1" si="423"/>
        <v>34</v>
      </c>
      <c r="H4488">
        <f ca="1">+_xlfn.XLOOKUP(D4488,'Tablas aux'!$A$3:$A$6,'Tablas aux'!$D$3:$D$6)</f>
        <v>50</v>
      </c>
      <c r="I4488" s="3">
        <f t="shared" ca="1" si="424"/>
        <v>0.1</v>
      </c>
      <c r="J4488" t="str" cm="1">
        <f t="array" aca="1" ref="J4488" ca="1">+INDEX({"Tarjeta";"Efectivo";"Transferencia"},RANDBETWEEN(1,3))</f>
        <v>Efectivo</v>
      </c>
      <c r="K4488" t="str">
        <f t="shared" ca="1" si="425"/>
        <v>V-001</v>
      </c>
      <c r="L4488" t="str">
        <f ca="1">+VLOOKUP(K4488,'Tablas aux'!$A$23:$C$27,3,0)</f>
        <v>Lima</v>
      </c>
    </row>
    <row r="4489" spans="1:12" x14ac:dyDescent="0.25">
      <c r="A4489" t="str">
        <v>V-4488</v>
      </c>
      <c r="B4489">
        <f t="shared" ca="1" si="420"/>
        <v>45998</v>
      </c>
      <c r="C4489" t="str">
        <f t="shared" ca="1" si="421"/>
        <v>C-004</v>
      </c>
      <c r="D4489" t="str">
        <f t="shared" ca="1" si="422"/>
        <v>P-003</v>
      </c>
      <c r="E4489" t="str">
        <f ca="1">+_xlfn.XLOOKUP(D4489,'Tablas aux'!$A$3:$A$6,'Tablas aux'!$B$3:$B$6,0)</f>
        <v>Smart Watch</v>
      </c>
      <c r="F4489" t="str">
        <f ca="1">+_xlfn.XLOOKUP(E4489,'Tablas aux'!$B$3:$B$6,'Tablas aux'!$C$3:$C$6,0)</f>
        <v>Electrónica</v>
      </c>
      <c r="G4489">
        <f t="shared" ca="1" si="423"/>
        <v>19</v>
      </c>
      <c r="H4489">
        <f ca="1">+_xlfn.XLOOKUP(D4489,'Tablas aux'!$A$3:$A$6,'Tablas aux'!$D$3:$D$6)</f>
        <v>200</v>
      </c>
      <c r="I4489" s="3">
        <f t="shared" ca="1" si="424"/>
        <v>0.1</v>
      </c>
      <c r="J4489" t="str" cm="1">
        <f t="array" aca="1" ref="J4489" ca="1">+INDEX({"Tarjeta";"Efectivo";"Transferencia"},RANDBETWEEN(1,3))</f>
        <v>Transferencia</v>
      </c>
      <c r="K4489" t="str">
        <f t="shared" ca="1" si="425"/>
        <v>V-004</v>
      </c>
      <c r="L4489" t="str">
        <f ca="1">+VLOOKUP(K4489,'Tablas aux'!$A$23:$C$27,3,0)</f>
        <v>Moquegua</v>
      </c>
    </row>
    <row r="4490" spans="1:12" x14ac:dyDescent="0.25">
      <c r="A4490" t="str">
        <v>V-4489</v>
      </c>
      <c r="B4490">
        <f t="shared" ca="1" si="420"/>
        <v>45681</v>
      </c>
      <c r="C4490" t="str">
        <f t="shared" ca="1" si="421"/>
        <v>C-003</v>
      </c>
      <c r="D4490" t="str">
        <f t="shared" ca="1" si="422"/>
        <v>P-001</v>
      </c>
      <c r="E4490" t="str">
        <f ca="1">+_xlfn.XLOOKUP(D4490,'Tablas aux'!$A$3:$A$6,'Tablas aux'!$B$3:$B$6,0)</f>
        <v>Audífonos</v>
      </c>
      <c r="F4490" t="str">
        <f ca="1">+_xlfn.XLOOKUP(E4490,'Tablas aux'!$B$3:$B$6,'Tablas aux'!$C$3:$C$6,0)</f>
        <v>Electrónica</v>
      </c>
      <c r="G4490">
        <f t="shared" ca="1" si="423"/>
        <v>10</v>
      </c>
      <c r="H4490">
        <f ca="1">+_xlfn.XLOOKUP(D4490,'Tablas aux'!$A$3:$A$6,'Tablas aux'!$D$3:$D$6)</f>
        <v>50</v>
      </c>
      <c r="I4490" s="3">
        <f t="shared" ca="1" si="424"/>
        <v>0.1</v>
      </c>
      <c r="J4490" t="str" cm="1">
        <f t="array" aca="1" ref="J4490" ca="1">+INDEX({"Tarjeta";"Efectivo";"Transferencia"},RANDBETWEEN(1,3))</f>
        <v>Tarjeta</v>
      </c>
      <c r="K4490" t="str">
        <f t="shared" ca="1" si="425"/>
        <v>V-004</v>
      </c>
      <c r="L4490" t="str">
        <f ca="1">+VLOOKUP(K4490,'Tablas aux'!$A$23:$C$27,3,0)</f>
        <v>Moquegua</v>
      </c>
    </row>
    <row r="4491" spans="1:12" x14ac:dyDescent="0.25">
      <c r="A4491" t="str">
        <v>V-4490</v>
      </c>
      <c r="B4491">
        <f t="shared" ca="1" si="420"/>
        <v>45816</v>
      </c>
      <c r="C4491" t="str">
        <f t="shared" ca="1" si="421"/>
        <v>C-002</v>
      </c>
      <c r="D4491" t="str">
        <f t="shared" ca="1" si="422"/>
        <v>P-002</v>
      </c>
      <c r="E4491" t="str">
        <f ca="1">+_xlfn.XLOOKUP(D4491,'Tablas aux'!$A$3:$A$6,'Tablas aux'!$B$3:$B$6,0)</f>
        <v>Laptop</v>
      </c>
      <c r="F4491" t="str">
        <f ca="1">+_xlfn.XLOOKUP(E4491,'Tablas aux'!$B$3:$B$6,'Tablas aux'!$C$3:$C$6,0)</f>
        <v>Computo</v>
      </c>
      <c r="G4491">
        <f t="shared" ca="1" si="423"/>
        <v>18</v>
      </c>
      <c r="H4491">
        <f ca="1">+_xlfn.XLOOKUP(D4491,'Tablas aux'!$A$3:$A$6,'Tablas aux'!$D$3:$D$6)</f>
        <v>1200</v>
      </c>
      <c r="I4491" s="3">
        <f t="shared" ca="1" si="424"/>
        <v>0.3</v>
      </c>
      <c r="J4491" t="str" cm="1">
        <f t="array" aca="1" ref="J4491" ca="1">+INDEX({"Tarjeta";"Efectivo";"Transferencia"},RANDBETWEEN(1,3))</f>
        <v>Transferencia</v>
      </c>
      <c r="K4491" t="str">
        <f t="shared" ca="1" si="425"/>
        <v>V-004</v>
      </c>
      <c r="L4491" t="str">
        <f ca="1">+VLOOKUP(K4491,'Tablas aux'!$A$23:$C$27,3,0)</f>
        <v>Moquegua</v>
      </c>
    </row>
    <row r="4492" spans="1:12" x14ac:dyDescent="0.25">
      <c r="A4492" t="str">
        <v>V-4491</v>
      </c>
      <c r="B4492">
        <f t="shared" ca="1" si="420"/>
        <v>45719</v>
      </c>
      <c r="C4492" t="str">
        <f t="shared" ca="1" si="421"/>
        <v>C-004</v>
      </c>
      <c r="D4492" t="str">
        <f t="shared" ca="1" si="422"/>
        <v>P-004</v>
      </c>
      <c r="E4492" t="str">
        <f ca="1">+_xlfn.XLOOKUP(D4492,'Tablas aux'!$A$3:$A$6,'Tablas aux'!$B$3:$B$6,0)</f>
        <v>Smart Phone</v>
      </c>
      <c r="F4492" t="str">
        <f ca="1">+_xlfn.XLOOKUP(E4492,'Tablas aux'!$B$3:$B$6,'Tablas aux'!$C$3:$C$6,0)</f>
        <v>Telefonía</v>
      </c>
      <c r="G4492">
        <f t="shared" ca="1" si="423"/>
        <v>5</v>
      </c>
      <c r="H4492">
        <f ca="1">+_xlfn.XLOOKUP(D4492,'Tablas aux'!$A$3:$A$6,'Tablas aux'!$D$3:$D$6)</f>
        <v>800</v>
      </c>
      <c r="I4492" s="3">
        <f t="shared" ca="1" si="424"/>
        <v>0.2</v>
      </c>
      <c r="J4492" t="str" cm="1">
        <f t="array" aca="1" ref="J4492" ca="1">+INDEX({"Tarjeta";"Efectivo";"Transferencia"},RANDBETWEEN(1,3))</f>
        <v>Efectivo</v>
      </c>
      <c r="K4492" t="str">
        <f t="shared" ca="1" si="425"/>
        <v>V-002</v>
      </c>
      <c r="L4492" t="str">
        <f ca="1">+VLOOKUP(K4492,'Tablas aux'!$A$23:$C$27,3,0)</f>
        <v>Callao</v>
      </c>
    </row>
    <row r="4493" spans="1:12" x14ac:dyDescent="0.25">
      <c r="A4493" t="str">
        <v>V-4492</v>
      </c>
      <c r="B4493">
        <f t="shared" ca="1" si="420"/>
        <v>45905</v>
      </c>
      <c r="C4493" t="str">
        <f t="shared" ca="1" si="421"/>
        <v>C-003</v>
      </c>
      <c r="D4493" t="str">
        <f t="shared" ca="1" si="422"/>
        <v>P-004</v>
      </c>
      <c r="E4493" t="str">
        <f ca="1">+_xlfn.XLOOKUP(D4493,'Tablas aux'!$A$3:$A$6,'Tablas aux'!$B$3:$B$6,0)</f>
        <v>Smart Phone</v>
      </c>
      <c r="F4493" t="str">
        <f ca="1">+_xlfn.XLOOKUP(E4493,'Tablas aux'!$B$3:$B$6,'Tablas aux'!$C$3:$C$6,0)</f>
        <v>Telefonía</v>
      </c>
      <c r="G4493">
        <f t="shared" ca="1" si="423"/>
        <v>25</v>
      </c>
      <c r="H4493">
        <f ca="1">+_xlfn.XLOOKUP(D4493,'Tablas aux'!$A$3:$A$6,'Tablas aux'!$D$3:$D$6)</f>
        <v>800</v>
      </c>
      <c r="I4493" s="3">
        <f t="shared" ca="1" si="424"/>
        <v>0.2</v>
      </c>
      <c r="J4493" t="str" cm="1">
        <f t="array" aca="1" ref="J4493" ca="1">+INDEX({"Tarjeta";"Efectivo";"Transferencia"},RANDBETWEEN(1,3))</f>
        <v>Tarjeta</v>
      </c>
      <c r="K4493" t="str">
        <f t="shared" ca="1" si="425"/>
        <v>V-002</v>
      </c>
      <c r="L4493" t="str">
        <f ca="1">+VLOOKUP(K4493,'Tablas aux'!$A$23:$C$27,3,0)</f>
        <v>Callao</v>
      </c>
    </row>
    <row r="4494" spans="1:12" x14ac:dyDescent="0.25">
      <c r="A4494" t="str">
        <v>V-4493</v>
      </c>
      <c r="B4494">
        <f t="shared" ca="1" si="420"/>
        <v>45893</v>
      </c>
      <c r="C4494" t="str">
        <f t="shared" ca="1" si="421"/>
        <v>C-001</v>
      </c>
      <c r="D4494" t="str">
        <f t="shared" ca="1" si="422"/>
        <v>P-001</v>
      </c>
      <c r="E4494" t="str">
        <f ca="1">+_xlfn.XLOOKUP(D4494,'Tablas aux'!$A$3:$A$6,'Tablas aux'!$B$3:$B$6,0)</f>
        <v>Audífonos</v>
      </c>
      <c r="F4494" t="str">
        <f ca="1">+_xlfn.XLOOKUP(E4494,'Tablas aux'!$B$3:$B$6,'Tablas aux'!$C$3:$C$6,0)</f>
        <v>Electrónica</v>
      </c>
      <c r="G4494">
        <f t="shared" ca="1" si="423"/>
        <v>35</v>
      </c>
      <c r="H4494">
        <f ca="1">+_xlfn.XLOOKUP(D4494,'Tablas aux'!$A$3:$A$6,'Tablas aux'!$D$3:$D$6)</f>
        <v>50</v>
      </c>
      <c r="I4494" s="3">
        <f t="shared" ca="1" si="424"/>
        <v>0.1</v>
      </c>
      <c r="J4494" t="str" cm="1">
        <f t="array" aca="1" ref="J4494" ca="1">+INDEX({"Tarjeta";"Efectivo";"Transferencia"},RANDBETWEEN(1,3))</f>
        <v>Tarjeta</v>
      </c>
      <c r="K4494" t="str">
        <f t="shared" ca="1" si="425"/>
        <v>V-001</v>
      </c>
      <c r="L4494" t="str">
        <f ca="1">+VLOOKUP(K4494,'Tablas aux'!$A$23:$C$27,3,0)</f>
        <v>Lima</v>
      </c>
    </row>
    <row r="4495" spans="1:12" x14ac:dyDescent="0.25">
      <c r="A4495" t="str">
        <v>V-4494</v>
      </c>
      <c r="B4495">
        <f t="shared" ca="1" si="420"/>
        <v>45983</v>
      </c>
      <c r="C4495" t="str">
        <f t="shared" ca="1" si="421"/>
        <v>C-002</v>
      </c>
      <c r="D4495" t="str">
        <f t="shared" ca="1" si="422"/>
        <v>P-003</v>
      </c>
      <c r="E4495" t="str">
        <f ca="1">+_xlfn.XLOOKUP(D4495,'Tablas aux'!$A$3:$A$6,'Tablas aux'!$B$3:$B$6,0)</f>
        <v>Smart Watch</v>
      </c>
      <c r="F4495" t="str">
        <f ca="1">+_xlfn.XLOOKUP(E4495,'Tablas aux'!$B$3:$B$6,'Tablas aux'!$C$3:$C$6,0)</f>
        <v>Electrónica</v>
      </c>
      <c r="G4495">
        <f t="shared" ca="1" si="423"/>
        <v>8</v>
      </c>
      <c r="H4495">
        <f ca="1">+_xlfn.XLOOKUP(D4495,'Tablas aux'!$A$3:$A$6,'Tablas aux'!$D$3:$D$6)</f>
        <v>200</v>
      </c>
      <c r="I4495" s="3">
        <f t="shared" ca="1" si="424"/>
        <v>0.1</v>
      </c>
      <c r="J4495" t="str" cm="1">
        <f t="array" aca="1" ref="J4495" ca="1">+INDEX({"Tarjeta";"Efectivo";"Transferencia"},RANDBETWEEN(1,3))</f>
        <v>Tarjeta</v>
      </c>
      <c r="K4495" t="str">
        <f t="shared" ca="1" si="425"/>
        <v>V-002</v>
      </c>
      <c r="L4495" t="str">
        <f ca="1">+VLOOKUP(K4495,'Tablas aux'!$A$23:$C$27,3,0)</f>
        <v>Callao</v>
      </c>
    </row>
    <row r="4496" spans="1:12" x14ac:dyDescent="0.25">
      <c r="A4496" t="str">
        <v>V-4495</v>
      </c>
      <c r="B4496">
        <f t="shared" ca="1" si="420"/>
        <v>45911</v>
      </c>
      <c r="C4496" t="str">
        <f t="shared" ca="1" si="421"/>
        <v>C-002</v>
      </c>
      <c r="D4496" t="str">
        <f t="shared" ca="1" si="422"/>
        <v>P-001</v>
      </c>
      <c r="E4496" t="str">
        <f ca="1">+_xlfn.XLOOKUP(D4496,'Tablas aux'!$A$3:$A$6,'Tablas aux'!$B$3:$B$6,0)</f>
        <v>Audífonos</v>
      </c>
      <c r="F4496" t="str">
        <f ca="1">+_xlfn.XLOOKUP(E4496,'Tablas aux'!$B$3:$B$6,'Tablas aux'!$C$3:$C$6,0)</f>
        <v>Electrónica</v>
      </c>
      <c r="G4496">
        <f t="shared" ca="1" si="423"/>
        <v>15</v>
      </c>
      <c r="H4496">
        <f ca="1">+_xlfn.XLOOKUP(D4496,'Tablas aux'!$A$3:$A$6,'Tablas aux'!$D$3:$D$6)</f>
        <v>50</v>
      </c>
      <c r="I4496" s="3">
        <f t="shared" ca="1" si="424"/>
        <v>0.1</v>
      </c>
      <c r="J4496" t="str" cm="1">
        <f t="array" aca="1" ref="J4496" ca="1">+INDEX({"Tarjeta";"Efectivo";"Transferencia"},RANDBETWEEN(1,3))</f>
        <v>Tarjeta</v>
      </c>
      <c r="K4496" t="str">
        <f t="shared" ca="1" si="425"/>
        <v>V-001</v>
      </c>
      <c r="L4496" t="str">
        <f ca="1">+VLOOKUP(K4496,'Tablas aux'!$A$23:$C$27,3,0)</f>
        <v>Lima</v>
      </c>
    </row>
    <row r="4497" spans="1:12" x14ac:dyDescent="0.25">
      <c r="A4497" t="str">
        <v>V-4496</v>
      </c>
      <c r="B4497">
        <f t="shared" ca="1" si="420"/>
        <v>45806</v>
      </c>
      <c r="C4497" t="str">
        <f t="shared" ca="1" si="421"/>
        <v>C-002</v>
      </c>
      <c r="D4497" t="str">
        <f t="shared" ca="1" si="422"/>
        <v>P-004</v>
      </c>
      <c r="E4497" t="str">
        <f ca="1">+_xlfn.XLOOKUP(D4497,'Tablas aux'!$A$3:$A$6,'Tablas aux'!$B$3:$B$6,0)</f>
        <v>Smart Phone</v>
      </c>
      <c r="F4497" t="str">
        <f ca="1">+_xlfn.XLOOKUP(E4497,'Tablas aux'!$B$3:$B$6,'Tablas aux'!$C$3:$C$6,0)</f>
        <v>Telefonía</v>
      </c>
      <c r="G4497">
        <f t="shared" ca="1" si="423"/>
        <v>17</v>
      </c>
      <c r="H4497">
        <f ca="1">+_xlfn.XLOOKUP(D4497,'Tablas aux'!$A$3:$A$6,'Tablas aux'!$D$3:$D$6)</f>
        <v>800</v>
      </c>
      <c r="I4497" s="3">
        <f t="shared" ca="1" si="424"/>
        <v>0.2</v>
      </c>
      <c r="J4497" t="str" cm="1">
        <f t="array" aca="1" ref="J4497" ca="1">+INDEX({"Tarjeta";"Efectivo";"Transferencia"},RANDBETWEEN(1,3))</f>
        <v>Efectivo</v>
      </c>
      <c r="K4497" t="str">
        <f t="shared" ca="1" si="425"/>
        <v>V-001</v>
      </c>
      <c r="L4497" t="str">
        <f ca="1">+VLOOKUP(K4497,'Tablas aux'!$A$23:$C$27,3,0)</f>
        <v>Lima</v>
      </c>
    </row>
    <row r="4498" spans="1:12" x14ac:dyDescent="0.25">
      <c r="A4498" t="str">
        <v>V-4497</v>
      </c>
      <c r="B4498">
        <f t="shared" ca="1" si="420"/>
        <v>45990</v>
      </c>
      <c r="C4498" t="str">
        <f t="shared" ca="1" si="421"/>
        <v>C-004</v>
      </c>
      <c r="D4498" t="str">
        <f t="shared" ca="1" si="422"/>
        <v>P-003</v>
      </c>
      <c r="E4498" t="str">
        <f ca="1">+_xlfn.XLOOKUP(D4498,'Tablas aux'!$A$3:$A$6,'Tablas aux'!$B$3:$B$6,0)</f>
        <v>Smart Watch</v>
      </c>
      <c r="F4498" t="str">
        <f ca="1">+_xlfn.XLOOKUP(E4498,'Tablas aux'!$B$3:$B$6,'Tablas aux'!$C$3:$C$6,0)</f>
        <v>Electrónica</v>
      </c>
      <c r="G4498">
        <f t="shared" ca="1" si="423"/>
        <v>20</v>
      </c>
      <c r="H4498">
        <f ca="1">+_xlfn.XLOOKUP(D4498,'Tablas aux'!$A$3:$A$6,'Tablas aux'!$D$3:$D$6)</f>
        <v>200</v>
      </c>
      <c r="I4498" s="3">
        <f t="shared" ca="1" si="424"/>
        <v>0.1</v>
      </c>
      <c r="J4498" t="str" cm="1">
        <f t="array" aca="1" ref="J4498" ca="1">+INDEX({"Tarjeta";"Efectivo";"Transferencia"},RANDBETWEEN(1,3))</f>
        <v>Tarjeta</v>
      </c>
      <c r="K4498" t="str">
        <f t="shared" ca="1" si="425"/>
        <v>V-003</v>
      </c>
      <c r="L4498" t="str">
        <f ca="1">+VLOOKUP(K4498,'Tablas aux'!$A$23:$C$27,3,0)</f>
        <v>Arequipa</v>
      </c>
    </row>
    <row r="4499" spans="1:12" x14ac:dyDescent="0.25">
      <c r="A4499" t="str">
        <v>V-4498</v>
      </c>
      <c r="B4499">
        <f t="shared" ca="1" si="420"/>
        <v>45841</v>
      </c>
      <c r="C4499" t="str">
        <f t="shared" ca="1" si="421"/>
        <v>C-004</v>
      </c>
      <c r="D4499" t="str">
        <f t="shared" ca="1" si="422"/>
        <v>P-001</v>
      </c>
      <c r="E4499" t="str">
        <f ca="1">+_xlfn.XLOOKUP(D4499,'Tablas aux'!$A$3:$A$6,'Tablas aux'!$B$3:$B$6,0)</f>
        <v>Audífonos</v>
      </c>
      <c r="F4499" t="str">
        <f ca="1">+_xlfn.XLOOKUP(E4499,'Tablas aux'!$B$3:$B$6,'Tablas aux'!$C$3:$C$6,0)</f>
        <v>Electrónica</v>
      </c>
      <c r="G4499">
        <f t="shared" ca="1" si="423"/>
        <v>11</v>
      </c>
      <c r="H4499">
        <f ca="1">+_xlfn.XLOOKUP(D4499,'Tablas aux'!$A$3:$A$6,'Tablas aux'!$D$3:$D$6)</f>
        <v>50</v>
      </c>
      <c r="I4499" s="3">
        <f t="shared" ca="1" si="424"/>
        <v>0.1</v>
      </c>
      <c r="J4499" t="str" cm="1">
        <f t="array" aca="1" ref="J4499" ca="1">+INDEX({"Tarjeta";"Efectivo";"Transferencia"},RANDBETWEEN(1,3))</f>
        <v>Tarjeta</v>
      </c>
      <c r="K4499" t="str">
        <f t="shared" ca="1" si="425"/>
        <v>V-005</v>
      </c>
      <c r="L4499" t="str">
        <f ca="1">+VLOOKUP(K4499,'Tablas aux'!$A$23:$C$27,3,0)</f>
        <v>Ayacucho</v>
      </c>
    </row>
    <row r="4500" spans="1:12" x14ac:dyDescent="0.25">
      <c r="A4500" t="str">
        <v>V-4499</v>
      </c>
      <c r="B4500">
        <f t="shared" ca="1" si="420"/>
        <v>45686</v>
      </c>
      <c r="C4500" t="str">
        <f t="shared" ca="1" si="421"/>
        <v>C-004</v>
      </c>
      <c r="D4500" t="str">
        <f t="shared" ca="1" si="422"/>
        <v>P-004</v>
      </c>
      <c r="E4500" t="str">
        <f ca="1">+_xlfn.XLOOKUP(D4500,'Tablas aux'!$A$3:$A$6,'Tablas aux'!$B$3:$B$6,0)</f>
        <v>Smart Phone</v>
      </c>
      <c r="F4500" t="str">
        <f ca="1">+_xlfn.XLOOKUP(E4500,'Tablas aux'!$B$3:$B$6,'Tablas aux'!$C$3:$C$6,0)</f>
        <v>Telefonía</v>
      </c>
      <c r="G4500">
        <f t="shared" ca="1" si="423"/>
        <v>45</v>
      </c>
      <c r="H4500">
        <f ca="1">+_xlfn.XLOOKUP(D4500,'Tablas aux'!$A$3:$A$6,'Tablas aux'!$D$3:$D$6)</f>
        <v>800</v>
      </c>
      <c r="I4500" s="3">
        <f t="shared" ca="1" si="424"/>
        <v>0.2</v>
      </c>
      <c r="J4500" t="str" cm="1">
        <f t="array" aca="1" ref="J4500" ca="1">+INDEX({"Tarjeta";"Efectivo";"Transferencia"},RANDBETWEEN(1,3))</f>
        <v>Tarjeta</v>
      </c>
      <c r="K4500" t="str">
        <f t="shared" ca="1" si="425"/>
        <v>V-002</v>
      </c>
      <c r="L4500" t="str">
        <f ca="1">+VLOOKUP(K4500,'Tablas aux'!$A$23:$C$27,3,0)</f>
        <v>Callao</v>
      </c>
    </row>
    <row r="4501" spans="1:12" x14ac:dyDescent="0.25">
      <c r="A4501" t="str">
        <v>V-4500</v>
      </c>
      <c r="B4501">
        <f t="shared" ca="1" si="420"/>
        <v>45947</v>
      </c>
      <c r="C4501" t="str">
        <f t="shared" ca="1" si="421"/>
        <v>C-003</v>
      </c>
      <c r="D4501" t="str">
        <f t="shared" ca="1" si="422"/>
        <v>P-003</v>
      </c>
      <c r="E4501" t="str">
        <f ca="1">+_xlfn.XLOOKUP(D4501,'Tablas aux'!$A$3:$A$6,'Tablas aux'!$B$3:$B$6,0)</f>
        <v>Smart Watch</v>
      </c>
      <c r="F4501" t="str">
        <f ca="1">+_xlfn.XLOOKUP(E4501,'Tablas aux'!$B$3:$B$6,'Tablas aux'!$C$3:$C$6,0)</f>
        <v>Electrónica</v>
      </c>
      <c r="G4501">
        <f t="shared" ca="1" si="423"/>
        <v>11</v>
      </c>
      <c r="H4501">
        <f ca="1">+_xlfn.XLOOKUP(D4501,'Tablas aux'!$A$3:$A$6,'Tablas aux'!$D$3:$D$6)</f>
        <v>200</v>
      </c>
      <c r="I4501" s="3">
        <f t="shared" ca="1" si="424"/>
        <v>0.1</v>
      </c>
      <c r="J4501" t="str" cm="1">
        <f t="array" aca="1" ref="J4501" ca="1">+INDEX({"Tarjeta";"Efectivo";"Transferencia"},RANDBETWEEN(1,3))</f>
        <v>Efectivo</v>
      </c>
      <c r="K4501" t="str">
        <f t="shared" ca="1" si="425"/>
        <v>V-005</v>
      </c>
      <c r="L4501" t="str">
        <f ca="1">+VLOOKUP(K4501,'Tablas aux'!$A$23:$C$27,3,0)</f>
        <v>Ayacucho</v>
      </c>
    </row>
    <row r="4502" spans="1:12" x14ac:dyDescent="0.25">
      <c r="A4502" t="str">
        <v>V-4501</v>
      </c>
      <c r="B4502">
        <f t="shared" ca="1" si="420"/>
        <v>45737</v>
      </c>
      <c r="C4502" t="str">
        <f t="shared" ca="1" si="421"/>
        <v>C-003</v>
      </c>
      <c r="D4502" t="str">
        <f t="shared" ca="1" si="422"/>
        <v>P-003</v>
      </c>
      <c r="E4502" t="str">
        <f ca="1">+_xlfn.XLOOKUP(D4502,'Tablas aux'!$A$3:$A$6,'Tablas aux'!$B$3:$B$6,0)</f>
        <v>Smart Watch</v>
      </c>
      <c r="F4502" t="str">
        <f ca="1">+_xlfn.XLOOKUP(E4502,'Tablas aux'!$B$3:$B$6,'Tablas aux'!$C$3:$C$6,0)</f>
        <v>Electrónica</v>
      </c>
      <c r="G4502">
        <f t="shared" ca="1" si="423"/>
        <v>24</v>
      </c>
      <c r="H4502">
        <f ca="1">+_xlfn.XLOOKUP(D4502,'Tablas aux'!$A$3:$A$6,'Tablas aux'!$D$3:$D$6)</f>
        <v>200</v>
      </c>
      <c r="I4502" s="3">
        <f t="shared" ca="1" si="424"/>
        <v>0.1</v>
      </c>
      <c r="J4502" t="str" cm="1">
        <f t="array" aca="1" ref="J4502" ca="1">+INDEX({"Tarjeta";"Efectivo";"Transferencia"},RANDBETWEEN(1,3))</f>
        <v>Tarjeta</v>
      </c>
      <c r="K4502" t="str">
        <f t="shared" ca="1" si="425"/>
        <v>V-003</v>
      </c>
      <c r="L4502" t="str">
        <f ca="1">+VLOOKUP(K4502,'Tablas aux'!$A$23:$C$27,3,0)</f>
        <v>Arequipa</v>
      </c>
    </row>
    <row r="4503" spans="1:12" x14ac:dyDescent="0.25">
      <c r="A4503" t="str">
        <v>V-4502</v>
      </c>
      <c r="B4503">
        <f t="shared" ca="1" si="420"/>
        <v>45840</v>
      </c>
      <c r="C4503" t="str">
        <f t="shared" ca="1" si="421"/>
        <v>C-001</v>
      </c>
      <c r="D4503" t="str">
        <f t="shared" ca="1" si="422"/>
        <v>P-001</v>
      </c>
      <c r="E4503" t="str">
        <f ca="1">+_xlfn.XLOOKUP(D4503,'Tablas aux'!$A$3:$A$6,'Tablas aux'!$B$3:$B$6,0)</f>
        <v>Audífonos</v>
      </c>
      <c r="F4503" t="str">
        <f ca="1">+_xlfn.XLOOKUP(E4503,'Tablas aux'!$B$3:$B$6,'Tablas aux'!$C$3:$C$6,0)</f>
        <v>Electrónica</v>
      </c>
      <c r="G4503">
        <f t="shared" ca="1" si="423"/>
        <v>27</v>
      </c>
      <c r="H4503">
        <f ca="1">+_xlfn.XLOOKUP(D4503,'Tablas aux'!$A$3:$A$6,'Tablas aux'!$D$3:$D$6)</f>
        <v>50</v>
      </c>
      <c r="I4503" s="3">
        <f t="shared" ca="1" si="424"/>
        <v>0.1</v>
      </c>
      <c r="J4503" t="str" cm="1">
        <f t="array" aca="1" ref="J4503" ca="1">+INDEX({"Tarjeta";"Efectivo";"Transferencia"},RANDBETWEEN(1,3))</f>
        <v>Efectivo</v>
      </c>
      <c r="K4503" t="str">
        <f t="shared" ca="1" si="425"/>
        <v>V-004</v>
      </c>
      <c r="L4503" t="str">
        <f ca="1">+VLOOKUP(K4503,'Tablas aux'!$A$23:$C$27,3,0)</f>
        <v>Moquegua</v>
      </c>
    </row>
    <row r="4504" spans="1:12" x14ac:dyDescent="0.25">
      <c r="A4504" t="str">
        <v>V-4503</v>
      </c>
      <c r="B4504">
        <f t="shared" ca="1" si="420"/>
        <v>45975</v>
      </c>
      <c r="C4504" t="str">
        <f t="shared" ca="1" si="421"/>
        <v>C-002</v>
      </c>
      <c r="D4504" t="str">
        <f t="shared" ca="1" si="422"/>
        <v>P-001</v>
      </c>
      <c r="E4504" t="str">
        <f ca="1">+_xlfn.XLOOKUP(D4504,'Tablas aux'!$A$3:$A$6,'Tablas aux'!$B$3:$B$6,0)</f>
        <v>Audífonos</v>
      </c>
      <c r="F4504" t="str">
        <f ca="1">+_xlfn.XLOOKUP(E4504,'Tablas aux'!$B$3:$B$6,'Tablas aux'!$C$3:$C$6,0)</f>
        <v>Electrónica</v>
      </c>
      <c r="G4504">
        <f t="shared" ca="1" si="423"/>
        <v>27</v>
      </c>
      <c r="H4504">
        <f ca="1">+_xlfn.XLOOKUP(D4504,'Tablas aux'!$A$3:$A$6,'Tablas aux'!$D$3:$D$6)</f>
        <v>50</v>
      </c>
      <c r="I4504" s="3">
        <f t="shared" ca="1" si="424"/>
        <v>0.1</v>
      </c>
      <c r="J4504" t="str" cm="1">
        <f t="array" aca="1" ref="J4504" ca="1">+INDEX({"Tarjeta";"Efectivo";"Transferencia"},RANDBETWEEN(1,3))</f>
        <v>Transferencia</v>
      </c>
      <c r="K4504" t="str">
        <f t="shared" ca="1" si="425"/>
        <v>V-002</v>
      </c>
      <c r="L4504" t="str">
        <f ca="1">+VLOOKUP(K4504,'Tablas aux'!$A$23:$C$27,3,0)</f>
        <v>Callao</v>
      </c>
    </row>
    <row r="4505" spans="1:12" x14ac:dyDescent="0.25">
      <c r="A4505" t="str">
        <v>V-4504</v>
      </c>
      <c r="B4505">
        <f t="shared" ca="1" si="420"/>
        <v>45928</v>
      </c>
      <c r="C4505" t="str">
        <f t="shared" ca="1" si="421"/>
        <v>C-002</v>
      </c>
      <c r="D4505" t="str">
        <f t="shared" ca="1" si="422"/>
        <v>P-002</v>
      </c>
      <c r="E4505" t="str">
        <f ca="1">+_xlfn.XLOOKUP(D4505,'Tablas aux'!$A$3:$A$6,'Tablas aux'!$B$3:$B$6,0)</f>
        <v>Laptop</v>
      </c>
      <c r="F4505" t="str">
        <f ca="1">+_xlfn.XLOOKUP(E4505,'Tablas aux'!$B$3:$B$6,'Tablas aux'!$C$3:$C$6,0)</f>
        <v>Computo</v>
      </c>
      <c r="G4505">
        <f t="shared" ca="1" si="423"/>
        <v>34</v>
      </c>
      <c r="H4505">
        <f ca="1">+_xlfn.XLOOKUP(D4505,'Tablas aux'!$A$3:$A$6,'Tablas aux'!$D$3:$D$6)</f>
        <v>1200</v>
      </c>
      <c r="I4505" s="3">
        <f t="shared" ca="1" si="424"/>
        <v>0.3</v>
      </c>
      <c r="J4505" t="str" cm="1">
        <f t="array" aca="1" ref="J4505" ca="1">+INDEX({"Tarjeta";"Efectivo";"Transferencia"},RANDBETWEEN(1,3))</f>
        <v>Tarjeta</v>
      </c>
      <c r="K4505" t="str">
        <f t="shared" ca="1" si="425"/>
        <v>V-002</v>
      </c>
      <c r="L4505" t="str">
        <f ca="1">+VLOOKUP(K4505,'Tablas aux'!$A$23:$C$27,3,0)</f>
        <v>Callao</v>
      </c>
    </row>
    <row r="4506" spans="1:12" x14ac:dyDescent="0.25">
      <c r="A4506" t="str">
        <v>V-4505</v>
      </c>
      <c r="B4506">
        <f t="shared" ca="1" si="420"/>
        <v>45709</v>
      </c>
      <c r="C4506" t="str">
        <f t="shared" ca="1" si="421"/>
        <v>C-004</v>
      </c>
      <c r="D4506" t="str">
        <f t="shared" ca="1" si="422"/>
        <v>P-003</v>
      </c>
      <c r="E4506" t="str">
        <f ca="1">+_xlfn.XLOOKUP(D4506,'Tablas aux'!$A$3:$A$6,'Tablas aux'!$B$3:$B$6,0)</f>
        <v>Smart Watch</v>
      </c>
      <c r="F4506" t="str">
        <f ca="1">+_xlfn.XLOOKUP(E4506,'Tablas aux'!$B$3:$B$6,'Tablas aux'!$C$3:$C$6,0)</f>
        <v>Electrónica</v>
      </c>
      <c r="G4506">
        <f t="shared" ca="1" si="423"/>
        <v>19</v>
      </c>
      <c r="H4506">
        <f ca="1">+_xlfn.XLOOKUP(D4506,'Tablas aux'!$A$3:$A$6,'Tablas aux'!$D$3:$D$6)</f>
        <v>200</v>
      </c>
      <c r="I4506" s="3">
        <f t="shared" ca="1" si="424"/>
        <v>0.1</v>
      </c>
      <c r="J4506" t="str" cm="1">
        <f t="array" aca="1" ref="J4506" ca="1">+INDEX({"Tarjeta";"Efectivo";"Transferencia"},RANDBETWEEN(1,3))</f>
        <v>Tarjeta</v>
      </c>
      <c r="K4506" t="str">
        <f t="shared" ca="1" si="425"/>
        <v>V-003</v>
      </c>
      <c r="L4506" t="str">
        <f ca="1">+VLOOKUP(K4506,'Tablas aux'!$A$23:$C$27,3,0)</f>
        <v>Arequipa</v>
      </c>
    </row>
    <row r="4507" spans="1:12" x14ac:dyDescent="0.25">
      <c r="A4507" t="str">
        <v>V-4506</v>
      </c>
      <c r="B4507">
        <f t="shared" ca="1" si="420"/>
        <v>45850</v>
      </c>
      <c r="C4507" t="str">
        <f t="shared" ca="1" si="421"/>
        <v>C-004</v>
      </c>
      <c r="D4507" t="str">
        <f t="shared" ca="1" si="422"/>
        <v>P-002</v>
      </c>
      <c r="E4507" t="str">
        <f ca="1">+_xlfn.XLOOKUP(D4507,'Tablas aux'!$A$3:$A$6,'Tablas aux'!$B$3:$B$6,0)</f>
        <v>Laptop</v>
      </c>
      <c r="F4507" t="str">
        <f ca="1">+_xlfn.XLOOKUP(E4507,'Tablas aux'!$B$3:$B$6,'Tablas aux'!$C$3:$C$6,0)</f>
        <v>Computo</v>
      </c>
      <c r="G4507">
        <f t="shared" ca="1" si="423"/>
        <v>22</v>
      </c>
      <c r="H4507">
        <f ca="1">+_xlfn.XLOOKUP(D4507,'Tablas aux'!$A$3:$A$6,'Tablas aux'!$D$3:$D$6)</f>
        <v>1200</v>
      </c>
      <c r="I4507" s="3">
        <f t="shared" ca="1" si="424"/>
        <v>0.3</v>
      </c>
      <c r="J4507" t="str" cm="1">
        <f t="array" aca="1" ref="J4507" ca="1">+INDEX({"Tarjeta";"Efectivo";"Transferencia"},RANDBETWEEN(1,3))</f>
        <v>Transferencia</v>
      </c>
      <c r="K4507" t="str">
        <f t="shared" ca="1" si="425"/>
        <v>V-001</v>
      </c>
      <c r="L4507" t="str">
        <f ca="1">+VLOOKUP(K4507,'Tablas aux'!$A$23:$C$27,3,0)</f>
        <v>Lima</v>
      </c>
    </row>
    <row r="4508" spans="1:12" x14ac:dyDescent="0.25">
      <c r="A4508" t="str">
        <v>V-4507</v>
      </c>
      <c r="B4508">
        <f t="shared" ca="1" si="420"/>
        <v>45874</v>
      </c>
      <c r="C4508" t="str">
        <f t="shared" ca="1" si="421"/>
        <v>C-001</v>
      </c>
      <c r="D4508" t="str">
        <f t="shared" ca="1" si="422"/>
        <v>P-003</v>
      </c>
      <c r="E4508" t="str">
        <f ca="1">+_xlfn.XLOOKUP(D4508,'Tablas aux'!$A$3:$A$6,'Tablas aux'!$B$3:$B$6,0)</f>
        <v>Smart Watch</v>
      </c>
      <c r="F4508" t="str">
        <f ca="1">+_xlfn.XLOOKUP(E4508,'Tablas aux'!$B$3:$B$6,'Tablas aux'!$C$3:$C$6,0)</f>
        <v>Electrónica</v>
      </c>
      <c r="G4508">
        <f t="shared" ca="1" si="423"/>
        <v>21</v>
      </c>
      <c r="H4508">
        <f ca="1">+_xlfn.XLOOKUP(D4508,'Tablas aux'!$A$3:$A$6,'Tablas aux'!$D$3:$D$6)</f>
        <v>200</v>
      </c>
      <c r="I4508" s="3">
        <f t="shared" ca="1" si="424"/>
        <v>0.1</v>
      </c>
      <c r="J4508" t="str" cm="1">
        <f t="array" aca="1" ref="J4508" ca="1">+INDEX({"Tarjeta";"Efectivo";"Transferencia"},RANDBETWEEN(1,3))</f>
        <v>Tarjeta</v>
      </c>
      <c r="K4508" t="str">
        <f t="shared" ca="1" si="425"/>
        <v>V-005</v>
      </c>
      <c r="L4508" t="str">
        <f ca="1">+VLOOKUP(K4508,'Tablas aux'!$A$23:$C$27,3,0)</f>
        <v>Ayacucho</v>
      </c>
    </row>
    <row r="4509" spans="1:12" x14ac:dyDescent="0.25">
      <c r="A4509" t="str">
        <v>V-4508</v>
      </c>
      <c r="B4509">
        <f t="shared" ca="1" si="420"/>
        <v>45999</v>
      </c>
      <c r="C4509" t="str">
        <f t="shared" ca="1" si="421"/>
        <v>C-002</v>
      </c>
      <c r="D4509" t="str">
        <f t="shared" ca="1" si="422"/>
        <v>P-001</v>
      </c>
      <c r="E4509" t="str">
        <f ca="1">+_xlfn.XLOOKUP(D4509,'Tablas aux'!$A$3:$A$6,'Tablas aux'!$B$3:$B$6,0)</f>
        <v>Audífonos</v>
      </c>
      <c r="F4509" t="str">
        <f ca="1">+_xlfn.XLOOKUP(E4509,'Tablas aux'!$B$3:$B$6,'Tablas aux'!$C$3:$C$6,0)</f>
        <v>Electrónica</v>
      </c>
      <c r="G4509">
        <f t="shared" ca="1" si="423"/>
        <v>33</v>
      </c>
      <c r="H4509">
        <f ca="1">+_xlfn.XLOOKUP(D4509,'Tablas aux'!$A$3:$A$6,'Tablas aux'!$D$3:$D$6)</f>
        <v>50</v>
      </c>
      <c r="I4509" s="3">
        <f t="shared" ca="1" si="424"/>
        <v>0.1</v>
      </c>
      <c r="J4509" t="str" cm="1">
        <f t="array" aca="1" ref="J4509" ca="1">+INDEX({"Tarjeta";"Efectivo";"Transferencia"},RANDBETWEEN(1,3))</f>
        <v>Efectivo</v>
      </c>
      <c r="K4509" t="str">
        <f t="shared" ca="1" si="425"/>
        <v>V-002</v>
      </c>
      <c r="L4509" t="str">
        <f ca="1">+VLOOKUP(K4509,'Tablas aux'!$A$23:$C$27,3,0)</f>
        <v>Callao</v>
      </c>
    </row>
    <row r="4510" spans="1:12" x14ac:dyDescent="0.25">
      <c r="A4510" t="str">
        <v>V-4509</v>
      </c>
      <c r="B4510">
        <f t="shared" ca="1" si="420"/>
        <v>45981</v>
      </c>
      <c r="C4510" t="str">
        <f t="shared" ca="1" si="421"/>
        <v>C-002</v>
      </c>
      <c r="D4510" t="str">
        <f t="shared" ca="1" si="422"/>
        <v>P-004</v>
      </c>
      <c r="E4510" t="str">
        <f ca="1">+_xlfn.XLOOKUP(D4510,'Tablas aux'!$A$3:$A$6,'Tablas aux'!$B$3:$B$6,0)</f>
        <v>Smart Phone</v>
      </c>
      <c r="F4510" t="str">
        <f ca="1">+_xlfn.XLOOKUP(E4510,'Tablas aux'!$B$3:$B$6,'Tablas aux'!$C$3:$C$6,0)</f>
        <v>Telefonía</v>
      </c>
      <c r="G4510">
        <f t="shared" ca="1" si="423"/>
        <v>26</v>
      </c>
      <c r="H4510">
        <f ca="1">+_xlfn.XLOOKUP(D4510,'Tablas aux'!$A$3:$A$6,'Tablas aux'!$D$3:$D$6)</f>
        <v>800</v>
      </c>
      <c r="I4510" s="3">
        <f t="shared" ca="1" si="424"/>
        <v>0.2</v>
      </c>
      <c r="J4510" t="str" cm="1">
        <f t="array" aca="1" ref="J4510" ca="1">+INDEX({"Tarjeta";"Efectivo";"Transferencia"},RANDBETWEEN(1,3))</f>
        <v>Tarjeta</v>
      </c>
      <c r="K4510" t="str">
        <f t="shared" ca="1" si="425"/>
        <v>V-003</v>
      </c>
      <c r="L4510" t="str">
        <f ca="1">+VLOOKUP(K4510,'Tablas aux'!$A$23:$C$27,3,0)</f>
        <v>Arequipa</v>
      </c>
    </row>
    <row r="4511" spans="1:12" x14ac:dyDescent="0.25">
      <c r="A4511" t="str">
        <v>V-4510</v>
      </c>
      <c r="B4511">
        <f t="shared" ca="1" si="420"/>
        <v>45711</v>
      </c>
      <c r="C4511" t="str">
        <f t="shared" ca="1" si="421"/>
        <v>C-004</v>
      </c>
      <c r="D4511" t="str">
        <f t="shared" ca="1" si="422"/>
        <v>P-002</v>
      </c>
      <c r="E4511" t="str">
        <f ca="1">+_xlfn.XLOOKUP(D4511,'Tablas aux'!$A$3:$A$6,'Tablas aux'!$B$3:$B$6,0)</f>
        <v>Laptop</v>
      </c>
      <c r="F4511" t="str">
        <f ca="1">+_xlfn.XLOOKUP(E4511,'Tablas aux'!$B$3:$B$6,'Tablas aux'!$C$3:$C$6,0)</f>
        <v>Computo</v>
      </c>
      <c r="G4511">
        <f t="shared" ca="1" si="423"/>
        <v>45</v>
      </c>
      <c r="H4511">
        <f ca="1">+_xlfn.XLOOKUP(D4511,'Tablas aux'!$A$3:$A$6,'Tablas aux'!$D$3:$D$6)</f>
        <v>1200</v>
      </c>
      <c r="I4511" s="3">
        <f t="shared" ca="1" si="424"/>
        <v>0.3</v>
      </c>
      <c r="J4511" t="str" cm="1">
        <f t="array" aca="1" ref="J4511" ca="1">+INDEX({"Tarjeta";"Efectivo";"Transferencia"},RANDBETWEEN(1,3))</f>
        <v>Efectivo</v>
      </c>
      <c r="K4511" t="str">
        <f t="shared" ca="1" si="425"/>
        <v>V-002</v>
      </c>
      <c r="L4511" t="str">
        <f ca="1">+VLOOKUP(K4511,'Tablas aux'!$A$23:$C$27,3,0)</f>
        <v>Callao</v>
      </c>
    </row>
    <row r="4512" spans="1:12" x14ac:dyDescent="0.25">
      <c r="A4512" t="str">
        <v>V-4511</v>
      </c>
      <c r="B4512">
        <f t="shared" ca="1" si="420"/>
        <v>45866</v>
      </c>
      <c r="C4512" t="str">
        <f t="shared" ca="1" si="421"/>
        <v>C-003</v>
      </c>
      <c r="D4512" t="str">
        <f t="shared" ca="1" si="422"/>
        <v>P-002</v>
      </c>
      <c r="E4512" t="str">
        <f ca="1">+_xlfn.XLOOKUP(D4512,'Tablas aux'!$A$3:$A$6,'Tablas aux'!$B$3:$B$6,0)</f>
        <v>Laptop</v>
      </c>
      <c r="F4512" t="str">
        <f ca="1">+_xlfn.XLOOKUP(E4512,'Tablas aux'!$B$3:$B$6,'Tablas aux'!$C$3:$C$6,0)</f>
        <v>Computo</v>
      </c>
      <c r="G4512">
        <f t="shared" ca="1" si="423"/>
        <v>13</v>
      </c>
      <c r="H4512">
        <f ca="1">+_xlfn.XLOOKUP(D4512,'Tablas aux'!$A$3:$A$6,'Tablas aux'!$D$3:$D$6)</f>
        <v>1200</v>
      </c>
      <c r="I4512" s="3">
        <f t="shared" ca="1" si="424"/>
        <v>0.3</v>
      </c>
      <c r="J4512" t="str" cm="1">
        <f t="array" aca="1" ref="J4512" ca="1">+INDEX({"Tarjeta";"Efectivo";"Transferencia"},RANDBETWEEN(1,3))</f>
        <v>Tarjeta</v>
      </c>
      <c r="K4512" t="str">
        <f t="shared" ca="1" si="425"/>
        <v>V-004</v>
      </c>
      <c r="L4512" t="str">
        <f ca="1">+VLOOKUP(K4512,'Tablas aux'!$A$23:$C$27,3,0)</f>
        <v>Moquegua</v>
      </c>
    </row>
    <row r="4513" spans="1:12" x14ac:dyDescent="0.25">
      <c r="A4513" t="str">
        <v>V-4512</v>
      </c>
      <c r="B4513">
        <f t="shared" ca="1" si="420"/>
        <v>45912</v>
      </c>
      <c r="C4513" t="str">
        <f t="shared" ca="1" si="421"/>
        <v>C-001</v>
      </c>
      <c r="D4513" t="str">
        <f t="shared" ca="1" si="422"/>
        <v>P-001</v>
      </c>
      <c r="E4513" t="str">
        <f ca="1">+_xlfn.XLOOKUP(D4513,'Tablas aux'!$A$3:$A$6,'Tablas aux'!$B$3:$B$6,0)</f>
        <v>Audífonos</v>
      </c>
      <c r="F4513" t="str">
        <f ca="1">+_xlfn.XLOOKUP(E4513,'Tablas aux'!$B$3:$B$6,'Tablas aux'!$C$3:$C$6,0)</f>
        <v>Electrónica</v>
      </c>
      <c r="G4513">
        <f t="shared" ca="1" si="423"/>
        <v>26</v>
      </c>
      <c r="H4513">
        <f ca="1">+_xlfn.XLOOKUP(D4513,'Tablas aux'!$A$3:$A$6,'Tablas aux'!$D$3:$D$6)</f>
        <v>50</v>
      </c>
      <c r="I4513" s="3">
        <f t="shared" ca="1" si="424"/>
        <v>0.1</v>
      </c>
      <c r="J4513" t="str" cm="1">
        <f t="array" aca="1" ref="J4513" ca="1">+INDEX({"Tarjeta";"Efectivo";"Transferencia"},RANDBETWEEN(1,3))</f>
        <v>Tarjeta</v>
      </c>
      <c r="K4513" t="str">
        <f t="shared" ca="1" si="425"/>
        <v>V-005</v>
      </c>
      <c r="L4513" t="str">
        <f ca="1">+VLOOKUP(K4513,'Tablas aux'!$A$23:$C$27,3,0)</f>
        <v>Ayacucho</v>
      </c>
    </row>
    <row r="4514" spans="1:12" x14ac:dyDescent="0.25">
      <c r="A4514" t="str">
        <v>V-4513</v>
      </c>
      <c r="B4514">
        <f t="shared" ca="1" si="420"/>
        <v>45725</v>
      </c>
      <c r="C4514" t="str">
        <f t="shared" ca="1" si="421"/>
        <v>C-004</v>
      </c>
      <c r="D4514" t="str">
        <f t="shared" ca="1" si="422"/>
        <v>P-002</v>
      </c>
      <c r="E4514" t="str">
        <f ca="1">+_xlfn.XLOOKUP(D4514,'Tablas aux'!$A$3:$A$6,'Tablas aux'!$B$3:$B$6,0)</f>
        <v>Laptop</v>
      </c>
      <c r="F4514" t="str">
        <f ca="1">+_xlfn.XLOOKUP(E4514,'Tablas aux'!$B$3:$B$6,'Tablas aux'!$C$3:$C$6,0)</f>
        <v>Computo</v>
      </c>
      <c r="G4514">
        <f t="shared" ca="1" si="423"/>
        <v>34</v>
      </c>
      <c r="H4514">
        <f ca="1">+_xlfn.XLOOKUP(D4514,'Tablas aux'!$A$3:$A$6,'Tablas aux'!$D$3:$D$6)</f>
        <v>1200</v>
      </c>
      <c r="I4514" s="3">
        <f t="shared" ca="1" si="424"/>
        <v>0.3</v>
      </c>
      <c r="J4514" t="str" cm="1">
        <f t="array" aca="1" ref="J4514" ca="1">+INDEX({"Tarjeta";"Efectivo";"Transferencia"},RANDBETWEEN(1,3))</f>
        <v>Transferencia</v>
      </c>
      <c r="K4514" t="str">
        <f t="shared" ca="1" si="425"/>
        <v>V-002</v>
      </c>
      <c r="L4514" t="str">
        <f ca="1">+VLOOKUP(K4514,'Tablas aux'!$A$23:$C$27,3,0)</f>
        <v>Callao</v>
      </c>
    </row>
    <row r="4515" spans="1:12" x14ac:dyDescent="0.25">
      <c r="A4515" t="str">
        <v>V-4514</v>
      </c>
      <c r="B4515">
        <f t="shared" ca="1" si="420"/>
        <v>45959</v>
      </c>
      <c r="C4515" t="str">
        <f t="shared" ca="1" si="421"/>
        <v>C-003</v>
      </c>
      <c r="D4515" t="str">
        <f t="shared" ca="1" si="422"/>
        <v>P-001</v>
      </c>
      <c r="E4515" t="str">
        <f ca="1">+_xlfn.XLOOKUP(D4515,'Tablas aux'!$A$3:$A$6,'Tablas aux'!$B$3:$B$6,0)</f>
        <v>Audífonos</v>
      </c>
      <c r="F4515" t="str">
        <f ca="1">+_xlfn.XLOOKUP(E4515,'Tablas aux'!$B$3:$B$6,'Tablas aux'!$C$3:$C$6,0)</f>
        <v>Electrónica</v>
      </c>
      <c r="G4515">
        <f t="shared" ca="1" si="423"/>
        <v>19</v>
      </c>
      <c r="H4515">
        <f ca="1">+_xlfn.XLOOKUP(D4515,'Tablas aux'!$A$3:$A$6,'Tablas aux'!$D$3:$D$6)</f>
        <v>50</v>
      </c>
      <c r="I4515" s="3">
        <f t="shared" ca="1" si="424"/>
        <v>0.1</v>
      </c>
      <c r="J4515" t="str" cm="1">
        <f t="array" aca="1" ref="J4515" ca="1">+INDEX({"Tarjeta";"Efectivo";"Transferencia"},RANDBETWEEN(1,3))</f>
        <v>Transferencia</v>
      </c>
      <c r="K4515" t="str">
        <f t="shared" ca="1" si="425"/>
        <v>V-003</v>
      </c>
      <c r="L4515" t="str">
        <f ca="1">+VLOOKUP(K4515,'Tablas aux'!$A$23:$C$27,3,0)</f>
        <v>Arequipa</v>
      </c>
    </row>
    <row r="4516" spans="1:12" x14ac:dyDescent="0.25">
      <c r="A4516" t="str">
        <v>V-4515</v>
      </c>
      <c r="B4516">
        <f t="shared" ca="1" si="420"/>
        <v>45767</v>
      </c>
      <c r="C4516" t="str">
        <f t="shared" ca="1" si="421"/>
        <v>C-002</v>
      </c>
      <c r="D4516" t="str">
        <f t="shared" ca="1" si="422"/>
        <v>P-004</v>
      </c>
      <c r="E4516" t="str">
        <f ca="1">+_xlfn.XLOOKUP(D4516,'Tablas aux'!$A$3:$A$6,'Tablas aux'!$B$3:$B$6,0)</f>
        <v>Smart Phone</v>
      </c>
      <c r="F4516" t="str">
        <f ca="1">+_xlfn.XLOOKUP(E4516,'Tablas aux'!$B$3:$B$6,'Tablas aux'!$C$3:$C$6,0)</f>
        <v>Telefonía</v>
      </c>
      <c r="G4516">
        <f t="shared" ca="1" si="423"/>
        <v>11</v>
      </c>
      <c r="H4516">
        <f ca="1">+_xlfn.XLOOKUP(D4516,'Tablas aux'!$A$3:$A$6,'Tablas aux'!$D$3:$D$6)</f>
        <v>800</v>
      </c>
      <c r="I4516" s="3">
        <f t="shared" ca="1" si="424"/>
        <v>0.2</v>
      </c>
      <c r="J4516" t="str" cm="1">
        <f t="array" aca="1" ref="J4516" ca="1">+INDEX({"Tarjeta";"Efectivo";"Transferencia"},RANDBETWEEN(1,3))</f>
        <v>Tarjeta</v>
      </c>
      <c r="K4516" t="str">
        <f t="shared" ca="1" si="425"/>
        <v>V-003</v>
      </c>
      <c r="L4516" t="str">
        <f ca="1">+VLOOKUP(K4516,'Tablas aux'!$A$23:$C$27,3,0)</f>
        <v>Arequipa</v>
      </c>
    </row>
    <row r="4517" spans="1:12" x14ac:dyDescent="0.25">
      <c r="A4517" t="str">
        <v>V-4516</v>
      </c>
      <c r="B4517">
        <f t="shared" ca="1" si="420"/>
        <v>45780</v>
      </c>
      <c r="C4517" t="str">
        <f t="shared" ca="1" si="421"/>
        <v>C-002</v>
      </c>
      <c r="D4517" t="str">
        <f t="shared" ca="1" si="422"/>
        <v>P-001</v>
      </c>
      <c r="E4517" t="str">
        <f ca="1">+_xlfn.XLOOKUP(D4517,'Tablas aux'!$A$3:$A$6,'Tablas aux'!$B$3:$B$6,0)</f>
        <v>Audífonos</v>
      </c>
      <c r="F4517" t="str">
        <f ca="1">+_xlfn.XLOOKUP(E4517,'Tablas aux'!$B$3:$B$6,'Tablas aux'!$C$3:$C$6,0)</f>
        <v>Electrónica</v>
      </c>
      <c r="G4517">
        <f t="shared" ca="1" si="423"/>
        <v>43</v>
      </c>
      <c r="H4517">
        <f ca="1">+_xlfn.XLOOKUP(D4517,'Tablas aux'!$A$3:$A$6,'Tablas aux'!$D$3:$D$6)</f>
        <v>50</v>
      </c>
      <c r="I4517" s="3">
        <f t="shared" ca="1" si="424"/>
        <v>0.1</v>
      </c>
      <c r="J4517" t="str" cm="1">
        <f t="array" aca="1" ref="J4517" ca="1">+INDEX({"Tarjeta";"Efectivo";"Transferencia"},RANDBETWEEN(1,3))</f>
        <v>Transferencia</v>
      </c>
      <c r="K4517" t="str">
        <f t="shared" ca="1" si="425"/>
        <v>V-004</v>
      </c>
      <c r="L4517" t="str">
        <f ca="1">+VLOOKUP(K4517,'Tablas aux'!$A$23:$C$27,3,0)</f>
        <v>Moquegua</v>
      </c>
    </row>
    <row r="4518" spans="1:12" x14ac:dyDescent="0.25">
      <c r="A4518" t="str">
        <v>V-4517</v>
      </c>
      <c r="B4518">
        <f t="shared" ca="1" si="420"/>
        <v>45683</v>
      </c>
      <c r="C4518" t="str">
        <f t="shared" ca="1" si="421"/>
        <v>C-001</v>
      </c>
      <c r="D4518" t="str">
        <f t="shared" ca="1" si="422"/>
        <v>P-003</v>
      </c>
      <c r="E4518" t="str">
        <f ca="1">+_xlfn.XLOOKUP(D4518,'Tablas aux'!$A$3:$A$6,'Tablas aux'!$B$3:$B$6,0)</f>
        <v>Smart Watch</v>
      </c>
      <c r="F4518" t="str">
        <f ca="1">+_xlfn.XLOOKUP(E4518,'Tablas aux'!$B$3:$B$6,'Tablas aux'!$C$3:$C$6,0)</f>
        <v>Electrónica</v>
      </c>
      <c r="G4518">
        <f t="shared" ca="1" si="423"/>
        <v>23</v>
      </c>
      <c r="H4518">
        <f ca="1">+_xlfn.XLOOKUP(D4518,'Tablas aux'!$A$3:$A$6,'Tablas aux'!$D$3:$D$6)</f>
        <v>200</v>
      </c>
      <c r="I4518" s="3">
        <f t="shared" ca="1" si="424"/>
        <v>0.1</v>
      </c>
      <c r="J4518" t="str" cm="1">
        <f t="array" aca="1" ref="J4518" ca="1">+INDEX({"Tarjeta";"Efectivo";"Transferencia"},RANDBETWEEN(1,3))</f>
        <v>Transferencia</v>
      </c>
      <c r="K4518" t="str">
        <f t="shared" ca="1" si="425"/>
        <v>V-001</v>
      </c>
      <c r="L4518" t="str">
        <f ca="1">+VLOOKUP(K4518,'Tablas aux'!$A$23:$C$27,3,0)</f>
        <v>Lima</v>
      </c>
    </row>
    <row r="4519" spans="1:12" x14ac:dyDescent="0.25">
      <c r="A4519" t="str">
        <v>V-4518</v>
      </c>
      <c r="B4519">
        <f t="shared" ca="1" si="420"/>
        <v>45684</v>
      </c>
      <c r="C4519" t="str">
        <f t="shared" ca="1" si="421"/>
        <v>C-001</v>
      </c>
      <c r="D4519" t="str">
        <f t="shared" ca="1" si="422"/>
        <v>P-001</v>
      </c>
      <c r="E4519" t="str">
        <f ca="1">+_xlfn.XLOOKUP(D4519,'Tablas aux'!$A$3:$A$6,'Tablas aux'!$B$3:$B$6,0)</f>
        <v>Audífonos</v>
      </c>
      <c r="F4519" t="str">
        <f ca="1">+_xlfn.XLOOKUP(E4519,'Tablas aux'!$B$3:$B$6,'Tablas aux'!$C$3:$C$6,0)</f>
        <v>Electrónica</v>
      </c>
      <c r="G4519">
        <f t="shared" ca="1" si="423"/>
        <v>24</v>
      </c>
      <c r="H4519">
        <f ca="1">+_xlfn.XLOOKUP(D4519,'Tablas aux'!$A$3:$A$6,'Tablas aux'!$D$3:$D$6)</f>
        <v>50</v>
      </c>
      <c r="I4519" s="3">
        <f t="shared" ca="1" si="424"/>
        <v>0.1</v>
      </c>
      <c r="J4519" t="str" cm="1">
        <f t="array" aca="1" ref="J4519" ca="1">+INDEX({"Tarjeta";"Efectivo";"Transferencia"},RANDBETWEEN(1,3))</f>
        <v>Efectivo</v>
      </c>
      <c r="K4519" t="str">
        <f t="shared" ca="1" si="425"/>
        <v>V-002</v>
      </c>
      <c r="L4519" t="str">
        <f ca="1">+VLOOKUP(K4519,'Tablas aux'!$A$23:$C$27,3,0)</f>
        <v>Callao</v>
      </c>
    </row>
    <row r="4520" spans="1:12" x14ac:dyDescent="0.25">
      <c r="A4520" t="str">
        <v>V-4519</v>
      </c>
      <c r="B4520">
        <f t="shared" ca="1" si="420"/>
        <v>45948</v>
      </c>
      <c r="C4520" t="str">
        <f t="shared" ca="1" si="421"/>
        <v>C-003</v>
      </c>
      <c r="D4520" t="str">
        <f t="shared" ca="1" si="422"/>
        <v>P-004</v>
      </c>
      <c r="E4520" t="str">
        <f ca="1">+_xlfn.XLOOKUP(D4520,'Tablas aux'!$A$3:$A$6,'Tablas aux'!$B$3:$B$6,0)</f>
        <v>Smart Phone</v>
      </c>
      <c r="F4520" t="str">
        <f ca="1">+_xlfn.XLOOKUP(E4520,'Tablas aux'!$B$3:$B$6,'Tablas aux'!$C$3:$C$6,0)</f>
        <v>Telefonía</v>
      </c>
      <c r="G4520">
        <f t="shared" ca="1" si="423"/>
        <v>45</v>
      </c>
      <c r="H4520">
        <f ca="1">+_xlfn.XLOOKUP(D4520,'Tablas aux'!$A$3:$A$6,'Tablas aux'!$D$3:$D$6)</f>
        <v>800</v>
      </c>
      <c r="I4520" s="3">
        <f t="shared" ca="1" si="424"/>
        <v>0.2</v>
      </c>
      <c r="J4520" t="str" cm="1">
        <f t="array" aca="1" ref="J4520" ca="1">+INDEX({"Tarjeta";"Efectivo";"Transferencia"},RANDBETWEEN(1,3))</f>
        <v>Efectivo</v>
      </c>
      <c r="K4520" t="str">
        <f t="shared" ca="1" si="425"/>
        <v>V-002</v>
      </c>
      <c r="L4520" t="str">
        <f ca="1">+VLOOKUP(K4520,'Tablas aux'!$A$23:$C$27,3,0)</f>
        <v>Callao</v>
      </c>
    </row>
    <row r="4521" spans="1:12" x14ac:dyDescent="0.25">
      <c r="A4521" t="str">
        <v>V-4520</v>
      </c>
      <c r="B4521">
        <f t="shared" ca="1" si="420"/>
        <v>45905</v>
      </c>
      <c r="C4521" t="str">
        <f t="shared" ca="1" si="421"/>
        <v>C-001</v>
      </c>
      <c r="D4521" t="str">
        <f t="shared" ca="1" si="422"/>
        <v>P-002</v>
      </c>
      <c r="E4521" t="str">
        <f ca="1">+_xlfn.XLOOKUP(D4521,'Tablas aux'!$A$3:$A$6,'Tablas aux'!$B$3:$B$6,0)</f>
        <v>Laptop</v>
      </c>
      <c r="F4521" t="str">
        <f ca="1">+_xlfn.XLOOKUP(E4521,'Tablas aux'!$B$3:$B$6,'Tablas aux'!$C$3:$C$6,0)</f>
        <v>Computo</v>
      </c>
      <c r="G4521">
        <f t="shared" ca="1" si="423"/>
        <v>32</v>
      </c>
      <c r="H4521">
        <f ca="1">+_xlfn.XLOOKUP(D4521,'Tablas aux'!$A$3:$A$6,'Tablas aux'!$D$3:$D$6)</f>
        <v>1200</v>
      </c>
      <c r="I4521" s="3">
        <f t="shared" ca="1" si="424"/>
        <v>0.3</v>
      </c>
      <c r="J4521" t="str" cm="1">
        <f t="array" aca="1" ref="J4521" ca="1">+INDEX({"Tarjeta";"Efectivo";"Transferencia"},RANDBETWEEN(1,3))</f>
        <v>Transferencia</v>
      </c>
      <c r="K4521" t="str">
        <f t="shared" ca="1" si="425"/>
        <v>V-002</v>
      </c>
      <c r="L4521" t="str">
        <f ca="1">+VLOOKUP(K4521,'Tablas aux'!$A$23:$C$27,3,0)</f>
        <v>Callao</v>
      </c>
    </row>
    <row r="4522" spans="1:12" x14ac:dyDescent="0.25">
      <c r="A4522" t="str">
        <v>V-4521</v>
      </c>
      <c r="B4522">
        <f t="shared" ca="1" si="420"/>
        <v>45820</v>
      </c>
      <c r="C4522" t="str">
        <f t="shared" ca="1" si="421"/>
        <v>C-003</v>
      </c>
      <c r="D4522" t="str">
        <f t="shared" ca="1" si="422"/>
        <v>P-001</v>
      </c>
      <c r="E4522" t="str">
        <f ca="1">+_xlfn.XLOOKUP(D4522,'Tablas aux'!$A$3:$A$6,'Tablas aux'!$B$3:$B$6,0)</f>
        <v>Audífonos</v>
      </c>
      <c r="F4522" t="str">
        <f ca="1">+_xlfn.XLOOKUP(E4522,'Tablas aux'!$B$3:$B$6,'Tablas aux'!$C$3:$C$6,0)</f>
        <v>Electrónica</v>
      </c>
      <c r="G4522">
        <f t="shared" ca="1" si="423"/>
        <v>19</v>
      </c>
      <c r="H4522">
        <f ca="1">+_xlfn.XLOOKUP(D4522,'Tablas aux'!$A$3:$A$6,'Tablas aux'!$D$3:$D$6)</f>
        <v>50</v>
      </c>
      <c r="I4522" s="3">
        <f t="shared" ca="1" si="424"/>
        <v>0.1</v>
      </c>
      <c r="J4522" t="str" cm="1">
        <f t="array" aca="1" ref="J4522" ca="1">+INDEX({"Tarjeta";"Efectivo";"Transferencia"},RANDBETWEEN(1,3))</f>
        <v>Transferencia</v>
      </c>
      <c r="K4522" t="str">
        <f t="shared" ca="1" si="425"/>
        <v>V-005</v>
      </c>
      <c r="L4522" t="str">
        <f ca="1">+VLOOKUP(K4522,'Tablas aux'!$A$23:$C$27,3,0)</f>
        <v>Ayacucho</v>
      </c>
    </row>
    <row r="4523" spans="1:12" x14ac:dyDescent="0.25">
      <c r="A4523" t="str">
        <v>V-4522</v>
      </c>
      <c r="B4523">
        <f t="shared" ca="1" si="420"/>
        <v>45998</v>
      </c>
      <c r="C4523" t="str">
        <f t="shared" ca="1" si="421"/>
        <v>C-002</v>
      </c>
      <c r="D4523" t="str">
        <f t="shared" ca="1" si="422"/>
        <v>P-002</v>
      </c>
      <c r="E4523" t="str">
        <f ca="1">+_xlfn.XLOOKUP(D4523,'Tablas aux'!$A$3:$A$6,'Tablas aux'!$B$3:$B$6,0)</f>
        <v>Laptop</v>
      </c>
      <c r="F4523" t="str">
        <f ca="1">+_xlfn.XLOOKUP(E4523,'Tablas aux'!$B$3:$B$6,'Tablas aux'!$C$3:$C$6,0)</f>
        <v>Computo</v>
      </c>
      <c r="G4523">
        <f t="shared" ca="1" si="423"/>
        <v>41</v>
      </c>
      <c r="H4523">
        <f ca="1">+_xlfn.XLOOKUP(D4523,'Tablas aux'!$A$3:$A$6,'Tablas aux'!$D$3:$D$6)</f>
        <v>1200</v>
      </c>
      <c r="I4523" s="3">
        <f t="shared" ca="1" si="424"/>
        <v>0.3</v>
      </c>
      <c r="J4523" t="str" cm="1">
        <f t="array" aca="1" ref="J4523" ca="1">+INDEX({"Tarjeta";"Efectivo";"Transferencia"},RANDBETWEEN(1,3))</f>
        <v>Efectivo</v>
      </c>
      <c r="K4523" t="str">
        <f t="shared" ca="1" si="425"/>
        <v>V-004</v>
      </c>
      <c r="L4523" t="str">
        <f ca="1">+VLOOKUP(K4523,'Tablas aux'!$A$23:$C$27,3,0)</f>
        <v>Moquegua</v>
      </c>
    </row>
    <row r="4524" spans="1:12" x14ac:dyDescent="0.25">
      <c r="A4524" t="str">
        <v>V-4523</v>
      </c>
      <c r="B4524">
        <f t="shared" ca="1" si="420"/>
        <v>45866</v>
      </c>
      <c r="C4524" t="str">
        <f t="shared" ca="1" si="421"/>
        <v>C-002</v>
      </c>
      <c r="D4524" t="str">
        <f t="shared" ca="1" si="422"/>
        <v>P-003</v>
      </c>
      <c r="E4524" t="str">
        <f ca="1">+_xlfn.XLOOKUP(D4524,'Tablas aux'!$A$3:$A$6,'Tablas aux'!$B$3:$B$6,0)</f>
        <v>Smart Watch</v>
      </c>
      <c r="F4524" t="str">
        <f ca="1">+_xlfn.XLOOKUP(E4524,'Tablas aux'!$B$3:$B$6,'Tablas aux'!$C$3:$C$6,0)</f>
        <v>Electrónica</v>
      </c>
      <c r="G4524">
        <f t="shared" ca="1" si="423"/>
        <v>23</v>
      </c>
      <c r="H4524">
        <f ca="1">+_xlfn.XLOOKUP(D4524,'Tablas aux'!$A$3:$A$6,'Tablas aux'!$D$3:$D$6)</f>
        <v>200</v>
      </c>
      <c r="I4524" s="3">
        <f t="shared" ca="1" si="424"/>
        <v>0.1</v>
      </c>
      <c r="J4524" t="str" cm="1">
        <f t="array" aca="1" ref="J4524" ca="1">+INDEX({"Tarjeta";"Efectivo";"Transferencia"},RANDBETWEEN(1,3))</f>
        <v>Tarjeta</v>
      </c>
      <c r="K4524" t="str">
        <f t="shared" ca="1" si="425"/>
        <v>V-005</v>
      </c>
      <c r="L4524" t="str">
        <f ca="1">+VLOOKUP(K4524,'Tablas aux'!$A$23:$C$27,3,0)</f>
        <v>Ayacucho</v>
      </c>
    </row>
    <row r="4525" spans="1:12" x14ac:dyDescent="0.25">
      <c r="A4525" t="str">
        <v>V-4524</v>
      </c>
      <c r="B4525">
        <f t="shared" ca="1" si="420"/>
        <v>45736</v>
      </c>
      <c r="C4525" t="str">
        <f t="shared" ca="1" si="421"/>
        <v>C-004</v>
      </c>
      <c r="D4525" t="str">
        <f t="shared" ca="1" si="422"/>
        <v>P-004</v>
      </c>
      <c r="E4525" t="str">
        <f ca="1">+_xlfn.XLOOKUP(D4525,'Tablas aux'!$A$3:$A$6,'Tablas aux'!$B$3:$B$6,0)</f>
        <v>Smart Phone</v>
      </c>
      <c r="F4525" t="str">
        <f ca="1">+_xlfn.XLOOKUP(E4525,'Tablas aux'!$B$3:$B$6,'Tablas aux'!$C$3:$C$6,0)</f>
        <v>Telefonía</v>
      </c>
      <c r="G4525">
        <f t="shared" ca="1" si="423"/>
        <v>44</v>
      </c>
      <c r="H4525">
        <f ca="1">+_xlfn.XLOOKUP(D4525,'Tablas aux'!$A$3:$A$6,'Tablas aux'!$D$3:$D$6)</f>
        <v>800</v>
      </c>
      <c r="I4525" s="3">
        <f t="shared" ca="1" si="424"/>
        <v>0.2</v>
      </c>
      <c r="J4525" t="str" cm="1">
        <f t="array" aca="1" ref="J4525" ca="1">+INDEX({"Tarjeta";"Efectivo";"Transferencia"},RANDBETWEEN(1,3))</f>
        <v>Transferencia</v>
      </c>
      <c r="K4525" t="str">
        <f t="shared" ca="1" si="425"/>
        <v>V-005</v>
      </c>
      <c r="L4525" t="str">
        <f ca="1">+VLOOKUP(K4525,'Tablas aux'!$A$23:$C$27,3,0)</f>
        <v>Ayacucho</v>
      </c>
    </row>
    <row r="4526" spans="1:12" x14ac:dyDescent="0.25">
      <c r="A4526" t="str">
        <v>V-4525</v>
      </c>
      <c r="B4526">
        <f t="shared" ca="1" si="420"/>
        <v>46019</v>
      </c>
      <c r="C4526" t="str">
        <f t="shared" ca="1" si="421"/>
        <v>C-004</v>
      </c>
      <c r="D4526" t="str">
        <f t="shared" ca="1" si="422"/>
        <v>P-003</v>
      </c>
      <c r="E4526" t="str">
        <f ca="1">+_xlfn.XLOOKUP(D4526,'Tablas aux'!$A$3:$A$6,'Tablas aux'!$B$3:$B$6,0)</f>
        <v>Smart Watch</v>
      </c>
      <c r="F4526" t="str">
        <f ca="1">+_xlfn.XLOOKUP(E4526,'Tablas aux'!$B$3:$B$6,'Tablas aux'!$C$3:$C$6,0)</f>
        <v>Electrónica</v>
      </c>
      <c r="G4526">
        <f t="shared" ca="1" si="423"/>
        <v>38</v>
      </c>
      <c r="H4526">
        <f ca="1">+_xlfn.XLOOKUP(D4526,'Tablas aux'!$A$3:$A$6,'Tablas aux'!$D$3:$D$6)</f>
        <v>200</v>
      </c>
      <c r="I4526" s="3">
        <f t="shared" ca="1" si="424"/>
        <v>0.1</v>
      </c>
      <c r="J4526" t="str" cm="1">
        <f t="array" aca="1" ref="J4526" ca="1">+INDEX({"Tarjeta";"Efectivo";"Transferencia"},RANDBETWEEN(1,3))</f>
        <v>Transferencia</v>
      </c>
      <c r="K4526" t="str">
        <f t="shared" ca="1" si="425"/>
        <v>V-003</v>
      </c>
      <c r="L4526" t="str">
        <f ca="1">+VLOOKUP(K4526,'Tablas aux'!$A$23:$C$27,3,0)</f>
        <v>Arequipa</v>
      </c>
    </row>
    <row r="4527" spans="1:12" x14ac:dyDescent="0.25">
      <c r="A4527" t="str">
        <v>V-4526</v>
      </c>
      <c r="B4527">
        <f t="shared" ca="1" si="420"/>
        <v>45842</v>
      </c>
      <c r="C4527" t="str">
        <f t="shared" ca="1" si="421"/>
        <v>C-003</v>
      </c>
      <c r="D4527" t="str">
        <f t="shared" ca="1" si="422"/>
        <v>P-003</v>
      </c>
      <c r="E4527" t="str">
        <f ca="1">+_xlfn.XLOOKUP(D4527,'Tablas aux'!$A$3:$A$6,'Tablas aux'!$B$3:$B$6,0)</f>
        <v>Smart Watch</v>
      </c>
      <c r="F4527" t="str">
        <f ca="1">+_xlfn.XLOOKUP(E4527,'Tablas aux'!$B$3:$B$6,'Tablas aux'!$C$3:$C$6,0)</f>
        <v>Electrónica</v>
      </c>
      <c r="G4527">
        <f t="shared" ca="1" si="423"/>
        <v>38</v>
      </c>
      <c r="H4527">
        <f ca="1">+_xlfn.XLOOKUP(D4527,'Tablas aux'!$A$3:$A$6,'Tablas aux'!$D$3:$D$6)</f>
        <v>200</v>
      </c>
      <c r="I4527" s="3">
        <f t="shared" ca="1" si="424"/>
        <v>0.1</v>
      </c>
      <c r="J4527" t="str" cm="1">
        <f t="array" aca="1" ref="J4527" ca="1">+INDEX({"Tarjeta";"Efectivo";"Transferencia"},RANDBETWEEN(1,3))</f>
        <v>Efectivo</v>
      </c>
      <c r="K4527" t="str">
        <f t="shared" ca="1" si="425"/>
        <v>V-005</v>
      </c>
      <c r="L4527" t="str">
        <f ca="1">+VLOOKUP(K4527,'Tablas aux'!$A$23:$C$27,3,0)</f>
        <v>Ayacucho</v>
      </c>
    </row>
    <row r="4528" spans="1:12" x14ac:dyDescent="0.25">
      <c r="A4528" t="str">
        <v>V-4527</v>
      </c>
      <c r="B4528">
        <f t="shared" ca="1" si="420"/>
        <v>45965</v>
      </c>
      <c r="C4528" t="str">
        <f t="shared" ca="1" si="421"/>
        <v>C-004</v>
      </c>
      <c r="D4528" t="str">
        <f t="shared" ca="1" si="422"/>
        <v>P-004</v>
      </c>
      <c r="E4528" t="str">
        <f ca="1">+_xlfn.XLOOKUP(D4528,'Tablas aux'!$A$3:$A$6,'Tablas aux'!$B$3:$B$6,0)</f>
        <v>Smart Phone</v>
      </c>
      <c r="F4528" t="str">
        <f ca="1">+_xlfn.XLOOKUP(E4528,'Tablas aux'!$B$3:$B$6,'Tablas aux'!$C$3:$C$6,0)</f>
        <v>Telefonía</v>
      </c>
      <c r="G4528">
        <f t="shared" ca="1" si="423"/>
        <v>44</v>
      </c>
      <c r="H4528">
        <f ca="1">+_xlfn.XLOOKUP(D4528,'Tablas aux'!$A$3:$A$6,'Tablas aux'!$D$3:$D$6)</f>
        <v>800</v>
      </c>
      <c r="I4528" s="3">
        <f t="shared" ca="1" si="424"/>
        <v>0.2</v>
      </c>
      <c r="J4528" t="str" cm="1">
        <f t="array" aca="1" ref="J4528" ca="1">+INDEX({"Tarjeta";"Efectivo";"Transferencia"},RANDBETWEEN(1,3))</f>
        <v>Efectivo</v>
      </c>
      <c r="K4528" t="str">
        <f t="shared" ca="1" si="425"/>
        <v>V-003</v>
      </c>
      <c r="L4528" t="str">
        <f ca="1">+VLOOKUP(K4528,'Tablas aux'!$A$23:$C$27,3,0)</f>
        <v>Arequipa</v>
      </c>
    </row>
    <row r="4529" spans="1:12" x14ac:dyDescent="0.25">
      <c r="A4529" t="str">
        <v>V-4528</v>
      </c>
      <c r="B4529">
        <f t="shared" ca="1" si="420"/>
        <v>45739</v>
      </c>
      <c r="C4529" t="str">
        <f t="shared" ca="1" si="421"/>
        <v>C-004</v>
      </c>
      <c r="D4529" t="str">
        <f t="shared" ca="1" si="422"/>
        <v>P-003</v>
      </c>
      <c r="E4529" t="str">
        <f ca="1">+_xlfn.XLOOKUP(D4529,'Tablas aux'!$A$3:$A$6,'Tablas aux'!$B$3:$B$6,0)</f>
        <v>Smart Watch</v>
      </c>
      <c r="F4529" t="str">
        <f ca="1">+_xlfn.XLOOKUP(E4529,'Tablas aux'!$B$3:$B$6,'Tablas aux'!$C$3:$C$6,0)</f>
        <v>Electrónica</v>
      </c>
      <c r="G4529">
        <f t="shared" ca="1" si="423"/>
        <v>21</v>
      </c>
      <c r="H4529">
        <f ca="1">+_xlfn.XLOOKUP(D4529,'Tablas aux'!$A$3:$A$6,'Tablas aux'!$D$3:$D$6)</f>
        <v>200</v>
      </c>
      <c r="I4529" s="3">
        <f t="shared" ca="1" si="424"/>
        <v>0.1</v>
      </c>
      <c r="J4529" t="str" cm="1">
        <f t="array" aca="1" ref="J4529" ca="1">+INDEX({"Tarjeta";"Efectivo";"Transferencia"},RANDBETWEEN(1,3))</f>
        <v>Transferencia</v>
      </c>
      <c r="K4529" t="str">
        <f t="shared" ca="1" si="425"/>
        <v>V-002</v>
      </c>
      <c r="L4529" t="str">
        <f ca="1">+VLOOKUP(K4529,'Tablas aux'!$A$23:$C$27,3,0)</f>
        <v>Callao</v>
      </c>
    </row>
    <row r="4530" spans="1:12" x14ac:dyDescent="0.25">
      <c r="A4530" t="str">
        <v>V-4529</v>
      </c>
      <c r="B4530">
        <f t="shared" ca="1" si="420"/>
        <v>45929</v>
      </c>
      <c r="C4530" t="str">
        <f t="shared" ca="1" si="421"/>
        <v>C-002</v>
      </c>
      <c r="D4530" t="str">
        <f t="shared" ca="1" si="422"/>
        <v>P-003</v>
      </c>
      <c r="E4530" t="str">
        <f ca="1">+_xlfn.XLOOKUP(D4530,'Tablas aux'!$A$3:$A$6,'Tablas aux'!$B$3:$B$6,0)</f>
        <v>Smart Watch</v>
      </c>
      <c r="F4530" t="str">
        <f ca="1">+_xlfn.XLOOKUP(E4530,'Tablas aux'!$B$3:$B$6,'Tablas aux'!$C$3:$C$6,0)</f>
        <v>Electrónica</v>
      </c>
      <c r="G4530">
        <f t="shared" ca="1" si="423"/>
        <v>11</v>
      </c>
      <c r="H4530">
        <f ca="1">+_xlfn.XLOOKUP(D4530,'Tablas aux'!$A$3:$A$6,'Tablas aux'!$D$3:$D$6)</f>
        <v>200</v>
      </c>
      <c r="I4530" s="3">
        <f t="shared" ca="1" si="424"/>
        <v>0.1</v>
      </c>
      <c r="J4530" t="str" cm="1">
        <f t="array" aca="1" ref="J4530" ca="1">+INDEX({"Tarjeta";"Efectivo";"Transferencia"},RANDBETWEEN(1,3))</f>
        <v>Transferencia</v>
      </c>
      <c r="K4530" t="str">
        <f t="shared" ca="1" si="425"/>
        <v>V-005</v>
      </c>
      <c r="L4530" t="str">
        <f ca="1">+VLOOKUP(K4530,'Tablas aux'!$A$23:$C$27,3,0)</f>
        <v>Ayacucho</v>
      </c>
    </row>
    <row r="4531" spans="1:12" x14ac:dyDescent="0.25">
      <c r="A4531" t="str">
        <v>V-4530</v>
      </c>
      <c r="B4531">
        <f t="shared" ca="1" si="420"/>
        <v>45704</v>
      </c>
      <c r="C4531" t="str">
        <f t="shared" ca="1" si="421"/>
        <v>C-003</v>
      </c>
      <c r="D4531" t="str">
        <f t="shared" ca="1" si="422"/>
        <v>P-001</v>
      </c>
      <c r="E4531" t="str">
        <f ca="1">+_xlfn.XLOOKUP(D4531,'Tablas aux'!$A$3:$A$6,'Tablas aux'!$B$3:$B$6,0)</f>
        <v>Audífonos</v>
      </c>
      <c r="F4531" t="str">
        <f ca="1">+_xlfn.XLOOKUP(E4531,'Tablas aux'!$B$3:$B$6,'Tablas aux'!$C$3:$C$6,0)</f>
        <v>Electrónica</v>
      </c>
      <c r="G4531">
        <f t="shared" ca="1" si="423"/>
        <v>37</v>
      </c>
      <c r="H4531">
        <f ca="1">+_xlfn.XLOOKUP(D4531,'Tablas aux'!$A$3:$A$6,'Tablas aux'!$D$3:$D$6)</f>
        <v>50</v>
      </c>
      <c r="I4531" s="3">
        <f t="shared" ca="1" si="424"/>
        <v>0.1</v>
      </c>
      <c r="J4531" t="str" cm="1">
        <f t="array" aca="1" ref="J4531" ca="1">+INDEX({"Tarjeta";"Efectivo";"Transferencia"},RANDBETWEEN(1,3))</f>
        <v>Efectivo</v>
      </c>
      <c r="K4531" t="str">
        <f t="shared" ca="1" si="425"/>
        <v>V-003</v>
      </c>
      <c r="L4531" t="str">
        <f ca="1">+VLOOKUP(K4531,'Tablas aux'!$A$23:$C$27,3,0)</f>
        <v>Arequipa</v>
      </c>
    </row>
    <row r="4532" spans="1:12" x14ac:dyDescent="0.25">
      <c r="A4532" t="str">
        <v>V-4531</v>
      </c>
      <c r="B4532">
        <f t="shared" ca="1" si="420"/>
        <v>45911</v>
      </c>
      <c r="C4532" t="str">
        <f t="shared" ca="1" si="421"/>
        <v>C-002</v>
      </c>
      <c r="D4532" t="str">
        <f t="shared" ca="1" si="422"/>
        <v>P-002</v>
      </c>
      <c r="E4532" t="str">
        <f ca="1">+_xlfn.XLOOKUP(D4532,'Tablas aux'!$A$3:$A$6,'Tablas aux'!$B$3:$B$6,0)</f>
        <v>Laptop</v>
      </c>
      <c r="F4532" t="str">
        <f ca="1">+_xlfn.XLOOKUP(E4532,'Tablas aux'!$B$3:$B$6,'Tablas aux'!$C$3:$C$6,0)</f>
        <v>Computo</v>
      </c>
      <c r="G4532">
        <f t="shared" ca="1" si="423"/>
        <v>27</v>
      </c>
      <c r="H4532">
        <f ca="1">+_xlfn.XLOOKUP(D4532,'Tablas aux'!$A$3:$A$6,'Tablas aux'!$D$3:$D$6)</f>
        <v>1200</v>
      </c>
      <c r="I4532" s="3">
        <f t="shared" ca="1" si="424"/>
        <v>0.3</v>
      </c>
      <c r="J4532" t="str" cm="1">
        <f t="array" aca="1" ref="J4532" ca="1">+INDEX({"Tarjeta";"Efectivo";"Transferencia"},RANDBETWEEN(1,3))</f>
        <v>Tarjeta</v>
      </c>
      <c r="K4532" t="str">
        <f t="shared" ca="1" si="425"/>
        <v>V-001</v>
      </c>
      <c r="L4532" t="str">
        <f ca="1">+VLOOKUP(K4532,'Tablas aux'!$A$23:$C$27,3,0)</f>
        <v>Lima</v>
      </c>
    </row>
    <row r="4533" spans="1:12" x14ac:dyDescent="0.25">
      <c r="A4533" t="str">
        <v>V-4532</v>
      </c>
      <c r="B4533">
        <f t="shared" ca="1" si="420"/>
        <v>45973</v>
      </c>
      <c r="C4533" t="str">
        <f t="shared" ca="1" si="421"/>
        <v>C-004</v>
      </c>
      <c r="D4533" t="str">
        <f t="shared" ca="1" si="422"/>
        <v>P-003</v>
      </c>
      <c r="E4533" t="str">
        <f ca="1">+_xlfn.XLOOKUP(D4533,'Tablas aux'!$A$3:$A$6,'Tablas aux'!$B$3:$B$6,0)</f>
        <v>Smart Watch</v>
      </c>
      <c r="F4533" t="str">
        <f ca="1">+_xlfn.XLOOKUP(E4533,'Tablas aux'!$B$3:$B$6,'Tablas aux'!$C$3:$C$6,0)</f>
        <v>Electrónica</v>
      </c>
      <c r="G4533">
        <f t="shared" ca="1" si="423"/>
        <v>32</v>
      </c>
      <c r="H4533">
        <f ca="1">+_xlfn.XLOOKUP(D4533,'Tablas aux'!$A$3:$A$6,'Tablas aux'!$D$3:$D$6)</f>
        <v>200</v>
      </c>
      <c r="I4533" s="3">
        <f t="shared" ca="1" si="424"/>
        <v>0.1</v>
      </c>
      <c r="J4533" t="str" cm="1">
        <f t="array" aca="1" ref="J4533" ca="1">+INDEX({"Tarjeta";"Efectivo";"Transferencia"},RANDBETWEEN(1,3))</f>
        <v>Tarjeta</v>
      </c>
      <c r="K4533" t="str">
        <f t="shared" ca="1" si="425"/>
        <v>V-004</v>
      </c>
      <c r="L4533" t="str">
        <f ca="1">+VLOOKUP(K4533,'Tablas aux'!$A$23:$C$27,3,0)</f>
        <v>Moquegua</v>
      </c>
    </row>
    <row r="4534" spans="1:12" x14ac:dyDescent="0.25">
      <c r="A4534" t="str">
        <v>V-4533</v>
      </c>
      <c r="B4534">
        <f t="shared" ca="1" si="420"/>
        <v>45684</v>
      </c>
      <c r="C4534" t="str">
        <f t="shared" ca="1" si="421"/>
        <v>C-004</v>
      </c>
      <c r="D4534" t="str">
        <f t="shared" ca="1" si="422"/>
        <v>P-001</v>
      </c>
      <c r="E4534" t="str">
        <f ca="1">+_xlfn.XLOOKUP(D4534,'Tablas aux'!$A$3:$A$6,'Tablas aux'!$B$3:$B$6,0)</f>
        <v>Audífonos</v>
      </c>
      <c r="F4534" t="str">
        <f ca="1">+_xlfn.XLOOKUP(E4534,'Tablas aux'!$B$3:$B$6,'Tablas aux'!$C$3:$C$6,0)</f>
        <v>Electrónica</v>
      </c>
      <c r="G4534">
        <f t="shared" ca="1" si="423"/>
        <v>33</v>
      </c>
      <c r="H4534">
        <f ca="1">+_xlfn.XLOOKUP(D4534,'Tablas aux'!$A$3:$A$6,'Tablas aux'!$D$3:$D$6)</f>
        <v>50</v>
      </c>
      <c r="I4534" s="3">
        <f t="shared" ca="1" si="424"/>
        <v>0.1</v>
      </c>
      <c r="J4534" t="str" cm="1">
        <f t="array" aca="1" ref="J4534" ca="1">+INDEX({"Tarjeta";"Efectivo";"Transferencia"},RANDBETWEEN(1,3))</f>
        <v>Transferencia</v>
      </c>
      <c r="K4534" t="str">
        <f t="shared" ca="1" si="425"/>
        <v>V-002</v>
      </c>
      <c r="L4534" t="str">
        <f ca="1">+VLOOKUP(K4534,'Tablas aux'!$A$23:$C$27,3,0)</f>
        <v>Callao</v>
      </c>
    </row>
    <row r="4535" spans="1:12" x14ac:dyDescent="0.25">
      <c r="A4535" t="str">
        <v>V-4534</v>
      </c>
      <c r="B4535">
        <f t="shared" ca="1" si="420"/>
        <v>45941</v>
      </c>
      <c r="C4535" t="str">
        <f t="shared" ca="1" si="421"/>
        <v>C-001</v>
      </c>
      <c r="D4535" t="str">
        <f t="shared" ca="1" si="422"/>
        <v>P-002</v>
      </c>
      <c r="E4535" t="str">
        <f ca="1">+_xlfn.XLOOKUP(D4535,'Tablas aux'!$A$3:$A$6,'Tablas aux'!$B$3:$B$6,0)</f>
        <v>Laptop</v>
      </c>
      <c r="F4535" t="str">
        <f ca="1">+_xlfn.XLOOKUP(E4535,'Tablas aux'!$B$3:$B$6,'Tablas aux'!$C$3:$C$6,0)</f>
        <v>Computo</v>
      </c>
      <c r="G4535">
        <f t="shared" ca="1" si="423"/>
        <v>39</v>
      </c>
      <c r="H4535">
        <f ca="1">+_xlfn.XLOOKUP(D4535,'Tablas aux'!$A$3:$A$6,'Tablas aux'!$D$3:$D$6)</f>
        <v>1200</v>
      </c>
      <c r="I4535" s="3">
        <f t="shared" ca="1" si="424"/>
        <v>0.3</v>
      </c>
      <c r="J4535" t="str" cm="1">
        <f t="array" aca="1" ref="J4535" ca="1">+INDEX({"Tarjeta";"Efectivo";"Transferencia"},RANDBETWEEN(1,3))</f>
        <v>Efectivo</v>
      </c>
      <c r="K4535" t="str">
        <f t="shared" ca="1" si="425"/>
        <v>V-005</v>
      </c>
      <c r="L4535" t="str">
        <f ca="1">+VLOOKUP(K4535,'Tablas aux'!$A$23:$C$27,3,0)</f>
        <v>Ayacucho</v>
      </c>
    </row>
    <row r="4536" spans="1:12" x14ac:dyDescent="0.25">
      <c r="A4536" t="str">
        <v>V-4535</v>
      </c>
      <c r="B4536">
        <f t="shared" ca="1" si="420"/>
        <v>45724</v>
      </c>
      <c r="C4536" t="str">
        <f t="shared" ca="1" si="421"/>
        <v>C-004</v>
      </c>
      <c r="D4536" t="str">
        <f t="shared" ca="1" si="422"/>
        <v>P-001</v>
      </c>
      <c r="E4536" t="str">
        <f ca="1">+_xlfn.XLOOKUP(D4536,'Tablas aux'!$A$3:$A$6,'Tablas aux'!$B$3:$B$6,0)</f>
        <v>Audífonos</v>
      </c>
      <c r="F4536" t="str">
        <f ca="1">+_xlfn.XLOOKUP(E4536,'Tablas aux'!$B$3:$B$6,'Tablas aux'!$C$3:$C$6,0)</f>
        <v>Electrónica</v>
      </c>
      <c r="G4536">
        <f t="shared" ca="1" si="423"/>
        <v>18</v>
      </c>
      <c r="H4536">
        <f ca="1">+_xlfn.XLOOKUP(D4536,'Tablas aux'!$A$3:$A$6,'Tablas aux'!$D$3:$D$6)</f>
        <v>50</v>
      </c>
      <c r="I4536" s="3">
        <f t="shared" ca="1" si="424"/>
        <v>0.1</v>
      </c>
      <c r="J4536" t="str" cm="1">
        <f t="array" aca="1" ref="J4536" ca="1">+INDEX({"Tarjeta";"Efectivo";"Transferencia"},RANDBETWEEN(1,3))</f>
        <v>Tarjeta</v>
      </c>
      <c r="K4536" t="str">
        <f t="shared" ca="1" si="425"/>
        <v>V-002</v>
      </c>
      <c r="L4536" t="str">
        <f ca="1">+VLOOKUP(K4536,'Tablas aux'!$A$23:$C$27,3,0)</f>
        <v>Callao</v>
      </c>
    </row>
    <row r="4537" spans="1:12" x14ac:dyDescent="0.25">
      <c r="A4537" t="str">
        <v>V-4536</v>
      </c>
      <c r="B4537">
        <f t="shared" ca="1" si="420"/>
        <v>45709</v>
      </c>
      <c r="C4537" t="str">
        <f t="shared" ca="1" si="421"/>
        <v>C-002</v>
      </c>
      <c r="D4537" t="str">
        <f t="shared" ca="1" si="422"/>
        <v>P-004</v>
      </c>
      <c r="E4537" t="str">
        <f ca="1">+_xlfn.XLOOKUP(D4537,'Tablas aux'!$A$3:$A$6,'Tablas aux'!$B$3:$B$6,0)</f>
        <v>Smart Phone</v>
      </c>
      <c r="F4537" t="str">
        <f ca="1">+_xlfn.XLOOKUP(E4537,'Tablas aux'!$B$3:$B$6,'Tablas aux'!$C$3:$C$6,0)</f>
        <v>Telefonía</v>
      </c>
      <c r="G4537">
        <f t="shared" ca="1" si="423"/>
        <v>32</v>
      </c>
      <c r="H4537">
        <f ca="1">+_xlfn.XLOOKUP(D4537,'Tablas aux'!$A$3:$A$6,'Tablas aux'!$D$3:$D$6)</f>
        <v>800</v>
      </c>
      <c r="I4537" s="3">
        <f t="shared" ca="1" si="424"/>
        <v>0.2</v>
      </c>
      <c r="J4537" t="str" cm="1">
        <f t="array" aca="1" ref="J4537" ca="1">+INDEX({"Tarjeta";"Efectivo";"Transferencia"},RANDBETWEEN(1,3))</f>
        <v>Tarjeta</v>
      </c>
      <c r="K4537" t="str">
        <f t="shared" ca="1" si="425"/>
        <v>V-001</v>
      </c>
      <c r="L4537" t="str">
        <f ca="1">+VLOOKUP(K4537,'Tablas aux'!$A$23:$C$27,3,0)</f>
        <v>Lima</v>
      </c>
    </row>
    <row r="4538" spans="1:12" x14ac:dyDescent="0.25">
      <c r="A4538" t="str">
        <v>V-4537</v>
      </c>
      <c r="B4538">
        <f t="shared" ca="1" si="420"/>
        <v>45818</v>
      </c>
      <c r="C4538" t="str">
        <f t="shared" ca="1" si="421"/>
        <v>C-004</v>
      </c>
      <c r="D4538" t="str">
        <f t="shared" ca="1" si="422"/>
        <v>P-004</v>
      </c>
      <c r="E4538" t="str">
        <f ca="1">+_xlfn.XLOOKUP(D4538,'Tablas aux'!$A$3:$A$6,'Tablas aux'!$B$3:$B$6,0)</f>
        <v>Smart Phone</v>
      </c>
      <c r="F4538" t="str">
        <f ca="1">+_xlfn.XLOOKUP(E4538,'Tablas aux'!$B$3:$B$6,'Tablas aux'!$C$3:$C$6,0)</f>
        <v>Telefonía</v>
      </c>
      <c r="G4538">
        <f t="shared" ca="1" si="423"/>
        <v>42</v>
      </c>
      <c r="H4538">
        <f ca="1">+_xlfn.XLOOKUP(D4538,'Tablas aux'!$A$3:$A$6,'Tablas aux'!$D$3:$D$6)</f>
        <v>800</v>
      </c>
      <c r="I4538" s="3">
        <f t="shared" ca="1" si="424"/>
        <v>0.2</v>
      </c>
      <c r="J4538" t="str" cm="1">
        <f t="array" aca="1" ref="J4538" ca="1">+INDEX({"Tarjeta";"Efectivo";"Transferencia"},RANDBETWEEN(1,3))</f>
        <v>Tarjeta</v>
      </c>
      <c r="K4538" t="str">
        <f t="shared" ca="1" si="425"/>
        <v>V-001</v>
      </c>
      <c r="L4538" t="str">
        <f ca="1">+VLOOKUP(K4538,'Tablas aux'!$A$23:$C$27,3,0)</f>
        <v>Lima</v>
      </c>
    </row>
    <row r="4539" spans="1:12" x14ac:dyDescent="0.25">
      <c r="A4539" t="str">
        <v>V-4538</v>
      </c>
      <c r="B4539">
        <f t="shared" ca="1" si="420"/>
        <v>45704</v>
      </c>
      <c r="C4539" t="str">
        <f t="shared" ca="1" si="421"/>
        <v>C-001</v>
      </c>
      <c r="D4539" t="str">
        <f t="shared" ca="1" si="422"/>
        <v>P-002</v>
      </c>
      <c r="E4539" t="str">
        <f ca="1">+_xlfn.XLOOKUP(D4539,'Tablas aux'!$A$3:$A$6,'Tablas aux'!$B$3:$B$6,0)</f>
        <v>Laptop</v>
      </c>
      <c r="F4539" t="str">
        <f ca="1">+_xlfn.XLOOKUP(E4539,'Tablas aux'!$B$3:$B$6,'Tablas aux'!$C$3:$C$6,0)</f>
        <v>Computo</v>
      </c>
      <c r="G4539">
        <f t="shared" ca="1" si="423"/>
        <v>42</v>
      </c>
      <c r="H4539">
        <f ca="1">+_xlfn.XLOOKUP(D4539,'Tablas aux'!$A$3:$A$6,'Tablas aux'!$D$3:$D$6)</f>
        <v>1200</v>
      </c>
      <c r="I4539" s="3">
        <f t="shared" ca="1" si="424"/>
        <v>0.3</v>
      </c>
      <c r="J4539" t="str" cm="1">
        <f t="array" aca="1" ref="J4539" ca="1">+INDEX({"Tarjeta";"Efectivo";"Transferencia"},RANDBETWEEN(1,3))</f>
        <v>Efectivo</v>
      </c>
      <c r="K4539" t="str">
        <f t="shared" ca="1" si="425"/>
        <v>V-004</v>
      </c>
      <c r="L4539" t="str">
        <f ca="1">+VLOOKUP(K4539,'Tablas aux'!$A$23:$C$27,3,0)</f>
        <v>Moquegua</v>
      </c>
    </row>
    <row r="4540" spans="1:12" x14ac:dyDescent="0.25">
      <c r="A4540" t="str">
        <v>V-4539</v>
      </c>
      <c r="B4540">
        <f t="shared" ca="1" si="420"/>
        <v>46003</v>
      </c>
      <c r="C4540" t="str">
        <f t="shared" ca="1" si="421"/>
        <v>C-002</v>
      </c>
      <c r="D4540" t="str">
        <f t="shared" ca="1" si="422"/>
        <v>P-003</v>
      </c>
      <c r="E4540" t="str">
        <f ca="1">+_xlfn.XLOOKUP(D4540,'Tablas aux'!$A$3:$A$6,'Tablas aux'!$B$3:$B$6,0)</f>
        <v>Smart Watch</v>
      </c>
      <c r="F4540" t="str">
        <f ca="1">+_xlfn.XLOOKUP(E4540,'Tablas aux'!$B$3:$B$6,'Tablas aux'!$C$3:$C$6,0)</f>
        <v>Electrónica</v>
      </c>
      <c r="G4540">
        <f t="shared" ca="1" si="423"/>
        <v>43</v>
      </c>
      <c r="H4540">
        <f ca="1">+_xlfn.XLOOKUP(D4540,'Tablas aux'!$A$3:$A$6,'Tablas aux'!$D$3:$D$6)</f>
        <v>200</v>
      </c>
      <c r="I4540" s="3">
        <f t="shared" ca="1" si="424"/>
        <v>0.1</v>
      </c>
      <c r="J4540" t="str" cm="1">
        <f t="array" aca="1" ref="J4540" ca="1">+INDEX({"Tarjeta";"Efectivo";"Transferencia"},RANDBETWEEN(1,3))</f>
        <v>Efectivo</v>
      </c>
      <c r="K4540" t="str">
        <f t="shared" ca="1" si="425"/>
        <v>V-004</v>
      </c>
      <c r="L4540" t="str">
        <f ca="1">+VLOOKUP(K4540,'Tablas aux'!$A$23:$C$27,3,0)</f>
        <v>Moquegua</v>
      </c>
    </row>
    <row r="4541" spans="1:12" x14ac:dyDescent="0.25">
      <c r="A4541" t="str">
        <v>V-4540</v>
      </c>
      <c r="B4541">
        <f t="shared" ca="1" si="420"/>
        <v>45671</v>
      </c>
      <c r="C4541" t="str">
        <f t="shared" ca="1" si="421"/>
        <v>C-001</v>
      </c>
      <c r="D4541" t="str">
        <f t="shared" ca="1" si="422"/>
        <v>P-004</v>
      </c>
      <c r="E4541" t="str">
        <f ca="1">+_xlfn.XLOOKUP(D4541,'Tablas aux'!$A$3:$A$6,'Tablas aux'!$B$3:$B$6,0)</f>
        <v>Smart Phone</v>
      </c>
      <c r="F4541" t="str">
        <f ca="1">+_xlfn.XLOOKUP(E4541,'Tablas aux'!$B$3:$B$6,'Tablas aux'!$C$3:$C$6,0)</f>
        <v>Telefonía</v>
      </c>
      <c r="G4541">
        <f t="shared" ca="1" si="423"/>
        <v>44</v>
      </c>
      <c r="H4541">
        <f ca="1">+_xlfn.XLOOKUP(D4541,'Tablas aux'!$A$3:$A$6,'Tablas aux'!$D$3:$D$6)</f>
        <v>800</v>
      </c>
      <c r="I4541" s="3">
        <f t="shared" ca="1" si="424"/>
        <v>0.2</v>
      </c>
      <c r="J4541" t="str" cm="1">
        <f t="array" aca="1" ref="J4541" ca="1">+INDEX({"Tarjeta";"Efectivo";"Transferencia"},RANDBETWEEN(1,3))</f>
        <v>Efectivo</v>
      </c>
      <c r="K4541" t="str">
        <f t="shared" ca="1" si="425"/>
        <v>V-001</v>
      </c>
      <c r="L4541" t="str">
        <f ca="1">+VLOOKUP(K4541,'Tablas aux'!$A$23:$C$27,3,0)</f>
        <v>Lima</v>
      </c>
    </row>
    <row r="4542" spans="1:12" x14ac:dyDescent="0.25">
      <c r="A4542" t="str">
        <v>V-4541</v>
      </c>
      <c r="B4542">
        <f t="shared" ca="1" si="420"/>
        <v>45801</v>
      </c>
      <c r="C4542" t="str">
        <f t="shared" ca="1" si="421"/>
        <v>C-004</v>
      </c>
      <c r="D4542" t="str">
        <f t="shared" ca="1" si="422"/>
        <v>P-001</v>
      </c>
      <c r="E4542" t="str">
        <f ca="1">+_xlfn.XLOOKUP(D4542,'Tablas aux'!$A$3:$A$6,'Tablas aux'!$B$3:$B$6,0)</f>
        <v>Audífonos</v>
      </c>
      <c r="F4542" t="str">
        <f ca="1">+_xlfn.XLOOKUP(E4542,'Tablas aux'!$B$3:$B$6,'Tablas aux'!$C$3:$C$6,0)</f>
        <v>Electrónica</v>
      </c>
      <c r="G4542">
        <f t="shared" ca="1" si="423"/>
        <v>16</v>
      </c>
      <c r="H4542">
        <f ca="1">+_xlfn.XLOOKUP(D4542,'Tablas aux'!$A$3:$A$6,'Tablas aux'!$D$3:$D$6)</f>
        <v>50</v>
      </c>
      <c r="I4542" s="3">
        <f t="shared" ca="1" si="424"/>
        <v>0.1</v>
      </c>
      <c r="J4542" t="str" cm="1">
        <f t="array" aca="1" ref="J4542" ca="1">+INDEX({"Tarjeta";"Efectivo";"Transferencia"},RANDBETWEEN(1,3))</f>
        <v>Transferencia</v>
      </c>
      <c r="K4542" t="str">
        <f t="shared" ca="1" si="425"/>
        <v>V-003</v>
      </c>
      <c r="L4542" t="str">
        <f ca="1">+VLOOKUP(K4542,'Tablas aux'!$A$23:$C$27,3,0)</f>
        <v>Arequipa</v>
      </c>
    </row>
    <row r="4543" spans="1:12" x14ac:dyDescent="0.25">
      <c r="A4543" t="str">
        <v>V-4542</v>
      </c>
      <c r="B4543">
        <f t="shared" ca="1" si="420"/>
        <v>45729</v>
      </c>
      <c r="C4543" t="str">
        <f t="shared" ca="1" si="421"/>
        <v>C-002</v>
      </c>
      <c r="D4543" t="str">
        <f t="shared" ca="1" si="422"/>
        <v>P-001</v>
      </c>
      <c r="E4543" t="str">
        <f ca="1">+_xlfn.XLOOKUP(D4543,'Tablas aux'!$A$3:$A$6,'Tablas aux'!$B$3:$B$6,0)</f>
        <v>Audífonos</v>
      </c>
      <c r="F4543" t="str">
        <f ca="1">+_xlfn.XLOOKUP(E4543,'Tablas aux'!$B$3:$B$6,'Tablas aux'!$C$3:$C$6,0)</f>
        <v>Electrónica</v>
      </c>
      <c r="G4543">
        <f t="shared" ca="1" si="423"/>
        <v>43</v>
      </c>
      <c r="H4543">
        <f ca="1">+_xlfn.XLOOKUP(D4543,'Tablas aux'!$A$3:$A$6,'Tablas aux'!$D$3:$D$6)</f>
        <v>50</v>
      </c>
      <c r="I4543" s="3">
        <f t="shared" ca="1" si="424"/>
        <v>0.1</v>
      </c>
      <c r="J4543" t="str" cm="1">
        <f t="array" aca="1" ref="J4543" ca="1">+INDEX({"Tarjeta";"Efectivo";"Transferencia"},RANDBETWEEN(1,3))</f>
        <v>Tarjeta</v>
      </c>
      <c r="K4543" t="str">
        <f t="shared" ca="1" si="425"/>
        <v>V-004</v>
      </c>
      <c r="L4543" t="str">
        <f ca="1">+VLOOKUP(K4543,'Tablas aux'!$A$23:$C$27,3,0)</f>
        <v>Moquegua</v>
      </c>
    </row>
    <row r="4544" spans="1:12" x14ac:dyDescent="0.25">
      <c r="A4544" t="str">
        <v>V-4543</v>
      </c>
      <c r="B4544">
        <f t="shared" ca="1" si="420"/>
        <v>45747</v>
      </c>
      <c r="C4544" t="str">
        <f t="shared" ca="1" si="421"/>
        <v>C-004</v>
      </c>
      <c r="D4544" t="str">
        <f t="shared" ca="1" si="422"/>
        <v>P-001</v>
      </c>
      <c r="E4544" t="str">
        <f ca="1">+_xlfn.XLOOKUP(D4544,'Tablas aux'!$A$3:$A$6,'Tablas aux'!$B$3:$B$6,0)</f>
        <v>Audífonos</v>
      </c>
      <c r="F4544" t="str">
        <f ca="1">+_xlfn.XLOOKUP(E4544,'Tablas aux'!$B$3:$B$6,'Tablas aux'!$C$3:$C$6,0)</f>
        <v>Electrónica</v>
      </c>
      <c r="G4544">
        <f t="shared" ca="1" si="423"/>
        <v>5</v>
      </c>
      <c r="H4544">
        <f ca="1">+_xlfn.XLOOKUP(D4544,'Tablas aux'!$A$3:$A$6,'Tablas aux'!$D$3:$D$6)</f>
        <v>50</v>
      </c>
      <c r="I4544" s="3">
        <f t="shared" ca="1" si="424"/>
        <v>0.1</v>
      </c>
      <c r="J4544" t="str" cm="1">
        <f t="array" aca="1" ref="J4544" ca="1">+INDEX({"Tarjeta";"Efectivo";"Transferencia"},RANDBETWEEN(1,3))</f>
        <v>Efectivo</v>
      </c>
      <c r="K4544" t="str">
        <f t="shared" ca="1" si="425"/>
        <v>V-001</v>
      </c>
      <c r="L4544" t="str">
        <f ca="1">+VLOOKUP(K4544,'Tablas aux'!$A$23:$C$27,3,0)</f>
        <v>Lima</v>
      </c>
    </row>
    <row r="4545" spans="1:12" x14ac:dyDescent="0.25">
      <c r="A4545" t="str">
        <v>V-4544</v>
      </c>
      <c r="B4545">
        <f t="shared" ca="1" si="420"/>
        <v>45736</v>
      </c>
      <c r="C4545" t="str">
        <f t="shared" ca="1" si="421"/>
        <v>C-004</v>
      </c>
      <c r="D4545" t="str">
        <f t="shared" ca="1" si="422"/>
        <v>P-002</v>
      </c>
      <c r="E4545" t="str">
        <f ca="1">+_xlfn.XLOOKUP(D4545,'Tablas aux'!$A$3:$A$6,'Tablas aux'!$B$3:$B$6,0)</f>
        <v>Laptop</v>
      </c>
      <c r="F4545" t="str">
        <f ca="1">+_xlfn.XLOOKUP(E4545,'Tablas aux'!$B$3:$B$6,'Tablas aux'!$C$3:$C$6,0)</f>
        <v>Computo</v>
      </c>
      <c r="G4545">
        <f t="shared" ca="1" si="423"/>
        <v>16</v>
      </c>
      <c r="H4545">
        <f ca="1">+_xlfn.XLOOKUP(D4545,'Tablas aux'!$A$3:$A$6,'Tablas aux'!$D$3:$D$6)</f>
        <v>1200</v>
      </c>
      <c r="I4545" s="3">
        <f t="shared" ca="1" si="424"/>
        <v>0.3</v>
      </c>
      <c r="J4545" t="str" cm="1">
        <f t="array" aca="1" ref="J4545" ca="1">+INDEX({"Tarjeta";"Efectivo";"Transferencia"},RANDBETWEEN(1,3))</f>
        <v>Transferencia</v>
      </c>
      <c r="K4545" t="str">
        <f t="shared" ca="1" si="425"/>
        <v>V-002</v>
      </c>
      <c r="L4545" t="str">
        <f ca="1">+VLOOKUP(K4545,'Tablas aux'!$A$23:$C$27,3,0)</f>
        <v>Callao</v>
      </c>
    </row>
    <row r="4546" spans="1:12" x14ac:dyDescent="0.25">
      <c r="A4546" t="str">
        <v>V-4545</v>
      </c>
      <c r="B4546">
        <f t="shared" ca="1" si="420"/>
        <v>45937</v>
      </c>
      <c r="C4546" t="str">
        <f t="shared" ca="1" si="421"/>
        <v>C-003</v>
      </c>
      <c r="D4546" t="str">
        <f t="shared" ca="1" si="422"/>
        <v>P-002</v>
      </c>
      <c r="E4546" t="str">
        <f ca="1">+_xlfn.XLOOKUP(D4546,'Tablas aux'!$A$3:$A$6,'Tablas aux'!$B$3:$B$6,0)</f>
        <v>Laptop</v>
      </c>
      <c r="F4546" t="str">
        <f ca="1">+_xlfn.XLOOKUP(E4546,'Tablas aux'!$B$3:$B$6,'Tablas aux'!$C$3:$C$6,0)</f>
        <v>Computo</v>
      </c>
      <c r="G4546">
        <f t="shared" ca="1" si="423"/>
        <v>28</v>
      </c>
      <c r="H4546">
        <f ca="1">+_xlfn.XLOOKUP(D4546,'Tablas aux'!$A$3:$A$6,'Tablas aux'!$D$3:$D$6)</f>
        <v>1200</v>
      </c>
      <c r="I4546" s="3">
        <f t="shared" ca="1" si="424"/>
        <v>0.3</v>
      </c>
      <c r="J4546" t="str" cm="1">
        <f t="array" aca="1" ref="J4546" ca="1">+INDEX({"Tarjeta";"Efectivo";"Transferencia"},RANDBETWEEN(1,3))</f>
        <v>Transferencia</v>
      </c>
      <c r="K4546" t="str">
        <f t="shared" ca="1" si="425"/>
        <v>V-003</v>
      </c>
      <c r="L4546" t="str">
        <f ca="1">+VLOOKUP(K4546,'Tablas aux'!$A$23:$C$27,3,0)</f>
        <v>Arequipa</v>
      </c>
    </row>
    <row r="4547" spans="1:12" x14ac:dyDescent="0.25">
      <c r="A4547" t="str">
        <v>V-4546</v>
      </c>
      <c r="B4547">
        <f t="shared" ref="B4547:B4610" ca="1" si="426">+RANDBETWEEN("01/01/2025","31/12/2025")</f>
        <v>45783</v>
      </c>
      <c r="C4547" t="str">
        <f t="shared" ref="C4547:C4610" ca="1" si="427">+"C"&amp;"-"&amp;TEXT(RANDBETWEEN(1,4),"000")</f>
        <v>C-004</v>
      </c>
      <c r="D4547" t="str">
        <f t="shared" ref="D4547:D4610" ca="1" si="428">+"P"&amp;"-"&amp;TEXT(RANDBETWEEN(1,4),"000")</f>
        <v>P-002</v>
      </c>
      <c r="E4547" t="str">
        <f ca="1">+_xlfn.XLOOKUP(D4547,'Tablas aux'!$A$3:$A$6,'Tablas aux'!$B$3:$B$6,0)</f>
        <v>Laptop</v>
      </c>
      <c r="F4547" t="str">
        <f ca="1">+_xlfn.XLOOKUP(E4547,'Tablas aux'!$B$3:$B$6,'Tablas aux'!$C$3:$C$6,0)</f>
        <v>Computo</v>
      </c>
      <c r="G4547">
        <f t="shared" ref="G4547:G4610" ca="1" si="429">+RANDBETWEEN(5,45)</f>
        <v>24</v>
      </c>
      <c r="H4547">
        <f ca="1">+_xlfn.XLOOKUP(D4547,'Tablas aux'!$A$3:$A$6,'Tablas aux'!$D$3:$D$6)</f>
        <v>1200</v>
      </c>
      <c r="I4547" s="3">
        <f t="shared" ref="I4547:I4610" ca="1" si="430">+IF(F4547="Electrónica",0.1,IF(F4547="Telefonía",0.2,0.3))</f>
        <v>0.3</v>
      </c>
      <c r="J4547" t="str" cm="1">
        <f t="array" aca="1" ref="J4547" ca="1">+INDEX({"Tarjeta";"Efectivo";"Transferencia"},RANDBETWEEN(1,3))</f>
        <v>Transferencia</v>
      </c>
      <c r="K4547" t="str">
        <f t="shared" ref="K4547:K4610" ca="1" si="431">+"V"&amp;"-"&amp;TEXT(RANDBETWEEN(1,5),"000")</f>
        <v>V-001</v>
      </c>
      <c r="L4547" t="str">
        <f ca="1">+VLOOKUP(K4547,'Tablas aux'!$A$23:$C$27,3,0)</f>
        <v>Lima</v>
      </c>
    </row>
    <row r="4548" spans="1:12" x14ac:dyDescent="0.25">
      <c r="A4548" t="str">
        <v>V-4547</v>
      </c>
      <c r="B4548">
        <f t="shared" ca="1" si="426"/>
        <v>45745</v>
      </c>
      <c r="C4548" t="str">
        <f t="shared" ca="1" si="427"/>
        <v>C-002</v>
      </c>
      <c r="D4548" t="str">
        <f t="shared" ca="1" si="428"/>
        <v>P-004</v>
      </c>
      <c r="E4548" t="str">
        <f ca="1">+_xlfn.XLOOKUP(D4548,'Tablas aux'!$A$3:$A$6,'Tablas aux'!$B$3:$B$6,0)</f>
        <v>Smart Phone</v>
      </c>
      <c r="F4548" t="str">
        <f ca="1">+_xlfn.XLOOKUP(E4548,'Tablas aux'!$B$3:$B$6,'Tablas aux'!$C$3:$C$6,0)</f>
        <v>Telefonía</v>
      </c>
      <c r="G4548">
        <f t="shared" ca="1" si="429"/>
        <v>9</v>
      </c>
      <c r="H4548">
        <f ca="1">+_xlfn.XLOOKUP(D4548,'Tablas aux'!$A$3:$A$6,'Tablas aux'!$D$3:$D$6)</f>
        <v>800</v>
      </c>
      <c r="I4548" s="3">
        <f t="shared" ca="1" si="430"/>
        <v>0.2</v>
      </c>
      <c r="J4548" t="str" cm="1">
        <f t="array" aca="1" ref="J4548" ca="1">+INDEX({"Tarjeta";"Efectivo";"Transferencia"},RANDBETWEEN(1,3))</f>
        <v>Tarjeta</v>
      </c>
      <c r="K4548" t="str">
        <f t="shared" ca="1" si="431"/>
        <v>V-001</v>
      </c>
      <c r="L4548" t="str">
        <f ca="1">+VLOOKUP(K4548,'Tablas aux'!$A$23:$C$27,3,0)</f>
        <v>Lima</v>
      </c>
    </row>
    <row r="4549" spans="1:12" x14ac:dyDescent="0.25">
      <c r="A4549" t="str">
        <v>V-4548</v>
      </c>
      <c r="B4549">
        <f t="shared" ca="1" si="426"/>
        <v>45795</v>
      </c>
      <c r="C4549" t="str">
        <f t="shared" ca="1" si="427"/>
        <v>C-001</v>
      </c>
      <c r="D4549" t="str">
        <f t="shared" ca="1" si="428"/>
        <v>P-002</v>
      </c>
      <c r="E4549" t="str">
        <f ca="1">+_xlfn.XLOOKUP(D4549,'Tablas aux'!$A$3:$A$6,'Tablas aux'!$B$3:$B$6,0)</f>
        <v>Laptop</v>
      </c>
      <c r="F4549" t="str">
        <f ca="1">+_xlfn.XLOOKUP(E4549,'Tablas aux'!$B$3:$B$6,'Tablas aux'!$C$3:$C$6,0)</f>
        <v>Computo</v>
      </c>
      <c r="G4549">
        <f t="shared" ca="1" si="429"/>
        <v>14</v>
      </c>
      <c r="H4549">
        <f ca="1">+_xlfn.XLOOKUP(D4549,'Tablas aux'!$A$3:$A$6,'Tablas aux'!$D$3:$D$6)</f>
        <v>1200</v>
      </c>
      <c r="I4549" s="3">
        <f t="shared" ca="1" si="430"/>
        <v>0.3</v>
      </c>
      <c r="J4549" t="str" cm="1">
        <f t="array" aca="1" ref="J4549" ca="1">+INDEX({"Tarjeta";"Efectivo";"Transferencia"},RANDBETWEEN(1,3))</f>
        <v>Tarjeta</v>
      </c>
      <c r="K4549" t="str">
        <f t="shared" ca="1" si="431"/>
        <v>V-004</v>
      </c>
      <c r="L4549" t="str">
        <f ca="1">+VLOOKUP(K4549,'Tablas aux'!$A$23:$C$27,3,0)</f>
        <v>Moquegua</v>
      </c>
    </row>
    <row r="4550" spans="1:12" x14ac:dyDescent="0.25">
      <c r="A4550" t="str">
        <v>V-4549</v>
      </c>
      <c r="B4550">
        <f t="shared" ca="1" si="426"/>
        <v>45958</v>
      </c>
      <c r="C4550" t="str">
        <f t="shared" ca="1" si="427"/>
        <v>C-002</v>
      </c>
      <c r="D4550" t="str">
        <f t="shared" ca="1" si="428"/>
        <v>P-004</v>
      </c>
      <c r="E4550" t="str">
        <f ca="1">+_xlfn.XLOOKUP(D4550,'Tablas aux'!$A$3:$A$6,'Tablas aux'!$B$3:$B$6,0)</f>
        <v>Smart Phone</v>
      </c>
      <c r="F4550" t="str">
        <f ca="1">+_xlfn.XLOOKUP(E4550,'Tablas aux'!$B$3:$B$6,'Tablas aux'!$C$3:$C$6,0)</f>
        <v>Telefonía</v>
      </c>
      <c r="G4550">
        <f t="shared" ca="1" si="429"/>
        <v>19</v>
      </c>
      <c r="H4550">
        <f ca="1">+_xlfn.XLOOKUP(D4550,'Tablas aux'!$A$3:$A$6,'Tablas aux'!$D$3:$D$6)</f>
        <v>800</v>
      </c>
      <c r="I4550" s="3">
        <f t="shared" ca="1" si="430"/>
        <v>0.2</v>
      </c>
      <c r="J4550" t="str" cm="1">
        <f t="array" aca="1" ref="J4550" ca="1">+INDEX({"Tarjeta";"Efectivo";"Transferencia"},RANDBETWEEN(1,3))</f>
        <v>Efectivo</v>
      </c>
      <c r="K4550" t="str">
        <f t="shared" ca="1" si="431"/>
        <v>V-003</v>
      </c>
      <c r="L4550" t="str">
        <f ca="1">+VLOOKUP(K4550,'Tablas aux'!$A$23:$C$27,3,0)</f>
        <v>Arequipa</v>
      </c>
    </row>
    <row r="4551" spans="1:12" x14ac:dyDescent="0.25">
      <c r="A4551" t="str">
        <v>V-4550</v>
      </c>
      <c r="B4551">
        <f t="shared" ca="1" si="426"/>
        <v>45817</v>
      </c>
      <c r="C4551" t="str">
        <f t="shared" ca="1" si="427"/>
        <v>C-004</v>
      </c>
      <c r="D4551" t="str">
        <f t="shared" ca="1" si="428"/>
        <v>P-004</v>
      </c>
      <c r="E4551" t="str">
        <f ca="1">+_xlfn.XLOOKUP(D4551,'Tablas aux'!$A$3:$A$6,'Tablas aux'!$B$3:$B$6,0)</f>
        <v>Smart Phone</v>
      </c>
      <c r="F4551" t="str">
        <f ca="1">+_xlfn.XLOOKUP(E4551,'Tablas aux'!$B$3:$B$6,'Tablas aux'!$C$3:$C$6,0)</f>
        <v>Telefonía</v>
      </c>
      <c r="G4551">
        <f t="shared" ca="1" si="429"/>
        <v>14</v>
      </c>
      <c r="H4551">
        <f ca="1">+_xlfn.XLOOKUP(D4551,'Tablas aux'!$A$3:$A$6,'Tablas aux'!$D$3:$D$6)</f>
        <v>800</v>
      </c>
      <c r="I4551" s="3">
        <f t="shared" ca="1" si="430"/>
        <v>0.2</v>
      </c>
      <c r="J4551" t="str" cm="1">
        <f t="array" aca="1" ref="J4551" ca="1">+INDEX({"Tarjeta";"Efectivo";"Transferencia"},RANDBETWEEN(1,3))</f>
        <v>Efectivo</v>
      </c>
      <c r="K4551" t="str">
        <f t="shared" ca="1" si="431"/>
        <v>V-003</v>
      </c>
      <c r="L4551" t="str">
        <f ca="1">+VLOOKUP(K4551,'Tablas aux'!$A$23:$C$27,3,0)</f>
        <v>Arequipa</v>
      </c>
    </row>
    <row r="4552" spans="1:12" x14ac:dyDescent="0.25">
      <c r="A4552" t="str">
        <v>V-4551</v>
      </c>
      <c r="B4552">
        <f t="shared" ca="1" si="426"/>
        <v>45804</v>
      </c>
      <c r="C4552" t="str">
        <f t="shared" ca="1" si="427"/>
        <v>C-001</v>
      </c>
      <c r="D4552" t="str">
        <f t="shared" ca="1" si="428"/>
        <v>P-001</v>
      </c>
      <c r="E4552" t="str">
        <f ca="1">+_xlfn.XLOOKUP(D4552,'Tablas aux'!$A$3:$A$6,'Tablas aux'!$B$3:$B$6,0)</f>
        <v>Audífonos</v>
      </c>
      <c r="F4552" t="str">
        <f ca="1">+_xlfn.XLOOKUP(E4552,'Tablas aux'!$B$3:$B$6,'Tablas aux'!$C$3:$C$6,0)</f>
        <v>Electrónica</v>
      </c>
      <c r="G4552">
        <f t="shared" ca="1" si="429"/>
        <v>12</v>
      </c>
      <c r="H4552">
        <f ca="1">+_xlfn.XLOOKUP(D4552,'Tablas aux'!$A$3:$A$6,'Tablas aux'!$D$3:$D$6)</f>
        <v>50</v>
      </c>
      <c r="I4552" s="3">
        <f t="shared" ca="1" si="430"/>
        <v>0.1</v>
      </c>
      <c r="J4552" t="str" cm="1">
        <f t="array" aca="1" ref="J4552" ca="1">+INDEX({"Tarjeta";"Efectivo";"Transferencia"},RANDBETWEEN(1,3))</f>
        <v>Tarjeta</v>
      </c>
      <c r="K4552" t="str">
        <f t="shared" ca="1" si="431"/>
        <v>V-002</v>
      </c>
      <c r="L4552" t="str">
        <f ca="1">+VLOOKUP(K4552,'Tablas aux'!$A$23:$C$27,3,0)</f>
        <v>Callao</v>
      </c>
    </row>
    <row r="4553" spans="1:12" x14ac:dyDescent="0.25">
      <c r="A4553" t="str">
        <v>V-4552</v>
      </c>
      <c r="B4553">
        <f t="shared" ca="1" si="426"/>
        <v>45784</v>
      </c>
      <c r="C4553" t="str">
        <f t="shared" ca="1" si="427"/>
        <v>C-003</v>
      </c>
      <c r="D4553" t="str">
        <f t="shared" ca="1" si="428"/>
        <v>P-004</v>
      </c>
      <c r="E4553" t="str">
        <f ca="1">+_xlfn.XLOOKUP(D4553,'Tablas aux'!$A$3:$A$6,'Tablas aux'!$B$3:$B$6,0)</f>
        <v>Smart Phone</v>
      </c>
      <c r="F4553" t="str">
        <f ca="1">+_xlfn.XLOOKUP(E4553,'Tablas aux'!$B$3:$B$6,'Tablas aux'!$C$3:$C$6,0)</f>
        <v>Telefonía</v>
      </c>
      <c r="G4553">
        <f t="shared" ca="1" si="429"/>
        <v>7</v>
      </c>
      <c r="H4553">
        <f ca="1">+_xlfn.XLOOKUP(D4553,'Tablas aux'!$A$3:$A$6,'Tablas aux'!$D$3:$D$6)</f>
        <v>800</v>
      </c>
      <c r="I4553" s="3">
        <f t="shared" ca="1" si="430"/>
        <v>0.2</v>
      </c>
      <c r="J4553" t="str" cm="1">
        <f t="array" aca="1" ref="J4553" ca="1">+INDEX({"Tarjeta";"Efectivo";"Transferencia"},RANDBETWEEN(1,3))</f>
        <v>Tarjeta</v>
      </c>
      <c r="K4553" t="str">
        <f t="shared" ca="1" si="431"/>
        <v>V-004</v>
      </c>
      <c r="L4553" t="str">
        <f ca="1">+VLOOKUP(K4553,'Tablas aux'!$A$23:$C$27,3,0)</f>
        <v>Moquegua</v>
      </c>
    </row>
    <row r="4554" spans="1:12" x14ac:dyDescent="0.25">
      <c r="A4554" t="str">
        <v>V-4553</v>
      </c>
      <c r="B4554">
        <f t="shared" ca="1" si="426"/>
        <v>45941</v>
      </c>
      <c r="C4554" t="str">
        <f t="shared" ca="1" si="427"/>
        <v>C-003</v>
      </c>
      <c r="D4554" t="str">
        <f t="shared" ca="1" si="428"/>
        <v>P-002</v>
      </c>
      <c r="E4554" t="str">
        <f ca="1">+_xlfn.XLOOKUP(D4554,'Tablas aux'!$A$3:$A$6,'Tablas aux'!$B$3:$B$6,0)</f>
        <v>Laptop</v>
      </c>
      <c r="F4554" t="str">
        <f ca="1">+_xlfn.XLOOKUP(E4554,'Tablas aux'!$B$3:$B$6,'Tablas aux'!$C$3:$C$6,0)</f>
        <v>Computo</v>
      </c>
      <c r="G4554">
        <f t="shared" ca="1" si="429"/>
        <v>26</v>
      </c>
      <c r="H4554">
        <f ca="1">+_xlfn.XLOOKUP(D4554,'Tablas aux'!$A$3:$A$6,'Tablas aux'!$D$3:$D$6)</f>
        <v>1200</v>
      </c>
      <c r="I4554" s="3">
        <f t="shared" ca="1" si="430"/>
        <v>0.3</v>
      </c>
      <c r="J4554" t="str" cm="1">
        <f t="array" aca="1" ref="J4554" ca="1">+INDEX({"Tarjeta";"Efectivo";"Transferencia"},RANDBETWEEN(1,3))</f>
        <v>Tarjeta</v>
      </c>
      <c r="K4554" t="str">
        <f t="shared" ca="1" si="431"/>
        <v>V-004</v>
      </c>
      <c r="L4554" t="str">
        <f ca="1">+VLOOKUP(K4554,'Tablas aux'!$A$23:$C$27,3,0)</f>
        <v>Moquegua</v>
      </c>
    </row>
    <row r="4555" spans="1:12" x14ac:dyDescent="0.25">
      <c r="A4555" t="str">
        <v>V-4554</v>
      </c>
      <c r="B4555">
        <f t="shared" ca="1" si="426"/>
        <v>45684</v>
      </c>
      <c r="C4555" t="str">
        <f t="shared" ca="1" si="427"/>
        <v>C-002</v>
      </c>
      <c r="D4555" t="str">
        <f t="shared" ca="1" si="428"/>
        <v>P-001</v>
      </c>
      <c r="E4555" t="str">
        <f ca="1">+_xlfn.XLOOKUP(D4555,'Tablas aux'!$A$3:$A$6,'Tablas aux'!$B$3:$B$6,0)</f>
        <v>Audífonos</v>
      </c>
      <c r="F4555" t="str">
        <f ca="1">+_xlfn.XLOOKUP(E4555,'Tablas aux'!$B$3:$B$6,'Tablas aux'!$C$3:$C$6,0)</f>
        <v>Electrónica</v>
      </c>
      <c r="G4555">
        <f t="shared" ca="1" si="429"/>
        <v>19</v>
      </c>
      <c r="H4555">
        <f ca="1">+_xlfn.XLOOKUP(D4555,'Tablas aux'!$A$3:$A$6,'Tablas aux'!$D$3:$D$6)</f>
        <v>50</v>
      </c>
      <c r="I4555" s="3">
        <f t="shared" ca="1" si="430"/>
        <v>0.1</v>
      </c>
      <c r="J4555" t="str" cm="1">
        <f t="array" aca="1" ref="J4555" ca="1">+INDEX({"Tarjeta";"Efectivo";"Transferencia"},RANDBETWEEN(1,3))</f>
        <v>Efectivo</v>
      </c>
      <c r="K4555" t="str">
        <f t="shared" ca="1" si="431"/>
        <v>V-001</v>
      </c>
      <c r="L4555" t="str">
        <f ca="1">+VLOOKUP(K4555,'Tablas aux'!$A$23:$C$27,3,0)</f>
        <v>Lima</v>
      </c>
    </row>
    <row r="4556" spans="1:12" x14ac:dyDescent="0.25">
      <c r="A4556" t="str">
        <v>V-4555</v>
      </c>
      <c r="B4556">
        <f t="shared" ca="1" si="426"/>
        <v>45866</v>
      </c>
      <c r="C4556" t="str">
        <f t="shared" ca="1" si="427"/>
        <v>C-004</v>
      </c>
      <c r="D4556" t="str">
        <f t="shared" ca="1" si="428"/>
        <v>P-001</v>
      </c>
      <c r="E4556" t="str">
        <f ca="1">+_xlfn.XLOOKUP(D4556,'Tablas aux'!$A$3:$A$6,'Tablas aux'!$B$3:$B$6,0)</f>
        <v>Audífonos</v>
      </c>
      <c r="F4556" t="str">
        <f ca="1">+_xlfn.XLOOKUP(E4556,'Tablas aux'!$B$3:$B$6,'Tablas aux'!$C$3:$C$6,0)</f>
        <v>Electrónica</v>
      </c>
      <c r="G4556">
        <f t="shared" ca="1" si="429"/>
        <v>36</v>
      </c>
      <c r="H4556">
        <f ca="1">+_xlfn.XLOOKUP(D4556,'Tablas aux'!$A$3:$A$6,'Tablas aux'!$D$3:$D$6)</f>
        <v>50</v>
      </c>
      <c r="I4556" s="3">
        <f t="shared" ca="1" si="430"/>
        <v>0.1</v>
      </c>
      <c r="J4556" t="str" cm="1">
        <f t="array" aca="1" ref="J4556" ca="1">+INDEX({"Tarjeta";"Efectivo";"Transferencia"},RANDBETWEEN(1,3))</f>
        <v>Tarjeta</v>
      </c>
      <c r="K4556" t="str">
        <f t="shared" ca="1" si="431"/>
        <v>V-001</v>
      </c>
      <c r="L4556" t="str">
        <f ca="1">+VLOOKUP(K4556,'Tablas aux'!$A$23:$C$27,3,0)</f>
        <v>Lima</v>
      </c>
    </row>
    <row r="4557" spans="1:12" x14ac:dyDescent="0.25">
      <c r="A4557" t="str">
        <v>V-4556</v>
      </c>
      <c r="B4557">
        <f t="shared" ca="1" si="426"/>
        <v>45780</v>
      </c>
      <c r="C4557" t="str">
        <f t="shared" ca="1" si="427"/>
        <v>C-003</v>
      </c>
      <c r="D4557" t="str">
        <f t="shared" ca="1" si="428"/>
        <v>P-003</v>
      </c>
      <c r="E4557" t="str">
        <f ca="1">+_xlfn.XLOOKUP(D4557,'Tablas aux'!$A$3:$A$6,'Tablas aux'!$B$3:$B$6,0)</f>
        <v>Smart Watch</v>
      </c>
      <c r="F4557" t="str">
        <f ca="1">+_xlfn.XLOOKUP(E4557,'Tablas aux'!$B$3:$B$6,'Tablas aux'!$C$3:$C$6,0)</f>
        <v>Electrónica</v>
      </c>
      <c r="G4557">
        <f t="shared" ca="1" si="429"/>
        <v>36</v>
      </c>
      <c r="H4557">
        <f ca="1">+_xlfn.XLOOKUP(D4557,'Tablas aux'!$A$3:$A$6,'Tablas aux'!$D$3:$D$6)</f>
        <v>200</v>
      </c>
      <c r="I4557" s="3">
        <f t="shared" ca="1" si="430"/>
        <v>0.1</v>
      </c>
      <c r="J4557" t="str" cm="1">
        <f t="array" aca="1" ref="J4557" ca="1">+INDEX({"Tarjeta";"Efectivo";"Transferencia"},RANDBETWEEN(1,3))</f>
        <v>Efectivo</v>
      </c>
      <c r="K4557" t="str">
        <f t="shared" ca="1" si="431"/>
        <v>V-002</v>
      </c>
      <c r="L4557" t="str">
        <f ca="1">+VLOOKUP(K4557,'Tablas aux'!$A$23:$C$27,3,0)</f>
        <v>Callao</v>
      </c>
    </row>
    <row r="4558" spans="1:12" x14ac:dyDescent="0.25">
      <c r="A4558" t="str">
        <v>V-4557</v>
      </c>
      <c r="B4558">
        <f t="shared" ca="1" si="426"/>
        <v>45789</v>
      </c>
      <c r="C4558" t="str">
        <f t="shared" ca="1" si="427"/>
        <v>C-001</v>
      </c>
      <c r="D4558" t="str">
        <f t="shared" ca="1" si="428"/>
        <v>P-004</v>
      </c>
      <c r="E4558" t="str">
        <f ca="1">+_xlfn.XLOOKUP(D4558,'Tablas aux'!$A$3:$A$6,'Tablas aux'!$B$3:$B$6,0)</f>
        <v>Smart Phone</v>
      </c>
      <c r="F4558" t="str">
        <f ca="1">+_xlfn.XLOOKUP(E4558,'Tablas aux'!$B$3:$B$6,'Tablas aux'!$C$3:$C$6,0)</f>
        <v>Telefonía</v>
      </c>
      <c r="G4558">
        <f t="shared" ca="1" si="429"/>
        <v>5</v>
      </c>
      <c r="H4558">
        <f ca="1">+_xlfn.XLOOKUP(D4558,'Tablas aux'!$A$3:$A$6,'Tablas aux'!$D$3:$D$6)</f>
        <v>800</v>
      </c>
      <c r="I4558" s="3">
        <f t="shared" ca="1" si="430"/>
        <v>0.2</v>
      </c>
      <c r="J4558" t="str" cm="1">
        <f t="array" aca="1" ref="J4558" ca="1">+INDEX({"Tarjeta";"Efectivo";"Transferencia"},RANDBETWEEN(1,3))</f>
        <v>Transferencia</v>
      </c>
      <c r="K4558" t="str">
        <f t="shared" ca="1" si="431"/>
        <v>V-002</v>
      </c>
      <c r="L4558" t="str">
        <f ca="1">+VLOOKUP(K4558,'Tablas aux'!$A$23:$C$27,3,0)</f>
        <v>Callao</v>
      </c>
    </row>
    <row r="4559" spans="1:12" x14ac:dyDescent="0.25">
      <c r="A4559" t="str">
        <v>V-4558</v>
      </c>
      <c r="B4559">
        <f t="shared" ca="1" si="426"/>
        <v>45880</v>
      </c>
      <c r="C4559" t="str">
        <f t="shared" ca="1" si="427"/>
        <v>C-003</v>
      </c>
      <c r="D4559" t="str">
        <f t="shared" ca="1" si="428"/>
        <v>P-002</v>
      </c>
      <c r="E4559" t="str">
        <f ca="1">+_xlfn.XLOOKUP(D4559,'Tablas aux'!$A$3:$A$6,'Tablas aux'!$B$3:$B$6,0)</f>
        <v>Laptop</v>
      </c>
      <c r="F4559" t="str">
        <f ca="1">+_xlfn.XLOOKUP(E4559,'Tablas aux'!$B$3:$B$6,'Tablas aux'!$C$3:$C$6,0)</f>
        <v>Computo</v>
      </c>
      <c r="G4559">
        <f t="shared" ca="1" si="429"/>
        <v>39</v>
      </c>
      <c r="H4559">
        <f ca="1">+_xlfn.XLOOKUP(D4559,'Tablas aux'!$A$3:$A$6,'Tablas aux'!$D$3:$D$6)</f>
        <v>1200</v>
      </c>
      <c r="I4559" s="3">
        <f t="shared" ca="1" si="430"/>
        <v>0.3</v>
      </c>
      <c r="J4559" t="str" cm="1">
        <f t="array" aca="1" ref="J4559" ca="1">+INDEX({"Tarjeta";"Efectivo";"Transferencia"},RANDBETWEEN(1,3))</f>
        <v>Tarjeta</v>
      </c>
      <c r="K4559" t="str">
        <f t="shared" ca="1" si="431"/>
        <v>V-002</v>
      </c>
      <c r="L4559" t="str">
        <f ca="1">+VLOOKUP(K4559,'Tablas aux'!$A$23:$C$27,3,0)</f>
        <v>Callao</v>
      </c>
    </row>
    <row r="4560" spans="1:12" x14ac:dyDescent="0.25">
      <c r="A4560" t="str">
        <v>V-4559</v>
      </c>
      <c r="B4560">
        <f t="shared" ca="1" si="426"/>
        <v>45680</v>
      </c>
      <c r="C4560" t="str">
        <f t="shared" ca="1" si="427"/>
        <v>C-001</v>
      </c>
      <c r="D4560" t="str">
        <f t="shared" ca="1" si="428"/>
        <v>P-003</v>
      </c>
      <c r="E4560" t="str">
        <f ca="1">+_xlfn.XLOOKUP(D4560,'Tablas aux'!$A$3:$A$6,'Tablas aux'!$B$3:$B$6,0)</f>
        <v>Smart Watch</v>
      </c>
      <c r="F4560" t="str">
        <f ca="1">+_xlfn.XLOOKUP(E4560,'Tablas aux'!$B$3:$B$6,'Tablas aux'!$C$3:$C$6,0)</f>
        <v>Electrónica</v>
      </c>
      <c r="G4560">
        <f t="shared" ca="1" si="429"/>
        <v>40</v>
      </c>
      <c r="H4560">
        <f ca="1">+_xlfn.XLOOKUP(D4560,'Tablas aux'!$A$3:$A$6,'Tablas aux'!$D$3:$D$6)</f>
        <v>200</v>
      </c>
      <c r="I4560" s="3">
        <f t="shared" ca="1" si="430"/>
        <v>0.1</v>
      </c>
      <c r="J4560" t="str" cm="1">
        <f t="array" aca="1" ref="J4560" ca="1">+INDEX({"Tarjeta";"Efectivo";"Transferencia"},RANDBETWEEN(1,3))</f>
        <v>Transferencia</v>
      </c>
      <c r="K4560" t="str">
        <f t="shared" ca="1" si="431"/>
        <v>V-004</v>
      </c>
      <c r="L4560" t="str">
        <f ca="1">+VLOOKUP(K4560,'Tablas aux'!$A$23:$C$27,3,0)</f>
        <v>Moquegua</v>
      </c>
    </row>
    <row r="4561" spans="1:12" x14ac:dyDescent="0.25">
      <c r="A4561" t="str">
        <v>V-4560</v>
      </c>
      <c r="B4561">
        <f t="shared" ca="1" si="426"/>
        <v>45843</v>
      </c>
      <c r="C4561" t="str">
        <f t="shared" ca="1" si="427"/>
        <v>C-003</v>
      </c>
      <c r="D4561" t="str">
        <f t="shared" ca="1" si="428"/>
        <v>P-004</v>
      </c>
      <c r="E4561" t="str">
        <f ca="1">+_xlfn.XLOOKUP(D4561,'Tablas aux'!$A$3:$A$6,'Tablas aux'!$B$3:$B$6,0)</f>
        <v>Smart Phone</v>
      </c>
      <c r="F4561" t="str">
        <f ca="1">+_xlfn.XLOOKUP(E4561,'Tablas aux'!$B$3:$B$6,'Tablas aux'!$C$3:$C$6,0)</f>
        <v>Telefonía</v>
      </c>
      <c r="G4561">
        <f t="shared" ca="1" si="429"/>
        <v>11</v>
      </c>
      <c r="H4561">
        <f ca="1">+_xlfn.XLOOKUP(D4561,'Tablas aux'!$A$3:$A$6,'Tablas aux'!$D$3:$D$6)</f>
        <v>800</v>
      </c>
      <c r="I4561" s="3">
        <f t="shared" ca="1" si="430"/>
        <v>0.2</v>
      </c>
      <c r="J4561" t="str" cm="1">
        <f t="array" aca="1" ref="J4561" ca="1">+INDEX({"Tarjeta";"Efectivo";"Transferencia"},RANDBETWEEN(1,3))</f>
        <v>Transferencia</v>
      </c>
      <c r="K4561" t="str">
        <f t="shared" ca="1" si="431"/>
        <v>V-001</v>
      </c>
      <c r="L4561" t="str">
        <f ca="1">+VLOOKUP(K4561,'Tablas aux'!$A$23:$C$27,3,0)</f>
        <v>Lima</v>
      </c>
    </row>
    <row r="4562" spans="1:12" x14ac:dyDescent="0.25">
      <c r="A4562" t="str">
        <v>V-4561</v>
      </c>
      <c r="B4562">
        <f t="shared" ca="1" si="426"/>
        <v>45873</v>
      </c>
      <c r="C4562" t="str">
        <f t="shared" ca="1" si="427"/>
        <v>C-001</v>
      </c>
      <c r="D4562" t="str">
        <f t="shared" ca="1" si="428"/>
        <v>P-004</v>
      </c>
      <c r="E4562" t="str">
        <f ca="1">+_xlfn.XLOOKUP(D4562,'Tablas aux'!$A$3:$A$6,'Tablas aux'!$B$3:$B$6,0)</f>
        <v>Smart Phone</v>
      </c>
      <c r="F4562" t="str">
        <f ca="1">+_xlfn.XLOOKUP(E4562,'Tablas aux'!$B$3:$B$6,'Tablas aux'!$C$3:$C$6,0)</f>
        <v>Telefonía</v>
      </c>
      <c r="G4562">
        <f t="shared" ca="1" si="429"/>
        <v>34</v>
      </c>
      <c r="H4562">
        <f ca="1">+_xlfn.XLOOKUP(D4562,'Tablas aux'!$A$3:$A$6,'Tablas aux'!$D$3:$D$6)</f>
        <v>800</v>
      </c>
      <c r="I4562" s="3">
        <f t="shared" ca="1" si="430"/>
        <v>0.2</v>
      </c>
      <c r="J4562" t="str" cm="1">
        <f t="array" aca="1" ref="J4562" ca="1">+INDEX({"Tarjeta";"Efectivo";"Transferencia"},RANDBETWEEN(1,3))</f>
        <v>Transferencia</v>
      </c>
      <c r="K4562" t="str">
        <f t="shared" ca="1" si="431"/>
        <v>V-004</v>
      </c>
      <c r="L4562" t="str">
        <f ca="1">+VLOOKUP(K4562,'Tablas aux'!$A$23:$C$27,3,0)</f>
        <v>Moquegua</v>
      </c>
    </row>
    <row r="4563" spans="1:12" x14ac:dyDescent="0.25">
      <c r="A4563" t="str">
        <v>V-4562</v>
      </c>
      <c r="B4563">
        <f t="shared" ca="1" si="426"/>
        <v>45950</v>
      </c>
      <c r="C4563" t="str">
        <f t="shared" ca="1" si="427"/>
        <v>C-004</v>
      </c>
      <c r="D4563" t="str">
        <f t="shared" ca="1" si="428"/>
        <v>P-003</v>
      </c>
      <c r="E4563" t="str">
        <f ca="1">+_xlfn.XLOOKUP(D4563,'Tablas aux'!$A$3:$A$6,'Tablas aux'!$B$3:$B$6,0)</f>
        <v>Smart Watch</v>
      </c>
      <c r="F4563" t="str">
        <f ca="1">+_xlfn.XLOOKUP(E4563,'Tablas aux'!$B$3:$B$6,'Tablas aux'!$C$3:$C$6,0)</f>
        <v>Electrónica</v>
      </c>
      <c r="G4563">
        <f t="shared" ca="1" si="429"/>
        <v>20</v>
      </c>
      <c r="H4563">
        <f ca="1">+_xlfn.XLOOKUP(D4563,'Tablas aux'!$A$3:$A$6,'Tablas aux'!$D$3:$D$6)</f>
        <v>200</v>
      </c>
      <c r="I4563" s="3">
        <f t="shared" ca="1" si="430"/>
        <v>0.1</v>
      </c>
      <c r="J4563" t="str" cm="1">
        <f t="array" aca="1" ref="J4563" ca="1">+INDEX({"Tarjeta";"Efectivo";"Transferencia"},RANDBETWEEN(1,3))</f>
        <v>Efectivo</v>
      </c>
      <c r="K4563" t="str">
        <f t="shared" ca="1" si="431"/>
        <v>V-001</v>
      </c>
      <c r="L4563" t="str">
        <f ca="1">+VLOOKUP(K4563,'Tablas aux'!$A$23:$C$27,3,0)</f>
        <v>Lima</v>
      </c>
    </row>
    <row r="4564" spans="1:12" x14ac:dyDescent="0.25">
      <c r="A4564" t="str">
        <v>V-4563</v>
      </c>
      <c r="B4564">
        <f t="shared" ca="1" si="426"/>
        <v>45988</v>
      </c>
      <c r="C4564" t="str">
        <f t="shared" ca="1" si="427"/>
        <v>C-001</v>
      </c>
      <c r="D4564" t="str">
        <f t="shared" ca="1" si="428"/>
        <v>P-004</v>
      </c>
      <c r="E4564" t="str">
        <f ca="1">+_xlfn.XLOOKUP(D4564,'Tablas aux'!$A$3:$A$6,'Tablas aux'!$B$3:$B$6,0)</f>
        <v>Smart Phone</v>
      </c>
      <c r="F4564" t="str">
        <f ca="1">+_xlfn.XLOOKUP(E4564,'Tablas aux'!$B$3:$B$6,'Tablas aux'!$C$3:$C$6,0)</f>
        <v>Telefonía</v>
      </c>
      <c r="G4564">
        <f t="shared" ca="1" si="429"/>
        <v>10</v>
      </c>
      <c r="H4564">
        <f ca="1">+_xlfn.XLOOKUP(D4564,'Tablas aux'!$A$3:$A$6,'Tablas aux'!$D$3:$D$6)</f>
        <v>800</v>
      </c>
      <c r="I4564" s="3">
        <f t="shared" ca="1" si="430"/>
        <v>0.2</v>
      </c>
      <c r="J4564" t="str" cm="1">
        <f t="array" aca="1" ref="J4564" ca="1">+INDEX({"Tarjeta";"Efectivo";"Transferencia"},RANDBETWEEN(1,3))</f>
        <v>Efectivo</v>
      </c>
      <c r="K4564" t="str">
        <f t="shared" ca="1" si="431"/>
        <v>V-005</v>
      </c>
      <c r="L4564" t="str">
        <f ca="1">+VLOOKUP(K4564,'Tablas aux'!$A$23:$C$27,3,0)</f>
        <v>Ayacucho</v>
      </c>
    </row>
    <row r="4565" spans="1:12" x14ac:dyDescent="0.25">
      <c r="A4565" t="str">
        <v>V-4564</v>
      </c>
      <c r="B4565">
        <f t="shared" ca="1" si="426"/>
        <v>45847</v>
      </c>
      <c r="C4565" t="str">
        <f t="shared" ca="1" si="427"/>
        <v>C-002</v>
      </c>
      <c r="D4565" t="str">
        <f t="shared" ca="1" si="428"/>
        <v>P-001</v>
      </c>
      <c r="E4565" t="str">
        <f ca="1">+_xlfn.XLOOKUP(D4565,'Tablas aux'!$A$3:$A$6,'Tablas aux'!$B$3:$B$6,0)</f>
        <v>Audífonos</v>
      </c>
      <c r="F4565" t="str">
        <f ca="1">+_xlfn.XLOOKUP(E4565,'Tablas aux'!$B$3:$B$6,'Tablas aux'!$C$3:$C$6,0)</f>
        <v>Electrónica</v>
      </c>
      <c r="G4565">
        <f t="shared" ca="1" si="429"/>
        <v>41</v>
      </c>
      <c r="H4565">
        <f ca="1">+_xlfn.XLOOKUP(D4565,'Tablas aux'!$A$3:$A$6,'Tablas aux'!$D$3:$D$6)</f>
        <v>50</v>
      </c>
      <c r="I4565" s="3">
        <f t="shared" ca="1" si="430"/>
        <v>0.1</v>
      </c>
      <c r="J4565" t="str" cm="1">
        <f t="array" aca="1" ref="J4565" ca="1">+INDEX({"Tarjeta";"Efectivo";"Transferencia"},RANDBETWEEN(1,3))</f>
        <v>Efectivo</v>
      </c>
      <c r="K4565" t="str">
        <f t="shared" ca="1" si="431"/>
        <v>V-003</v>
      </c>
      <c r="L4565" t="str">
        <f ca="1">+VLOOKUP(K4565,'Tablas aux'!$A$23:$C$27,3,0)</f>
        <v>Arequipa</v>
      </c>
    </row>
    <row r="4566" spans="1:12" x14ac:dyDescent="0.25">
      <c r="A4566" t="str">
        <v>V-4565</v>
      </c>
      <c r="B4566">
        <f t="shared" ca="1" si="426"/>
        <v>46004</v>
      </c>
      <c r="C4566" t="str">
        <f t="shared" ca="1" si="427"/>
        <v>C-001</v>
      </c>
      <c r="D4566" t="str">
        <f t="shared" ca="1" si="428"/>
        <v>P-003</v>
      </c>
      <c r="E4566" t="str">
        <f ca="1">+_xlfn.XLOOKUP(D4566,'Tablas aux'!$A$3:$A$6,'Tablas aux'!$B$3:$B$6,0)</f>
        <v>Smart Watch</v>
      </c>
      <c r="F4566" t="str">
        <f ca="1">+_xlfn.XLOOKUP(E4566,'Tablas aux'!$B$3:$B$6,'Tablas aux'!$C$3:$C$6,0)</f>
        <v>Electrónica</v>
      </c>
      <c r="G4566">
        <f t="shared" ca="1" si="429"/>
        <v>20</v>
      </c>
      <c r="H4566">
        <f ca="1">+_xlfn.XLOOKUP(D4566,'Tablas aux'!$A$3:$A$6,'Tablas aux'!$D$3:$D$6)</f>
        <v>200</v>
      </c>
      <c r="I4566" s="3">
        <f t="shared" ca="1" si="430"/>
        <v>0.1</v>
      </c>
      <c r="J4566" t="str" cm="1">
        <f t="array" aca="1" ref="J4566" ca="1">+INDEX({"Tarjeta";"Efectivo";"Transferencia"},RANDBETWEEN(1,3))</f>
        <v>Efectivo</v>
      </c>
      <c r="K4566" t="str">
        <f t="shared" ca="1" si="431"/>
        <v>V-004</v>
      </c>
      <c r="L4566" t="str">
        <f ca="1">+VLOOKUP(K4566,'Tablas aux'!$A$23:$C$27,3,0)</f>
        <v>Moquegua</v>
      </c>
    </row>
    <row r="4567" spans="1:12" x14ac:dyDescent="0.25">
      <c r="A4567" t="str">
        <v>V-4566</v>
      </c>
      <c r="B4567">
        <f t="shared" ca="1" si="426"/>
        <v>45959</v>
      </c>
      <c r="C4567" t="str">
        <f t="shared" ca="1" si="427"/>
        <v>C-001</v>
      </c>
      <c r="D4567" t="str">
        <f t="shared" ca="1" si="428"/>
        <v>P-003</v>
      </c>
      <c r="E4567" t="str">
        <f ca="1">+_xlfn.XLOOKUP(D4567,'Tablas aux'!$A$3:$A$6,'Tablas aux'!$B$3:$B$6,0)</f>
        <v>Smart Watch</v>
      </c>
      <c r="F4567" t="str">
        <f ca="1">+_xlfn.XLOOKUP(E4567,'Tablas aux'!$B$3:$B$6,'Tablas aux'!$C$3:$C$6,0)</f>
        <v>Electrónica</v>
      </c>
      <c r="G4567">
        <f t="shared" ca="1" si="429"/>
        <v>32</v>
      </c>
      <c r="H4567">
        <f ca="1">+_xlfn.XLOOKUP(D4567,'Tablas aux'!$A$3:$A$6,'Tablas aux'!$D$3:$D$6)</f>
        <v>200</v>
      </c>
      <c r="I4567" s="3">
        <f t="shared" ca="1" si="430"/>
        <v>0.1</v>
      </c>
      <c r="J4567" t="str" cm="1">
        <f t="array" aca="1" ref="J4567" ca="1">+INDEX({"Tarjeta";"Efectivo";"Transferencia"},RANDBETWEEN(1,3))</f>
        <v>Transferencia</v>
      </c>
      <c r="K4567" t="str">
        <f t="shared" ca="1" si="431"/>
        <v>V-004</v>
      </c>
      <c r="L4567" t="str">
        <f ca="1">+VLOOKUP(K4567,'Tablas aux'!$A$23:$C$27,3,0)</f>
        <v>Moquegua</v>
      </c>
    </row>
    <row r="4568" spans="1:12" x14ac:dyDescent="0.25">
      <c r="A4568" t="str">
        <v>V-4567</v>
      </c>
      <c r="B4568">
        <f t="shared" ca="1" si="426"/>
        <v>45975</v>
      </c>
      <c r="C4568" t="str">
        <f t="shared" ca="1" si="427"/>
        <v>C-003</v>
      </c>
      <c r="D4568" t="str">
        <f t="shared" ca="1" si="428"/>
        <v>P-002</v>
      </c>
      <c r="E4568" t="str">
        <f ca="1">+_xlfn.XLOOKUP(D4568,'Tablas aux'!$A$3:$A$6,'Tablas aux'!$B$3:$B$6,0)</f>
        <v>Laptop</v>
      </c>
      <c r="F4568" t="str">
        <f ca="1">+_xlfn.XLOOKUP(E4568,'Tablas aux'!$B$3:$B$6,'Tablas aux'!$C$3:$C$6,0)</f>
        <v>Computo</v>
      </c>
      <c r="G4568">
        <f t="shared" ca="1" si="429"/>
        <v>27</v>
      </c>
      <c r="H4568">
        <f ca="1">+_xlfn.XLOOKUP(D4568,'Tablas aux'!$A$3:$A$6,'Tablas aux'!$D$3:$D$6)</f>
        <v>1200</v>
      </c>
      <c r="I4568" s="3">
        <f t="shared" ca="1" si="430"/>
        <v>0.3</v>
      </c>
      <c r="J4568" t="str" cm="1">
        <f t="array" aca="1" ref="J4568" ca="1">+INDEX({"Tarjeta";"Efectivo";"Transferencia"},RANDBETWEEN(1,3))</f>
        <v>Efectivo</v>
      </c>
      <c r="K4568" t="str">
        <f t="shared" ca="1" si="431"/>
        <v>V-001</v>
      </c>
      <c r="L4568" t="str">
        <f ca="1">+VLOOKUP(K4568,'Tablas aux'!$A$23:$C$27,3,0)</f>
        <v>Lima</v>
      </c>
    </row>
    <row r="4569" spans="1:12" x14ac:dyDescent="0.25">
      <c r="A4569" t="str">
        <v>V-4568</v>
      </c>
      <c r="B4569">
        <f t="shared" ca="1" si="426"/>
        <v>45879</v>
      </c>
      <c r="C4569" t="str">
        <f t="shared" ca="1" si="427"/>
        <v>C-003</v>
      </c>
      <c r="D4569" t="str">
        <f t="shared" ca="1" si="428"/>
        <v>P-003</v>
      </c>
      <c r="E4569" t="str">
        <f ca="1">+_xlfn.XLOOKUP(D4569,'Tablas aux'!$A$3:$A$6,'Tablas aux'!$B$3:$B$6,0)</f>
        <v>Smart Watch</v>
      </c>
      <c r="F4569" t="str">
        <f ca="1">+_xlfn.XLOOKUP(E4569,'Tablas aux'!$B$3:$B$6,'Tablas aux'!$C$3:$C$6,0)</f>
        <v>Electrónica</v>
      </c>
      <c r="G4569">
        <f t="shared" ca="1" si="429"/>
        <v>14</v>
      </c>
      <c r="H4569">
        <f ca="1">+_xlfn.XLOOKUP(D4569,'Tablas aux'!$A$3:$A$6,'Tablas aux'!$D$3:$D$6)</f>
        <v>200</v>
      </c>
      <c r="I4569" s="3">
        <f t="shared" ca="1" si="430"/>
        <v>0.1</v>
      </c>
      <c r="J4569" t="str" cm="1">
        <f t="array" aca="1" ref="J4569" ca="1">+INDEX({"Tarjeta";"Efectivo";"Transferencia"},RANDBETWEEN(1,3))</f>
        <v>Transferencia</v>
      </c>
      <c r="K4569" t="str">
        <f t="shared" ca="1" si="431"/>
        <v>V-003</v>
      </c>
      <c r="L4569" t="str">
        <f ca="1">+VLOOKUP(K4569,'Tablas aux'!$A$23:$C$27,3,0)</f>
        <v>Arequipa</v>
      </c>
    </row>
    <row r="4570" spans="1:12" x14ac:dyDescent="0.25">
      <c r="A4570" t="str">
        <v>V-4569</v>
      </c>
      <c r="B4570">
        <f t="shared" ca="1" si="426"/>
        <v>45805</v>
      </c>
      <c r="C4570" t="str">
        <f t="shared" ca="1" si="427"/>
        <v>C-003</v>
      </c>
      <c r="D4570" t="str">
        <f t="shared" ca="1" si="428"/>
        <v>P-002</v>
      </c>
      <c r="E4570" t="str">
        <f ca="1">+_xlfn.XLOOKUP(D4570,'Tablas aux'!$A$3:$A$6,'Tablas aux'!$B$3:$B$6,0)</f>
        <v>Laptop</v>
      </c>
      <c r="F4570" t="str">
        <f ca="1">+_xlfn.XLOOKUP(E4570,'Tablas aux'!$B$3:$B$6,'Tablas aux'!$C$3:$C$6,0)</f>
        <v>Computo</v>
      </c>
      <c r="G4570">
        <f t="shared" ca="1" si="429"/>
        <v>38</v>
      </c>
      <c r="H4570">
        <f ca="1">+_xlfn.XLOOKUP(D4570,'Tablas aux'!$A$3:$A$6,'Tablas aux'!$D$3:$D$6)</f>
        <v>1200</v>
      </c>
      <c r="I4570" s="3">
        <f t="shared" ca="1" si="430"/>
        <v>0.3</v>
      </c>
      <c r="J4570" t="str" cm="1">
        <f t="array" aca="1" ref="J4570" ca="1">+INDEX({"Tarjeta";"Efectivo";"Transferencia"},RANDBETWEEN(1,3))</f>
        <v>Transferencia</v>
      </c>
      <c r="K4570" t="str">
        <f t="shared" ca="1" si="431"/>
        <v>V-002</v>
      </c>
      <c r="L4570" t="str">
        <f ca="1">+VLOOKUP(K4570,'Tablas aux'!$A$23:$C$27,3,0)</f>
        <v>Callao</v>
      </c>
    </row>
    <row r="4571" spans="1:12" x14ac:dyDescent="0.25">
      <c r="A4571" t="str">
        <v>V-4570</v>
      </c>
      <c r="B4571">
        <f t="shared" ca="1" si="426"/>
        <v>45868</v>
      </c>
      <c r="C4571" t="str">
        <f t="shared" ca="1" si="427"/>
        <v>C-002</v>
      </c>
      <c r="D4571" t="str">
        <f t="shared" ca="1" si="428"/>
        <v>P-003</v>
      </c>
      <c r="E4571" t="str">
        <f ca="1">+_xlfn.XLOOKUP(D4571,'Tablas aux'!$A$3:$A$6,'Tablas aux'!$B$3:$B$6,0)</f>
        <v>Smart Watch</v>
      </c>
      <c r="F4571" t="str">
        <f ca="1">+_xlfn.XLOOKUP(E4571,'Tablas aux'!$B$3:$B$6,'Tablas aux'!$C$3:$C$6,0)</f>
        <v>Electrónica</v>
      </c>
      <c r="G4571">
        <f t="shared" ca="1" si="429"/>
        <v>33</v>
      </c>
      <c r="H4571">
        <f ca="1">+_xlfn.XLOOKUP(D4571,'Tablas aux'!$A$3:$A$6,'Tablas aux'!$D$3:$D$6)</f>
        <v>200</v>
      </c>
      <c r="I4571" s="3">
        <f t="shared" ca="1" si="430"/>
        <v>0.1</v>
      </c>
      <c r="J4571" t="str" cm="1">
        <f t="array" aca="1" ref="J4571" ca="1">+INDEX({"Tarjeta";"Efectivo";"Transferencia"},RANDBETWEEN(1,3))</f>
        <v>Transferencia</v>
      </c>
      <c r="K4571" t="str">
        <f t="shared" ca="1" si="431"/>
        <v>V-004</v>
      </c>
      <c r="L4571" t="str">
        <f ca="1">+VLOOKUP(K4571,'Tablas aux'!$A$23:$C$27,3,0)</f>
        <v>Moquegua</v>
      </c>
    </row>
    <row r="4572" spans="1:12" x14ac:dyDescent="0.25">
      <c r="A4572" t="str">
        <v>V-4571</v>
      </c>
      <c r="B4572">
        <f t="shared" ca="1" si="426"/>
        <v>45908</v>
      </c>
      <c r="C4572" t="str">
        <f t="shared" ca="1" si="427"/>
        <v>C-001</v>
      </c>
      <c r="D4572" t="str">
        <f t="shared" ca="1" si="428"/>
        <v>P-003</v>
      </c>
      <c r="E4572" t="str">
        <f ca="1">+_xlfn.XLOOKUP(D4572,'Tablas aux'!$A$3:$A$6,'Tablas aux'!$B$3:$B$6,0)</f>
        <v>Smart Watch</v>
      </c>
      <c r="F4572" t="str">
        <f ca="1">+_xlfn.XLOOKUP(E4572,'Tablas aux'!$B$3:$B$6,'Tablas aux'!$C$3:$C$6,0)</f>
        <v>Electrónica</v>
      </c>
      <c r="G4572">
        <f t="shared" ca="1" si="429"/>
        <v>34</v>
      </c>
      <c r="H4572">
        <f ca="1">+_xlfn.XLOOKUP(D4572,'Tablas aux'!$A$3:$A$6,'Tablas aux'!$D$3:$D$6)</f>
        <v>200</v>
      </c>
      <c r="I4572" s="3">
        <f t="shared" ca="1" si="430"/>
        <v>0.1</v>
      </c>
      <c r="J4572" t="str" cm="1">
        <f t="array" aca="1" ref="J4572" ca="1">+INDEX({"Tarjeta";"Efectivo";"Transferencia"},RANDBETWEEN(1,3))</f>
        <v>Efectivo</v>
      </c>
      <c r="K4572" t="str">
        <f t="shared" ca="1" si="431"/>
        <v>V-005</v>
      </c>
      <c r="L4572" t="str">
        <f ca="1">+VLOOKUP(K4572,'Tablas aux'!$A$23:$C$27,3,0)</f>
        <v>Ayacucho</v>
      </c>
    </row>
    <row r="4573" spans="1:12" x14ac:dyDescent="0.25">
      <c r="A4573" t="str">
        <v>V-4572</v>
      </c>
      <c r="B4573">
        <f t="shared" ca="1" si="426"/>
        <v>45831</v>
      </c>
      <c r="C4573" t="str">
        <f t="shared" ca="1" si="427"/>
        <v>C-003</v>
      </c>
      <c r="D4573" t="str">
        <f t="shared" ca="1" si="428"/>
        <v>P-002</v>
      </c>
      <c r="E4573" t="str">
        <f ca="1">+_xlfn.XLOOKUP(D4573,'Tablas aux'!$A$3:$A$6,'Tablas aux'!$B$3:$B$6,0)</f>
        <v>Laptop</v>
      </c>
      <c r="F4573" t="str">
        <f ca="1">+_xlfn.XLOOKUP(E4573,'Tablas aux'!$B$3:$B$6,'Tablas aux'!$C$3:$C$6,0)</f>
        <v>Computo</v>
      </c>
      <c r="G4573">
        <f t="shared" ca="1" si="429"/>
        <v>29</v>
      </c>
      <c r="H4573">
        <f ca="1">+_xlfn.XLOOKUP(D4573,'Tablas aux'!$A$3:$A$6,'Tablas aux'!$D$3:$D$6)</f>
        <v>1200</v>
      </c>
      <c r="I4573" s="3">
        <f t="shared" ca="1" si="430"/>
        <v>0.3</v>
      </c>
      <c r="J4573" t="str" cm="1">
        <f t="array" aca="1" ref="J4573" ca="1">+INDEX({"Tarjeta";"Efectivo";"Transferencia"},RANDBETWEEN(1,3))</f>
        <v>Transferencia</v>
      </c>
      <c r="K4573" t="str">
        <f t="shared" ca="1" si="431"/>
        <v>V-005</v>
      </c>
      <c r="L4573" t="str">
        <f ca="1">+VLOOKUP(K4573,'Tablas aux'!$A$23:$C$27,3,0)</f>
        <v>Ayacucho</v>
      </c>
    </row>
    <row r="4574" spans="1:12" x14ac:dyDescent="0.25">
      <c r="A4574" t="str">
        <v>V-4573</v>
      </c>
      <c r="B4574">
        <f t="shared" ca="1" si="426"/>
        <v>45693</v>
      </c>
      <c r="C4574" t="str">
        <f t="shared" ca="1" si="427"/>
        <v>C-003</v>
      </c>
      <c r="D4574" t="str">
        <f t="shared" ca="1" si="428"/>
        <v>P-003</v>
      </c>
      <c r="E4574" t="str">
        <f ca="1">+_xlfn.XLOOKUP(D4574,'Tablas aux'!$A$3:$A$6,'Tablas aux'!$B$3:$B$6,0)</f>
        <v>Smart Watch</v>
      </c>
      <c r="F4574" t="str">
        <f ca="1">+_xlfn.XLOOKUP(E4574,'Tablas aux'!$B$3:$B$6,'Tablas aux'!$C$3:$C$6,0)</f>
        <v>Electrónica</v>
      </c>
      <c r="G4574">
        <f t="shared" ca="1" si="429"/>
        <v>17</v>
      </c>
      <c r="H4574">
        <f ca="1">+_xlfn.XLOOKUP(D4574,'Tablas aux'!$A$3:$A$6,'Tablas aux'!$D$3:$D$6)</f>
        <v>200</v>
      </c>
      <c r="I4574" s="3">
        <f t="shared" ca="1" si="430"/>
        <v>0.1</v>
      </c>
      <c r="J4574" t="str" cm="1">
        <f t="array" aca="1" ref="J4574" ca="1">+INDEX({"Tarjeta";"Efectivo";"Transferencia"},RANDBETWEEN(1,3))</f>
        <v>Transferencia</v>
      </c>
      <c r="K4574" t="str">
        <f t="shared" ca="1" si="431"/>
        <v>V-001</v>
      </c>
      <c r="L4574" t="str">
        <f ca="1">+VLOOKUP(K4574,'Tablas aux'!$A$23:$C$27,3,0)</f>
        <v>Lima</v>
      </c>
    </row>
    <row r="4575" spans="1:12" x14ac:dyDescent="0.25">
      <c r="A4575" t="str">
        <v>V-4574</v>
      </c>
      <c r="B4575">
        <f t="shared" ca="1" si="426"/>
        <v>45844</v>
      </c>
      <c r="C4575" t="str">
        <f t="shared" ca="1" si="427"/>
        <v>C-002</v>
      </c>
      <c r="D4575" t="str">
        <f t="shared" ca="1" si="428"/>
        <v>P-004</v>
      </c>
      <c r="E4575" t="str">
        <f ca="1">+_xlfn.XLOOKUP(D4575,'Tablas aux'!$A$3:$A$6,'Tablas aux'!$B$3:$B$6,0)</f>
        <v>Smart Phone</v>
      </c>
      <c r="F4575" t="str">
        <f ca="1">+_xlfn.XLOOKUP(E4575,'Tablas aux'!$B$3:$B$6,'Tablas aux'!$C$3:$C$6,0)</f>
        <v>Telefonía</v>
      </c>
      <c r="G4575">
        <f t="shared" ca="1" si="429"/>
        <v>13</v>
      </c>
      <c r="H4575">
        <f ca="1">+_xlfn.XLOOKUP(D4575,'Tablas aux'!$A$3:$A$6,'Tablas aux'!$D$3:$D$6)</f>
        <v>800</v>
      </c>
      <c r="I4575" s="3">
        <f t="shared" ca="1" si="430"/>
        <v>0.2</v>
      </c>
      <c r="J4575" t="str" cm="1">
        <f t="array" aca="1" ref="J4575" ca="1">+INDEX({"Tarjeta";"Efectivo";"Transferencia"},RANDBETWEEN(1,3))</f>
        <v>Transferencia</v>
      </c>
      <c r="K4575" t="str">
        <f t="shared" ca="1" si="431"/>
        <v>V-003</v>
      </c>
      <c r="L4575" t="str">
        <f ca="1">+VLOOKUP(K4575,'Tablas aux'!$A$23:$C$27,3,0)</f>
        <v>Arequipa</v>
      </c>
    </row>
    <row r="4576" spans="1:12" x14ac:dyDescent="0.25">
      <c r="A4576" t="str">
        <v>V-4575</v>
      </c>
      <c r="B4576">
        <f t="shared" ca="1" si="426"/>
        <v>45682</v>
      </c>
      <c r="C4576" t="str">
        <f t="shared" ca="1" si="427"/>
        <v>C-001</v>
      </c>
      <c r="D4576" t="str">
        <f t="shared" ca="1" si="428"/>
        <v>P-001</v>
      </c>
      <c r="E4576" t="str">
        <f ca="1">+_xlfn.XLOOKUP(D4576,'Tablas aux'!$A$3:$A$6,'Tablas aux'!$B$3:$B$6,0)</f>
        <v>Audífonos</v>
      </c>
      <c r="F4576" t="str">
        <f ca="1">+_xlfn.XLOOKUP(E4576,'Tablas aux'!$B$3:$B$6,'Tablas aux'!$C$3:$C$6,0)</f>
        <v>Electrónica</v>
      </c>
      <c r="G4576">
        <f t="shared" ca="1" si="429"/>
        <v>43</v>
      </c>
      <c r="H4576">
        <f ca="1">+_xlfn.XLOOKUP(D4576,'Tablas aux'!$A$3:$A$6,'Tablas aux'!$D$3:$D$6)</f>
        <v>50</v>
      </c>
      <c r="I4576" s="3">
        <f t="shared" ca="1" si="430"/>
        <v>0.1</v>
      </c>
      <c r="J4576" t="str" cm="1">
        <f t="array" aca="1" ref="J4576" ca="1">+INDEX({"Tarjeta";"Efectivo";"Transferencia"},RANDBETWEEN(1,3))</f>
        <v>Efectivo</v>
      </c>
      <c r="K4576" t="str">
        <f t="shared" ca="1" si="431"/>
        <v>V-003</v>
      </c>
      <c r="L4576" t="str">
        <f ca="1">+VLOOKUP(K4576,'Tablas aux'!$A$23:$C$27,3,0)</f>
        <v>Arequipa</v>
      </c>
    </row>
    <row r="4577" spans="1:12" x14ac:dyDescent="0.25">
      <c r="A4577" t="str">
        <v>V-4576</v>
      </c>
      <c r="B4577">
        <f t="shared" ca="1" si="426"/>
        <v>45876</v>
      </c>
      <c r="C4577" t="str">
        <f t="shared" ca="1" si="427"/>
        <v>C-001</v>
      </c>
      <c r="D4577" t="str">
        <f t="shared" ca="1" si="428"/>
        <v>P-004</v>
      </c>
      <c r="E4577" t="str">
        <f ca="1">+_xlfn.XLOOKUP(D4577,'Tablas aux'!$A$3:$A$6,'Tablas aux'!$B$3:$B$6,0)</f>
        <v>Smart Phone</v>
      </c>
      <c r="F4577" t="str">
        <f ca="1">+_xlfn.XLOOKUP(E4577,'Tablas aux'!$B$3:$B$6,'Tablas aux'!$C$3:$C$6,0)</f>
        <v>Telefonía</v>
      </c>
      <c r="G4577">
        <f t="shared" ca="1" si="429"/>
        <v>10</v>
      </c>
      <c r="H4577">
        <f ca="1">+_xlfn.XLOOKUP(D4577,'Tablas aux'!$A$3:$A$6,'Tablas aux'!$D$3:$D$6)</f>
        <v>800</v>
      </c>
      <c r="I4577" s="3">
        <f t="shared" ca="1" si="430"/>
        <v>0.2</v>
      </c>
      <c r="J4577" t="str" cm="1">
        <f t="array" aca="1" ref="J4577" ca="1">+INDEX({"Tarjeta";"Efectivo";"Transferencia"},RANDBETWEEN(1,3))</f>
        <v>Transferencia</v>
      </c>
      <c r="K4577" t="str">
        <f t="shared" ca="1" si="431"/>
        <v>V-005</v>
      </c>
      <c r="L4577" t="str">
        <f ca="1">+VLOOKUP(K4577,'Tablas aux'!$A$23:$C$27,3,0)</f>
        <v>Ayacucho</v>
      </c>
    </row>
    <row r="4578" spans="1:12" x14ac:dyDescent="0.25">
      <c r="A4578" t="str">
        <v>V-4577</v>
      </c>
      <c r="B4578">
        <f t="shared" ca="1" si="426"/>
        <v>45848</v>
      </c>
      <c r="C4578" t="str">
        <f t="shared" ca="1" si="427"/>
        <v>C-001</v>
      </c>
      <c r="D4578" t="str">
        <f t="shared" ca="1" si="428"/>
        <v>P-003</v>
      </c>
      <c r="E4578" t="str">
        <f ca="1">+_xlfn.XLOOKUP(D4578,'Tablas aux'!$A$3:$A$6,'Tablas aux'!$B$3:$B$6,0)</f>
        <v>Smart Watch</v>
      </c>
      <c r="F4578" t="str">
        <f ca="1">+_xlfn.XLOOKUP(E4578,'Tablas aux'!$B$3:$B$6,'Tablas aux'!$C$3:$C$6,0)</f>
        <v>Electrónica</v>
      </c>
      <c r="G4578">
        <f t="shared" ca="1" si="429"/>
        <v>10</v>
      </c>
      <c r="H4578">
        <f ca="1">+_xlfn.XLOOKUP(D4578,'Tablas aux'!$A$3:$A$6,'Tablas aux'!$D$3:$D$6)</f>
        <v>200</v>
      </c>
      <c r="I4578" s="3">
        <f t="shared" ca="1" si="430"/>
        <v>0.1</v>
      </c>
      <c r="J4578" t="str" cm="1">
        <f t="array" aca="1" ref="J4578" ca="1">+INDEX({"Tarjeta";"Efectivo";"Transferencia"},RANDBETWEEN(1,3))</f>
        <v>Transferencia</v>
      </c>
      <c r="K4578" t="str">
        <f t="shared" ca="1" si="431"/>
        <v>V-005</v>
      </c>
      <c r="L4578" t="str">
        <f ca="1">+VLOOKUP(K4578,'Tablas aux'!$A$23:$C$27,3,0)</f>
        <v>Ayacucho</v>
      </c>
    </row>
    <row r="4579" spans="1:12" x14ac:dyDescent="0.25">
      <c r="A4579" t="str">
        <v>V-4578</v>
      </c>
      <c r="B4579">
        <f t="shared" ca="1" si="426"/>
        <v>45896</v>
      </c>
      <c r="C4579" t="str">
        <f t="shared" ca="1" si="427"/>
        <v>C-004</v>
      </c>
      <c r="D4579" t="str">
        <f t="shared" ca="1" si="428"/>
        <v>P-003</v>
      </c>
      <c r="E4579" t="str">
        <f ca="1">+_xlfn.XLOOKUP(D4579,'Tablas aux'!$A$3:$A$6,'Tablas aux'!$B$3:$B$6,0)</f>
        <v>Smart Watch</v>
      </c>
      <c r="F4579" t="str">
        <f ca="1">+_xlfn.XLOOKUP(E4579,'Tablas aux'!$B$3:$B$6,'Tablas aux'!$C$3:$C$6,0)</f>
        <v>Electrónica</v>
      </c>
      <c r="G4579">
        <f t="shared" ca="1" si="429"/>
        <v>28</v>
      </c>
      <c r="H4579">
        <f ca="1">+_xlfn.XLOOKUP(D4579,'Tablas aux'!$A$3:$A$6,'Tablas aux'!$D$3:$D$6)</f>
        <v>200</v>
      </c>
      <c r="I4579" s="3">
        <f t="shared" ca="1" si="430"/>
        <v>0.1</v>
      </c>
      <c r="J4579" t="str" cm="1">
        <f t="array" aca="1" ref="J4579" ca="1">+INDEX({"Tarjeta";"Efectivo";"Transferencia"},RANDBETWEEN(1,3))</f>
        <v>Transferencia</v>
      </c>
      <c r="K4579" t="str">
        <f t="shared" ca="1" si="431"/>
        <v>V-001</v>
      </c>
      <c r="L4579" t="str">
        <f ca="1">+VLOOKUP(K4579,'Tablas aux'!$A$23:$C$27,3,0)</f>
        <v>Lima</v>
      </c>
    </row>
    <row r="4580" spans="1:12" x14ac:dyDescent="0.25">
      <c r="A4580" t="str">
        <v>V-4579</v>
      </c>
      <c r="B4580">
        <f t="shared" ca="1" si="426"/>
        <v>46022</v>
      </c>
      <c r="C4580" t="str">
        <f t="shared" ca="1" si="427"/>
        <v>C-004</v>
      </c>
      <c r="D4580" t="str">
        <f t="shared" ca="1" si="428"/>
        <v>P-002</v>
      </c>
      <c r="E4580" t="str">
        <f ca="1">+_xlfn.XLOOKUP(D4580,'Tablas aux'!$A$3:$A$6,'Tablas aux'!$B$3:$B$6,0)</f>
        <v>Laptop</v>
      </c>
      <c r="F4580" t="str">
        <f ca="1">+_xlfn.XLOOKUP(E4580,'Tablas aux'!$B$3:$B$6,'Tablas aux'!$C$3:$C$6,0)</f>
        <v>Computo</v>
      </c>
      <c r="G4580">
        <f t="shared" ca="1" si="429"/>
        <v>42</v>
      </c>
      <c r="H4580">
        <f ca="1">+_xlfn.XLOOKUP(D4580,'Tablas aux'!$A$3:$A$6,'Tablas aux'!$D$3:$D$6)</f>
        <v>1200</v>
      </c>
      <c r="I4580" s="3">
        <f t="shared" ca="1" si="430"/>
        <v>0.3</v>
      </c>
      <c r="J4580" t="str" cm="1">
        <f t="array" aca="1" ref="J4580" ca="1">+INDEX({"Tarjeta";"Efectivo";"Transferencia"},RANDBETWEEN(1,3))</f>
        <v>Efectivo</v>
      </c>
      <c r="K4580" t="str">
        <f t="shared" ca="1" si="431"/>
        <v>V-004</v>
      </c>
      <c r="L4580" t="str">
        <f ca="1">+VLOOKUP(K4580,'Tablas aux'!$A$23:$C$27,3,0)</f>
        <v>Moquegua</v>
      </c>
    </row>
    <row r="4581" spans="1:12" x14ac:dyDescent="0.25">
      <c r="A4581" t="str">
        <v>V-4580</v>
      </c>
      <c r="B4581">
        <f t="shared" ca="1" si="426"/>
        <v>45666</v>
      </c>
      <c r="C4581" t="str">
        <f t="shared" ca="1" si="427"/>
        <v>C-002</v>
      </c>
      <c r="D4581" t="str">
        <f t="shared" ca="1" si="428"/>
        <v>P-001</v>
      </c>
      <c r="E4581" t="str">
        <f ca="1">+_xlfn.XLOOKUP(D4581,'Tablas aux'!$A$3:$A$6,'Tablas aux'!$B$3:$B$6,0)</f>
        <v>Audífonos</v>
      </c>
      <c r="F4581" t="str">
        <f ca="1">+_xlfn.XLOOKUP(E4581,'Tablas aux'!$B$3:$B$6,'Tablas aux'!$C$3:$C$6,0)</f>
        <v>Electrónica</v>
      </c>
      <c r="G4581">
        <f t="shared" ca="1" si="429"/>
        <v>31</v>
      </c>
      <c r="H4581">
        <f ca="1">+_xlfn.XLOOKUP(D4581,'Tablas aux'!$A$3:$A$6,'Tablas aux'!$D$3:$D$6)</f>
        <v>50</v>
      </c>
      <c r="I4581" s="3">
        <f t="shared" ca="1" si="430"/>
        <v>0.1</v>
      </c>
      <c r="J4581" t="str" cm="1">
        <f t="array" aca="1" ref="J4581" ca="1">+INDEX({"Tarjeta";"Efectivo";"Transferencia"},RANDBETWEEN(1,3))</f>
        <v>Tarjeta</v>
      </c>
      <c r="K4581" t="str">
        <f t="shared" ca="1" si="431"/>
        <v>V-003</v>
      </c>
      <c r="L4581" t="str">
        <f ca="1">+VLOOKUP(K4581,'Tablas aux'!$A$23:$C$27,3,0)</f>
        <v>Arequipa</v>
      </c>
    </row>
    <row r="4582" spans="1:12" x14ac:dyDescent="0.25">
      <c r="A4582" t="str">
        <v>V-4581</v>
      </c>
      <c r="B4582">
        <f t="shared" ca="1" si="426"/>
        <v>45870</v>
      </c>
      <c r="C4582" t="str">
        <f t="shared" ca="1" si="427"/>
        <v>C-002</v>
      </c>
      <c r="D4582" t="str">
        <f t="shared" ca="1" si="428"/>
        <v>P-003</v>
      </c>
      <c r="E4582" t="str">
        <f ca="1">+_xlfn.XLOOKUP(D4582,'Tablas aux'!$A$3:$A$6,'Tablas aux'!$B$3:$B$6,0)</f>
        <v>Smart Watch</v>
      </c>
      <c r="F4582" t="str">
        <f ca="1">+_xlfn.XLOOKUP(E4582,'Tablas aux'!$B$3:$B$6,'Tablas aux'!$C$3:$C$6,0)</f>
        <v>Electrónica</v>
      </c>
      <c r="G4582">
        <f t="shared" ca="1" si="429"/>
        <v>7</v>
      </c>
      <c r="H4582">
        <f ca="1">+_xlfn.XLOOKUP(D4582,'Tablas aux'!$A$3:$A$6,'Tablas aux'!$D$3:$D$6)</f>
        <v>200</v>
      </c>
      <c r="I4582" s="3">
        <f t="shared" ca="1" si="430"/>
        <v>0.1</v>
      </c>
      <c r="J4582" t="str" cm="1">
        <f t="array" aca="1" ref="J4582" ca="1">+INDEX({"Tarjeta";"Efectivo";"Transferencia"},RANDBETWEEN(1,3))</f>
        <v>Transferencia</v>
      </c>
      <c r="K4582" t="str">
        <f t="shared" ca="1" si="431"/>
        <v>V-002</v>
      </c>
      <c r="L4582" t="str">
        <f ca="1">+VLOOKUP(K4582,'Tablas aux'!$A$23:$C$27,3,0)</f>
        <v>Callao</v>
      </c>
    </row>
    <row r="4583" spans="1:12" x14ac:dyDescent="0.25">
      <c r="A4583" t="str">
        <v>V-4582</v>
      </c>
      <c r="B4583">
        <f t="shared" ca="1" si="426"/>
        <v>45905</v>
      </c>
      <c r="C4583" t="str">
        <f t="shared" ca="1" si="427"/>
        <v>C-001</v>
      </c>
      <c r="D4583" t="str">
        <f t="shared" ca="1" si="428"/>
        <v>P-004</v>
      </c>
      <c r="E4583" t="str">
        <f ca="1">+_xlfn.XLOOKUP(D4583,'Tablas aux'!$A$3:$A$6,'Tablas aux'!$B$3:$B$6,0)</f>
        <v>Smart Phone</v>
      </c>
      <c r="F4583" t="str">
        <f ca="1">+_xlfn.XLOOKUP(E4583,'Tablas aux'!$B$3:$B$6,'Tablas aux'!$C$3:$C$6,0)</f>
        <v>Telefonía</v>
      </c>
      <c r="G4583">
        <f t="shared" ca="1" si="429"/>
        <v>8</v>
      </c>
      <c r="H4583">
        <f ca="1">+_xlfn.XLOOKUP(D4583,'Tablas aux'!$A$3:$A$6,'Tablas aux'!$D$3:$D$6)</f>
        <v>800</v>
      </c>
      <c r="I4583" s="3">
        <f t="shared" ca="1" si="430"/>
        <v>0.2</v>
      </c>
      <c r="J4583" t="str" cm="1">
        <f t="array" aca="1" ref="J4583" ca="1">+INDEX({"Tarjeta";"Efectivo";"Transferencia"},RANDBETWEEN(1,3))</f>
        <v>Efectivo</v>
      </c>
      <c r="K4583" t="str">
        <f t="shared" ca="1" si="431"/>
        <v>V-004</v>
      </c>
      <c r="L4583" t="str">
        <f ca="1">+VLOOKUP(K4583,'Tablas aux'!$A$23:$C$27,3,0)</f>
        <v>Moquegua</v>
      </c>
    </row>
    <row r="4584" spans="1:12" x14ac:dyDescent="0.25">
      <c r="A4584" t="str">
        <v>V-4583</v>
      </c>
      <c r="B4584">
        <f t="shared" ca="1" si="426"/>
        <v>45825</v>
      </c>
      <c r="C4584" t="str">
        <f t="shared" ca="1" si="427"/>
        <v>C-004</v>
      </c>
      <c r="D4584" t="str">
        <f t="shared" ca="1" si="428"/>
        <v>P-003</v>
      </c>
      <c r="E4584" t="str">
        <f ca="1">+_xlfn.XLOOKUP(D4584,'Tablas aux'!$A$3:$A$6,'Tablas aux'!$B$3:$B$6,0)</f>
        <v>Smart Watch</v>
      </c>
      <c r="F4584" t="str">
        <f ca="1">+_xlfn.XLOOKUP(E4584,'Tablas aux'!$B$3:$B$6,'Tablas aux'!$C$3:$C$6,0)</f>
        <v>Electrónica</v>
      </c>
      <c r="G4584">
        <f t="shared" ca="1" si="429"/>
        <v>33</v>
      </c>
      <c r="H4584">
        <f ca="1">+_xlfn.XLOOKUP(D4584,'Tablas aux'!$A$3:$A$6,'Tablas aux'!$D$3:$D$6)</f>
        <v>200</v>
      </c>
      <c r="I4584" s="3">
        <f t="shared" ca="1" si="430"/>
        <v>0.1</v>
      </c>
      <c r="J4584" t="str" cm="1">
        <f t="array" aca="1" ref="J4584" ca="1">+INDEX({"Tarjeta";"Efectivo";"Transferencia"},RANDBETWEEN(1,3))</f>
        <v>Transferencia</v>
      </c>
      <c r="K4584" t="str">
        <f t="shared" ca="1" si="431"/>
        <v>V-003</v>
      </c>
      <c r="L4584" t="str">
        <f ca="1">+VLOOKUP(K4584,'Tablas aux'!$A$23:$C$27,3,0)</f>
        <v>Arequipa</v>
      </c>
    </row>
    <row r="4585" spans="1:12" x14ac:dyDescent="0.25">
      <c r="A4585" t="str">
        <v>V-4584</v>
      </c>
      <c r="B4585">
        <f t="shared" ca="1" si="426"/>
        <v>45708</v>
      </c>
      <c r="C4585" t="str">
        <f t="shared" ca="1" si="427"/>
        <v>C-004</v>
      </c>
      <c r="D4585" t="str">
        <f t="shared" ca="1" si="428"/>
        <v>P-004</v>
      </c>
      <c r="E4585" t="str">
        <f ca="1">+_xlfn.XLOOKUP(D4585,'Tablas aux'!$A$3:$A$6,'Tablas aux'!$B$3:$B$6,0)</f>
        <v>Smart Phone</v>
      </c>
      <c r="F4585" t="str">
        <f ca="1">+_xlfn.XLOOKUP(E4585,'Tablas aux'!$B$3:$B$6,'Tablas aux'!$C$3:$C$6,0)</f>
        <v>Telefonía</v>
      </c>
      <c r="G4585">
        <f t="shared" ca="1" si="429"/>
        <v>44</v>
      </c>
      <c r="H4585">
        <f ca="1">+_xlfn.XLOOKUP(D4585,'Tablas aux'!$A$3:$A$6,'Tablas aux'!$D$3:$D$6)</f>
        <v>800</v>
      </c>
      <c r="I4585" s="3">
        <f t="shared" ca="1" si="430"/>
        <v>0.2</v>
      </c>
      <c r="J4585" t="str" cm="1">
        <f t="array" aca="1" ref="J4585" ca="1">+INDEX({"Tarjeta";"Efectivo";"Transferencia"},RANDBETWEEN(1,3))</f>
        <v>Tarjeta</v>
      </c>
      <c r="K4585" t="str">
        <f t="shared" ca="1" si="431"/>
        <v>V-002</v>
      </c>
      <c r="L4585" t="str">
        <f ca="1">+VLOOKUP(K4585,'Tablas aux'!$A$23:$C$27,3,0)</f>
        <v>Callao</v>
      </c>
    </row>
    <row r="4586" spans="1:12" x14ac:dyDescent="0.25">
      <c r="A4586" t="str">
        <v>V-4585</v>
      </c>
      <c r="B4586">
        <f t="shared" ca="1" si="426"/>
        <v>45891</v>
      </c>
      <c r="C4586" t="str">
        <f t="shared" ca="1" si="427"/>
        <v>C-002</v>
      </c>
      <c r="D4586" t="str">
        <f t="shared" ca="1" si="428"/>
        <v>P-004</v>
      </c>
      <c r="E4586" t="str">
        <f ca="1">+_xlfn.XLOOKUP(D4586,'Tablas aux'!$A$3:$A$6,'Tablas aux'!$B$3:$B$6,0)</f>
        <v>Smart Phone</v>
      </c>
      <c r="F4586" t="str">
        <f ca="1">+_xlfn.XLOOKUP(E4586,'Tablas aux'!$B$3:$B$6,'Tablas aux'!$C$3:$C$6,0)</f>
        <v>Telefonía</v>
      </c>
      <c r="G4586">
        <f t="shared" ca="1" si="429"/>
        <v>28</v>
      </c>
      <c r="H4586">
        <f ca="1">+_xlfn.XLOOKUP(D4586,'Tablas aux'!$A$3:$A$6,'Tablas aux'!$D$3:$D$6)</f>
        <v>800</v>
      </c>
      <c r="I4586" s="3">
        <f t="shared" ca="1" si="430"/>
        <v>0.2</v>
      </c>
      <c r="J4586" t="str" cm="1">
        <f t="array" aca="1" ref="J4586" ca="1">+INDEX({"Tarjeta";"Efectivo";"Transferencia"},RANDBETWEEN(1,3))</f>
        <v>Transferencia</v>
      </c>
      <c r="K4586" t="str">
        <f t="shared" ca="1" si="431"/>
        <v>V-004</v>
      </c>
      <c r="L4586" t="str">
        <f ca="1">+VLOOKUP(K4586,'Tablas aux'!$A$23:$C$27,3,0)</f>
        <v>Moquegua</v>
      </c>
    </row>
    <row r="4587" spans="1:12" x14ac:dyDescent="0.25">
      <c r="A4587" t="str">
        <v>V-4586</v>
      </c>
      <c r="B4587">
        <f t="shared" ca="1" si="426"/>
        <v>45865</v>
      </c>
      <c r="C4587" t="str">
        <f t="shared" ca="1" si="427"/>
        <v>C-004</v>
      </c>
      <c r="D4587" t="str">
        <f t="shared" ca="1" si="428"/>
        <v>P-004</v>
      </c>
      <c r="E4587" t="str">
        <f ca="1">+_xlfn.XLOOKUP(D4587,'Tablas aux'!$A$3:$A$6,'Tablas aux'!$B$3:$B$6,0)</f>
        <v>Smart Phone</v>
      </c>
      <c r="F4587" t="str">
        <f ca="1">+_xlfn.XLOOKUP(E4587,'Tablas aux'!$B$3:$B$6,'Tablas aux'!$C$3:$C$6,0)</f>
        <v>Telefonía</v>
      </c>
      <c r="G4587">
        <f t="shared" ca="1" si="429"/>
        <v>6</v>
      </c>
      <c r="H4587">
        <f ca="1">+_xlfn.XLOOKUP(D4587,'Tablas aux'!$A$3:$A$6,'Tablas aux'!$D$3:$D$6)</f>
        <v>800</v>
      </c>
      <c r="I4587" s="3">
        <f t="shared" ca="1" si="430"/>
        <v>0.2</v>
      </c>
      <c r="J4587" t="str" cm="1">
        <f t="array" aca="1" ref="J4587" ca="1">+INDEX({"Tarjeta";"Efectivo";"Transferencia"},RANDBETWEEN(1,3))</f>
        <v>Tarjeta</v>
      </c>
      <c r="K4587" t="str">
        <f t="shared" ca="1" si="431"/>
        <v>V-001</v>
      </c>
      <c r="L4587" t="str">
        <f ca="1">+VLOOKUP(K4587,'Tablas aux'!$A$23:$C$27,3,0)</f>
        <v>Lima</v>
      </c>
    </row>
    <row r="4588" spans="1:12" x14ac:dyDescent="0.25">
      <c r="A4588" t="str">
        <v>V-4587</v>
      </c>
      <c r="B4588">
        <f t="shared" ca="1" si="426"/>
        <v>45843</v>
      </c>
      <c r="C4588" t="str">
        <f t="shared" ca="1" si="427"/>
        <v>C-003</v>
      </c>
      <c r="D4588" t="str">
        <f t="shared" ca="1" si="428"/>
        <v>P-003</v>
      </c>
      <c r="E4588" t="str">
        <f ca="1">+_xlfn.XLOOKUP(D4588,'Tablas aux'!$A$3:$A$6,'Tablas aux'!$B$3:$B$6,0)</f>
        <v>Smart Watch</v>
      </c>
      <c r="F4588" t="str">
        <f ca="1">+_xlfn.XLOOKUP(E4588,'Tablas aux'!$B$3:$B$6,'Tablas aux'!$C$3:$C$6,0)</f>
        <v>Electrónica</v>
      </c>
      <c r="G4588">
        <f t="shared" ca="1" si="429"/>
        <v>31</v>
      </c>
      <c r="H4588">
        <f ca="1">+_xlfn.XLOOKUP(D4588,'Tablas aux'!$A$3:$A$6,'Tablas aux'!$D$3:$D$6)</f>
        <v>200</v>
      </c>
      <c r="I4588" s="3">
        <f t="shared" ca="1" si="430"/>
        <v>0.1</v>
      </c>
      <c r="J4588" t="str" cm="1">
        <f t="array" aca="1" ref="J4588" ca="1">+INDEX({"Tarjeta";"Efectivo";"Transferencia"},RANDBETWEEN(1,3))</f>
        <v>Transferencia</v>
      </c>
      <c r="K4588" t="str">
        <f t="shared" ca="1" si="431"/>
        <v>V-001</v>
      </c>
      <c r="L4588" t="str">
        <f ca="1">+VLOOKUP(K4588,'Tablas aux'!$A$23:$C$27,3,0)</f>
        <v>Lima</v>
      </c>
    </row>
    <row r="4589" spans="1:12" x14ac:dyDescent="0.25">
      <c r="A4589" t="str">
        <v>V-4588</v>
      </c>
      <c r="B4589">
        <f t="shared" ca="1" si="426"/>
        <v>45958</v>
      </c>
      <c r="C4589" t="str">
        <f t="shared" ca="1" si="427"/>
        <v>C-004</v>
      </c>
      <c r="D4589" t="str">
        <f t="shared" ca="1" si="428"/>
        <v>P-004</v>
      </c>
      <c r="E4589" t="str">
        <f ca="1">+_xlfn.XLOOKUP(D4589,'Tablas aux'!$A$3:$A$6,'Tablas aux'!$B$3:$B$6,0)</f>
        <v>Smart Phone</v>
      </c>
      <c r="F4589" t="str">
        <f ca="1">+_xlfn.XLOOKUP(E4589,'Tablas aux'!$B$3:$B$6,'Tablas aux'!$C$3:$C$6,0)</f>
        <v>Telefonía</v>
      </c>
      <c r="G4589">
        <f t="shared" ca="1" si="429"/>
        <v>31</v>
      </c>
      <c r="H4589">
        <f ca="1">+_xlfn.XLOOKUP(D4589,'Tablas aux'!$A$3:$A$6,'Tablas aux'!$D$3:$D$6)</f>
        <v>800</v>
      </c>
      <c r="I4589" s="3">
        <f t="shared" ca="1" si="430"/>
        <v>0.2</v>
      </c>
      <c r="J4589" t="str" cm="1">
        <f t="array" aca="1" ref="J4589" ca="1">+INDEX({"Tarjeta";"Efectivo";"Transferencia"},RANDBETWEEN(1,3))</f>
        <v>Transferencia</v>
      </c>
      <c r="K4589" t="str">
        <f t="shared" ca="1" si="431"/>
        <v>V-001</v>
      </c>
      <c r="L4589" t="str">
        <f ca="1">+VLOOKUP(K4589,'Tablas aux'!$A$23:$C$27,3,0)</f>
        <v>Lima</v>
      </c>
    </row>
    <row r="4590" spans="1:12" x14ac:dyDescent="0.25">
      <c r="A4590" t="str">
        <v>V-4589</v>
      </c>
      <c r="B4590">
        <f t="shared" ca="1" si="426"/>
        <v>45796</v>
      </c>
      <c r="C4590" t="str">
        <f t="shared" ca="1" si="427"/>
        <v>C-004</v>
      </c>
      <c r="D4590" t="str">
        <f t="shared" ca="1" si="428"/>
        <v>P-004</v>
      </c>
      <c r="E4590" t="str">
        <f ca="1">+_xlfn.XLOOKUP(D4590,'Tablas aux'!$A$3:$A$6,'Tablas aux'!$B$3:$B$6,0)</f>
        <v>Smart Phone</v>
      </c>
      <c r="F4590" t="str">
        <f ca="1">+_xlfn.XLOOKUP(E4590,'Tablas aux'!$B$3:$B$6,'Tablas aux'!$C$3:$C$6,0)</f>
        <v>Telefonía</v>
      </c>
      <c r="G4590">
        <f t="shared" ca="1" si="429"/>
        <v>15</v>
      </c>
      <c r="H4590">
        <f ca="1">+_xlfn.XLOOKUP(D4590,'Tablas aux'!$A$3:$A$6,'Tablas aux'!$D$3:$D$6)</f>
        <v>800</v>
      </c>
      <c r="I4590" s="3">
        <f t="shared" ca="1" si="430"/>
        <v>0.2</v>
      </c>
      <c r="J4590" t="str" cm="1">
        <f t="array" aca="1" ref="J4590" ca="1">+INDEX({"Tarjeta";"Efectivo";"Transferencia"},RANDBETWEEN(1,3))</f>
        <v>Transferencia</v>
      </c>
      <c r="K4590" t="str">
        <f t="shared" ca="1" si="431"/>
        <v>V-005</v>
      </c>
      <c r="L4590" t="str">
        <f ca="1">+VLOOKUP(K4590,'Tablas aux'!$A$23:$C$27,3,0)</f>
        <v>Ayacucho</v>
      </c>
    </row>
    <row r="4591" spans="1:12" x14ac:dyDescent="0.25">
      <c r="A4591" t="str">
        <v>V-4590</v>
      </c>
      <c r="B4591">
        <f t="shared" ca="1" si="426"/>
        <v>45765</v>
      </c>
      <c r="C4591" t="str">
        <f t="shared" ca="1" si="427"/>
        <v>C-002</v>
      </c>
      <c r="D4591" t="str">
        <f t="shared" ca="1" si="428"/>
        <v>P-003</v>
      </c>
      <c r="E4591" t="str">
        <f ca="1">+_xlfn.XLOOKUP(D4591,'Tablas aux'!$A$3:$A$6,'Tablas aux'!$B$3:$B$6,0)</f>
        <v>Smart Watch</v>
      </c>
      <c r="F4591" t="str">
        <f ca="1">+_xlfn.XLOOKUP(E4591,'Tablas aux'!$B$3:$B$6,'Tablas aux'!$C$3:$C$6,0)</f>
        <v>Electrónica</v>
      </c>
      <c r="G4591">
        <f t="shared" ca="1" si="429"/>
        <v>16</v>
      </c>
      <c r="H4591">
        <f ca="1">+_xlfn.XLOOKUP(D4591,'Tablas aux'!$A$3:$A$6,'Tablas aux'!$D$3:$D$6)</f>
        <v>200</v>
      </c>
      <c r="I4591" s="3">
        <f t="shared" ca="1" si="430"/>
        <v>0.1</v>
      </c>
      <c r="J4591" t="str" cm="1">
        <f t="array" aca="1" ref="J4591" ca="1">+INDEX({"Tarjeta";"Efectivo";"Transferencia"},RANDBETWEEN(1,3))</f>
        <v>Tarjeta</v>
      </c>
      <c r="K4591" t="str">
        <f t="shared" ca="1" si="431"/>
        <v>V-004</v>
      </c>
      <c r="L4591" t="str">
        <f ca="1">+VLOOKUP(K4591,'Tablas aux'!$A$23:$C$27,3,0)</f>
        <v>Moquegua</v>
      </c>
    </row>
    <row r="4592" spans="1:12" x14ac:dyDescent="0.25">
      <c r="A4592" t="str">
        <v>V-4591</v>
      </c>
      <c r="B4592">
        <f t="shared" ca="1" si="426"/>
        <v>45838</v>
      </c>
      <c r="C4592" t="str">
        <f t="shared" ca="1" si="427"/>
        <v>C-002</v>
      </c>
      <c r="D4592" t="str">
        <f t="shared" ca="1" si="428"/>
        <v>P-002</v>
      </c>
      <c r="E4592" t="str">
        <f ca="1">+_xlfn.XLOOKUP(D4592,'Tablas aux'!$A$3:$A$6,'Tablas aux'!$B$3:$B$6,0)</f>
        <v>Laptop</v>
      </c>
      <c r="F4592" t="str">
        <f ca="1">+_xlfn.XLOOKUP(E4592,'Tablas aux'!$B$3:$B$6,'Tablas aux'!$C$3:$C$6,0)</f>
        <v>Computo</v>
      </c>
      <c r="G4592">
        <f t="shared" ca="1" si="429"/>
        <v>45</v>
      </c>
      <c r="H4592">
        <f ca="1">+_xlfn.XLOOKUP(D4592,'Tablas aux'!$A$3:$A$6,'Tablas aux'!$D$3:$D$6)</f>
        <v>1200</v>
      </c>
      <c r="I4592" s="3">
        <f t="shared" ca="1" si="430"/>
        <v>0.3</v>
      </c>
      <c r="J4592" t="str" cm="1">
        <f t="array" aca="1" ref="J4592" ca="1">+INDEX({"Tarjeta";"Efectivo";"Transferencia"},RANDBETWEEN(1,3))</f>
        <v>Tarjeta</v>
      </c>
      <c r="K4592" t="str">
        <f t="shared" ca="1" si="431"/>
        <v>V-005</v>
      </c>
      <c r="L4592" t="str">
        <f ca="1">+VLOOKUP(K4592,'Tablas aux'!$A$23:$C$27,3,0)</f>
        <v>Ayacucho</v>
      </c>
    </row>
    <row r="4593" spans="1:12" x14ac:dyDescent="0.25">
      <c r="A4593" t="str">
        <v>V-4592</v>
      </c>
      <c r="B4593">
        <f t="shared" ca="1" si="426"/>
        <v>45902</v>
      </c>
      <c r="C4593" t="str">
        <f t="shared" ca="1" si="427"/>
        <v>C-001</v>
      </c>
      <c r="D4593" t="str">
        <f t="shared" ca="1" si="428"/>
        <v>P-002</v>
      </c>
      <c r="E4593" t="str">
        <f ca="1">+_xlfn.XLOOKUP(D4593,'Tablas aux'!$A$3:$A$6,'Tablas aux'!$B$3:$B$6,0)</f>
        <v>Laptop</v>
      </c>
      <c r="F4593" t="str">
        <f ca="1">+_xlfn.XLOOKUP(E4593,'Tablas aux'!$B$3:$B$6,'Tablas aux'!$C$3:$C$6,0)</f>
        <v>Computo</v>
      </c>
      <c r="G4593">
        <f t="shared" ca="1" si="429"/>
        <v>29</v>
      </c>
      <c r="H4593">
        <f ca="1">+_xlfn.XLOOKUP(D4593,'Tablas aux'!$A$3:$A$6,'Tablas aux'!$D$3:$D$6)</f>
        <v>1200</v>
      </c>
      <c r="I4593" s="3">
        <f t="shared" ca="1" si="430"/>
        <v>0.3</v>
      </c>
      <c r="J4593" t="str" cm="1">
        <f t="array" aca="1" ref="J4593" ca="1">+INDEX({"Tarjeta";"Efectivo";"Transferencia"},RANDBETWEEN(1,3))</f>
        <v>Tarjeta</v>
      </c>
      <c r="K4593" t="str">
        <f t="shared" ca="1" si="431"/>
        <v>V-001</v>
      </c>
      <c r="L4593" t="str">
        <f ca="1">+VLOOKUP(K4593,'Tablas aux'!$A$23:$C$27,3,0)</f>
        <v>Lima</v>
      </c>
    </row>
    <row r="4594" spans="1:12" x14ac:dyDescent="0.25">
      <c r="A4594" t="str">
        <v>V-4593</v>
      </c>
      <c r="B4594">
        <f t="shared" ca="1" si="426"/>
        <v>45919</v>
      </c>
      <c r="C4594" t="str">
        <f t="shared" ca="1" si="427"/>
        <v>C-003</v>
      </c>
      <c r="D4594" t="str">
        <f t="shared" ca="1" si="428"/>
        <v>P-003</v>
      </c>
      <c r="E4594" t="str">
        <f ca="1">+_xlfn.XLOOKUP(D4594,'Tablas aux'!$A$3:$A$6,'Tablas aux'!$B$3:$B$6,0)</f>
        <v>Smart Watch</v>
      </c>
      <c r="F4594" t="str">
        <f ca="1">+_xlfn.XLOOKUP(E4594,'Tablas aux'!$B$3:$B$6,'Tablas aux'!$C$3:$C$6,0)</f>
        <v>Electrónica</v>
      </c>
      <c r="G4594">
        <f t="shared" ca="1" si="429"/>
        <v>19</v>
      </c>
      <c r="H4594">
        <f ca="1">+_xlfn.XLOOKUP(D4594,'Tablas aux'!$A$3:$A$6,'Tablas aux'!$D$3:$D$6)</f>
        <v>200</v>
      </c>
      <c r="I4594" s="3">
        <f t="shared" ca="1" si="430"/>
        <v>0.1</v>
      </c>
      <c r="J4594" t="str" cm="1">
        <f t="array" aca="1" ref="J4594" ca="1">+INDEX({"Tarjeta";"Efectivo";"Transferencia"},RANDBETWEEN(1,3))</f>
        <v>Tarjeta</v>
      </c>
      <c r="K4594" t="str">
        <f t="shared" ca="1" si="431"/>
        <v>V-001</v>
      </c>
      <c r="L4594" t="str">
        <f ca="1">+VLOOKUP(K4594,'Tablas aux'!$A$23:$C$27,3,0)</f>
        <v>Lima</v>
      </c>
    </row>
    <row r="4595" spans="1:12" x14ac:dyDescent="0.25">
      <c r="A4595" t="str">
        <v>V-4594</v>
      </c>
      <c r="B4595">
        <f t="shared" ca="1" si="426"/>
        <v>45685</v>
      </c>
      <c r="C4595" t="str">
        <f t="shared" ca="1" si="427"/>
        <v>C-003</v>
      </c>
      <c r="D4595" t="str">
        <f t="shared" ca="1" si="428"/>
        <v>P-002</v>
      </c>
      <c r="E4595" t="str">
        <f ca="1">+_xlfn.XLOOKUP(D4595,'Tablas aux'!$A$3:$A$6,'Tablas aux'!$B$3:$B$6,0)</f>
        <v>Laptop</v>
      </c>
      <c r="F4595" t="str">
        <f ca="1">+_xlfn.XLOOKUP(E4595,'Tablas aux'!$B$3:$B$6,'Tablas aux'!$C$3:$C$6,0)</f>
        <v>Computo</v>
      </c>
      <c r="G4595">
        <f t="shared" ca="1" si="429"/>
        <v>41</v>
      </c>
      <c r="H4595">
        <f ca="1">+_xlfn.XLOOKUP(D4595,'Tablas aux'!$A$3:$A$6,'Tablas aux'!$D$3:$D$6)</f>
        <v>1200</v>
      </c>
      <c r="I4595" s="3">
        <f t="shared" ca="1" si="430"/>
        <v>0.3</v>
      </c>
      <c r="J4595" t="str" cm="1">
        <f t="array" aca="1" ref="J4595" ca="1">+INDEX({"Tarjeta";"Efectivo";"Transferencia"},RANDBETWEEN(1,3))</f>
        <v>Efectivo</v>
      </c>
      <c r="K4595" t="str">
        <f t="shared" ca="1" si="431"/>
        <v>V-003</v>
      </c>
      <c r="L4595" t="str">
        <f ca="1">+VLOOKUP(K4595,'Tablas aux'!$A$23:$C$27,3,0)</f>
        <v>Arequipa</v>
      </c>
    </row>
    <row r="4596" spans="1:12" x14ac:dyDescent="0.25">
      <c r="A4596" t="str">
        <v>V-4595</v>
      </c>
      <c r="B4596">
        <f t="shared" ca="1" si="426"/>
        <v>45736</v>
      </c>
      <c r="C4596" t="str">
        <f t="shared" ca="1" si="427"/>
        <v>C-003</v>
      </c>
      <c r="D4596" t="str">
        <f t="shared" ca="1" si="428"/>
        <v>P-003</v>
      </c>
      <c r="E4596" t="str">
        <f ca="1">+_xlfn.XLOOKUP(D4596,'Tablas aux'!$A$3:$A$6,'Tablas aux'!$B$3:$B$6,0)</f>
        <v>Smart Watch</v>
      </c>
      <c r="F4596" t="str">
        <f ca="1">+_xlfn.XLOOKUP(E4596,'Tablas aux'!$B$3:$B$6,'Tablas aux'!$C$3:$C$6,0)</f>
        <v>Electrónica</v>
      </c>
      <c r="G4596">
        <f t="shared" ca="1" si="429"/>
        <v>12</v>
      </c>
      <c r="H4596">
        <f ca="1">+_xlfn.XLOOKUP(D4596,'Tablas aux'!$A$3:$A$6,'Tablas aux'!$D$3:$D$6)</f>
        <v>200</v>
      </c>
      <c r="I4596" s="3">
        <f t="shared" ca="1" si="430"/>
        <v>0.1</v>
      </c>
      <c r="J4596" t="str" cm="1">
        <f t="array" aca="1" ref="J4596" ca="1">+INDEX({"Tarjeta";"Efectivo";"Transferencia"},RANDBETWEEN(1,3))</f>
        <v>Tarjeta</v>
      </c>
      <c r="K4596" t="str">
        <f t="shared" ca="1" si="431"/>
        <v>V-005</v>
      </c>
      <c r="L4596" t="str">
        <f ca="1">+VLOOKUP(K4596,'Tablas aux'!$A$23:$C$27,3,0)</f>
        <v>Ayacucho</v>
      </c>
    </row>
    <row r="4597" spans="1:12" x14ac:dyDescent="0.25">
      <c r="A4597" t="str">
        <v>V-4596</v>
      </c>
      <c r="B4597">
        <f t="shared" ca="1" si="426"/>
        <v>45763</v>
      </c>
      <c r="C4597" t="str">
        <f t="shared" ca="1" si="427"/>
        <v>C-001</v>
      </c>
      <c r="D4597" t="str">
        <f t="shared" ca="1" si="428"/>
        <v>P-001</v>
      </c>
      <c r="E4597" t="str">
        <f ca="1">+_xlfn.XLOOKUP(D4597,'Tablas aux'!$A$3:$A$6,'Tablas aux'!$B$3:$B$6,0)</f>
        <v>Audífonos</v>
      </c>
      <c r="F4597" t="str">
        <f ca="1">+_xlfn.XLOOKUP(E4597,'Tablas aux'!$B$3:$B$6,'Tablas aux'!$C$3:$C$6,0)</f>
        <v>Electrónica</v>
      </c>
      <c r="G4597">
        <f t="shared" ca="1" si="429"/>
        <v>22</v>
      </c>
      <c r="H4597">
        <f ca="1">+_xlfn.XLOOKUP(D4597,'Tablas aux'!$A$3:$A$6,'Tablas aux'!$D$3:$D$6)</f>
        <v>50</v>
      </c>
      <c r="I4597" s="3">
        <f t="shared" ca="1" si="430"/>
        <v>0.1</v>
      </c>
      <c r="J4597" t="str" cm="1">
        <f t="array" aca="1" ref="J4597" ca="1">+INDEX({"Tarjeta";"Efectivo";"Transferencia"},RANDBETWEEN(1,3))</f>
        <v>Tarjeta</v>
      </c>
      <c r="K4597" t="str">
        <f t="shared" ca="1" si="431"/>
        <v>V-002</v>
      </c>
      <c r="L4597" t="str">
        <f ca="1">+VLOOKUP(K4597,'Tablas aux'!$A$23:$C$27,3,0)</f>
        <v>Callao</v>
      </c>
    </row>
    <row r="4598" spans="1:12" x14ac:dyDescent="0.25">
      <c r="A4598" t="str">
        <v>V-4597</v>
      </c>
      <c r="B4598">
        <f t="shared" ca="1" si="426"/>
        <v>46004</v>
      </c>
      <c r="C4598" t="str">
        <f t="shared" ca="1" si="427"/>
        <v>C-001</v>
      </c>
      <c r="D4598" t="str">
        <f t="shared" ca="1" si="428"/>
        <v>P-002</v>
      </c>
      <c r="E4598" t="str">
        <f ca="1">+_xlfn.XLOOKUP(D4598,'Tablas aux'!$A$3:$A$6,'Tablas aux'!$B$3:$B$6,0)</f>
        <v>Laptop</v>
      </c>
      <c r="F4598" t="str">
        <f ca="1">+_xlfn.XLOOKUP(E4598,'Tablas aux'!$B$3:$B$6,'Tablas aux'!$C$3:$C$6,0)</f>
        <v>Computo</v>
      </c>
      <c r="G4598">
        <f t="shared" ca="1" si="429"/>
        <v>26</v>
      </c>
      <c r="H4598">
        <f ca="1">+_xlfn.XLOOKUP(D4598,'Tablas aux'!$A$3:$A$6,'Tablas aux'!$D$3:$D$6)</f>
        <v>1200</v>
      </c>
      <c r="I4598" s="3">
        <f t="shared" ca="1" si="430"/>
        <v>0.3</v>
      </c>
      <c r="J4598" t="str" cm="1">
        <f t="array" aca="1" ref="J4598" ca="1">+INDEX({"Tarjeta";"Efectivo";"Transferencia"},RANDBETWEEN(1,3))</f>
        <v>Tarjeta</v>
      </c>
      <c r="K4598" t="str">
        <f t="shared" ca="1" si="431"/>
        <v>V-001</v>
      </c>
      <c r="L4598" t="str">
        <f ca="1">+VLOOKUP(K4598,'Tablas aux'!$A$23:$C$27,3,0)</f>
        <v>Lima</v>
      </c>
    </row>
    <row r="4599" spans="1:12" x14ac:dyDescent="0.25">
      <c r="A4599" t="str">
        <v>V-4598</v>
      </c>
      <c r="B4599">
        <f t="shared" ca="1" si="426"/>
        <v>45831</v>
      </c>
      <c r="C4599" t="str">
        <f t="shared" ca="1" si="427"/>
        <v>C-003</v>
      </c>
      <c r="D4599" t="str">
        <f t="shared" ca="1" si="428"/>
        <v>P-001</v>
      </c>
      <c r="E4599" t="str">
        <f ca="1">+_xlfn.XLOOKUP(D4599,'Tablas aux'!$A$3:$A$6,'Tablas aux'!$B$3:$B$6,0)</f>
        <v>Audífonos</v>
      </c>
      <c r="F4599" t="str">
        <f ca="1">+_xlfn.XLOOKUP(E4599,'Tablas aux'!$B$3:$B$6,'Tablas aux'!$C$3:$C$6,0)</f>
        <v>Electrónica</v>
      </c>
      <c r="G4599">
        <f t="shared" ca="1" si="429"/>
        <v>20</v>
      </c>
      <c r="H4599">
        <f ca="1">+_xlfn.XLOOKUP(D4599,'Tablas aux'!$A$3:$A$6,'Tablas aux'!$D$3:$D$6)</f>
        <v>50</v>
      </c>
      <c r="I4599" s="3">
        <f t="shared" ca="1" si="430"/>
        <v>0.1</v>
      </c>
      <c r="J4599" t="str" cm="1">
        <f t="array" aca="1" ref="J4599" ca="1">+INDEX({"Tarjeta";"Efectivo";"Transferencia"},RANDBETWEEN(1,3))</f>
        <v>Tarjeta</v>
      </c>
      <c r="K4599" t="str">
        <f t="shared" ca="1" si="431"/>
        <v>V-002</v>
      </c>
      <c r="L4599" t="str">
        <f ca="1">+VLOOKUP(K4599,'Tablas aux'!$A$23:$C$27,3,0)</f>
        <v>Callao</v>
      </c>
    </row>
    <row r="4600" spans="1:12" x14ac:dyDescent="0.25">
      <c r="A4600" t="str">
        <v>V-4599</v>
      </c>
      <c r="B4600">
        <f t="shared" ca="1" si="426"/>
        <v>45818</v>
      </c>
      <c r="C4600" t="str">
        <f t="shared" ca="1" si="427"/>
        <v>C-001</v>
      </c>
      <c r="D4600" t="str">
        <f t="shared" ca="1" si="428"/>
        <v>P-003</v>
      </c>
      <c r="E4600" t="str">
        <f ca="1">+_xlfn.XLOOKUP(D4600,'Tablas aux'!$A$3:$A$6,'Tablas aux'!$B$3:$B$6,0)</f>
        <v>Smart Watch</v>
      </c>
      <c r="F4600" t="str">
        <f ca="1">+_xlfn.XLOOKUP(E4600,'Tablas aux'!$B$3:$B$6,'Tablas aux'!$C$3:$C$6,0)</f>
        <v>Electrónica</v>
      </c>
      <c r="G4600">
        <f t="shared" ca="1" si="429"/>
        <v>40</v>
      </c>
      <c r="H4600">
        <f ca="1">+_xlfn.XLOOKUP(D4600,'Tablas aux'!$A$3:$A$6,'Tablas aux'!$D$3:$D$6)</f>
        <v>200</v>
      </c>
      <c r="I4600" s="3">
        <f t="shared" ca="1" si="430"/>
        <v>0.1</v>
      </c>
      <c r="J4600" t="str" cm="1">
        <f t="array" aca="1" ref="J4600" ca="1">+INDEX({"Tarjeta";"Efectivo";"Transferencia"},RANDBETWEEN(1,3))</f>
        <v>Tarjeta</v>
      </c>
      <c r="K4600" t="str">
        <f t="shared" ca="1" si="431"/>
        <v>V-002</v>
      </c>
      <c r="L4600" t="str">
        <f ca="1">+VLOOKUP(K4600,'Tablas aux'!$A$23:$C$27,3,0)</f>
        <v>Callao</v>
      </c>
    </row>
    <row r="4601" spans="1:12" x14ac:dyDescent="0.25">
      <c r="A4601" t="str">
        <v>V-4600</v>
      </c>
      <c r="B4601">
        <f t="shared" ca="1" si="426"/>
        <v>45755</v>
      </c>
      <c r="C4601" t="str">
        <f t="shared" ca="1" si="427"/>
        <v>C-004</v>
      </c>
      <c r="D4601" t="str">
        <f t="shared" ca="1" si="428"/>
        <v>P-001</v>
      </c>
      <c r="E4601" t="str">
        <f ca="1">+_xlfn.XLOOKUP(D4601,'Tablas aux'!$A$3:$A$6,'Tablas aux'!$B$3:$B$6,0)</f>
        <v>Audífonos</v>
      </c>
      <c r="F4601" t="str">
        <f ca="1">+_xlfn.XLOOKUP(E4601,'Tablas aux'!$B$3:$B$6,'Tablas aux'!$C$3:$C$6,0)</f>
        <v>Electrónica</v>
      </c>
      <c r="G4601">
        <f t="shared" ca="1" si="429"/>
        <v>22</v>
      </c>
      <c r="H4601">
        <f ca="1">+_xlfn.XLOOKUP(D4601,'Tablas aux'!$A$3:$A$6,'Tablas aux'!$D$3:$D$6)</f>
        <v>50</v>
      </c>
      <c r="I4601" s="3">
        <f t="shared" ca="1" si="430"/>
        <v>0.1</v>
      </c>
      <c r="J4601" t="str" cm="1">
        <f t="array" aca="1" ref="J4601" ca="1">+INDEX({"Tarjeta";"Efectivo";"Transferencia"},RANDBETWEEN(1,3))</f>
        <v>Tarjeta</v>
      </c>
      <c r="K4601" t="str">
        <f t="shared" ca="1" si="431"/>
        <v>V-004</v>
      </c>
      <c r="L4601" t="str">
        <f ca="1">+VLOOKUP(K4601,'Tablas aux'!$A$23:$C$27,3,0)</f>
        <v>Moquegua</v>
      </c>
    </row>
    <row r="4602" spans="1:12" x14ac:dyDescent="0.25">
      <c r="A4602" t="str">
        <v>V-4601</v>
      </c>
      <c r="B4602">
        <f t="shared" ca="1" si="426"/>
        <v>45828</v>
      </c>
      <c r="C4602" t="str">
        <f t="shared" ca="1" si="427"/>
        <v>C-003</v>
      </c>
      <c r="D4602" t="str">
        <f t="shared" ca="1" si="428"/>
        <v>P-003</v>
      </c>
      <c r="E4602" t="str">
        <f ca="1">+_xlfn.XLOOKUP(D4602,'Tablas aux'!$A$3:$A$6,'Tablas aux'!$B$3:$B$6,0)</f>
        <v>Smart Watch</v>
      </c>
      <c r="F4602" t="str">
        <f ca="1">+_xlfn.XLOOKUP(E4602,'Tablas aux'!$B$3:$B$6,'Tablas aux'!$C$3:$C$6,0)</f>
        <v>Electrónica</v>
      </c>
      <c r="G4602">
        <f t="shared" ca="1" si="429"/>
        <v>23</v>
      </c>
      <c r="H4602">
        <f ca="1">+_xlfn.XLOOKUP(D4602,'Tablas aux'!$A$3:$A$6,'Tablas aux'!$D$3:$D$6)</f>
        <v>200</v>
      </c>
      <c r="I4602" s="3">
        <f t="shared" ca="1" si="430"/>
        <v>0.1</v>
      </c>
      <c r="J4602" t="str" cm="1">
        <f t="array" aca="1" ref="J4602" ca="1">+INDEX({"Tarjeta";"Efectivo";"Transferencia"},RANDBETWEEN(1,3))</f>
        <v>Transferencia</v>
      </c>
      <c r="K4602" t="str">
        <f t="shared" ca="1" si="431"/>
        <v>V-003</v>
      </c>
      <c r="L4602" t="str">
        <f ca="1">+VLOOKUP(K4602,'Tablas aux'!$A$23:$C$27,3,0)</f>
        <v>Arequipa</v>
      </c>
    </row>
    <row r="4603" spans="1:12" x14ac:dyDescent="0.25">
      <c r="A4603" t="str">
        <v>V-4602</v>
      </c>
      <c r="B4603">
        <f t="shared" ca="1" si="426"/>
        <v>45836</v>
      </c>
      <c r="C4603" t="str">
        <f t="shared" ca="1" si="427"/>
        <v>C-003</v>
      </c>
      <c r="D4603" t="str">
        <f t="shared" ca="1" si="428"/>
        <v>P-003</v>
      </c>
      <c r="E4603" t="str">
        <f ca="1">+_xlfn.XLOOKUP(D4603,'Tablas aux'!$A$3:$A$6,'Tablas aux'!$B$3:$B$6,0)</f>
        <v>Smart Watch</v>
      </c>
      <c r="F4603" t="str">
        <f ca="1">+_xlfn.XLOOKUP(E4603,'Tablas aux'!$B$3:$B$6,'Tablas aux'!$C$3:$C$6,0)</f>
        <v>Electrónica</v>
      </c>
      <c r="G4603">
        <f t="shared" ca="1" si="429"/>
        <v>15</v>
      </c>
      <c r="H4603">
        <f ca="1">+_xlfn.XLOOKUP(D4603,'Tablas aux'!$A$3:$A$6,'Tablas aux'!$D$3:$D$6)</f>
        <v>200</v>
      </c>
      <c r="I4603" s="3">
        <f t="shared" ca="1" si="430"/>
        <v>0.1</v>
      </c>
      <c r="J4603" t="str" cm="1">
        <f t="array" aca="1" ref="J4603" ca="1">+INDEX({"Tarjeta";"Efectivo";"Transferencia"},RANDBETWEEN(1,3))</f>
        <v>Efectivo</v>
      </c>
      <c r="K4603" t="str">
        <f t="shared" ca="1" si="431"/>
        <v>V-005</v>
      </c>
      <c r="L4603" t="str">
        <f ca="1">+VLOOKUP(K4603,'Tablas aux'!$A$23:$C$27,3,0)</f>
        <v>Ayacucho</v>
      </c>
    </row>
    <row r="4604" spans="1:12" x14ac:dyDescent="0.25">
      <c r="A4604" t="str">
        <v>V-4603</v>
      </c>
      <c r="B4604">
        <f t="shared" ca="1" si="426"/>
        <v>45970</v>
      </c>
      <c r="C4604" t="str">
        <f t="shared" ca="1" si="427"/>
        <v>C-004</v>
      </c>
      <c r="D4604" t="str">
        <f t="shared" ca="1" si="428"/>
        <v>P-004</v>
      </c>
      <c r="E4604" t="str">
        <f ca="1">+_xlfn.XLOOKUP(D4604,'Tablas aux'!$A$3:$A$6,'Tablas aux'!$B$3:$B$6,0)</f>
        <v>Smart Phone</v>
      </c>
      <c r="F4604" t="str">
        <f ca="1">+_xlfn.XLOOKUP(E4604,'Tablas aux'!$B$3:$B$6,'Tablas aux'!$C$3:$C$6,0)</f>
        <v>Telefonía</v>
      </c>
      <c r="G4604">
        <f t="shared" ca="1" si="429"/>
        <v>26</v>
      </c>
      <c r="H4604">
        <f ca="1">+_xlfn.XLOOKUP(D4604,'Tablas aux'!$A$3:$A$6,'Tablas aux'!$D$3:$D$6)</f>
        <v>800</v>
      </c>
      <c r="I4604" s="3">
        <f t="shared" ca="1" si="430"/>
        <v>0.2</v>
      </c>
      <c r="J4604" t="str" cm="1">
        <f t="array" aca="1" ref="J4604" ca="1">+INDEX({"Tarjeta";"Efectivo";"Transferencia"},RANDBETWEEN(1,3))</f>
        <v>Tarjeta</v>
      </c>
      <c r="K4604" t="str">
        <f t="shared" ca="1" si="431"/>
        <v>V-005</v>
      </c>
      <c r="L4604" t="str">
        <f ca="1">+VLOOKUP(K4604,'Tablas aux'!$A$23:$C$27,3,0)</f>
        <v>Ayacucho</v>
      </c>
    </row>
    <row r="4605" spans="1:12" x14ac:dyDescent="0.25">
      <c r="A4605" t="str">
        <v>V-4604</v>
      </c>
      <c r="B4605">
        <f t="shared" ca="1" si="426"/>
        <v>45765</v>
      </c>
      <c r="C4605" t="str">
        <f t="shared" ca="1" si="427"/>
        <v>C-002</v>
      </c>
      <c r="D4605" t="str">
        <f t="shared" ca="1" si="428"/>
        <v>P-003</v>
      </c>
      <c r="E4605" t="str">
        <f ca="1">+_xlfn.XLOOKUP(D4605,'Tablas aux'!$A$3:$A$6,'Tablas aux'!$B$3:$B$6,0)</f>
        <v>Smart Watch</v>
      </c>
      <c r="F4605" t="str">
        <f ca="1">+_xlfn.XLOOKUP(E4605,'Tablas aux'!$B$3:$B$6,'Tablas aux'!$C$3:$C$6,0)</f>
        <v>Electrónica</v>
      </c>
      <c r="G4605">
        <f t="shared" ca="1" si="429"/>
        <v>31</v>
      </c>
      <c r="H4605">
        <f ca="1">+_xlfn.XLOOKUP(D4605,'Tablas aux'!$A$3:$A$6,'Tablas aux'!$D$3:$D$6)</f>
        <v>200</v>
      </c>
      <c r="I4605" s="3">
        <f t="shared" ca="1" si="430"/>
        <v>0.1</v>
      </c>
      <c r="J4605" t="str" cm="1">
        <f t="array" aca="1" ref="J4605" ca="1">+INDEX({"Tarjeta";"Efectivo";"Transferencia"},RANDBETWEEN(1,3))</f>
        <v>Transferencia</v>
      </c>
      <c r="K4605" t="str">
        <f t="shared" ca="1" si="431"/>
        <v>V-005</v>
      </c>
      <c r="L4605" t="str">
        <f ca="1">+VLOOKUP(K4605,'Tablas aux'!$A$23:$C$27,3,0)</f>
        <v>Ayacucho</v>
      </c>
    </row>
    <row r="4606" spans="1:12" x14ac:dyDescent="0.25">
      <c r="A4606" t="str">
        <v>V-4605</v>
      </c>
      <c r="B4606">
        <f t="shared" ca="1" si="426"/>
        <v>45833</v>
      </c>
      <c r="C4606" t="str">
        <f t="shared" ca="1" si="427"/>
        <v>C-004</v>
      </c>
      <c r="D4606" t="str">
        <f t="shared" ca="1" si="428"/>
        <v>P-004</v>
      </c>
      <c r="E4606" t="str">
        <f ca="1">+_xlfn.XLOOKUP(D4606,'Tablas aux'!$A$3:$A$6,'Tablas aux'!$B$3:$B$6,0)</f>
        <v>Smart Phone</v>
      </c>
      <c r="F4606" t="str">
        <f ca="1">+_xlfn.XLOOKUP(E4606,'Tablas aux'!$B$3:$B$6,'Tablas aux'!$C$3:$C$6,0)</f>
        <v>Telefonía</v>
      </c>
      <c r="G4606">
        <f t="shared" ca="1" si="429"/>
        <v>5</v>
      </c>
      <c r="H4606">
        <f ca="1">+_xlfn.XLOOKUP(D4606,'Tablas aux'!$A$3:$A$6,'Tablas aux'!$D$3:$D$6)</f>
        <v>800</v>
      </c>
      <c r="I4606" s="3">
        <f t="shared" ca="1" si="430"/>
        <v>0.2</v>
      </c>
      <c r="J4606" t="str" cm="1">
        <f t="array" aca="1" ref="J4606" ca="1">+INDEX({"Tarjeta";"Efectivo";"Transferencia"},RANDBETWEEN(1,3))</f>
        <v>Tarjeta</v>
      </c>
      <c r="K4606" t="str">
        <f t="shared" ca="1" si="431"/>
        <v>V-003</v>
      </c>
      <c r="L4606" t="str">
        <f ca="1">+VLOOKUP(K4606,'Tablas aux'!$A$23:$C$27,3,0)</f>
        <v>Arequipa</v>
      </c>
    </row>
    <row r="4607" spans="1:12" x14ac:dyDescent="0.25">
      <c r="A4607" t="str">
        <v>V-4606</v>
      </c>
      <c r="B4607">
        <f t="shared" ca="1" si="426"/>
        <v>45800</v>
      </c>
      <c r="C4607" t="str">
        <f t="shared" ca="1" si="427"/>
        <v>C-002</v>
      </c>
      <c r="D4607" t="str">
        <f t="shared" ca="1" si="428"/>
        <v>P-003</v>
      </c>
      <c r="E4607" t="str">
        <f ca="1">+_xlfn.XLOOKUP(D4607,'Tablas aux'!$A$3:$A$6,'Tablas aux'!$B$3:$B$6,0)</f>
        <v>Smart Watch</v>
      </c>
      <c r="F4607" t="str">
        <f ca="1">+_xlfn.XLOOKUP(E4607,'Tablas aux'!$B$3:$B$6,'Tablas aux'!$C$3:$C$6,0)</f>
        <v>Electrónica</v>
      </c>
      <c r="G4607">
        <f t="shared" ca="1" si="429"/>
        <v>19</v>
      </c>
      <c r="H4607">
        <f ca="1">+_xlfn.XLOOKUP(D4607,'Tablas aux'!$A$3:$A$6,'Tablas aux'!$D$3:$D$6)</f>
        <v>200</v>
      </c>
      <c r="I4607" s="3">
        <f t="shared" ca="1" si="430"/>
        <v>0.1</v>
      </c>
      <c r="J4607" t="str" cm="1">
        <f t="array" aca="1" ref="J4607" ca="1">+INDEX({"Tarjeta";"Efectivo";"Transferencia"},RANDBETWEEN(1,3))</f>
        <v>Tarjeta</v>
      </c>
      <c r="K4607" t="str">
        <f t="shared" ca="1" si="431"/>
        <v>V-001</v>
      </c>
      <c r="L4607" t="str">
        <f ca="1">+VLOOKUP(K4607,'Tablas aux'!$A$23:$C$27,3,0)</f>
        <v>Lima</v>
      </c>
    </row>
    <row r="4608" spans="1:12" x14ac:dyDescent="0.25">
      <c r="A4608" t="str">
        <v>V-4607</v>
      </c>
      <c r="B4608">
        <f t="shared" ca="1" si="426"/>
        <v>45948</v>
      </c>
      <c r="C4608" t="str">
        <f t="shared" ca="1" si="427"/>
        <v>C-001</v>
      </c>
      <c r="D4608" t="str">
        <f t="shared" ca="1" si="428"/>
        <v>P-001</v>
      </c>
      <c r="E4608" t="str">
        <f ca="1">+_xlfn.XLOOKUP(D4608,'Tablas aux'!$A$3:$A$6,'Tablas aux'!$B$3:$B$6,0)</f>
        <v>Audífonos</v>
      </c>
      <c r="F4608" t="str">
        <f ca="1">+_xlfn.XLOOKUP(E4608,'Tablas aux'!$B$3:$B$6,'Tablas aux'!$C$3:$C$6,0)</f>
        <v>Electrónica</v>
      </c>
      <c r="G4608">
        <f t="shared" ca="1" si="429"/>
        <v>18</v>
      </c>
      <c r="H4608">
        <f ca="1">+_xlfn.XLOOKUP(D4608,'Tablas aux'!$A$3:$A$6,'Tablas aux'!$D$3:$D$6)</f>
        <v>50</v>
      </c>
      <c r="I4608" s="3">
        <f t="shared" ca="1" si="430"/>
        <v>0.1</v>
      </c>
      <c r="J4608" t="str" cm="1">
        <f t="array" aca="1" ref="J4608" ca="1">+INDEX({"Tarjeta";"Efectivo";"Transferencia"},RANDBETWEEN(1,3))</f>
        <v>Efectivo</v>
      </c>
      <c r="K4608" t="str">
        <f t="shared" ca="1" si="431"/>
        <v>V-004</v>
      </c>
      <c r="L4608" t="str">
        <f ca="1">+VLOOKUP(K4608,'Tablas aux'!$A$23:$C$27,3,0)</f>
        <v>Moquegua</v>
      </c>
    </row>
    <row r="4609" spans="1:12" x14ac:dyDescent="0.25">
      <c r="A4609" t="str">
        <v>V-4608</v>
      </c>
      <c r="B4609">
        <f t="shared" ca="1" si="426"/>
        <v>45794</v>
      </c>
      <c r="C4609" t="str">
        <f t="shared" ca="1" si="427"/>
        <v>C-003</v>
      </c>
      <c r="D4609" t="str">
        <f t="shared" ca="1" si="428"/>
        <v>P-001</v>
      </c>
      <c r="E4609" t="str">
        <f ca="1">+_xlfn.XLOOKUP(D4609,'Tablas aux'!$A$3:$A$6,'Tablas aux'!$B$3:$B$6,0)</f>
        <v>Audífonos</v>
      </c>
      <c r="F4609" t="str">
        <f ca="1">+_xlfn.XLOOKUP(E4609,'Tablas aux'!$B$3:$B$6,'Tablas aux'!$C$3:$C$6,0)</f>
        <v>Electrónica</v>
      </c>
      <c r="G4609">
        <f t="shared" ca="1" si="429"/>
        <v>34</v>
      </c>
      <c r="H4609">
        <f ca="1">+_xlfn.XLOOKUP(D4609,'Tablas aux'!$A$3:$A$6,'Tablas aux'!$D$3:$D$6)</f>
        <v>50</v>
      </c>
      <c r="I4609" s="3">
        <f t="shared" ca="1" si="430"/>
        <v>0.1</v>
      </c>
      <c r="J4609" t="str" cm="1">
        <f t="array" aca="1" ref="J4609" ca="1">+INDEX({"Tarjeta";"Efectivo";"Transferencia"},RANDBETWEEN(1,3))</f>
        <v>Transferencia</v>
      </c>
      <c r="K4609" t="str">
        <f t="shared" ca="1" si="431"/>
        <v>V-002</v>
      </c>
      <c r="L4609" t="str">
        <f ca="1">+VLOOKUP(K4609,'Tablas aux'!$A$23:$C$27,3,0)</f>
        <v>Callao</v>
      </c>
    </row>
    <row r="4610" spans="1:12" x14ac:dyDescent="0.25">
      <c r="A4610" t="str">
        <v>V-4609</v>
      </c>
      <c r="B4610">
        <f t="shared" ca="1" si="426"/>
        <v>45786</v>
      </c>
      <c r="C4610" t="str">
        <f t="shared" ca="1" si="427"/>
        <v>C-003</v>
      </c>
      <c r="D4610" t="str">
        <f t="shared" ca="1" si="428"/>
        <v>P-004</v>
      </c>
      <c r="E4610" t="str">
        <f ca="1">+_xlfn.XLOOKUP(D4610,'Tablas aux'!$A$3:$A$6,'Tablas aux'!$B$3:$B$6,0)</f>
        <v>Smart Phone</v>
      </c>
      <c r="F4610" t="str">
        <f ca="1">+_xlfn.XLOOKUP(E4610,'Tablas aux'!$B$3:$B$6,'Tablas aux'!$C$3:$C$6,0)</f>
        <v>Telefonía</v>
      </c>
      <c r="G4610">
        <f t="shared" ca="1" si="429"/>
        <v>29</v>
      </c>
      <c r="H4610">
        <f ca="1">+_xlfn.XLOOKUP(D4610,'Tablas aux'!$A$3:$A$6,'Tablas aux'!$D$3:$D$6)</f>
        <v>800</v>
      </c>
      <c r="I4610" s="3">
        <f t="shared" ca="1" si="430"/>
        <v>0.2</v>
      </c>
      <c r="J4610" t="str" cm="1">
        <f t="array" aca="1" ref="J4610" ca="1">+INDEX({"Tarjeta";"Efectivo";"Transferencia"},RANDBETWEEN(1,3))</f>
        <v>Efectivo</v>
      </c>
      <c r="K4610" t="str">
        <f t="shared" ca="1" si="431"/>
        <v>V-004</v>
      </c>
      <c r="L4610" t="str">
        <f ca="1">+VLOOKUP(K4610,'Tablas aux'!$A$23:$C$27,3,0)</f>
        <v>Moquegua</v>
      </c>
    </row>
    <row r="4611" spans="1:12" x14ac:dyDescent="0.25">
      <c r="A4611" t="str">
        <v>V-4610</v>
      </c>
      <c r="B4611">
        <f t="shared" ref="B4611:B4674" ca="1" si="432">+RANDBETWEEN("01/01/2025","31/12/2025")</f>
        <v>45831</v>
      </c>
      <c r="C4611" t="str">
        <f t="shared" ref="C4611:C4674" ca="1" si="433">+"C"&amp;"-"&amp;TEXT(RANDBETWEEN(1,4),"000")</f>
        <v>C-003</v>
      </c>
      <c r="D4611" t="str">
        <f t="shared" ref="D4611:D4674" ca="1" si="434">+"P"&amp;"-"&amp;TEXT(RANDBETWEEN(1,4),"000")</f>
        <v>P-002</v>
      </c>
      <c r="E4611" t="str">
        <f ca="1">+_xlfn.XLOOKUP(D4611,'Tablas aux'!$A$3:$A$6,'Tablas aux'!$B$3:$B$6,0)</f>
        <v>Laptop</v>
      </c>
      <c r="F4611" t="str">
        <f ca="1">+_xlfn.XLOOKUP(E4611,'Tablas aux'!$B$3:$B$6,'Tablas aux'!$C$3:$C$6,0)</f>
        <v>Computo</v>
      </c>
      <c r="G4611">
        <f t="shared" ref="G4611:G4674" ca="1" si="435">+RANDBETWEEN(5,45)</f>
        <v>42</v>
      </c>
      <c r="H4611">
        <f ca="1">+_xlfn.XLOOKUP(D4611,'Tablas aux'!$A$3:$A$6,'Tablas aux'!$D$3:$D$6)</f>
        <v>1200</v>
      </c>
      <c r="I4611" s="3">
        <f t="shared" ref="I4611:I4674" ca="1" si="436">+IF(F4611="Electrónica",0.1,IF(F4611="Telefonía",0.2,0.3))</f>
        <v>0.3</v>
      </c>
      <c r="J4611" t="str" cm="1">
        <f t="array" aca="1" ref="J4611" ca="1">+INDEX({"Tarjeta";"Efectivo";"Transferencia"},RANDBETWEEN(1,3))</f>
        <v>Transferencia</v>
      </c>
      <c r="K4611" t="str">
        <f t="shared" ref="K4611:K4674" ca="1" si="437">+"V"&amp;"-"&amp;TEXT(RANDBETWEEN(1,5),"000")</f>
        <v>V-001</v>
      </c>
      <c r="L4611" t="str">
        <f ca="1">+VLOOKUP(K4611,'Tablas aux'!$A$23:$C$27,3,0)</f>
        <v>Lima</v>
      </c>
    </row>
    <row r="4612" spans="1:12" x14ac:dyDescent="0.25">
      <c r="A4612" t="str">
        <v>V-4611</v>
      </c>
      <c r="B4612">
        <f t="shared" ca="1" si="432"/>
        <v>45710</v>
      </c>
      <c r="C4612" t="str">
        <f t="shared" ca="1" si="433"/>
        <v>C-002</v>
      </c>
      <c r="D4612" t="str">
        <f t="shared" ca="1" si="434"/>
        <v>P-001</v>
      </c>
      <c r="E4612" t="str">
        <f ca="1">+_xlfn.XLOOKUP(D4612,'Tablas aux'!$A$3:$A$6,'Tablas aux'!$B$3:$B$6,0)</f>
        <v>Audífonos</v>
      </c>
      <c r="F4612" t="str">
        <f ca="1">+_xlfn.XLOOKUP(E4612,'Tablas aux'!$B$3:$B$6,'Tablas aux'!$C$3:$C$6,0)</f>
        <v>Electrónica</v>
      </c>
      <c r="G4612">
        <f t="shared" ca="1" si="435"/>
        <v>44</v>
      </c>
      <c r="H4612">
        <f ca="1">+_xlfn.XLOOKUP(D4612,'Tablas aux'!$A$3:$A$6,'Tablas aux'!$D$3:$D$6)</f>
        <v>50</v>
      </c>
      <c r="I4612" s="3">
        <f t="shared" ca="1" si="436"/>
        <v>0.1</v>
      </c>
      <c r="J4612" t="str" cm="1">
        <f t="array" aca="1" ref="J4612" ca="1">+INDEX({"Tarjeta";"Efectivo";"Transferencia"},RANDBETWEEN(1,3))</f>
        <v>Tarjeta</v>
      </c>
      <c r="K4612" t="str">
        <f t="shared" ca="1" si="437"/>
        <v>V-004</v>
      </c>
      <c r="L4612" t="str">
        <f ca="1">+VLOOKUP(K4612,'Tablas aux'!$A$23:$C$27,3,0)</f>
        <v>Moquegua</v>
      </c>
    </row>
    <row r="4613" spans="1:12" x14ac:dyDescent="0.25">
      <c r="A4613" t="str">
        <v>V-4612</v>
      </c>
      <c r="B4613">
        <f t="shared" ca="1" si="432"/>
        <v>45932</v>
      </c>
      <c r="C4613" t="str">
        <f t="shared" ca="1" si="433"/>
        <v>C-003</v>
      </c>
      <c r="D4613" t="str">
        <f t="shared" ca="1" si="434"/>
        <v>P-002</v>
      </c>
      <c r="E4613" t="str">
        <f ca="1">+_xlfn.XLOOKUP(D4613,'Tablas aux'!$A$3:$A$6,'Tablas aux'!$B$3:$B$6,0)</f>
        <v>Laptop</v>
      </c>
      <c r="F4613" t="str">
        <f ca="1">+_xlfn.XLOOKUP(E4613,'Tablas aux'!$B$3:$B$6,'Tablas aux'!$C$3:$C$6,0)</f>
        <v>Computo</v>
      </c>
      <c r="G4613">
        <f t="shared" ca="1" si="435"/>
        <v>23</v>
      </c>
      <c r="H4613">
        <f ca="1">+_xlfn.XLOOKUP(D4613,'Tablas aux'!$A$3:$A$6,'Tablas aux'!$D$3:$D$6)</f>
        <v>1200</v>
      </c>
      <c r="I4613" s="3">
        <f t="shared" ca="1" si="436"/>
        <v>0.3</v>
      </c>
      <c r="J4613" t="str" cm="1">
        <f t="array" aca="1" ref="J4613" ca="1">+INDEX({"Tarjeta";"Efectivo";"Transferencia"},RANDBETWEEN(1,3))</f>
        <v>Tarjeta</v>
      </c>
      <c r="K4613" t="str">
        <f t="shared" ca="1" si="437"/>
        <v>V-002</v>
      </c>
      <c r="L4613" t="str">
        <f ca="1">+VLOOKUP(K4613,'Tablas aux'!$A$23:$C$27,3,0)</f>
        <v>Callao</v>
      </c>
    </row>
    <row r="4614" spans="1:12" x14ac:dyDescent="0.25">
      <c r="A4614" t="str">
        <v>V-4613</v>
      </c>
      <c r="B4614">
        <f t="shared" ca="1" si="432"/>
        <v>45664</v>
      </c>
      <c r="C4614" t="str">
        <f t="shared" ca="1" si="433"/>
        <v>C-004</v>
      </c>
      <c r="D4614" t="str">
        <f t="shared" ca="1" si="434"/>
        <v>P-004</v>
      </c>
      <c r="E4614" t="str">
        <f ca="1">+_xlfn.XLOOKUP(D4614,'Tablas aux'!$A$3:$A$6,'Tablas aux'!$B$3:$B$6,0)</f>
        <v>Smart Phone</v>
      </c>
      <c r="F4614" t="str">
        <f ca="1">+_xlfn.XLOOKUP(E4614,'Tablas aux'!$B$3:$B$6,'Tablas aux'!$C$3:$C$6,0)</f>
        <v>Telefonía</v>
      </c>
      <c r="G4614">
        <f t="shared" ca="1" si="435"/>
        <v>31</v>
      </c>
      <c r="H4614">
        <f ca="1">+_xlfn.XLOOKUP(D4614,'Tablas aux'!$A$3:$A$6,'Tablas aux'!$D$3:$D$6)</f>
        <v>800</v>
      </c>
      <c r="I4614" s="3">
        <f t="shared" ca="1" si="436"/>
        <v>0.2</v>
      </c>
      <c r="J4614" t="str" cm="1">
        <f t="array" aca="1" ref="J4614" ca="1">+INDEX({"Tarjeta";"Efectivo";"Transferencia"},RANDBETWEEN(1,3))</f>
        <v>Efectivo</v>
      </c>
      <c r="K4614" t="str">
        <f t="shared" ca="1" si="437"/>
        <v>V-003</v>
      </c>
      <c r="L4614" t="str">
        <f ca="1">+VLOOKUP(K4614,'Tablas aux'!$A$23:$C$27,3,0)</f>
        <v>Arequipa</v>
      </c>
    </row>
    <row r="4615" spans="1:12" x14ac:dyDescent="0.25">
      <c r="A4615" t="str">
        <v>V-4614</v>
      </c>
      <c r="B4615">
        <f t="shared" ca="1" si="432"/>
        <v>46019</v>
      </c>
      <c r="C4615" t="str">
        <f t="shared" ca="1" si="433"/>
        <v>C-002</v>
      </c>
      <c r="D4615" t="str">
        <f t="shared" ca="1" si="434"/>
        <v>P-003</v>
      </c>
      <c r="E4615" t="str">
        <f ca="1">+_xlfn.XLOOKUP(D4615,'Tablas aux'!$A$3:$A$6,'Tablas aux'!$B$3:$B$6,0)</f>
        <v>Smart Watch</v>
      </c>
      <c r="F4615" t="str">
        <f ca="1">+_xlfn.XLOOKUP(E4615,'Tablas aux'!$B$3:$B$6,'Tablas aux'!$C$3:$C$6,0)</f>
        <v>Electrónica</v>
      </c>
      <c r="G4615">
        <f t="shared" ca="1" si="435"/>
        <v>7</v>
      </c>
      <c r="H4615">
        <f ca="1">+_xlfn.XLOOKUP(D4615,'Tablas aux'!$A$3:$A$6,'Tablas aux'!$D$3:$D$6)</f>
        <v>200</v>
      </c>
      <c r="I4615" s="3">
        <f t="shared" ca="1" si="436"/>
        <v>0.1</v>
      </c>
      <c r="J4615" t="str" cm="1">
        <f t="array" aca="1" ref="J4615" ca="1">+INDEX({"Tarjeta";"Efectivo";"Transferencia"},RANDBETWEEN(1,3))</f>
        <v>Tarjeta</v>
      </c>
      <c r="K4615" t="str">
        <f t="shared" ca="1" si="437"/>
        <v>V-001</v>
      </c>
      <c r="L4615" t="str">
        <f ca="1">+VLOOKUP(K4615,'Tablas aux'!$A$23:$C$27,3,0)</f>
        <v>Lima</v>
      </c>
    </row>
    <row r="4616" spans="1:12" x14ac:dyDescent="0.25">
      <c r="A4616" t="str">
        <v>V-4615</v>
      </c>
      <c r="B4616">
        <f t="shared" ca="1" si="432"/>
        <v>45838</v>
      </c>
      <c r="C4616" t="str">
        <f t="shared" ca="1" si="433"/>
        <v>C-003</v>
      </c>
      <c r="D4616" t="str">
        <f t="shared" ca="1" si="434"/>
        <v>P-003</v>
      </c>
      <c r="E4616" t="str">
        <f ca="1">+_xlfn.XLOOKUP(D4616,'Tablas aux'!$A$3:$A$6,'Tablas aux'!$B$3:$B$6,0)</f>
        <v>Smart Watch</v>
      </c>
      <c r="F4616" t="str">
        <f ca="1">+_xlfn.XLOOKUP(E4616,'Tablas aux'!$B$3:$B$6,'Tablas aux'!$C$3:$C$6,0)</f>
        <v>Electrónica</v>
      </c>
      <c r="G4616">
        <f t="shared" ca="1" si="435"/>
        <v>11</v>
      </c>
      <c r="H4616">
        <f ca="1">+_xlfn.XLOOKUP(D4616,'Tablas aux'!$A$3:$A$6,'Tablas aux'!$D$3:$D$6)</f>
        <v>200</v>
      </c>
      <c r="I4616" s="3">
        <f t="shared" ca="1" si="436"/>
        <v>0.1</v>
      </c>
      <c r="J4616" t="str" cm="1">
        <f t="array" aca="1" ref="J4616" ca="1">+INDEX({"Tarjeta";"Efectivo";"Transferencia"},RANDBETWEEN(1,3))</f>
        <v>Efectivo</v>
      </c>
      <c r="K4616" t="str">
        <f t="shared" ca="1" si="437"/>
        <v>V-001</v>
      </c>
      <c r="L4616" t="str">
        <f ca="1">+VLOOKUP(K4616,'Tablas aux'!$A$23:$C$27,3,0)</f>
        <v>Lima</v>
      </c>
    </row>
    <row r="4617" spans="1:12" x14ac:dyDescent="0.25">
      <c r="A4617" t="str">
        <v>V-4616</v>
      </c>
      <c r="B4617">
        <f t="shared" ca="1" si="432"/>
        <v>45891</v>
      </c>
      <c r="C4617" t="str">
        <f t="shared" ca="1" si="433"/>
        <v>C-003</v>
      </c>
      <c r="D4617" t="str">
        <f t="shared" ca="1" si="434"/>
        <v>P-002</v>
      </c>
      <c r="E4617" t="str">
        <f ca="1">+_xlfn.XLOOKUP(D4617,'Tablas aux'!$A$3:$A$6,'Tablas aux'!$B$3:$B$6,0)</f>
        <v>Laptop</v>
      </c>
      <c r="F4617" t="str">
        <f ca="1">+_xlfn.XLOOKUP(E4617,'Tablas aux'!$B$3:$B$6,'Tablas aux'!$C$3:$C$6,0)</f>
        <v>Computo</v>
      </c>
      <c r="G4617">
        <f t="shared" ca="1" si="435"/>
        <v>17</v>
      </c>
      <c r="H4617">
        <f ca="1">+_xlfn.XLOOKUP(D4617,'Tablas aux'!$A$3:$A$6,'Tablas aux'!$D$3:$D$6)</f>
        <v>1200</v>
      </c>
      <c r="I4617" s="3">
        <f t="shared" ca="1" si="436"/>
        <v>0.3</v>
      </c>
      <c r="J4617" t="str" cm="1">
        <f t="array" aca="1" ref="J4617" ca="1">+INDEX({"Tarjeta";"Efectivo";"Transferencia"},RANDBETWEEN(1,3))</f>
        <v>Tarjeta</v>
      </c>
      <c r="K4617" t="str">
        <f t="shared" ca="1" si="437"/>
        <v>V-005</v>
      </c>
      <c r="L4617" t="str">
        <f ca="1">+VLOOKUP(K4617,'Tablas aux'!$A$23:$C$27,3,0)</f>
        <v>Ayacucho</v>
      </c>
    </row>
    <row r="4618" spans="1:12" x14ac:dyDescent="0.25">
      <c r="A4618" t="str">
        <v>V-4617</v>
      </c>
      <c r="B4618">
        <f t="shared" ca="1" si="432"/>
        <v>46019</v>
      </c>
      <c r="C4618" t="str">
        <f t="shared" ca="1" si="433"/>
        <v>C-003</v>
      </c>
      <c r="D4618" t="str">
        <f t="shared" ca="1" si="434"/>
        <v>P-002</v>
      </c>
      <c r="E4618" t="str">
        <f ca="1">+_xlfn.XLOOKUP(D4618,'Tablas aux'!$A$3:$A$6,'Tablas aux'!$B$3:$B$6,0)</f>
        <v>Laptop</v>
      </c>
      <c r="F4618" t="str">
        <f ca="1">+_xlfn.XLOOKUP(E4618,'Tablas aux'!$B$3:$B$6,'Tablas aux'!$C$3:$C$6,0)</f>
        <v>Computo</v>
      </c>
      <c r="G4618">
        <f t="shared" ca="1" si="435"/>
        <v>25</v>
      </c>
      <c r="H4618">
        <f ca="1">+_xlfn.XLOOKUP(D4618,'Tablas aux'!$A$3:$A$6,'Tablas aux'!$D$3:$D$6)</f>
        <v>1200</v>
      </c>
      <c r="I4618" s="3">
        <f t="shared" ca="1" si="436"/>
        <v>0.3</v>
      </c>
      <c r="J4618" t="str" cm="1">
        <f t="array" aca="1" ref="J4618" ca="1">+INDEX({"Tarjeta";"Efectivo";"Transferencia"},RANDBETWEEN(1,3))</f>
        <v>Efectivo</v>
      </c>
      <c r="K4618" t="str">
        <f t="shared" ca="1" si="437"/>
        <v>V-005</v>
      </c>
      <c r="L4618" t="str">
        <f ca="1">+VLOOKUP(K4618,'Tablas aux'!$A$23:$C$27,3,0)</f>
        <v>Ayacucho</v>
      </c>
    </row>
    <row r="4619" spans="1:12" x14ac:dyDescent="0.25">
      <c r="A4619" t="str">
        <v>V-4618</v>
      </c>
      <c r="B4619">
        <f t="shared" ca="1" si="432"/>
        <v>45800</v>
      </c>
      <c r="C4619" t="str">
        <f t="shared" ca="1" si="433"/>
        <v>C-003</v>
      </c>
      <c r="D4619" t="str">
        <f t="shared" ca="1" si="434"/>
        <v>P-003</v>
      </c>
      <c r="E4619" t="str">
        <f ca="1">+_xlfn.XLOOKUP(D4619,'Tablas aux'!$A$3:$A$6,'Tablas aux'!$B$3:$B$6,0)</f>
        <v>Smart Watch</v>
      </c>
      <c r="F4619" t="str">
        <f ca="1">+_xlfn.XLOOKUP(E4619,'Tablas aux'!$B$3:$B$6,'Tablas aux'!$C$3:$C$6,0)</f>
        <v>Electrónica</v>
      </c>
      <c r="G4619">
        <f t="shared" ca="1" si="435"/>
        <v>38</v>
      </c>
      <c r="H4619">
        <f ca="1">+_xlfn.XLOOKUP(D4619,'Tablas aux'!$A$3:$A$6,'Tablas aux'!$D$3:$D$6)</f>
        <v>200</v>
      </c>
      <c r="I4619" s="3">
        <f t="shared" ca="1" si="436"/>
        <v>0.1</v>
      </c>
      <c r="J4619" t="str" cm="1">
        <f t="array" aca="1" ref="J4619" ca="1">+INDEX({"Tarjeta";"Efectivo";"Transferencia"},RANDBETWEEN(1,3))</f>
        <v>Efectivo</v>
      </c>
      <c r="K4619" t="str">
        <f t="shared" ca="1" si="437"/>
        <v>V-005</v>
      </c>
      <c r="L4619" t="str">
        <f ca="1">+VLOOKUP(K4619,'Tablas aux'!$A$23:$C$27,3,0)</f>
        <v>Ayacucho</v>
      </c>
    </row>
    <row r="4620" spans="1:12" x14ac:dyDescent="0.25">
      <c r="A4620" t="str">
        <v>V-4619</v>
      </c>
      <c r="B4620">
        <f t="shared" ca="1" si="432"/>
        <v>45837</v>
      </c>
      <c r="C4620" t="str">
        <f t="shared" ca="1" si="433"/>
        <v>C-003</v>
      </c>
      <c r="D4620" t="str">
        <f t="shared" ca="1" si="434"/>
        <v>P-001</v>
      </c>
      <c r="E4620" t="str">
        <f ca="1">+_xlfn.XLOOKUP(D4620,'Tablas aux'!$A$3:$A$6,'Tablas aux'!$B$3:$B$6,0)</f>
        <v>Audífonos</v>
      </c>
      <c r="F4620" t="str">
        <f ca="1">+_xlfn.XLOOKUP(E4620,'Tablas aux'!$B$3:$B$6,'Tablas aux'!$C$3:$C$6,0)</f>
        <v>Electrónica</v>
      </c>
      <c r="G4620">
        <f t="shared" ca="1" si="435"/>
        <v>10</v>
      </c>
      <c r="H4620">
        <f ca="1">+_xlfn.XLOOKUP(D4620,'Tablas aux'!$A$3:$A$6,'Tablas aux'!$D$3:$D$6)</f>
        <v>50</v>
      </c>
      <c r="I4620" s="3">
        <f t="shared" ca="1" si="436"/>
        <v>0.1</v>
      </c>
      <c r="J4620" t="str" cm="1">
        <f t="array" aca="1" ref="J4620" ca="1">+INDEX({"Tarjeta";"Efectivo";"Transferencia"},RANDBETWEEN(1,3))</f>
        <v>Efectivo</v>
      </c>
      <c r="K4620" t="str">
        <f t="shared" ca="1" si="437"/>
        <v>V-002</v>
      </c>
      <c r="L4620" t="str">
        <f ca="1">+VLOOKUP(K4620,'Tablas aux'!$A$23:$C$27,3,0)</f>
        <v>Callao</v>
      </c>
    </row>
    <row r="4621" spans="1:12" x14ac:dyDescent="0.25">
      <c r="A4621" t="str">
        <v>V-4620</v>
      </c>
      <c r="B4621">
        <f t="shared" ca="1" si="432"/>
        <v>45663</v>
      </c>
      <c r="C4621" t="str">
        <f t="shared" ca="1" si="433"/>
        <v>C-002</v>
      </c>
      <c r="D4621" t="str">
        <f t="shared" ca="1" si="434"/>
        <v>P-003</v>
      </c>
      <c r="E4621" t="str">
        <f ca="1">+_xlfn.XLOOKUP(D4621,'Tablas aux'!$A$3:$A$6,'Tablas aux'!$B$3:$B$6,0)</f>
        <v>Smart Watch</v>
      </c>
      <c r="F4621" t="str">
        <f ca="1">+_xlfn.XLOOKUP(E4621,'Tablas aux'!$B$3:$B$6,'Tablas aux'!$C$3:$C$6,0)</f>
        <v>Electrónica</v>
      </c>
      <c r="G4621">
        <f t="shared" ca="1" si="435"/>
        <v>31</v>
      </c>
      <c r="H4621">
        <f ca="1">+_xlfn.XLOOKUP(D4621,'Tablas aux'!$A$3:$A$6,'Tablas aux'!$D$3:$D$6)</f>
        <v>200</v>
      </c>
      <c r="I4621" s="3">
        <f t="shared" ca="1" si="436"/>
        <v>0.1</v>
      </c>
      <c r="J4621" t="str" cm="1">
        <f t="array" aca="1" ref="J4621" ca="1">+INDEX({"Tarjeta";"Efectivo";"Transferencia"},RANDBETWEEN(1,3))</f>
        <v>Transferencia</v>
      </c>
      <c r="K4621" t="str">
        <f t="shared" ca="1" si="437"/>
        <v>V-005</v>
      </c>
      <c r="L4621" t="str">
        <f ca="1">+VLOOKUP(K4621,'Tablas aux'!$A$23:$C$27,3,0)</f>
        <v>Ayacucho</v>
      </c>
    </row>
    <row r="4622" spans="1:12" x14ac:dyDescent="0.25">
      <c r="A4622" t="str">
        <v>V-4621</v>
      </c>
      <c r="B4622">
        <f t="shared" ca="1" si="432"/>
        <v>45721</v>
      </c>
      <c r="C4622" t="str">
        <f t="shared" ca="1" si="433"/>
        <v>C-003</v>
      </c>
      <c r="D4622" t="str">
        <f t="shared" ca="1" si="434"/>
        <v>P-003</v>
      </c>
      <c r="E4622" t="str">
        <f ca="1">+_xlfn.XLOOKUP(D4622,'Tablas aux'!$A$3:$A$6,'Tablas aux'!$B$3:$B$6,0)</f>
        <v>Smart Watch</v>
      </c>
      <c r="F4622" t="str">
        <f ca="1">+_xlfn.XLOOKUP(E4622,'Tablas aux'!$B$3:$B$6,'Tablas aux'!$C$3:$C$6,0)</f>
        <v>Electrónica</v>
      </c>
      <c r="G4622">
        <f t="shared" ca="1" si="435"/>
        <v>38</v>
      </c>
      <c r="H4622">
        <f ca="1">+_xlfn.XLOOKUP(D4622,'Tablas aux'!$A$3:$A$6,'Tablas aux'!$D$3:$D$6)</f>
        <v>200</v>
      </c>
      <c r="I4622" s="3">
        <f t="shared" ca="1" si="436"/>
        <v>0.1</v>
      </c>
      <c r="J4622" t="str" cm="1">
        <f t="array" aca="1" ref="J4622" ca="1">+INDEX({"Tarjeta";"Efectivo";"Transferencia"},RANDBETWEEN(1,3))</f>
        <v>Transferencia</v>
      </c>
      <c r="K4622" t="str">
        <f t="shared" ca="1" si="437"/>
        <v>V-002</v>
      </c>
      <c r="L4622" t="str">
        <f ca="1">+VLOOKUP(K4622,'Tablas aux'!$A$23:$C$27,3,0)</f>
        <v>Callao</v>
      </c>
    </row>
    <row r="4623" spans="1:12" x14ac:dyDescent="0.25">
      <c r="A4623" t="str">
        <v>V-4622</v>
      </c>
      <c r="B4623">
        <f t="shared" ca="1" si="432"/>
        <v>45732</v>
      </c>
      <c r="C4623" t="str">
        <f t="shared" ca="1" si="433"/>
        <v>C-001</v>
      </c>
      <c r="D4623" t="str">
        <f t="shared" ca="1" si="434"/>
        <v>P-003</v>
      </c>
      <c r="E4623" t="str">
        <f ca="1">+_xlfn.XLOOKUP(D4623,'Tablas aux'!$A$3:$A$6,'Tablas aux'!$B$3:$B$6,0)</f>
        <v>Smart Watch</v>
      </c>
      <c r="F4623" t="str">
        <f ca="1">+_xlfn.XLOOKUP(E4623,'Tablas aux'!$B$3:$B$6,'Tablas aux'!$C$3:$C$6,0)</f>
        <v>Electrónica</v>
      </c>
      <c r="G4623">
        <f t="shared" ca="1" si="435"/>
        <v>15</v>
      </c>
      <c r="H4623">
        <f ca="1">+_xlfn.XLOOKUP(D4623,'Tablas aux'!$A$3:$A$6,'Tablas aux'!$D$3:$D$6)</f>
        <v>200</v>
      </c>
      <c r="I4623" s="3">
        <f t="shared" ca="1" si="436"/>
        <v>0.1</v>
      </c>
      <c r="J4623" t="str" cm="1">
        <f t="array" aca="1" ref="J4623" ca="1">+INDEX({"Tarjeta";"Efectivo";"Transferencia"},RANDBETWEEN(1,3))</f>
        <v>Efectivo</v>
      </c>
      <c r="K4623" t="str">
        <f t="shared" ca="1" si="437"/>
        <v>V-001</v>
      </c>
      <c r="L4623" t="str">
        <f ca="1">+VLOOKUP(K4623,'Tablas aux'!$A$23:$C$27,3,0)</f>
        <v>Lima</v>
      </c>
    </row>
    <row r="4624" spans="1:12" x14ac:dyDescent="0.25">
      <c r="A4624" t="str">
        <v>V-4623</v>
      </c>
      <c r="B4624">
        <f t="shared" ca="1" si="432"/>
        <v>45737</v>
      </c>
      <c r="C4624" t="str">
        <f t="shared" ca="1" si="433"/>
        <v>C-004</v>
      </c>
      <c r="D4624" t="str">
        <f t="shared" ca="1" si="434"/>
        <v>P-002</v>
      </c>
      <c r="E4624" t="str">
        <f ca="1">+_xlfn.XLOOKUP(D4624,'Tablas aux'!$A$3:$A$6,'Tablas aux'!$B$3:$B$6,0)</f>
        <v>Laptop</v>
      </c>
      <c r="F4624" t="str">
        <f ca="1">+_xlfn.XLOOKUP(E4624,'Tablas aux'!$B$3:$B$6,'Tablas aux'!$C$3:$C$6,0)</f>
        <v>Computo</v>
      </c>
      <c r="G4624">
        <f t="shared" ca="1" si="435"/>
        <v>13</v>
      </c>
      <c r="H4624">
        <f ca="1">+_xlfn.XLOOKUP(D4624,'Tablas aux'!$A$3:$A$6,'Tablas aux'!$D$3:$D$6)</f>
        <v>1200</v>
      </c>
      <c r="I4624" s="3">
        <f t="shared" ca="1" si="436"/>
        <v>0.3</v>
      </c>
      <c r="J4624" t="str" cm="1">
        <f t="array" aca="1" ref="J4624" ca="1">+INDEX({"Tarjeta";"Efectivo";"Transferencia"},RANDBETWEEN(1,3))</f>
        <v>Tarjeta</v>
      </c>
      <c r="K4624" t="str">
        <f t="shared" ca="1" si="437"/>
        <v>V-001</v>
      </c>
      <c r="L4624" t="str">
        <f ca="1">+VLOOKUP(K4624,'Tablas aux'!$A$23:$C$27,3,0)</f>
        <v>Lima</v>
      </c>
    </row>
    <row r="4625" spans="1:12" x14ac:dyDescent="0.25">
      <c r="A4625" t="str">
        <v>V-4624</v>
      </c>
      <c r="B4625">
        <f t="shared" ca="1" si="432"/>
        <v>46021</v>
      </c>
      <c r="C4625" t="str">
        <f t="shared" ca="1" si="433"/>
        <v>C-002</v>
      </c>
      <c r="D4625" t="str">
        <f t="shared" ca="1" si="434"/>
        <v>P-001</v>
      </c>
      <c r="E4625" t="str">
        <f ca="1">+_xlfn.XLOOKUP(D4625,'Tablas aux'!$A$3:$A$6,'Tablas aux'!$B$3:$B$6,0)</f>
        <v>Audífonos</v>
      </c>
      <c r="F4625" t="str">
        <f ca="1">+_xlfn.XLOOKUP(E4625,'Tablas aux'!$B$3:$B$6,'Tablas aux'!$C$3:$C$6,0)</f>
        <v>Electrónica</v>
      </c>
      <c r="G4625">
        <f t="shared" ca="1" si="435"/>
        <v>20</v>
      </c>
      <c r="H4625">
        <f ca="1">+_xlfn.XLOOKUP(D4625,'Tablas aux'!$A$3:$A$6,'Tablas aux'!$D$3:$D$6)</f>
        <v>50</v>
      </c>
      <c r="I4625" s="3">
        <f t="shared" ca="1" si="436"/>
        <v>0.1</v>
      </c>
      <c r="J4625" t="str" cm="1">
        <f t="array" aca="1" ref="J4625" ca="1">+INDEX({"Tarjeta";"Efectivo";"Transferencia"},RANDBETWEEN(1,3))</f>
        <v>Tarjeta</v>
      </c>
      <c r="K4625" t="str">
        <f t="shared" ca="1" si="437"/>
        <v>V-003</v>
      </c>
      <c r="L4625" t="str">
        <f ca="1">+VLOOKUP(K4625,'Tablas aux'!$A$23:$C$27,3,0)</f>
        <v>Arequipa</v>
      </c>
    </row>
    <row r="4626" spans="1:12" x14ac:dyDescent="0.25">
      <c r="A4626" t="str">
        <v>V-4625</v>
      </c>
      <c r="B4626">
        <f t="shared" ca="1" si="432"/>
        <v>45726</v>
      </c>
      <c r="C4626" t="str">
        <f t="shared" ca="1" si="433"/>
        <v>C-002</v>
      </c>
      <c r="D4626" t="str">
        <f t="shared" ca="1" si="434"/>
        <v>P-001</v>
      </c>
      <c r="E4626" t="str">
        <f ca="1">+_xlfn.XLOOKUP(D4626,'Tablas aux'!$A$3:$A$6,'Tablas aux'!$B$3:$B$6,0)</f>
        <v>Audífonos</v>
      </c>
      <c r="F4626" t="str">
        <f ca="1">+_xlfn.XLOOKUP(E4626,'Tablas aux'!$B$3:$B$6,'Tablas aux'!$C$3:$C$6,0)</f>
        <v>Electrónica</v>
      </c>
      <c r="G4626">
        <f t="shared" ca="1" si="435"/>
        <v>20</v>
      </c>
      <c r="H4626">
        <f ca="1">+_xlfn.XLOOKUP(D4626,'Tablas aux'!$A$3:$A$6,'Tablas aux'!$D$3:$D$6)</f>
        <v>50</v>
      </c>
      <c r="I4626" s="3">
        <f t="shared" ca="1" si="436"/>
        <v>0.1</v>
      </c>
      <c r="J4626" t="str" cm="1">
        <f t="array" aca="1" ref="J4626" ca="1">+INDEX({"Tarjeta";"Efectivo";"Transferencia"},RANDBETWEEN(1,3))</f>
        <v>Tarjeta</v>
      </c>
      <c r="K4626" t="str">
        <f t="shared" ca="1" si="437"/>
        <v>V-003</v>
      </c>
      <c r="L4626" t="str">
        <f ca="1">+VLOOKUP(K4626,'Tablas aux'!$A$23:$C$27,3,0)</f>
        <v>Arequipa</v>
      </c>
    </row>
    <row r="4627" spans="1:12" x14ac:dyDescent="0.25">
      <c r="A4627" t="str">
        <v>V-4626</v>
      </c>
      <c r="B4627">
        <f t="shared" ca="1" si="432"/>
        <v>45943</v>
      </c>
      <c r="C4627" t="str">
        <f t="shared" ca="1" si="433"/>
        <v>C-002</v>
      </c>
      <c r="D4627" t="str">
        <f t="shared" ca="1" si="434"/>
        <v>P-004</v>
      </c>
      <c r="E4627" t="str">
        <f ca="1">+_xlfn.XLOOKUP(D4627,'Tablas aux'!$A$3:$A$6,'Tablas aux'!$B$3:$B$6,0)</f>
        <v>Smart Phone</v>
      </c>
      <c r="F4627" t="str">
        <f ca="1">+_xlfn.XLOOKUP(E4627,'Tablas aux'!$B$3:$B$6,'Tablas aux'!$C$3:$C$6,0)</f>
        <v>Telefonía</v>
      </c>
      <c r="G4627">
        <f t="shared" ca="1" si="435"/>
        <v>6</v>
      </c>
      <c r="H4627">
        <f ca="1">+_xlfn.XLOOKUP(D4627,'Tablas aux'!$A$3:$A$6,'Tablas aux'!$D$3:$D$6)</f>
        <v>800</v>
      </c>
      <c r="I4627" s="3">
        <f t="shared" ca="1" si="436"/>
        <v>0.2</v>
      </c>
      <c r="J4627" t="str" cm="1">
        <f t="array" aca="1" ref="J4627" ca="1">+INDEX({"Tarjeta";"Efectivo";"Transferencia"},RANDBETWEEN(1,3))</f>
        <v>Efectivo</v>
      </c>
      <c r="K4627" t="str">
        <f t="shared" ca="1" si="437"/>
        <v>V-001</v>
      </c>
      <c r="L4627" t="str">
        <f ca="1">+VLOOKUP(K4627,'Tablas aux'!$A$23:$C$27,3,0)</f>
        <v>Lima</v>
      </c>
    </row>
    <row r="4628" spans="1:12" x14ac:dyDescent="0.25">
      <c r="A4628" t="str">
        <v>V-4627</v>
      </c>
      <c r="B4628">
        <f t="shared" ca="1" si="432"/>
        <v>45751</v>
      </c>
      <c r="C4628" t="str">
        <f t="shared" ca="1" si="433"/>
        <v>C-002</v>
      </c>
      <c r="D4628" t="str">
        <f t="shared" ca="1" si="434"/>
        <v>P-004</v>
      </c>
      <c r="E4628" t="str">
        <f ca="1">+_xlfn.XLOOKUP(D4628,'Tablas aux'!$A$3:$A$6,'Tablas aux'!$B$3:$B$6,0)</f>
        <v>Smart Phone</v>
      </c>
      <c r="F4628" t="str">
        <f ca="1">+_xlfn.XLOOKUP(E4628,'Tablas aux'!$B$3:$B$6,'Tablas aux'!$C$3:$C$6,0)</f>
        <v>Telefonía</v>
      </c>
      <c r="G4628">
        <f t="shared" ca="1" si="435"/>
        <v>23</v>
      </c>
      <c r="H4628">
        <f ca="1">+_xlfn.XLOOKUP(D4628,'Tablas aux'!$A$3:$A$6,'Tablas aux'!$D$3:$D$6)</f>
        <v>800</v>
      </c>
      <c r="I4628" s="3">
        <f t="shared" ca="1" si="436"/>
        <v>0.2</v>
      </c>
      <c r="J4628" t="str" cm="1">
        <f t="array" aca="1" ref="J4628" ca="1">+INDEX({"Tarjeta";"Efectivo";"Transferencia"},RANDBETWEEN(1,3))</f>
        <v>Transferencia</v>
      </c>
      <c r="K4628" t="str">
        <f t="shared" ca="1" si="437"/>
        <v>V-005</v>
      </c>
      <c r="L4628" t="str">
        <f ca="1">+VLOOKUP(K4628,'Tablas aux'!$A$23:$C$27,3,0)</f>
        <v>Ayacucho</v>
      </c>
    </row>
    <row r="4629" spans="1:12" x14ac:dyDescent="0.25">
      <c r="A4629" t="str">
        <v>V-4628</v>
      </c>
      <c r="B4629">
        <f t="shared" ca="1" si="432"/>
        <v>45930</v>
      </c>
      <c r="C4629" t="str">
        <f t="shared" ca="1" si="433"/>
        <v>C-002</v>
      </c>
      <c r="D4629" t="str">
        <f t="shared" ca="1" si="434"/>
        <v>P-003</v>
      </c>
      <c r="E4629" t="str">
        <f ca="1">+_xlfn.XLOOKUP(D4629,'Tablas aux'!$A$3:$A$6,'Tablas aux'!$B$3:$B$6,0)</f>
        <v>Smart Watch</v>
      </c>
      <c r="F4629" t="str">
        <f ca="1">+_xlfn.XLOOKUP(E4629,'Tablas aux'!$B$3:$B$6,'Tablas aux'!$C$3:$C$6,0)</f>
        <v>Electrónica</v>
      </c>
      <c r="G4629">
        <f t="shared" ca="1" si="435"/>
        <v>29</v>
      </c>
      <c r="H4629">
        <f ca="1">+_xlfn.XLOOKUP(D4629,'Tablas aux'!$A$3:$A$6,'Tablas aux'!$D$3:$D$6)</f>
        <v>200</v>
      </c>
      <c r="I4629" s="3">
        <f t="shared" ca="1" si="436"/>
        <v>0.1</v>
      </c>
      <c r="J4629" t="str" cm="1">
        <f t="array" aca="1" ref="J4629" ca="1">+INDEX({"Tarjeta";"Efectivo";"Transferencia"},RANDBETWEEN(1,3))</f>
        <v>Efectivo</v>
      </c>
      <c r="K4629" t="str">
        <f t="shared" ca="1" si="437"/>
        <v>V-004</v>
      </c>
      <c r="L4629" t="str">
        <f ca="1">+VLOOKUP(K4629,'Tablas aux'!$A$23:$C$27,3,0)</f>
        <v>Moquegua</v>
      </c>
    </row>
    <row r="4630" spans="1:12" x14ac:dyDescent="0.25">
      <c r="A4630" t="str">
        <v>V-4629</v>
      </c>
      <c r="B4630">
        <f t="shared" ca="1" si="432"/>
        <v>45904</v>
      </c>
      <c r="C4630" t="str">
        <f t="shared" ca="1" si="433"/>
        <v>C-004</v>
      </c>
      <c r="D4630" t="str">
        <f t="shared" ca="1" si="434"/>
        <v>P-002</v>
      </c>
      <c r="E4630" t="str">
        <f ca="1">+_xlfn.XLOOKUP(D4630,'Tablas aux'!$A$3:$A$6,'Tablas aux'!$B$3:$B$6,0)</f>
        <v>Laptop</v>
      </c>
      <c r="F4630" t="str">
        <f ca="1">+_xlfn.XLOOKUP(E4630,'Tablas aux'!$B$3:$B$6,'Tablas aux'!$C$3:$C$6,0)</f>
        <v>Computo</v>
      </c>
      <c r="G4630">
        <f t="shared" ca="1" si="435"/>
        <v>10</v>
      </c>
      <c r="H4630">
        <f ca="1">+_xlfn.XLOOKUP(D4630,'Tablas aux'!$A$3:$A$6,'Tablas aux'!$D$3:$D$6)</f>
        <v>1200</v>
      </c>
      <c r="I4630" s="3">
        <f t="shared" ca="1" si="436"/>
        <v>0.3</v>
      </c>
      <c r="J4630" t="str" cm="1">
        <f t="array" aca="1" ref="J4630" ca="1">+INDEX({"Tarjeta";"Efectivo";"Transferencia"},RANDBETWEEN(1,3))</f>
        <v>Efectivo</v>
      </c>
      <c r="K4630" t="str">
        <f t="shared" ca="1" si="437"/>
        <v>V-004</v>
      </c>
      <c r="L4630" t="str">
        <f ca="1">+VLOOKUP(K4630,'Tablas aux'!$A$23:$C$27,3,0)</f>
        <v>Moquegua</v>
      </c>
    </row>
    <row r="4631" spans="1:12" x14ac:dyDescent="0.25">
      <c r="A4631" t="str">
        <v>V-4630</v>
      </c>
      <c r="B4631">
        <f t="shared" ca="1" si="432"/>
        <v>45921</v>
      </c>
      <c r="C4631" t="str">
        <f t="shared" ca="1" si="433"/>
        <v>C-001</v>
      </c>
      <c r="D4631" t="str">
        <f t="shared" ca="1" si="434"/>
        <v>P-001</v>
      </c>
      <c r="E4631" t="str">
        <f ca="1">+_xlfn.XLOOKUP(D4631,'Tablas aux'!$A$3:$A$6,'Tablas aux'!$B$3:$B$6,0)</f>
        <v>Audífonos</v>
      </c>
      <c r="F4631" t="str">
        <f ca="1">+_xlfn.XLOOKUP(E4631,'Tablas aux'!$B$3:$B$6,'Tablas aux'!$C$3:$C$6,0)</f>
        <v>Electrónica</v>
      </c>
      <c r="G4631">
        <f t="shared" ca="1" si="435"/>
        <v>36</v>
      </c>
      <c r="H4631">
        <f ca="1">+_xlfn.XLOOKUP(D4631,'Tablas aux'!$A$3:$A$6,'Tablas aux'!$D$3:$D$6)</f>
        <v>50</v>
      </c>
      <c r="I4631" s="3">
        <f t="shared" ca="1" si="436"/>
        <v>0.1</v>
      </c>
      <c r="J4631" t="str" cm="1">
        <f t="array" aca="1" ref="J4631" ca="1">+INDEX({"Tarjeta";"Efectivo";"Transferencia"},RANDBETWEEN(1,3))</f>
        <v>Transferencia</v>
      </c>
      <c r="K4631" t="str">
        <f t="shared" ca="1" si="437"/>
        <v>V-003</v>
      </c>
      <c r="L4631" t="str">
        <f ca="1">+VLOOKUP(K4631,'Tablas aux'!$A$23:$C$27,3,0)</f>
        <v>Arequipa</v>
      </c>
    </row>
    <row r="4632" spans="1:12" x14ac:dyDescent="0.25">
      <c r="A4632" t="str">
        <v>V-4631</v>
      </c>
      <c r="B4632">
        <f t="shared" ca="1" si="432"/>
        <v>45975</v>
      </c>
      <c r="C4632" t="str">
        <f t="shared" ca="1" si="433"/>
        <v>C-001</v>
      </c>
      <c r="D4632" t="str">
        <f t="shared" ca="1" si="434"/>
        <v>P-003</v>
      </c>
      <c r="E4632" t="str">
        <f ca="1">+_xlfn.XLOOKUP(D4632,'Tablas aux'!$A$3:$A$6,'Tablas aux'!$B$3:$B$6,0)</f>
        <v>Smart Watch</v>
      </c>
      <c r="F4632" t="str">
        <f ca="1">+_xlfn.XLOOKUP(E4632,'Tablas aux'!$B$3:$B$6,'Tablas aux'!$C$3:$C$6,0)</f>
        <v>Electrónica</v>
      </c>
      <c r="G4632">
        <f t="shared" ca="1" si="435"/>
        <v>24</v>
      </c>
      <c r="H4632">
        <f ca="1">+_xlfn.XLOOKUP(D4632,'Tablas aux'!$A$3:$A$6,'Tablas aux'!$D$3:$D$6)</f>
        <v>200</v>
      </c>
      <c r="I4632" s="3">
        <f t="shared" ca="1" si="436"/>
        <v>0.1</v>
      </c>
      <c r="J4632" t="str" cm="1">
        <f t="array" aca="1" ref="J4632" ca="1">+INDEX({"Tarjeta";"Efectivo";"Transferencia"},RANDBETWEEN(1,3))</f>
        <v>Tarjeta</v>
      </c>
      <c r="K4632" t="str">
        <f t="shared" ca="1" si="437"/>
        <v>V-001</v>
      </c>
      <c r="L4632" t="str">
        <f ca="1">+VLOOKUP(K4632,'Tablas aux'!$A$23:$C$27,3,0)</f>
        <v>Lima</v>
      </c>
    </row>
    <row r="4633" spans="1:12" x14ac:dyDescent="0.25">
      <c r="A4633" t="str">
        <v>V-4632</v>
      </c>
      <c r="B4633">
        <f t="shared" ca="1" si="432"/>
        <v>45968</v>
      </c>
      <c r="C4633" t="str">
        <f t="shared" ca="1" si="433"/>
        <v>C-004</v>
      </c>
      <c r="D4633" t="str">
        <f t="shared" ca="1" si="434"/>
        <v>P-003</v>
      </c>
      <c r="E4633" t="str">
        <f ca="1">+_xlfn.XLOOKUP(D4633,'Tablas aux'!$A$3:$A$6,'Tablas aux'!$B$3:$B$6,0)</f>
        <v>Smart Watch</v>
      </c>
      <c r="F4633" t="str">
        <f ca="1">+_xlfn.XLOOKUP(E4633,'Tablas aux'!$B$3:$B$6,'Tablas aux'!$C$3:$C$6,0)</f>
        <v>Electrónica</v>
      </c>
      <c r="G4633">
        <f t="shared" ca="1" si="435"/>
        <v>6</v>
      </c>
      <c r="H4633">
        <f ca="1">+_xlfn.XLOOKUP(D4633,'Tablas aux'!$A$3:$A$6,'Tablas aux'!$D$3:$D$6)</f>
        <v>200</v>
      </c>
      <c r="I4633" s="3">
        <f t="shared" ca="1" si="436"/>
        <v>0.1</v>
      </c>
      <c r="J4633" t="str" cm="1">
        <f t="array" aca="1" ref="J4633" ca="1">+INDEX({"Tarjeta";"Efectivo";"Transferencia"},RANDBETWEEN(1,3))</f>
        <v>Tarjeta</v>
      </c>
      <c r="K4633" t="str">
        <f t="shared" ca="1" si="437"/>
        <v>V-001</v>
      </c>
      <c r="L4633" t="str">
        <f ca="1">+VLOOKUP(K4633,'Tablas aux'!$A$23:$C$27,3,0)</f>
        <v>Lima</v>
      </c>
    </row>
    <row r="4634" spans="1:12" x14ac:dyDescent="0.25">
      <c r="A4634" t="str">
        <v>V-4633</v>
      </c>
      <c r="B4634">
        <f t="shared" ca="1" si="432"/>
        <v>45977</v>
      </c>
      <c r="C4634" t="str">
        <f t="shared" ca="1" si="433"/>
        <v>C-001</v>
      </c>
      <c r="D4634" t="str">
        <f t="shared" ca="1" si="434"/>
        <v>P-004</v>
      </c>
      <c r="E4634" t="str">
        <f ca="1">+_xlfn.XLOOKUP(D4634,'Tablas aux'!$A$3:$A$6,'Tablas aux'!$B$3:$B$6,0)</f>
        <v>Smart Phone</v>
      </c>
      <c r="F4634" t="str">
        <f ca="1">+_xlfn.XLOOKUP(E4634,'Tablas aux'!$B$3:$B$6,'Tablas aux'!$C$3:$C$6,0)</f>
        <v>Telefonía</v>
      </c>
      <c r="G4634">
        <f t="shared" ca="1" si="435"/>
        <v>16</v>
      </c>
      <c r="H4634">
        <f ca="1">+_xlfn.XLOOKUP(D4634,'Tablas aux'!$A$3:$A$6,'Tablas aux'!$D$3:$D$6)</f>
        <v>800</v>
      </c>
      <c r="I4634" s="3">
        <f t="shared" ca="1" si="436"/>
        <v>0.2</v>
      </c>
      <c r="J4634" t="str" cm="1">
        <f t="array" aca="1" ref="J4634" ca="1">+INDEX({"Tarjeta";"Efectivo";"Transferencia"},RANDBETWEEN(1,3))</f>
        <v>Tarjeta</v>
      </c>
      <c r="K4634" t="str">
        <f t="shared" ca="1" si="437"/>
        <v>V-003</v>
      </c>
      <c r="L4634" t="str">
        <f ca="1">+VLOOKUP(K4634,'Tablas aux'!$A$23:$C$27,3,0)</f>
        <v>Arequipa</v>
      </c>
    </row>
    <row r="4635" spans="1:12" x14ac:dyDescent="0.25">
      <c r="A4635" t="str">
        <v>V-4634</v>
      </c>
      <c r="B4635">
        <f t="shared" ca="1" si="432"/>
        <v>45796</v>
      </c>
      <c r="C4635" t="str">
        <f t="shared" ca="1" si="433"/>
        <v>C-001</v>
      </c>
      <c r="D4635" t="str">
        <f t="shared" ca="1" si="434"/>
        <v>P-003</v>
      </c>
      <c r="E4635" t="str">
        <f ca="1">+_xlfn.XLOOKUP(D4635,'Tablas aux'!$A$3:$A$6,'Tablas aux'!$B$3:$B$6,0)</f>
        <v>Smart Watch</v>
      </c>
      <c r="F4635" t="str">
        <f ca="1">+_xlfn.XLOOKUP(E4635,'Tablas aux'!$B$3:$B$6,'Tablas aux'!$C$3:$C$6,0)</f>
        <v>Electrónica</v>
      </c>
      <c r="G4635">
        <f t="shared" ca="1" si="435"/>
        <v>19</v>
      </c>
      <c r="H4635">
        <f ca="1">+_xlfn.XLOOKUP(D4635,'Tablas aux'!$A$3:$A$6,'Tablas aux'!$D$3:$D$6)</f>
        <v>200</v>
      </c>
      <c r="I4635" s="3">
        <f t="shared" ca="1" si="436"/>
        <v>0.1</v>
      </c>
      <c r="J4635" t="str" cm="1">
        <f t="array" aca="1" ref="J4635" ca="1">+INDEX({"Tarjeta";"Efectivo";"Transferencia"},RANDBETWEEN(1,3))</f>
        <v>Tarjeta</v>
      </c>
      <c r="K4635" t="str">
        <f t="shared" ca="1" si="437"/>
        <v>V-002</v>
      </c>
      <c r="L4635" t="str">
        <f ca="1">+VLOOKUP(K4635,'Tablas aux'!$A$23:$C$27,3,0)</f>
        <v>Callao</v>
      </c>
    </row>
    <row r="4636" spans="1:12" x14ac:dyDescent="0.25">
      <c r="A4636" t="str">
        <v>V-4635</v>
      </c>
      <c r="B4636">
        <f t="shared" ca="1" si="432"/>
        <v>45947</v>
      </c>
      <c r="C4636" t="str">
        <f t="shared" ca="1" si="433"/>
        <v>C-004</v>
      </c>
      <c r="D4636" t="str">
        <f t="shared" ca="1" si="434"/>
        <v>P-002</v>
      </c>
      <c r="E4636" t="str">
        <f ca="1">+_xlfn.XLOOKUP(D4636,'Tablas aux'!$A$3:$A$6,'Tablas aux'!$B$3:$B$6,0)</f>
        <v>Laptop</v>
      </c>
      <c r="F4636" t="str">
        <f ca="1">+_xlfn.XLOOKUP(E4636,'Tablas aux'!$B$3:$B$6,'Tablas aux'!$C$3:$C$6,0)</f>
        <v>Computo</v>
      </c>
      <c r="G4636">
        <f t="shared" ca="1" si="435"/>
        <v>7</v>
      </c>
      <c r="H4636">
        <f ca="1">+_xlfn.XLOOKUP(D4636,'Tablas aux'!$A$3:$A$6,'Tablas aux'!$D$3:$D$6)</f>
        <v>1200</v>
      </c>
      <c r="I4636" s="3">
        <f t="shared" ca="1" si="436"/>
        <v>0.3</v>
      </c>
      <c r="J4636" t="str" cm="1">
        <f t="array" aca="1" ref="J4636" ca="1">+INDEX({"Tarjeta";"Efectivo";"Transferencia"},RANDBETWEEN(1,3))</f>
        <v>Tarjeta</v>
      </c>
      <c r="K4636" t="str">
        <f t="shared" ca="1" si="437"/>
        <v>V-004</v>
      </c>
      <c r="L4636" t="str">
        <f ca="1">+VLOOKUP(K4636,'Tablas aux'!$A$23:$C$27,3,0)</f>
        <v>Moquegua</v>
      </c>
    </row>
    <row r="4637" spans="1:12" x14ac:dyDescent="0.25">
      <c r="A4637" t="str">
        <v>V-4636</v>
      </c>
      <c r="B4637">
        <f t="shared" ca="1" si="432"/>
        <v>45697</v>
      </c>
      <c r="C4637" t="str">
        <f t="shared" ca="1" si="433"/>
        <v>C-003</v>
      </c>
      <c r="D4637" t="str">
        <f t="shared" ca="1" si="434"/>
        <v>P-001</v>
      </c>
      <c r="E4637" t="str">
        <f ca="1">+_xlfn.XLOOKUP(D4637,'Tablas aux'!$A$3:$A$6,'Tablas aux'!$B$3:$B$6,0)</f>
        <v>Audífonos</v>
      </c>
      <c r="F4637" t="str">
        <f ca="1">+_xlfn.XLOOKUP(E4637,'Tablas aux'!$B$3:$B$6,'Tablas aux'!$C$3:$C$6,0)</f>
        <v>Electrónica</v>
      </c>
      <c r="G4637">
        <f t="shared" ca="1" si="435"/>
        <v>11</v>
      </c>
      <c r="H4637">
        <f ca="1">+_xlfn.XLOOKUP(D4637,'Tablas aux'!$A$3:$A$6,'Tablas aux'!$D$3:$D$6)</f>
        <v>50</v>
      </c>
      <c r="I4637" s="3">
        <f t="shared" ca="1" si="436"/>
        <v>0.1</v>
      </c>
      <c r="J4637" t="str" cm="1">
        <f t="array" aca="1" ref="J4637" ca="1">+INDEX({"Tarjeta";"Efectivo";"Transferencia"},RANDBETWEEN(1,3))</f>
        <v>Efectivo</v>
      </c>
      <c r="K4637" t="str">
        <f t="shared" ca="1" si="437"/>
        <v>V-004</v>
      </c>
      <c r="L4637" t="str">
        <f ca="1">+VLOOKUP(K4637,'Tablas aux'!$A$23:$C$27,3,0)</f>
        <v>Moquegua</v>
      </c>
    </row>
    <row r="4638" spans="1:12" x14ac:dyDescent="0.25">
      <c r="A4638" t="str">
        <v>V-4637</v>
      </c>
      <c r="B4638">
        <f t="shared" ca="1" si="432"/>
        <v>45749</v>
      </c>
      <c r="C4638" t="str">
        <f t="shared" ca="1" si="433"/>
        <v>C-004</v>
      </c>
      <c r="D4638" t="str">
        <f t="shared" ca="1" si="434"/>
        <v>P-003</v>
      </c>
      <c r="E4638" t="str">
        <f ca="1">+_xlfn.XLOOKUP(D4638,'Tablas aux'!$A$3:$A$6,'Tablas aux'!$B$3:$B$6,0)</f>
        <v>Smart Watch</v>
      </c>
      <c r="F4638" t="str">
        <f ca="1">+_xlfn.XLOOKUP(E4638,'Tablas aux'!$B$3:$B$6,'Tablas aux'!$C$3:$C$6,0)</f>
        <v>Electrónica</v>
      </c>
      <c r="G4638">
        <f t="shared" ca="1" si="435"/>
        <v>36</v>
      </c>
      <c r="H4638">
        <f ca="1">+_xlfn.XLOOKUP(D4638,'Tablas aux'!$A$3:$A$6,'Tablas aux'!$D$3:$D$6)</f>
        <v>200</v>
      </c>
      <c r="I4638" s="3">
        <f t="shared" ca="1" si="436"/>
        <v>0.1</v>
      </c>
      <c r="J4638" t="str" cm="1">
        <f t="array" aca="1" ref="J4638" ca="1">+INDEX({"Tarjeta";"Efectivo";"Transferencia"},RANDBETWEEN(1,3))</f>
        <v>Tarjeta</v>
      </c>
      <c r="K4638" t="str">
        <f t="shared" ca="1" si="437"/>
        <v>V-005</v>
      </c>
      <c r="L4638" t="str">
        <f ca="1">+VLOOKUP(K4638,'Tablas aux'!$A$23:$C$27,3,0)</f>
        <v>Ayacucho</v>
      </c>
    </row>
    <row r="4639" spans="1:12" x14ac:dyDescent="0.25">
      <c r="A4639" t="str">
        <v>V-4638</v>
      </c>
      <c r="B4639">
        <f t="shared" ca="1" si="432"/>
        <v>45782</v>
      </c>
      <c r="C4639" t="str">
        <f t="shared" ca="1" si="433"/>
        <v>C-002</v>
      </c>
      <c r="D4639" t="str">
        <f t="shared" ca="1" si="434"/>
        <v>P-003</v>
      </c>
      <c r="E4639" t="str">
        <f ca="1">+_xlfn.XLOOKUP(D4639,'Tablas aux'!$A$3:$A$6,'Tablas aux'!$B$3:$B$6,0)</f>
        <v>Smart Watch</v>
      </c>
      <c r="F4639" t="str">
        <f ca="1">+_xlfn.XLOOKUP(E4639,'Tablas aux'!$B$3:$B$6,'Tablas aux'!$C$3:$C$6,0)</f>
        <v>Electrónica</v>
      </c>
      <c r="G4639">
        <f t="shared" ca="1" si="435"/>
        <v>16</v>
      </c>
      <c r="H4639">
        <f ca="1">+_xlfn.XLOOKUP(D4639,'Tablas aux'!$A$3:$A$6,'Tablas aux'!$D$3:$D$6)</f>
        <v>200</v>
      </c>
      <c r="I4639" s="3">
        <f t="shared" ca="1" si="436"/>
        <v>0.1</v>
      </c>
      <c r="J4639" t="str" cm="1">
        <f t="array" aca="1" ref="J4639" ca="1">+INDEX({"Tarjeta";"Efectivo";"Transferencia"},RANDBETWEEN(1,3))</f>
        <v>Transferencia</v>
      </c>
      <c r="K4639" t="str">
        <f t="shared" ca="1" si="437"/>
        <v>V-001</v>
      </c>
      <c r="L4639" t="str">
        <f ca="1">+VLOOKUP(K4639,'Tablas aux'!$A$23:$C$27,3,0)</f>
        <v>Lima</v>
      </c>
    </row>
    <row r="4640" spans="1:12" x14ac:dyDescent="0.25">
      <c r="A4640" t="str">
        <v>V-4639</v>
      </c>
      <c r="B4640">
        <f t="shared" ca="1" si="432"/>
        <v>45938</v>
      </c>
      <c r="C4640" t="str">
        <f t="shared" ca="1" si="433"/>
        <v>C-003</v>
      </c>
      <c r="D4640" t="str">
        <f t="shared" ca="1" si="434"/>
        <v>P-004</v>
      </c>
      <c r="E4640" t="str">
        <f ca="1">+_xlfn.XLOOKUP(D4640,'Tablas aux'!$A$3:$A$6,'Tablas aux'!$B$3:$B$6,0)</f>
        <v>Smart Phone</v>
      </c>
      <c r="F4640" t="str">
        <f ca="1">+_xlfn.XLOOKUP(E4640,'Tablas aux'!$B$3:$B$6,'Tablas aux'!$C$3:$C$6,0)</f>
        <v>Telefonía</v>
      </c>
      <c r="G4640">
        <f t="shared" ca="1" si="435"/>
        <v>38</v>
      </c>
      <c r="H4640">
        <f ca="1">+_xlfn.XLOOKUP(D4640,'Tablas aux'!$A$3:$A$6,'Tablas aux'!$D$3:$D$6)</f>
        <v>800</v>
      </c>
      <c r="I4640" s="3">
        <f t="shared" ca="1" si="436"/>
        <v>0.2</v>
      </c>
      <c r="J4640" t="str" cm="1">
        <f t="array" aca="1" ref="J4640" ca="1">+INDEX({"Tarjeta";"Efectivo";"Transferencia"},RANDBETWEEN(1,3))</f>
        <v>Transferencia</v>
      </c>
      <c r="K4640" t="str">
        <f t="shared" ca="1" si="437"/>
        <v>V-002</v>
      </c>
      <c r="L4640" t="str">
        <f ca="1">+VLOOKUP(K4640,'Tablas aux'!$A$23:$C$27,3,0)</f>
        <v>Callao</v>
      </c>
    </row>
    <row r="4641" spans="1:12" x14ac:dyDescent="0.25">
      <c r="A4641" t="str">
        <v>V-4640</v>
      </c>
      <c r="B4641">
        <f t="shared" ca="1" si="432"/>
        <v>45707</v>
      </c>
      <c r="C4641" t="str">
        <f t="shared" ca="1" si="433"/>
        <v>C-004</v>
      </c>
      <c r="D4641" t="str">
        <f t="shared" ca="1" si="434"/>
        <v>P-003</v>
      </c>
      <c r="E4641" t="str">
        <f ca="1">+_xlfn.XLOOKUP(D4641,'Tablas aux'!$A$3:$A$6,'Tablas aux'!$B$3:$B$6,0)</f>
        <v>Smart Watch</v>
      </c>
      <c r="F4641" t="str">
        <f ca="1">+_xlfn.XLOOKUP(E4641,'Tablas aux'!$B$3:$B$6,'Tablas aux'!$C$3:$C$6,0)</f>
        <v>Electrónica</v>
      </c>
      <c r="G4641">
        <f t="shared" ca="1" si="435"/>
        <v>20</v>
      </c>
      <c r="H4641">
        <f ca="1">+_xlfn.XLOOKUP(D4641,'Tablas aux'!$A$3:$A$6,'Tablas aux'!$D$3:$D$6)</f>
        <v>200</v>
      </c>
      <c r="I4641" s="3">
        <f t="shared" ca="1" si="436"/>
        <v>0.1</v>
      </c>
      <c r="J4641" t="str" cm="1">
        <f t="array" aca="1" ref="J4641" ca="1">+INDEX({"Tarjeta";"Efectivo";"Transferencia"},RANDBETWEEN(1,3))</f>
        <v>Tarjeta</v>
      </c>
      <c r="K4641" t="str">
        <f t="shared" ca="1" si="437"/>
        <v>V-001</v>
      </c>
      <c r="L4641" t="str">
        <f ca="1">+VLOOKUP(K4641,'Tablas aux'!$A$23:$C$27,3,0)</f>
        <v>Lima</v>
      </c>
    </row>
    <row r="4642" spans="1:12" x14ac:dyDescent="0.25">
      <c r="A4642" t="str">
        <v>V-4641</v>
      </c>
      <c r="B4642">
        <f t="shared" ca="1" si="432"/>
        <v>45874</v>
      </c>
      <c r="C4642" t="str">
        <f t="shared" ca="1" si="433"/>
        <v>C-004</v>
      </c>
      <c r="D4642" t="str">
        <f t="shared" ca="1" si="434"/>
        <v>P-003</v>
      </c>
      <c r="E4642" t="str">
        <f ca="1">+_xlfn.XLOOKUP(D4642,'Tablas aux'!$A$3:$A$6,'Tablas aux'!$B$3:$B$6,0)</f>
        <v>Smart Watch</v>
      </c>
      <c r="F4642" t="str">
        <f ca="1">+_xlfn.XLOOKUP(E4642,'Tablas aux'!$B$3:$B$6,'Tablas aux'!$C$3:$C$6,0)</f>
        <v>Electrónica</v>
      </c>
      <c r="G4642">
        <f t="shared" ca="1" si="435"/>
        <v>26</v>
      </c>
      <c r="H4642">
        <f ca="1">+_xlfn.XLOOKUP(D4642,'Tablas aux'!$A$3:$A$6,'Tablas aux'!$D$3:$D$6)</f>
        <v>200</v>
      </c>
      <c r="I4642" s="3">
        <f t="shared" ca="1" si="436"/>
        <v>0.1</v>
      </c>
      <c r="J4642" t="str" cm="1">
        <f t="array" aca="1" ref="J4642" ca="1">+INDEX({"Tarjeta";"Efectivo";"Transferencia"},RANDBETWEEN(1,3))</f>
        <v>Transferencia</v>
      </c>
      <c r="K4642" t="str">
        <f t="shared" ca="1" si="437"/>
        <v>V-002</v>
      </c>
      <c r="L4642" t="str">
        <f ca="1">+VLOOKUP(K4642,'Tablas aux'!$A$23:$C$27,3,0)</f>
        <v>Callao</v>
      </c>
    </row>
    <row r="4643" spans="1:12" x14ac:dyDescent="0.25">
      <c r="A4643" t="str">
        <v>V-4642</v>
      </c>
      <c r="B4643">
        <f t="shared" ca="1" si="432"/>
        <v>45796</v>
      </c>
      <c r="C4643" t="str">
        <f t="shared" ca="1" si="433"/>
        <v>C-002</v>
      </c>
      <c r="D4643" t="str">
        <f t="shared" ca="1" si="434"/>
        <v>P-004</v>
      </c>
      <c r="E4643" t="str">
        <f ca="1">+_xlfn.XLOOKUP(D4643,'Tablas aux'!$A$3:$A$6,'Tablas aux'!$B$3:$B$6,0)</f>
        <v>Smart Phone</v>
      </c>
      <c r="F4643" t="str">
        <f ca="1">+_xlfn.XLOOKUP(E4643,'Tablas aux'!$B$3:$B$6,'Tablas aux'!$C$3:$C$6,0)</f>
        <v>Telefonía</v>
      </c>
      <c r="G4643">
        <f t="shared" ca="1" si="435"/>
        <v>9</v>
      </c>
      <c r="H4643">
        <f ca="1">+_xlfn.XLOOKUP(D4643,'Tablas aux'!$A$3:$A$6,'Tablas aux'!$D$3:$D$6)</f>
        <v>800</v>
      </c>
      <c r="I4643" s="3">
        <f t="shared" ca="1" si="436"/>
        <v>0.2</v>
      </c>
      <c r="J4643" t="str" cm="1">
        <f t="array" aca="1" ref="J4643" ca="1">+INDEX({"Tarjeta";"Efectivo";"Transferencia"},RANDBETWEEN(1,3))</f>
        <v>Efectivo</v>
      </c>
      <c r="K4643" t="str">
        <f t="shared" ca="1" si="437"/>
        <v>V-005</v>
      </c>
      <c r="L4643" t="str">
        <f ca="1">+VLOOKUP(K4643,'Tablas aux'!$A$23:$C$27,3,0)</f>
        <v>Ayacucho</v>
      </c>
    </row>
    <row r="4644" spans="1:12" x14ac:dyDescent="0.25">
      <c r="A4644" t="str">
        <v>V-4643</v>
      </c>
      <c r="B4644">
        <f t="shared" ca="1" si="432"/>
        <v>46008</v>
      </c>
      <c r="C4644" t="str">
        <f t="shared" ca="1" si="433"/>
        <v>C-004</v>
      </c>
      <c r="D4644" t="str">
        <f t="shared" ca="1" si="434"/>
        <v>P-002</v>
      </c>
      <c r="E4644" t="str">
        <f ca="1">+_xlfn.XLOOKUP(D4644,'Tablas aux'!$A$3:$A$6,'Tablas aux'!$B$3:$B$6,0)</f>
        <v>Laptop</v>
      </c>
      <c r="F4644" t="str">
        <f ca="1">+_xlfn.XLOOKUP(E4644,'Tablas aux'!$B$3:$B$6,'Tablas aux'!$C$3:$C$6,0)</f>
        <v>Computo</v>
      </c>
      <c r="G4644">
        <f t="shared" ca="1" si="435"/>
        <v>23</v>
      </c>
      <c r="H4644">
        <f ca="1">+_xlfn.XLOOKUP(D4644,'Tablas aux'!$A$3:$A$6,'Tablas aux'!$D$3:$D$6)</f>
        <v>1200</v>
      </c>
      <c r="I4644" s="3">
        <f t="shared" ca="1" si="436"/>
        <v>0.3</v>
      </c>
      <c r="J4644" t="str" cm="1">
        <f t="array" aca="1" ref="J4644" ca="1">+INDEX({"Tarjeta";"Efectivo";"Transferencia"},RANDBETWEEN(1,3))</f>
        <v>Efectivo</v>
      </c>
      <c r="K4644" t="str">
        <f t="shared" ca="1" si="437"/>
        <v>V-003</v>
      </c>
      <c r="L4644" t="str">
        <f ca="1">+VLOOKUP(K4644,'Tablas aux'!$A$23:$C$27,3,0)</f>
        <v>Arequipa</v>
      </c>
    </row>
    <row r="4645" spans="1:12" x14ac:dyDescent="0.25">
      <c r="A4645" t="str">
        <v>V-4644</v>
      </c>
      <c r="B4645">
        <f t="shared" ca="1" si="432"/>
        <v>45834</v>
      </c>
      <c r="C4645" t="str">
        <f t="shared" ca="1" si="433"/>
        <v>C-001</v>
      </c>
      <c r="D4645" t="str">
        <f t="shared" ca="1" si="434"/>
        <v>P-002</v>
      </c>
      <c r="E4645" t="str">
        <f ca="1">+_xlfn.XLOOKUP(D4645,'Tablas aux'!$A$3:$A$6,'Tablas aux'!$B$3:$B$6,0)</f>
        <v>Laptop</v>
      </c>
      <c r="F4645" t="str">
        <f ca="1">+_xlfn.XLOOKUP(E4645,'Tablas aux'!$B$3:$B$6,'Tablas aux'!$C$3:$C$6,0)</f>
        <v>Computo</v>
      </c>
      <c r="G4645">
        <f t="shared" ca="1" si="435"/>
        <v>41</v>
      </c>
      <c r="H4645">
        <f ca="1">+_xlfn.XLOOKUP(D4645,'Tablas aux'!$A$3:$A$6,'Tablas aux'!$D$3:$D$6)</f>
        <v>1200</v>
      </c>
      <c r="I4645" s="3">
        <f t="shared" ca="1" si="436"/>
        <v>0.3</v>
      </c>
      <c r="J4645" t="str" cm="1">
        <f t="array" aca="1" ref="J4645" ca="1">+INDEX({"Tarjeta";"Efectivo";"Transferencia"},RANDBETWEEN(1,3))</f>
        <v>Tarjeta</v>
      </c>
      <c r="K4645" t="str">
        <f t="shared" ca="1" si="437"/>
        <v>V-004</v>
      </c>
      <c r="L4645" t="str">
        <f ca="1">+VLOOKUP(K4645,'Tablas aux'!$A$23:$C$27,3,0)</f>
        <v>Moquegua</v>
      </c>
    </row>
    <row r="4646" spans="1:12" x14ac:dyDescent="0.25">
      <c r="A4646" t="str">
        <v>V-4645</v>
      </c>
      <c r="B4646">
        <f t="shared" ca="1" si="432"/>
        <v>45786</v>
      </c>
      <c r="C4646" t="str">
        <f t="shared" ca="1" si="433"/>
        <v>C-001</v>
      </c>
      <c r="D4646" t="str">
        <f t="shared" ca="1" si="434"/>
        <v>P-002</v>
      </c>
      <c r="E4646" t="str">
        <f ca="1">+_xlfn.XLOOKUP(D4646,'Tablas aux'!$A$3:$A$6,'Tablas aux'!$B$3:$B$6,0)</f>
        <v>Laptop</v>
      </c>
      <c r="F4646" t="str">
        <f ca="1">+_xlfn.XLOOKUP(E4646,'Tablas aux'!$B$3:$B$6,'Tablas aux'!$C$3:$C$6,0)</f>
        <v>Computo</v>
      </c>
      <c r="G4646">
        <f t="shared" ca="1" si="435"/>
        <v>28</v>
      </c>
      <c r="H4646">
        <f ca="1">+_xlfn.XLOOKUP(D4646,'Tablas aux'!$A$3:$A$6,'Tablas aux'!$D$3:$D$6)</f>
        <v>1200</v>
      </c>
      <c r="I4646" s="3">
        <f t="shared" ca="1" si="436"/>
        <v>0.3</v>
      </c>
      <c r="J4646" t="str" cm="1">
        <f t="array" aca="1" ref="J4646" ca="1">+INDEX({"Tarjeta";"Efectivo";"Transferencia"},RANDBETWEEN(1,3))</f>
        <v>Tarjeta</v>
      </c>
      <c r="K4646" t="str">
        <f t="shared" ca="1" si="437"/>
        <v>V-003</v>
      </c>
      <c r="L4646" t="str">
        <f ca="1">+VLOOKUP(K4646,'Tablas aux'!$A$23:$C$27,3,0)</f>
        <v>Arequipa</v>
      </c>
    </row>
    <row r="4647" spans="1:12" x14ac:dyDescent="0.25">
      <c r="A4647" t="str">
        <v>V-4646</v>
      </c>
      <c r="B4647">
        <f t="shared" ca="1" si="432"/>
        <v>45890</v>
      </c>
      <c r="C4647" t="str">
        <f t="shared" ca="1" si="433"/>
        <v>C-001</v>
      </c>
      <c r="D4647" t="str">
        <f t="shared" ca="1" si="434"/>
        <v>P-002</v>
      </c>
      <c r="E4647" t="str">
        <f ca="1">+_xlfn.XLOOKUP(D4647,'Tablas aux'!$A$3:$A$6,'Tablas aux'!$B$3:$B$6,0)</f>
        <v>Laptop</v>
      </c>
      <c r="F4647" t="str">
        <f ca="1">+_xlfn.XLOOKUP(E4647,'Tablas aux'!$B$3:$B$6,'Tablas aux'!$C$3:$C$6,0)</f>
        <v>Computo</v>
      </c>
      <c r="G4647">
        <f t="shared" ca="1" si="435"/>
        <v>10</v>
      </c>
      <c r="H4647">
        <f ca="1">+_xlfn.XLOOKUP(D4647,'Tablas aux'!$A$3:$A$6,'Tablas aux'!$D$3:$D$6)</f>
        <v>1200</v>
      </c>
      <c r="I4647" s="3">
        <f t="shared" ca="1" si="436"/>
        <v>0.3</v>
      </c>
      <c r="J4647" t="str" cm="1">
        <f t="array" aca="1" ref="J4647" ca="1">+INDEX({"Tarjeta";"Efectivo";"Transferencia"},RANDBETWEEN(1,3))</f>
        <v>Efectivo</v>
      </c>
      <c r="K4647" t="str">
        <f t="shared" ca="1" si="437"/>
        <v>V-004</v>
      </c>
      <c r="L4647" t="str">
        <f ca="1">+VLOOKUP(K4647,'Tablas aux'!$A$23:$C$27,3,0)</f>
        <v>Moquegua</v>
      </c>
    </row>
    <row r="4648" spans="1:12" x14ac:dyDescent="0.25">
      <c r="A4648" t="str">
        <v>V-4647</v>
      </c>
      <c r="B4648">
        <f t="shared" ca="1" si="432"/>
        <v>45956</v>
      </c>
      <c r="C4648" t="str">
        <f t="shared" ca="1" si="433"/>
        <v>C-004</v>
      </c>
      <c r="D4648" t="str">
        <f t="shared" ca="1" si="434"/>
        <v>P-001</v>
      </c>
      <c r="E4648" t="str">
        <f ca="1">+_xlfn.XLOOKUP(D4648,'Tablas aux'!$A$3:$A$6,'Tablas aux'!$B$3:$B$6,0)</f>
        <v>Audífonos</v>
      </c>
      <c r="F4648" t="str">
        <f ca="1">+_xlfn.XLOOKUP(E4648,'Tablas aux'!$B$3:$B$6,'Tablas aux'!$C$3:$C$6,0)</f>
        <v>Electrónica</v>
      </c>
      <c r="G4648">
        <f t="shared" ca="1" si="435"/>
        <v>24</v>
      </c>
      <c r="H4648">
        <f ca="1">+_xlfn.XLOOKUP(D4648,'Tablas aux'!$A$3:$A$6,'Tablas aux'!$D$3:$D$6)</f>
        <v>50</v>
      </c>
      <c r="I4648" s="3">
        <f t="shared" ca="1" si="436"/>
        <v>0.1</v>
      </c>
      <c r="J4648" t="str" cm="1">
        <f t="array" aca="1" ref="J4648" ca="1">+INDEX({"Tarjeta";"Efectivo";"Transferencia"},RANDBETWEEN(1,3))</f>
        <v>Efectivo</v>
      </c>
      <c r="K4648" t="str">
        <f t="shared" ca="1" si="437"/>
        <v>V-001</v>
      </c>
      <c r="L4648" t="str">
        <f ca="1">+VLOOKUP(K4648,'Tablas aux'!$A$23:$C$27,3,0)</f>
        <v>Lima</v>
      </c>
    </row>
    <row r="4649" spans="1:12" x14ac:dyDescent="0.25">
      <c r="A4649" t="str">
        <v>V-4648</v>
      </c>
      <c r="B4649">
        <f t="shared" ca="1" si="432"/>
        <v>45660</v>
      </c>
      <c r="C4649" t="str">
        <f t="shared" ca="1" si="433"/>
        <v>C-004</v>
      </c>
      <c r="D4649" t="str">
        <f t="shared" ca="1" si="434"/>
        <v>P-004</v>
      </c>
      <c r="E4649" t="str">
        <f ca="1">+_xlfn.XLOOKUP(D4649,'Tablas aux'!$A$3:$A$6,'Tablas aux'!$B$3:$B$6,0)</f>
        <v>Smart Phone</v>
      </c>
      <c r="F4649" t="str">
        <f ca="1">+_xlfn.XLOOKUP(E4649,'Tablas aux'!$B$3:$B$6,'Tablas aux'!$C$3:$C$6,0)</f>
        <v>Telefonía</v>
      </c>
      <c r="G4649">
        <f t="shared" ca="1" si="435"/>
        <v>30</v>
      </c>
      <c r="H4649">
        <f ca="1">+_xlfn.XLOOKUP(D4649,'Tablas aux'!$A$3:$A$6,'Tablas aux'!$D$3:$D$6)</f>
        <v>800</v>
      </c>
      <c r="I4649" s="3">
        <f t="shared" ca="1" si="436"/>
        <v>0.2</v>
      </c>
      <c r="J4649" t="str" cm="1">
        <f t="array" aca="1" ref="J4649" ca="1">+INDEX({"Tarjeta";"Efectivo";"Transferencia"},RANDBETWEEN(1,3))</f>
        <v>Tarjeta</v>
      </c>
      <c r="K4649" t="str">
        <f t="shared" ca="1" si="437"/>
        <v>V-002</v>
      </c>
      <c r="L4649" t="str">
        <f ca="1">+VLOOKUP(K4649,'Tablas aux'!$A$23:$C$27,3,0)</f>
        <v>Callao</v>
      </c>
    </row>
    <row r="4650" spans="1:12" x14ac:dyDescent="0.25">
      <c r="A4650" t="str">
        <v>V-4649</v>
      </c>
      <c r="B4650">
        <f t="shared" ca="1" si="432"/>
        <v>45721</v>
      </c>
      <c r="C4650" t="str">
        <f t="shared" ca="1" si="433"/>
        <v>C-003</v>
      </c>
      <c r="D4650" t="str">
        <f t="shared" ca="1" si="434"/>
        <v>P-003</v>
      </c>
      <c r="E4650" t="str">
        <f ca="1">+_xlfn.XLOOKUP(D4650,'Tablas aux'!$A$3:$A$6,'Tablas aux'!$B$3:$B$6,0)</f>
        <v>Smart Watch</v>
      </c>
      <c r="F4650" t="str">
        <f ca="1">+_xlfn.XLOOKUP(E4650,'Tablas aux'!$B$3:$B$6,'Tablas aux'!$C$3:$C$6,0)</f>
        <v>Electrónica</v>
      </c>
      <c r="G4650">
        <f t="shared" ca="1" si="435"/>
        <v>26</v>
      </c>
      <c r="H4650">
        <f ca="1">+_xlfn.XLOOKUP(D4650,'Tablas aux'!$A$3:$A$6,'Tablas aux'!$D$3:$D$6)</f>
        <v>200</v>
      </c>
      <c r="I4650" s="3">
        <f t="shared" ca="1" si="436"/>
        <v>0.1</v>
      </c>
      <c r="J4650" t="str" cm="1">
        <f t="array" aca="1" ref="J4650" ca="1">+INDEX({"Tarjeta";"Efectivo";"Transferencia"},RANDBETWEEN(1,3))</f>
        <v>Tarjeta</v>
      </c>
      <c r="K4650" t="str">
        <f t="shared" ca="1" si="437"/>
        <v>V-004</v>
      </c>
      <c r="L4650" t="str">
        <f ca="1">+VLOOKUP(K4650,'Tablas aux'!$A$23:$C$27,3,0)</f>
        <v>Moquegua</v>
      </c>
    </row>
    <row r="4651" spans="1:12" x14ac:dyDescent="0.25">
      <c r="A4651" t="str">
        <v>V-4650</v>
      </c>
      <c r="B4651">
        <f t="shared" ca="1" si="432"/>
        <v>45742</v>
      </c>
      <c r="C4651" t="str">
        <f t="shared" ca="1" si="433"/>
        <v>C-004</v>
      </c>
      <c r="D4651" t="str">
        <f t="shared" ca="1" si="434"/>
        <v>P-003</v>
      </c>
      <c r="E4651" t="str">
        <f ca="1">+_xlfn.XLOOKUP(D4651,'Tablas aux'!$A$3:$A$6,'Tablas aux'!$B$3:$B$6,0)</f>
        <v>Smart Watch</v>
      </c>
      <c r="F4651" t="str">
        <f ca="1">+_xlfn.XLOOKUP(E4651,'Tablas aux'!$B$3:$B$6,'Tablas aux'!$C$3:$C$6,0)</f>
        <v>Electrónica</v>
      </c>
      <c r="G4651">
        <f t="shared" ca="1" si="435"/>
        <v>18</v>
      </c>
      <c r="H4651">
        <f ca="1">+_xlfn.XLOOKUP(D4651,'Tablas aux'!$A$3:$A$6,'Tablas aux'!$D$3:$D$6)</f>
        <v>200</v>
      </c>
      <c r="I4651" s="3">
        <f t="shared" ca="1" si="436"/>
        <v>0.1</v>
      </c>
      <c r="J4651" t="str" cm="1">
        <f t="array" aca="1" ref="J4651" ca="1">+INDEX({"Tarjeta";"Efectivo";"Transferencia"},RANDBETWEEN(1,3))</f>
        <v>Efectivo</v>
      </c>
      <c r="K4651" t="str">
        <f t="shared" ca="1" si="437"/>
        <v>V-002</v>
      </c>
      <c r="L4651" t="str">
        <f ca="1">+VLOOKUP(K4651,'Tablas aux'!$A$23:$C$27,3,0)</f>
        <v>Callao</v>
      </c>
    </row>
    <row r="4652" spans="1:12" x14ac:dyDescent="0.25">
      <c r="A4652" t="str">
        <v>V-4651</v>
      </c>
      <c r="B4652">
        <f t="shared" ca="1" si="432"/>
        <v>45738</v>
      </c>
      <c r="C4652" t="str">
        <f t="shared" ca="1" si="433"/>
        <v>C-003</v>
      </c>
      <c r="D4652" t="str">
        <f t="shared" ca="1" si="434"/>
        <v>P-001</v>
      </c>
      <c r="E4652" t="str">
        <f ca="1">+_xlfn.XLOOKUP(D4652,'Tablas aux'!$A$3:$A$6,'Tablas aux'!$B$3:$B$6,0)</f>
        <v>Audífonos</v>
      </c>
      <c r="F4652" t="str">
        <f ca="1">+_xlfn.XLOOKUP(E4652,'Tablas aux'!$B$3:$B$6,'Tablas aux'!$C$3:$C$6,0)</f>
        <v>Electrónica</v>
      </c>
      <c r="G4652">
        <f t="shared" ca="1" si="435"/>
        <v>36</v>
      </c>
      <c r="H4652">
        <f ca="1">+_xlfn.XLOOKUP(D4652,'Tablas aux'!$A$3:$A$6,'Tablas aux'!$D$3:$D$6)</f>
        <v>50</v>
      </c>
      <c r="I4652" s="3">
        <f t="shared" ca="1" si="436"/>
        <v>0.1</v>
      </c>
      <c r="J4652" t="str" cm="1">
        <f t="array" aca="1" ref="J4652" ca="1">+INDEX({"Tarjeta";"Efectivo";"Transferencia"},RANDBETWEEN(1,3))</f>
        <v>Transferencia</v>
      </c>
      <c r="K4652" t="str">
        <f t="shared" ca="1" si="437"/>
        <v>V-001</v>
      </c>
      <c r="L4652" t="str">
        <f ca="1">+VLOOKUP(K4652,'Tablas aux'!$A$23:$C$27,3,0)</f>
        <v>Lima</v>
      </c>
    </row>
    <row r="4653" spans="1:12" x14ac:dyDescent="0.25">
      <c r="A4653" t="str">
        <v>V-4652</v>
      </c>
      <c r="B4653">
        <f t="shared" ca="1" si="432"/>
        <v>45809</v>
      </c>
      <c r="C4653" t="str">
        <f t="shared" ca="1" si="433"/>
        <v>C-003</v>
      </c>
      <c r="D4653" t="str">
        <f t="shared" ca="1" si="434"/>
        <v>P-002</v>
      </c>
      <c r="E4653" t="str">
        <f ca="1">+_xlfn.XLOOKUP(D4653,'Tablas aux'!$A$3:$A$6,'Tablas aux'!$B$3:$B$6,0)</f>
        <v>Laptop</v>
      </c>
      <c r="F4653" t="str">
        <f ca="1">+_xlfn.XLOOKUP(E4653,'Tablas aux'!$B$3:$B$6,'Tablas aux'!$C$3:$C$6,0)</f>
        <v>Computo</v>
      </c>
      <c r="G4653">
        <f t="shared" ca="1" si="435"/>
        <v>32</v>
      </c>
      <c r="H4653">
        <f ca="1">+_xlfn.XLOOKUP(D4653,'Tablas aux'!$A$3:$A$6,'Tablas aux'!$D$3:$D$6)</f>
        <v>1200</v>
      </c>
      <c r="I4653" s="3">
        <f t="shared" ca="1" si="436"/>
        <v>0.3</v>
      </c>
      <c r="J4653" t="str" cm="1">
        <f t="array" aca="1" ref="J4653" ca="1">+INDEX({"Tarjeta";"Efectivo";"Transferencia"},RANDBETWEEN(1,3))</f>
        <v>Efectivo</v>
      </c>
      <c r="K4653" t="str">
        <f t="shared" ca="1" si="437"/>
        <v>V-005</v>
      </c>
      <c r="L4653" t="str">
        <f ca="1">+VLOOKUP(K4653,'Tablas aux'!$A$23:$C$27,3,0)</f>
        <v>Ayacucho</v>
      </c>
    </row>
    <row r="4654" spans="1:12" x14ac:dyDescent="0.25">
      <c r="A4654" t="str">
        <v>V-4653</v>
      </c>
      <c r="B4654">
        <f t="shared" ca="1" si="432"/>
        <v>45778</v>
      </c>
      <c r="C4654" t="str">
        <f t="shared" ca="1" si="433"/>
        <v>C-001</v>
      </c>
      <c r="D4654" t="str">
        <f t="shared" ca="1" si="434"/>
        <v>P-004</v>
      </c>
      <c r="E4654" t="str">
        <f ca="1">+_xlfn.XLOOKUP(D4654,'Tablas aux'!$A$3:$A$6,'Tablas aux'!$B$3:$B$6,0)</f>
        <v>Smart Phone</v>
      </c>
      <c r="F4654" t="str">
        <f ca="1">+_xlfn.XLOOKUP(E4654,'Tablas aux'!$B$3:$B$6,'Tablas aux'!$C$3:$C$6,0)</f>
        <v>Telefonía</v>
      </c>
      <c r="G4654">
        <f t="shared" ca="1" si="435"/>
        <v>43</v>
      </c>
      <c r="H4654">
        <f ca="1">+_xlfn.XLOOKUP(D4654,'Tablas aux'!$A$3:$A$6,'Tablas aux'!$D$3:$D$6)</f>
        <v>800</v>
      </c>
      <c r="I4654" s="3">
        <f t="shared" ca="1" si="436"/>
        <v>0.2</v>
      </c>
      <c r="J4654" t="str" cm="1">
        <f t="array" aca="1" ref="J4654" ca="1">+INDEX({"Tarjeta";"Efectivo";"Transferencia"},RANDBETWEEN(1,3))</f>
        <v>Transferencia</v>
      </c>
      <c r="K4654" t="str">
        <f t="shared" ca="1" si="437"/>
        <v>V-001</v>
      </c>
      <c r="L4654" t="str">
        <f ca="1">+VLOOKUP(K4654,'Tablas aux'!$A$23:$C$27,3,0)</f>
        <v>Lima</v>
      </c>
    </row>
    <row r="4655" spans="1:12" x14ac:dyDescent="0.25">
      <c r="A4655" t="str">
        <v>V-4654</v>
      </c>
      <c r="B4655">
        <f t="shared" ca="1" si="432"/>
        <v>45814</v>
      </c>
      <c r="C4655" t="str">
        <f t="shared" ca="1" si="433"/>
        <v>C-004</v>
      </c>
      <c r="D4655" t="str">
        <f t="shared" ca="1" si="434"/>
        <v>P-004</v>
      </c>
      <c r="E4655" t="str">
        <f ca="1">+_xlfn.XLOOKUP(D4655,'Tablas aux'!$A$3:$A$6,'Tablas aux'!$B$3:$B$6,0)</f>
        <v>Smart Phone</v>
      </c>
      <c r="F4655" t="str">
        <f ca="1">+_xlfn.XLOOKUP(E4655,'Tablas aux'!$B$3:$B$6,'Tablas aux'!$C$3:$C$6,0)</f>
        <v>Telefonía</v>
      </c>
      <c r="G4655">
        <f t="shared" ca="1" si="435"/>
        <v>15</v>
      </c>
      <c r="H4655">
        <f ca="1">+_xlfn.XLOOKUP(D4655,'Tablas aux'!$A$3:$A$6,'Tablas aux'!$D$3:$D$6)</f>
        <v>800</v>
      </c>
      <c r="I4655" s="3">
        <f t="shared" ca="1" si="436"/>
        <v>0.2</v>
      </c>
      <c r="J4655" t="str" cm="1">
        <f t="array" aca="1" ref="J4655" ca="1">+INDEX({"Tarjeta";"Efectivo";"Transferencia"},RANDBETWEEN(1,3))</f>
        <v>Tarjeta</v>
      </c>
      <c r="K4655" t="str">
        <f t="shared" ca="1" si="437"/>
        <v>V-003</v>
      </c>
      <c r="L4655" t="str">
        <f ca="1">+VLOOKUP(K4655,'Tablas aux'!$A$23:$C$27,3,0)</f>
        <v>Arequipa</v>
      </c>
    </row>
    <row r="4656" spans="1:12" x14ac:dyDescent="0.25">
      <c r="A4656" t="str">
        <v>V-4655</v>
      </c>
      <c r="B4656">
        <f t="shared" ca="1" si="432"/>
        <v>45975</v>
      </c>
      <c r="C4656" t="str">
        <f t="shared" ca="1" si="433"/>
        <v>C-003</v>
      </c>
      <c r="D4656" t="str">
        <f t="shared" ca="1" si="434"/>
        <v>P-003</v>
      </c>
      <c r="E4656" t="str">
        <f ca="1">+_xlfn.XLOOKUP(D4656,'Tablas aux'!$A$3:$A$6,'Tablas aux'!$B$3:$B$6,0)</f>
        <v>Smart Watch</v>
      </c>
      <c r="F4656" t="str">
        <f ca="1">+_xlfn.XLOOKUP(E4656,'Tablas aux'!$B$3:$B$6,'Tablas aux'!$C$3:$C$6,0)</f>
        <v>Electrónica</v>
      </c>
      <c r="G4656">
        <f t="shared" ca="1" si="435"/>
        <v>45</v>
      </c>
      <c r="H4656">
        <f ca="1">+_xlfn.XLOOKUP(D4656,'Tablas aux'!$A$3:$A$6,'Tablas aux'!$D$3:$D$6)</f>
        <v>200</v>
      </c>
      <c r="I4656" s="3">
        <f t="shared" ca="1" si="436"/>
        <v>0.1</v>
      </c>
      <c r="J4656" t="str" cm="1">
        <f t="array" aca="1" ref="J4656" ca="1">+INDEX({"Tarjeta";"Efectivo";"Transferencia"},RANDBETWEEN(1,3))</f>
        <v>Tarjeta</v>
      </c>
      <c r="K4656" t="str">
        <f t="shared" ca="1" si="437"/>
        <v>V-001</v>
      </c>
      <c r="L4656" t="str">
        <f ca="1">+VLOOKUP(K4656,'Tablas aux'!$A$23:$C$27,3,0)</f>
        <v>Lima</v>
      </c>
    </row>
    <row r="4657" spans="1:12" x14ac:dyDescent="0.25">
      <c r="A4657" t="str">
        <v>V-4656</v>
      </c>
      <c r="B4657">
        <f t="shared" ca="1" si="432"/>
        <v>45909</v>
      </c>
      <c r="C4657" t="str">
        <f t="shared" ca="1" si="433"/>
        <v>C-003</v>
      </c>
      <c r="D4657" t="str">
        <f t="shared" ca="1" si="434"/>
        <v>P-004</v>
      </c>
      <c r="E4657" t="str">
        <f ca="1">+_xlfn.XLOOKUP(D4657,'Tablas aux'!$A$3:$A$6,'Tablas aux'!$B$3:$B$6,0)</f>
        <v>Smart Phone</v>
      </c>
      <c r="F4657" t="str">
        <f ca="1">+_xlfn.XLOOKUP(E4657,'Tablas aux'!$B$3:$B$6,'Tablas aux'!$C$3:$C$6,0)</f>
        <v>Telefonía</v>
      </c>
      <c r="G4657">
        <f t="shared" ca="1" si="435"/>
        <v>21</v>
      </c>
      <c r="H4657">
        <f ca="1">+_xlfn.XLOOKUP(D4657,'Tablas aux'!$A$3:$A$6,'Tablas aux'!$D$3:$D$6)</f>
        <v>800</v>
      </c>
      <c r="I4657" s="3">
        <f t="shared" ca="1" si="436"/>
        <v>0.2</v>
      </c>
      <c r="J4657" t="str" cm="1">
        <f t="array" aca="1" ref="J4657" ca="1">+INDEX({"Tarjeta";"Efectivo";"Transferencia"},RANDBETWEEN(1,3))</f>
        <v>Transferencia</v>
      </c>
      <c r="K4657" t="str">
        <f t="shared" ca="1" si="437"/>
        <v>V-001</v>
      </c>
      <c r="L4657" t="str">
        <f ca="1">+VLOOKUP(K4657,'Tablas aux'!$A$23:$C$27,3,0)</f>
        <v>Lima</v>
      </c>
    </row>
    <row r="4658" spans="1:12" x14ac:dyDescent="0.25">
      <c r="A4658" t="str">
        <v>V-4657</v>
      </c>
      <c r="B4658">
        <f t="shared" ca="1" si="432"/>
        <v>45884</v>
      </c>
      <c r="C4658" t="str">
        <f t="shared" ca="1" si="433"/>
        <v>C-004</v>
      </c>
      <c r="D4658" t="str">
        <f t="shared" ca="1" si="434"/>
        <v>P-002</v>
      </c>
      <c r="E4658" t="str">
        <f ca="1">+_xlfn.XLOOKUP(D4658,'Tablas aux'!$A$3:$A$6,'Tablas aux'!$B$3:$B$6,0)</f>
        <v>Laptop</v>
      </c>
      <c r="F4658" t="str">
        <f ca="1">+_xlfn.XLOOKUP(E4658,'Tablas aux'!$B$3:$B$6,'Tablas aux'!$C$3:$C$6,0)</f>
        <v>Computo</v>
      </c>
      <c r="G4658">
        <f t="shared" ca="1" si="435"/>
        <v>39</v>
      </c>
      <c r="H4658">
        <f ca="1">+_xlfn.XLOOKUP(D4658,'Tablas aux'!$A$3:$A$6,'Tablas aux'!$D$3:$D$6)</f>
        <v>1200</v>
      </c>
      <c r="I4658" s="3">
        <f t="shared" ca="1" si="436"/>
        <v>0.3</v>
      </c>
      <c r="J4658" t="str" cm="1">
        <f t="array" aca="1" ref="J4658" ca="1">+INDEX({"Tarjeta";"Efectivo";"Transferencia"},RANDBETWEEN(1,3))</f>
        <v>Tarjeta</v>
      </c>
      <c r="K4658" t="str">
        <f t="shared" ca="1" si="437"/>
        <v>V-004</v>
      </c>
      <c r="L4658" t="str">
        <f ca="1">+VLOOKUP(K4658,'Tablas aux'!$A$23:$C$27,3,0)</f>
        <v>Moquegua</v>
      </c>
    </row>
    <row r="4659" spans="1:12" x14ac:dyDescent="0.25">
      <c r="A4659" t="str">
        <v>V-4658</v>
      </c>
      <c r="B4659">
        <f t="shared" ca="1" si="432"/>
        <v>45712</v>
      </c>
      <c r="C4659" t="str">
        <f t="shared" ca="1" si="433"/>
        <v>C-002</v>
      </c>
      <c r="D4659" t="str">
        <f t="shared" ca="1" si="434"/>
        <v>P-003</v>
      </c>
      <c r="E4659" t="str">
        <f ca="1">+_xlfn.XLOOKUP(D4659,'Tablas aux'!$A$3:$A$6,'Tablas aux'!$B$3:$B$6,0)</f>
        <v>Smart Watch</v>
      </c>
      <c r="F4659" t="str">
        <f ca="1">+_xlfn.XLOOKUP(E4659,'Tablas aux'!$B$3:$B$6,'Tablas aux'!$C$3:$C$6,0)</f>
        <v>Electrónica</v>
      </c>
      <c r="G4659">
        <f t="shared" ca="1" si="435"/>
        <v>41</v>
      </c>
      <c r="H4659">
        <f ca="1">+_xlfn.XLOOKUP(D4659,'Tablas aux'!$A$3:$A$6,'Tablas aux'!$D$3:$D$6)</f>
        <v>200</v>
      </c>
      <c r="I4659" s="3">
        <f t="shared" ca="1" si="436"/>
        <v>0.1</v>
      </c>
      <c r="J4659" t="str" cm="1">
        <f t="array" aca="1" ref="J4659" ca="1">+INDEX({"Tarjeta";"Efectivo";"Transferencia"},RANDBETWEEN(1,3))</f>
        <v>Tarjeta</v>
      </c>
      <c r="K4659" t="str">
        <f t="shared" ca="1" si="437"/>
        <v>V-001</v>
      </c>
      <c r="L4659" t="str">
        <f ca="1">+VLOOKUP(K4659,'Tablas aux'!$A$23:$C$27,3,0)</f>
        <v>Lima</v>
      </c>
    </row>
    <row r="4660" spans="1:12" x14ac:dyDescent="0.25">
      <c r="A4660" t="str">
        <v>V-4659</v>
      </c>
      <c r="B4660">
        <f t="shared" ca="1" si="432"/>
        <v>45853</v>
      </c>
      <c r="C4660" t="str">
        <f t="shared" ca="1" si="433"/>
        <v>C-004</v>
      </c>
      <c r="D4660" t="str">
        <f t="shared" ca="1" si="434"/>
        <v>P-001</v>
      </c>
      <c r="E4660" t="str">
        <f ca="1">+_xlfn.XLOOKUP(D4660,'Tablas aux'!$A$3:$A$6,'Tablas aux'!$B$3:$B$6,0)</f>
        <v>Audífonos</v>
      </c>
      <c r="F4660" t="str">
        <f ca="1">+_xlfn.XLOOKUP(E4660,'Tablas aux'!$B$3:$B$6,'Tablas aux'!$C$3:$C$6,0)</f>
        <v>Electrónica</v>
      </c>
      <c r="G4660">
        <f t="shared" ca="1" si="435"/>
        <v>15</v>
      </c>
      <c r="H4660">
        <f ca="1">+_xlfn.XLOOKUP(D4660,'Tablas aux'!$A$3:$A$6,'Tablas aux'!$D$3:$D$6)</f>
        <v>50</v>
      </c>
      <c r="I4660" s="3">
        <f t="shared" ca="1" si="436"/>
        <v>0.1</v>
      </c>
      <c r="J4660" t="str" cm="1">
        <f t="array" aca="1" ref="J4660" ca="1">+INDEX({"Tarjeta";"Efectivo";"Transferencia"},RANDBETWEEN(1,3))</f>
        <v>Transferencia</v>
      </c>
      <c r="K4660" t="str">
        <f t="shared" ca="1" si="437"/>
        <v>V-003</v>
      </c>
      <c r="L4660" t="str">
        <f ca="1">+VLOOKUP(K4660,'Tablas aux'!$A$23:$C$27,3,0)</f>
        <v>Arequipa</v>
      </c>
    </row>
    <row r="4661" spans="1:12" x14ac:dyDescent="0.25">
      <c r="A4661" t="str">
        <v>V-4660</v>
      </c>
      <c r="B4661">
        <f t="shared" ca="1" si="432"/>
        <v>45707</v>
      </c>
      <c r="C4661" t="str">
        <f t="shared" ca="1" si="433"/>
        <v>C-004</v>
      </c>
      <c r="D4661" t="str">
        <f t="shared" ca="1" si="434"/>
        <v>P-004</v>
      </c>
      <c r="E4661" t="str">
        <f ca="1">+_xlfn.XLOOKUP(D4661,'Tablas aux'!$A$3:$A$6,'Tablas aux'!$B$3:$B$6,0)</f>
        <v>Smart Phone</v>
      </c>
      <c r="F4661" t="str">
        <f ca="1">+_xlfn.XLOOKUP(E4661,'Tablas aux'!$B$3:$B$6,'Tablas aux'!$C$3:$C$6,0)</f>
        <v>Telefonía</v>
      </c>
      <c r="G4661">
        <f t="shared" ca="1" si="435"/>
        <v>39</v>
      </c>
      <c r="H4661">
        <f ca="1">+_xlfn.XLOOKUP(D4661,'Tablas aux'!$A$3:$A$6,'Tablas aux'!$D$3:$D$6)</f>
        <v>800</v>
      </c>
      <c r="I4661" s="3">
        <f t="shared" ca="1" si="436"/>
        <v>0.2</v>
      </c>
      <c r="J4661" t="str" cm="1">
        <f t="array" aca="1" ref="J4661" ca="1">+INDEX({"Tarjeta";"Efectivo";"Transferencia"},RANDBETWEEN(1,3))</f>
        <v>Transferencia</v>
      </c>
      <c r="K4661" t="str">
        <f t="shared" ca="1" si="437"/>
        <v>V-002</v>
      </c>
      <c r="L4661" t="str">
        <f ca="1">+VLOOKUP(K4661,'Tablas aux'!$A$23:$C$27,3,0)</f>
        <v>Callao</v>
      </c>
    </row>
    <row r="4662" spans="1:12" x14ac:dyDescent="0.25">
      <c r="A4662" t="str">
        <v>V-4661</v>
      </c>
      <c r="B4662">
        <f t="shared" ca="1" si="432"/>
        <v>45966</v>
      </c>
      <c r="C4662" t="str">
        <f t="shared" ca="1" si="433"/>
        <v>C-004</v>
      </c>
      <c r="D4662" t="str">
        <f t="shared" ca="1" si="434"/>
        <v>P-002</v>
      </c>
      <c r="E4662" t="str">
        <f ca="1">+_xlfn.XLOOKUP(D4662,'Tablas aux'!$A$3:$A$6,'Tablas aux'!$B$3:$B$6,0)</f>
        <v>Laptop</v>
      </c>
      <c r="F4662" t="str">
        <f ca="1">+_xlfn.XLOOKUP(E4662,'Tablas aux'!$B$3:$B$6,'Tablas aux'!$C$3:$C$6,0)</f>
        <v>Computo</v>
      </c>
      <c r="G4662">
        <f t="shared" ca="1" si="435"/>
        <v>17</v>
      </c>
      <c r="H4662">
        <f ca="1">+_xlfn.XLOOKUP(D4662,'Tablas aux'!$A$3:$A$6,'Tablas aux'!$D$3:$D$6)</f>
        <v>1200</v>
      </c>
      <c r="I4662" s="3">
        <f t="shared" ca="1" si="436"/>
        <v>0.3</v>
      </c>
      <c r="J4662" t="str" cm="1">
        <f t="array" aca="1" ref="J4662" ca="1">+INDEX({"Tarjeta";"Efectivo";"Transferencia"},RANDBETWEEN(1,3))</f>
        <v>Transferencia</v>
      </c>
      <c r="K4662" t="str">
        <f t="shared" ca="1" si="437"/>
        <v>V-002</v>
      </c>
      <c r="L4662" t="str">
        <f ca="1">+VLOOKUP(K4662,'Tablas aux'!$A$23:$C$27,3,0)</f>
        <v>Callao</v>
      </c>
    </row>
    <row r="4663" spans="1:12" x14ac:dyDescent="0.25">
      <c r="A4663" t="str">
        <v>V-4662</v>
      </c>
      <c r="B4663">
        <f t="shared" ca="1" si="432"/>
        <v>45944</v>
      </c>
      <c r="C4663" t="str">
        <f t="shared" ca="1" si="433"/>
        <v>C-004</v>
      </c>
      <c r="D4663" t="str">
        <f t="shared" ca="1" si="434"/>
        <v>P-004</v>
      </c>
      <c r="E4663" t="str">
        <f ca="1">+_xlfn.XLOOKUP(D4663,'Tablas aux'!$A$3:$A$6,'Tablas aux'!$B$3:$B$6,0)</f>
        <v>Smart Phone</v>
      </c>
      <c r="F4663" t="str">
        <f ca="1">+_xlfn.XLOOKUP(E4663,'Tablas aux'!$B$3:$B$6,'Tablas aux'!$C$3:$C$6,0)</f>
        <v>Telefonía</v>
      </c>
      <c r="G4663">
        <f t="shared" ca="1" si="435"/>
        <v>24</v>
      </c>
      <c r="H4663">
        <f ca="1">+_xlfn.XLOOKUP(D4663,'Tablas aux'!$A$3:$A$6,'Tablas aux'!$D$3:$D$6)</f>
        <v>800</v>
      </c>
      <c r="I4663" s="3">
        <f t="shared" ca="1" si="436"/>
        <v>0.2</v>
      </c>
      <c r="J4663" t="str" cm="1">
        <f t="array" aca="1" ref="J4663" ca="1">+INDEX({"Tarjeta";"Efectivo";"Transferencia"},RANDBETWEEN(1,3))</f>
        <v>Efectivo</v>
      </c>
      <c r="K4663" t="str">
        <f t="shared" ca="1" si="437"/>
        <v>V-004</v>
      </c>
      <c r="L4663" t="str">
        <f ca="1">+VLOOKUP(K4663,'Tablas aux'!$A$23:$C$27,3,0)</f>
        <v>Moquegua</v>
      </c>
    </row>
    <row r="4664" spans="1:12" x14ac:dyDescent="0.25">
      <c r="A4664" t="str">
        <v>V-4663</v>
      </c>
      <c r="B4664">
        <f t="shared" ca="1" si="432"/>
        <v>45981</v>
      </c>
      <c r="C4664" t="str">
        <f t="shared" ca="1" si="433"/>
        <v>C-004</v>
      </c>
      <c r="D4664" t="str">
        <f t="shared" ca="1" si="434"/>
        <v>P-002</v>
      </c>
      <c r="E4664" t="str">
        <f ca="1">+_xlfn.XLOOKUP(D4664,'Tablas aux'!$A$3:$A$6,'Tablas aux'!$B$3:$B$6,0)</f>
        <v>Laptop</v>
      </c>
      <c r="F4664" t="str">
        <f ca="1">+_xlfn.XLOOKUP(E4664,'Tablas aux'!$B$3:$B$6,'Tablas aux'!$C$3:$C$6,0)</f>
        <v>Computo</v>
      </c>
      <c r="G4664">
        <f t="shared" ca="1" si="435"/>
        <v>39</v>
      </c>
      <c r="H4664">
        <f ca="1">+_xlfn.XLOOKUP(D4664,'Tablas aux'!$A$3:$A$6,'Tablas aux'!$D$3:$D$6)</f>
        <v>1200</v>
      </c>
      <c r="I4664" s="3">
        <f t="shared" ca="1" si="436"/>
        <v>0.3</v>
      </c>
      <c r="J4664" t="str" cm="1">
        <f t="array" aca="1" ref="J4664" ca="1">+INDEX({"Tarjeta";"Efectivo";"Transferencia"},RANDBETWEEN(1,3))</f>
        <v>Efectivo</v>
      </c>
      <c r="K4664" t="str">
        <f t="shared" ca="1" si="437"/>
        <v>V-004</v>
      </c>
      <c r="L4664" t="str">
        <f ca="1">+VLOOKUP(K4664,'Tablas aux'!$A$23:$C$27,3,0)</f>
        <v>Moquegua</v>
      </c>
    </row>
    <row r="4665" spans="1:12" x14ac:dyDescent="0.25">
      <c r="A4665" t="str">
        <v>V-4664</v>
      </c>
      <c r="B4665">
        <f t="shared" ca="1" si="432"/>
        <v>46009</v>
      </c>
      <c r="C4665" t="str">
        <f t="shared" ca="1" si="433"/>
        <v>C-004</v>
      </c>
      <c r="D4665" t="str">
        <f t="shared" ca="1" si="434"/>
        <v>P-002</v>
      </c>
      <c r="E4665" t="str">
        <f ca="1">+_xlfn.XLOOKUP(D4665,'Tablas aux'!$A$3:$A$6,'Tablas aux'!$B$3:$B$6,0)</f>
        <v>Laptop</v>
      </c>
      <c r="F4665" t="str">
        <f ca="1">+_xlfn.XLOOKUP(E4665,'Tablas aux'!$B$3:$B$6,'Tablas aux'!$C$3:$C$6,0)</f>
        <v>Computo</v>
      </c>
      <c r="G4665">
        <f t="shared" ca="1" si="435"/>
        <v>28</v>
      </c>
      <c r="H4665">
        <f ca="1">+_xlfn.XLOOKUP(D4665,'Tablas aux'!$A$3:$A$6,'Tablas aux'!$D$3:$D$6)</f>
        <v>1200</v>
      </c>
      <c r="I4665" s="3">
        <f t="shared" ca="1" si="436"/>
        <v>0.3</v>
      </c>
      <c r="J4665" t="str" cm="1">
        <f t="array" aca="1" ref="J4665" ca="1">+INDEX({"Tarjeta";"Efectivo";"Transferencia"},RANDBETWEEN(1,3))</f>
        <v>Efectivo</v>
      </c>
      <c r="K4665" t="str">
        <f t="shared" ca="1" si="437"/>
        <v>V-003</v>
      </c>
      <c r="L4665" t="str">
        <f ca="1">+VLOOKUP(K4665,'Tablas aux'!$A$23:$C$27,3,0)</f>
        <v>Arequipa</v>
      </c>
    </row>
    <row r="4666" spans="1:12" x14ac:dyDescent="0.25">
      <c r="A4666" t="str">
        <v>V-4665</v>
      </c>
      <c r="B4666">
        <f t="shared" ca="1" si="432"/>
        <v>45916</v>
      </c>
      <c r="C4666" t="str">
        <f t="shared" ca="1" si="433"/>
        <v>C-003</v>
      </c>
      <c r="D4666" t="str">
        <f t="shared" ca="1" si="434"/>
        <v>P-003</v>
      </c>
      <c r="E4666" t="str">
        <f ca="1">+_xlfn.XLOOKUP(D4666,'Tablas aux'!$A$3:$A$6,'Tablas aux'!$B$3:$B$6,0)</f>
        <v>Smart Watch</v>
      </c>
      <c r="F4666" t="str">
        <f ca="1">+_xlfn.XLOOKUP(E4666,'Tablas aux'!$B$3:$B$6,'Tablas aux'!$C$3:$C$6,0)</f>
        <v>Electrónica</v>
      </c>
      <c r="G4666">
        <f t="shared" ca="1" si="435"/>
        <v>39</v>
      </c>
      <c r="H4666">
        <f ca="1">+_xlfn.XLOOKUP(D4666,'Tablas aux'!$A$3:$A$6,'Tablas aux'!$D$3:$D$6)</f>
        <v>200</v>
      </c>
      <c r="I4666" s="3">
        <f t="shared" ca="1" si="436"/>
        <v>0.1</v>
      </c>
      <c r="J4666" t="str" cm="1">
        <f t="array" aca="1" ref="J4666" ca="1">+INDEX({"Tarjeta";"Efectivo";"Transferencia"},RANDBETWEEN(1,3))</f>
        <v>Efectivo</v>
      </c>
      <c r="K4666" t="str">
        <f t="shared" ca="1" si="437"/>
        <v>V-003</v>
      </c>
      <c r="L4666" t="str">
        <f ca="1">+VLOOKUP(K4666,'Tablas aux'!$A$23:$C$27,3,0)</f>
        <v>Arequipa</v>
      </c>
    </row>
    <row r="4667" spans="1:12" x14ac:dyDescent="0.25">
      <c r="A4667" t="str">
        <v>V-4666</v>
      </c>
      <c r="B4667">
        <f t="shared" ca="1" si="432"/>
        <v>45863</v>
      </c>
      <c r="C4667" t="str">
        <f t="shared" ca="1" si="433"/>
        <v>C-003</v>
      </c>
      <c r="D4667" t="str">
        <f t="shared" ca="1" si="434"/>
        <v>P-004</v>
      </c>
      <c r="E4667" t="str">
        <f ca="1">+_xlfn.XLOOKUP(D4667,'Tablas aux'!$A$3:$A$6,'Tablas aux'!$B$3:$B$6,0)</f>
        <v>Smart Phone</v>
      </c>
      <c r="F4667" t="str">
        <f ca="1">+_xlfn.XLOOKUP(E4667,'Tablas aux'!$B$3:$B$6,'Tablas aux'!$C$3:$C$6,0)</f>
        <v>Telefonía</v>
      </c>
      <c r="G4667">
        <f t="shared" ca="1" si="435"/>
        <v>37</v>
      </c>
      <c r="H4667">
        <f ca="1">+_xlfn.XLOOKUP(D4667,'Tablas aux'!$A$3:$A$6,'Tablas aux'!$D$3:$D$6)</f>
        <v>800</v>
      </c>
      <c r="I4667" s="3">
        <f t="shared" ca="1" si="436"/>
        <v>0.2</v>
      </c>
      <c r="J4667" t="str" cm="1">
        <f t="array" aca="1" ref="J4667" ca="1">+INDEX({"Tarjeta";"Efectivo";"Transferencia"},RANDBETWEEN(1,3))</f>
        <v>Tarjeta</v>
      </c>
      <c r="K4667" t="str">
        <f t="shared" ca="1" si="437"/>
        <v>V-005</v>
      </c>
      <c r="L4667" t="str">
        <f ca="1">+VLOOKUP(K4667,'Tablas aux'!$A$23:$C$27,3,0)</f>
        <v>Ayacucho</v>
      </c>
    </row>
    <row r="4668" spans="1:12" x14ac:dyDescent="0.25">
      <c r="A4668" t="str">
        <v>V-4667</v>
      </c>
      <c r="B4668">
        <f t="shared" ca="1" si="432"/>
        <v>45769</v>
      </c>
      <c r="C4668" t="str">
        <f t="shared" ca="1" si="433"/>
        <v>C-003</v>
      </c>
      <c r="D4668" t="str">
        <f t="shared" ca="1" si="434"/>
        <v>P-003</v>
      </c>
      <c r="E4668" t="str">
        <f ca="1">+_xlfn.XLOOKUP(D4668,'Tablas aux'!$A$3:$A$6,'Tablas aux'!$B$3:$B$6,0)</f>
        <v>Smart Watch</v>
      </c>
      <c r="F4668" t="str">
        <f ca="1">+_xlfn.XLOOKUP(E4668,'Tablas aux'!$B$3:$B$6,'Tablas aux'!$C$3:$C$6,0)</f>
        <v>Electrónica</v>
      </c>
      <c r="G4668">
        <f t="shared" ca="1" si="435"/>
        <v>8</v>
      </c>
      <c r="H4668">
        <f ca="1">+_xlfn.XLOOKUP(D4668,'Tablas aux'!$A$3:$A$6,'Tablas aux'!$D$3:$D$6)</f>
        <v>200</v>
      </c>
      <c r="I4668" s="3">
        <f t="shared" ca="1" si="436"/>
        <v>0.1</v>
      </c>
      <c r="J4668" t="str" cm="1">
        <f t="array" aca="1" ref="J4668" ca="1">+INDEX({"Tarjeta";"Efectivo";"Transferencia"},RANDBETWEEN(1,3))</f>
        <v>Efectivo</v>
      </c>
      <c r="K4668" t="str">
        <f t="shared" ca="1" si="437"/>
        <v>V-004</v>
      </c>
      <c r="L4668" t="str">
        <f ca="1">+VLOOKUP(K4668,'Tablas aux'!$A$23:$C$27,3,0)</f>
        <v>Moquegua</v>
      </c>
    </row>
    <row r="4669" spans="1:12" x14ac:dyDescent="0.25">
      <c r="A4669" t="str">
        <v>V-4668</v>
      </c>
      <c r="B4669">
        <f t="shared" ca="1" si="432"/>
        <v>45732</v>
      </c>
      <c r="C4669" t="str">
        <f t="shared" ca="1" si="433"/>
        <v>C-004</v>
      </c>
      <c r="D4669" t="str">
        <f t="shared" ca="1" si="434"/>
        <v>P-004</v>
      </c>
      <c r="E4669" t="str">
        <f ca="1">+_xlfn.XLOOKUP(D4669,'Tablas aux'!$A$3:$A$6,'Tablas aux'!$B$3:$B$6,0)</f>
        <v>Smart Phone</v>
      </c>
      <c r="F4669" t="str">
        <f ca="1">+_xlfn.XLOOKUP(E4669,'Tablas aux'!$B$3:$B$6,'Tablas aux'!$C$3:$C$6,0)</f>
        <v>Telefonía</v>
      </c>
      <c r="G4669">
        <f t="shared" ca="1" si="435"/>
        <v>20</v>
      </c>
      <c r="H4669">
        <f ca="1">+_xlfn.XLOOKUP(D4669,'Tablas aux'!$A$3:$A$6,'Tablas aux'!$D$3:$D$6)</f>
        <v>800</v>
      </c>
      <c r="I4669" s="3">
        <f t="shared" ca="1" si="436"/>
        <v>0.2</v>
      </c>
      <c r="J4669" t="str" cm="1">
        <f t="array" aca="1" ref="J4669" ca="1">+INDEX({"Tarjeta";"Efectivo";"Transferencia"},RANDBETWEEN(1,3))</f>
        <v>Efectivo</v>
      </c>
      <c r="K4669" t="str">
        <f t="shared" ca="1" si="437"/>
        <v>V-001</v>
      </c>
      <c r="L4669" t="str">
        <f ca="1">+VLOOKUP(K4669,'Tablas aux'!$A$23:$C$27,3,0)</f>
        <v>Lima</v>
      </c>
    </row>
    <row r="4670" spans="1:12" x14ac:dyDescent="0.25">
      <c r="A4670" t="str">
        <v>V-4669</v>
      </c>
      <c r="B4670">
        <f t="shared" ca="1" si="432"/>
        <v>45772</v>
      </c>
      <c r="C4670" t="str">
        <f t="shared" ca="1" si="433"/>
        <v>C-003</v>
      </c>
      <c r="D4670" t="str">
        <f t="shared" ca="1" si="434"/>
        <v>P-003</v>
      </c>
      <c r="E4670" t="str">
        <f ca="1">+_xlfn.XLOOKUP(D4670,'Tablas aux'!$A$3:$A$6,'Tablas aux'!$B$3:$B$6,0)</f>
        <v>Smart Watch</v>
      </c>
      <c r="F4670" t="str">
        <f ca="1">+_xlfn.XLOOKUP(E4670,'Tablas aux'!$B$3:$B$6,'Tablas aux'!$C$3:$C$6,0)</f>
        <v>Electrónica</v>
      </c>
      <c r="G4670">
        <f t="shared" ca="1" si="435"/>
        <v>16</v>
      </c>
      <c r="H4670">
        <f ca="1">+_xlfn.XLOOKUP(D4670,'Tablas aux'!$A$3:$A$6,'Tablas aux'!$D$3:$D$6)</f>
        <v>200</v>
      </c>
      <c r="I4670" s="3">
        <f t="shared" ca="1" si="436"/>
        <v>0.1</v>
      </c>
      <c r="J4670" t="str" cm="1">
        <f t="array" aca="1" ref="J4670" ca="1">+INDEX({"Tarjeta";"Efectivo";"Transferencia"},RANDBETWEEN(1,3))</f>
        <v>Efectivo</v>
      </c>
      <c r="K4670" t="str">
        <f t="shared" ca="1" si="437"/>
        <v>V-001</v>
      </c>
      <c r="L4670" t="str">
        <f ca="1">+VLOOKUP(K4670,'Tablas aux'!$A$23:$C$27,3,0)</f>
        <v>Lima</v>
      </c>
    </row>
    <row r="4671" spans="1:12" x14ac:dyDescent="0.25">
      <c r="A4671" t="str">
        <v>V-4670</v>
      </c>
      <c r="B4671">
        <f t="shared" ca="1" si="432"/>
        <v>45701</v>
      </c>
      <c r="C4671" t="str">
        <f t="shared" ca="1" si="433"/>
        <v>C-004</v>
      </c>
      <c r="D4671" t="str">
        <f t="shared" ca="1" si="434"/>
        <v>P-003</v>
      </c>
      <c r="E4671" t="str">
        <f ca="1">+_xlfn.XLOOKUP(D4671,'Tablas aux'!$A$3:$A$6,'Tablas aux'!$B$3:$B$6,0)</f>
        <v>Smart Watch</v>
      </c>
      <c r="F4671" t="str">
        <f ca="1">+_xlfn.XLOOKUP(E4671,'Tablas aux'!$B$3:$B$6,'Tablas aux'!$C$3:$C$6,0)</f>
        <v>Electrónica</v>
      </c>
      <c r="G4671">
        <f t="shared" ca="1" si="435"/>
        <v>24</v>
      </c>
      <c r="H4671">
        <f ca="1">+_xlfn.XLOOKUP(D4671,'Tablas aux'!$A$3:$A$6,'Tablas aux'!$D$3:$D$6)</f>
        <v>200</v>
      </c>
      <c r="I4671" s="3">
        <f t="shared" ca="1" si="436"/>
        <v>0.1</v>
      </c>
      <c r="J4671" t="str" cm="1">
        <f t="array" aca="1" ref="J4671" ca="1">+INDEX({"Tarjeta";"Efectivo";"Transferencia"},RANDBETWEEN(1,3))</f>
        <v>Tarjeta</v>
      </c>
      <c r="K4671" t="str">
        <f t="shared" ca="1" si="437"/>
        <v>V-003</v>
      </c>
      <c r="L4671" t="str">
        <f ca="1">+VLOOKUP(K4671,'Tablas aux'!$A$23:$C$27,3,0)</f>
        <v>Arequipa</v>
      </c>
    </row>
    <row r="4672" spans="1:12" x14ac:dyDescent="0.25">
      <c r="A4672" t="str">
        <v>V-4671</v>
      </c>
      <c r="B4672">
        <f t="shared" ca="1" si="432"/>
        <v>45977</v>
      </c>
      <c r="C4672" t="str">
        <f t="shared" ca="1" si="433"/>
        <v>C-002</v>
      </c>
      <c r="D4672" t="str">
        <f t="shared" ca="1" si="434"/>
        <v>P-002</v>
      </c>
      <c r="E4672" t="str">
        <f ca="1">+_xlfn.XLOOKUP(D4672,'Tablas aux'!$A$3:$A$6,'Tablas aux'!$B$3:$B$6,0)</f>
        <v>Laptop</v>
      </c>
      <c r="F4672" t="str">
        <f ca="1">+_xlfn.XLOOKUP(E4672,'Tablas aux'!$B$3:$B$6,'Tablas aux'!$C$3:$C$6,0)</f>
        <v>Computo</v>
      </c>
      <c r="G4672">
        <f t="shared" ca="1" si="435"/>
        <v>5</v>
      </c>
      <c r="H4672">
        <f ca="1">+_xlfn.XLOOKUP(D4672,'Tablas aux'!$A$3:$A$6,'Tablas aux'!$D$3:$D$6)</f>
        <v>1200</v>
      </c>
      <c r="I4672" s="3">
        <f t="shared" ca="1" si="436"/>
        <v>0.3</v>
      </c>
      <c r="J4672" t="str" cm="1">
        <f t="array" aca="1" ref="J4672" ca="1">+INDEX({"Tarjeta";"Efectivo";"Transferencia"},RANDBETWEEN(1,3))</f>
        <v>Transferencia</v>
      </c>
      <c r="K4672" t="str">
        <f t="shared" ca="1" si="437"/>
        <v>V-001</v>
      </c>
      <c r="L4672" t="str">
        <f ca="1">+VLOOKUP(K4672,'Tablas aux'!$A$23:$C$27,3,0)</f>
        <v>Lima</v>
      </c>
    </row>
    <row r="4673" spans="1:12" x14ac:dyDescent="0.25">
      <c r="A4673" t="str">
        <v>V-4672</v>
      </c>
      <c r="B4673">
        <f t="shared" ca="1" si="432"/>
        <v>45744</v>
      </c>
      <c r="C4673" t="str">
        <f t="shared" ca="1" si="433"/>
        <v>C-003</v>
      </c>
      <c r="D4673" t="str">
        <f t="shared" ca="1" si="434"/>
        <v>P-002</v>
      </c>
      <c r="E4673" t="str">
        <f ca="1">+_xlfn.XLOOKUP(D4673,'Tablas aux'!$A$3:$A$6,'Tablas aux'!$B$3:$B$6,0)</f>
        <v>Laptop</v>
      </c>
      <c r="F4673" t="str">
        <f ca="1">+_xlfn.XLOOKUP(E4673,'Tablas aux'!$B$3:$B$6,'Tablas aux'!$C$3:$C$6,0)</f>
        <v>Computo</v>
      </c>
      <c r="G4673">
        <f t="shared" ca="1" si="435"/>
        <v>27</v>
      </c>
      <c r="H4673">
        <f ca="1">+_xlfn.XLOOKUP(D4673,'Tablas aux'!$A$3:$A$6,'Tablas aux'!$D$3:$D$6)</f>
        <v>1200</v>
      </c>
      <c r="I4673" s="3">
        <f t="shared" ca="1" si="436"/>
        <v>0.3</v>
      </c>
      <c r="J4673" t="str" cm="1">
        <f t="array" aca="1" ref="J4673" ca="1">+INDEX({"Tarjeta";"Efectivo";"Transferencia"},RANDBETWEEN(1,3))</f>
        <v>Tarjeta</v>
      </c>
      <c r="K4673" t="str">
        <f t="shared" ca="1" si="437"/>
        <v>V-005</v>
      </c>
      <c r="L4673" t="str">
        <f ca="1">+VLOOKUP(K4673,'Tablas aux'!$A$23:$C$27,3,0)</f>
        <v>Ayacucho</v>
      </c>
    </row>
    <row r="4674" spans="1:12" x14ac:dyDescent="0.25">
      <c r="A4674" t="str">
        <v>V-4673</v>
      </c>
      <c r="B4674">
        <f t="shared" ca="1" si="432"/>
        <v>45682</v>
      </c>
      <c r="C4674" t="str">
        <f t="shared" ca="1" si="433"/>
        <v>C-004</v>
      </c>
      <c r="D4674" t="str">
        <f t="shared" ca="1" si="434"/>
        <v>P-003</v>
      </c>
      <c r="E4674" t="str">
        <f ca="1">+_xlfn.XLOOKUP(D4674,'Tablas aux'!$A$3:$A$6,'Tablas aux'!$B$3:$B$6,0)</f>
        <v>Smart Watch</v>
      </c>
      <c r="F4674" t="str">
        <f ca="1">+_xlfn.XLOOKUP(E4674,'Tablas aux'!$B$3:$B$6,'Tablas aux'!$C$3:$C$6,0)</f>
        <v>Electrónica</v>
      </c>
      <c r="G4674">
        <f t="shared" ca="1" si="435"/>
        <v>24</v>
      </c>
      <c r="H4674">
        <f ca="1">+_xlfn.XLOOKUP(D4674,'Tablas aux'!$A$3:$A$6,'Tablas aux'!$D$3:$D$6)</f>
        <v>200</v>
      </c>
      <c r="I4674" s="3">
        <f t="shared" ca="1" si="436"/>
        <v>0.1</v>
      </c>
      <c r="J4674" t="str" cm="1">
        <f t="array" aca="1" ref="J4674" ca="1">+INDEX({"Tarjeta";"Efectivo";"Transferencia"},RANDBETWEEN(1,3))</f>
        <v>Tarjeta</v>
      </c>
      <c r="K4674" t="str">
        <f t="shared" ca="1" si="437"/>
        <v>V-003</v>
      </c>
      <c r="L4674" t="str">
        <f ca="1">+VLOOKUP(K4674,'Tablas aux'!$A$23:$C$27,3,0)</f>
        <v>Arequipa</v>
      </c>
    </row>
    <row r="4675" spans="1:12" x14ac:dyDescent="0.25">
      <c r="A4675" t="str">
        <v>V-4674</v>
      </c>
      <c r="B4675">
        <f t="shared" ref="B4675:B4738" ca="1" si="438">+RANDBETWEEN("01/01/2025","31/12/2025")</f>
        <v>46006</v>
      </c>
      <c r="C4675" t="str">
        <f t="shared" ref="C4675:C4738" ca="1" si="439">+"C"&amp;"-"&amp;TEXT(RANDBETWEEN(1,4),"000")</f>
        <v>C-001</v>
      </c>
      <c r="D4675" t="str">
        <f t="shared" ref="D4675:D4738" ca="1" si="440">+"P"&amp;"-"&amp;TEXT(RANDBETWEEN(1,4),"000")</f>
        <v>P-001</v>
      </c>
      <c r="E4675" t="str">
        <f ca="1">+_xlfn.XLOOKUP(D4675,'Tablas aux'!$A$3:$A$6,'Tablas aux'!$B$3:$B$6,0)</f>
        <v>Audífonos</v>
      </c>
      <c r="F4675" t="str">
        <f ca="1">+_xlfn.XLOOKUP(E4675,'Tablas aux'!$B$3:$B$6,'Tablas aux'!$C$3:$C$6,0)</f>
        <v>Electrónica</v>
      </c>
      <c r="G4675">
        <f t="shared" ref="G4675:G4738" ca="1" si="441">+RANDBETWEEN(5,45)</f>
        <v>29</v>
      </c>
      <c r="H4675">
        <f ca="1">+_xlfn.XLOOKUP(D4675,'Tablas aux'!$A$3:$A$6,'Tablas aux'!$D$3:$D$6)</f>
        <v>50</v>
      </c>
      <c r="I4675" s="3">
        <f t="shared" ref="I4675:I4738" ca="1" si="442">+IF(F4675="Electrónica",0.1,IF(F4675="Telefonía",0.2,0.3))</f>
        <v>0.1</v>
      </c>
      <c r="J4675" t="str" cm="1">
        <f t="array" aca="1" ref="J4675" ca="1">+INDEX({"Tarjeta";"Efectivo";"Transferencia"},RANDBETWEEN(1,3))</f>
        <v>Transferencia</v>
      </c>
      <c r="K4675" t="str">
        <f t="shared" ref="K4675:K4738" ca="1" si="443">+"V"&amp;"-"&amp;TEXT(RANDBETWEEN(1,5),"000")</f>
        <v>V-002</v>
      </c>
      <c r="L4675" t="str">
        <f ca="1">+VLOOKUP(K4675,'Tablas aux'!$A$23:$C$27,3,0)</f>
        <v>Callao</v>
      </c>
    </row>
    <row r="4676" spans="1:12" x14ac:dyDescent="0.25">
      <c r="A4676" t="str">
        <v>V-4675</v>
      </c>
      <c r="B4676">
        <f t="shared" ca="1" si="438"/>
        <v>45891</v>
      </c>
      <c r="C4676" t="str">
        <f t="shared" ca="1" si="439"/>
        <v>C-002</v>
      </c>
      <c r="D4676" t="str">
        <f t="shared" ca="1" si="440"/>
        <v>P-004</v>
      </c>
      <c r="E4676" t="str">
        <f ca="1">+_xlfn.XLOOKUP(D4676,'Tablas aux'!$A$3:$A$6,'Tablas aux'!$B$3:$B$6,0)</f>
        <v>Smart Phone</v>
      </c>
      <c r="F4676" t="str">
        <f ca="1">+_xlfn.XLOOKUP(E4676,'Tablas aux'!$B$3:$B$6,'Tablas aux'!$C$3:$C$6,0)</f>
        <v>Telefonía</v>
      </c>
      <c r="G4676">
        <f t="shared" ca="1" si="441"/>
        <v>14</v>
      </c>
      <c r="H4676">
        <f ca="1">+_xlfn.XLOOKUP(D4676,'Tablas aux'!$A$3:$A$6,'Tablas aux'!$D$3:$D$6)</f>
        <v>800</v>
      </c>
      <c r="I4676" s="3">
        <f t="shared" ca="1" si="442"/>
        <v>0.2</v>
      </c>
      <c r="J4676" t="str" cm="1">
        <f t="array" aca="1" ref="J4676" ca="1">+INDEX({"Tarjeta";"Efectivo";"Transferencia"},RANDBETWEEN(1,3))</f>
        <v>Efectivo</v>
      </c>
      <c r="K4676" t="str">
        <f t="shared" ca="1" si="443"/>
        <v>V-002</v>
      </c>
      <c r="L4676" t="str">
        <f ca="1">+VLOOKUP(K4676,'Tablas aux'!$A$23:$C$27,3,0)</f>
        <v>Callao</v>
      </c>
    </row>
    <row r="4677" spans="1:12" x14ac:dyDescent="0.25">
      <c r="A4677" t="str">
        <v>V-4676</v>
      </c>
      <c r="B4677">
        <f t="shared" ca="1" si="438"/>
        <v>45786</v>
      </c>
      <c r="C4677" t="str">
        <f t="shared" ca="1" si="439"/>
        <v>C-004</v>
      </c>
      <c r="D4677" t="str">
        <f t="shared" ca="1" si="440"/>
        <v>P-004</v>
      </c>
      <c r="E4677" t="str">
        <f ca="1">+_xlfn.XLOOKUP(D4677,'Tablas aux'!$A$3:$A$6,'Tablas aux'!$B$3:$B$6,0)</f>
        <v>Smart Phone</v>
      </c>
      <c r="F4677" t="str">
        <f ca="1">+_xlfn.XLOOKUP(E4677,'Tablas aux'!$B$3:$B$6,'Tablas aux'!$C$3:$C$6,0)</f>
        <v>Telefonía</v>
      </c>
      <c r="G4677">
        <f t="shared" ca="1" si="441"/>
        <v>32</v>
      </c>
      <c r="H4677">
        <f ca="1">+_xlfn.XLOOKUP(D4677,'Tablas aux'!$A$3:$A$6,'Tablas aux'!$D$3:$D$6)</f>
        <v>800</v>
      </c>
      <c r="I4677" s="3">
        <f t="shared" ca="1" si="442"/>
        <v>0.2</v>
      </c>
      <c r="J4677" t="str" cm="1">
        <f t="array" aca="1" ref="J4677" ca="1">+INDEX({"Tarjeta";"Efectivo";"Transferencia"},RANDBETWEEN(1,3))</f>
        <v>Tarjeta</v>
      </c>
      <c r="K4677" t="str">
        <f t="shared" ca="1" si="443"/>
        <v>V-001</v>
      </c>
      <c r="L4677" t="str">
        <f ca="1">+VLOOKUP(K4677,'Tablas aux'!$A$23:$C$27,3,0)</f>
        <v>Lima</v>
      </c>
    </row>
    <row r="4678" spans="1:12" x14ac:dyDescent="0.25">
      <c r="A4678" t="str">
        <v>V-4677</v>
      </c>
      <c r="B4678">
        <f t="shared" ca="1" si="438"/>
        <v>45963</v>
      </c>
      <c r="C4678" t="str">
        <f t="shared" ca="1" si="439"/>
        <v>C-003</v>
      </c>
      <c r="D4678" t="str">
        <f t="shared" ca="1" si="440"/>
        <v>P-003</v>
      </c>
      <c r="E4678" t="str">
        <f ca="1">+_xlfn.XLOOKUP(D4678,'Tablas aux'!$A$3:$A$6,'Tablas aux'!$B$3:$B$6,0)</f>
        <v>Smart Watch</v>
      </c>
      <c r="F4678" t="str">
        <f ca="1">+_xlfn.XLOOKUP(E4678,'Tablas aux'!$B$3:$B$6,'Tablas aux'!$C$3:$C$6,0)</f>
        <v>Electrónica</v>
      </c>
      <c r="G4678">
        <f t="shared" ca="1" si="441"/>
        <v>22</v>
      </c>
      <c r="H4678">
        <f ca="1">+_xlfn.XLOOKUP(D4678,'Tablas aux'!$A$3:$A$6,'Tablas aux'!$D$3:$D$6)</f>
        <v>200</v>
      </c>
      <c r="I4678" s="3">
        <f t="shared" ca="1" si="442"/>
        <v>0.1</v>
      </c>
      <c r="J4678" t="str" cm="1">
        <f t="array" aca="1" ref="J4678" ca="1">+INDEX({"Tarjeta";"Efectivo";"Transferencia"},RANDBETWEEN(1,3))</f>
        <v>Tarjeta</v>
      </c>
      <c r="K4678" t="str">
        <f t="shared" ca="1" si="443"/>
        <v>V-003</v>
      </c>
      <c r="L4678" t="str">
        <f ca="1">+VLOOKUP(K4678,'Tablas aux'!$A$23:$C$27,3,0)</f>
        <v>Arequipa</v>
      </c>
    </row>
    <row r="4679" spans="1:12" x14ac:dyDescent="0.25">
      <c r="A4679" t="str">
        <v>V-4678</v>
      </c>
      <c r="B4679">
        <f t="shared" ca="1" si="438"/>
        <v>45774</v>
      </c>
      <c r="C4679" t="str">
        <f t="shared" ca="1" si="439"/>
        <v>C-002</v>
      </c>
      <c r="D4679" t="str">
        <f t="shared" ca="1" si="440"/>
        <v>P-002</v>
      </c>
      <c r="E4679" t="str">
        <f ca="1">+_xlfn.XLOOKUP(D4679,'Tablas aux'!$A$3:$A$6,'Tablas aux'!$B$3:$B$6,0)</f>
        <v>Laptop</v>
      </c>
      <c r="F4679" t="str">
        <f ca="1">+_xlfn.XLOOKUP(E4679,'Tablas aux'!$B$3:$B$6,'Tablas aux'!$C$3:$C$6,0)</f>
        <v>Computo</v>
      </c>
      <c r="G4679">
        <f t="shared" ca="1" si="441"/>
        <v>41</v>
      </c>
      <c r="H4679">
        <f ca="1">+_xlfn.XLOOKUP(D4679,'Tablas aux'!$A$3:$A$6,'Tablas aux'!$D$3:$D$6)</f>
        <v>1200</v>
      </c>
      <c r="I4679" s="3">
        <f t="shared" ca="1" si="442"/>
        <v>0.3</v>
      </c>
      <c r="J4679" t="str" cm="1">
        <f t="array" aca="1" ref="J4679" ca="1">+INDEX({"Tarjeta";"Efectivo";"Transferencia"},RANDBETWEEN(1,3))</f>
        <v>Efectivo</v>
      </c>
      <c r="K4679" t="str">
        <f t="shared" ca="1" si="443"/>
        <v>V-002</v>
      </c>
      <c r="L4679" t="str">
        <f ca="1">+VLOOKUP(K4679,'Tablas aux'!$A$23:$C$27,3,0)</f>
        <v>Callao</v>
      </c>
    </row>
    <row r="4680" spans="1:12" x14ac:dyDescent="0.25">
      <c r="A4680" t="str">
        <v>V-4679</v>
      </c>
      <c r="B4680">
        <f t="shared" ca="1" si="438"/>
        <v>45693</v>
      </c>
      <c r="C4680" t="str">
        <f t="shared" ca="1" si="439"/>
        <v>C-001</v>
      </c>
      <c r="D4680" t="str">
        <f t="shared" ca="1" si="440"/>
        <v>P-002</v>
      </c>
      <c r="E4680" t="str">
        <f ca="1">+_xlfn.XLOOKUP(D4680,'Tablas aux'!$A$3:$A$6,'Tablas aux'!$B$3:$B$6,0)</f>
        <v>Laptop</v>
      </c>
      <c r="F4680" t="str">
        <f ca="1">+_xlfn.XLOOKUP(E4680,'Tablas aux'!$B$3:$B$6,'Tablas aux'!$C$3:$C$6,0)</f>
        <v>Computo</v>
      </c>
      <c r="G4680">
        <f t="shared" ca="1" si="441"/>
        <v>40</v>
      </c>
      <c r="H4680">
        <f ca="1">+_xlfn.XLOOKUP(D4680,'Tablas aux'!$A$3:$A$6,'Tablas aux'!$D$3:$D$6)</f>
        <v>1200</v>
      </c>
      <c r="I4680" s="3">
        <f t="shared" ca="1" si="442"/>
        <v>0.3</v>
      </c>
      <c r="J4680" t="str" cm="1">
        <f t="array" aca="1" ref="J4680" ca="1">+INDEX({"Tarjeta";"Efectivo";"Transferencia"},RANDBETWEEN(1,3))</f>
        <v>Efectivo</v>
      </c>
      <c r="K4680" t="str">
        <f t="shared" ca="1" si="443"/>
        <v>V-005</v>
      </c>
      <c r="L4680" t="str">
        <f ca="1">+VLOOKUP(K4680,'Tablas aux'!$A$23:$C$27,3,0)</f>
        <v>Ayacucho</v>
      </c>
    </row>
    <row r="4681" spans="1:12" x14ac:dyDescent="0.25">
      <c r="A4681" t="str">
        <v>V-4680</v>
      </c>
      <c r="B4681">
        <f t="shared" ca="1" si="438"/>
        <v>45855</v>
      </c>
      <c r="C4681" t="str">
        <f t="shared" ca="1" si="439"/>
        <v>C-002</v>
      </c>
      <c r="D4681" t="str">
        <f t="shared" ca="1" si="440"/>
        <v>P-004</v>
      </c>
      <c r="E4681" t="str">
        <f ca="1">+_xlfn.XLOOKUP(D4681,'Tablas aux'!$A$3:$A$6,'Tablas aux'!$B$3:$B$6,0)</f>
        <v>Smart Phone</v>
      </c>
      <c r="F4681" t="str">
        <f ca="1">+_xlfn.XLOOKUP(E4681,'Tablas aux'!$B$3:$B$6,'Tablas aux'!$C$3:$C$6,0)</f>
        <v>Telefonía</v>
      </c>
      <c r="G4681">
        <f t="shared" ca="1" si="441"/>
        <v>35</v>
      </c>
      <c r="H4681">
        <f ca="1">+_xlfn.XLOOKUP(D4681,'Tablas aux'!$A$3:$A$6,'Tablas aux'!$D$3:$D$6)</f>
        <v>800</v>
      </c>
      <c r="I4681" s="3">
        <f t="shared" ca="1" si="442"/>
        <v>0.2</v>
      </c>
      <c r="J4681" t="str" cm="1">
        <f t="array" aca="1" ref="J4681" ca="1">+INDEX({"Tarjeta";"Efectivo";"Transferencia"},RANDBETWEEN(1,3))</f>
        <v>Transferencia</v>
      </c>
      <c r="K4681" t="str">
        <f t="shared" ca="1" si="443"/>
        <v>V-003</v>
      </c>
      <c r="L4681" t="str">
        <f ca="1">+VLOOKUP(K4681,'Tablas aux'!$A$23:$C$27,3,0)</f>
        <v>Arequipa</v>
      </c>
    </row>
    <row r="4682" spans="1:12" x14ac:dyDescent="0.25">
      <c r="A4682" t="str">
        <v>V-4681</v>
      </c>
      <c r="B4682">
        <f t="shared" ca="1" si="438"/>
        <v>45939</v>
      </c>
      <c r="C4682" t="str">
        <f t="shared" ca="1" si="439"/>
        <v>C-001</v>
      </c>
      <c r="D4682" t="str">
        <f t="shared" ca="1" si="440"/>
        <v>P-001</v>
      </c>
      <c r="E4682" t="str">
        <f ca="1">+_xlfn.XLOOKUP(D4682,'Tablas aux'!$A$3:$A$6,'Tablas aux'!$B$3:$B$6,0)</f>
        <v>Audífonos</v>
      </c>
      <c r="F4682" t="str">
        <f ca="1">+_xlfn.XLOOKUP(E4682,'Tablas aux'!$B$3:$B$6,'Tablas aux'!$C$3:$C$6,0)</f>
        <v>Electrónica</v>
      </c>
      <c r="G4682">
        <f t="shared" ca="1" si="441"/>
        <v>38</v>
      </c>
      <c r="H4682">
        <f ca="1">+_xlfn.XLOOKUP(D4682,'Tablas aux'!$A$3:$A$6,'Tablas aux'!$D$3:$D$6)</f>
        <v>50</v>
      </c>
      <c r="I4682" s="3">
        <f t="shared" ca="1" si="442"/>
        <v>0.1</v>
      </c>
      <c r="J4682" t="str" cm="1">
        <f t="array" aca="1" ref="J4682" ca="1">+INDEX({"Tarjeta";"Efectivo";"Transferencia"},RANDBETWEEN(1,3))</f>
        <v>Transferencia</v>
      </c>
      <c r="K4682" t="str">
        <f t="shared" ca="1" si="443"/>
        <v>V-003</v>
      </c>
      <c r="L4682" t="str">
        <f ca="1">+VLOOKUP(K4682,'Tablas aux'!$A$23:$C$27,3,0)</f>
        <v>Arequipa</v>
      </c>
    </row>
    <row r="4683" spans="1:12" x14ac:dyDescent="0.25">
      <c r="A4683" t="str">
        <v>V-4682</v>
      </c>
      <c r="B4683">
        <f t="shared" ca="1" si="438"/>
        <v>45850</v>
      </c>
      <c r="C4683" t="str">
        <f t="shared" ca="1" si="439"/>
        <v>C-003</v>
      </c>
      <c r="D4683" t="str">
        <f t="shared" ca="1" si="440"/>
        <v>P-003</v>
      </c>
      <c r="E4683" t="str">
        <f ca="1">+_xlfn.XLOOKUP(D4683,'Tablas aux'!$A$3:$A$6,'Tablas aux'!$B$3:$B$6,0)</f>
        <v>Smart Watch</v>
      </c>
      <c r="F4683" t="str">
        <f ca="1">+_xlfn.XLOOKUP(E4683,'Tablas aux'!$B$3:$B$6,'Tablas aux'!$C$3:$C$6,0)</f>
        <v>Electrónica</v>
      </c>
      <c r="G4683">
        <f t="shared" ca="1" si="441"/>
        <v>20</v>
      </c>
      <c r="H4683">
        <f ca="1">+_xlfn.XLOOKUP(D4683,'Tablas aux'!$A$3:$A$6,'Tablas aux'!$D$3:$D$6)</f>
        <v>200</v>
      </c>
      <c r="I4683" s="3">
        <f t="shared" ca="1" si="442"/>
        <v>0.1</v>
      </c>
      <c r="J4683" t="str" cm="1">
        <f t="array" aca="1" ref="J4683" ca="1">+INDEX({"Tarjeta";"Efectivo";"Transferencia"},RANDBETWEEN(1,3))</f>
        <v>Tarjeta</v>
      </c>
      <c r="K4683" t="str">
        <f t="shared" ca="1" si="443"/>
        <v>V-002</v>
      </c>
      <c r="L4683" t="str">
        <f ca="1">+VLOOKUP(K4683,'Tablas aux'!$A$23:$C$27,3,0)</f>
        <v>Callao</v>
      </c>
    </row>
    <row r="4684" spans="1:12" x14ac:dyDescent="0.25">
      <c r="A4684" t="str">
        <v>V-4683</v>
      </c>
      <c r="B4684">
        <f t="shared" ca="1" si="438"/>
        <v>45965</v>
      </c>
      <c r="C4684" t="str">
        <f t="shared" ca="1" si="439"/>
        <v>C-002</v>
      </c>
      <c r="D4684" t="str">
        <f t="shared" ca="1" si="440"/>
        <v>P-004</v>
      </c>
      <c r="E4684" t="str">
        <f ca="1">+_xlfn.XLOOKUP(D4684,'Tablas aux'!$A$3:$A$6,'Tablas aux'!$B$3:$B$6,0)</f>
        <v>Smart Phone</v>
      </c>
      <c r="F4684" t="str">
        <f ca="1">+_xlfn.XLOOKUP(E4684,'Tablas aux'!$B$3:$B$6,'Tablas aux'!$C$3:$C$6,0)</f>
        <v>Telefonía</v>
      </c>
      <c r="G4684">
        <f t="shared" ca="1" si="441"/>
        <v>5</v>
      </c>
      <c r="H4684">
        <f ca="1">+_xlfn.XLOOKUP(D4684,'Tablas aux'!$A$3:$A$6,'Tablas aux'!$D$3:$D$6)</f>
        <v>800</v>
      </c>
      <c r="I4684" s="3">
        <f t="shared" ca="1" si="442"/>
        <v>0.2</v>
      </c>
      <c r="J4684" t="str" cm="1">
        <f t="array" aca="1" ref="J4684" ca="1">+INDEX({"Tarjeta";"Efectivo";"Transferencia"},RANDBETWEEN(1,3))</f>
        <v>Transferencia</v>
      </c>
      <c r="K4684" t="str">
        <f t="shared" ca="1" si="443"/>
        <v>V-002</v>
      </c>
      <c r="L4684" t="str">
        <f ca="1">+VLOOKUP(K4684,'Tablas aux'!$A$23:$C$27,3,0)</f>
        <v>Callao</v>
      </c>
    </row>
    <row r="4685" spans="1:12" x14ac:dyDescent="0.25">
      <c r="A4685" t="str">
        <v>V-4684</v>
      </c>
      <c r="B4685">
        <f t="shared" ca="1" si="438"/>
        <v>45836</v>
      </c>
      <c r="C4685" t="str">
        <f t="shared" ca="1" si="439"/>
        <v>C-002</v>
      </c>
      <c r="D4685" t="str">
        <f t="shared" ca="1" si="440"/>
        <v>P-003</v>
      </c>
      <c r="E4685" t="str">
        <f ca="1">+_xlfn.XLOOKUP(D4685,'Tablas aux'!$A$3:$A$6,'Tablas aux'!$B$3:$B$6,0)</f>
        <v>Smart Watch</v>
      </c>
      <c r="F4685" t="str">
        <f ca="1">+_xlfn.XLOOKUP(E4685,'Tablas aux'!$B$3:$B$6,'Tablas aux'!$C$3:$C$6,0)</f>
        <v>Electrónica</v>
      </c>
      <c r="G4685">
        <f t="shared" ca="1" si="441"/>
        <v>23</v>
      </c>
      <c r="H4685">
        <f ca="1">+_xlfn.XLOOKUP(D4685,'Tablas aux'!$A$3:$A$6,'Tablas aux'!$D$3:$D$6)</f>
        <v>200</v>
      </c>
      <c r="I4685" s="3">
        <f t="shared" ca="1" si="442"/>
        <v>0.1</v>
      </c>
      <c r="J4685" t="str" cm="1">
        <f t="array" aca="1" ref="J4685" ca="1">+INDEX({"Tarjeta";"Efectivo";"Transferencia"},RANDBETWEEN(1,3))</f>
        <v>Efectivo</v>
      </c>
      <c r="K4685" t="str">
        <f t="shared" ca="1" si="443"/>
        <v>V-005</v>
      </c>
      <c r="L4685" t="str">
        <f ca="1">+VLOOKUP(K4685,'Tablas aux'!$A$23:$C$27,3,0)</f>
        <v>Ayacucho</v>
      </c>
    </row>
    <row r="4686" spans="1:12" x14ac:dyDescent="0.25">
      <c r="A4686" t="str">
        <v>V-4685</v>
      </c>
      <c r="B4686">
        <f t="shared" ca="1" si="438"/>
        <v>45955</v>
      </c>
      <c r="C4686" t="str">
        <f t="shared" ca="1" si="439"/>
        <v>C-002</v>
      </c>
      <c r="D4686" t="str">
        <f t="shared" ca="1" si="440"/>
        <v>P-003</v>
      </c>
      <c r="E4686" t="str">
        <f ca="1">+_xlfn.XLOOKUP(D4686,'Tablas aux'!$A$3:$A$6,'Tablas aux'!$B$3:$B$6,0)</f>
        <v>Smart Watch</v>
      </c>
      <c r="F4686" t="str">
        <f ca="1">+_xlfn.XLOOKUP(E4686,'Tablas aux'!$B$3:$B$6,'Tablas aux'!$C$3:$C$6,0)</f>
        <v>Electrónica</v>
      </c>
      <c r="G4686">
        <f t="shared" ca="1" si="441"/>
        <v>16</v>
      </c>
      <c r="H4686">
        <f ca="1">+_xlfn.XLOOKUP(D4686,'Tablas aux'!$A$3:$A$6,'Tablas aux'!$D$3:$D$6)</f>
        <v>200</v>
      </c>
      <c r="I4686" s="3">
        <f t="shared" ca="1" si="442"/>
        <v>0.1</v>
      </c>
      <c r="J4686" t="str" cm="1">
        <f t="array" aca="1" ref="J4686" ca="1">+INDEX({"Tarjeta";"Efectivo";"Transferencia"},RANDBETWEEN(1,3))</f>
        <v>Transferencia</v>
      </c>
      <c r="K4686" t="str">
        <f t="shared" ca="1" si="443"/>
        <v>V-004</v>
      </c>
      <c r="L4686" t="str">
        <f ca="1">+VLOOKUP(K4686,'Tablas aux'!$A$23:$C$27,3,0)</f>
        <v>Moquegua</v>
      </c>
    </row>
    <row r="4687" spans="1:12" x14ac:dyDescent="0.25">
      <c r="A4687" t="str">
        <v>V-4686</v>
      </c>
      <c r="B4687">
        <f t="shared" ca="1" si="438"/>
        <v>45921</v>
      </c>
      <c r="C4687" t="str">
        <f t="shared" ca="1" si="439"/>
        <v>C-002</v>
      </c>
      <c r="D4687" t="str">
        <f t="shared" ca="1" si="440"/>
        <v>P-004</v>
      </c>
      <c r="E4687" t="str">
        <f ca="1">+_xlfn.XLOOKUP(D4687,'Tablas aux'!$A$3:$A$6,'Tablas aux'!$B$3:$B$6,0)</f>
        <v>Smart Phone</v>
      </c>
      <c r="F4687" t="str">
        <f ca="1">+_xlfn.XLOOKUP(E4687,'Tablas aux'!$B$3:$B$6,'Tablas aux'!$C$3:$C$6,0)</f>
        <v>Telefonía</v>
      </c>
      <c r="G4687">
        <f t="shared" ca="1" si="441"/>
        <v>14</v>
      </c>
      <c r="H4687">
        <f ca="1">+_xlfn.XLOOKUP(D4687,'Tablas aux'!$A$3:$A$6,'Tablas aux'!$D$3:$D$6)</f>
        <v>800</v>
      </c>
      <c r="I4687" s="3">
        <f t="shared" ca="1" si="442"/>
        <v>0.2</v>
      </c>
      <c r="J4687" t="str" cm="1">
        <f t="array" aca="1" ref="J4687" ca="1">+INDEX({"Tarjeta";"Efectivo";"Transferencia"},RANDBETWEEN(1,3))</f>
        <v>Transferencia</v>
      </c>
      <c r="K4687" t="str">
        <f t="shared" ca="1" si="443"/>
        <v>V-004</v>
      </c>
      <c r="L4687" t="str">
        <f ca="1">+VLOOKUP(K4687,'Tablas aux'!$A$23:$C$27,3,0)</f>
        <v>Moquegua</v>
      </c>
    </row>
    <row r="4688" spans="1:12" x14ac:dyDescent="0.25">
      <c r="A4688" t="str">
        <v>V-4687</v>
      </c>
      <c r="B4688">
        <f t="shared" ca="1" si="438"/>
        <v>46001</v>
      </c>
      <c r="C4688" t="str">
        <f t="shared" ca="1" si="439"/>
        <v>C-003</v>
      </c>
      <c r="D4688" t="str">
        <f t="shared" ca="1" si="440"/>
        <v>P-004</v>
      </c>
      <c r="E4688" t="str">
        <f ca="1">+_xlfn.XLOOKUP(D4688,'Tablas aux'!$A$3:$A$6,'Tablas aux'!$B$3:$B$6,0)</f>
        <v>Smart Phone</v>
      </c>
      <c r="F4688" t="str">
        <f ca="1">+_xlfn.XLOOKUP(E4688,'Tablas aux'!$B$3:$B$6,'Tablas aux'!$C$3:$C$6,0)</f>
        <v>Telefonía</v>
      </c>
      <c r="G4688">
        <f t="shared" ca="1" si="441"/>
        <v>26</v>
      </c>
      <c r="H4688">
        <f ca="1">+_xlfn.XLOOKUP(D4688,'Tablas aux'!$A$3:$A$6,'Tablas aux'!$D$3:$D$6)</f>
        <v>800</v>
      </c>
      <c r="I4688" s="3">
        <f t="shared" ca="1" si="442"/>
        <v>0.2</v>
      </c>
      <c r="J4688" t="str" cm="1">
        <f t="array" aca="1" ref="J4688" ca="1">+INDEX({"Tarjeta";"Efectivo";"Transferencia"},RANDBETWEEN(1,3))</f>
        <v>Tarjeta</v>
      </c>
      <c r="K4688" t="str">
        <f t="shared" ca="1" si="443"/>
        <v>V-003</v>
      </c>
      <c r="L4688" t="str">
        <f ca="1">+VLOOKUP(K4688,'Tablas aux'!$A$23:$C$27,3,0)</f>
        <v>Arequipa</v>
      </c>
    </row>
    <row r="4689" spans="1:12" x14ac:dyDescent="0.25">
      <c r="A4689" t="str">
        <v>V-4688</v>
      </c>
      <c r="B4689">
        <f t="shared" ca="1" si="438"/>
        <v>46006</v>
      </c>
      <c r="C4689" t="str">
        <f t="shared" ca="1" si="439"/>
        <v>C-001</v>
      </c>
      <c r="D4689" t="str">
        <f t="shared" ca="1" si="440"/>
        <v>P-004</v>
      </c>
      <c r="E4689" t="str">
        <f ca="1">+_xlfn.XLOOKUP(D4689,'Tablas aux'!$A$3:$A$6,'Tablas aux'!$B$3:$B$6,0)</f>
        <v>Smart Phone</v>
      </c>
      <c r="F4689" t="str">
        <f ca="1">+_xlfn.XLOOKUP(E4689,'Tablas aux'!$B$3:$B$6,'Tablas aux'!$C$3:$C$6,0)</f>
        <v>Telefonía</v>
      </c>
      <c r="G4689">
        <f t="shared" ca="1" si="441"/>
        <v>25</v>
      </c>
      <c r="H4689">
        <f ca="1">+_xlfn.XLOOKUP(D4689,'Tablas aux'!$A$3:$A$6,'Tablas aux'!$D$3:$D$6)</f>
        <v>800</v>
      </c>
      <c r="I4689" s="3">
        <f t="shared" ca="1" si="442"/>
        <v>0.2</v>
      </c>
      <c r="J4689" t="str" cm="1">
        <f t="array" aca="1" ref="J4689" ca="1">+INDEX({"Tarjeta";"Efectivo";"Transferencia"},RANDBETWEEN(1,3))</f>
        <v>Transferencia</v>
      </c>
      <c r="K4689" t="str">
        <f t="shared" ca="1" si="443"/>
        <v>V-002</v>
      </c>
      <c r="L4689" t="str">
        <f ca="1">+VLOOKUP(K4689,'Tablas aux'!$A$23:$C$27,3,0)</f>
        <v>Callao</v>
      </c>
    </row>
    <row r="4690" spans="1:12" x14ac:dyDescent="0.25">
      <c r="A4690" t="str">
        <v>V-4689</v>
      </c>
      <c r="B4690">
        <f t="shared" ca="1" si="438"/>
        <v>45780</v>
      </c>
      <c r="C4690" t="str">
        <f t="shared" ca="1" si="439"/>
        <v>C-002</v>
      </c>
      <c r="D4690" t="str">
        <f t="shared" ca="1" si="440"/>
        <v>P-003</v>
      </c>
      <c r="E4690" t="str">
        <f ca="1">+_xlfn.XLOOKUP(D4690,'Tablas aux'!$A$3:$A$6,'Tablas aux'!$B$3:$B$6,0)</f>
        <v>Smart Watch</v>
      </c>
      <c r="F4690" t="str">
        <f ca="1">+_xlfn.XLOOKUP(E4690,'Tablas aux'!$B$3:$B$6,'Tablas aux'!$C$3:$C$6,0)</f>
        <v>Electrónica</v>
      </c>
      <c r="G4690">
        <f t="shared" ca="1" si="441"/>
        <v>35</v>
      </c>
      <c r="H4690">
        <f ca="1">+_xlfn.XLOOKUP(D4690,'Tablas aux'!$A$3:$A$6,'Tablas aux'!$D$3:$D$6)</f>
        <v>200</v>
      </c>
      <c r="I4690" s="3">
        <f t="shared" ca="1" si="442"/>
        <v>0.1</v>
      </c>
      <c r="J4690" t="str" cm="1">
        <f t="array" aca="1" ref="J4690" ca="1">+INDEX({"Tarjeta";"Efectivo";"Transferencia"},RANDBETWEEN(1,3))</f>
        <v>Transferencia</v>
      </c>
      <c r="K4690" t="str">
        <f t="shared" ca="1" si="443"/>
        <v>V-004</v>
      </c>
      <c r="L4690" t="str">
        <f ca="1">+VLOOKUP(K4690,'Tablas aux'!$A$23:$C$27,3,0)</f>
        <v>Moquegua</v>
      </c>
    </row>
    <row r="4691" spans="1:12" x14ac:dyDescent="0.25">
      <c r="A4691" t="str">
        <v>V-4690</v>
      </c>
      <c r="B4691">
        <f t="shared" ca="1" si="438"/>
        <v>45690</v>
      </c>
      <c r="C4691" t="str">
        <f t="shared" ca="1" si="439"/>
        <v>C-002</v>
      </c>
      <c r="D4691" t="str">
        <f t="shared" ca="1" si="440"/>
        <v>P-002</v>
      </c>
      <c r="E4691" t="str">
        <f ca="1">+_xlfn.XLOOKUP(D4691,'Tablas aux'!$A$3:$A$6,'Tablas aux'!$B$3:$B$6,0)</f>
        <v>Laptop</v>
      </c>
      <c r="F4691" t="str">
        <f ca="1">+_xlfn.XLOOKUP(E4691,'Tablas aux'!$B$3:$B$6,'Tablas aux'!$C$3:$C$6,0)</f>
        <v>Computo</v>
      </c>
      <c r="G4691">
        <f t="shared" ca="1" si="441"/>
        <v>30</v>
      </c>
      <c r="H4691">
        <f ca="1">+_xlfn.XLOOKUP(D4691,'Tablas aux'!$A$3:$A$6,'Tablas aux'!$D$3:$D$6)</f>
        <v>1200</v>
      </c>
      <c r="I4691" s="3">
        <f t="shared" ca="1" si="442"/>
        <v>0.3</v>
      </c>
      <c r="J4691" t="str" cm="1">
        <f t="array" aca="1" ref="J4691" ca="1">+INDEX({"Tarjeta";"Efectivo";"Transferencia"},RANDBETWEEN(1,3))</f>
        <v>Efectivo</v>
      </c>
      <c r="K4691" t="str">
        <f t="shared" ca="1" si="443"/>
        <v>V-003</v>
      </c>
      <c r="L4691" t="str">
        <f ca="1">+VLOOKUP(K4691,'Tablas aux'!$A$23:$C$27,3,0)</f>
        <v>Arequipa</v>
      </c>
    </row>
    <row r="4692" spans="1:12" x14ac:dyDescent="0.25">
      <c r="A4692" t="str">
        <v>V-4691</v>
      </c>
      <c r="B4692">
        <f t="shared" ca="1" si="438"/>
        <v>45681</v>
      </c>
      <c r="C4692" t="str">
        <f t="shared" ca="1" si="439"/>
        <v>C-001</v>
      </c>
      <c r="D4692" t="str">
        <f t="shared" ca="1" si="440"/>
        <v>P-003</v>
      </c>
      <c r="E4692" t="str">
        <f ca="1">+_xlfn.XLOOKUP(D4692,'Tablas aux'!$A$3:$A$6,'Tablas aux'!$B$3:$B$6,0)</f>
        <v>Smart Watch</v>
      </c>
      <c r="F4692" t="str">
        <f ca="1">+_xlfn.XLOOKUP(E4692,'Tablas aux'!$B$3:$B$6,'Tablas aux'!$C$3:$C$6,0)</f>
        <v>Electrónica</v>
      </c>
      <c r="G4692">
        <f t="shared" ca="1" si="441"/>
        <v>26</v>
      </c>
      <c r="H4692">
        <f ca="1">+_xlfn.XLOOKUP(D4692,'Tablas aux'!$A$3:$A$6,'Tablas aux'!$D$3:$D$6)</f>
        <v>200</v>
      </c>
      <c r="I4692" s="3">
        <f t="shared" ca="1" si="442"/>
        <v>0.1</v>
      </c>
      <c r="J4692" t="str" cm="1">
        <f t="array" aca="1" ref="J4692" ca="1">+INDEX({"Tarjeta";"Efectivo";"Transferencia"},RANDBETWEEN(1,3))</f>
        <v>Efectivo</v>
      </c>
      <c r="K4692" t="str">
        <f t="shared" ca="1" si="443"/>
        <v>V-001</v>
      </c>
      <c r="L4692" t="str">
        <f ca="1">+VLOOKUP(K4692,'Tablas aux'!$A$23:$C$27,3,0)</f>
        <v>Lima</v>
      </c>
    </row>
    <row r="4693" spans="1:12" x14ac:dyDescent="0.25">
      <c r="A4693" t="str">
        <v>V-4692</v>
      </c>
      <c r="B4693">
        <f t="shared" ca="1" si="438"/>
        <v>45913</v>
      </c>
      <c r="C4693" t="str">
        <f t="shared" ca="1" si="439"/>
        <v>C-002</v>
      </c>
      <c r="D4693" t="str">
        <f t="shared" ca="1" si="440"/>
        <v>P-001</v>
      </c>
      <c r="E4693" t="str">
        <f ca="1">+_xlfn.XLOOKUP(D4693,'Tablas aux'!$A$3:$A$6,'Tablas aux'!$B$3:$B$6,0)</f>
        <v>Audífonos</v>
      </c>
      <c r="F4693" t="str">
        <f ca="1">+_xlfn.XLOOKUP(E4693,'Tablas aux'!$B$3:$B$6,'Tablas aux'!$C$3:$C$6,0)</f>
        <v>Electrónica</v>
      </c>
      <c r="G4693">
        <f t="shared" ca="1" si="441"/>
        <v>39</v>
      </c>
      <c r="H4693">
        <f ca="1">+_xlfn.XLOOKUP(D4693,'Tablas aux'!$A$3:$A$6,'Tablas aux'!$D$3:$D$6)</f>
        <v>50</v>
      </c>
      <c r="I4693" s="3">
        <f t="shared" ca="1" si="442"/>
        <v>0.1</v>
      </c>
      <c r="J4693" t="str" cm="1">
        <f t="array" aca="1" ref="J4693" ca="1">+INDEX({"Tarjeta";"Efectivo";"Transferencia"},RANDBETWEEN(1,3))</f>
        <v>Efectivo</v>
      </c>
      <c r="K4693" t="str">
        <f t="shared" ca="1" si="443"/>
        <v>V-001</v>
      </c>
      <c r="L4693" t="str">
        <f ca="1">+VLOOKUP(K4693,'Tablas aux'!$A$23:$C$27,3,0)</f>
        <v>Lima</v>
      </c>
    </row>
    <row r="4694" spans="1:12" x14ac:dyDescent="0.25">
      <c r="A4694" t="str">
        <v>V-4693</v>
      </c>
      <c r="B4694">
        <f t="shared" ca="1" si="438"/>
        <v>45953</v>
      </c>
      <c r="C4694" t="str">
        <f t="shared" ca="1" si="439"/>
        <v>C-002</v>
      </c>
      <c r="D4694" t="str">
        <f t="shared" ca="1" si="440"/>
        <v>P-003</v>
      </c>
      <c r="E4694" t="str">
        <f ca="1">+_xlfn.XLOOKUP(D4694,'Tablas aux'!$A$3:$A$6,'Tablas aux'!$B$3:$B$6,0)</f>
        <v>Smart Watch</v>
      </c>
      <c r="F4694" t="str">
        <f ca="1">+_xlfn.XLOOKUP(E4694,'Tablas aux'!$B$3:$B$6,'Tablas aux'!$C$3:$C$6,0)</f>
        <v>Electrónica</v>
      </c>
      <c r="G4694">
        <f t="shared" ca="1" si="441"/>
        <v>23</v>
      </c>
      <c r="H4694">
        <f ca="1">+_xlfn.XLOOKUP(D4694,'Tablas aux'!$A$3:$A$6,'Tablas aux'!$D$3:$D$6)</f>
        <v>200</v>
      </c>
      <c r="I4694" s="3">
        <f t="shared" ca="1" si="442"/>
        <v>0.1</v>
      </c>
      <c r="J4694" t="str" cm="1">
        <f t="array" aca="1" ref="J4694" ca="1">+INDEX({"Tarjeta";"Efectivo";"Transferencia"},RANDBETWEEN(1,3))</f>
        <v>Efectivo</v>
      </c>
      <c r="K4694" t="str">
        <f t="shared" ca="1" si="443"/>
        <v>V-005</v>
      </c>
      <c r="L4694" t="str">
        <f ca="1">+VLOOKUP(K4694,'Tablas aux'!$A$23:$C$27,3,0)</f>
        <v>Ayacucho</v>
      </c>
    </row>
    <row r="4695" spans="1:12" x14ac:dyDescent="0.25">
      <c r="A4695" t="str">
        <v>V-4694</v>
      </c>
      <c r="B4695">
        <f t="shared" ca="1" si="438"/>
        <v>45746</v>
      </c>
      <c r="C4695" t="str">
        <f t="shared" ca="1" si="439"/>
        <v>C-003</v>
      </c>
      <c r="D4695" t="str">
        <f t="shared" ca="1" si="440"/>
        <v>P-003</v>
      </c>
      <c r="E4695" t="str">
        <f ca="1">+_xlfn.XLOOKUP(D4695,'Tablas aux'!$A$3:$A$6,'Tablas aux'!$B$3:$B$6,0)</f>
        <v>Smart Watch</v>
      </c>
      <c r="F4695" t="str">
        <f ca="1">+_xlfn.XLOOKUP(E4695,'Tablas aux'!$B$3:$B$6,'Tablas aux'!$C$3:$C$6,0)</f>
        <v>Electrónica</v>
      </c>
      <c r="G4695">
        <f t="shared" ca="1" si="441"/>
        <v>43</v>
      </c>
      <c r="H4695">
        <f ca="1">+_xlfn.XLOOKUP(D4695,'Tablas aux'!$A$3:$A$6,'Tablas aux'!$D$3:$D$6)</f>
        <v>200</v>
      </c>
      <c r="I4695" s="3">
        <f t="shared" ca="1" si="442"/>
        <v>0.1</v>
      </c>
      <c r="J4695" t="str" cm="1">
        <f t="array" aca="1" ref="J4695" ca="1">+INDEX({"Tarjeta";"Efectivo";"Transferencia"},RANDBETWEEN(1,3))</f>
        <v>Tarjeta</v>
      </c>
      <c r="K4695" t="str">
        <f t="shared" ca="1" si="443"/>
        <v>V-002</v>
      </c>
      <c r="L4695" t="str">
        <f ca="1">+VLOOKUP(K4695,'Tablas aux'!$A$23:$C$27,3,0)</f>
        <v>Callao</v>
      </c>
    </row>
    <row r="4696" spans="1:12" x14ac:dyDescent="0.25">
      <c r="A4696" t="str">
        <v>V-4695</v>
      </c>
      <c r="B4696">
        <f t="shared" ca="1" si="438"/>
        <v>45685</v>
      </c>
      <c r="C4696" t="str">
        <f t="shared" ca="1" si="439"/>
        <v>C-002</v>
      </c>
      <c r="D4696" t="str">
        <f t="shared" ca="1" si="440"/>
        <v>P-002</v>
      </c>
      <c r="E4696" t="str">
        <f ca="1">+_xlfn.XLOOKUP(D4696,'Tablas aux'!$A$3:$A$6,'Tablas aux'!$B$3:$B$6,0)</f>
        <v>Laptop</v>
      </c>
      <c r="F4696" t="str">
        <f ca="1">+_xlfn.XLOOKUP(E4696,'Tablas aux'!$B$3:$B$6,'Tablas aux'!$C$3:$C$6,0)</f>
        <v>Computo</v>
      </c>
      <c r="G4696">
        <f t="shared" ca="1" si="441"/>
        <v>34</v>
      </c>
      <c r="H4696">
        <f ca="1">+_xlfn.XLOOKUP(D4696,'Tablas aux'!$A$3:$A$6,'Tablas aux'!$D$3:$D$6)</f>
        <v>1200</v>
      </c>
      <c r="I4696" s="3">
        <f t="shared" ca="1" si="442"/>
        <v>0.3</v>
      </c>
      <c r="J4696" t="str" cm="1">
        <f t="array" aca="1" ref="J4696" ca="1">+INDEX({"Tarjeta";"Efectivo";"Transferencia"},RANDBETWEEN(1,3))</f>
        <v>Efectivo</v>
      </c>
      <c r="K4696" t="str">
        <f t="shared" ca="1" si="443"/>
        <v>V-003</v>
      </c>
      <c r="L4696" t="str">
        <f ca="1">+VLOOKUP(K4696,'Tablas aux'!$A$23:$C$27,3,0)</f>
        <v>Arequipa</v>
      </c>
    </row>
    <row r="4697" spans="1:12" x14ac:dyDescent="0.25">
      <c r="A4697" t="str">
        <v>V-4696</v>
      </c>
      <c r="B4697">
        <f t="shared" ca="1" si="438"/>
        <v>45693</v>
      </c>
      <c r="C4697" t="str">
        <f t="shared" ca="1" si="439"/>
        <v>C-004</v>
      </c>
      <c r="D4697" t="str">
        <f t="shared" ca="1" si="440"/>
        <v>P-001</v>
      </c>
      <c r="E4697" t="str">
        <f ca="1">+_xlfn.XLOOKUP(D4697,'Tablas aux'!$A$3:$A$6,'Tablas aux'!$B$3:$B$6,0)</f>
        <v>Audífonos</v>
      </c>
      <c r="F4697" t="str">
        <f ca="1">+_xlfn.XLOOKUP(E4697,'Tablas aux'!$B$3:$B$6,'Tablas aux'!$C$3:$C$6,0)</f>
        <v>Electrónica</v>
      </c>
      <c r="G4697">
        <f t="shared" ca="1" si="441"/>
        <v>32</v>
      </c>
      <c r="H4697">
        <f ca="1">+_xlfn.XLOOKUP(D4697,'Tablas aux'!$A$3:$A$6,'Tablas aux'!$D$3:$D$6)</f>
        <v>50</v>
      </c>
      <c r="I4697" s="3">
        <f t="shared" ca="1" si="442"/>
        <v>0.1</v>
      </c>
      <c r="J4697" t="str" cm="1">
        <f t="array" aca="1" ref="J4697" ca="1">+INDEX({"Tarjeta";"Efectivo";"Transferencia"},RANDBETWEEN(1,3))</f>
        <v>Transferencia</v>
      </c>
      <c r="K4697" t="str">
        <f t="shared" ca="1" si="443"/>
        <v>V-005</v>
      </c>
      <c r="L4697" t="str">
        <f ca="1">+VLOOKUP(K4697,'Tablas aux'!$A$23:$C$27,3,0)</f>
        <v>Ayacucho</v>
      </c>
    </row>
    <row r="4698" spans="1:12" x14ac:dyDescent="0.25">
      <c r="A4698" t="str">
        <v>V-4697</v>
      </c>
      <c r="B4698">
        <f t="shared" ca="1" si="438"/>
        <v>45812</v>
      </c>
      <c r="C4698" t="str">
        <f t="shared" ca="1" si="439"/>
        <v>C-002</v>
      </c>
      <c r="D4698" t="str">
        <f t="shared" ca="1" si="440"/>
        <v>P-001</v>
      </c>
      <c r="E4698" t="str">
        <f ca="1">+_xlfn.XLOOKUP(D4698,'Tablas aux'!$A$3:$A$6,'Tablas aux'!$B$3:$B$6,0)</f>
        <v>Audífonos</v>
      </c>
      <c r="F4698" t="str">
        <f ca="1">+_xlfn.XLOOKUP(E4698,'Tablas aux'!$B$3:$B$6,'Tablas aux'!$C$3:$C$6,0)</f>
        <v>Electrónica</v>
      </c>
      <c r="G4698">
        <f t="shared" ca="1" si="441"/>
        <v>22</v>
      </c>
      <c r="H4698">
        <f ca="1">+_xlfn.XLOOKUP(D4698,'Tablas aux'!$A$3:$A$6,'Tablas aux'!$D$3:$D$6)</f>
        <v>50</v>
      </c>
      <c r="I4698" s="3">
        <f t="shared" ca="1" si="442"/>
        <v>0.1</v>
      </c>
      <c r="J4698" t="str" cm="1">
        <f t="array" aca="1" ref="J4698" ca="1">+INDEX({"Tarjeta";"Efectivo";"Transferencia"},RANDBETWEEN(1,3))</f>
        <v>Tarjeta</v>
      </c>
      <c r="K4698" t="str">
        <f t="shared" ca="1" si="443"/>
        <v>V-002</v>
      </c>
      <c r="L4698" t="str">
        <f ca="1">+VLOOKUP(K4698,'Tablas aux'!$A$23:$C$27,3,0)</f>
        <v>Callao</v>
      </c>
    </row>
    <row r="4699" spans="1:12" x14ac:dyDescent="0.25">
      <c r="A4699" t="str">
        <v>V-4698</v>
      </c>
      <c r="B4699">
        <f t="shared" ca="1" si="438"/>
        <v>45750</v>
      </c>
      <c r="C4699" t="str">
        <f t="shared" ca="1" si="439"/>
        <v>C-004</v>
      </c>
      <c r="D4699" t="str">
        <f t="shared" ca="1" si="440"/>
        <v>P-001</v>
      </c>
      <c r="E4699" t="str">
        <f ca="1">+_xlfn.XLOOKUP(D4699,'Tablas aux'!$A$3:$A$6,'Tablas aux'!$B$3:$B$6,0)</f>
        <v>Audífonos</v>
      </c>
      <c r="F4699" t="str">
        <f ca="1">+_xlfn.XLOOKUP(E4699,'Tablas aux'!$B$3:$B$6,'Tablas aux'!$C$3:$C$6,0)</f>
        <v>Electrónica</v>
      </c>
      <c r="G4699">
        <f t="shared" ca="1" si="441"/>
        <v>30</v>
      </c>
      <c r="H4699">
        <f ca="1">+_xlfn.XLOOKUP(D4699,'Tablas aux'!$A$3:$A$6,'Tablas aux'!$D$3:$D$6)</f>
        <v>50</v>
      </c>
      <c r="I4699" s="3">
        <f t="shared" ca="1" si="442"/>
        <v>0.1</v>
      </c>
      <c r="J4699" t="str" cm="1">
        <f t="array" aca="1" ref="J4699" ca="1">+INDEX({"Tarjeta";"Efectivo";"Transferencia"},RANDBETWEEN(1,3))</f>
        <v>Tarjeta</v>
      </c>
      <c r="K4699" t="str">
        <f t="shared" ca="1" si="443"/>
        <v>V-005</v>
      </c>
      <c r="L4699" t="str">
        <f ca="1">+VLOOKUP(K4699,'Tablas aux'!$A$23:$C$27,3,0)</f>
        <v>Ayacucho</v>
      </c>
    </row>
    <row r="4700" spans="1:12" x14ac:dyDescent="0.25">
      <c r="A4700" t="str">
        <v>V-4699</v>
      </c>
      <c r="B4700">
        <f t="shared" ca="1" si="438"/>
        <v>45877</v>
      </c>
      <c r="C4700" t="str">
        <f t="shared" ca="1" si="439"/>
        <v>C-004</v>
      </c>
      <c r="D4700" t="str">
        <f t="shared" ca="1" si="440"/>
        <v>P-001</v>
      </c>
      <c r="E4700" t="str">
        <f ca="1">+_xlfn.XLOOKUP(D4700,'Tablas aux'!$A$3:$A$6,'Tablas aux'!$B$3:$B$6,0)</f>
        <v>Audífonos</v>
      </c>
      <c r="F4700" t="str">
        <f ca="1">+_xlfn.XLOOKUP(E4700,'Tablas aux'!$B$3:$B$6,'Tablas aux'!$C$3:$C$6,0)</f>
        <v>Electrónica</v>
      </c>
      <c r="G4700">
        <f t="shared" ca="1" si="441"/>
        <v>37</v>
      </c>
      <c r="H4700">
        <f ca="1">+_xlfn.XLOOKUP(D4700,'Tablas aux'!$A$3:$A$6,'Tablas aux'!$D$3:$D$6)</f>
        <v>50</v>
      </c>
      <c r="I4700" s="3">
        <f t="shared" ca="1" si="442"/>
        <v>0.1</v>
      </c>
      <c r="J4700" t="str" cm="1">
        <f t="array" aca="1" ref="J4700" ca="1">+INDEX({"Tarjeta";"Efectivo";"Transferencia"},RANDBETWEEN(1,3))</f>
        <v>Transferencia</v>
      </c>
      <c r="K4700" t="str">
        <f t="shared" ca="1" si="443"/>
        <v>V-001</v>
      </c>
      <c r="L4700" t="str">
        <f ca="1">+VLOOKUP(K4700,'Tablas aux'!$A$23:$C$27,3,0)</f>
        <v>Lima</v>
      </c>
    </row>
    <row r="4701" spans="1:12" x14ac:dyDescent="0.25">
      <c r="A4701" t="str">
        <v>V-4700</v>
      </c>
      <c r="B4701">
        <f t="shared" ca="1" si="438"/>
        <v>45836</v>
      </c>
      <c r="C4701" t="str">
        <f t="shared" ca="1" si="439"/>
        <v>C-001</v>
      </c>
      <c r="D4701" t="str">
        <f t="shared" ca="1" si="440"/>
        <v>P-003</v>
      </c>
      <c r="E4701" t="str">
        <f ca="1">+_xlfn.XLOOKUP(D4701,'Tablas aux'!$A$3:$A$6,'Tablas aux'!$B$3:$B$6,0)</f>
        <v>Smart Watch</v>
      </c>
      <c r="F4701" t="str">
        <f ca="1">+_xlfn.XLOOKUP(E4701,'Tablas aux'!$B$3:$B$6,'Tablas aux'!$C$3:$C$6,0)</f>
        <v>Electrónica</v>
      </c>
      <c r="G4701">
        <f t="shared" ca="1" si="441"/>
        <v>24</v>
      </c>
      <c r="H4701">
        <f ca="1">+_xlfn.XLOOKUP(D4701,'Tablas aux'!$A$3:$A$6,'Tablas aux'!$D$3:$D$6)</f>
        <v>200</v>
      </c>
      <c r="I4701" s="3">
        <f t="shared" ca="1" si="442"/>
        <v>0.1</v>
      </c>
      <c r="J4701" t="str" cm="1">
        <f t="array" aca="1" ref="J4701" ca="1">+INDEX({"Tarjeta";"Efectivo";"Transferencia"},RANDBETWEEN(1,3))</f>
        <v>Transferencia</v>
      </c>
      <c r="K4701" t="str">
        <f t="shared" ca="1" si="443"/>
        <v>V-005</v>
      </c>
      <c r="L4701" t="str">
        <f ca="1">+VLOOKUP(K4701,'Tablas aux'!$A$23:$C$27,3,0)</f>
        <v>Ayacucho</v>
      </c>
    </row>
    <row r="4702" spans="1:12" x14ac:dyDescent="0.25">
      <c r="A4702" t="str">
        <v>V-4701</v>
      </c>
      <c r="B4702">
        <f t="shared" ca="1" si="438"/>
        <v>45812</v>
      </c>
      <c r="C4702" t="str">
        <f t="shared" ca="1" si="439"/>
        <v>C-002</v>
      </c>
      <c r="D4702" t="str">
        <f t="shared" ca="1" si="440"/>
        <v>P-004</v>
      </c>
      <c r="E4702" t="str">
        <f ca="1">+_xlfn.XLOOKUP(D4702,'Tablas aux'!$A$3:$A$6,'Tablas aux'!$B$3:$B$6,0)</f>
        <v>Smart Phone</v>
      </c>
      <c r="F4702" t="str">
        <f ca="1">+_xlfn.XLOOKUP(E4702,'Tablas aux'!$B$3:$B$6,'Tablas aux'!$C$3:$C$6,0)</f>
        <v>Telefonía</v>
      </c>
      <c r="G4702">
        <f t="shared" ca="1" si="441"/>
        <v>17</v>
      </c>
      <c r="H4702">
        <f ca="1">+_xlfn.XLOOKUP(D4702,'Tablas aux'!$A$3:$A$6,'Tablas aux'!$D$3:$D$6)</f>
        <v>800</v>
      </c>
      <c r="I4702" s="3">
        <f t="shared" ca="1" si="442"/>
        <v>0.2</v>
      </c>
      <c r="J4702" t="str" cm="1">
        <f t="array" aca="1" ref="J4702" ca="1">+INDEX({"Tarjeta";"Efectivo";"Transferencia"},RANDBETWEEN(1,3))</f>
        <v>Efectivo</v>
      </c>
      <c r="K4702" t="str">
        <f t="shared" ca="1" si="443"/>
        <v>V-003</v>
      </c>
      <c r="L4702" t="str">
        <f ca="1">+VLOOKUP(K4702,'Tablas aux'!$A$23:$C$27,3,0)</f>
        <v>Arequipa</v>
      </c>
    </row>
    <row r="4703" spans="1:12" x14ac:dyDescent="0.25">
      <c r="A4703" t="str">
        <v>V-4702</v>
      </c>
      <c r="B4703">
        <f t="shared" ca="1" si="438"/>
        <v>45907</v>
      </c>
      <c r="C4703" t="str">
        <f t="shared" ca="1" si="439"/>
        <v>C-001</v>
      </c>
      <c r="D4703" t="str">
        <f t="shared" ca="1" si="440"/>
        <v>P-004</v>
      </c>
      <c r="E4703" t="str">
        <f ca="1">+_xlfn.XLOOKUP(D4703,'Tablas aux'!$A$3:$A$6,'Tablas aux'!$B$3:$B$6,0)</f>
        <v>Smart Phone</v>
      </c>
      <c r="F4703" t="str">
        <f ca="1">+_xlfn.XLOOKUP(E4703,'Tablas aux'!$B$3:$B$6,'Tablas aux'!$C$3:$C$6,0)</f>
        <v>Telefonía</v>
      </c>
      <c r="G4703">
        <f t="shared" ca="1" si="441"/>
        <v>40</v>
      </c>
      <c r="H4703">
        <f ca="1">+_xlfn.XLOOKUP(D4703,'Tablas aux'!$A$3:$A$6,'Tablas aux'!$D$3:$D$6)</f>
        <v>800</v>
      </c>
      <c r="I4703" s="3">
        <f t="shared" ca="1" si="442"/>
        <v>0.2</v>
      </c>
      <c r="J4703" t="str" cm="1">
        <f t="array" aca="1" ref="J4703" ca="1">+INDEX({"Tarjeta";"Efectivo";"Transferencia"},RANDBETWEEN(1,3))</f>
        <v>Tarjeta</v>
      </c>
      <c r="K4703" t="str">
        <f t="shared" ca="1" si="443"/>
        <v>V-001</v>
      </c>
      <c r="L4703" t="str">
        <f ca="1">+VLOOKUP(K4703,'Tablas aux'!$A$23:$C$27,3,0)</f>
        <v>Lima</v>
      </c>
    </row>
    <row r="4704" spans="1:12" x14ac:dyDescent="0.25">
      <c r="A4704" t="str">
        <v>V-4703</v>
      </c>
      <c r="B4704">
        <f t="shared" ca="1" si="438"/>
        <v>45944</v>
      </c>
      <c r="C4704" t="str">
        <f t="shared" ca="1" si="439"/>
        <v>C-001</v>
      </c>
      <c r="D4704" t="str">
        <f t="shared" ca="1" si="440"/>
        <v>P-003</v>
      </c>
      <c r="E4704" t="str">
        <f ca="1">+_xlfn.XLOOKUP(D4704,'Tablas aux'!$A$3:$A$6,'Tablas aux'!$B$3:$B$6,0)</f>
        <v>Smart Watch</v>
      </c>
      <c r="F4704" t="str">
        <f ca="1">+_xlfn.XLOOKUP(E4704,'Tablas aux'!$B$3:$B$6,'Tablas aux'!$C$3:$C$6,0)</f>
        <v>Electrónica</v>
      </c>
      <c r="G4704">
        <f t="shared" ca="1" si="441"/>
        <v>21</v>
      </c>
      <c r="H4704">
        <f ca="1">+_xlfn.XLOOKUP(D4704,'Tablas aux'!$A$3:$A$6,'Tablas aux'!$D$3:$D$6)</f>
        <v>200</v>
      </c>
      <c r="I4704" s="3">
        <f t="shared" ca="1" si="442"/>
        <v>0.1</v>
      </c>
      <c r="J4704" t="str" cm="1">
        <f t="array" aca="1" ref="J4704" ca="1">+INDEX({"Tarjeta";"Efectivo";"Transferencia"},RANDBETWEEN(1,3))</f>
        <v>Transferencia</v>
      </c>
      <c r="K4704" t="str">
        <f t="shared" ca="1" si="443"/>
        <v>V-004</v>
      </c>
      <c r="L4704" t="str">
        <f ca="1">+VLOOKUP(K4704,'Tablas aux'!$A$23:$C$27,3,0)</f>
        <v>Moquegua</v>
      </c>
    </row>
    <row r="4705" spans="1:12" x14ac:dyDescent="0.25">
      <c r="A4705" t="str">
        <v>V-4704</v>
      </c>
      <c r="B4705">
        <f t="shared" ca="1" si="438"/>
        <v>45770</v>
      </c>
      <c r="C4705" t="str">
        <f t="shared" ca="1" si="439"/>
        <v>C-004</v>
      </c>
      <c r="D4705" t="str">
        <f t="shared" ca="1" si="440"/>
        <v>P-001</v>
      </c>
      <c r="E4705" t="str">
        <f ca="1">+_xlfn.XLOOKUP(D4705,'Tablas aux'!$A$3:$A$6,'Tablas aux'!$B$3:$B$6,0)</f>
        <v>Audífonos</v>
      </c>
      <c r="F4705" t="str">
        <f ca="1">+_xlfn.XLOOKUP(E4705,'Tablas aux'!$B$3:$B$6,'Tablas aux'!$C$3:$C$6,0)</f>
        <v>Electrónica</v>
      </c>
      <c r="G4705">
        <f t="shared" ca="1" si="441"/>
        <v>38</v>
      </c>
      <c r="H4705">
        <f ca="1">+_xlfn.XLOOKUP(D4705,'Tablas aux'!$A$3:$A$6,'Tablas aux'!$D$3:$D$6)</f>
        <v>50</v>
      </c>
      <c r="I4705" s="3">
        <f t="shared" ca="1" si="442"/>
        <v>0.1</v>
      </c>
      <c r="J4705" t="str" cm="1">
        <f t="array" aca="1" ref="J4705" ca="1">+INDEX({"Tarjeta";"Efectivo";"Transferencia"},RANDBETWEEN(1,3))</f>
        <v>Tarjeta</v>
      </c>
      <c r="K4705" t="str">
        <f t="shared" ca="1" si="443"/>
        <v>V-002</v>
      </c>
      <c r="L4705" t="str">
        <f ca="1">+VLOOKUP(K4705,'Tablas aux'!$A$23:$C$27,3,0)</f>
        <v>Callao</v>
      </c>
    </row>
    <row r="4706" spans="1:12" x14ac:dyDescent="0.25">
      <c r="A4706" t="str">
        <v>V-4705</v>
      </c>
      <c r="B4706">
        <f t="shared" ca="1" si="438"/>
        <v>45933</v>
      </c>
      <c r="C4706" t="str">
        <f t="shared" ca="1" si="439"/>
        <v>C-001</v>
      </c>
      <c r="D4706" t="str">
        <f t="shared" ca="1" si="440"/>
        <v>P-004</v>
      </c>
      <c r="E4706" t="str">
        <f ca="1">+_xlfn.XLOOKUP(D4706,'Tablas aux'!$A$3:$A$6,'Tablas aux'!$B$3:$B$6,0)</f>
        <v>Smart Phone</v>
      </c>
      <c r="F4706" t="str">
        <f ca="1">+_xlfn.XLOOKUP(E4706,'Tablas aux'!$B$3:$B$6,'Tablas aux'!$C$3:$C$6,0)</f>
        <v>Telefonía</v>
      </c>
      <c r="G4706">
        <f t="shared" ca="1" si="441"/>
        <v>23</v>
      </c>
      <c r="H4706">
        <f ca="1">+_xlfn.XLOOKUP(D4706,'Tablas aux'!$A$3:$A$6,'Tablas aux'!$D$3:$D$6)</f>
        <v>800</v>
      </c>
      <c r="I4706" s="3">
        <f t="shared" ca="1" si="442"/>
        <v>0.2</v>
      </c>
      <c r="J4706" t="str" cm="1">
        <f t="array" aca="1" ref="J4706" ca="1">+INDEX({"Tarjeta";"Efectivo";"Transferencia"},RANDBETWEEN(1,3))</f>
        <v>Transferencia</v>
      </c>
      <c r="K4706" t="str">
        <f t="shared" ca="1" si="443"/>
        <v>V-001</v>
      </c>
      <c r="L4706" t="str">
        <f ca="1">+VLOOKUP(K4706,'Tablas aux'!$A$23:$C$27,3,0)</f>
        <v>Lima</v>
      </c>
    </row>
    <row r="4707" spans="1:12" x14ac:dyDescent="0.25">
      <c r="A4707" t="str">
        <v>V-4706</v>
      </c>
      <c r="B4707">
        <f t="shared" ca="1" si="438"/>
        <v>45858</v>
      </c>
      <c r="C4707" t="str">
        <f t="shared" ca="1" si="439"/>
        <v>C-002</v>
      </c>
      <c r="D4707" t="str">
        <f t="shared" ca="1" si="440"/>
        <v>P-001</v>
      </c>
      <c r="E4707" t="str">
        <f ca="1">+_xlfn.XLOOKUP(D4707,'Tablas aux'!$A$3:$A$6,'Tablas aux'!$B$3:$B$6,0)</f>
        <v>Audífonos</v>
      </c>
      <c r="F4707" t="str">
        <f ca="1">+_xlfn.XLOOKUP(E4707,'Tablas aux'!$B$3:$B$6,'Tablas aux'!$C$3:$C$6,0)</f>
        <v>Electrónica</v>
      </c>
      <c r="G4707">
        <f t="shared" ca="1" si="441"/>
        <v>38</v>
      </c>
      <c r="H4707">
        <f ca="1">+_xlfn.XLOOKUP(D4707,'Tablas aux'!$A$3:$A$6,'Tablas aux'!$D$3:$D$6)</f>
        <v>50</v>
      </c>
      <c r="I4707" s="3">
        <f t="shared" ca="1" si="442"/>
        <v>0.1</v>
      </c>
      <c r="J4707" t="str" cm="1">
        <f t="array" aca="1" ref="J4707" ca="1">+INDEX({"Tarjeta";"Efectivo";"Transferencia"},RANDBETWEEN(1,3))</f>
        <v>Efectivo</v>
      </c>
      <c r="K4707" t="str">
        <f t="shared" ca="1" si="443"/>
        <v>V-001</v>
      </c>
      <c r="L4707" t="str">
        <f ca="1">+VLOOKUP(K4707,'Tablas aux'!$A$23:$C$27,3,0)</f>
        <v>Lima</v>
      </c>
    </row>
    <row r="4708" spans="1:12" x14ac:dyDescent="0.25">
      <c r="A4708" t="str">
        <v>V-4707</v>
      </c>
      <c r="B4708">
        <f t="shared" ca="1" si="438"/>
        <v>45982</v>
      </c>
      <c r="C4708" t="str">
        <f t="shared" ca="1" si="439"/>
        <v>C-001</v>
      </c>
      <c r="D4708" t="str">
        <f t="shared" ca="1" si="440"/>
        <v>P-002</v>
      </c>
      <c r="E4708" t="str">
        <f ca="1">+_xlfn.XLOOKUP(D4708,'Tablas aux'!$A$3:$A$6,'Tablas aux'!$B$3:$B$6,0)</f>
        <v>Laptop</v>
      </c>
      <c r="F4708" t="str">
        <f ca="1">+_xlfn.XLOOKUP(E4708,'Tablas aux'!$B$3:$B$6,'Tablas aux'!$C$3:$C$6,0)</f>
        <v>Computo</v>
      </c>
      <c r="G4708">
        <f t="shared" ca="1" si="441"/>
        <v>39</v>
      </c>
      <c r="H4708">
        <f ca="1">+_xlfn.XLOOKUP(D4708,'Tablas aux'!$A$3:$A$6,'Tablas aux'!$D$3:$D$6)</f>
        <v>1200</v>
      </c>
      <c r="I4708" s="3">
        <f t="shared" ca="1" si="442"/>
        <v>0.3</v>
      </c>
      <c r="J4708" t="str" cm="1">
        <f t="array" aca="1" ref="J4708" ca="1">+INDEX({"Tarjeta";"Efectivo";"Transferencia"},RANDBETWEEN(1,3))</f>
        <v>Tarjeta</v>
      </c>
      <c r="K4708" t="str">
        <f t="shared" ca="1" si="443"/>
        <v>V-003</v>
      </c>
      <c r="L4708" t="str">
        <f ca="1">+VLOOKUP(K4708,'Tablas aux'!$A$23:$C$27,3,0)</f>
        <v>Arequipa</v>
      </c>
    </row>
    <row r="4709" spans="1:12" x14ac:dyDescent="0.25">
      <c r="A4709" t="str">
        <v>V-4708</v>
      </c>
      <c r="B4709">
        <f t="shared" ca="1" si="438"/>
        <v>45951</v>
      </c>
      <c r="C4709" t="str">
        <f t="shared" ca="1" si="439"/>
        <v>C-003</v>
      </c>
      <c r="D4709" t="str">
        <f t="shared" ca="1" si="440"/>
        <v>P-003</v>
      </c>
      <c r="E4709" t="str">
        <f ca="1">+_xlfn.XLOOKUP(D4709,'Tablas aux'!$A$3:$A$6,'Tablas aux'!$B$3:$B$6,0)</f>
        <v>Smart Watch</v>
      </c>
      <c r="F4709" t="str">
        <f ca="1">+_xlfn.XLOOKUP(E4709,'Tablas aux'!$B$3:$B$6,'Tablas aux'!$C$3:$C$6,0)</f>
        <v>Electrónica</v>
      </c>
      <c r="G4709">
        <f t="shared" ca="1" si="441"/>
        <v>35</v>
      </c>
      <c r="H4709">
        <f ca="1">+_xlfn.XLOOKUP(D4709,'Tablas aux'!$A$3:$A$6,'Tablas aux'!$D$3:$D$6)</f>
        <v>200</v>
      </c>
      <c r="I4709" s="3">
        <f t="shared" ca="1" si="442"/>
        <v>0.1</v>
      </c>
      <c r="J4709" t="str" cm="1">
        <f t="array" aca="1" ref="J4709" ca="1">+INDEX({"Tarjeta";"Efectivo";"Transferencia"},RANDBETWEEN(1,3))</f>
        <v>Tarjeta</v>
      </c>
      <c r="K4709" t="str">
        <f t="shared" ca="1" si="443"/>
        <v>V-004</v>
      </c>
      <c r="L4709" t="str">
        <f ca="1">+VLOOKUP(K4709,'Tablas aux'!$A$23:$C$27,3,0)</f>
        <v>Moquegua</v>
      </c>
    </row>
    <row r="4710" spans="1:12" x14ac:dyDescent="0.25">
      <c r="A4710" t="str">
        <v>V-4709</v>
      </c>
      <c r="B4710">
        <f t="shared" ca="1" si="438"/>
        <v>45989</v>
      </c>
      <c r="C4710" t="str">
        <f t="shared" ca="1" si="439"/>
        <v>C-004</v>
      </c>
      <c r="D4710" t="str">
        <f t="shared" ca="1" si="440"/>
        <v>P-004</v>
      </c>
      <c r="E4710" t="str">
        <f ca="1">+_xlfn.XLOOKUP(D4710,'Tablas aux'!$A$3:$A$6,'Tablas aux'!$B$3:$B$6,0)</f>
        <v>Smart Phone</v>
      </c>
      <c r="F4710" t="str">
        <f ca="1">+_xlfn.XLOOKUP(E4710,'Tablas aux'!$B$3:$B$6,'Tablas aux'!$C$3:$C$6,0)</f>
        <v>Telefonía</v>
      </c>
      <c r="G4710">
        <f t="shared" ca="1" si="441"/>
        <v>23</v>
      </c>
      <c r="H4710">
        <f ca="1">+_xlfn.XLOOKUP(D4710,'Tablas aux'!$A$3:$A$6,'Tablas aux'!$D$3:$D$6)</f>
        <v>800</v>
      </c>
      <c r="I4710" s="3">
        <f t="shared" ca="1" si="442"/>
        <v>0.2</v>
      </c>
      <c r="J4710" t="str" cm="1">
        <f t="array" aca="1" ref="J4710" ca="1">+INDEX({"Tarjeta";"Efectivo";"Transferencia"},RANDBETWEEN(1,3))</f>
        <v>Transferencia</v>
      </c>
      <c r="K4710" t="str">
        <f t="shared" ca="1" si="443"/>
        <v>V-004</v>
      </c>
      <c r="L4710" t="str">
        <f ca="1">+VLOOKUP(K4710,'Tablas aux'!$A$23:$C$27,3,0)</f>
        <v>Moquegua</v>
      </c>
    </row>
    <row r="4711" spans="1:12" x14ac:dyDescent="0.25">
      <c r="A4711" t="str">
        <v>V-4710</v>
      </c>
      <c r="B4711">
        <f t="shared" ca="1" si="438"/>
        <v>45805</v>
      </c>
      <c r="C4711" t="str">
        <f t="shared" ca="1" si="439"/>
        <v>C-002</v>
      </c>
      <c r="D4711" t="str">
        <f t="shared" ca="1" si="440"/>
        <v>P-002</v>
      </c>
      <c r="E4711" t="str">
        <f ca="1">+_xlfn.XLOOKUP(D4711,'Tablas aux'!$A$3:$A$6,'Tablas aux'!$B$3:$B$6,0)</f>
        <v>Laptop</v>
      </c>
      <c r="F4711" t="str">
        <f ca="1">+_xlfn.XLOOKUP(E4711,'Tablas aux'!$B$3:$B$6,'Tablas aux'!$C$3:$C$6,0)</f>
        <v>Computo</v>
      </c>
      <c r="G4711">
        <f t="shared" ca="1" si="441"/>
        <v>30</v>
      </c>
      <c r="H4711">
        <f ca="1">+_xlfn.XLOOKUP(D4711,'Tablas aux'!$A$3:$A$6,'Tablas aux'!$D$3:$D$6)</f>
        <v>1200</v>
      </c>
      <c r="I4711" s="3">
        <f t="shared" ca="1" si="442"/>
        <v>0.3</v>
      </c>
      <c r="J4711" t="str" cm="1">
        <f t="array" aca="1" ref="J4711" ca="1">+INDEX({"Tarjeta";"Efectivo";"Transferencia"},RANDBETWEEN(1,3))</f>
        <v>Tarjeta</v>
      </c>
      <c r="K4711" t="str">
        <f t="shared" ca="1" si="443"/>
        <v>V-004</v>
      </c>
      <c r="L4711" t="str">
        <f ca="1">+VLOOKUP(K4711,'Tablas aux'!$A$23:$C$27,3,0)</f>
        <v>Moquegua</v>
      </c>
    </row>
    <row r="4712" spans="1:12" x14ac:dyDescent="0.25">
      <c r="A4712" t="str">
        <v>V-4711</v>
      </c>
      <c r="B4712">
        <f t="shared" ca="1" si="438"/>
        <v>45950</v>
      </c>
      <c r="C4712" t="str">
        <f t="shared" ca="1" si="439"/>
        <v>C-003</v>
      </c>
      <c r="D4712" t="str">
        <f t="shared" ca="1" si="440"/>
        <v>P-003</v>
      </c>
      <c r="E4712" t="str">
        <f ca="1">+_xlfn.XLOOKUP(D4712,'Tablas aux'!$A$3:$A$6,'Tablas aux'!$B$3:$B$6,0)</f>
        <v>Smart Watch</v>
      </c>
      <c r="F4712" t="str">
        <f ca="1">+_xlfn.XLOOKUP(E4712,'Tablas aux'!$B$3:$B$6,'Tablas aux'!$C$3:$C$6,0)</f>
        <v>Electrónica</v>
      </c>
      <c r="G4712">
        <f t="shared" ca="1" si="441"/>
        <v>19</v>
      </c>
      <c r="H4712">
        <f ca="1">+_xlfn.XLOOKUP(D4712,'Tablas aux'!$A$3:$A$6,'Tablas aux'!$D$3:$D$6)</f>
        <v>200</v>
      </c>
      <c r="I4712" s="3">
        <f t="shared" ca="1" si="442"/>
        <v>0.1</v>
      </c>
      <c r="J4712" t="str" cm="1">
        <f t="array" aca="1" ref="J4712" ca="1">+INDEX({"Tarjeta";"Efectivo";"Transferencia"},RANDBETWEEN(1,3))</f>
        <v>Transferencia</v>
      </c>
      <c r="K4712" t="str">
        <f t="shared" ca="1" si="443"/>
        <v>V-001</v>
      </c>
      <c r="L4712" t="str">
        <f ca="1">+VLOOKUP(K4712,'Tablas aux'!$A$23:$C$27,3,0)</f>
        <v>Lima</v>
      </c>
    </row>
    <row r="4713" spans="1:12" x14ac:dyDescent="0.25">
      <c r="A4713" t="str">
        <v>V-4712</v>
      </c>
      <c r="B4713">
        <f t="shared" ca="1" si="438"/>
        <v>45990</v>
      </c>
      <c r="C4713" t="str">
        <f t="shared" ca="1" si="439"/>
        <v>C-004</v>
      </c>
      <c r="D4713" t="str">
        <f t="shared" ca="1" si="440"/>
        <v>P-003</v>
      </c>
      <c r="E4713" t="str">
        <f ca="1">+_xlfn.XLOOKUP(D4713,'Tablas aux'!$A$3:$A$6,'Tablas aux'!$B$3:$B$6,0)</f>
        <v>Smart Watch</v>
      </c>
      <c r="F4713" t="str">
        <f ca="1">+_xlfn.XLOOKUP(E4713,'Tablas aux'!$B$3:$B$6,'Tablas aux'!$C$3:$C$6,0)</f>
        <v>Electrónica</v>
      </c>
      <c r="G4713">
        <f t="shared" ca="1" si="441"/>
        <v>27</v>
      </c>
      <c r="H4713">
        <f ca="1">+_xlfn.XLOOKUP(D4713,'Tablas aux'!$A$3:$A$6,'Tablas aux'!$D$3:$D$6)</f>
        <v>200</v>
      </c>
      <c r="I4713" s="3">
        <f t="shared" ca="1" si="442"/>
        <v>0.1</v>
      </c>
      <c r="J4713" t="str" cm="1">
        <f t="array" aca="1" ref="J4713" ca="1">+INDEX({"Tarjeta";"Efectivo";"Transferencia"},RANDBETWEEN(1,3))</f>
        <v>Efectivo</v>
      </c>
      <c r="K4713" t="str">
        <f t="shared" ca="1" si="443"/>
        <v>V-003</v>
      </c>
      <c r="L4713" t="str">
        <f ca="1">+VLOOKUP(K4713,'Tablas aux'!$A$23:$C$27,3,0)</f>
        <v>Arequipa</v>
      </c>
    </row>
    <row r="4714" spans="1:12" x14ac:dyDescent="0.25">
      <c r="A4714" t="str">
        <v>V-4713</v>
      </c>
      <c r="B4714">
        <f t="shared" ca="1" si="438"/>
        <v>45692</v>
      </c>
      <c r="C4714" t="str">
        <f t="shared" ca="1" si="439"/>
        <v>C-001</v>
      </c>
      <c r="D4714" t="str">
        <f t="shared" ca="1" si="440"/>
        <v>P-002</v>
      </c>
      <c r="E4714" t="str">
        <f ca="1">+_xlfn.XLOOKUP(D4714,'Tablas aux'!$A$3:$A$6,'Tablas aux'!$B$3:$B$6,0)</f>
        <v>Laptop</v>
      </c>
      <c r="F4714" t="str">
        <f ca="1">+_xlfn.XLOOKUP(E4714,'Tablas aux'!$B$3:$B$6,'Tablas aux'!$C$3:$C$6,0)</f>
        <v>Computo</v>
      </c>
      <c r="G4714">
        <f t="shared" ca="1" si="441"/>
        <v>30</v>
      </c>
      <c r="H4714">
        <f ca="1">+_xlfn.XLOOKUP(D4714,'Tablas aux'!$A$3:$A$6,'Tablas aux'!$D$3:$D$6)</f>
        <v>1200</v>
      </c>
      <c r="I4714" s="3">
        <f t="shared" ca="1" si="442"/>
        <v>0.3</v>
      </c>
      <c r="J4714" t="str" cm="1">
        <f t="array" aca="1" ref="J4714" ca="1">+INDEX({"Tarjeta";"Efectivo";"Transferencia"},RANDBETWEEN(1,3))</f>
        <v>Transferencia</v>
      </c>
      <c r="K4714" t="str">
        <f t="shared" ca="1" si="443"/>
        <v>V-004</v>
      </c>
      <c r="L4714" t="str">
        <f ca="1">+VLOOKUP(K4714,'Tablas aux'!$A$23:$C$27,3,0)</f>
        <v>Moquegua</v>
      </c>
    </row>
    <row r="4715" spans="1:12" x14ac:dyDescent="0.25">
      <c r="A4715" t="str">
        <v>V-4714</v>
      </c>
      <c r="B4715">
        <f t="shared" ca="1" si="438"/>
        <v>45823</v>
      </c>
      <c r="C4715" t="str">
        <f t="shared" ca="1" si="439"/>
        <v>C-002</v>
      </c>
      <c r="D4715" t="str">
        <f t="shared" ca="1" si="440"/>
        <v>P-003</v>
      </c>
      <c r="E4715" t="str">
        <f ca="1">+_xlfn.XLOOKUP(D4715,'Tablas aux'!$A$3:$A$6,'Tablas aux'!$B$3:$B$6,0)</f>
        <v>Smart Watch</v>
      </c>
      <c r="F4715" t="str">
        <f ca="1">+_xlfn.XLOOKUP(E4715,'Tablas aux'!$B$3:$B$6,'Tablas aux'!$C$3:$C$6,0)</f>
        <v>Electrónica</v>
      </c>
      <c r="G4715">
        <f t="shared" ca="1" si="441"/>
        <v>5</v>
      </c>
      <c r="H4715">
        <f ca="1">+_xlfn.XLOOKUP(D4715,'Tablas aux'!$A$3:$A$6,'Tablas aux'!$D$3:$D$6)</f>
        <v>200</v>
      </c>
      <c r="I4715" s="3">
        <f t="shared" ca="1" si="442"/>
        <v>0.1</v>
      </c>
      <c r="J4715" t="str" cm="1">
        <f t="array" aca="1" ref="J4715" ca="1">+INDEX({"Tarjeta";"Efectivo";"Transferencia"},RANDBETWEEN(1,3))</f>
        <v>Tarjeta</v>
      </c>
      <c r="K4715" t="str">
        <f t="shared" ca="1" si="443"/>
        <v>V-002</v>
      </c>
      <c r="L4715" t="str">
        <f ca="1">+VLOOKUP(K4715,'Tablas aux'!$A$23:$C$27,3,0)</f>
        <v>Callao</v>
      </c>
    </row>
    <row r="4716" spans="1:12" x14ac:dyDescent="0.25">
      <c r="A4716" t="str">
        <v>V-4715</v>
      </c>
      <c r="B4716">
        <f t="shared" ca="1" si="438"/>
        <v>45949</v>
      </c>
      <c r="C4716" t="str">
        <f t="shared" ca="1" si="439"/>
        <v>C-003</v>
      </c>
      <c r="D4716" t="str">
        <f t="shared" ca="1" si="440"/>
        <v>P-004</v>
      </c>
      <c r="E4716" t="str">
        <f ca="1">+_xlfn.XLOOKUP(D4716,'Tablas aux'!$A$3:$A$6,'Tablas aux'!$B$3:$B$6,0)</f>
        <v>Smart Phone</v>
      </c>
      <c r="F4716" t="str">
        <f ca="1">+_xlfn.XLOOKUP(E4716,'Tablas aux'!$B$3:$B$6,'Tablas aux'!$C$3:$C$6,0)</f>
        <v>Telefonía</v>
      </c>
      <c r="G4716">
        <f t="shared" ca="1" si="441"/>
        <v>29</v>
      </c>
      <c r="H4716">
        <f ca="1">+_xlfn.XLOOKUP(D4716,'Tablas aux'!$A$3:$A$6,'Tablas aux'!$D$3:$D$6)</f>
        <v>800</v>
      </c>
      <c r="I4716" s="3">
        <f t="shared" ca="1" si="442"/>
        <v>0.2</v>
      </c>
      <c r="J4716" t="str" cm="1">
        <f t="array" aca="1" ref="J4716" ca="1">+INDEX({"Tarjeta";"Efectivo";"Transferencia"},RANDBETWEEN(1,3))</f>
        <v>Efectivo</v>
      </c>
      <c r="K4716" t="str">
        <f t="shared" ca="1" si="443"/>
        <v>V-005</v>
      </c>
      <c r="L4716" t="str">
        <f ca="1">+VLOOKUP(K4716,'Tablas aux'!$A$23:$C$27,3,0)</f>
        <v>Ayacucho</v>
      </c>
    </row>
    <row r="4717" spans="1:12" x14ac:dyDescent="0.25">
      <c r="A4717" t="str">
        <v>V-4716</v>
      </c>
      <c r="B4717">
        <f t="shared" ca="1" si="438"/>
        <v>46006</v>
      </c>
      <c r="C4717" t="str">
        <f t="shared" ca="1" si="439"/>
        <v>C-003</v>
      </c>
      <c r="D4717" t="str">
        <f t="shared" ca="1" si="440"/>
        <v>P-004</v>
      </c>
      <c r="E4717" t="str">
        <f ca="1">+_xlfn.XLOOKUP(D4717,'Tablas aux'!$A$3:$A$6,'Tablas aux'!$B$3:$B$6,0)</f>
        <v>Smart Phone</v>
      </c>
      <c r="F4717" t="str">
        <f ca="1">+_xlfn.XLOOKUP(E4717,'Tablas aux'!$B$3:$B$6,'Tablas aux'!$C$3:$C$6,0)</f>
        <v>Telefonía</v>
      </c>
      <c r="G4717">
        <f t="shared" ca="1" si="441"/>
        <v>35</v>
      </c>
      <c r="H4717">
        <f ca="1">+_xlfn.XLOOKUP(D4717,'Tablas aux'!$A$3:$A$6,'Tablas aux'!$D$3:$D$6)</f>
        <v>800</v>
      </c>
      <c r="I4717" s="3">
        <f t="shared" ca="1" si="442"/>
        <v>0.2</v>
      </c>
      <c r="J4717" t="str" cm="1">
        <f t="array" aca="1" ref="J4717" ca="1">+INDEX({"Tarjeta";"Efectivo";"Transferencia"},RANDBETWEEN(1,3))</f>
        <v>Efectivo</v>
      </c>
      <c r="K4717" t="str">
        <f t="shared" ca="1" si="443"/>
        <v>V-003</v>
      </c>
      <c r="L4717" t="str">
        <f ca="1">+VLOOKUP(K4717,'Tablas aux'!$A$23:$C$27,3,0)</f>
        <v>Arequipa</v>
      </c>
    </row>
    <row r="4718" spans="1:12" x14ac:dyDescent="0.25">
      <c r="A4718" t="str">
        <v>V-4717</v>
      </c>
      <c r="B4718">
        <f t="shared" ca="1" si="438"/>
        <v>45676</v>
      </c>
      <c r="C4718" t="str">
        <f t="shared" ca="1" si="439"/>
        <v>C-002</v>
      </c>
      <c r="D4718" t="str">
        <f t="shared" ca="1" si="440"/>
        <v>P-002</v>
      </c>
      <c r="E4718" t="str">
        <f ca="1">+_xlfn.XLOOKUP(D4718,'Tablas aux'!$A$3:$A$6,'Tablas aux'!$B$3:$B$6,0)</f>
        <v>Laptop</v>
      </c>
      <c r="F4718" t="str">
        <f ca="1">+_xlfn.XLOOKUP(E4718,'Tablas aux'!$B$3:$B$6,'Tablas aux'!$C$3:$C$6,0)</f>
        <v>Computo</v>
      </c>
      <c r="G4718">
        <f t="shared" ca="1" si="441"/>
        <v>21</v>
      </c>
      <c r="H4718">
        <f ca="1">+_xlfn.XLOOKUP(D4718,'Tablas aux'!$A$3:$A$6,'Tablas aux'!$D$3:$D$6)</f>
        <v>1200</v>
      </c>
      <c r="I4718" s="3">
        <f t="shared" ca="1" si="442"/>
        <v>0.3</v>
      </c>
      <c r="J4718" t="str" cm="1">
        <f t="array" aca="1" ref="J4718" ca="1">+INDEX({"Tarjeta";"Efectivo";"Transferencia"},RANDBETWEEN(1,3))</f>
        <v>Efectivo</v>
      </c>
      <c r="K4718" t="str">
        <f t="shared" ca="1" si="443"/>
        <v>V-002</v>
      </c>
      <c r="L4718" t="str">
        <f ca="1">+VLOOKUP(K4718,'Tablas aux'!$A$23:$C$27,3,0)</f>
        <v>Callao</v>
      </c>
    </row>
    <row r="4719" spans="1:12" x14ac:dyDescent="0.25">
      <c r="A4719" t="str">
        <v>V-4718</v>
      </c>
      <c r="B4719">
        <f t="shared" ca="1" si="438"/>
        <v>45777</v>
      </c>
      <c r="C4719" t="str">
        <f t="shared" ca="1" si="439"/>
        <v>C-003</v>
      </c>
      <c r="D4719" t="str">
        <f t="shared" ca="1" si="440"/>
        <v>P-002</v>
      </c>
      <c r="E4719" t="str">
        <f ca="1">+_xlfn.XLOOKUP(D4719,'Tablas aux'!$A$3:$A$6,'Tablas aux'!$B$3:$B$6,0)</f>
        <v>Laptop</v>
      </c>
      <c r="F4719" t="str">
        <f ca="1">+_xlfn.XLOOKUP(E4719,'Tablas aux'!$B$3:$B$6,'Tablas aux'!$C$3:$C$6,0)</f>
        <v>Computo</v>
      </c>
      <c r="G4719">
        <f t="shared" ca="1" si="441"/>
        <v>41</v>
      </c>
      <c r="H4719">
        <f ca="1">+_xlfn.XLOOKUP(D4719,'Tablas aux'!$A$3:$A$6,'Tablas aux'!$D$3:$D$6)</f>
        <v>1200</v>
      </c>
      <c r="I4719" s="3">
        <f t="shared" ca="1" si="442"/>
        <v>0.3</v>
      </c>
      <c r="J4719" t="str" cm="1">
        <f t="array" aca="1" ref="J4719" ca="1">+INDEX({"Tarjeta";"Efectivo";"Transferencia"},RANDBETWEEN(1,3))</f>
        <v>Efectivo</v>
      </c>
      <c r="K4719" t="str">
        <f t="shared" ca="1" si="443"/>
        <v>V-001</v>
      </c>
      <c r="L4719" t="str">
        <f ca="1">+VLOOKUP(K4719,'Tablas aux'!$A$23:$C$27,3,0)</f>
        <v>Lima</v>
      </c>
    </row>
    <row r="4720" spans="1:12" x14ac:dyDescent="0.25">
      <c r="A4720" t="str">
        <v>V-4719</v>
      </c>
      <c r="B4720">
        <f t="shared" ca="1" si="438"/>
        <v>45867</v>
      </c>
      <c r="C4720" t="str">
        <f t="shared" ca="1" si="439"/>
        <v>C-003</v>
      </c>
      <c r="D4720" t="str">
        <f t="shared" ca="1" si="440"/>
        <v>P-004</v>
      </c>
      <c r="E4720" t="str">
        <f ca="1">+_xlfn.XLOOKUP(D4720,'Tablas aux'!$A$3:$A$6,'Tablas aux'!$B$3:$B$6,0)</f>
        <v>Smart Phone</v>
      </c>
      <c r="F4720" t="str">
        <f ca="1">+_xlfn.XLOOKUP(E4720,'Tablas aux'!$B$3:$B$6,'Tablas aux'!$C$3:$C$6,0)</f>
        <v>Telefonía</v>
      </c>
      <c r="G4720">
        <f t="shared" ca="1" si="441"/>
        <v>24</v>
      </c>
      <c r="H4720">
        <f ca="1">+_xlfn.XLOOKUP(D4720,'Tablas aux'!$A$3:$A$6,'Tablas aux'!$D$3:$D$6)</f>
        <v>800</v>
      </c>
      <c r="I4720" s="3">
        <f t="shared" ca="1" si="442"/>
        <v>0.2</v>
      </c>
      <c r="J4720" t="str" cm="1">
        <f t="array" aca="1" ref="J4720" ca="1">+INDEX({"Tarjeta";"Efectivo";"Transferencia"},RANDBETWEEN(1,3))</f>
        <v>Efectivo</v>
      </c>
      <c r="K4720" t="str">
        <f t="shared" ca="1" si="443"/>
        <v>V-003</v>
      </c>
      <c r="L4720" t="str">
        <f ca="1">+VLOOKUP(K4720,'Tablas aux'!$A$23:$C$27,3,0)</f>
        <v>Arequipa</v>
      </c>
    </row>
    <row r="4721" spans="1:12" x14ac:dyDescent="0.25">
      <c r="A4721" t="str">
        <v>V-4720</v>
      </c>
      <c r="B4721">
        <f t="shared" ca="1" si="438"/>
        <v>45709</v>
      </c>
      <c r="C4721" t="str">
        <f t="shared" ca="1" si="439"/>
        <v>C-004</v>
      </c>
      <c r="D4721" t="str">
        <f t="shared" ca="1" si="440"/>
        <v>P-004</v>
      </c>
      <c r="E4721" t="str">
        <f ca="1">+_xlfn.XLOOKUP(D4721,'Tablas aux'!$A$3:$A$6,'Tablas aux'!$B$3:$B$6,0)</f>
        <v>Smart Phone</v>
      </c>
      <c r="F4721" t="str">
        <f ca="1">+_xlfn.XLOOKUP(E4721,'Tablas aux'!$B$3:$B$6,'Tablas aux'!$C$3:$C$6,0)</f>
        <v>Telefonía</v>
      </c>
      <c r="G4721">
        <f t="shared" ca="1" si="441"/>
        <v>9</v>
      </c>
      <c r="H4721">
        <f ca="1">+_xlfn.XLOOKUP(D4721,'Tablas aux'!$A$3:$A$6,'Tablas aux'!$D$3:$D$6)</f>
        <v>800</v>
      </c>
      <c r="I4721" s="3">
        <f t="shared" ca="1" si="442"/>
        <v>0.2</v>
      </c>
      <c r="J4721" t="str" cm="1">
        <f t="array" aca="1" ref="J4721" ca="1">+INDEX({"Tarjeta";"Efectivo";"Transferencia"},RANDBETWEEN(1,3))</f>
        <v>Transferencia</v>
      </c>
      <c r="K4721" t="str">
        <f t="shared" ca="1" si="443"/>
        <v>V-005</v>
      </c>
      <c r="L4721" t="str">
        <f ca="1">+VLOOKUP(K4721,'Tablas aux'!$A$23:$C$27,3,0)</f>
        <v>Ayacucho</v>
      </c>
    </row>
    <row r="4722" spans="1:12" x14ac:dyDescent="0.25">
      <c r="A4722" t="str">
        <v>V-4721</v>
      </c>
      <c r="B4722">
        <f t="shared" ca="1" si="438"/>
        <v>45722</v>
      </c>
      <c r="C4722" t="str">
        <f t="shared" ca="1" si="439"/>
        <v>C-003</v>
      </c>
      <c r="D4722" t="str">
        <f t="shared" ca="1" si="440"/>
        <v>P-002</v>
      </c>
      <c r="E4722" t="str">
        <f ca="1">+_xlfn.XLOOKUP(D4722,'Tablas aux'!$A$3:$A$6,'Tablas aux'!$B$3:$B$6,0)</f>
        <v>Laptop</v>
      </c>
      <c r="F4722" t="str">
        <f ca="1">+_xlfn.XLOOKUP(E4722,'Tablas aux'!$B$3:$B$6,'Tablas aux'!$C$3:$C$6,0)</f>
        <v>Computo</v>
      </c>
      <c r="G4722">
        <f t="shared" ca="1" si="441"/>
        <v>28</v>
      </c>
      <c r="H4722">
        <f ca="1">+_xlfn.XLOOKUP(D4722,'Tablas aux'!$A$3:$A$6,'Tablas aux'!$D$3:$D$6)</f>
        <v>1200</v>
      </c>
      <c r="I4722" s="3">
        <f t="shared" ca="1" si="442"/>
        <v>0.3</v>
      </c>
      <c r="J4722" t="str" cm="1">
        <f t="array" aca="1" ref="J4722" ca="1">+INDEX({"Tarjeta";"Efectivo";"Transferencia"},RANDBETWEEN(1,3))</f>
        <v>Transferencia</v>
      </c>
      <c r="K4722" t="str">
        <f t="shared" ca="1" si="443"/>
        <v>V-004</v>
      </c>
      <c r="L4722" t="str">
        <f ca="1">+VLOOKUP(K4722,'Tablas aux'!$A$23:$C$27,3,0)</f>
        <v>Moquegua</v>
      </c>
    </row>
    <row r="4723" spans="1:12" x14ac:dyDescent="0.25">
      <c r="A4723" t="str">
        <v>V-4722</v>
      </c>
      <c r="B4723">
        <f t="shared" ca="1" si="438"/>
        <v>45705</v>
      </c>
      <c r="C4723" t="str">
        <f t="shared" ca="1" si="439"/>
        <v>C-003</v>
      </c>
      <c r="D4723" t="str">
        <f t="shared" ca="1" si="440"/>
        <v>P-004</v>
      </c>
      <c r="E4723" t="str">
        <f ca="1">+_xlfn.XLOOKUP(D4723,'Tablas aux'!$A$3:$A$6,'Tablas aux'!$B$3:$B$6,0)</f>
        <v>Smart Phone</v>
      </c>
      <c r="F4723" t="str">
        <f ca="1">+_xlfn.XLOOKUP(E4723,'Tablas aux'!$B$3:$B$6,'Tablas aux'!$C$3:$C$6,0)</f>
        <v>Telefonía</v>
      </c>
      <c r="G4723">
        <f t="shared" ca="1" si="441"/>
        <v>6</v>
      </c>
      <c r="H4723">
        <f ca="1">+_xlfn.XLOOKUP(D4723,'Tablas aux'!$A$3:$A$6,'Tablas aux'!$D$3:$D$6)</f>
        <v>800</v>
      </c>
      <c r="I4723" s="3">
        <f t="shared" ca="1" si="442"/>
        <v>0.2</v>
      </c>
      <c r="J4723" t="str" cm="1">
        <f t="array" aca="1" ref="J4723" ca="1">+INDEX({"Tarjeta";"Efectivo";"Transferencia"},RANDBETWEEN(1,3))</f>
        <v>Tarjeta</v>
      </c>
      <c r="K4723" t="str">
        <f t="shared" ca="1" si="443"/>
        <v>V-005</v>
      </c>
      <c r="L4723" t="str">
        <f ca="1">+VLOOKUP(K4723,'Tablas aux'!$A$23:$C$27,3,0)</f>
        <v>Ayacucho</v>
      </c>
    </row>
    <row r="4724" spans="1:12" x14ac:dyDescent="0.25">
      <c r="A4724" t="str">
        <v>V-4723</v>
      </c>
      <c r="B4724">
        <f t="shared" ca="1" si="438"/>
        <v>45844</v>
      </c>
      <c r="C4724" t="str">
        <f t="shared" ca="1" si="439"/>
        <v>C-002</v>
      </c>
      <c r="D4724" t="str">
        <f t="shared" ca="1" si="440"/>
        <v>P-002</v>
      </c>
      <c r="E4724" t="str">
        <f ca="1">+_xlfn.XLOOKUP(D4724,'Tablas aux'!$A$3:$A$6,'Tablas aux'!$B$3:$B$6,0)</f>
        <v>Laptop</v>
      </c>
      <c r="F4724" t="str">
        <f ca="1">+_xlfn.XLOOKUP(E4724,'Tablas aux'!$B$3:$B$6,'Tablas aux'!$C$3:$C$6,0)</f>
        <v>Computo</v>
      </c>
      <c r="G4724">
        <f t="shared" ca="1" si="441"/>
        <v>12</v>
      </c>
      <c r="H4724">
        <f ca="1">+_xlfn.XLOOKUP(D4724,'Tablas aux'!$A$3:$A$6,'Tablas aux'!$D$3:$D$6)</f>
        <v>1200</v>
      </c>
      <c r="I4724" s="3">
        <f t="shared" ca="1" si="442"/>
        <v>0.3</v>
      </c>
      <c r="J4724" t="str" cm="1">
        <f t="array" aca="1" ref="J4724" ca="1">+INDEX({"Tarjeta";"Efectivo";"Transferencia"},RANDBETWEEN(1,3))</f>
        <v>Tarjeta</v>
      </c>
      <c r="K4724" t="str">
        <f t="shared" ca="1" si="443"/>
        <v>V-001</v>
      </c>
      <c r="L4724" t="str">
        <f ca="1">+VLOOKUP(K4724,'Tablas aux'!$A$23:$C$27,3,0)</f>
        <v>Lima</v>
      </c>
    </row>
    <row r="4725" spans="1:12" x14ac:dyDescent="0.25">
      <c r="A4725" t="str">
        <v>V-4724</v>
      </c>
      <c r="B4725">
        <f t="shared" ca="1" si="438"/>
        <v>45802</v>
      </c>
      <c r="C4725" t="str">
        <f t="shared" ca="1" si="439"/>
        <v>C-001</v>
      </c>
      <c r="D4725" t="str">
        <f t="shared" ca="1" si="440"/>
        <v>P-003</v>
      </c>
      <c r="E4725" t="str">
        <f ca="1">+_xlfn.XLOOKUP(D4725,'Tablas aux'!$A$3:$A$6,'Tablas aux'!$B$3:$B$6,0)</f>
        <v>Smart Watch</v>
      </c>
      <c r="F4725" t="str">
        <f ca="1">+_xlfn.XLOOKUP(E4725,'Tablas aux'!$B$3:$B$6,'Tablas aux'!$C$3:$C$6,0)</f>
        <v>Electrónica</v>
      </c>
      <c r="G4725">
        <f t="shared" ca="1" si="441"/>
        <v>32</v>
      </c>
      <c r="H4725">
        <f ca="1">+_xlfn.XLOOKUP(D4725,'Tablas aux'!$A$3:$A$6,'Tablas aux'!$D$3:$D$6)</f>
        <v>200</v>
      </c>
      <c r="I4725" s="3">
        <f t="shared" ca="1" si="442"/>
        <v>0.1</v>
      </c>
      <c r="J4725" t="str" cm="1">
        <f t="array" aca="1" ref="J4725" ca="1">+INDEX({"Tarjeta";"Efectivo";"Transferencia"},RANDBETWEEN(1,3))</f>
        <v>Transferencia</v>
      </c>
      <c r="K4725" t="str">
        <f t="shared" ca="1" si="443"/>
        <v>V-001</v>
      </c>
      <c r="L4725" t="str">
        <f ca="1">+VLOOKUP(K4725,'Tablas aux'!$A$23:$C$27,3,0)</f>
        <v>Lima</v>
      </c>
    </row>
    <row r="4726" spans="1:12" x14ac:dyDescent="0.25">
      <c r="A4726" t="str">
        <v>V-4725</v>
      </c>
      <c r="B4726">
        <f t="shared" ca="1" si="438"/>
        <v>45830</v>
      </c>
      <c r="C4726" t="str">
        <f t="shared" ca="1" si="439"/>
        <v>C-002</v>
      </c>
      <c r="D4726" t="str">
        <f t="shared" ca="1" si="440"/>
        <v>P-002</v>
      </c>
      <c r="E4726" t="str">
        <f ca="1">+_xlfn.XLOOKUP(D4726,'Tablas aux'!$A$3:$A$6,'Tablas aux'!$B$3:$B$6,0)</f>
        <v>Laptop</v>
      </c>
      <c r="F4726" t="str">
        <f ca="1">+_xlfn.XLOOKUP(E4726,'Tablas aux'!$B$3:$B$6,'Tablas aux'!$C$3:$C$6,0)</f>
        <v>Computo</v>
      </c>
      <c r="G4726">
        <f t="shared" ca="1" si="441"/>
        <v>24</v>
      </c>
      <c r="H4726">
        <f ca="1">+_xlfn.XLOOKUP(D4726,'Tablas aux'!$A$3:$A$6,'Tablas aux'!$D$3:$D$6)</f>
        <v>1200</v>
      </c>
      <c r="I4726" s="3">
        <f t="shared" ca="1" si="442"/>
        <v>0.3</v>
      </c>
      <c r="J4726" t="str" cm="1">
        <f t="array" aca="1" ref="J4726" ca="1">+INDEX({"Tarjeta";"Efectivo";"Transferencia"},RANDBETWEEN(1,3))</f>
        <v>Efectivo</v>
      </c>
      <c r="K4726" t="str">
        <f t="shared" ca="1" si="443"/>
        <v>V-002</v>
      </c>
      <c r="L4726" t="str">
        <f ca="1">+VLOOKUP(K4726,'Tablas aux'!$A$23:$C$27,3,0)</f>
        <v>Callao</v>
      </c>
    </row>
    <row r="4727" spans="1:12" x14ac:dyDescent="0.25">
      <c r="A4727" t="str">
        <v>V-4726</v>
      </c>
      <c r="B4727">
        <f t="shared" ca="1" si="438"/>
        <v>45841</v>
      </c>
      <c r="C4727" t="str">
        <f t="shared" ca="1" si="439"/>
        <v>C-003</v>
      </c>
      <c r="D4727" t="str">
        <f t="shared" ca="1" si="440"/>
        <v>P-003</v>
      </c>
      <c r="E4727" t="str">
        <f ca="1">+_xlfn.XLOOKUP(D4727,'Tablas aux'!$A$3:$A$6,'Tablas aux'!$B$3:$B$6,0)</f>
        <v>Smart Watch</v>
      </c>
      <c r="F4727" t="str">
        <f ca="1">+_xlfn.XLOOKUP(E4727,'Tablas aux'!$B$3:$B$6,'Tablas aux'!$C$3:$C$6,0)</f>
        <v>Electrónica</v>
      </c>
      <c r="G4727">
        <f t="shared" ca="1" si="441"/>
        <v>14</v>
      </c>
      <c r="H4727">
        <f ca="1">+_xlfn.XLOOKUP(D4727,'Tablas aux'!$A$3:$A$6,'Tablas aux'!$D$3:$D$6)</f>
        <v>200</v>
      </c>
      <c r="I4727" s="3">
        <f t="shared" ca="1" si="442"/>
        <v>0.1</v>
      </c>
      <c r="J4727" t="str" cm="1">
        <f t="array" aca="1" ref="J4727" ca="1">+INDEX({"Tarjeta";"Efectivo";"Transferencia"},RANDBETWEEN(1,3))</f>
        <v>Tarjeta</v>
      </c>
      <c r="K4727" t="str">
        <f t="shared" ca="1" si="443"/>
        <v>V-004</v>
      </c>
      <c r="L4727" t="str">
        <f ca="1">+VLOOKUP(K4727,'Tablas aux'!$A$23:$C$27,3,0)</f>
        <v>Moquegua</v>
      </c>
    </row>
    <row r="4728" spans="1:12" x14ac:dyDescent="0.25">
      <c r="A4728" t="str">
        <v>V-4727</v>
      </c>
      <c r="B4728">
        <f t="shared" ca="1" si="438"/>
        <v>45714</v>
      </c>
      <c r="C4728" t="str">
        <f t="shared" ca="1" si="439"/>
        <v>C-003</v>
      </c>
      <c r="D4728" t="str">
        <f t="shared" ca="1" si="440"/>
        <v>P-003</v>
      </c>
      <c r="E4728" t="str">
        <f ca="1">+_xlfn.XLOOKUP(D4728,'Tablas aux'!$A$3:$A$6,'Tablas aux'!$B$3:$B$6,0)</f>
        <v>Smart Watch</v>
      </c>
      <c r="F4728" t="str">
        <f ca="1">+_xlfn.XLOOKUP(E4728,'Tablas aux'!$B$3:$B$6,'Tablas aux'!$C$3:$C$6,0)</f>
        <v>Electrónica</v>
      </c>
      <c r="G4728">
        <f t="shared" ca="1" si="441"/>
        <v>17</v>
      </c>
      <c r="H4728">
        <f ca="1">+_xlfn.XLOOKUP(D4728,'Tablas aux'!$A$3:$A$6,'Tablas aux'!$D$3:$D$6)</f>
        <v>200</v>
      </c>
      <c r="I4728" s="3">
        <f t="shared" ca="1" si="442"/>
        <v>0.1</v>
      </c>
      <c r="J4728" t="str" cm="1">
        <f t="array" aca="1" ref="J4728" ca="1">+INDEX({"Tarjeta";"Efectivo";"Transferencia"},RANDBETWEEN(1,3))</f>
        <v>Tarjeta</v>
      </c>
      <c r="K4728" t="str">
        <f t="shared" ca="1" si="443"/>
        <v>V-004</v>
      </c>
      <c r="L4728" t="str">
        <f ca="1">+VLOOKUP(K4728,'Tablas aux'!$A$23:$C$27,3,0)</f>
        <v>Moquegua</v>
      </c>
    </row>
    <row r="4729" spans="1:12" x14ac:dyDescent="0.25">
      <c r="A4729" t="str">
        <v>V-4728</v>
      </c>
      <c r="B4729">
        <f t="shared" ca="1" si="438"/>
        <v>45861</v>
      </c>
      <c r="C4729" t="str">
        <f t="shared" ca="1" si="439"/>
        <v>C-003</v>
      </c>
      <c r="D4729" t="str">
        <f t="shared" ca="1" si="440"/>
        <v>P-002</v>
      </c>
      <c r="E4729" t="str">
        <f ca="1">+_xlfn.XLOOKUP(D4729,'Tablas aux'!$A$3:$A$6,'Tablas aux'!$B$3:$B$6,0)</f>
        <v>Laptop</v>
      </c>
      <c r="F4729" t="str">
        <f ca="1">+_xlfn.XLOOKUP(E4729,'Tablas aux'!$B$3:$B$6,'Tablas aux'!$C$3:$C$6,0)</f>
        <v>Computo</v>
      </c>
      <c r="G4729">
        <f t="shared" ca="1" si="441"/>
        <v>29</v>
      </c>
      <c r="H4729">
        <f ca="1">+_xlfn.XLOOKUP(D4729,'Tablas aux'!$A$3:$A$6,'Tablas aux'!$D$3:$D$6)</f>
        <v>1200</v>
      </c>
      <c r="I4729" s="3">
        <f t="shared" ca="1" si="442"/>
        <v>0.3</v>
      </c>
      <c r="J4729" t="str" cm="1">
        <f t="array" aca="1" ref="J4729" ca="1">+INDEX({"Tarjeta";"Efectivo";"Transferencia"},RANDBETWEEN(1,3))</f>
        <v>Efectivo</v>
      </c>
      <c r="K4729" t="str">
        <f t="shared" ca="1" si="443"/>
        <v>V-005</v>
      </c>
      <c r="L4729" t="str">
        <f ca="1">+VLOOKUP(K4729,'Tablas aux'!$A$23:$C$27,3,0)</f>
        <v>Ayacucho</v>
      </c>
    </row>
    <row r="4730" spans="1:12" x14ac:dyDescent="0.25">
      <c r="A4730" t="str">
        <v>V-4729</v>
      </c>
      <c r="B4730">
        <f t="shared" ca="1" si="438"/>
        <v>45946</v>
      </c>
      <c r="C4730" t="str">
        <f t="shared" ca="1" si="439"/>
        <v>C-001</v>
      </c>
      <c r="D4730" t="str">
        <f t="shared" ca="1" si="440"/>
        <v>P-003</v>
      </c>
      <c r="E4730" t="str">
        <f ca="1">+_xlfn.XLOOKUP(D4730,'Tablas aux'!$A$3:$A$6,'Tablas aux'!$B$3:$B$6,0)</f>
        <v>Smart Watch</v>
      </c>
      <c r="F4730" t="str">
        <f ca="1">+_xlfn.XLOOKUP(E4730,'Tablas aux'!$B$3:$B$6,'Tablas aux'!$C$3:$C$6,0)</f>
        <v>Electrónica</v>
      </c>
      <c r="G4730">
        <f t="shared" ca="1" si="441"/>
        <v>31</v>
      </c>
      <c r="H4730">
        <f ca="1">+_xlfn.XLOOKUP(D4730,'Tablas aux'!$A$3:$A$6,'Tablas aux'!$D$3:$D$6)</f>
        <v>200</v>
      </c>
      <c r="I4730" s="3">
        <f t="shared" ca="1" si="442"/>
        <v>0.1</v>
      </c>
      <c r="J4730" t="str" cm="1">
        <f t="array" aca="1" ref="J4730" ca="1">+INDEX({"Tarjeta";"Efectivo";"Transferencia"},RANDBETWEEN(1,3))</f>
        <v>Tarjeta</v>
      </c>
      <c r="K4730" t="str">
        <f t="shared" ca="1" si="443"/>
        <v>V-002</v>
      </c>
      <c r="L4730" t="str">
        <f ca="1">+VLOOKUP(K4730,'Tablas aux'!$A$23:$C$27,3,0)</f>
        <v>Callao</v>
      </c>
    </row>
    <row r="4731" spans="1:12" x14ac:dyDescent="0.25">
      <c r="A4731" t="str">
        <v>V-4730</v>
      </c>
      <c r="B4731">
        <f t="shared" ca="1" si="438"/>
        <v>45949</v>
      </c>
      <c r="C4731" t="str">
        <f t="shared" ca="1" si="439"/>
        <v>C-004</v>
      </c>
      <c r="D4731" t="str">
        <f t="shared" ca="1" si="440"/>
        <v>P-003</v>
      </c>
      <c r="E4731" t="str">
        <f ca="1">+_xlfn.XLOOKUP(D4731,'Tablas aux'!$A$3:$A$6,'Tablas aux'!$B$3:$B$6,0)</f>
        <v>Smart Watch</v>
      </c>
      <c r="F4731" t="str">
        <f ca="1">+_xlfn.XLOOKUP(E4731,'Tablas aux'!$B$3:$B$6,'Tablas aux'!$C$3:$C$6,0)</f>
        <v>Electrónica</v>
      </c>
      <c r="G4731">
        <f t="shared" ca="1" si="441"/>
        <v>44</v>
      </c>
      <c r="H4731">
        <f ca="1">+_xlfn.XLOOKUP(D4731,'Tablas aux'!$A$3:$A$6,'Tablas aux'!$D$3:$D$6)</f>
        <v>200</v>
      </c>
      <c r="I4731" s="3">
        <f t="shared" ca="1" si="442"/>
        <v>0.1</v>
      </c>
      <c r="J4731" t="str" cm="1">
        <f t="array" aca="1" ref="J4731" ca="1">+INDEX({"Tarjeta";"Efectivo";"Transferencia"},RANDBETWEEN(1,3))</f>
        <v>Transferencia</v>
      </c>
      <c r="K4731" t="str">
        <f t="shared" ca="1" si="443"/>
        <v>V-004</v>
      </c>
      <c r="L4731" t="str">
        <f ca="1">+VLOOKUP(K4731,'Tablas aux'!$A$23:$C$27,3,0)</f>
        <v>Moquegua</v>
      </c>
    </row>
    <row r="4732" spans="1:12" x14ac:dyDescent="0.25">
      <c r="A4732" t="str">
        <v>V-4731</v>
      </c>
      <c r="B4732">
        <f t="shared" ca="1" si="438"/>
        <v>45966</v>
      </c>
      <c r="C4732" t="str">
        <f t="shared" ca="1" si="439"/>
        <v>C-003</v>
      </c>
      <c r="D4732" t="str">
        <f t="shared" ca="1" si="440"/>
        <v>P-003</v>
      </c>
      <c r="E4732" t="str">
        <f ca="1">+_xlfn.XLOOKUP(D4732,'Tablas aux'!$A$3:$A$6,'Tablas aux'!$B$3:$B$6,0)</f>
        <v>Smart Watch</v>
      </c>
      <c r="F4732" t="str">
        <f ca="1">+_xlfn.XLOOKUP(E4732,'Tablas aux'!$B$3:$B$6,'Tablas aux'!$C$3:$C$6,0)</f>
        <v>Electrónica</v>
      </c>
      <c r="G4732">
        <f t="shared" ca="1" si="441"/>
        <v>28</v>
      </c>
      <c r="H4732">
        <f ca="1">+_xlfn.XLOOKUP(D4732,'Tablas aux'!$A$3:$A$6,'Tablas aux'!$D$3:$D$6)</f>
        <v>200</v>
      </c>
      <c r="I4732" s="3">
        <f t="shared" ca="1" si="442"/>
        <v>0.1</v>
      </c>
      <c r="J4732" t="str" cm="1">
        <f t="array" aca="1" ref="J4732" ca="1">+INDEX({"Tarjeta";"Efectivo";"Transferencia"},RANDBETWEEN(1,3))</f>
        <v>Tarjeta</v>
      </c>
      <c r="K4732" t="str">
        <f t="shared" ca="1" si="443"/>
        <v>V-003</v>
      </c>
      <c r="L4732" t="str">
        <f ca="1">+VLOOKUP(K4732,'Tablas aux'!$A$23:$C$27,3,0)</f>
        <v>Arequipa</v>
      </c>
    </row>
    <row r="4733" spans="1:12" x14ac:dyDescent="0.25">
      <c r="A4733" t="str">
        <v>V-4732</v>
      </c>
      <c r="B4733">
        <f t="shared" ca="1" si="438"/>
        <v>45895</v>
      </c>
      <c r="C4733" t="str">
        <f t="shared" ca="1" si="439"/>
        <v>C-004</v>
      </c>
      <c r="D4733" t="str">
        <f t="shared" ca="1" si="440"/>
        <v>P-001</v>
      </c>
      <c r="E4733" t="str">
        <f ca="1">+_xlfn.XLOOKUP(D4733,'Tablas aux'!$A$3:$A$6,'Tablas aux'!$B$3:$B$6,0)</f>
        <v>Audífonos</v>
      </c>
      <c r="F4733" t="str">
        <f ca="1">+_xlfn.XLOOKUP(E4733,'Tablas aux'!$B$3:$B$6,'Tablas aux'!$C$3:$C$6,0)</f>
        <v>Electrónica</v>
      </c>
      <c r="G4733">
        <f t="shared" ca="1" si="441"/>
        <v>44</v>
      </c>
      <c r="H4733">
        <f ca="1">+_xlfn.XLOOKUP(D4733,'Tablas aux'!$A$3:$A$6,'Tablas aux'!$D$3:$D$6)</f>
        <v>50</v>
      </c>
      <c r="I4733" s="3">
        <f t="shared" ca="1" si="442"/>
        <v>0.1</v>
      </c>
      <c r="J4733" t="str" cm="1">
        <f t="array" aca="1" ref="J4733" ca="1">+INDEX({"Tarjeta";"Efectivo";"Transferencia"},RANDBETWEEN(1,3))</f>
        <v>Transferencia</v>
      </c>
      <c r="K4733" t="str">
        <f t="shared" ca="1" si="443"/>
        <v>V-004</v>
      </c>
      <c r="L4733" t="str">
        <f ca="1">+VLOOKUP(K4733,'Tablas aux'!$A$23:$C$27,3,0)</f>
        <v>Moquegua</v>
      </c>
    </row>
    <row r="4734" spans="1:12" x14ac:dyDescent="0.25">
      <c r="A4734" t="str">
        <v>V-4733</v>
      </c>
      <c r="B4734">
        <f t="shared" ca="1" si="438"/>
        <v>45883</v>
      </c>
      <c r="C4734" t="str">
        <f t="shared" ca="1" si="439"/>
        <v>C-001</v>
      </c>
      <c r="D4734" t="str">
        <f t="shared" ca="1" si="440"/>
        <v>P-001</v>
      </c>
      <c r="E4734" t="str">
        <f ca="1">+_xlfn.XLOOKUP(D4734,'Tablas aux'!$A$3:$A$6,'Tablas aux'!$B$3:$B$6,0)</f>
        <v>Audífonos</v>
      </c>
      <c r="F4734" t="str">
        <f ca="1">+_xlfn.XLOOKUP(E4734,'Tablas aux'!$B$3:$B$6,'Tablas aux'!$C$3:$C$6,0)</f>
        <v>Electrónica</v>
      </c>
      <c r="G4734">
        <f t="shared" ca="1" si="441"/>
        <v>14</v>
      </c>
      <c r="H4734">
        <f ca="1">+_xlfn.XLOOKUP(D4734,'Tablas aux'!$A$3:$A$6,'Tablas aux'!$D$3:$D$6)</f>
        <v>50</v>
      </c>
      <c r="I4734" s="3">
        <f t="shared" ca="1" si="442"/>
        <v>0.1</v>
      </c>
      <c r="J4734" t="str" cm="1">
        <f t="array" aca="1" ref="J4734" ca="1">+INDEX({"Tarjeta";"Efectivo";"Transferencia"},RANDBETWEEN(1,3))</f>
        <v>Tarjeta</v>
      </c>
      <c r="K4734" t="str">
        <f t="shared" ca="1" si="443"/>
        <v>V-005</v>
      </c>
      <c r="L4734" t="str">
        <f ca="1">+VLOOKUP(K4734,'Tablas aux'!$A$23:$C$27,3,0)</f>
        <v>Ayacucho</v>
      </c>
    </row>
    <row r="4735" spans="1:12" x14ac:dyDescent="0.25">
      <c r="A4735" t="str">
        <v>V-4734</v>
      </c>
      <c r="B4735">
        <f t="shared" ca="1" si="438"/>
        <v>45667</v>
      </c>
      <c r="C4735" t="str">
        <f t="shared" ca="1" si="439"/>
        <v>C-002</v>
      </c>
      <c r="D4735" t="str">
        <f t="shared" ca="1" si="440"/>
        <v>P-002</v>
      </c>
      <c r="E4735" t="str">
        <f ca="1">+_xlfn.XLOOKUP(D4735,'Tablas aux'!$A$3:$A$6,'Tablas aux'!$B$3:$B$6,0)</f>
        <v>Laptop</v>
      </c>
      <c r="F4735" t="str">
        <f ca="1">+_xlfn.XLOOKUP(E4735,'Tablas aux'!$B$3:$B$6,'Tablas aux'!$C$3:$C$6,0)</f>
        <v>Computo</v>
      </c>
      <c r="G4735">
        <f t="shared" ca="1" si="441"/>
        <v>31</v>
      </c>
      <c r="H4735">
        <f ca="1">+_xlfn.XLOOKUP(D4735,'Tablas aux'!$A$3:$A$6,'Tablas aux'!$D$3:$D$6)</f>
        <v>1200</v>
      </c>
      <c r="I4735" s="3">
        <f t="shared" ca="1" si="442"/>
        <v>0.3</v>
      </c>
      <c r="J4735" t="str" cm="1">
        <f t="array" aca="1" ref="J4735" ca="1">+INDEX({"Tarjeta";"Efectivo";"Transferencia"},RANDBETWEEN(1,3))</f>
        <v>Transferencia</v>
      </c>
      <c r="K4735" t="str">
        <f t="shared" ca="1" si="443"/>
        <v>V-002</v>
      </c>
      <c r="L4735" t="str">
        <f ca="1">+VLOOKUP(K4735,'Tablas aux'!$A$23:$C$27,3,0)</f>
        <v>Callao</v>
      </c>
    </row>
    <row r="4736" spans="1:12" x14ac:dyDescent="0.25">
      <c r="A4736" t="str">
        <v>V-4735</v>
      </c>
      <c r="B4736">
        <f t="shared" ca="1" si="438"/>
        <v>45768</v>
      </c>
      <c r="C4736" t="str">
        <f t="shared" ca="1" si="439"/>
        <v>C-001</v>
      </c>
      <c r="D4736" t="str">
        <f t="shared" ca="1" si="440"/>
        <v>P-003</v>
      </c>
      <c r="E4736" t="str">
        <f ca="1">+_xlfn.XLOOKUP(D4736,'Tablas aux'!$A$3:$A$6,'Tablas aux'!$B$3:$B$6,0)</f>
        <v>Smart Watch</v>
      </c>
      <c r="F4736" t="str">
        <f ca="1">+_xlfn.XLOOKUP(E4736,'Tablas aux'!$B$3:$B$6,'Tablas aux'!$C$3:$C$6,0)</f>
        <v>Electrónica</v>
      </c>
      <c r="G4736">
        <f t="shared" ca="1" si="441"/>
        <v>38</v>
      </c>
      <c r="H4736">
        <f ca="1">+_xlfn.XLOOKUP(D4736,'Tablas aux'!$A$3:$A$6,'Tablas aux'!$D$3:$D$6)</f>
        <v>200</v>
      </c>
      <c r="I4736" s="3">
        <f t="shared" ca="1" si="442"/>
        <v>0.1</v>
      </c>
      <c r="J4736" t="str" cm="1">
        <f t="array" aca="1" ref="J4736" ca="1">+INDEX({"Tarjeta";"Efectivo";"Transferencia"},RANDBETWEEN(1,3))</f>
        <v>Transferencia</v>
      </c>
      <c r="K4736" t="str">
        <f t="shared" ca="1" si="443"/>
        <v>V-002</v>
      </c>
      <c r="L4736" t="str">
        <f ca="1">+VLOOKUP(K4736,'Tablas aux'!$A$23:$C$27,3,0)</f>
        <v>Callao</v>
      </c>
    </row>
    <row r="4737" spans="1:12" x14ac:dyDescent="0.25">
      <c r="A4737" t="str">
        <v>V-4736</v>
      </c>
      <c r="B4737">
        <f t="shared" ca="1" si="438"/>
        <v>45906</v>
      </c>
      <c r="C4737" t="str">
        <f t="shared" ca="1" si="439"/>
        <v>C-003</v>
      </c>
      <c r="D4737" t="str">
        <f t="shared" ca="1" si="440"/>
        <v>P-003</v>
      </c>
      <c r="E4737" t="str">
        <f ca="1">+_xlfn.XLOOKUP(D4737,'Tablas aux'!$A$3:$A$6,'Tablas aux'!$B$3:$B$6,0)</f>
        <v>Smart Watch</v>
      </c>
      <c r="F4737" t="str">
        <f ca="1">+_xlfn.XLOOKUP(E4737,'Tablas aux'!$B$3:$B$6,'Tablas aux'!$C$3:$C$6,0)</f>
        <v>Electrónica</v>
      </c>
      <c r="G4737">
        <f t="shared" ca="1" si="441"/>
        <v>28</v>
      </c>
      <c r="H4737">
        <f ca="1">+_xlfn.XLOOKUP(D4737,'Tablas aux'!$A$3:$A$6,'Tablas aux'!$D$3:$D$6)</f>
        <v>200</v>
      </c>
      <c r="I4737" s="3">
        <f t="shared" ca="1" si="442"/>
        <v>0.1</v>
      </c>
      <c r="J4737" t="str" cm="1">
        <f t="array" aca="1" ref="J4737" ca="1">+INDEX({"Tarjeta";"Efectivo";"Transferencia"},RANDBETWEEN(1,3))</f>
        <v>Efectivo</v>
      </c>
      <c r="K4737" t="str">
        <f t="shared" ca="1" si="443"/>
        <v>V-003</v>
      </c>
      <c r="L4737" t="str">
        <f ca="1">+VLOOKUP(K4737,'Tablas aux'!$A$23:$C$27,3,0)</f>
        <v>Arequipa</v>
      </c>
    </row>
    <row r="4738" spans="1:12" x14ac:dyDescent="0.25">
      <c r="A4738" t="str">
        <v>V-4737</v>
      </c>
      <c r="B4738">
        <f t="shared" ca="1" si="438"/>
        <v>46014</v>
      </c>
      <c r="C4738" t="str">
        <f t="shared" ca="1" si="439"/>
        <v>C-004</v>
      </c>
      <c r="D4738" t="str">
        <f t="shared" ca="1" si="440"/>
        <v>P-003</v>
      </c>
      <c r="E4738" t="str">
        <f ca="1">+_xlfn.XLOOKUP(D4738,'Tablas aux'!$A$3:$A$6,'Tablas aux'!$B$3:$B$6,0)</f>
        <v>Smart Watch</v>
      </c>
      <c r="F4738" t="str">
        <f ca="1">+_xlfn.XLOOKUP(E4738,'Tablas aux'!$B$3:$B$6,'Tablas aux'!$C$3:$C$6,0)</f>
        <v>Electrónica</v>
      </c>
      <c r="G4738">
        <f t="shared" ca="1" si="441"/>
        <v>7</v>
      </c>
      <c r="H4738">
        <f ca="1">+_xlfn.XLOOKUP(D4738,'Tablas aux'!$A$3:$A$6,'Tablas aux'!$D$3:$D$6)</f>
        <v>200</v>
      </c>
      <c r="I4738" s="3">
        <f t="shared" ca="1" si="442"/>
        <v>0.1</v>
      </c>
      <c r="J4738" t="str" cm="1">
        <f t="array" aca="1" ref="J4738" ca="1">+INDEX({"Tarjeta";"Efectivo";"Transferencia"},RANDBETWEEN(1,3))</f>
        <v>Efectivo</v>
      </c>
      <c r="K4738" t="str">
        <f t="shared" ca="1" si="443"/>
        <v>V-005</v>
      </c>
      <c r="L4738" t="str">
        <f ca="1">+VLOOKUP(K4738,'Tablas aux'!$A$23:$C$27,3,0)</f>
        <v>Ayacucho</v>
      </c>
    </row>
    <row r="4739" spans="1:12" x14ac:dyDescent="0.25">
      <c r="A4739" t="str">
        <v>V-4738</v>
      </c>
      <c r="B4739">
        <f t="shared" ref="B4739:B4802" ca="1" si="444">+RANDBETWEEN("01/01/2025","31/12/2025")</f>
        <v>45881</v>
      </c>
      <c r="C4739" t="str">
        <f t="shared" ref="C4739:C4802" ca="1" si="445">+"C"&amp;"-"&amp;TEXT(RANDBETWEEN(1,4),"000")</f>
        <v>C-002</v>
      </c>
      <c r="D4739" t="str">
        <f t="shared" ref="D4739:D4802" ca="1" si="446">+"P"&amp;"-"&amp;TEXT(RANDBETWEEN(1,4),"000")</f>
        <v>P-002</v>
      </c>
      <c r="E4739" t="str">
        <f ca="1">+_xlfn.XLOOKUP(D4739,'Tablas aux'!$A$3:$A$6,'Tablas aux'!$B$3:$B$6,0)</f>
        <v>Laptop</v>
      </c>
      <c r="F4739" t="str">
        <f ca="1">+_xlfn.XLOOKUP(E4739,'Tablas aux'!$B$3:$B$6,'Tablas aux'!$C$3:$C$6,0)</f>
        <v>Computo</v>
      </c>
      <c r="G4739">
        <f t="shared" ref="G4739:G4802" ca="1" si="447">+RANDBETWEEN(5,45)</f>
        <v>26</v>
      </c>
      <c r="H4739">
        <f ca="1">+_xlfn.XLOOKUP(D4739,'Tablas aux'!$A$3:$A$6,'Tablas aux'!$D$3:$D$6)</f>
        <v>1200</v>
      </c>
      <c r="I4739" s="3">
        <f t="shared" ref="I4739:I4802" ca="1" si="448">+IF(F4739="Electrónica",0.1,IF(F4739="Telefonía",0.2,0.3))</f>
        <v>0.3</v>
      </c>
      <c r="J4739" t="str" cm="1">
        <f t="array" aca="1" ref="J4739" ca="1">+INDEX({"Tarjeta";"Efectivo";"Transferencia"},RANDBETWEEN(1,3))</f>
        <v>Transferencia</v>
      </c>
      <c r="K4739" t="str">
        <f t="shared" ref="K4739:K4802" ca="1" si="449">+"V"&amp;"-"&amp;TEXT(RANDBETWEEN(1,5),"000")</f>
        <v>V-003</v>
      </c>
      <c r="L4739" t="str">
        <f ca="1">+VLOOKUP(K4739,'Tablas aux'!$A$23:$C$27,3,0)</f>
        <v>Arequipa</v>
      </c>
    </row>
    <row r="4740" spans="1:12" x14ac:dyDescent="0.25">
      <c r="A4740" t="str">
        <v>V-4739</v>
      </c>
      <c r="B4740">
        <f t="shared" ca="1" si="444"/>
        <v>46002</v>
      </c>
      <c r="C4740" t="str">
        <f t="shared" ca="1" si="445"/>
        <v>C-004</v>
      </c>
      <c r="D4740" t="str">
        <f t="shared" ca="1" si="446"/>
        <v>P-004</v>
      </c>
      <c r="E4740" t="str">
        <f ca="1">+_xlfn.XLOOKUP(D4740,'Tablas aux'!$A$3:$A$6,'Tablas aux'!$B$3:$B$6,0)</f>
        <v>Smart Phone</v>
      </c>
      <c r="F4740" t="str">
        <f ca="1">+_xlfn.XLOOKUP(E4740,'Tablas aux'!$B$3:$B$6,'Tablas aux'!$C$3:$C$6,0)</f>
        <v>Telefonía</v>
      </c>
      <c r="G4740">
        <f t="shared" ca="1" si="447"/>
        <v>7</v>
      </c>
      <c r="H4740">
        <f ca="1">+_xlfn.XLOOKUP(D4740,'Tablas aux'!$A$3:$A$6,'Tablas aux'!$D$3:$D$6)</f>
        <v>800</v>
      </c>
      <c r="I4740" s="3">
        <f t="shared" ca="1" si="448"/>
        <v>0.2</v>
      </c>
      <c r="J4740" t="str" cm="1">
        <f t="array" aca="1" ref="J4740" ca="1">+INDEX({"Tarjeta";"Efectivo";"Transferencia"},RANDBETWEEN(1,3))</f>
        <v>Efectivo</v>
      </c>
      <c r="K4740" t="str">
        <f t="shared" ca="1" si="449"/>
        <v>V-002</v>
      </c>
      <c r="L4740" t="str">
        <f ca="1">+VLOOKUP(K4740,'Tablas aux'!$A$23:$C$27,3,0)</f>
        <v>Callao</v>
      </c>
    </row>
    <row r="4741" spans="1:12" x14ac:dyDescent="0.25">
      <c r="A4741" t="str">
        <v>V-4740</v>
      </c>
      <c r="B4741">
        <f t="shared" ca="1" si="444"/>
        <v>45907</v>
      </c>
      <c r="C4741" t="str">
        <f t="shared" ca="1" si="445"/>
        <v>C-004</v>
      </c>
      <c r="D4741" t="str">
        <f t="shared" ca="1" si="446"/>
        <v>P-003</v>
      </c>
      <c r="E4741" t="str">
        <f ca="1">+_xlfn.XLOOKUP(D4741,'Tablas aux'!$A$3:$A$6,'Tablas aux'!$B$3:$B$6,0)</f>
        <v>Smart Watch</v>
      </c>
      <c r="F4741" t="str">
        <f ca="1">+_xlfn.XLOOKUP(E4741,'Tablas aux'!$B$3:$B$6,'Tablas aux'!$C$3:$C$6,0)</f>
        <v>Electrónica</v>
      </c>
      <c r="G4741">
        <f t="shared" ca="1" si="447"/>
        <v>23</v>
      </c>
      <c r="H4741">
        <f ca="1">+_xlfn.XLOOKUP(D4741,'Tablas aux'!$A$3:$A$6,'Tablas aux'!$D$3:$D$6)</f>
        <v>200</v>
      </c>
      <c r="I4741" s="3">
        <f t="shared" ca="1" si="448"/>
        <v>0.1</v>
      </c>
      <c r="J4741" t="str" cm="1">
        <f t="array" aca="1" ref="J4741" ca="1">+INDEX({"Tarjeta";"Efectivo";"Transferencia"},RANDBETWEEN(1,3))</f>
        <v>Tarjeta</v>
      </c>
      <c r="K4741" t="str">
        <f t="shared" ca="1" si="449"/>
        <v>V-005</v>
      </c>
      <c r="L4741" t="str">
        <f ca="1">+VLOOKUP(K4741,'Tablas aux'!$A$23:$C$27,3,0)</f>
        <v>Ayacucho</v>
      </c>
    </row>
    <row r="4742" spans="1:12" x14ac:dyDescent="0.25">
      <c r="A4742" t="str">
        <v>V-4741</v>
      </c>
      <c r="B4742">
        <f t="shared" ca="1" si="444"/>
        <v>45714</v>
      </c>
      <c r="C4742" t="str">
        <f t="shared" ca="1" si="445"/>
        <v>C-002</v>
      </c>
      <c r="D4742" t="str">
        <f t="shared" ca="1" si="446"/>
        <v>P-004</v>
      </c>
      <c r="E4742" t="str">
        <f ca="1">+_xlfn.XLOOKUP(D4742,'Tablas aux'!$A$3:$A$6,'Tablas aux'!$B$3:$B$6,0)</f>
        <v>Smart Phone</v>
      </c>
      <c r="F4742" t="str">
        <f ca="1">+_xlfn.XLOOKUP(E4742,'Tablas aux'!$B$3:$B$6,'Tablas aux'!$C$3:$C$6,0)</f>
        <v>Telefonía</v>
      </c>
      <c r="G4742">
        <f t="shared" ca="1" si="447"/>
        <v>13</v>
      </c>
      <c r="H4742">
        <f ca="1">+_xlfn.XLOOKUP(D4742,'Tablas aux'!$A$3:$A$6,'Tablas aux'!$D$3:$D$6)</f>
        <v>800</v>
      </c>
      <c r="I4742" s="3">
        <f t="shared" ca="1" si="448"/>
        <v>0.2</v>
      </c>
      <c r="J4742" t="str" cm="1">
        <f t="array" aca="1" ref="J4742" ca="1">+INDEX({"Tarjeta";"Efectivo";"Transferencia"},RANDBETWEEN(1,3))</f>
        <v>Tarjeta</v>
      </c>
      <c r="K4742" t="str">
        <f t="shared" ca="1" si="449"/>
        <v>V-001</v>
      </c>
      <c r="L4742" t="str">
        <f ca="1">+VLOOKUP(K4742,'Tablas aux'!$A$23:$C$27,3,0)</f>
        <v>Lima</v>
      </c>
    </row>
    <row r="4743" spans="1:12" x14ac:dyDescent="0.25">
      <c r="A4743" t="str">
        <v>V-4742</v>
      </c>
      <c r="B4743">
        <f t="shared" ca="1" si="444"/>
        <v>45751</v>
      </c>
      <c r="C4743" t="str">
        <f t="shared" ca="1" si="445"/>
        <v>C-003</v>
      </c>
      <c r="D4743" t="str">
        <f t="shared" ca="1" si="446"/>
        <v>P-003</v>
      </c>
      <c r="E4743" t="str">
        <f ca="1">+_xlfn.XLOOKUP(D4743,'Tablas aux'!$A$3:$A$6,'Tablas aux'!$B$3:$B$6,0)</f>
        <v>Smart Watch</v>
      </c>
      <c r="F4743" t="str">
        <f ca="1">+_xlfn.XLOOKUP(E4743,'Tablas aux'!$B$3:$B$6,'Tablas aux'!$C$3:$C$6,0)</f>
        <v>Electrónica</v>
      </c>
      <c r="G4743">
        <f t="shared" ca="1" si="447"/>
        <v>34</v>
      </c>
      <c r="H4743">
        <f ca="1">+_xlfn.XLOOKUP(D4743,'Tablas aux'!$A$3:$A$6,'Tablas aux'!$D$3:$D$6)</f>
        <v>200</v>
      </c>
      <c r="I4743" s="3">
        <f t="shared" ca="1" si="448"/>
        <v>0.1</v>
      </c>
      <c r="J4743" t="str" cm="1">
        <f t="array" aca="1" ref="J4743" ca="1">+INDEX({"Tarjeta";"Efectivo";"Transferencia"},RANDBETWEEN(1,3))</f>
        <v>Efectivo</v>
      </c>
      <c r="K4743" t="str">
        <f t="shared" ca="1" si="449"/>
        <v>V-001</v>
      </c>
      <c r="L4743" t="str">
        <f ca="1">+VLOOKUP(K4743,'Tablas aux'!$A$23:$C$27,3,0)</f>
        <v>Lima</v>
      </c>
    </row>
    <row r="4744" spans="1:12" x14ac:dyDescent="0.25">
      <c r="A4744" t="str">
        <v>V-4743</v>
      </c>
      <c r="B4744">
        <f t="shared" ca="1" si="444"/>
        <v>45750</v>
      </c>
      <c r="C4744" t="str">
        <f t="shared" ca="1" si="445"/>
        <v>C-003</v>
      </c>
      <c r="D4744" t="str">
        <f t="shared" ca="1" si="446"/>
        <v>P-003</v>
      </c>
      <c r="E4744" t="str">
        <f ca="1">+_xlfn.XLOOKUP(D4744,'Tablas aux'!$A$3:$A$6,'Tablas aux'!$B$3:$B$6,0)</f>
        <v>Smart Watch</v>
      </c>
      <c r="F4744" t="str">
        <f ca="1">+_xlfn.XLOOKUP(E4744,'Tablas aux'!$B$3:$B$6,'Tablas aux'!$C$3:$C$6,0)</f>
        <v>Electrónica</v>
      </c>
      <c r="G4744">
        <f t="shared" ca="1" si="447"/>
        <v>34</v>
      </c>
      <c r="H4744">
        <f ca="1">+_xlfn.XLOOKUP(D4744,'Tablas aux'!$A$3:$A$6,'Tablas aux'!$D$3:$D$6)</f>
        <v>200</v>
      </c>
      <c r="I4744" s="3">
        <f t="shared" ca="1" si="448"/>
        <v>0.1</v>
      </c>
      <c r="J4744" t="str" cm="1">
        <f t="array" aca="1" ref="J4744" ca="1">+INDEX({"Tarjeta";"Efectivo";"Transferencia"},RANDBETWEEN(1,3))</f>
        <v>Tarjeta</v>
      </c>
      <c r="K4744" t="str">
        <f t="shared" ca="1" si="449"/>
        <v>V-003</v>
      </c>
      <c r="L4744" t="str">
        <f ca="1">+VLOOKUP(K4744,'Tablas aux'!$A$23:$C$27,3,0)</f>
        <v>Arequipa</v>
      </c>
    </row>
    <row r="4745" spans="1:12" x14ac:dyDescent="0.25">
      <c r="A4745" t="str">
        <v>V-4744</v>
      </c>
      <c r="B4745">
        <f t="shared" ca="1" si="444"/>
        <v>45862</v>
      </c>
      <c r="C4745" t="str">
        <f t="shared" ca="1" si="445"/>
        <v>C-004</v>
      </c>
      <c r="D4745" t="str">
        <f t="shared" ca="1" si="446"/>
        <v>P-002</v>
      </c>
      <c r="E4745" t="str">
        <f ca="1">+_xlfn.XLOOKUP(D4745,'Tablas aux'!$A$3:$A$6,'Tablas aux'!$B$3:$B$6,0)</f>
        <v>Laptop</v>
      </c>
      <c r="F4745" t="str">
        <f ca="1">+_xlfn.XLOOKUP(E4745,'Tablas aux'!$B$3:$B$6,'Tablas aux'!$C$3:$C$6,0)</f>
        <v>Computo</v>
      </c>
      <c r="G4745">
        <f t="shared" ca="1" si="447"/>
        <v>34</v>
      </c>
      <c r="H4745">
        <f ca="1">+_xlfn.XLOOKUP(D4745,'Tablas aux'!$A$3:$A$6,'Tablas aux'!$D$3:$D$6)</f>
        <v>1200</v>
      </c>
      <c r="I4745" s="3">
        <f t="shared" ca="1" si="448"/>
        <v>0.3</v>
      </c>
      <c r="J4745" t="str" cm="1">
        <f t="array" aca="1" ref="J4745" ca="1">+INDEX({"Tarjeta";"Efectivo";"Transferencia"},RANDBETWEEN(1,3))</f>
        <v>Efectivo</v>
      </c>
      <c r="K4745" t="str">
        <f t="shared" ca="1" si="449"/>
        <v>V-004</v>
      </c>
      <c r="L4745" t="str">
        <f ca="1">+VLOOKUP(K4745,'Tablas aux'!$A$23:$C$27,3,0)</f>
        <v>Moquegua</v>
      </c>
    </row>
    <row r="4746" spans="1:12" x14ac:dyDescent="0.25">
      <c r="A4746" t="str">
        <v>V-4745</v>
      </c>
      <c r="B4746">
        <f t="shared" ca="1" si="444"/>
        <v>45687</v>
      </c>
      <c r="C4746" t="str">
        <f t="shared" ca="1" si="445"/>
        <v>C-002</v>
      </c>
      <c r="D4746" t="str">
        <f t="shared" ca="1" si="446"/>
        <v>P-003</v>
      </c>
      <c r="E4746" t="str">
        <f ca="1">+_xlfn.XLOOKUP(D4746,'Tablas aux'!$A$3:$A$6,'Tablas aux'!$B$3:$B$6,0)</f>
        <v>Smart Watch</v>
      </c>
      <c r="F4746" t="str">
        <f ca="1">+_xlfn.XLOOKUP(E4746,'Tablas aux'!$B$3:$B$6,'Tablas aux'!$C$3:$C$6,0)</f>
        <v>Electrónica</v>
      </c>
      <c r="G4746">
        <f t="shared" ca="1" si="447"/>
        <v>26</v>
      </c>
      <c r="H4746">
        <f ca="1">+_xlfn.XLOOKUP(D4746,'Tablas aux'!$A$3:$A$6,'Tablas aux'!$D$3:$D$6)</f>
        <v>200</v>
      </c>
      <c r="I4746" s="3">
        <f t="shared" ca="1" si="448"/>
        <v>0.1</v>
      </c>
      <c r="J4746" t="str" cm="1">
        <f t="array" aca="1" ref="J4746" ca="1">+INDEX({"Tarjeta";"Efectivo";"Transferencia"},RANDBETWEEN(1,3))</f>
        <v>Efectivo</v>
      </c>
      <c r="K4746" t="str">
        <f t="shared" ca="1" si="449"/>
        <v>V-004</v>
      </c>
      <c r="L4746" t="str">
        <f ca="1">+VLOOKUP(K4746,'Tablas aux'!$A$23:$C$27,3,0)</f>
        <v>Moquegua</v>
      </c>
    </row>
    <row r="4747" spans="1:12" x14ac:dyDescent="0.25">
      <c r="A4747" t="str">
        <v>V-4746</v>
      </c>
      <c r="B4747">
        <f t="shared" ca="1" si="444"/>
        <v>45764</v>
      </c>
      <c r="C4747" t="str">
        <f t="shared" ca="1" si="445"/>
        <v>C-003</v>
      </c>
      <c r="D4747" t="str">
        <f t="shared" ca="1" si="446"/>
        <v>P-004</v>
      </c>
      <c r="E4747" t="str">
        <f ca="1">+_xlfn.XLOOKUP(D4747,'Tablas aux'!$A$3:$A$6,'Tablas aux'!$B$3:$B$6,0)</f>
        <v>Smart Phone</v>
      </c>
      <c r="F4747" t="str">
        <f ca="1">+_xlfn.XLOOKUP(E4747,'Tablas aux'!$B$3:$B$6,'Tablas aux'!$C$3:$C$6,0)</f>
        <v>Telefonía</v>
      </c>
      <c r="G4747">
        <f t="shared" ca="1" si="447"/>
        <v>29</v>
      </c>
      <c r="H4747">
        <f ca="1">+_xlfn.XLOOKUP(D4747,'Tablas aux'!$A$3:$A$6,'Tablas aux'!$D$3:$D$6)</f>
        <v>800</v>
      </c>
      <c r="I4747" s="3">
        <f t="shared" ca="1" si="448"/>
        <v>0.2</v>
      </c>
      <c r="J4747" t="str" cm="1">
        <f t="array" aca="1" ref="J4747" ca="1">+INDEX({"Tarjeta";"Efectivo";"Transferencia"},RANDBETWEEN(1,3))</f>
        <v>Transferencia</v>
      </c>
      <c r="K4747" t="str">
        <f t="shared" ca="1" si="449"/>
        <v>V-002</v>
      </c>
      <c r="L4747" t="str">
        <f ca="1">+VLOOKUP(K4747,'Tablas aux'!$A$23:$C$27,3,0)</f>
        <v>Callao</v>
      </c>
    </row>
    <row r="4748" spans="1:12" x14ac:dyDescent="0.25">
      <c r="A4748" t="str">
        <v>V-4747</v>
      </c>
      <c r="B4748">
        <f t="shared" ca="1" si="444"/>
        <v>45659</v>
      </c>
      <c r="C4748" t="str">
        <f t="shared" ca="1" si="445"/>
        <v>C-003</v>
      </c>
      <c r="D4748" t="str">
        <f t="shared" ca="1" si="446"/>
        <v>P-002</v>
      </c>
      <c r="E4748" t="str">
        <f ca="1">+_xlfn.XLOOKUP(D4748,'Tablas aux'!$A$3:$A$6,'Tablas aux'!$B$3:$B$6,0)</f>
        <v>Laptop</v>
      </c>
      <c r="F4748" t="str">
        <f ca="1">+_xlfn.XLOOKUP(E4748,'Tablas aux'!$B$3:$B$6,'Tablas aux'!$C$3:$C$6,0)</f>
        <v>Computo</v>
      </c>
      <c r="G4748">
        <f t="shared" ca="1" si="447"/>
        <v>45</v>
      </c>
      <c r="H4748">
        <f ca="1">+_xlfn.XLOOKUP(D4748,'Tablas aux'!$A$3:$A$6,'Tablas aux'!$D$3:$D$6)</f>
        <v>1200</v>
      </c>
      <c r="I4748" s="3">
        <f t="shared" ca="1" si="448"/>
        <v>0.3</v>
      </c>
      <c r="J4748" t="str" cm="1">
        <f t="array" aca="1" ref="J4748" ca="1">+INDEX({"Tarjeta";"Efectivo";"Transferencia"},RANDBETWEEN(1,3))</f>
        <v>Tarjeta</v>
      </c>
      <c r="K4748" t="str">
        <f t="shared" ca="1" si="449"/>
        <v>V-002</v>
      </c>
      <c r="L4748" t="str">
        <f ca="1">+VLOOKUP(K4748,'Tablas aux'!$A$23:$C$27,3,0)</f>
        <v>Callao</v>
      </c>
    </row>
    <row r="4749" spans="1:12" x14ac:dyDescent="0.25">
      <c r="A4749" t="str">
        <v>V-4748</v>
      </c>
      <c r="B4749">
        <f t="shared" ca="1" si="444"/>
        <v>45997</v>
      </c>
      <c r="C4749" t="str">
        <f t="shared" ca="1" si="445"/>
        <v>C-001</v>
      </c>
      <c r="D4749" t="str">
        <f t="shared" ca="1" si="446"/>
        <v>P-004</v>
      </c>
      <c r="E4749" t="str">
        <f ca="1">+_xlfn.XLOOKUP(D4749,'Tablas aux'!$A$3:$A$6,'Tablas aux'!$B$3:$B$6,0)</f>
        <v>Smart Phone</v>
      </c>
      <c r="F4749" t="str">
        <f ca="1">+_xlfn.XLOOKUP(E4749,'Tablas aux'!$B$3:$B$6,'Tablas aux'!$C$3:$C$6,0)</f>
        <v>Telefonía</v>
      </c>
      <c r="G4749">
        <f t="shared" ca="1" si="447"/>
        <v>23</v>
      </c>
      <c r="H4749">
        <f ca="1">+_xlfn.XLOOKUP(D4749,'Tablas aux'!$A$3:$A$6,'Tablas aux'!$D$3:$D$6)</f>
        <v>800</v>
      </c>
      <c r="I4749" s="3">
        <f t="shared" ca="1" si="448"/>
        <v>0.2</v>
      </c>
      <c r="J4749" t="str" cm="1">
        <f t="array" aca="1" ref="J4749" ca="1">+INDEX({"Tarjeta";"Efectivo";"Transferencia"},RANDBETWEEN(1,3))</f>
        <v>Efectivo</v>
      </c>
      <c r="K4749" t="str">
        <f t="shared" ca="1" si="449"/>
        <v>V-002</v>
      </c>
      <c r="L4749" t="str">
        <f ca="1">+VLOOKUP(K4749,'Tablas aux'!$A$23:$C$27,3,0)</f>
        <v>Callao</v>
      </c>
    </row>
    <row r="4750" spans="1:12" x14ac:dyDescent="0.25">
      <c r="A4750" t="str">
        <v>V-4749</v>
      </c>
      <c r="B4750">
        <f t="shared" ca="1" si="444"/>
        <v>46014</v>
      </c>
      <c r="C4750" t="str">
        <f t="shared" ca="1" si="445"/>
        <v>C-003</v>
      </c>
      <c r="D4750" t="str">
        <f t="shared" ca="1" si="446"/>
        <v>P-004</v>
      </c>
      <c r="E4750" t="str">
        <f ca="1">+_xlfn.XLOOKUP(D4750,'Tablas aux'!$A$3:$A$6,'Tablas aux'!$B$3:$B$6,0)</f>
        <v>Smart Phone</v>
      </c>
      <c r="F4750" t="str">
        <f ca="1">+_xlfn.XLOOKUP(E4750,'Tablas aux'!$B$3:$B$6,'Tablas aux'!$C$3:$C$6,0)</f>
        <v>Telefonía</v>
      </c>
      <c r="G4750">
        <f t="shared" ca="1" si="447"/>
        <v>29</v>
      </c>
      <c r="H4750">
        <f ca="1">+_xlfn.XLOOKUP(D4750,'Tablas aux'!$A$3:$A$6,'Tablas aux'!$D$3:$D$6)</f>
        <v>800</v>
      </c>
      <c r="I4750" s="3">
        <f t="shared" ca="1" si="448"/>
        <v>0.2</v>
      </c>
      <c r="J4750" t="str" cm="1">
        <f t="array" aca="1" ref="J4750" ca="1">+INDEX({"Tarjeta";"Efectivo";"Transferencia"},RANDBETWEEN(1,3))</f>
        <v>Tarjeta</v>
      </c>
      <c r="K4750" t="str">
        <f t="shared" ca="1" si="449"/>
        <v>V-002</v>
      </c>
      <c r="L4750" t="str">
        <f ca="1">+VLOOKUP(K4750,'Tablas aux'!$A$23:$C$27,3,0)</f>
        <v>Callao</v>
      </c>
    </row>
    <row r="4751" spans="1:12" x14ac:dyDescent="0.25">
      <c r="A4751" t="str">
        <v>V-4750</v>
      </c>
      <c r="B4751">
        <f t="shared" ca="1" si="444"/>
        <v>45706</v>
      </c>
      <c r="C4751" t="str">
        <f t="shared" ca="1" si="445"/>
        <v>C-003</v>
      </c>
      <c r="D4751" t="str">
        <f t="shared" ca="1" si="446"/>
        <v>P-004</v>
      </c>
      <c r="E4751" t="str">
        <f ca="1">+_xlfn.XLOOKUP(D4751,'Tablas aux'!$A$3:$A$6,'Tablas aux'!$B$3:$B$6,0)</f>
        <v>Smart Phone</v>
      </c>
      <c r="F4751" t="str">
        <f ca="1">+_xlfn.XLOOKUP(E4751,'Tablas aux'!$B$3:$B$6,'Tablas aux'!$C$3:$C$6,0)</f>
        <v>Telefonía</v>
      </c>
      <c r="G4751">
        <f t="shared" ca="1" si="447"/>
        <v>24</v>
      </c>
      <c r="H4751">
        <f ca="1">+_xlfn.XLOOKUP(D4751,'Tablas aux'!$A$3:$A$6,'Tablas aux'!$D$3:$D$6)</f>
        <v>800</v>
      </c>
      <c r="I4751" s="3">
        <f t="shared" ca="1" si="448"/>
        <v>0.2</v>
      </c>
      <c r="J4751" t="str" cm="1">
        <f t="array" aca="1" ref="J4751" ca="1">+INDEX({"Tarjeta";"Efectivo";"Transferencia"},RANDBETWEEN(1,3))</f>
        <v>Efectivo</v>
      </c>
      <c r="K4751" t="str">
        <f t="shared" ca="1" si="449"/>
        <v>V-002</v>
      </c>
      <c r="L4751" t="str">
        <f ca="1">+VLOOKUP(K4751,'Tablas aux'!$A$23:$C$27,3,0)</f>
        <v>Callao</v>
      </c>
    </row>
    <row r="4752" spans="1:12" x14ac:dyDescent="0.25">
      <c r="A4752" t="str">
        <v>V-4751</v>
      </c>
      <c r="B4752">
        <f t="shared" ca="1" si="444"/>
        <v>45989</v>
      </c>
      <c r="C4752" t="str">
        <f t="shared" ca="1" si="445"/>
        <v>C-003</v>
      </c>
      <c r="D4752" t="str">
        <f t="shared" ca="1" si="446"/>
        <v>P-003</v>
      </c>
      <c r="E4752" t="str">
        <f ca="1">+_xlfn.XLOOKUP(D4752,'Tablas aux'!$A$3:$A$6,'Tablas aux'!$B$3:$B$6,0)</f>
        <v>Smart Watch</v>
      </c>
      <c r="F4752" t="str">
        <f ca="1">+_xlfn.XLOOKUP(E4752,'Tablas aux'!$B$3:$B$6,'Tablas aux'!$C$3:$C$6,0)</f>
        <v>Electrónica</v>
      </c>
      <c r="G4752">
        <f t="shared" ca="1" si="447"/>
        <v>24</v>
      </c>
      <c r="H4752">
        <f ca="1">+_xlfn.XLOOKUP(D4752,'Tablas aux'!$A$3:$A$6,'Tablas aux'!$D$3:$D$6)</f>
        <v>200</v>
      </c>
      <c r="I4752" s="3">
        <f t="shared" ca="1" si="448"/>
        <v>0.1</v>
      </c>
      <c r="J4752" t="str" cm="1">
        <f t="array" aca="1" ref="J4752" ca="1">+INDEX({"Tarjeta";"Efectivo";"Transferencia"},RANDBETWEEN(1,3))</f>
        <v>Transferencia</v>
      </c>
      <c r="K4752" t="str">
        <f t="shared" ca="1" si="449"/>
        <v>V-005</v>
      </c>
      <c r="L4752" t="str">
        <f ca="1">+VLOOKUP(K4752,'Tablas aux'!$A$23:$C$27,3,0)</f>
        <v>Ayacucho</v>
      </c>
    </row>
    <row r="4753" spans="1:12" x14ac:dyDescent="0.25">
      <c r="A4753" t="str">
        <v>V-4752</v>
      </c>
      <c r="B4753">
        <f t="shared" ca="1" si="444"/>
        <v>45969</v>
      </c>
      <c r="C4753" t="str">
        <f t="shared" ca="1" si="445"/>
        <v>C-001</v>
      </c>
      <c r="D4753" t="str">
        <f t="shared" ca="1" si="446"/>
        <v>P-003</v>
      </c>
      <c r="E4753" t="str">
        <f ca="1">+_xlfn.XLOOKUP(D4753,'Tablas aux'!$A$3:$A$6,'Tablas aux'!$B$3:$B$6,0)</f>
        <v>Smart Watch</v>
      </c>
      <c r="F4753" t="str">
        <f ca="1">+_xlfn.XLOOKUP(E4753,'Tablas aux'!$B$3:$B$6,'Tablas aux'!$C$3:$C$6,0)</f>
        <v>Electrónica</v>
      </c>
      <c r="G4753">
        <f t="shared" ca="1" si="447"/>
        <v>40</v>
      </c>
      <c r="H4753">
        <f ca="1">+_xlfn.XLOOKUP(D4753,'Tablas aux'!$A$3:$A$6,'Tablas aux'!$D$3:$D$6)</f>
        <v>200</v>
      </c>
      <c r="I4753" s="3">
        <f t="shared" ca="1" si="448"/>
        <v>0.1</v>
      </c>
      <c r="J4753" t="str" cm="1">
        <f t="array" aca="1" ref="J4753" ca="1">+INDEX({"Tarjeta";"Efectivo";"Transferencia"},RANDBETWEEN(1,3))</f>
        <v>Efectivo</v>
      </c>
      <c r="K4753" t="str">
        <f t="shared" ca="1" si="449"/>
        <v>V-002</v>
      </c>
      <c r="L4753" t="str">
        <f ca="1">+VLOOKUP(K4753,'Tablas aux'!$A$23:$C$27,3,0)</f>
        <v>Callao</v>
      </c>
    </row>
    <row r="4754" spans="1:12" x14ac:dyDescent="0.25">
      <c r="A4754" t="str">
        <v>V-4753</v>
      </c>
      <c r="B4754">
        <f t="shared" ca="1" si="444"/>
        <v>46016</v>
      </c>
      <c r="C4754" t="str">
        <f t="shared" ca="1" si="445"/>
        <v>C-001</v>
      </c>
      <c r="D4754" t="str">
        <f t="shared" ca="1" si="446"/>
        <v>P-002</v>
      </c>
      <c r="E4754" t="str">
        <f ca="1">+_xlfn.XLOOKUP(D4754,'Tablas aux'!$A$3:$A$6,'Tablas aux'!$B$3:$B$6,0)</f>
        <v>Laptop</v>
      </c>
      <c r="F4754" t="str">
        <f ca="1">+_xlfn.XLOOKUP(E4754,'Tablas aux'!$B$3:$B$6,'Tablas aux'!$C$3:$C$6,0)</f>
        <v>Computo</v>
      </c>
      <c r="G4754">
        <f t="shared" ca="1" si="447"/>
        <v>34</v>
      </c>
      <c r="H4754">
        <f ca="1">+_xlfn.XLOOKUP(D4754,'Tablas aux'!$A$3:$A$6,'Tablas aux'!$D$3:$D$6)</f>
        <v>1200</v>
      </c>
      <c r="I4754" s="3">
        <f t="shared" ca="1" si="448"/>
        <v>0.3</v>
      </c>
      <c r="J4754" t="str" cm="1">
        <f t="array" aca="1" ref="J4754" ca="1">+INDEX({"Tarjeta";"Efectivo";"Transferencia"},RANDBETWEEN(1,3))</f>
        <v>Efectivo</v>
      </c>
      <c r="K4754" t="str">
        <f t="shared" ca="1" si="449"/>
        <v>V-003</v>
      </c>
      <c r="L4754" t="str">
        <f ca="1">+VLOOKUP(K4754,'Tablas aux'!$A$23:$C$27,3,0)</f>
        <v>Arequipa</v>
      </c>
    </row>
    <row r="4755" spans="1:12" x14ac:dyDescent="0.25">
      <c r="A4755" t="str">
        <v>V-4754</v>
      </c>
      <c r="B4755">
        <f t="shared" ca="1" si="444"/>
        <v>45667</v>
      </c>
      <c r="C4755" t="str">
        <f t="shared" ca="1" si="445"/>
        <v>C-003</v>
      </c>
      <c r="D4755" t="str">
        <f t="shared" ca="1" si="446"/>
        <v>P-001</v>
      </c>
      <c r="E4755" t="str">
        <f ca="1">+_xlfn.XLOOKUP(D4755,'Tablas aux'!$A$3:$A$6,'Tablas aux'!$B$3:$B$6,0)</f>
        <v>Audífonos</v>
      </c>
      <c r="F4755" t="str">
        <f ca="1">+_xlfn.XLOOKUP(E4755,'Tablas aux'!$B$3:$B$6,'Tablas aux'!$C$3:$C$6,0)</f>
        <v>Electrónica</v>
      </c>
      <c r="G4755">
        <f t="shared" ca="1" si="447"/>
        <v>26</v>
      </c>
      <c r="H4755">
        <f ca="1">+_xlfn.XLOOKUP(D4755,'Tablas aux'!$A$3:$A$6,'Tablas aux'!$D$3:$D$6)</f>
        <v>50</v>
      </c>
      <c r="I4755" s="3">
        <f t="shared" ca="1" si="448"/>
        <v>0.1</v>
      </c>
      <c r="J4755" t="str" cm="1">
        <f t="array" aca="1" ref="J4755" ca="1">+INDEX({"Tarjeta";"Efectivo";"Transferencia"},RANDBETWEEN(1,3))</f>
        <v>Tarjeta</v>
      </c>
      <c r="K4755" t="str">
        <f t="shared" ca="1" si="449"/>
        <v>V-003</v>
      </c>
      <c r="L4755" t="str">
        <f ca="1">+VLOOKUP(K4755,'Tablas aux'!$A$23:$C$27,3,0)</f>
        <v>Arequipa</v>
      </c>
    </row>
    <row r="4756" spans="1:12" x14ac:dyDescent="0.25">
      <c r="A4756" t="str">
        <v>V-4755</v>
      </c>
      <c r="B4756">
        <f t="shared" ca="1" si="444"/>
        <v>45938</v>
      </c>
      <c r="C4756" t="str">
        <f t="shared" ca="1" si="445"/>
        <v>C-003</v>
      </c>
      <c r="D4756" t="str">
        <f t="shared" ca="1" si="446"/>
        <v>P-002</v>
      </c>
      <c r="E4756" t="str">
        <f ca="1">+_xlfn.XLOOKUP(D4756,'Tablas aux'!$A$3:$A$6,'Tablas aux'!$B$3:$B$6,0)</f>
        <v>Laptop</v>
      </c>
      <c r="F4756" t="str">
        <f ca="1">+_xlfn.XLOOKUP(E4756,'Tablas aux'!$B$3:$B$6,'Tablas aux'!$C$3:$C$6,0)</f>
        <v>Computo</v>
      </c>
      <c r="G4756">
        <f t="shared" ca="1" si="447"/>
        <v>22</v>
      </c>
      <c r="H4756">
        <f ca="1">+_xlfn.XLOOKUP(D4756,'Tablas aux'!$A$3:$A$6,'Tablas aux'!$D$3:$D$6)</f>
        <v>1200</v>
      </c>
      <c r="I4756" s="3">
        <f t="shared" ca="1" si="448"/>
        <v>0.3</v>
      </c>
      <c r="J4756" t="str" cm="1">
        <f t="array" aca="1" ref="J4756" ca="1">+INDEX({"Tarjeta";"Efectivo";"Transferencia"},RANDBETWEEN(1,3))</f>
        <v>Tarjeta</v>
      </c>
      <c r="K4756" t="str">
        <f t="shared" ca="1" si="449"/>
        <v>V-004</v>
      </c>
      <c r="L4756" t="str">
        <f ca="1">+VLOOKUP(K4756,'Tablas aux'!$A$23:$C$27,3,0)</f>
        <v>Moquegua</v>
      </c>
    </row>
    <row r="4757" spans="1:12" x14ac:dyDescent="0.25">
      <c r="A4757" t="str">
        <v>V-4756</v>
      </c>
      <c r="B4757">
        <f t="shared" ca="1" si="444"/>
        <v>45757</v>
      </c>
      <c r="C4757" t="str">
        <f t="shared" ca="1" si="445"/>
        <v>C-004</v>
      </c>
      <c r="D4757" t="str">
        <f t="shared" ca="1" si="446"/>
        <v>P-003</v>
      </c>
      <c r="E4757" t="str">
        <f ca="1">+_xlfn.XLOOKUP(D4757,'Tablas aux'!$A$3:$A$6,'Tablas aux'!$B$3:$B$6,0)</f>
        <v>Smart Watch</v>
      </c>
      <c r="F4757" t="str">
        <f ca="1">+_xlfn.XLOOKUP(E4757,'Tablas aux'!$B$3:$B$6,'Tablas aux'!$C$3:$C$6,0)</f>
        <v>Electrónica</v>
      </c>
      <c r="G4757">
        <f t="shared" ca="1" si="447"/>
        <v>22</v>
      </c>
      <c r="H4757">
        <f ca="1">+_xlfn.XLOOKUP(D4757,'Tablas aux'!$A$3:$A$6,'Tablas aux'!$D$3:$D$6)</f>
        <v>200</v>
      </c>
      <c r="I4757" s="3">
        <f t="shared" ca="1" si="448"/>
        <v>0.1</v>
      </c>
      <c r="J4757" t="str" cm="1">
        <f t="array" aca="1" ref="J4757" ca="1">+INDEX({"Tarjeta";"Efectivo";"Transferencia"},RANDBETWEEN(1,3))</f>
        <v>Tarjeta</v>
      </c>
      <c r="K4757" t="str">
        <f t="shared" ca="1" si="449"/>
        <v>V-004</v>
      </c>
      <c r="L4757" t="str">
        <f ca="1">+VLOOKUP(K4757,'Tablas aux'!$A$23:$C$27,3,0)</f>
        <v>Moquegua</v>
      </c>
    </row>
    <row r="4758" spans="1:12" x14ac:dyDescent="0.25">
      <c r="A4758" t="str">
        <v>V-4757</v>
      </c>
      <c r="B4758">
        <f t="shared" ca="1" si="444"/>
        <v>45897</v>
      </c>
      <c r="C4758" t="str">
        <f t="shared" ca="1" si="445"/>
        <v>C-002</v>
      </c>
      <c r="D4758" t="str">
        <f t="shared" ca="1" si="446"/>
        <v>P-004</v>
      </c>
      <c r="E4758" t="str">
        <f ca="1">+_xlfn.XLOOKUP(D4758,'Tablas aux'!$A$3:$A$6,'Tablas aux'!$B$3:$B$6,0)</f>
        <v>Smart Phone</v>
      </c>
      <c r="F4758" t="str">
        <f ca="1">+_xlfn.XLOOKUP(E4758,'Tablas aux'!$B$3:$B$6,'Tablas aux'!$C$3:$C$6,0)</f>
        <v>Telefonía</v>
      </c>
      <c r="G4758">
        <f t="shared" ca="1" si="447"/>
        <v>38</v>
      </c>
      <c r="H4758">
        <f ca="1">+_xlfn.XLOOKUP(D4758,'Tablas aux'!$A$3:$A$6,'Tablas aux'!$D$3:$D$6)</f>
        <v>800</v>
      </c>
      <c r="I4758" s="3">
        <f t="shared" ca="1" si="448"/>
        <v>0.2</v>
      </c>
      <c r="J4758" t="str" cm="1">
        <f t="array" aca="1" ref="J4758" ca="1">+INDEX({"Tarjeta";"Efectivo";"Transferencia"},RANDBETWEEN(1,3))</f>
        <v>Efectivo</v>
      </c>
      <c r="K4758" t="str">
        <f t="shared" ca="1" si="449"/>
        <v>V-005</v>
      </c>
      <c r="L4758" t="str">
        <f ca="1">+VLOOKUP(K4758,'Tablas aux'!$A$23:$C$27,3,0)</f>
        <v>Ayacucho</v>
      </c>
    </row>
    <row r="4759" spans="1:12" x14ac:dyDescent="0.25">
      <c r="A4759" t="str">
        <v>V-4758</v>
      </c>
      <c r="B4759">
        <f t="shared" ca="1" si="444"/>
        <v>45866</v>
      </c>
      <c r="C4759" t="str">
        <f t="shared" ca="1" si="445"/>
        <v>C-001</v>
      </c>
      <c r="D4759" t="str">
        <f t="shared" ca="1" si="446"/>
        <v>P-004</v>
      </c>
      <c r="E4759" t="str">
        <f ca="1">+_xlfn.XLOOKUP(D4759,'Tablas aux'!$A$3:$A$6,'Tablas aux'!$B$3:$B$6,0)</f>
        <v>Smart Phone</v>
      </c>
      <c r="F4759" t="str">
        <f ca="1">+_xlfn.XLOOKUP(E4759,'Tablas aux'!$B$3:$B$6,'Tablas aux'!$C$3:$C$6,0)</f>
        <v>Telefonía</v>
      </c>
      <c r="G4759">
        <f t="shared" ca="1" si="447"/>
        <v>29</v>
      </c>
      <c r="H4759">
        <f ca="1">+_xlfn.XLOOKUP(D4759,'Tablas aux'!$A$3:$A$6,'Tablas aux'!$D$3:$D$6)</f>
        <v>800</v>
      </c>
      <c r="I4759" s="3">
        <f t="shared" ca="1" si="448"/>
        <v>0.2</v>
      </c>
      <c r="J4759" t="str" cm="1">
        <f t="array" aca="1" ref="J4759" ca="1">+INDEX({"Tarjeta";"Efectivo";"Transferencia"},RANDBETWEEN(1,3))</f>
        <v>Efectivo</v>
      </c>
      <c r="K4759" t="str">
        <f t="shared" ca="1" si="449"/>
        <v>V-002</v>
      </c>
      <c r="L4759" t="str">
        <f ca="1">+VLOOKUP(K4759,'Tablas aux'!$A$23:$C$27,3,0)</f>
        <v>Callao</v>
      </c>
    </row>
    <row r="4760" spans="1:12" x14ac:dyDescent="0.25">
      <c r="A4760" t="str">
        <v>V-4759</v>
      </c>
      <c r="B4760">
        <f t="shared" ca="1" si="444"/>
        <v>45940</v>
      </c>
      <c r="C4760" t="str">
        <f t="shared" ca="1" si="445"/>
        <v>C-004</v>
      </c>
      <c r="D4760" t="str">
        <f t="shared" ca="1" si="446"/>
        <v>P-004</v>
      </c>
      <c r="E4760" t="str">
        <f ca="1">+_xlfn.XLOOKUP(D4760,'Tablas aux'!$A$3:$A$6,'Tablas aux'!$B$3:$B$6,0)</f>
        <v>Smart Phone</v>
      </c>
      <c r="F4760" t="str">
        <f ca="1">+_xlfn.XLOOKUP(E4760,'Tablas aux'!$B$3:$B$6,'Tablas aux'!$C$3:$C$6,0)</f>
        <v>Telefonía</v>
      </c>
      <c r="G4760">
        <f t="shared" ca="1" si="447"/>
        <v>30</v>
      </c>
      <c r="H4760">
        <f ca="1">+_xlfn.XLOOKUP(D4760,'Tablas aux'!$A$3:$A$6,'Tablas aux'!$D$3:$D$6)</f>
        <v>800</v>
      </c>
      <c r="I4760" s="3">
        <f t="shared" ca="1" si="448"/>
        <v>0.2</v>
      </c>
      <c r="J4760" t="str" cm="1">
        <f t="array" aca="1" ref="J4760" ca="1">+INDEX({"Tarjeta";"Efectivo";"Transferencia"},RANDBETWEEN(1,3))</f>
        <v>Transferencia</v>
      </c>
      <c r="K4760" t="str">
        <f t="shared" ca="1" si="449"/>
        <v>V-005</v>
      </c>
      <c r="L4760" t="str">
        <f ca="1">+VLOOKUP(K4760,'Tablas aux'!$A$23:$C$27,3,0)</f>
        <v>Ayacucho</v>
      </c>
    </row>
    <row r="4761" spans="1:12" x14ac:dyDescent="0.25">
      <c r="A4761" t="str">
        <v>V-4760</v>
      </c>
      <c r="B4761">
        <f t="shared" ca="1" si="444"/>
        <v>45794</v>
      </c>
      <c r="C4761" t="str">
        <f t="shared" ca="1" si="445"/>
        <v>C-003</v>
      </c>
      <c r="D4761" t="str">
        <f t="shared" ca="1" si="446"/>
        <v>P-004</v>
      </c>
      <c r="E4761" t="str">
        <f ca="1">+_xlfn.XLOOKUP(D4761,'Tablas aux'!$A$3:$A$6,'Tablas aux'!$B$3:$B$6,0)</f>
        <v>Smart Phone</v>
      </c>
      <c r="F4761" t="str">
        <f ca="1">+_xlfn.XLOOKUP(E4761,'Tablas aux'!$B$3:$B$6,'Tablas aux'!$C$3:$C$6,0)</f>
        <v>Telefonía</v>
      </c>
      <c r="G4761">
        <f t="shared" ca="1" si="447"/>
        <v>29</v>
      </c>
      <c r="H4761">
        <f ca="1">+_xlfn.XLOOKUP(D4761,'Tablas aux'!$A$3:$A$6,'Tablas aux'!$D$3:$D$6)</f>
        <v>800</v>
      </c>
      <c r="I4761" s="3">
        <f t="shared" ca="1" si="448"/>
        <v>0.2</v>
      </c>
      <c r="J4761" t="str" cm="1">
        <f t="array" aca="1" ref="J4761" ca="1">+INDEX({"Tarjeta";"Efectivo";"Transferencia"},RANDBETWEEN(1,3))</f>
        <v>Efectivo</v>
      </c>
      <c r="K4761" t="str">
        <f t="shared" ca="1" si="449"/>
        <v>V-005</v>
      </c>
      <c r="L4761" t="str">
        <f ca="1">+VLOOKUP(K4761,'Tablas aux'!$A$23:$C$27,3,0)</f>
        <v>Ayacucho</v>
      </c>
    </row>
    <row r="4762" spans="1:12" x14ac:dyDescent="0.25">
      <c r="A4762" t="str">
        <v>V-4761</v>
      </c>
      <c r="B4762">
        <f t="shared" ca="1" si="444"/>
        <v>45999</v>
      </c>
      <c r="C4762" t="str">
        <f t="shared" ca="1" si="445"/>
        <v>C-001</v>
      </c>
      <c r="D4762" t="str">
        <f t="shared" ca="1" si="446"/>
        <v>P-004</v>
      </c>
      <c r="E4762" t="str">
        <f ca="1">+_xlfn.XLOOKUP(D4762,'Tablas aux'!$A$3:$A$6,'Tablas aux'!$B$3:$B$6,0)</f>
        <v>Smart Phone</v>
      </c>
      <c r="F4762" t="str">
        <f ca="1">+_xlfn.XLOOKUP(E4762,'Tablas aux'!$B$3:$B$6,'Tablas aux'!$C$3:$C$6,0)</f>
        <v>Telefonía</v>
      </c>
      <c r="G4762">
        <f t="shared" ca="1" si="447"/>
        <v>13</v>
      </c>
      <c r="H4762">
        <f ca="1">+_xlfn.XLOOKUP(D4762,'Tablas aux'!$A$3:$A$6,'Tablas aux'!$D$3:$D$6)</f>
        <v>800</v>
      </c>
      <c r="I4762" s="3">
        <f t="shared" ca="1" si="448"/>
        <v>0.2</v>
      </c>
      <c r="J4762" t="str" cm="1">
        <f t="array" aca="1" ref="J4762" ca="1">+INDEX({"Tarjeta";"Efectivo";"Transferencia"},RANDBETWEEN(1,3))</f>
        <v>Tarjeta</v>
      </c>
      <c r="K4762" t="str">
        <f t="shared" ca="1" si="449"/>
        <v>V-004</v>
      </c>
      <c r="L4762" t="str">
        <f ca="1">+VLOOKUP(K4762,'Tablas aux'!$A$23:$C$27,3,0)</f>
        <v>Moquegua</v>
      </c>
    </row>
    <row r="4763" spans="1:12" x14ac:dyDescent="0.25">
      <c r="A4763" t="str">
        <v>V-4762</v>
      </c>
      <c r="B4763">
        <f t="shared" ca="1" si="444"/>
        <v>45804</v>
      </c>
      <c r="C4763" t="str">
        <f t="shared" ca="1" si="445"/>
        <v>C-001</v>
      </c>
      <c r="D4763" t="str">
        <f t="shared" ca="1" si="446"/>
        <v>P-002</v>
      </c>
      <c r="E4763" t="str">
        <f ca="1">+_xlfn.XLOOKUP(D4763,'Tablas aux'!$A$3:$A$6,'Tablas aux'!$B$3:$B$6,0)</f>
        <v>Laptop</v>
      </c>
      <c r="F4763" t="str">
        <f ca="1">+_xlfn.XLOOKUP(E4763,'Tablas aux'!$B$3:$B$6,'Tablas aux'!$C$3:$C$6,0)</f>
        <v>Computo</v>
      </c>
      <c r="G4763">
        <f t="shared" ca="1" si="447"/>
        <v>38</v>
      </c>
      <c r="H4763">
        <f ca="1">+_xlfn.XLOOKUP(D4763,'Tablas aux'!$A$3:$A$6,'Tablas aux'!$D$3:$D$6)</f>
        <v>1200</v>
      </c>
      <c r="I4763" s="3">
        <f t="shared" ca="1" si="448"/>
        <v>0.3</v>
      </c>
      <c r="J4763" t="str" cm="1">
        <f t="array" aca="1" ref="J4763" ca="1">+INDEX({"Tarjeta";"Efectivo";"Transferencia"},RANDBETWEEN(1,3))</f>
        <v>Efectivo</v>
      </c>
      <c r="K4763" t="str">
        <f t="shared" ca="1" si="449"/>
        <v>V-005</v>
      </c>
      <c r="L4763" t="str">
        <f ca="1">+VLOOKUP(K4763,'Tablas aux'!$A$23:$C$27,3,0)</f>
        <v>Ayacucho</v>
      </c>
    </row>
    <row r="4764" spans="1:12" x14ac:dyDescent="0.25">
      <c r="A4764" t="str">
        <v>V-4763</v>
      </c>
      <c r="B4764">
        <f t="shared" ca="1" si="444"/>
        <v>45775</v>
      </c>
      <c r="C4764" t="str">
        <f t="shared" ca="1" si="445"/>
        <v>C-001</v>
      </c>
      <c r="D4764" t="str">
        <f t="shared" ca="1" si="446"/>
        <v>P-003</v>
      </c>
      <c r="E4764" t="str">
        <f ca="1">+_xlfn.XLOOKUP(D4764,'Tablas aux'!$A$3:$A$6,'Tablas aux'!$B$3:$B$6,0)</f>
        <v>Smart Watch</v>
      </c>
      <c r="F4764" t="str">
        <f ca="1">+_xlfn.XLOOKUP(E4764,'Tablas aux'!$B$3:$B$6,'Tablas aux'!$C$3:$C$6,0)</f>
        <v>Electrónica</v>
      </c>
      <c r="G4764">
        <f t="shared" ca="1" si="447"/>
        <v>41</v>
      </c>
      <c r="H4764">
        <f ca="1">+_xlfn.XLOOKUP(D4764,'Tablas aux'!$A$3:$A$6,'Tablas aux'!$D$3:$D$6)</f>
        <v>200</v>
      </c>
      <c r="I4764" s="3">
        <f t="shared" ca="1" si="448"/>
        <v>0.1</v>
      </c>
      <c r="J4764" t="str" cm="1">
        <f t="array" aca="1" ref="J4764" ca="1">+INDEX({"Tarjeta";"Efectivo";"Transferencia"},RANDBETWEEN(1,3))</f>
        <v>Transferencia</v>
      </c>
      <c r="K4764" t="str">
        <f t="shared" ca="1" si="449"/>
        <v>V-005</v>
      </c>
      <c r="L4764" t="str">
        <f ca="1">+VLOOKUP(K4764,'Tablas aux'!$A$23:$C$27,3,0)</f>
        <v>Ayacucho</v>
      </c>
    </row>
    <row r="4765" spans="1:12" x14ac:dyDescent="0.25">
      <c r="A4765" t="str">
        <v>V-4764</v>
      </c>
      <c r="B4765">
        <f t="shared" ca="1" si="444"/>
        <v>45701</v>
      </c>
      <c r="C4765" t="str">
        <f t="shared" ca="1" si="445"/>
        <v>C-002</v>
      </c>
      <c r="D4765" t="str">
        <f t="shared" ca="1" si="446"/>
        <v>P-002</v>
      </c>
      <c r="E4765" t="str">
        <f ca="1">+_xlfn.XLOOKUP(D4765,'Tablas aux'!$A$3:$A$6,'Tablas aux'!$B$3:$B$6,0)</f>
        <v>Laptop</v>
      </c>
      <c r="F4765" t="str">
        <f ca="1">+_xlfn.XLOOKUP(E4765,'Tablas aux'!$B$3:$B$6,'Tablas aux'!$C$3:$C$6,0)</f>
        <v>Computo</v>
      </c>
      <c r="G4765">
        <f t="shared" ca="1" si="447"/>
        <v>14</v>
      </c>
      <c r="H4765">
        <f ca="1">+_xlfn.XLOOKUP(D4765,'Tablas aux'!$A$3:$A$6,'Tablas aux'!$D$3:$D$6)</f>
        <v>1200</v>
      </c>
      <c r="I4765" s="3">
        <f t="shared" ca="1" si="448"/>
        <v>0.3</v>
      </c>
      <c r="J4765" t="str" cm="1">
        <f t="array" aca="1" ref="J4765" ca="1">+INDEX({"Tarjeta";"Efectivo";"Transferencia"},RANDBETWEEN(1,3))</f>
        <v>Efectivo</v>
      </c>
      <c r="K4765" t="str">
        <f t="shared" ca="1" si="449"/>
        <v>V-003</v>
      </c>
      <c r="L4765" t="str">
        <f ca="1">+VLOOKUP(K4765,'Tablas aux'!$A$23:$C$27,3,0)</f>
        <v>Arequipa</v>
      </c>
    </row>
    <row r="4766" spans="1:12" x14ac:dyDescent="0.25">
      <c r="A4766" t="str">
        <v>V-4765</v>
      </c>
      <c r="B4766">
        <f t="shared" ca="1" si="444"/>
        <v>45884</v>
      </c>
      <c r="C4766" t="str">
        <f t="shared" ca="1" si="445"/>
        <v>C-002</v>
      </c>
      <c r="D4766" t="str">
        <f t="shared" ca="1" si="446"/>
        <v>P-002</v>
      </c>
      <c r="E4766" t="str">
        <f ca="1">+_xlfn.XLOOKUP(D4766,'Tablas aux'!$A$3:$A$6,'Tablas aux'!$B$3:$B$6,0)</f>
        <v>Laptop</v>
      </c>
      <c r="F4766" t="str">
        <f ca="1">+_xlfn.XLOOKUP(E4766,'Tablas aux'!$B$3:$B$6,'Tablas aux'!$C$3:$C$6,0)</f>
        <v>Computo</v>
      </c>
      <c r="G4766">
        <f t="shared" ca="1" si="447"/>
        <v>35</v>
      </c>
      <c r="H4766">
        <f ca="1">+_xlfn.XLOOKUP(D4766,'Tablas aux'!$A$3:$A$6,'Tablas aux'!$D$3:$D$6)</f>
        <v>1200</v>
      </c>
      <c r="I4766" s="3">
        <f t="shared" ca="1" si="448"/>
        <v>0.3</v>
      </c>
      <c r="J4766" t="str" cm="1">
        <f t="array" aca="1" ref="J4766" ca="1">+INDEX({"Tarjeta";"Efectivo";"Transferencia"},RANDBETWEEN(1,3))</f>
        <v>Efectivo</v>
      </c>
      <c r="K4766" t="str">
        <f t="shared" ca="1" si="449"/>
        <v>V-003</v>
      </c>
      <c r="L4766" t="str">
        <f ca="1">+VLOOKUP(K4766,'Tablas aux'!$A$23:$C$27,3,0)</f>
        <v>Arequipa</v>
      </c>
    </row>
    <row r="4767" spans="1:12" x14ac:dyDescent="0.25">
      <c r="A4767" t="str">
        <v>V-4766</v>
      </c>
      <c r="B4767">
        <f t="shared" ca="1" si="444"/>
        <v>45959</v>
      </c>
      <c r="C4767" t="str">
        <f t="shared" ca="1" si="445"/>
        <v>C-001</v>
      </c>
      <c r="D4767" t="str">
        <f t="shared" ca="1" si="446"/>
        <v>P-001</v>
      </c>
      <c r="E4767" t="str">
        <f ca="1">+_xlfn.XLOOKUP(D4767,'Tablas aux'!$A$3:$A$6,'Tablas aux'!$B$3:$B$6,0)</f>
        <v>Audífonos</v>
      </c>
      <c r="F4767" t="str">
        <f ca="1">+_xlfn.XLOOKUP(E4767,'Tablas aux'!$B$3:$B$6,'Tablas aux'!$C$3:$C$6,0)</f>
        <v>Electrónica</v>
      </c>
      <c r="G4767">
        <f t="shared" ca="1" si="447"/>
        <v>15</v>
      </c>
      <c r="H4767">
        <f ca="1">+_xlfn.XLOOKUP(D4767,'Tablas aux'!$A$3:$A$6,'Tablas aux'!$D$3:$D$6)</f>
        <v>50</v>
      </c>
      <c r="I4767" s="3">
        <f t="shared" ca="1" si="448"/>
        <v>0.1</v>
      </c>
      <c r="J4767" t="str" cm="1">
        <f t="array" aca="1" ref="J4767" ca="1">+INDEX({"Tarjeta";"Efectivo";"Transferencia"},RANDBETWEEN(1,3))</f>
        <v>Tarjeta</v>
      </c>
      <c r="K4767" t="str">
        <f t="shared" ca="1" si="449"/>
        <v>V-004</v>
      </c>
      <c r="L4767" t="str">
        <f ca="1">+VLOOKUP(K4767,'Tablas aux'!$A$23:$C$27,3,0)</f>
        <v>Moquegua</v>
      </c>
    </row>
    <row r="4768" spans="1:12" x14ac:dyDescent="0.25">
      <c r="A4768" t="str">
        <v>V-4767</v>
      </c>
      <c r="B4768">
        <f t="shared" ca="1" si="444"/>
        <v>45667</v>
      </c>
      <c r="C4768" t="str">
        <f t="shared" ca="1" si="445"/>
        <v>C-002</v>
      </c>
      <c r="D4768" t="str">
        <f t="shared" ca="1" si="446"/>
        <v>P-001</v>
      </c>
      <c r="E4768" t="str">
        <f ca="1">+_xlfn.XLOOKUP(D4768,'Tablas aux'!$A$3:$A$6,'Tablas aux'!$B$3:$B$6,0)</f>
        <v>Audífonos</v>
      </c>
      <c r="F4768" t="str">
        <f ca="1">+_xlfn.XLOOKUP(E4768,'Tablas aux'!$B$3:$B$6,'Tablas aux'!$C$3:$C$6,0)</f>
        <v>Electrónica</v>
      </c>
      <c r="G4768">
        <f t="shared" ca="1" si="447"/>
        <v>14</v>
      </c>
      <c r="H4768">
        <f ca="1">+_xlfn.XLOOKUP(D4768,'Tablas aux'!$A$3:$A$6,'Tablas aux'!$D$3:$D$6)</f>
        <v>50</v>
      </c>
      <c r="I4768" s="3">
        <f t="shared" ca="1" si="448"/>
        <v>0.1</v>
      </c>
      <c r="J4768" t="str" cm="1">
        <f t="array" aca="1" ref="J4768" ca="1">+INDEX({"Tarjeta";"Efectivo";"Transferencia"},RANDBETWEEN(1,3))</f>
        <v>Tarjeta</v>
      </c>
      <c r="K4768" t="str">
        <f t="shared" ca="1" si="449"/>
        <v>V-001</v>
      </c>
      <c r="L4768" t="str">
        <f ca="1">+VLOOKUP(K4768,'Tablas aux'!$A$23:$C$27,3,0)</f>
        <v>Lima</v>
      </c>
    </row>
    <row r="4769" spans="1:12" x14ac:dyDescent="0.25">
      <c r="A4769" t="str">
        <v>V-4768</v>
      </c>
      <c r="B4769">
        <f t="shared" ca="1" si="444"/>
        <v>45891</v>
      </c>
      <c r="C4769" t="str">
        <f t="shared" ca="1" si="445"/>
        <v>C-004</v>
      </c>
      <c r="D4769" t="str">
        <f t="shared" ca="1" si="446"/>
        <v>P-002</v>
      </c>
      <c r="E4769" t="str">
        <f ca="1">+_xlfn.XLOOKUP(D4769,'Tablas aux'!$A$3:$A$6,'Tablas aux'!$B$3:$B$6,0)</f>
        <v>Laptop</v>
      </c>
      <c r="F4769" t="str">
        <f ca="1">+_xlfn.XLOOKUP(E4769,'Tablas aux'!$B$3:$B$6,'Tablas aux'!$C$3:$C$6,0)</f>
        <v>Computo</v>
      </c>
      <c r="G4769">
        <f t="shared" ca="1" si="447"/>
        <v>21</v>
      </c>
      <c r="H4769">
        <f ca="1">+_xlfn.XLOOKUP(D4769,'Tablas aux'!$A$3:$A$6,'Tablas aux'!$D$3:$D$6)</f>
        <v>1200</v>
      </c>
      <c r="I4769" s="3">
        <f t="shared" ca="1" si="448"/>
        <v>0.3</v>
      </c>
      <c r="J4769" t="str" cm="1">
        <f t="array" aca="1" ref="J4769" ca="1">+INDEX({"Tarjeta";"Efectivo";"Transferencia"},RANDBETWEEN(1,3))</f>
        <v>Efectivo</v>
      </c>
      <c r="K4769" t="str">
        <f t="shared" ca="1" si="449"/>
        <v>V-005</v>
      </c>
      <c r="L4769" t="str">
        <f ca="1">+VLOOKUP(K4769,'Tablas aux'!$A$23:$C$27,3,0)</f>
        <v>Ayacucho</v>
      </c>
    </row>
    <row r="4770" spans="1:12" x14ac:dyDescent="0.25">
      <c r="A4770" t="str">
        <v>V-4769</v>
      </c>
      <c r="B4770">
        <f t="shared" ca="1" si="444"/>
        <v>45695</v>
      </c>
      <c r="C4770" t="str">
        <f t="shared" ca="1" si="445"/>
        <v>C-001</v>
      </c>
      <c r="D4770" t="str">
        <f t="shared" ca="1" si="446"/>
        <v>P-002</v>
      </c>
      <c r="E4770" t="str">
        <f ca="1">+_xlfn.XLOOKUP(D4770,'Tablas aux'!$A$3:$A$6,'Tablas aux'!$B$3:$B$6,0)</f>
        <v>Laptop</v>
      </c>
      <c r="F4770" t="str">
        <f ca="1">+_xlfn.XLOOKUP(E4770,'Tablas aux'!$B$3:$B$6,'Tablas aux'!$C$3:$C$6,0)</f>
        <v>Computo</v>
      </c>
      <c r="G4770">
        <f t="shared" ca="1" si="447"/>
        <v>14</v>
      </c>
      <c r="H4770">
        <f ca="1">+_xlfn.XLOOKUP(D4770,'Tablas aux'!$A$3:$A$6,'Tablas aux'!$D$3:$D$6)</f>
        <v>1200</v>
      </c>
      <c r="I4770" s="3">
        <f t="shared" ca="1" si="448"/>
        <v>0.3</v>
      </c>
      <c r="J4770" t="str" cm="1">
        <f t="array" aca="1" ref="J4770" ca="1">+INDEX({"Tarjeta";"Efectivo";"Transferencia"},RANDBETWEEN(1,3))</f>
        <v>Efectivo</v>
      </c>
      <c r="K4770" t="str">
        <f t="shared" ca="1" si="449"/>
        <v>V-003</v>
      </c>
      <c r="L4770" t="str">
        <f ca="1">+VLOOKUP(K4770,'Tablas aux'!$A$23:$C$27,3,0)</f>
        <v>Arequipa</v>
      </c>
    </row>
    <row r="4771" spans="1:12" x14ac:dyDescent="0.25">
      <c r="A4771" t="str">
        <v>V-4770</v>
      </c>
      <c r="B4771">
        <f t="shared" ca="1" si="444"/>
        <v>45689</v>
      </c>
      <c r="C4771" t="str">
        <f t="shared" ca="1" si="445"/>
        <v>C-001</v>
      </c>
      <c r="D4771" t="str">
        <f t="shared" ca="1" si="446"/>
        <v>P-004</v>
      </c>
      <c r="E4771" t="str">
        <f ca="1">+_xlfn.XLOOKUP(D4771,'Tablas aux'!$A$3:$A$6,'Tablas aux'!$B$3:$B$6,0)</f>
        <v>Smart Phone</v>
      </c>
      <c r="F4771" t="str">
        <f ca="1">+_xlfn.XLOOKUP(E4771,'Tablas aux'!$B$3:$B$6,'Tablas aux'!$C$3:$C$6,0)</f>
        <v>Telefonía</v>
      </c>
      <c r="G4771">
        <f t="shared" ca="1" si="447"/>
        <v>37</v>
      </c>
      <c r="H4771">
        <f ca="1">+_xlfn.XLOOKUP(D4771,'Tablas aux'!$A$3:$A$6,'Tablas aux'!$D$3:$D$6)</f>
        <v>800</v>
      </c>
      <c r="I4771" s="3">
        <f t="shared" ca="1" si="448"/>
        <v>0.2</v>
      </c>
      <c r="J4771" t="str" cm="1">
        <f t="array" aca="1" ref="J4771" ca="1">+INDEX({"Tarjeta";"Efectivo";"Transferencia"},RANDBETWEEN(1,3))</f>
        <v>Tarjeta</v>
      </c>
      <c r="K4771" t="str">
        <f t="shared" ca="1" si="449"/>
        <v>V-001</v>
      </c>
      <c r="L4771" t="str">
        <f ca="1">+VLOOKUP(K4771,'Tablas aux'!$A$23:$C$27,3,0)</f>
        <v>Lima</v>
      </c>
    </row>
    <row r="4772" spans="1:12" x14ac:dyDescent="0.25">
      <c r="A4772" t="str">
        <v>V-4771</v>
      </c>
      <c r="B4772">
        <f t="shared" ca="1" si="444"/>
        <v>45839</v>
      </c>
      <c r="C4772" t="str">
        <f t="shared" ca="1" si="445"/>
        <v>C-003</v>
      </c>
      <c r="D4772" t="str">
        <f t="shared" ca="1" si="446"/>
        <v>P-004</v>
      </c>
      <c r="E4772" t="str">
        <f ca="1">+_xlfn.XLOOKUP(D4772,'Tablas aux'!$A$3:$A$6,'Tablas aux'!$B$3:$B$6,0)</f>
        <v>Smart Phone</v>
      </c>
      <c r="F4772" t="str">
        <f ca="1">+_xlfn.XLOOKUP(E4772,'Tablas aux'!$B$3:$B$6,'Tablas aux'!$C$3:$C$6,0)</f>
        <v>Telefonía</v>
      </c>
      <c r="G4772">
        <f t="shared" ca="1" si="447"/>
        <v>15</v>
      </c>
      <c r="H4772">
        <f ca="1">+_xlfn.XLOOKUP(D4772,'Tablas aux'!$A$3:$A$6,'Tablas aux'!$D$3:$D$6)</f>
        <v>800</v>
      </c>
      <c r="I4772" s="3">
        <f t="shared" ca="1" si="448"/>
        <v>0.2</v>
      </c>
      <c r="J4772" t="str" cm="1">
        <f t="array" aca="1" ref="J4772" ca="1">+INDEX({"Tarjeta";"Efectivo";"Transferencia"},RANDBETWEEN(1,3))</f>
        <v>Transferencia</v>
      </c>
      <c r="K4772" t="str">
        <f t="shared" ca="1" si="449"/>
        <v>V-001</v>
      </c>
      <c r="L4772" t="str">
        <f ca="1">+VLOOKUP(K4772,'Tablas aux'!$A$23:$C$27,3,0)</f>
        <v>Lima</v>
      </c>
    </row>
    <row r="4773" spans="1:12" x14ac:dyDescent="0.25">
      <c r="A4773" t="str">
        <v>V-4772</v>
      </c>
      <c r="B4773">
        <f t="shared" ca="1" si="444"/>
        <v>45763</v>
      </c>
      <c r="C4773" t="str">
        <f t="shared" ca="1" si="445"/>
        <v>C-004</v>
      </c>
      <c r="D4773" t="str">
        <f t="shared" ca="1" si="446"/>
        <v>P-004</v>
      </c>
      <c r="E4773" t="str">
        <f ca="1">+_xlfn.XLOOKUP(D4773,'Tablas aux'!$A$3:$A$6,'Tablas aux'!$B$3:$B$6,0)</f>
        <v>Smart Phone</v>
      </c>
      <c r="F4773" t="str">
        <f ca="1">+_xlfn.XLOOKUP(E4773,'Tablas aux'!$B$3:$B$6,'Tablas aux'!$C$3:$C$6,0)</f>
        <v>Telefonía</v>
      </c>
      <c r="G4773">
        <f t="shared" ca="1" si="447"/>
        <v>5</v>
      </c>
      <c r="H4773">
        <f ca="1">+_xlfn.XLOOKUP(D4773,'Tablas aux'!$A$3:$A$6,'Tablas aux'!$D$3:$D$6)</f>
        <v>800</v>
      </c>
      <c r="I4773" s="3">
        <f t="shared" ca="1" si="448"/>
        <v>0.2</v>
      </c>
      <c r="J4773" t="str" cm="1">
        <f t="array" aca="1" ref="J4773" ca="1">+INDEX({"Tarjeta";"Efectivo";"Transferencia"},RANDBETWEEN(1,3))</f>
        <v>Tarjeta</v>
      </c>
      <c r="K4773" t="str">
        <f t="shared" ca="1" si="449"/>
        <v>V-005</v>
      </c>
      <c r="L4773" t="str">
        <f ca="1">+VLOOKUP(K4773,'Tablas aux'!$A$23:$C$27,3,0)</f>
        <v>Ayacucho</v>
      </c>
    </row>
    <row r="4774" spans="1:12" x14ac:dyDescent="0.25">
      <c r="A4774" t="str">
        <v>V-4773</v>
      </c>
      <c r="B4774">
        <f t="shared" ca="1" si="444"/>
        <v>45813</v>
      </c>
      <c r="C4774" t="str">
        <f t="shared" ca="1" si="445"/>
        <v>C-004</v>
      </c>
      <c r="D4774" t="str">
        <f t="shared" ca="1" si="446"/>
        <v>P-001</v>
      </c>
      <c r="E4774" t="str">
        <f ca="1">+_xlfn.XLOOKUP(D4774,'Tablas aux'!$A$3:$A$6,'Tablas aux'!$B$3:$B$6,0)</f>
        <v>Audífonos</v>
      </c>
      <c r="F4774" t="str">
        <f ca="1">+_xlfn.XLOOKUP(E4774,'Tablas aux'!$B$3:$B$6,'Tablas aux'!$C$3:$C$6,0)</f>
        <v>Electrónica</v>
      </c>
      <c r="G4774">
        <f t="shared" ca="1" si="447"/>
        <v>12</v>
      </c>
      <c r="H4774">
        <f ca="1">+_xlfn.XLOOKUP(D4774,'Tablas aux'!$A$3:$A$6,'Tablas aux'!$D$3:$D$6)</f>
        <v>50</v>
      </c>
      <c r="I4774" s="3">
        <f t="shared" ca="1" si="448"/>
        <v>0.1</v>
      </c>
      <c r="J4774" t="str" cm="1">
        <f t="array" aca="1" ref="J4774" ca="1">+INDEX({"Tarjeta";"Efectivo";"Transferencia"},RANDBETWEEN(1,3))</f>
        <v>Tarjeta</v>
      </c>
      <c r="K4774" t="str">
        <f t="shared" ca="1" si="449"/>
        <v>V-002</v>
      </c>
      <c r="L4774" t="str">
        <f ca="1">+VLOOKUP(K4774,'Tablas aux'!$A$23:$C$27,3,0)</f>
        <v>Callao</v>
      </c>
    </row>
    <row r="4775" spans="1:12" x14ac:dyDescent="0.25">
      <c r="A4775" t="str">
        <v>V-4774</v>
      </c>
      <c r="B4775">
        <f t="shared" ca="1" si="444"/>
        <v>45677</v>
      </c>
      <c r="C4775" t="str">
        <f t="shared" ca="1" si="445"/>
        <v>C-004</v>
      </c>
      <c r="D4775" t="str">
        <f t="shared" ca="1" si="446"/>
        <v>P-004</v>
      </c>
      <c r="E4775" t="str">
        <f ca="1">+_xlfn.XLOOKUP(D4775,'Tablas aux'!$A$3:$A$6,'Tablas aux'!$B$3:$B$6,0)</f>
        <v>Smart Phone</v>
      </c>
      <c r="F4775" t="str">
        <f ca="1">+_xlfn.XLOOKUP(E4775,'Tablas aux'!$B$3:$B$6,'Tablas aux'!$C$3:$C$6,0)</f>
        <v>Telefonía</v>
      </c>
      <c r="G4775">
        <f t="shared" ca="1" si="447"/>
        <v>8</v>
      </c>
      <c r="H4775">
        <f ca="1">+_xlfn.XLOOKUP(D4775,'Tablas aux'!$A$3:$A$6,'Tablas aux'!$D$3:$D$6)</f>
        <v>800</v>
      </c>
      <c r="I4775" s="3">
        <f t="shared" ca="1" si="448"/>
        <v>0.2</v>
      </c>
      <c r="J4775" t="str" cm="1">
        <f t="array" aca="1" ref="J4775" ca="1">+INDEX({"Tarjeta";"Efectivo";"Transferencia"},RANDBETWEEN(1,3))</f>
        <v>Efectivo</v>
      </c>
      <c r="K4775" t="str">
        <f t="shared" ca="1" si="449"/>
        <v>V-001</v>
      </c>
      <c r="L4775" t="str">
        <f ca="1">+VLOOKUP(K4775,'Tablas aux'!$A$23:$C$27,3,0)</f>
        <v>Lima</v>
      </c>
    </row>
    <row r="4776" spans="1:12" x14ac:dyDescent="0.25">
      <c r="A4776" t="str">
        <v>V-4775</v>
      </c>
      <c r="B4776">
        <f t="shared" ca="1" si="444"/>
        <v>45835</v>
      </c>
      <c r="C4776" t="str">
        <f t="shared" ca="1" si="445"/>
        <v>C-002</v>
      </c>
      <c r="D4776" t="str">
        <f t="shared" ca="1" si="446"/>
        <v>P-004</v>
      </c>
      <c r="E4776" t="str">
        <f ca="1">+_xlfn.XLOOKUP(D4776,'Tablas aux'!$A$3:$A$6,'Tablas aux'!$B$3:$B$6,0)</f>
        <v>Smart Phone</v>
      </c>
      <c r="F4776" t="str">
        <f ca="1">+_xlfn.XLOOKUP(E4776,'Tablas aux'!$B$3:$B$6,'Tablas aux'!$C$3:$C$6,0)</f>
        <v>Telefonía</v>
      </c>
      <c r="G4776">
        <f t="shared" ca="1" si="447"/>
        <v>39</v>
      </c>
      <c r="H4776">
        <f ca="1">+_xlfn.XLOOKUP(D4776,'Tablas aux'!$A$3:$A$6,'Tablas aux'!$D$3:$D$6)</f>
        <v>800</v>
      </c>
      <c r="I4776" s="3">
        <f t="shared" ca="1" si="448"/>
        <v>0.2</v>
      </c>
      <c r="J4776" t="str" cm="1">
        <f t="array" aca="1" ref="J4776" ca="1">+INDEX({"Tarjeta";"Efectivo";"Transferencia"},RANDBETWEEN(1,3))</f>
        <v>Tarjeta</v>
      </c>
      <c r="K4776" t="str">
        <f t="shared" ca="1" si="449"/>
        <v>V-002</v>
      </c>
      <c r="L4776" t="str">
        <f ca="1">+VLOOKUP(K4776,'Tablas aux'!$A$23:$C$27,3,0)</f>
        <v>Callao</v>
      </c>
    </row>
    <row r="4777" spans="1:12" x14ac:dyDescent="0.25">
      <c r="A4777" t="str">
        <v>V-4776</v>
      </c>
      <c r="B4777">
        <f t="shared" ca="1" si="444"/>
        <v>45725</v>
      </c>
      <c r="C4777" t="str">
        <f t="shared" ca="1" si="445"/>
        <v>C-003</v>
      </c>
      <c r="D4777" t="str">
        <f t="shared" ca="1" si="446"/>
        <v>P-004</v>
      </c>
      <c r="E4777" t="str">
        <f ca="1">+_xlfn.XLOOKUP(D4777,'Tablas aux'!$A$3:$A$6,'Tablas aux'!$B$3:$B$6,0)</f>
        <v>Smart Phone</v>
      </c>
      <c r="F4777" t="str">
        <f ca="1">+_xlfn.XLOOKUP(E4777,'Tablas aux'!$B$3:$B$6,'Tablas aux'!$C$3:$C$6,0)</f>
        <v>Telefonía</v>
      </c>
      <c r="G4777">
        <f t="shared" ca="1" si="447"/>
        <v>44</v>
      </c>
      <c r="H4777">
        <f ca="1">+_xlfn.XLOOKUP(D4777,'Tablas aux'!$A$3:$A$6,'Tablas aux'!$D$3:$D$6)</f>
        <v>800</v>
      </c>
      <c r="I4777" s="3">
        <f t="shared" ca="1" si="448"/>
        <v>0.2</v>
      </c>
      <c r="J4777" t="str" cm="1">
        <f t="array" aca="1" ref="J4777" ca="1">+INDEX({"Tarjeta";"Efectivo";"Transferencia"},RANDBETWEEN(1,3))</f>
        <v>Efectivo</v>
      </c>
      <c r="K4777" t="str">
        <f t="shared" ca="1" si="449"/>
        <v>V-003</v>
      </c>
      <c r="L4777" t="str">
        <f ca="1">+VLOOKUP(K4777,'Tablas aux'!$A$23:$C$27,3,0)</f>
        <v>Arequipa</v>
      </c>
    </row>
    <row r="4778" spans="1:12" x14ac:dyDescent="0.25">
      <c r="A4778" t="str">
        <v>V-4777</v>
      </c>
      <c r="B4778">
        <f t="shared" ca="1" si="444"/>
        <v>45838</v>
      </c>
      <c r="C4778" t="str">
        <f t="shared" ca="1" si="445"/>
        <v>C-002</v>
      </c>
      <c r="D4778" t="str">
        <f t="shared" ca="1" si="446"/>
        <v>P-002</v>
      </c>
      <c r="E4778" t="str">
        <f ca="1">+_xlfn.XLOOKUP(D4778,'Tablas aux'!$A$3:$A$6,'Tablas aux'!$B$3:$B$6,0)</f>
        <v>Laptop</v>
      </c>
      <c r="F4778" t="str">
        <f ca="1">+_xlfn.XLOOKUP(E4778,'Tablas aux'!$B$3:$B$6,'Tablas aux'!$C$3:$C$6,0)</f>
        <v>Computo</v>
      </c>
      <c r="G4778">
        <f t="shared" ca="1" si="447"/>
        <v>35</v>
      </c>
      <c r="H4778">
        <f ca="1">+_xlfn.XLOOKUP(D4778,'Tablas aux'!$A$3:$A$6,'Tablas aux'!$D$3:$D$6)</f>
        <v>1200</v>
      </c>
      <c r="I4778" s="3">
        <f t="shared" ca="1" si="448"/>
        <v>0.3</v>
      </c>
      <c r="J4778" t="str" cm="1">
        <f t="array" aca="1" ref="J4778" ca="1">+INDEX({"Tarjeta";"Efectivo";"Transferencia"},RANDBETWEEN(1,3))</f>
        <v>Efectivo</v>
      </c>
      <c r="K4778" t="str">
        <f t="shared" ca="1" si="449"/>
        <v>V-004</v>
      </c>
      <c r="L4778" t="str">
        <f ca="1">+VLOOKUP(K4778,'Tablas aux'!$A$23:$C$27,3,0)</f>
        <v>Moquegua</v>
      </c>
    </row>
    <row r="4779" spans="1:12" x14ac:dyDescent="0.25">
      <c r="A4779" t="str">
        <v>V-4778</v>
      </c>
      <c r="B4779">
        <f t="shared" ca="1" si="444"/>
        <v>45862</v>
      </c>
      <c r="C4779" t="str">
        <f t="shared" ca="1" si="445"/>
        <v>C-003</v>
      </c>
      <c r="D4779" t="str">
        <f t="shared" ca="1" si="446"/>
        <v>P-004</v>
      </c>
      <c r="E4779" t="str">
        <f ca="1">+_xlfn.XLOOKUP(D4779,'Tablas aux'!$A$3:$A$6,'Tablas aux'!$B$3:$B$6,0)</f>
        <v>Smart Phone</v>
      </c>
      <c r="F4779" t="str">
        <f ca="1">+_xlfn.XLOOKUP(E4779,'Tablas aux'!$B$3:$B$6,'Tablas aux'!$C$3:$C$6,0)</f>
        <v>Telefonía</v>
      </c>
      <c r="G4779">
        <f t="shared" ca="1" si="447"/>
        <v>43</v>
      </c>
      <c r="H4779">
        <f ca="1">+_xlfn.XLOOKUP(D4779,'Tablas aux'!$A$3:$A$6,'Tablas aux'!$D$3:$D$6)</f>
        <v>800</v>
      </c>
      <c r="I4779" s="3">
        <f t="shared" ca="1" si="448"/>
        <v>0.2</v>
      </c>
      <c r="J4779" t="str" cm="1">
        <f t="array" aca="1" ref="J4779" ca="1">+INDEX({"Tarjeta";"Efectivo";"Transferencia"},RANDBETWEEN(1,3))</f>
        <v>Transferencia</v>
      </c>
      <c r="K4779" t="str">
        <f t="shared" ca="1" si="449"/>
        <v>V-004</v>
      </c>
      <c r="L4779" t="str">
        <f ca="1">+VLOOKUP(K4779,'Tablas aux'!$A$23:$C$27,3,0)</f>
        <v>Moquegua</v>
      </c>
    </row>
    <row r="4780" spans="1:12" x14ac:dyDescent="0.25">
      <c r="A4780" t="str">
        <v>V-4779</v>
      </c>
      <c r="B4780">
        <f t="shared" ca="1" si="444"/>
        <v>45917</v>
      </c>
      <c r="C4780" t="str">
        <f t="shared" ca="1" si="445"/>
        <v>C-003</v>
      </c>
      <c r="D4780" t="str">
        <f t="shared" ca="1" si="446"/>
        <v>P-001</v>
      </c>
      <c r="E4780" t="str">
        <f ca="1">+_xlfn.XLOOKUP(D4780,'Tablas aux'!$A$3:$A$6,'Tablas aux'!$B$3:$B$6,0)</f>
        <v>Audífonos</v>
      </c>
      <c r="F4780" t="str">
        <f ca="1">+_xlfn.XLOOKUP(E4780,'Tablas aux'!$B$3:$B$6,'Tablas aux'!$C$3:$C$6,0)</f>
        <v>Electrónica</v>
      </c>
      <c r="G4780">
        <f t="shared" ca="1" si="447"/>
        <v>38</v>
      </c>
      <c r="H4780">
        <f ca="1">+_xlfn.XLOOKUP(D4780,'Tablas aux'!$A$3:$A$6,'Tablas aux'!$D$3:$D$6)</f>
        <v>50</v>
      </c>
      <c r="I4780" s="3">
        <f t="shared" ca="1" si="448"/>
        <v>0.1</v>
      </c>
      <c r="J4780" t="str" cm="1">
        <f t="array" aca="1" ref="J4780" ca="1">+INDEX({"Tarjeta";"Efectivo";"Transferencia"},RANDBETWEEN(1,3))</f>
        <v>Transferencia</v>
      </c>
      <c r="K4780" t="str">
        <f t="shared" ca="1" si="449"/>
        <v>V-004</v>
      </c>
      <c r="L4780" t="str">
        <f ca="1">+VLOOKUP(K4780,'Tablas aux'!$A$23:$C$27,3,0)</f>
        <v>Moquegua</v>
      </c>
    </row>
    <row r="4781" spans="1:12" x14ac:dyDescent="0.25">
      <c r="A4781" t="str">
        <v>V-4780</v>
      </c>
      <c r="B4781">
        <f t="shared" ca="1" si="444"/>
        <v>46007</v>
      </c>
      <c r="C4781" t="str">
        <f t="shared" ca="1" si="445"/>
        <v>C-003</v>
      </c>
      <c r="D4781" t="str">
        <f t="shared" ca="1" si="446"/>
        <v>P-002</v>
      </c>
      <c r="E4781" t="str">
        <f ca="1">+_xlfn.XLOOKUP(D4781,'Tablas aux'!$A$3:$A$6,'Tablas aux'!$B$3:$B$6,0)</f>
        <v>Laptop</v>
      </c>
      <c r="F4781" t="str">
        <f ca="1">+_xlfn.XLOOKUP(E4781,'Tablas aux'!$B$3:$B$6,'Tablas aux'!$C$3:$C$6,0)</f>
        <v>Computo</v>
      </c>
      <c r="G4781">
        <f t="shared" ca="1" si="447"/>
        <v>29</v>
      </c>
      <c r="H4781">
        <f ca="1">+_xlfn.XLOOKUP(D4781,'Tablas aux'!$A$3:$A$6,'Tablas aux'!$D$3:$D$6)</f>
        <v>1200</v>
      </c>
      <c r="I4781" s="3">
        <f t="shared" ca="1" si="448"/>
        <v>0.3</v>
      </c>
      <c r="J4781" t="str" cm="1">
        <f t="array" aca="1" ref="J4781" ca="1">+INDEX({"Tarjeta";"Efectivo";"Transferencia"},RANDBETWEEN(1,3))</f>
        <v>Tarjeta</v>
      </c>
      <c r="K4781" t="str">
        <f t="shared" ca="1" si="449"/>
        <v>V-001</v>
      </c>
      <c r="L4781" t="str">
        <f ca="1">+VLOOKUP(K4781,'Tablas aux'!$A$23:$C$27,3,0)</f>
        <v>Lima</v>
      </c>
    </row>
    <row r="4782" spans="1:12" x14ac:dyDescent="0.25">
      <c r="A4782" t="str">
        <v>V-4781</v>
      </c>
      <c r="B4782">
        <f t="shared" ca="1" si="444"/>
        <v>45867</v>
      </c>
      <c r="C4782" t="str">
        <f t="shared" ca="1" si="445"/>
        <v>C-004</v>
      </c>
      <c r="D4782" t="str">
        <f t="shared" ca="1" si="446"/>
        <v>P-004</v>
      </c>
      <c r="E4782" t="str">
        <f ca="1">+_xlfn.XLOOKUP(D4782,'Tablas aux'!$A$3:$A$6,'Tablas aux'!$B$3:$B$6,0)</f>
        <v>Smart Phone</v>
      </c>
      <c r="F4782" t="str">
        <f ca="1">+_xlfn.XLOOKUP(E4782,'Tablas aux'!$B$3:$B$6,'Tablas aux'!$C$3:$C$6,0)</f>
        <v>Telefonía</v>
      </c>
      <c r="G4782">
        <f t="shared" ca="1" si="447"/>
        <v>21</v>
      </c>
      <c r="H4782">
        <f ca="1">+_xlfn.XLOOKUP(D4782,'Tablas aux'!$A$3:$A$6,'Tablas aux'!$D$3:$D$6)</f>
        <v>800</v>
      </c>
      <c r="I4782" s="3">
        <f t="shared" ca="1" si="448"/>
        <v>0.2</v>
      </c>
      <c r="J4782" t="str" cm="1">
        <f t="array" aca="1" ref="J4782" ca="1">+INDEX({"Tarjeta";"Efectivo";"Transferencia"},RANDBETWEEN(1,3))</f>
        <v>Efectivo</v>
      </c>
      <c r="K4782" t="str">
        <f t="shared" ca="1" si="449"/>
        <v>V-005</v>
      </c>
      <c r="L4782" t="str">
        <f ca="1">+VLOOKUP(K4782,'Tablas aux'!$A$23:$C$27,3,0)</f>
        <v>Ayacucho</v>
      </c>
    </row>
    <row r="4783" spans="1:12" x14ac:dyDescent="0.25">
      <c r="A4783" t="str">
        <v>V-4782</v>
      </c>
      <c r="B4783">
        <f t="shared" ca="1" si="444"/>
        <v>45869</v>
      </c>
      <c r="C4783" t="str">
        <f t="shared" ca="1" si="445"/>
        <v>C-004</v>
      </c>
      <c r="D4783" t="str">
        <f t="shared" ca="1" si="446"/>
        <v>P-004</v>
      </c>
      <c r="E4783" t="str">
        <f ca="1">+_xlfn.XLOOKUP(D4783,'Tablas aux'!$A$3:$A$6,'Tablas aux'!$B$3:$B$6,0)</f>
        <v>Smart Phone</v>
      </c>
      <c r="F4783" t="str">
        <f ca="1">+_xlfn.XLOOKUP(E4783,'Tablas aux'!$B$3:$B$6,'Tablas aux'!$C$3:$C$6,0)</f>
        <v>Telefonía</v>
      </c>
      <c r="G4783">
        <f t="shared" ca="1" si="447"/>
        <v>17</v>
      </c>
      <c r="H4783">
        <f ca="1">+_xlfn.XLOOKUP(D4783,'Tablas aux'!$A$3:$A$6,'Tablas aux'!$D$3:$D$6)</f>
        <v>800</v>
      </c>
      <c r="I4783" s="3">
        <f t="shared" ca="1" si="448"/>
        <v>0.2</v>
      </c>
      <c r="J4783" t="str" cm="1">
        <f t="array" aca="1" ref="J4783" ca="1">+INDEX({"Tarjeta";"Efectivo";"Transferencia"},RANDBETWEEN(1,3))</f>
        <v>Tarjeta</v>
      </c>
      <c r="K4783" t="str">
        <f t="shared" ca="1" si="449"/>
        <v>V-001</v>
      </c>
      <c r="L4783" t="str">
        <f ca="1">+VLOOKUP(K4783,'Tablas aux'!$A$23:$C$27,3,0)</f>
        <v>Lima</v>
      </c>
    </row>
    <row r="4784" spans="1:12" x14ac:dyDescent="0.25">
      <c r="A4784" t="str">
        <v>V-4783</v>
      </c>
      <c r="B4784">
        <f t="shared" ca="1" si="444"/>
        <v>45680</v>
      </c>
      <c r="C4784" t="str">
        <f t="shared" ca="1" si="445"/>
        <v>C-002</v>
      </c>
      <c r="D4784" t="str">
        <f t="shared" ca="1" si="446"/>
        <v>P-001</v>
      </c>
      <c r="E4784" t="str">
        <f ca="1">+_xlfn.XLOOKUP(D4784,'Tablas aux'!$A$3:$A$6,'Tablas aux'!$B$3:$B$6,0)</f>
        <v>Audífonos</v>
      </c>
      <c r="F4784" t="str">
        <f ca="1">+_xlfn.XLOOKUP(E4784,'Tablas aux'!$B$3:$B$6,'Tablas aux'!$C$3:$C$6,0)</f>
        <v>Electrónica</v>
      </c>
      <c r="G4784">
        <f t="shared" ca="1" si="447"/>
        <v>6</v>
      </c>
      <c r="H4784">
        <f ca="1">+_xlfn.XLOOKUP(D4784,'Tablas aux'!$A$3:$A$6,'Tablas aux'!$D$3:$D$6)</f>
        <v>50</v>
      </c>
      <c r="I4784" s="3">
        <f t="shared" ca="1" si="448"/>
        <v>0.1</v>
      </c>
      <c r="J4784" t="str" cm="1">
        <f t="array" aca="1" ref="J4784" ca="1">+INDEX({"Tarjeta";"Efectivo";"Transferencia"},RANDBETWEEN(1,3))</f>
        <v>Transferencia</v>
      </c>
      <c r="K4784" t="str">
        <f t="shared" ca="1" si="449"/>
        <v>V-001</v>
      </c>
      <c r="L4784" t="str">
        <f ca="1">+VLOOKUP(K4784,'Tablas aux'!$A$23:$C$27,3,0)</f>
        <v>Lima</v>
      </c>
    </row>
    <row r="4785" spans="1:12" x14ac:dyDescent="0.25">
      <c r="A4785" t="str">
        <v>V-4784</v>
      </c>
      <c r="B4785">
        <f t="shared" ca="1" si="444"/>
        <v>45721</v>
      </c>
      <c r="C4785" t="str">
        <f t="shared" ca="1" si="445"/>
        <v>C-003</v>
      </c>
      <c r="D4785" t="str">
        <f t="shared" ca="1" si="446"/>
        <v>P-002</v>
      </c>
      <c r="E4785" t="str">
        <f ca="1">+_xlfn.XLOOKUP(D4785,'Tablas aux'!$A$3:$A$6,'Tablas aux'!$B$3:$B$6,0)</f>
        <v>Laptop</v>
      </c>
      <c r="F4785" t="str">
        <f ca="1">+_xlfn.XLOOKUP(E4785,'Tablas aux'!$B$3:$B$6,'Tablas aux'!$C$3:$C$6,0)</f>
        <v>Computo</v>
      </c>
      <c r="G4785">
        <f t="shared" ca="1" si="447"/>
        <v>42</v>
      </c>
      <c r="H4785">
        <f ca="1">+_xlfn.XLOOKUP(D4785,'Tablas aux'!$A$3:$A$6,'Tablas aux'!$D$3:$D$6)</f>
        <v>1200</v>
      </c>
      <c r="I4785" s="3">
        <f t="shared" ca="1" si="448"/>
        <v>0.3</v>
      </c>
      <c r="J4785" t="str" cm="1">
        <f t="array" aca="1" ref="J4785" ca="1">+INDEX({"Tarjeta";"Efectivo";"Transferencia"},RANDBETWEEN(1,3))</f>
        <v>Tarjeta</v>
      </c>
      <c r="K4785" t="str">
        <f t="shared" ca="1" si="449"/>
        <v>V-005</v>
      </c>
      <c r="L4785" t="str">
        <f ca="1">+VLOOKUP(K4785,'Tablas aux'!$A$23:$C$27,3,0)</f>
        <v>Ayacucho</v>
      </c>
    </row>
    <row r="4786" spans="1:12" x14ac:dyDescent="0.25">
      <c r="A4786" t="str">
        <v>V-4785</v>
      </c>
      <c r="B4786">
        <f t="shared" ca="1" si="444"/>
        <v>46007</v>
      </c>
      <c r="C4786" t="str">
        <f t="shared" ca="1" si="445"/>
        <v>C-003</v>
      </c>
      <c r="D4786" t="str">
        <f t="shared" ca="1" si="446"/>
        <v>P-004</v>
      </c>
      <c r="E4786" t="str">
        <f ca="1">+_xlfn.XLOOKUP(D4786,'Tablas aux'!$A$3:$A$6,'Tablas aux'!$B$3:$B$6,0)</f>
        <v>Smart Phone</v>
      </c>
      <c r="F4786" t="str">
        <f ca="1">+_xlfn.XLOOKUP(E4786,'Tablas aux'!$B$3:$B$6,'Tablas aux'!$C$3:$C$6,0)</f>
        <v>Telefonía</v>
      </c>
      <c r="G4786">
        <f t="shared" ca="1" si="447"/>
        <v>42</v>
      </c>
      <c r="H4786">
        <f ca="1">+_xlfn.XLOOKUP(D4786,'Tablas aux'!$A$3:$A$6,'Tablas aux'!$D$3:$D$6)</f>
        <v>800</v>
      </c>
      <c r="I4786" s="3">
        <f t="shared" ca="1" si="448"/>
        <v>0.2</v>
      </c>
      <c r="J4786" t="str" cm="1">
        <f t="array" aca="1" ref="J4786" ca="1">+INDEX({"Tarjeta";"Efectivo";"Transferencia"},RANDBETWEEN(1,3))</f>
        <v>Transferencia</v>
      </c>
      <c r="K4786" t="str">
        <f t="shared" ca="1" si="449"/>
        <v>V-001</v>
      </c>
      <c r="L4786" t="str">
        <f ca="1">+VLOOKUP(K4786,'Tablas aux'!$A$23:$C$27,3,0)</f>
        <v>Lima</v>
      </c>
    </row>
    <row r="4787" spans="1:12" x14ac:dyDescent="0.25">
      <c r="A4787" t="str">
        <v>V-4786</v>
      </c>
      <c r="B4787">
        <f t="shared" ca="1" si="444"/>
        <v>45846</v>
      </c>
      <c r="C4787" t="str">
        <f t="shared" ca="1" si="445"/>
        <v>C-004</v>
      </c>
      <c r="D4787" t="str">
        <f t="shared" ca="1" si="446"/>
        <v>P-004</v>
      </c>
      <c r="E4787" t="str">
        <f ca="1">+_xlfn.XLOOKUP(D4787,'Tablas aux'!$A$3:$A$6,'Tablas aux'!$B$3:$B$6,0)</f>
        <v>Smart Phone</v>
      </c>
      <c r="F4787" t="str">
        <f ca="1">+_xlfn.XLOOKUP(E4787,'Tablas aux'!$B$3:$B$6,'Tablas aux'!$C$3:$C$6,0)</f>
        <v>Telefonía</v>
      </c>
      <c r="G4787">
        <f t="shared" ca="1" si="447"/>
        <v>32</v>
      </c>
      <c r="H4787">
        <f ca="1">+_xlfn.XLOOKUP(D4787,'Tablas aux'!$A$3:$A$6,'Tablas aux'!$D$3:$D$6)</f>
        <v>800</v>
      </c>
      <c r="I4787" s="3">
        <f t="shared" ca="1" si="448"/>
        <v>0.2</v>
      </c>
      <c r="J4787" t="str" cm="1">
        <f t="array" aca="1" ref="J4787" ca="1">+INDEX({"Tarjeta";"Efectivo";"Transferencia"},RANDBETWEEN(1,3))</f>
        <v>Transferencia</v>
      </c>
      <c r="K4787" t="str">
        <f t="shared" ca="1" si="449"/>
        <v>V-005</v>
      </c>
      <c r="L4787" t="str">
        <f ca="1">+VLOOKUP(K4787,'Tablas aux'!$A$23:$C$27,3,0)</f>
        <v>Ayacucho</v>
      </c>
    </row>
    <row r="4788" spans="1:12" x14ac:dyDescent="0.25">
      <c r="A4788" t="str">
        <v>V-4787</v>
      </c>
      <c r="B4788">
        <f t="shared" ca="1" si="444"/>
        <v>45887</v>
      </c>
      <c r="C4788" t="str">
        <f t="shared" ca="1" si="445"/>
        <v>C-002</v>
      </c>
      <c r="D4788" t="str">
        <f t="shared" ca="1" si="446"/>
        <v>P-001</v>
      </c>
      <c r="E4788" t="str">
        <f ca="1">+_xlfn.XLOOKUP(D4788,'Tablas aux'!$A$3:$A$6,'Tablas aux'!$B$3:$B$6,0)</f>
        <v>Audífonos</v>
      </c>
      <c r="F4788" t="str">
        <f ca="1">+_xlfn.XLOOKUP(E4788,'Tablas aux'!$B$3:$B$6,'Tablas aux'!$C$3:$C$6,0)</f>
        <v>Electrónica</v>
      </c>
      <c r="G4788">
        <f t="shared" ca="1" si="447"/>
        <v>17</v>
      </c>
      <c r="H4788">
        <f ca="1">+_xlfn.XLOOKUP(D4788,'Tablas aux'!$A$3:$A$6,'Tablas aux'!$D$3:$D$6)</f>
        <v>50</v>
      </c>
      <c r="I4788" s="3">
        <f t="shared" ca="1" si="448"/>
        <v>0.1</v>
      </c>
      <c r="J4788" t="str" cm="1">
        <f t="array" aca="1" ref="J4788" ca="1">+INDEX({"Tarjeta";"Efectivo";"Transferencia"},RANDBETWEEN(1,3))</f>
        <v>Transferencia</v>
      </c>
      <c r="K4788" t="str">
        <f t="shared" ca="1" si="449"/>
        <v>V-002</v>
      </c>
      <c r="L4788" t="str">
        <f ca="1">+VLOOKUP(K4788,'Tablas aux'!$A$23:$C$27,3,0)</f>
        <v>Callao</v>
      </c>
    </row>
    <row r="4789" spans="1:12" x14ac:dyDescent="0.25">
      <c r="A4789" t="str">
        <v>V-4788</v>
      </c>
      <c r="B4789">
        <f t="shared" ca="1" si="444"/>
        <v>45819</v>
      </c>
      <c r="C4789" t="str">
        <f t="shared" ca="1" si="445"/>
        <v>C-001</v>
      </c>
      <c r="D4789" t="str">
        <f t="shared" ca="1" si="446"/>
        <v>P-004</v>
      </c>
      <c r="E4789" t="str">
        <f ca="1">+_xlfn.XLOOKUP(D4789,'Tablas aux'!$A$3:$A$6,'Tablas aux'!$B$3:$B$6,0)</f>
        <v>Smart Phone</v>
      </c>
      <c r="F4789" t="str">
        <f ca="1">+_xlfn.XLOOKUP(E4789,'Tablas aux'!$B$3:$B$6,'Tablas aux'!$C$3:$C$6,0)</f>
        <v>Telefonía</v>
      </c>
      <c r="G4789">
        <f t="shared" ca="1" si="447"/>
        <v>38</v>
      </c>
      <c r="H4789">
        <f ca="1">+_xlfn.XLOOKUP(D4789,'Tablas aux'!$A$3:$A$6,'Tablas aux'!$D$3:$D$6)</f>
        <v>800</v>
      </c>
      <c r="I4789" s="3">
        <f t="shared" ca="1" si="448"/>
        <v>0.2</v>
      </c>
      <c r="J4789" t="str" cm="1">
        <f t="array" aca="1" ref="J4789" ca="1">+INDEX({"Tarjeta";"Efectivo";"Transferencia"},RANDBETWEEN(1,3))</f>
        <v>Tarjeta</v>
      </c>
      <c r="K4789" t="str">
        <f t="shared" ca="1" si="449"/>
        <v>V-001</v>
      </c>
      <c r="L4789" t="str">
        <f ca="1">+VLOOKUP(K4789,'Tablas aux'!$A$23:$C$27,3,0)</f>
        <v>Lima</v>
      </c>
    </row>
    <row r="4790" spans="1:12" x14ac:dyDescent="0.25">
      <c r="A4790" t="str">
        <v>V-4789</v>
      </c>
      <c r="B4790">
        <f t="shared" ca="1" si="444"/>
        <v>46005</v>
      </c>
      <c r="C4790" t="str">
        <f t="shared" ca="1" si="445"/>
        <v>C-003</v>
      </c>
      <c r="D4790" t="str">
        <f t="shared" ca="1" si="446"/>
        <v>P-002</v>
      </c>
      <c r="E4790" t="str">
        <f ca="1">+_xlfn.XLOOKUP(D4790,'Tablas aux'!$A$3:$A$6,'Tablas aux'!$B$3:$B$6,0)</f>
        <v>Laptop</v>
      </c>
      <c r="F4790" t="str">
        <f ca="1">+_xlfn.XLOOKUP(E4790,'Tablas aux'!$B$3:$B$6,'Tablas aux'!$C$3:$C$6,0)</f>
        <v>Computo</v>
      </c>
      <c r="G4790">
        <f t="shared" ca="1" si="447"/>
        <v>38</v>
      </c>
      <c r="H4790">
        <f ca="1">+_xlfn.XLOOKUP(D4790,'Tablas aux'!$A$3:$A$6,'Tablas aux'!$D$3:$D$6)</f>
        <v>1200</v>
      </c>
      <c r="I4790" s="3">
        <f t="shared" ca="1" si="448"/>
        <v>0.3</v>
      </c>
      <c r="J4790" t="str" cm="1">
        <f t="array" aca="1" ref="J4790" ca="1">+INDEX({"Tarjeta";"Efectivo";"Transferencia"},RANDBETWEEN(1,3))</f>
        <v>Tarjeta</v>
      </c>
      <c r="K4790" t="str">
        <f t="shared" ca="1" si="449"/>
        <v>V-004</v>
      </c>
      <c r="L4790" t="str">
        <f ca="1">+VLOOKUP(K4790,'Tablas aux'!$A$23:$C$27,3,0)</f>
        <v>Moquegua</v>
      </c>
    </row>
    <row r="4791" spans="1:12" x14ac:dyDescent="0.25">
      <c r="A4791" t="str">
        <v>V-4790</v>
      </c>
      <c r="B4791">
        <f t="shared" ca="1" si="444"/>
        <v>45857</v>
      </c>
      <c r="C4791" t="str">
        <f t="shared" ca="1" si="445"/>
        <v>C-001</v>
      </c>
      <c r="D4791" t="str">
        <f t="shared" ca="1" si="446"/>
        <v>P-001</v>
      </c>
      <c r="E4791" t="str">
        <f ca="1">+_xlfn.XLOOKUP(D4791,'Tablas aux'!$A$3:$A$6,'Tablas aux'!$B$3:$B$6,0)</f>
        <v>Audífonos</v>
      </c>
      <c r="F4791" t="str">
        <f ca="1">+_xlfn.XLOOKUP(E4791,'Tablas aux'!$B$3:$B$6,'Tablas aux'!$C$3:$C$6,0)</f>
        <v>Electrónica</v>
      </c>
      <c r="G4791">
        <f t="shared" ca="1" si="447"/>
        <v>26</v>
      </c>
      <c r="H4791">
        <f ca="1">+_xlfn.XLOOKUP(D4791,'Tablas aux'!$A$3:$A$6,'Tablas aux'!$D$3:$D$6)</f>
        <v>50</v>
      </c>
      <c r="I4791" s="3">
        <f t="shared" ca="1" si="448"/>
        <v>0.1</v>
      </c>
      <c r="J4791" t="str" cm="1">
        <f t="array" aca="1" ref="J4791" ca="1">+INDEX({"Tarjeta";"Efectivo";"Transferencia"},RANDBETWEEN(1,3))</f>
        <v>Efectivo</v>
      </c>
      <c r="K4791" t="str">
        <f t="shared" ca="1" si="449"/>
        <v>V-005</v>
      </c>
      <c r="L4791" t="str">
        <f ca="1">+VLOOKUP(K4791,'Tablas aux'!$A$23:$C$27,3,0)</f>
        <v>Ayacucho</v>
      </c>
    </row>
    <row r="4792" spans="1:12" x14ac:dyDescent="0.25">
      <c r="A4792" t="str">
        <v>V-4791</v>
      </c>
      <c r="B4792">
        <f t="shared" ca="1" si="444"/>
        <v>45793</v>
      </c>
      <c r="C4792" t="str">
        <f t="shared" ca="1" si="445"/>
        <v>C-003</v>
      </c>
      <c r="D4792" t="str">
        <f t="shared" ca="1" si="446"/>
        <v>P-001</v>
      </c>
      <c r="E4792" t="str">
        <f ca="1">+_xlfn.XLOOKUP(D4792,'Tablas aux'!$A$3:$A$6,'Tablas aux'!$B$3:$B$6,0)</f>
        <v>Audífonos</v>
      </c>
      <c r="F4792" t="str">
        <f ca="1">+_xlfn.XLOOKUP(E4792,'Tablas aux'!$B$3:$B$6,'Tablas aux'!$C$3:$C$6,0)</f>
        <v>Electrónica</v>
      </c>
      <c r="G4792">
        <f t="shared" ca="1" si="447"/>
        <v>28</v>
      </c>
      <c r="H4792">
        <f ca="1">+_xlfn.XLOOKUP(D4792,'Tablas aux'!$A$3:$A$6,'Tablas aux'!$D$3:$D$6)</f>
        <v>50</v>
      </c>
      <c r="I4792" s="3">
        <f t="shared" ca="1" si="448"/>
        <v>0.1</v>
      </c>
      <c r="J4792" t="str" cm="1">
        <f t="array" aca="1" ref="J4792" ca="1">+INDEX({"Tarjeta";"Efectivo";"Transferencia"},RANDBETWEEN(1,3))</f>
        <v>Transferencia</v>
      </c>
      <c r="K4792" t="str">
        <f t="shared" ca="1" si="449"/>
        <v>V-003</v>
      </c>
      <c r="L4792" t="str">
        <f ca="1">+VLOOKUP(K4792,'Tablas aux'!$A$23:$C$27,3,0)</f>
        <v>Arequipa</v>
      </c>
    </row>
    <row r="4793" spans="1:12" x14ac:dyDescent="0.25">
      <c r="A4793" t="str">
        <v>V-4792</v>
      </c>
      <c r="B4793">
        <f t="shared" ca="1" si="444"/>
        <v>45893</v>
      </c>
      <c r="C4793" t="str">
        <f t="shared" ca="1" si="445"/>
        <v>C-003</v>
      </c>
      <c r="D4793" t="str">
        <f t="shared" ca="1" si="446"/>
        <v>P-001</v>
      </c>
      <c r="E4793" t="str">
        <f ca="1">+_xlfn.XLOOKUP(D4793,'Tablas aux'!$A$3:$A$6,'Tablas aux'!$B$3:$B$6,0)</f>
        <v>Audífonos</v>
      </c>
      <c r="F4793" t="str">
        <f ca="1">+_xlfn.XLOOKUP(E4793,'Tablas aux'!$B$3:$B$6,'Tablas aux'!$C$3:$C$6,0)</f>
        <v>Electrónica</v>
      </c>
      <c r="G4793">
        <f t="shared" ca="1" si="447"/>
        <v>30</v>
      </c>
      <c r="H4793">
        <f ca="1">+_xlfn.XLOOKUP(D4793,'Tablas aux'!$A$3:$A$6,'Tablas aux'!$D$3:$D$6)</f>
        <v>50</v>
      </c>
      <c r="I4793" s="3">
        <f t="shared" ca="1" si="448"/>
        <v>0.1</v>
      </c>
      <c r="J4793" t="str" cm="1">
        <f t="array" aca="1" ref="J4793" ca="1">+INDEX({"Tarjeta";"Efectivo";"Transferencia"},RANDBETWEEN(1,3))</f>
        <v>Tarjeta</v>
      </c>
      <c r="K4793" t="str">
        <f t="shared" ca="1" si="449"/>
        <v>V-003</v>
      </c>
      <c r="L4793" t="str">
        <f ca="1">+VLOOKUP(K4793,'Tablas aux'!$A$23:$C$27,3,0)</f>
        <v>Arequipa</v>
      </c>
    </row>
    <row r="4794" spans="1:12" x14ac:dyDescent="0.25">
      <c r="A4794" t="str">
        <v>V-4793</v>
      </c>
      <c r="B4794">
        <f t="shared" ca="1" si="444"/>
        <v>45885</v>
      </c>
      <c r="C4794" t="str">
        <f t="shared" ca="1" si="445"/>
        <v>C-004</v>
      </c>
      <c r="D4794" t="str">
        <f t="shared" ca="1" si="446"/>
        <v>P-001</v>
      </c>
      <c r="E4794" t="str">
        <f ca="1">+_xlfn.XLOOKUP(D4794,'Tablas aux'!$A$3:$A$6,'Tablas aux'!$B$3:$B$6,0)</f>
        <v>Audífonos</v>
      </c>
      <c r="F4794" t="str">
        <f ca="1">+_xlfn.XLOOKUP(E4794,'Tablas aux'!$B$3:$B$6,'Tablas aux'!$C$3:$C$6,0)</f>
        <v>Electrónica</v>
      </c>
      <c r="G4794">
        <f t="shared" ca="1" si="447"/>
        <v>39</v>
      </c>
      <c r="H4794">
        <f ca="1">+_xlfn.XLOOKUP(D4794,'Tablas aux'!$A$3:$A$6,'Tablas aux'!$D$3:$D$6)</f>
        <v>50</v>
      </c>
      <c r="I4794" s="3">
        <f t="shared" ca="1" si="448"/>
        <v>0.1</v>
      </c>
      <c r="J4794" t="str" cm="1">
        <f t="array" aca="1" ref="J4794" ca="1">+INDEX({"Tarjeta";"Efectivo";"Transferencia"},RANDBETWEEN(1,3))</f>
        <v>Transferencia</v>
      </c>
      <c r="K4794" t="str">
        <f t="shared" ca="1" si="449"/>
        <v>V-005</v>
      </c>
      <c r="L4794" t="str">
        <f ca="1">+VLOOKUP(K4794,'Tablas aux'!$A$23:$C$27,3,0)</f>
        <v>Ayacucho</v>
      </c>
    </row>
    <row r="4795" spans="1:12" x14ac:dyDescent="0.25">
      <c r="A4795" t="str">
        <v>V-4794</v>
      </c>
      <c r="B4795">
        <f t="shared" ca="1" si="444"/>
        <v>46000</v>
      </c>
      <c r="C4795" t="str">
        <f t="shared" ca="1" si="445"/>
        <v>C-001</v>
      </c>
      <c r="D4795" t="str">
        <f t="shared" ca="1" si="446"/>
        <v>P-003</v>
      </c>
      <c r="E4795" t="str">
        <f ca="1">+_xlfn.XLOOKUP(D4795,'Tablas aux'!$A$3:$A$6,'Tablas aux'!$B$3:$B$6,0)</f>
        <v>Smart Watch</v>
      </c>
      <c r="F4795" t="str">
        <f ca="1">+_xlfn.XLOOKUP(E4795,'Tablas aux'!$B$3:$B$6,'Tablas aux'!$C$3:$C$6,0)</f>
        <v>Electrónica</v>
      </c>
      <c r="G4795">
        <f t="shared" ca="1" si="447"/>
        <v>42</v>
      </c>
      <c r="H4795">
        <f ca="1">+_xlfn.XLOOKUP(D4795,'Tablas aux'!$A$3:$A$6,'Tablas aux'!$D$3:$D$6)</f>
        <v>200</v>
      </c>
      <c r="I4795" s="3">
        <f t="shared" ca="1" si="448"/>
        <v>0.1</v>
      </c>
      <c r="J4795" t="str" cm="1">
        <f t="array" aca="1" ref="J4795" ca="1">+INDEX({"Tarjeta";"Efectivo";"Transferencia"},RANDBETWEEN(1,3))</f>
        <v>Efectivo</v>
      </c>
      <c r="K4795" t="str">
        <f t="shared" ca="1" si="449"/>
        <v>V-003</v>
      </c>
      <c r="L4795" t="str">
        <f ca="1">+VLOOKUP(K4795,'Tablas aux'!$A$23:$C$27,3,0)</f>
        <v>Arequipa</v>
      </c>
    </row>
    <row r="4796" spans="1:12" x14ac:dyDescent="0.25">
      <c r="A4796" t="str">
        <v>V-4795</v>
      </c>
      <c r="B4796">
        <f t="shared" ca="1" si="444"/>
        <v>45758</v>
      </c>
      <c r="C4796" t="str">
        <f t="shared" ca="1" si="445"/>
        <v>C-003</v>
      </c>
      <c r="D4796" t="str">
        <f t="shared" ca="1" si="446"/>
        <v>P-002</v>
      </c>
      <c r="E4796" t="str">
        <f ca="1">+_xlfn.XLOOKUP(D4796,'Tablas aux'!$A$3:$A$6,'Tablas aux'!$B$3:$B$6,0)</f>
        <v>Laptop</v>
      </c>
      <c r="F4796" t="str">
        <f ca="1">+_xlfn.XLOOKUP(E4796,'Tablas aux'!$B$3:$B$6,'Tablas aux'!$C$3:$C$6,0)</f>
        <v>Computo</v>
      </c>
      <c r="G4796">
        <f t="shared" ca="1" si="447"/>
        <v>39</v>
      </c>
      <c r="H4796">
        <f ca="1">+_xlfn.XLOOKUP(D4796,'Tablas aux'!$A$3:$A$6,'Tablas aux'!$D$3:$D$6)</f>
        <v>1200</v>
      </c>
      <c r="I4796" s="3">
        <f t="shared" ca="1" si="448"/>
        <v>0.3</v>
      </c>
      <c r="J4796" t="str" cm="1">
        <f t="array" aca="1" ref="J4796" ca="1">+INDEX({"Tarjeta";"Efectivo";"Transferencia"},RANDBETWEEN(1,3))</f>
        <v>Transferencia</v>
      </c>
      <c r="K4796" t="str">
        <f t="shared" ca="1" si="449"/>
        <v>V-004</v>
      </c>
      <c r="L4796" t="str">
        <f ca="1">+VLOOKUP(K4796,'Tablas aux'!$A$23:$C$27,3,0)</f>
        <v>Moquegua</v>
      </c>
    </row>
    <row r="4797" spans="1:12" x14ac:dyDescent="0.25">
      <c r="A4797" t="str">
        <v>V-4796</v>
      </c>
      <c r="B4797">
        <f t="shared" ca="1" si="444"/>
        <v>45808</v>
      </c>
      <c r="C4797" t="str">
        <f t="shared" ca="1" si="445"/>
        <v>C-003</v>
      </c>
      <c r="D4797" t="str">
        <f t="shared" ca="1" si="446"/>
        <v>P-003</v>
      </c>
      <c r="E4797" t="str">
        <f ca="1">+_xlfn.XLOOKUP(D4797,'Tablas aux'!$A$3:$A$6,'Tablas aux'!$B$3:$B$6,0)</f>
        <v>Smart Watch</v>
      </c>
      <c r="F4797" t="str">
        <f ca="1">+_xlfn.XLOOKUP(E4797,'Tablas aux'!$B$3:$B$6,'Tablas aux'!$C$3:$C$6,0)</f>
        <v>Electrónica</v>
      </c>
      <c r="G4797">
        <f t="shared" ca="1" si="447"/>
        <v>18</v>
      </c>
      <c r="H4797">
        <f ca="1">+_xlfn.XLOOKUP(D4797,'Tablas aux'!$A$3:$A$6,'Tablas aux'!$D$3:$D$6)</f>
        <v>200</v>
      </c>
      <c r="I4797" s="3">
        <f t="shared" ca="1" si="448"/>
        <v>0.1</v>
      </c>
      <c r="J4797" t="str" cm="1">
        <f t="array" aca="1" ref="J4797" ca="1">+INDEX({"Tarjeta";"Efectivo";"Transferencia"},RANDBETWEEN(1,3))</f>
        <v>Transferencia</v>
      </c>
      <c r="K4797" t="str">
        <f t="shared" ca="1" si="449"/>
        <v>V-001</v>
      </c>
      <c r="L4797" t="str">
        <f ca="1">+VLOOKUP(K4797,'Tablas aux'!$A$23:$C$27,3,0)</f>
        <v>Lima</v>
      </c>
    </row>
    <row r="4798" spans="1:12" x14ac:dyDescent="0.25">
      <c r="A4798" t="str">
        <v>V-4797</v>
      </c>
      <c r="B4798">
        <f t="shared" ca="1" si="444"/>
        <v>45841</v>
      </c>
      <c r="C4798" t="str">
        <f t="shared" ca="1" si="445"/>
        <v>C-002</v>
      </c>
      <c r="D4798" t="str">
        <f t="shared" ca="1" si="446"/>
        <v>P-004</v>
      </c>
      <c r="E4798" t="str">
        <f ca="1">+_xlfn.XLOOKUP(D4798,'Tablas aux'!$A$3:$A$6,'Tablas aux'!$B$3:$B$6,0)</f>
        <v>Smart Phone</v>
      </c>
      <c r="F4798" t="str">
        <f ca="1">+_xlfn.XLOOKUP(E4798,'Tablas aux'!$B$3:$B$6,'Tablas aux'!$C$3:$C$6,0)</f>
        <v>Telefonía</v>
      </c>
      <c r="G4798">
        <f t="shared" ca="1" si="447"/>
        <v>41</v>
      </c>
      <c r="H4798">
        <f ca="1">+_xlfn.XLOOKUP(D4798,'Tablas aux'!$A$3:$A$6,'Tablas aux'!$D$3:$D$6)</f>
        <v>800</v>
      </c>
      <c r="I4798" s="3">
        <f t="shared" ca="1" si="448"/>
        <v>0.2</v>
      </c>
      <c r="J4798" t="str" cm="1">
        <f t="array" aca="1" ref="J4798" ca="1">+INDEX({"Tarjeta";"Efectivo";"Transferencia"},RANDBETWEEN(1,3))</f>
        <v>Tarjeta</v>
      </c>
      <c r="K4798" t="str">
        <f t="shared" ca="1" si="449"/>
        <v>V-002</v>
      </c>
      <c r="L4798" t="str">
        <f ca="1">+VLOOKUP(K4798,'Tablas aux'!$A$23:$C$27,3,0)</f>
        <v>Callao</v>
      </c>
    </row>
    <row r="4799" spans="1:12" x14ac:dyDescent="0.25">
      <c r="A4799" t="str">
        <v>V-4798</v>
      </c>
      <c r="B4799">
        <f t="shared" ca="1" si="444"/>
        <v>45943</v>
      </c>
      <c r="C4799" t="str">
        <f t="shared" ca="1" si="445"/>
        <v>C-003</v>
      </c>
      <c r="D4799" t="str">
        <f t="shared" ca="1" si="446"/>
        <v>P-004</v>
      </c>
      <c r="E4799" t="str">
        <f ca="1">+_xlfn.XLOOKUP(D4799,'Tablas aux'!$A$3:$A$6,'Tablas aux'!$B$3:$B$6,0)</f>
        <v>Smart Phone</v>
      </c>
      <c r="F4799" t="str">
        <f ca="1">+_xlfn.XLOOKUP(E4799,'Tablas aux'!$B$3:$B$6,'Tablas aux'!$C$3:$C$6,0)</f>
        <v>Telefonía</v>
      </c>
      <c r="G4799">
        <f t="shared" ca="1" si="447"/>
        <v>33</v>
      </c>
      <c r="H4799">
        <f ca="1">+_xlfn.XLOOKUP(D4799,'Tablas aux'!$A$3:$A$6,'Tablas aux'!$D$3:$D$6)</f>
        <v>800</v>
      </c>
      <c r="I4799" s="3">
        <f t="shared" ca="1" si="448"/>
        <v>0.2</v>
      </c>
      <c r="J4799" t="str" cm="1">
        <f t="array" aca="1" ref="J4799" ca="1">+INDEX({"Tarjeta";"Efectivo";"Transferencia"},RANDBETWEEN(1,3))</f>
        <v>Efectivo</v>
      </c>
      <c r="K4799" t="str">
        <f t="shared" ca="1" si="449"/>
        <v>V-002</v>
      </c>
      <c r="L4799" t="str">
        <f ca="1">+VLOOKUP(K4799,'Tablas aux'!$A$23:$C$27,3,0)</f>
        <v>Callao</v>
      </c>
    </row>
    <row r="4800" spans="1:12" x14ac:dyDescent="0.25">
      <c r="A4800" t="str">
        <v>V-4799</v>
      </c>
      <c r="B4800">
        <f t="shared" ca="1" si="444"/>
        <v>45690</v>
      </c>
      <c r="C4800" t="str">
        <f t="shared" ca="1" si="445"/>
        <v>C-001</v>
      </c>
      <c r="D4800" t="str">
        <f t="shared" ca="1" si="446"/>
        <v>P-003</v>
      </c>
      <c r="E4800" t="str">
        <f ca="1">+_xlfn.XLOOKUP(D4800,'Tablas aux'!$A$3:$A$6,'Tablas aux'!$B$3:$B$6,0)</f>
        <v>Smart Watch</v>
      </c>
      <c r="F4800" t="str">
        <f ca="1">+_xlfn.XLOOKUP(E4800,'Tablas aux'!$B$3:$B$6,'Tablas aux'!$C$3:$C$6,0)</f>
        <v>Electrónica</v>
      </c>
      <c r="G4800">
        <f t="shared" ca="1" si="447"/>
        <v>32</v>
      </c>
      <c r="H4800">
        <f ca="1">+_xlfn.XLOOKUP(D4800,'Tablas aux'!$A$3:$A$6,'Tablas aux'!$D$3:$D$6)</f>
        <v>200</v>
      </c>
      <c r="I4800" s="3">
        <f t="shared" ca="1" si="448"/>
        <v>0.1</v>
      </c>
      <c r="J4800" t="str" cm="1">
        <f t="array" aca="1" ref="J4800" ca="1">+INDEX({"Tarjeta";"Efectivo";"Transferencia"},RANDBETWEEN(1,3))</f>
        <v>Transferencia</v>
      </c>
      <c r="K4800" t="str">
        <f t="shared" ca="1" si="449"/>
        <v>V-003</v>
      </c>
      <c r="L4800" t="str">
        <f ca="1">+VLOOKUP(K4800,'Tablas aux'!$A$23:$C$27,3,0)</f>
        <v>Arequipa</v>
      </c>
    </row>
    <row r="4801" spans="1:12" x14ac:dyDescent="0.25">
      <c r="A4801" t="str">
        <v>V-4800</v>
      </c>
      <c r="B4801">
        <f t="shared" ca="1" si="444"/>
        <v>45809</v>
      </c>
      <c r="C4801" t="str">
        <f t="shared" ca="1" si="445"/>
        <v>C-002</v>
      </c>
      <c r="D4801" t="str">
        <f t="shared" ca="1" si="446"/>
        <v>P-001</v>
      </c>
      <c r="E4801" t="str">
        <f ca="1">+_xlfn.XLOOKUP(D4801,'Tablas aux'!$A$3:$A$6,'Tablas aux'!$B$3:$B$6,0)</f>
        <v>Audífonos</v>
      </c>
      <c r="F4801" t="str">
        <f ca="1">+_xlfn.XLOOKUP(E4801,'Tablas aux'!$B$3:$B$6,'Tablas aux'!$C$3:$C$6,0)</f>
        <v>Electrónica</v>
      </c>
      <c r="G4801">
        <f t="shared" ca="1" si="447"/>
        <v>32</v>
      </c>
      <c r="H4801">
        <f ca="1">+_xlfn.XLOOKUP(D4801,'Tablas aux'!$A$3:$A$6,'Tablas aux'!$D$3:$D$6)</f>
        <v>50</v>
      </c>
      <c r="I4801" s="3">
        <f t="shared" ca="1" si="448"/>
        <v>0.1</v>
      </c>
      <c r="J4801" t="str" cm="1">
        <f t="array" aca="1" ref="J4801" ca="1">+INDEX({"Tarjeta";"Efectivo";"Transferencia"},RANDBETWEEN(1,3))</f>
        <v>Efectivo</v>
      </c>
      <c r="K4801" t="str">
        <f t="shared" ca="1" si="449"/>
        <v>V-003</v>
      </c>
      <c r="L4801" t="str">
        <f ca="1">+VLOOKUP(K4801,'Tablas aux'!$A$23:$C$27,3,0)</f>
        <v>Arequipa</v>
      </c>
    </row>
    <row r="4802" spans="1:12" x14ac:dyDescent="0.25">
      <c r="A4802" t="str">
        <v>V-4801</v>
      </c>
      <c r="B4802">
        <f t="shared" ca="1" si="444"/>
        <v>45781</v>
      </c>
      <c r="C4802" t="str">
        <f t="shared" ca="1" si="445"/>
        <v>C-002</v>
      </c>
      <c r="D4802" t="str">
        <f t="shared" ca="1" si="446"/>
        <v>P-002</v>
      </c>
      <c r="E4802" t="str">
        <f ca="1">+_xlfn.XLOOKUP(D4802,'Tablas aux'!$A$3:$A$6,'Tablas aux'!$B$3:$B$6,0)</f>
        <v>Laptop</v>
      </c>
      <c r="F4802" t="str">
        <f ca="1">+_xlfn.XLOOKUP(E4802,'Tablas aux'!$B$3:$B$6,'Tablas aux'!$C$3:$C$6,0)</f>
        <v>Computo</v>
      </c>
      <c r="G4802">
        <f t="shared" ca="1" si="447"/>
        <v>20</v>
      </c>
      <c r="H4802">
        <f ca="1">+_xlfn.XLOOKUP(D4802,'Tablas aux'!$A$3:$A$6,'Tablas aux'!$D$3:$D$6)</f>
        <v>1200</v>
      </c>
      <c r="I4802" s="3">
        <f t="shared" ca="1" si="448"/>
        <v>0.3</v>
      </c>
      <c r="J4802" t="str" cm="1">
        <f t="array" aca="1" ref="J4802" ca="1">+INDEX({"Tarjeta";"Efectivo";"Transferencia"},RANDBETWEEN(1,3))</f>
        <v>Efectivo</v>
      </c>
      <c r="K4802" t="str">
        <f t="shared" ca="1" si="449"/>
        <v>V-004</v>
      </c>
      <c r="L4802" t="str">
        <f ca="1">+VLOOKUP(K4802,'Tablas aux'!$A$23:$C$27,3,0)</f>
        <v>Moquegua</v>
      </c>
    </row>
    <row r="4803" spans="1:12" x14ac:dyDescent="0.25">
      <c r="A4803" t="str">
        <v>V-4802</v>
      </c>
      <c r="B4803">
        <f t="shared" ref="B4803:B4866" ca="1" si="450">+RANDBETWEEN("01/01/2025","31/12/2025")</f>
        <v>45875</v>
      </c>
      <c r="C4803" t="str">
        <f t="shared" ref="C4803:C4866" ca="1" si="451">+"C"&amp;"-"&amp;TEXT(RANDBETWEEN(1,4),"000")</f>
        <v>C-004</v>
      </c>
      <c r="D4803" t="str">
        <f t="shared" ref="D4803:D4866" ca="1" si="452">+"P"&amp;"-"&amp;TEXT(RANDBETWEEN(1,4),"000")</f>
        <v>P-001</v>
      </c>
      <c r="E4803" t="str">
        <f ca="1">+_xlfn.XLOOKUP(D4803,'Tablas aux'!$A$3:$A$6,'Tablas aux'!$B$3:$B$6,0)</f>
        <v>Audífonos</v>
      </c>
      <c r="F4803" t="str">
        <f ca="1">+_xlfn.XLOOKUP(E4803,'Tablas aux'!$B$3:$B$6,'Tablas aux'!$C$3:$C$6,0)</f>
        <v>Electrónica</v>
      </c>
      <c r="G4803">
        <f t="shared" ref="G4803:G4866" ca="1" si="453">+RANDBETWEEN(5,45)</f>
        <v>44</v>
      </c>
      <c r="H4803">
        <f ca="1">+_xlfn.XLOOKUP(D4803,'Tablas aux'!$A$3:$A$6,'Tablas aux'!$D$3:$D$6)</f>
        <v>50</v>
      </c>
      <c r="I4803" s="3">
        <f t="shared" ref="I4803:I4866" ca="1" si="454">+IF(F4803="Electrónica",0.1,IF(F4803="Telefonía",0.2,0.3))</f>
        <v>0.1</v>
      </c>
      <c r="J4803" t="str" cm="1">
        <f t="array" aca="1" ref="J4803" ca="1">+INDEX({"Tarjeta";"Efectivo";"Transferencia"},RANDBETWEEN(1,3))</f>
        <v>Transferencia</v>
      </c>
      <c r="K4803" t="str">
        <f t="shared" ref="K4803:K4866" ca="1" si="455">+"V"&amp;"-"&amp;TEXT(RANDBETWEEN(1,5),"000")</f>
        <v>V-001</v>
      </c>
      <c r="L4803" t="str">
        <f ca="1">+VLOOKUP(K4803,'Tablas aux'!$A$23:$C$27,3,0)</f>
        <v>Lima</v>
      </c>
    </row>
    <row r="4804" spans="1:12" x14ac:dyDescent="0.25">
      <c r="A4804" t="str">
        <v>V-4803</v>
      </c>
      <c r="B4804">
        <f t="shared" ca="1" si="450"/>
        <v>45951</v>
      </c>
      <c r="C4804" t="str">
        <f t="shared" ca="1" si="451"/>
        <v>C-004</v>
      </c>
      <c r="D4804" t="str">
        <f t="shared" ca="1" si="452"/>
        <v>P-003</v>
      </c>
      <c r="E4804" t="str">
        <f ca="1">+_xlfn.XLOOKUP(D4804,'Tablas aux'!$A$3:$A$6,'Tablas aux'!$B$3:$B$6,0)</f>
        <v>Smart Watch</v>
      </c>
      <c r="F4804" t="str">
        <f ca="1">+_xlfn.XLOOKUP(E4804,'Tablas aux'!$B$3:$B$6,'Tablas aux'!$C$3:$C$6,0)</f>
        <v>Electrónica</v>
      </c>
      <c r="G4804">
        <f t="shared" ca="1" si="453"/>
        <v>19</v>
      </c>
      <c r="H4804">
        <f ca="1">+_xlfn.XLOOKUP(D4804,'Tablas aux'!$A$3:$A$6,'Tablas aux'!$D$3:$D$6)</f>
        <v>200</v>
      </c>
      <c r="I4804" s="3">
        <f t="shared" ca="1" si="454"/>
        <v>0.1</v>
      </c>
      <c r="J4804" t="str" cm="1">
        <f t="array" aca="1" ref="J4804" ca="1">+INDEX({"Tarjeta";"Efectivo";"Transferencia"},RANDBETWEEN(1,3))</f>
        <v>Tarjeta</v>
      </c>
      <c r="K4804" t="str">
        <f t="shared" ca="1" si="455"/>
        <v>V-001</v>
      </c>
      <c r="L4804" t="str">
        <f ca="1">+VLOOKUP(K4804,'Tablas aux'!$A$23:$C$27,3,0)</f>
        <v>Lima</v>
      </c>
    </row>
    <row r="4805" spans="1:12" x14ac:dyDescent="0.25">
      <c r="A4805" t="str">
        <v>V-4804</v>
      </c>
      <c r="B4805">
        <f t="shared" ca="1" si="450"/>
        <v>45936</v>
      </c>
      <c r="C4805" t="str">
        <f t="shared" ca="1" si="451"/>
        <v>C-001</v>
      </c>
      <c r="D4805" t="str">
        <f t="shared" ca="1" si="452"/>
        <v>P-003</v>
      </c>
      <c r="E4805" t="str">
        <f ca="1">+_xlfn.XLOOKUP(D4805,'Tablas aux'!$A$3:$A$6,'Tablas aux'!$B$3:$B$6,0)</f>
        <v>Smart Watch</v>
      </c>
      <c r="F4805" t="str">
        <f ca="1">+_xlfn.XLOOKUP(E4805,'Tablas aux'!$B$3:$B$6,'Tablas aux'!$C$3:$C$6,0)</f>
        <v>Electrónica</v>
      </c>
      <c r="G4805">
        <f t="shared" ca="1" si="453"/>
        <v>37</v>
      </c>
      <c r="H4805">
        <f ca="1">+_xlfn.XLOOKUP(D4805,'Tablas aux'!$A$3:$A$6,'Tablas aux'!$D$3:$D$6)</f>
        <v>200</v>
      </c>
      <c r="I4805" s="3">
        <f t="shared" ca="1" si="454"/>
        <v>0.1</v>
      </c>
      <c r="J4805" t="str" cm="1">
        <f t="array" aca="1" ref="J4805" ca="1">+INDEX({"Tarjeta";"Efectivo";"Transferencia"},RANDBETWEEN(1,3))</f>
        <v>Efectivo</v>
      </c>
      <c r="K4805" t="str">
        <f t="shared" ca="1" si="455"/>
        <v>V-004</v>
      </c>
      <c r="L4805" t="str">
        <f ca="1">+VLOOKUP(K4805,'Tablas aux'!$A$23:$C$27,3,0)</f>
        <v>Moquegua</v>
      </c>
    </row>
    <row r="4806" spans="1:12" x14ac:dyDescent="0.25">
      <c r="A4806" t="str">
        <v>V-4805</v>
      </c>
      <c r="B4806">
        <f t="shared" ca="1" si="450"/>
        <v>45944</v>
      </c>
      <c r="C4806" t="str">
        <f t="shared" ca="1" si="451"/>
        <v>C-003</v>
      </c>
      <c r="D4806" t="str">
        <f t="shared" ca="1" si="452"/>
        <v>P-004</v>
      </c>
      <c r="E4806" t="str">
        <f ca="1">+_xlfn.XLOOKUP(D4806,'Tablas aux'!$A$3:$A$6,'Tablas aux'!$B$3:$B$6,0)</f>
        <v>Smart Phone</v>
      </c>
      <c r="F4806" t="str">
        <f ca="1">+_xlfn.XLOOKUP(E4806,'Tablas aux'!$B$3:$B$6,'Tablas aux'!$C$3:$C$6,0)</f>
        <v>Telefonía</v>
      </c>
      <c r="G4806">
        <f t="shared" ca="1" si="453"/>
        <v>7</v>
      </c>
      <c r="H4806">
        <f ca="1">+_xlfn.XLOOKUP(D4806,'Tablas aux'!$A$3:$A$6,'Tablas aux'!$D$3:$D$6)</f>
        <v>800</v>
      </c>
      <c r="I4806" s="3">
        <f t="shared" ca="1" si="454"/>
        <v>0.2</v>
      </c>
      <c r="J4806" t="str" cm="1">
        <f t="array" aca="1" ref="J4806" ca="1">+INDEX({"Tarjeta";"Efectivo";"Transferencia"},RANDBETWEEN(1,3))</f>
        <v>Transferencia</v>
      </c>
      <c r="K4806" t="str">
        <f t="shared" ca="1" si="455"/>
        <v>V-004</v>
      </c>
      <c r="L4806" t="str">
        <f ca="1">+VLOOKUP(K4806,'Tablas aux'!$A$23:$C$27,3,0)</f>
        <v>Moquegua</v>
      </c>
    </row>
    <row r="4807" spans="1:12" x14ac:dyDescent="0.25">
      <c r="A4807" t="str">
        <v>V-4806</v>
      </c>
      <c r="B4807">
        <f t="shared" ca="1" si="450"/>
        <v>45898</v>
      </c>
      <c r="C4807" t="str">
        <f t="shared" ca="1" si="451"/>
        <v>C-001</v>
      </c>
      <c r="D4807" t="str">
        <f t="shared" ca="1" si="452"/>
        <v>P-002</v>
      </c>
      <c r="E4807" t="str">
        <f ca="1">+_xlfn.XLOOKUP(D4807,'Tablas aux'!$A$3:$A$6,'Tablas aux'!$B$3:$B$6,0)</f>
        <v>Laptop</v>
      </c>
      <c r="F4807" t="str">
        <f ca="1">+_xlfn.XLOOKUP(E4807,'Tablas aux'!$B$3:$B$6,'Tablas aux'!$C$3:$C$6,0)</f>
        <v>Computo</v>
      </c>
      <c r="G4807">
        <f t="shared" ca="1" si="453"/>
        <v>7</v>
      </c>
      <c r="H4807">
        <f ca="1">+_xlfn.XLOOKUP(D4807,'Tablas aux'!$A$3:$A$6,'Tablas aux'!$D$3:$D$6)</f>
        <v>1200</v>
      </c>
      <c r="I4807" s="3">
        <f t="shared" ca="1" si="454"/>
        <v>0.3</v>
      </c>
      <c r="J4807" t="str" cm="1">
        <f t="array" aca="1" ref="J4807" ca="1">+INDEX({"Tarjeta";"Efectivo";"Transferencia"},RANDBETWEEN(1,3))</f>
        <v>Efectivo</v>
      </c>
      <c r="K4807" t="str">
        <f t="shared" ca="1" si="455"/>
        <v>V-001</v>
      </c>
      <c r="L4807" t="str">
        <f ca="1">+VLOOKUP(K4807,'Tablas aux'!$A$23:$C$27,3,0)</f>
        <v>Lima</v>
      </c>
    </row>
    <row r="4808" spans="1:12" x14ac:dyDescent="0.25">
      <c r="A4808" t="str">
        <v>V-4807</v>
      </c>
      <c r="B4808">
        <f t="shared" ca="1" si="450"/>
        <v>46019</v>
      </c>
      <c r="C4808" t="str">
        <f t="shared" ca="1" si="451"/>
        <v>C-001</v>
      </c>
      <c r="D4808" t="str">
        <f t="shared" ca="1" si="452"/>
        <v>P-001</v>
      </c>
      <c r="E4808" t="str">
        <f ca="1">+_xlfn.XLOOKUP(D4808,'Tablas aux'!$A$3:$A$6,'Tablas aux'!$B$3:$B$6,0)</f>
        <v>Audífonos</v>
      </c>
      <c r="F4808" t="str">
        <f ca="1">+_xlfn.XLOOKUP(E4808,'Tablas aux'!$B$3:$B$6,'Tablas aux'!$C$3:$C$6,0)</f>
        <v>Electrónica</v>
      </c>
      <c r="G4808">
        <f t="shared" ca="1" si="453"/>
        <v>34</v>
      </c>
      <c r="H4808">
        <f ca="1">+_xlfn.XLOOKUP(D4808,'Tablas aux'!$A$3:$A$6,'Tablas aux'!$D$3:$D$6)</f>
        <v>50</v>
      </c>
      <c r="I4808" s="3">
        <f t="shared" ca="1" si="454"/>
        <v>0.1</v>
      </c>
      <c r="J4808" t="str" cm="1">
        <f t="array" aca="1" ref="J4808" ca="1">+INDEX({"Tarjeta";"Efectivo";"Transferencia"},RANDBETWEEN(1,3))</f>
        <v>Efectivo</v>
      </c>
      <c r="K4808" t="str">
        <f t="shared" ca="1" si="455"/>
        <v>V-003</v>
      </c>
      <c r="L4808" t="str">
        <f ca="1">+VLOOKUP(K4808,'Tablas aux'!$A$23:$C$27,3,0)</f>
        <v>Arequipa</v>
      </c>
    </row>
    <row r="4809" spans="1:12" x14ac:dyDescent="0.25">
      <c r="A4809" t="str">
        <v>V-4808</v>
      </c>
      <c r="B4809">
        <f t="shared" ca="1" si="450"/>
        <v>45706</v>
      </c>
      <c r="C4809" t="str">
        <f t="shared" ca="1" si="451"/>
        <v>C-001</v>
      </c>
      <c r="D4809" t="str">
        <f t="shared" ca="1" si="452"/>
        <v>P-002</v>
      </c>
      <c r="E4809" t="str">
        <f ca="1">+_xlfn.XLOOKUP(D4809,'Tablas aux'!$A$3:$A$6,'Tablas aux'!$B$3:$B$6,0)</f>
        <v>Laptop</v>
      </c>
      <c r="F4809" t="str">
        <f ca="1">+_xlfn.XLOOKUP(E4809,'Tablas aux'!$B$3:$B$6,'Tablas aux'!$C$3:$C$6,0)</f>
        <v>Computo</v>
      </c>
      <c r="G4809">
        <f t="shared" ca="1" si="453"/>
        <v>18</v>
      </c>
      <c r="H4809">
        <f ca="1">+_xlfn.XLOOKUP(D4809,'Tablas aux'!$A$3:$A$6,'Tablas aux'!$D$3:$D$6)</f>
        <v>1200</v>
      </c>
      <c r="I4809" s="3">
        <f t="shared" ca="1" si="454"/>
        <v>0.3</v>
      </c>
      <c r="J4809" t="str" cm="1">
        <f t="array" aca="1" ref="J4809" ca="1">+INDEX({"Tarjeta";"Efectivo";"Transferencia"},RANDBETWEEN(1,3))</f>
        <v>Transferencia</v>
      </c>
      <c r="K4809" t="str">
        <f t="shared" ca="1" si="455"/>
        <v>V-002</v>
      </c>
      <c r="L4809" t="str">
        <f ca="1">+VLOOKUP(K4809,'Tablas aux'!$A$23:$C$27,3,0)</f>
        <v>Callao</v>
      </c>
    </row>
    <row r="4810" spans="1:12" x14ac:dyDescent="0.25">
      <c r="A4810" t="str">
        <v>V-4809</v>
      </c>
      <c r="B4810">
        <f t="shared" ca="1" si="450"/>
        <v>45985</v>
      </c>
      <c r="C4810" t="str">
        <f t="shared" ca="1" si="451"/>
        <v>C-003</v>
      </c>
      <c r="D4810" t="str">
        <f t="shared" ca="1" si="452"/>
        <v>P-003</v>
      </c>
      <c r="E4810" t="str">
        <f ca="1">+_xlfn.XLOOKUP(D4810,'Tablas aux'!$A$3:$A$6,'Tablas aux'!$B$3:$B$6,0)</f>
        <v>Smart Watch</v>
      </c>
      <c r="F4810" t="str">
        <f ca="1">+_xlfn.XLOOKUP(E4810,'Tablas aux'!$B$3:$B$6,'Tablas aux'!$C$3:$C$6,0)</f>
        <v>Electrónica</v>
      </c>
      <c r="G4810">
        <f t="shared" ca="1" si="453"/>
        <v>26</v>
      </c>
      <c r="H4810">
        <f ca="1">+_xlfn.XLOOKUP(D4810,'Tablas aux'!$A$3:$A$6,'Tablas aux'!$D$3:$D$6)</f>
        <v>200</v>
      </c>
      <c r="I4810" s="3">
        <f t="shared" ca="1" si="454"/>
        <v>0.1</v>
      </c>
      <c r="J4810" t="str" cm="1">
        <f t="array" aca="1" ref="J4810" ca="1">+INDEX({"Tarjeta";"Efectivo";"Transferencia"},RANDBETWEEN(1,3))</f>
        <v>Transferencia</v>
      </c>
      <c r="K4810" t="str">
        <f t="shared" ca="1" si="455"/>
        <v>V-003</v>
      </c>
      <c r="L4810" t="str">
        <f ca="1">+VLOOKUP(K4810,'Tablas aux'!$A$23:$C$27,3,0)</f>
        <v>Arequipa</v>
      </c>
    </row>
    <row r="4811" spans="1:12" x14ac:dyDescent="0.25">
      <c r="A4811" t="str">
        <v>V-4810</v>
      </c>
      <c r="B4811">
        <f t="shared" ca="1" si="450"/>
        <v>45751</v>
      </c>
      <c r="C4811" t="str">
        <f t="shared" ca="1" si="451"/>
        <v>C-001</v>
      </c>
      <c r="D4811" t="str">
        <f t="shared" ca="1" si="452"/>
        <v>P-003</v>
      </c>
      <c r="E4811" t="str">
        <f ca="1">+_xlfn.XLOOKUP(D4811,'Tablas aux'!$A$3:$A$6,'Tablas aux'!$B$3:$B$6,0)</f>
        <v>Smart Watch</v>
      </c>
      <c r="F4811" t="str">
        <f ca="1">+_xlfn.XLOOKUP(E4811,'Tablas aux'!$B$3:$B$6,'Tablas aux'!$C$3:$C$6,0)</f>
        <v>Electrónica</v>
      </c>
      <c r="G4811">
        <f t="shared" ca="1" si="453"/>
        <v>5</v>
      </c>
      <c r="H4811">
        <f ca="1">+_xlfn.XLOOKUP(D4811,'Tablas aux'!$A$3:$A$6,'Tablas aux'!$D$3:$D$6)</f>
        <v>200</v>
      </c>
      <c r="I4811" s="3">
        <f t="shared" ca="1" si="454"/>
        <v>0.1</v>
      </c>
      <c r="J4811" t="str" cm="1">
        <f t="array" aca="1" ref="J4811" ca="1">+INDEX({"Tarjeta";"Efectivo";"Transferencia"},RANDBETWEEN(1,3))</f>
        <v>Efectivo</v>
      </c>
      <c r="K4811" t="str">
        <f t="shared" ca="1" si="455"/>
        <v>V-002</v>
      </c>
      <c r="L4811" t="str">
        <f ca="1">+VLOOKUP(K4811,'Tablas aux'!$A$23:$C$27,3,0)</f>
        <v>Callao</v>
      </c>
    </row>
    <row r="4812" spans="1:12" x14ac:dyDescent="0.25">
      <c r="A4812" t="str">
        <v>V-4811</v>
      </c>
      <c r="B4812">
        <f t="shared" ca="1" si="450"/>
        <v>45969</v>
      </c>
      <c r="C4812" t="str">
        <f t="shared" ca="1" si="451"/>
        <v>C-002</v>
      </c>
      <c r="D4812" t="str">
        <f t="shared" ca="1" si="452"/>
        <v>P-003</v>
      </c>
      <c r="E4812" t="str">
        <f ca="1">+_xlfn.XLOOKUP(D4812,'Tablas aux'!$A$3:$A$6,'Tablas aux'!$B$3:$B$6,0)</f>
        <v>Smart Watch</v>
      </c>
      <c r="F4812" t="str">
        <f ca="1">+_xlfn.XLOOKUP(E4812,'Tablas aux'!$B$3:$B$6,'Tablas aux'!$C$3:$C$6,0)</f>
        <v>Electrónica</v>
      </c>
      <c r="G4812">
        <f t="shared" ca="1" si="453"/>
        <v>28</v>
      </c>
      <c r="H4812">
        <f ca="1">+_xlfn.XLOOKUP(D4812,'Tablas aux'!$A$3:$A$6,'Tablas aux'!$D$3:$D$6)</f>
        <v>200</v>
      </c>
      <c r="I4812" s="3">
        <f t="shared" ca="1" si="454"/>
        <v>0.1</v>
      </c>
      <c r="J4812" t="str" cm="1">
        <f t="array" aca="1" ref="J4812" ca="1">+INDEX({"Tarjeta";"Efectivo";"Transferencia"},RANDBETWEEN(1,3))</f>
        <v>Efectivo</v>
      </c>
      <c r="K4812" t="str">
        <f t="shared" ca="1" si="455"/>
        <v>V-003</v>
      </c>
      <c r="L4812" t="str">
        <f ca="1">+VLOOKUP(K4812,'Tablas aux'!$A$23:$C$27,3,0)</f>
        <v>Arequipa</v>
      </c>
    </row>
    <row r="4813" spans="1:12" x14ac:dyDescent="0.25">
      <c r="A4813" t="str">
        <v>V-4812</v>
      </c>
      <c r="B4813">
        <f t="shared" ca="1" si="450"/>
        <v>45832</v>
      </c>
      <c r="C4813" t="str">
        <f t="shared" ca="1" si="451"/>
        <v>C-001</v>
      </c>
      <c r="D4813" t="str">
        <f t="shared" ca="1" si="452"/>
        <v>P-001</v>
      </c>
      <c r="E4813" t="str">
        <f ca="1">+_xlfn.XLOOKUP(D4813,'Tablas aux'!$A$3:$A$6,'Tablas aux'!$B$3:$B$6,0)</f>
        <v>Audífonos</v>
      </c>
      <c r="F4813" t="str">
        <f ca="1">+_xlfn.XLOOKUP(E4813,'Tablas aux'!$B$3:$B$6,'Tablas aux'!$C$3:$C$6,0)</f>
        <v>Electrónica</v>
      </c>
      <c r="G4813">
        <f t="shared" ca="1" si="453"/>
        <v>36</v>
      </c>
      <c r="H4813">
        <f ca="1">+_xlfn.XLOOKUP(D4813,'Tablas aux'!$A$3:$A$6,'Tablas aux'!$D$3:$D$6)</f>
        <v>50</v>
      </c>
      <c r="I4813" s="3">
        <f t="shared" ca="1" si="454"/>
        <v>0.1</v>
      </c>
      <c r="J4813" t="str" cm="1">
        <f t="array" aca="1" ref="J4813" ca="1">+INDEX({"Tarjeta";"Efectivo";"Transferencia"},RANDBETWEEN(1,3))</f>
        <v>Efectivo</v>
      </c>
      <c r="K4813" t="str">
        <f t="shared" ca="1" si="455"/>
        <v>V-002</v>
      </c>
      <c r="L4813" t="str">
        <f ca="1">+VLOOKUP(K4813,'Tablas aux'!$A$23:$C$27,3,0)</f>
        <v>Callao</v>
      </c>
    </row>
    <row r="4814" spans="1:12" x14ac:dyDescent="0.25">
      <c r="A4814" t="str">
        <v>V-4813</v>
      </c>
      <c r="B4814">
        <f t="shared" ca="1" si="450"/>
        <v>45702</v>
      </c>
      <c r="C4814" t="str">
        <f t="shared" ca="1" si="451"/>
        <v>C-002</v>
      </c>
      <c r="D4814" t="str">
        <f t="shared" ca="1" si="452"/>
        <v>P-004</v>
      </c>
      <c r="E4814" t="str">
        <f ca="1">+_xlfn.XLOOKUP(D4814,'Tablas aux'!$A$3:$A$6,'Tablas aux'!$B$3:$B$6,0)</f>
        <v>Smart Phone</v>
      </c>
      <c r="F4814" t="str">
        <f ca="1">+_xlfn.XLOOKUP(E4814,'Tablas aux'!$B$3:$B$6,'Tablas aux'!$C$3:$C$6,0)</f>
        <v>Telefonía</v>
      </c>
      <c r="G4814">
        <f t="shared" ca="1" si="453"/>
        <v>6</v>
      </c>
      <c r="H4814">
        <f ca="1">+_xlfn.XLOOKUP(D4814,'Tablas aux'!$A$3:$A$6,'Tablas aux'!$D$3:$D$6)</f>
        <v>800</v>
      </c>
      <c r="I4814" s="3">
        <f t="shared" ca="1" si="454"/>
        <v>0.2</v>
      </c>
      <c r="J4814" t="str" cm="1">
        <f t="array" aca="1" ref="J4814" ca="1">+INDEX({"Tarjeta";"Efectivo";"Transferencia"},RANDBETWEEN(1,3))</f>
        <v>Tarjeta</v>
      </c>
      <c r="K4814" t="str">
        <f t="shared" ca="1" si="455"/>
        <v>V-005</v>
      </c>
      <c r="L4814" t="str">
        <f ca="1">+VLOOKUP(K4814,'Tablas aux'!$A$23:$C$27,3,0)</f>
        <v>Ayacucho</v>
      </c>
    </row>
    <row r="4815" spans="1:12" x14ac:dyDescent="0.25">
      <c r="A4815" t="str">
        <v>V-4814</v>
      </c>
      <c r="B4815">
        <f t="shared" ca="1" si="450"/>
        <v>45726</v>
      </c>
      <c r="C4815" t="str">
        <f t="shared" ca="1" si="451"/>
        <v>C-001</v>
      </c>
      <c r="D4815" t="str">
        <f t="shared" ca="1" si="452"/>
        <v>P-001</v>
      </c>
      <c r="E4815" t="str">
        <f ca="1">+_xlfn.XLOOKUP(D4815,'Tablas aux'!$A$3:$A$6,'Tablas aux'!$B$3:$B$6,0)</f>
        <v>Audífonos</v>
      </c>
      <c r="F4815" t="str">
        <f ca="1">+_xlfn.XLOOKUP(E4815,'Tablas aux'!$B$3:$B$6,'Tablas aux'!$C$3:$C$6,0)</f>
        <v>Electrónica</v>
      </c>
      <c r="G4815">
        <f t="shared" ca="1" si="453"/>
        <v>44</v>
      </c>
      <c r="H4815">
        <f ca="1">+_xlfn.XLOOKUP(D4815,'Tablas aux'!$A$3:$A$6,'Tablas aux'!$D$3:$D$6)</f>
        <v>50</v>
      </c>
      <c r="I4815" s="3">
        <f t="shared" ca="1" si="454"/>
        <v>0.1</v>
      </c>
      <c r="J4815" t="str" cm="1">
        <f t="array" aca="1" ref="J4815" ca="1">+INDEX({"Tarjeta";"Efectivo";"Transferencia"},RANDBETWEEN(1,3))</f>
        <v>Tarjeta</v>
      </c>
      <c r="K4815" t="str">
        <f t="shared" ca="1" si="455"/>
        <v>V-003</v>
      </c>
      <c r="L4815" t="str">
        <f ca="1">+VLOOKUP(K4815,'Tablas aux'!$A$23:$C$27,3,0)</f>
        <v>Arequipa</v>
      </c>
    </row>
    <row r="4816" spans="1:12" x14ac:dyDescent="0.25">
      <c r="A4816" t="str">
        <v>V-4815</v>
      </c>
      <c r="B4816">
        <f t="shared" ca="1" si="450"/>
        <v>45675</v>
      </c>
      <c r="C4816" t="str">
        <f t="shared" ca="1" si="451"/>
        <v>C-003</v>
      </c>
      <c r="D4816" t="str">
        <f t="shared" ca="1" si="452"/>
        <v>P-003</v>
      </c>
      <c r="E4816" t="str">
        <f ca="1">+_xlfn.XLOOKUP(D4816,'Tablas aux'!$A$3:$A$6,'Tablas aux'!$B$3:$B$6,0)</f>
        <v>Smart Watch</v>
      </c>
      <c r="F4816" t="str">
        <f ca="1">+_xlfn.XLOOKUP(E4816,'Tablas aux'!$B$3:$B$6,'Tablas aux'!$C$3:$C$6,0)</f>
        <v>Electrónica</v>
      </c>
      <c r="G4816">
        <f t="shared" ca="1" si="453"/>
        <v>21</v>
      </c>
      <c r="H4816">
        <f ca="1">+_xlfn.XLOOKUP(D4816,'Tablas aux'!$A$3:$A$6,'Tablas aux'!$D$3:$D$6)</f>
        <v>200</v>
      </c>
      <c r="I4816" s="3">
        <f t="shared" ca="1" si="454"/>
        <v>0.1</v>
      </c>
      <c r="J4816" t="str" cm="1">
        <f t="array" aca="1" ref="J4816" ca="1">+INDEX({"Tarjeta";"Efectivo";"Transferencia"},RANDBETWEEN(1,3))</f>
        <v>Tarjeta</v>
      </c>
      <c r="K4816" t="str">
        <f t="shared" ca="1" si="455"/>
        <v>V-001</v>
      </c>
      <c r="L4816" t="str">
        <f ca="1">+VLOOKUP(K4816,'Tablas aux'!$A$23:$C$27,3,0)</f>
        <v>Lima</v>
      </c>
    </row>
    <row r="4817" spans="1:12" x14ac:dyDescent="0.25">
      <c r="A4817" t="str">
        <v>V-4816</v>
      </c>
      <c r="B4817">
        <f t="shared" ca="1" si="450"/>
        <v>45722</v>
      </c>
      <c r="C4817" t="str">
        <f t="shared" ca="1" si="451"/>
        <v>C-001</v>
      </c>
      <c r="D4817" t="str">
        <f t="shared" ca="1" si="452"/>
        <v>P-004</v>
      </c>
      <c r="E4817" t="str">
        <f ca="1">+_xlfn.XLOOKUP(D4817,'Tablas aux'!$A$3:$A$6,'Tablas aux'!$B$3:$B$6,0)</f>
        <v>Smart Phone</v>
      </c>
      <c r="F4817" t="str">
        <f ca="1">+_xlfn.XLOOKUP(E4817,'Tablas aux'!$B$3:$B$6,'Tablas aux'!$C$3:$C$6,0)</f>
        <v>Telefonía</v>
      </c>
      <c r="G4817">
        <f t="shared" ca="1" si="453"/>
        <v>20</v>
      </c>
      <c r="H4817">
        <f ca="1">+_xlfn.XLOOKUP(D4817,'Tablas aux'!$A$3:$A$6,'Tablas aux'!$D$3:$D$6)</f>
        <v>800</v>
      </c>
      <c r="I4817" s="3">
        <f t="shared" ca="1" si="454"/>
        <v>0.2</v>
      </c>
      <c r="J4817" t="str" cm="1">
        <f t="array" aca="1" ref="J4817" ca="1">+INDEX({"Tarjeta";"Efectivo";"Transferencia"},RANDBETWEEN(1,3))</f>
        <v>Efectivo</v>
      </c>
      <c r="K4817" t="str">
        <f t="shared" ca="1" si="455"/>
        <v>V-003</v>
      </c>
      <c r="L4817" t="str">
        <f ca="1">+VLOOKUP(K4817,'Tablas aux'!$A$23:$C$27,3,0)</f>
        <v>Arequipa</v>
      </c>
    </row>
    <row r="4818" spans="1:12" x14ac:dyDescent="0.25">
      <c r="A4818" t="str">
        <v>V-4817</v>
      </c>
      <c r="B4818">
        <f t="shared" ca="1" si="450"/>
        <v>45790</v>
      </c>
      <c r="C4818" t="str">
        <f t="shared" ca="1" si="451"/>
        <v>C-002</v>
      </c>
      <c r="D4818" t="str">
        <f t="shared" ca="1" si="452"/>
        <v>P-001</v>
      </c>
      <c r="E4818" t="str">
        <f ca="1">+_xlfn.XLOOKUP(D4818,'Tablas aux'!$A$3:$A$6,'Tablas aux'!$B$3:$B$6,0)</f>
        <v>Audífonos</v>
      </c>
      <c r="F4818" t="str">
        <f ca="1">+_xlfn.XLOOKUP(E4818,'Tablas aux'!$B$3:$B$6,'Tablas aux'!$C$3:$C$6,0)</f>
        <v>Electrónica</v>
      </c>
      <c r="G4818">
        <f t="shared" ca="1" si="453"/>
        <v>10</v>
      </c>
      <c r="H4818">
        <f ca="1">+_xlfn.XLOOKUP(D4818,'Tablas aux'!$A$3:$A$6,'Tablas aux'!$D$3:$D$6)</f>
        <v>50</v>
      </c>
      <c r="I4818" s="3">
        <f t="shared" ca="1" si="454"/>
        <v>0.1</v>
      </c>
      <c r="J4818" t="str" cm="1">
        <f t="array" aca="1" ref="J4818" ca="1">+INDEX({"Tarjeta";"Efectivo";"Transferencia"},RANDBETWEEN(1,3))</f>
        <v>Transferencia</v>
      </c>
      <c r="K4818" t="str">
        <f t="shared" ca="1" si="455"/>
        <v>V-005</v>
      </c>
      <c r="L4818" t="str">
        <f ca="1">+VLOOKUP(K4818,'Tablas aux'!$A$23:$C$27,3,0)</f>
        <v>Ayacucho</v>
      </c>
    </row>
    <row r="4819" spans="1:12" x14ac:dyDescent="0.25">
      <c r="A4819" t="str">
        <v>V-4818</v>
      </c>
      <c r="B4819">
        <f t="shared" ca="1" si="450"/>
        <v>45759</v>
      </c>
      <c r="C4819" t="str">
        <f t="shared" ca="1" si="451"/>
        <v>C-002</v>
      </c>
      <c r="D4819" t="str">
        <f t="shared" ca="1" si="452"/>
        <v>P-004</v>
      </c>
      <c r="E4819" t="str">
        <f ca="1">+_xlfn.XLOOKUP(D4819,'Tablas aux'!$A$3:$A$6,'Tablas aux'!$B$3:$B$6,0)</f>
        <v>Smart Phone</v>
      </c>
      <c r="F4819" t="str">
        <f ca="1">+_xlfn.XLOOKUP(E4819,'Tablas aux'!$B$3:$B$6,'Tablas aux'!$C$3:$C$6,0)</f>
        <v>Telefonía</v>
      </c>
      <c r="G4819">
        <f t="shared" ca="1" si="453"/>
        <v>35</v>
      </c>
      <c r="H4819">
        <f ca="1">+_xlfn.XLOOKUP(D4819,'Tablas aux'!$A$3:$A$6,'Tablas aux'!$D$3:$D$6)</f>
        <v>800</v>
      </c>
      <c r="I4819" s="3">
        <f t="shared" ca="1" si="454"/>
        <v>0.2</v>
      </c>
      <c r="J4819" t="str" cm="1">
        <f t="array" aca="1" ref="J4819" ca="1">+INDEX({"Tarjeta";"Efectivo";"Transferencia"},RANDBETWEEN(1,3))</f>
        <v>Tarjeta</v>
      </c>
      <c r="K4819" t="str">
        <f t="shared" ca="1" si="455"/>
        <v>V-005</v>
      </c>
      <c r="L4819" t="str">
        <f ca="1">+VLOOKUP(K4819,'Tablas aux'!$A$23:$C$27,3,0)</f>
        <v>Ayacucho</v>
      </c>
    </row>
    <row r="4820" spans="1:12" x14ac:dyDescent="0.25">
      <c r="A4820" t="str">
        <v>V-4819</v>
      </c>
      <c r="B4820">
        <f t="shared" ca="1" si="450"/>
        <v>45956</v>
      </c>
      <c r="C4820" t="str">
        <f t="shared" ca="1" si="451"/>
        <v>C-002</v>
      </c>
      <c r="D4820" t="str">
        <f t="shared" ca="1" si="452"/>
        <v>P-002</v>
      </c>
      <c r="E4820" t="str">
        <f ca="1">+_xlfn.XLOOKUP(D4820,'Tablas aux'!$A$3:$A$6,'Tablas aux'!$B$3:$B$6,0)</f>
        <v>Laptop</v>
      </c>
      <c r="F4820" t="str">
        <f ca="1">+_xlfn.XLOOKUP(E4820,'Tablas aux'!$B$3:$B$6,'Tablas aux'!$C$3:$C$6,0)</f>
        <v>Computo</v>
      </c>
      <c r="G4820">
        <f t="shared" ca="1" si="453"/>
        <v>32</v>
      </c>
      <c r="H4820">
        <f ca="1">+_xlfn.XLOOKUP(D4820,'Tablas aux'!$A$3:$A$6,'Tablas aux'!$D$3:$D$6)</f>
        <v>1200</v>
      </c>
      <c r="I4820" s="3">
        <f t="shared" ca="1" si="454"/>
        <v>0.3</v>
      </c>
      <c r="J4820" t="str" cm="1">
        <f t="array" aca="1" ref="J4820" ca="1">+INDEX({"Tarjeta";"Efectivo";"Transferencia"},RANDBETWEEN(1,3))</f>
        <v>Efectivo</v>
      </c>
      <c r="K4820" t="str">
        <f t="shared" ca="1" si="455"/>
        <v>V-001</v>
      </c>
      <c r="L4820" t="str">
        <f ca="1">+VLOOKUP(K4820,'Tablas aux'!$A$23:$C$27,3,0)</f>
        <v>Lima</v>
      </c>
    </row>
    <row r="4821" spans="1:12" x14ac:dyDescent="0.25">
      <c r="A4821" t="str">
        <v>V-4820</v>
      </c>
      <c r="B4821">
        <f t="shared" ca="1" si="450"/>
        <v>46019</v>
      </c>
      <c r="C4821" t="str">
        <f t="shared" ca="1" si="451"/>
        <v>C-001</v>
      </c>
      <c r="D4821" t="str">
        <f t="shared" ca="1" si="452"/>
        <v>P-004</v>
      </c>
      <c r="E4821" t="str">
        <f ca="1">+_xlfn.XLOOKUP(D4821,'Tablas aux'!$A$3:$A$6,'Tablas aux'!$B$3:$B$6,0)</f>
        <v>Smart Phone</v>
      </c>
      <c r="F4821" t="str">
        <f ca="1">+_xlfn.XLOOKUP(E4821,'Tablas aux'!$B$3:$B$6,'Tablas aux'!$C$3:$C$6,0)</f>
        <v>Telefonía</v>
      </c>
      <c r="G4821">
        <f t="shared" ca="1" si="453"/>
        <v>34</v>
      </c>
      <c r="H4821">
        <f ca="1">+_xlfn.XLOOKUP(D4821,'Tablas aux'!$A$3:$A$6,'Tablas aux'!$D$3:$D$6)</f>
        <v>800</v>
      </c>
      <c r="I4821" s="3">
        <f t="shared" ca="1" si="454"/>
        <v>0.2</v>
      </c>
      <c r="J4821" t="str" cm="1">
        <f t="array" aca="1" ref="J4821" ca="1">+INDEX({"Tarjeta";"Efectivo";"Transferencia"},RANDBETWEEN(1,3))</f>
        <v>Transferencia</v>
      </c>
      <c r="K4821" t="str">
        <f t="shared" ca="1" si="455"/>
        <v>V-001</v>
      </c>
      <c r="L4821" t="str">
        <f ca="1">+VLOOKUP(K4821,'Tablas aux'!$A$23:$C$27,3,0)</f>
        <v>Lima</v>
      </c>
    </row>
    <row r="4822" spans="1:12" x14ac:dyDescent="0.25">
      <c r="A4822" t="str">
        <v>V-4821</v>
      </c>
      <c r="B4822">
        <f t="shared" ca="1" si="450"/>
        <v>45719</v>
      </c>
      <c r="C4822" t="str">
        <f t="shared" ca="1" si="451"/>
        <v>C-004</v>
      </c>
      <c r="D4822" t="str">
        <f t="shared" ca="1" si="452"/>
        <v>P-001</v>
      </c>
      <c r="E4822" t="str">
        <f ca="1">+_xlfn.XLOOKUP(D4822,'Tablas aux'!$A$3:$A$6,'Tablas aux'!$B$3:$B$6,0)</f>
        <v>Audífonos</v>
      </c>
      <c r="F4822" t="str">
        <f ca="1">+_xlfn.XLOOKUP(E4822,'Tablas aux'!$B$3:$B$6,'Tablas aux'!$C$3:$C$6,0)</f>
        <v>Electrónica</v>
      </c>
      <c r="G4822">
        <f t="shared" ca="1" si="453"/>
        <v>9</v>
      </c>
      <c r="H4822">
        <f ca="1">+_xlfn.XLOOKUP(D4822,'Tablas aux'!$A$3:$A$6,'Tablas aux'!$D$3:$D$6)</f>
        <v>50</v>
      </c>
      <c r="I4822" s="3">
        <f t="shared" ca="1" si="454"/>
        <v>0.1</v>
      </c>
      <c r="J4822" t="str" cm="1">
        <f t="array" aca="1" ref="J4822" ca="1">+INDEX({"Tarjeta";"Efectivo";"Transferencia"},RANDBETWEEN(1,3))</f>
        <v>Tarjeta</v>
      </c>
      <c r="K4822" t="str">
        <f t="shared" ca="1" si="455"/>
        <v>V-002</v>
      </c>
      <c r="L4822" t="str">
        <f ca="1">+VLOOKUP(K4822,'Tablas aux'!$A$23:$C$27,3,0)</f>
        <v>Callao</v>
      </c>
    </row>
    <row r="4823" spans="1:12" x14ac:dyDescent="0.25">
      <c r="A4823" t="str">
        <v>V-4822</v>
      </c>
      <c r="B4823">
        <f t="shared" ca="1" si="450"/>
        <v>45724</v>
      </c>
      <c r="C4823" t="str">
        <f t="shared" ca="1" si="451"/>
        <v>C-004</v>
      </c>
      <c r="D4823" t="str">
        <f t="shared" ca="1" si="452"/>
        <v>P-003</v>
      </c>
      <c r="E4823" t="str">
        <f ca="1">+_xlfn.XLOOKUP(D4823,'Tablas aux'!$A$3:$A$6,'Tablas aux'!$B$3:$B$6,0)</f>
        <v>Smart Watch</v>
      </c>
      <c r="F4823" t="str">
        <f ca="1">+_xlfn.XLOOKUP(E4823,'Tablas aux'!$B$3:$B$6,'Tablas aux'!$C$3:$C$6,0)</f>
        <v>Electrónica</v>
      </c>
      <c r="G4823">
        <f t="shared" ca="1" si="453"/>
        <v>24</v>
      </c>
      <c r="H4823">
        <f ca="1">+_xlfn.XLOOKUP(D4823,'Tablas aux'!$A$3:$A$6,'Tablas aux'!$D$3:$D$6)</f>
        <v>200</v>
      </c>
      <c r="I4823" s="3">
        <f t="shared" ca="1" si="454"/>
        <v>0.1</v>
      </c>
      <c r="J4823" t="str" cm="1">
        <f t="array" aca="1" ref="J4823" ca="1">+INDEX({"Tarjeta";"Efectivo";"Transferencia"},RANDBETWEEN(1,3))</f>
        <v>Efectivo</v>
      </c>
      <c r="K4823" t="str">
        <f t="shared" ca="1" si="455"/>
        <v>V-002</v>
      </c>
      <c r="L4823" t="str">
        <f ca="1">+VLOOKUP(K4823,'Tablas aux'!$A$23:$C$27,3,0)</f>
        <v>Callao</v>
      </c>
    </row>
    <row r="4824" spans="1:12" x14ac:dyDescent="0.25">
      <c r="A4824" t="str">
        <v>V-4823</v>
      </c>
      <c r="B4824">
        <f t="shared" ca="1" si="450"/>
        <v>45807</v>
      </c>
      <c r="C4824" t="str">
        <f t="shared" ca="1" si="451"/>
        <v>C-001</v>
      </c>
      <c r="D4824" t="str">
        <f t="shared" ca="1" si="452"/>
        <v>P-004</v>
      </c>
      <c r="E4824" t="str">
        <f ca="1">+_xlfn.XLOOKUP(D4824,'Tablas aux'!$A$3:$A$6,'Tablas aux'!$B$3:$B$6,0)</f>
        <v>Smart Phone</v>
      </c>
      <c r="F4824" t="str">
        <f ca="1">+_xlfn.XLOOKUP(E4824,'Tablas aux'!$B$3:$B$6,'Tablas aux'!$C$3:$C$6,0)</f>
        <v>Telefonía</v>
      </c>
      <c r="G4824">
        <f t="shared" ca="1" si="453"/>
        <v>30</v>
      </c>
      <c r="H4824">
        <f ca="1">+_xlfn.XLOOKUP(D4824,'Tablas aux'!$A$3:$A$6,'Tablas aux'!$D$3:$D$6)</f>
        <v>800</v>
      </c>
      <c r="I4824" s="3">
        <f t="shared" ca="1" si="454"/>
        <v>0.2</v>
      </c>
      <c r="J4824" t="str" cm="1">
        <f t="array" aca="1" ref="J4824" ca="1">+INDEX({"Tarjeta";"Efectivo";"Transferencia"},RANDBETWEEN(1,3))</f>
        <v>Efectivo</v>
      </c>
      <c r="K4824" t="str">
        <f t="shared" ca="1" si="455"/>
        <v>V-004</v>
      </c>
      <c r="L4824" t="str">
        <f ca="1">+VLOOKUP(K4824,'Tablas aux'!$A$23:$C$27,3,0)</f>
        <v>Moquegua</v>
      </c>
    </row>
    <row r="4825" spans="1:12" x14ac:dyDescent="0.25">
      <c r="A4825" t="str">
        <v>V-4824</v>
      </c>
      <c r="B4825">
        <f t="shared" ca="1" si="450"/>
        <v>45787</v>
      </c>
      <c r="C4825" t="str">
        <f t="shared" ca="1" si="451"/>
        <v>C-001</v>
      </c>
      <c r="D4825" t="str">
        <f t="shared" ca="1" si="452"/>
        <v>P-001</v>
      </c>
      <c r="E4825" t="str">
        <f ca="1">+_xlfn.XLOOKUP(D4825,'Tablas aux'!$A$3:$A$6,'Tablas aux'!$B$3:$B$6,0)</f>
        <v>Audífonos</v>
      </c>
      <c r="F4825" t="str">
        <f ca="1">+_xlfn.XLOOKUP(E4825,'Tablas aux'!$B$3:$B$6,'Tablas aux'!$C$3:$C$6,0)</f>
        <v>Electrónica</v>
      </c>
      <c r="G4825">
        <f t="shared" ca="1" si="453"/>
        <v>23</v>
      </c>
      <c r="H4825">
        <f ca="1">+_xlfn.XLOOKUP(D4825,'Tablas aux'!$A$3:$A$6,'Tablas aux'!$D$3:$D$6)</f>
        <v>50</v>
      </c>
      <c r="I4825" s="3">
        <f t="shared" ca="1" si="454"/>
        <v>0.1</v>
      </c>
      <c r="J4825" t="str" cm="1">
        <f t="array" aca="1" ref="J4825" ca="1">+INDEX({"Tarjeta";"Efectivo";"Transferencia"},RANDBETWEEN(1,3))</f>
        <v>Efectivo</v>
      </c>
      <c r="K4825" t="str">
        <f t="shared" ca="1" si="455"/>
        <v>V-001</v>
      </c>
      <c r="L4825" t="str">
        <f ca="1">+VLOOKUP(K4825,'Tablas aux'!$A$23:$C$27,3,0)</f>
        <v>Lima</v>
      </c>
    </row>
    <row r="4826" spans="1:12" x14ac:dyDescent="0.25">
      <c r="A4826" t="str">
        <v>V-4825</v>
      </c>
      <c r="B4826">
        <f t="shared" ca="1" si="450"/>
        <v>45976</v>
      </c>
      <c r="C4826" t="str">
        <f t="shared" ca="1" si="451"/>
        <v>C-002</v>
      </c>
      <c r="D4826" t="str">
        <f t="shared" ca="1" si="452"/>
        <v>P-001</v>
      </c>
      <c r="E4826" t="str">
        <f ca="1">+_xlfn.XLOOKUP(D4826,'Tablas aux'!$A$3:$A$6,'Tablas aux'!$B$3:$B$6,0)</f>
        <v>Audífonos</v>
      </c>
      <c r="F4826" t="str">
        <f ca="1">+_xlfn.XLOOKUP(E4826,'Tablas aux'!$B$3:$B$6,'Tablas aux'!$C$3:$C$6,0)</f>
        <v>Electrónica</v>
      </c>
      <c r="G4826">
        <f t="shared" ca="1" si="453"/>
        <v>26</v>
      </c>
      <c r="H4826">
        <f ca="1">+_xlfn.XLOOKUP(D4826,'Tablas aux'!$A$3:$A$6,'Tablas aux'!$D$3:$D$6)</f>
        <v>50</v>
      </c>
      <c r="I4826" s="3">
        <f t="shared" ca="1" si="454"/>
        <v>0.1</v>
      </c>
      <c r="J4826" t="str" cm="1">
        <f t="array" aca="1" ref="J4826" ca="1">+INDEX({"Tarjeta";"Efectivo";"Transferencia"},RANDBETWEEN(1,3))</f>
        <v>Transferencia</v>
      </c>
      <c r="K4826" t="str">
        <f t="shared" ca="1" si="455"/>
        <v>V-003</v>
      </c>
      <c r="L4826" t="str">
        <f ca="1">+VLOOKUP(K4826,'Tablas aux'!$A$23:$C$27,3,0)</f>
        <v>Arequipa</v>
      </c>
    </row>
    <row r="4827" spans="1:12" x14ac:dyDescent="0.25">
      <c r="A4827" t="str">
        <v>V-4826</v>
      </c>
      <c r="B4827">
        <f t="shared" ca="1" si="450"/>
        <v>45939</v>
      </c>
      <c r="C4827" t="str">
        <f t="shared" ca="1" si="451"/>
        <v>C-004</v>
      </c>
      <c r="D4827" t="str">
        <f t="shared" ca="1" si="452"/>
        <v>P-002</v>
      </c>
      <c r="E4827" t="str">
        <f ca="1">+_xlfn.XLOOKUP(D4827,'Tablas aux'!$A$3:$A$6,'Tablas aux'!$B$3:$B$6,0)</f>
        <v>Laptop</v>
      </c>
      <c r="F4827" t="str">
        <f ca="1">+_xlfn.XLOOKUP(E4827,'Tablas aux'!$B$3:$B$6,'Tablas aux'!$C$3:$C$6,0)</f>
        <v>Computo</v>
      </c>
      <c r="G4827">
        <f t="shared" ca="1" si="453"/>
        <v>36</v>
      </c>
      <c r="H4827">
        <f ca="1">+_xlfn.XLOOKUP(D4827,'Tablas aux'!$A$3:$A$6,'Tablas aux'!$D$3:$D$6)</f>
        <v>1200</v>
      </c>
      <c r="I4827" s="3">
        <f t="shared" ca="1" si="454"/>
        <v>0.3</v>
      </c>
      <c r="J4827" t="str" cm="1">
        <f t="array" aca="1" ref="J4827" ca="1">+INDEX({"Tarjeta";"Efectivo";"Transferencia"},RANDBETWEEN(1,3))</f>
        <v>Tarjeta</v>
      </c>
      <c r="K4827" t="str">
        <f t="shared" ca="1" si="455"/>
        <v>V-001</v>
      </c>
      <c r="L4827" t="str">
        <f ca="1">+VLOOKUP(K4827,'Tablas aux'!$A$23:$C$27,3,0)</f>
        <v>Lima</v>
      </c>
    </row>
    <row r="4828" spans="1:12" x14ac:dyDescent="0.25">
      <c r="A4828" t="str">
        <v>V-4827</v>
      </c>
      <c r="B4828">
        <f t="shared" ca="1" si="450"/>
        <v>45735</v>
      </c>
      <c r="C4828" t="str">
        <f t="shared" ca="1" si="451"/>
        <v>C-002</v>
      </c>
      <c r="D4828" t="str">
        <f t="shared" ca="1" si="452"/>
        <v>P-001</v>
      </c>
      <c r="E4828" t="str">
        <f ca="1">+_xlfn.XLOOKUP(D4828,'Tablas aux'!$A$3:$A$6,'Tablas aux'!$B$3:$B$6,0)</f>
        <v>Audífonos</v>
      </c>
      <c r="F4828" t="str">
        <f ca="1">+_xlfn.XLOOKUP(E4828,'Tablas aux'!$B$3:$B$6,'Tablas aux'!$C$3:$C$6,0)</f>
        <v>Electrónica</v>
      </c>
      <c r="G4828">
        <f t="shared" ca="1" si="453"/>
        <v>13</v>
      </c>
      <c r="H4828">
        <f ca="1">+_xlfn.XLOOKUP(D4828,'Tablas aux'!$A$3:$A$6,'Tablas aux'!$D$3:$D$6)</f>
        <v>50</v>
      </c>
      <c r="I4828" s="3">
        <f t="shared" ca="1" si="454"/>
        <v>0.1</v>
      </c>
      <c r="J4828" t="str" cm="1">
        <f t="array" aca="1" ref="J4828" ca="1">+INDEX({"Tarjeta";"Efectivo";"Transferencia"},RANDBETWEEN(1,3))</f>
        <v>Transferencia</v>
      </c>
      <c r="K4828" t="str">
        <f t="shared" ca="1" si="455"/>
        <v>V-004</v>
      </c>
      <c r="L4828" t="str">
        <f ca="1">+VLOOKUP(K4828,'Tablas aux'!$A$23:$C$27,3,0)</f>
        <v>Moquegua</v>
      </c>
    </row>
    <row r="4829" spans="1:12" x14ac:dyDescent="0.25">
      <c r="A4829" t="str">
        <v>V-4828</v>
      </c>
      <c r="B4829">
        <f t="shared" ca="1" si="450"/>
        <v>45884</v>
      </c>
      <c r="C4829" t="str">
        <f t="shared" ca="1" si="451"/>
        <v>C-004</v>
      </c>
      <c r="D4829" t="str">
        <f t="shared" ca="1" si="452"/>
        <v>P-004</v>
      </c>
      <c r="E4829" t="str">
        <f ca="1">+_xlfn.XLOOKUP(D4829,'Tablas aux'!$A$3:$A$6,'Tablas aux'!$B$3:$B$6,0)</f>
        <v>Smart Phone</v>
      </c>
      <c r="F4829" t="str">
        <f ca="1">+_xlfn.XLOOKUP(E4829,'Tablas aux'!$B$3:$B$6,'Tablas aux'!$C$3:$C$6,0)</f>
        <v>Telefonía</v>
      </c>
      <c r="G4829">
        <f t="shared" ca="1" si="453"/>
        <v>25</v>
      </c>
      <c r="H4829">
        <f ca="1">+_xlfn.XLOOKUP(D4829,'Tablas aux'!$A$3:$A$6,'Tablas aux'!$D$3:$D$6)</f>
        <v>800</v>
      </c>
      <c r="I4829" s="3">
        <f t="shared" ca="1" si="454"/>
        <v>0.2</v>
      </c>
      <c r="J4829" t="str" cm="1">
        <f t="array" aca="1" ref="J4829" ca="1">+INDEX({"Tarjeta";"Efectivo";"Transferencia"},RANDBETWEEN(1,3))</f>
        <v>Efectivo</v>
      </c>
      <c r="K4829" t="str">
        <f t="shared" ca="1" si="455"/>
        <v>V-003</v>
      </c>
      <c r="L4829" t="str">
        <f ca="1">+VLOOKUP(K4829,'Tablas aux'!$A$23:$C$27,3,0)</f>
        <v>Arequipa</v>
      </c>
    </row>
    <row r="4830" spans="1:12" x14ac:dyDescent="0.25">
      <c r="A4830" t="str">
        <v>V-4829</v>
      </c>
      <c r="B4830">
        <f t="shared" ca="1" si="450"/>
        <v>45718</v>
      </c>
      <c r="C4830" t="str">
        <f t="shared" ca="1" si="451"/>
        <v>C-004</v>
      </c>
      <c r="D4830" t="str">
        <f t="shared" ca="1" si="452"/>
        <v>P-004</v>
      </c>
      <c r="E4830" t="str">
        <f ca="1">+_xlfn.XLOOKUP(D4830,'Tablas aux'!$A$3:$A$6,'Tablas aux'!$B$3:$B$6,0)</f>
        <v>Smart Phone</v>
      </c>
      <c r="F4830" t="str">
        <f ca="1">+_xlfn.XLOOKUP(E4830,'Tablas aux'!$B$3:$B$6,'Tablas aux'!$C$3:$C$6,0)</f>
        <v>Telefonía</v>
      </c>
      <c r="G4830">
        <f t="shared" ca="1" si="453"/>
        <v>19</v>
      </c>
      <c r="H4830">
        <f ca="1">+_xlfn.XLOOKUP(D4830,'Tablas aux'!$A$3:$A$6,'Tablas aux'!$D$3:$D$6)</f>
        <v>800</v>
      </c>
      <c r="I4830" s="3">
        <f t="shared" ca="1" si="454"/>
        <v>0.2</v>
      </c>
      <c r="J4830" t="str" cm="1">
        <f t="array" aca="1" ref="J4830" ca="1">+INDEX({"Tarjeta";"Efectivo";"Transferencia"},RANDBETWEEN(1,3))</f>
        <v>Efectivo</v>
      </c>
      <c r="K4830" t="str">
        <f t="shared" ca="1" si="455"/>
        <v>V-005</v>
      </c>
      <c r="L4830" t="str">
        <f ca="1">+VLOOKUP(K4830,'Tablas aux'!$A$23:$C$27,3,0)</f>
        <v>Ayacucho</v>
      </c>
    </row>
    <row r="4831" spans="1:12" x14ac:dyDescent="0.25">
      <c r="A4831" t="str">
        <v>V-4830</v>
      </c>
      <c r="B4831">
        <f t="shared" ca="1" si="450"/>
        <v>45872</v>
      </c>
      <c r="C4831" t="str">
        <f t="shared" ca="1" si="451"/>
        <v>C-001</v>
      </c>
      <c r="D4831" t="str">
        <f t="shared" ca="1" si="452"/>
        <v>P-003</v>
      </c>
      <c r="E4831" t="str">
        <f ca="1">+_xlfn.XLOOKUP(D4831,'Tablas aux'!$A$3:$A$6,'Tablas aux'!$B$3:$B$6,0)</f>
        <v>Smart Watch</v>
      </c>
      <c r="F4831" t="str">
        <f ca="1">+_xlfn.XLOOKUP(E4831,'Tablas aux'!$B$3:$B$6,'Tablas aux'!$C$3:$C$6,0)</f>
        <v>Electrónica</v>
      </c>
      <c r="G4831">
        <f t="shared" ca="1" si="453"/>
        <v>15</v>
      </c>
      <c r="H4831">
        <f ca="1">+_xlfn.XLOOKUP(D4831,'Tablas aux'!$A$3:$A$6,'Tablas aux'!$D$3:$D$6)</f>
        <v>200</v>
      </c>
      <c r="I4831" s="3">
        <f t="shared" ca="1" si="454"/>
        <v>0.1</v>
      </c>
      <c r="J4831" t="str" cm="1">
        <f t="array" aca="1" ref="J4831" ca="1">+INDEX({"Tarjeta";"Efectivo";"Transferencia"},RANDBETWEEN(1,3))</f>
        <v>Tarjeta</v>
      </c>
      <c r="K4831" t="str">
        <f t="shared" ca="1" si="455"/>
        <v>V-005</v>
      </c>
      <c r="L4831" t="str">
        <f ca="1">+VLOOKUP(K4831,'Tablas aux'!$A$23:$C$27,3,0)</f>
        <v>Ayacucho</v>
      </c>
    </row>
    <row r="4832" spans="1:12" x14ac:dyDescent="0.25">
      <c r="A4832" t="str">
        <v>V-4831</v>
      </c>
      <c r="B4832">
        <f t="shared" ca="1" si="450"/>
        <v>45890</v>
      </c>
      <c r="C4832" t="str">
        <f t="shared" ca="1" si="451"/>
        <v>C-004</v>
      </c>
      <c r="D4832" t="str">
        <f t="shared" ca="1" si="452"/>
        <v>P-004</v>
      </c>
      <c r="E4832" t="str">
        <f ca="1">+_xlfn.XLOOKUP(D4832,'Tablas aux'!$A$3:$A$6,'Tablas aux'!$B$3:$B$6,0)</f>
        <v>Smart Phone</v>
      </c>
      <c r="F4832" t="str">
        <f ca="1">+_xlfn.XLOOKUP(E4832,'Tablas aux'!$B$3:$B$6,'Tablas aux'!$C$3:$C$6,0)</f>
        <v>Telefonía</v>
      </c>
      <c r="G4832">
        <f t="shared" ca="1" si="453"/>
        <v>44</v>
      </c>
      <c r="H4832">
        <f ca="1">+_xlfn.XLOOKUP(D4832,'Tablas aux'!$A$3:$A$6,'Tablas aux'!$D$3:$D$6)</f>
        <v>800</v>
      </c>
      <c r="I4832" s="3">
        <f t="shared" ca="1" si="454"/>
        <v>0.2</v>
      </c>
      <c r="J4832" t="str" cm="1">
        <f t="array" aca="1" ref="J4832" ca="1">+INDEX({"Tarjeta";"Efectivo";"Transferencia"},RANDBETWEEN(1,3))</f>
        <v>Tarjeta</v>
      </c>
      <c r="K4832" t="str">
        <f t="shared" ca="1" si="455"/>
        <v>V-003</v>
      </c>
      <c r="L4832" t="str">
        <f ca="1">+VLOOKUP(K4832,'Tablas aux'!$A$23:$C$27,3,0)</f>
        <v>Arequipa</v>
      </c>
    </row>
    <row r="4833" spans="1:12" x14ac:dyDescent="0.25">
      <c r="A4833" t="str">
        <v>V-4832</v>
      </c>
      <c r="B4833">
        <f t="shared" ca="1" si="450"/>
        <v>45977</v>
      </c>
      <c r="C4833" t="str">
        <f t="shared" ca="1" si="451"/>
        <v>C-003</v>
      </c>
      <c r="D4833" t="str">
        <f t="shared" ca="1" si="452"/>
        <v>P-001</v>
      </c>
      <c r="E4833" t="str">
        <f ca="1">+_xlfn.XLOOKUP(D4833,'Tablas aux'!$A$3:$A$6,'Tablas aux'!$B$3:$B$6,0)</f>
        <v>Audífonos</v>
      </c>
      <c r="F4833" t="str">
        <f ca="1">+_xlfn.XLOOKUP(E4833,'Tablas aux'!$B$3:$B$6,'Tablas aux'!$C$3:$C$6,0)</f>
        <v>Electrónica</v>
      </c>
      <c r="G4833">
        <f t="shared" ca="1" si="453"/>
        <v>6</v>
      </c>
      <c r="H4833">
        <f ca="1">+_xlfn.XLOOKUP(D4833,'Tablas aux'!$A$3:$A$6,'Tablas aux'!$D$3:$D$6)</f>
        <v>50</v>
      </c>
      <c r="I4833" s="3">
        <f t="shared" ca="1" si="454"/>
        <v>0.1</v>
      </c>
      <c r="J4833" t="str" cm="1">
        <f t="array" aca="1" ref="J4833" ca="1">+INDEX({"Tarjeta";"Efectivo";"Transferencia"},RANDBETWEEN(1,3))</f>
        <v>Efectivo</v>
      </c>
      <c r="K4833" t="str">
        <f t="shared" ca="1" si="455"/>
        <v>V-001</v>
      </c>
      <c r="L4833" t="str">
        <f ca="1">+VLOOKUP(K4833,'Tablas aux'!$A$23:$C$27,3,0)</f>
        <v>Lima</v>
      </c>
    </row>
    <row r="4834" spans="1:12" x14ac:dyDescent="0.25">
      <c r="A4834" t="str">
        <v>V-4833</v>
      </c>
      <c r="B4834">
        <f t="shared" ca="1" si="450"/>
        <v>45696</v>
      </c>
      <c r="C4834" t="str">
        <f t="shared" ca="1" si="451"/>
        <v>C-002</v>
      </c>
      <c r="D4834" t="str">
        <f t="shared" ca="1" si="452"/>
        <v>P-004</v>
      </c>
      <c r="E4834" t="str">
        <f ca="1">+_xlfn.XLOOKUP(D4834,'Tablas aux'!$A$3:$A$6,'Tablas aux'!$B$3:$B$6,0)</f>
        <v>Smart Phone</v>
      </c>
      <c r="F4834" t="str">
        <f ca="1">+_xlfn.XLOOKUP(E4834,'Tablas aux'!$B$3:$B$6,'Tablas aux'!$C$3:$C$6,0)</f>
        <v>Telefonía</v>
      </c>
      <c r="G4834">
        <f t="shared" ca="1" si="453"/>
        <v>16</v>
      </c>
      <c r="H4834">
        <f ca="1">+_xlfn.XLOOKUP(D4834,'Tablas aux'!$A$3:$A$6,'Tablas aux'!$D$3:$D$6)</f>
        <v>800</v>
      </c>
      <c r="I4834" s="3">
        <f t="shared" ca="1" si="454"/>
        <v>0.2</v>
      </c>
      <c r="J4834" t="str" cm="1">
        <f t="array" aca="1" ref="J4834" ca="1">+INDEX({"Tarjeta";"Efectivo";"Transferencia"},RANDBETWEEN(1,3))</f>
        <v>Transferencia</v>
      </c>
      <c r="K4834" t="str">
        <f t="shared" ca="1" si="455"/>
        <v>V-003</v>
      </c>
      <c r="L4834" t="str">
        <f ca="1">+VLOOKUP(K4834,'Tablas aux'!$A$23:$C$27,3,0)</f>
        <v>Arequipa</v>
      </c>
    </row>
    <row r="4835" spans="1:12" x14ac:dyDescent="0.25">
      <c r="A4835" t="str">
        <v>V-4834</v>
      </c>
      <c r="B4835">
        <f t="shared" ca="1" si="450"/>
        <v>45745</v>
      </c>
      <c r="C4835" t="str">
        <f t="shared" ca="1" si="451"/>
        <v>C-002</v>
      </c>
      <c r="D4835" t="str">
        <f t="shared" ca="1" si="452"/>
        <v>P-002</v>
      </c>
      <c r="E4835" t="str">
        <f ca="1">+_xlfn.XLOOKUP(D4835,'Tablas aux'!$A$3:$A$6,'Tablas aux'!$B$3:$B$6,0)</f>
        <v>Laptop</v>
      </c>
      <c r="F4835" t="str">
        <f ca="1">+_xlfn.XLOOKUP(E4835,'Tablas aux'!$B$3:$B$6,'Tablas aux'!$C$3:$C$6,0)</f>
        <v>Computo</v>
      </c>
      <c r="G4835">
        <f t="shared" ca="1" si="453"/>
        <v>38</v>
      </c>
      <c r="H4835">
        <f ca="1">+_xlfn.XLOOKUP(D4835,'Tablas aux'!$A$3:$A$6,'Tablas aux'!$D$3:$D$6)</f>
        <v>1200</v>
      </c>
      <c r="I4835" s="3">
        <f t="shared" ca="1" si="454"/>
        <v>0.3</v>
      </c>
      <c r="J4835" t="str" cm="1">
        <f t="array" aca="1" ref="J4835" ca="1">+INDEX({"Tarjeta";"Efectivo";"Transferencia"},RANDBETWEEN(1,3))</f>
        <v>Efectivo</v>
      </c>
      <c r="K4835" t="str">
        <f t="shared" ca="1" si="455"/>
        <v>V-005</v>
      </c>
      <c r="L4835" t="str">
        <f ca="1">+VLOOKUP(K4835,'Tablas aux'!$A$23:$C$27,3,0)</f>
        <v>Ayacucho</v>
      </c>
    </row>
    <row r="4836" spans="1:12" x14ac:dyDescent="0.25">
      <c r="A4836" t="str">
        <v>V-4835</v>
      </c>
      <c r="B4836">
        <f t="shared" ca="1" si="450"/>
        <v>45702</v>
      </c>
      <c r="C4836" t="str">
        <f t="shared" ca="1" si="451"/>
        <v>C-002</v>
      </c>
      <c r="D4836" t="str">
        <f t="shared" ca="1" si="452"/>
        <v>P-004</v>
      </c>
      <c r="E4836" t="str">
        <f ca="1">+_xlfn.XLOOKUP(D4836,'Tablas aux'!$A$3:$A$6,'Tablas aux'!$B$3:$B$6,0)</f>
        <v>Smart Phone</v>
      </c>
      <c r="F4836" t="str">
        <f ca="1">+_xlfn.XLOOKUP(E4836,'Tablas aux'!$B$3:$B$6,'Tablas aux'!$C$3:$C$6,0)</f>
        <v>Telefonía</v>
      </c>
      <c r="G4836">
        <f t="shared" ca="1" si="453"/>
        <v>28</v>
      </c>
      <c r="H4836">
        <f ca="1">+_xlfn.XLOOKUP(D4836,'Tablas aux'!$A$3:$A$6,'Tablas aux'!$D$3:$D$6)</f>
        <v>800</v>
      </c>
      <c r="I4836" s="3">
        <f t="shared" ca="1" si="454"/>
        <v>0.2</v>
      </c>
      <c r="J4836" t="str" cm="1">
        <f t="array" aca="1" ref="J4836" ca="1">+INDEX({"Tarjeta";"Efectivo";"Transferencia"},RANDBETWEEN(1,3))</f>
        <v>Tarjeta</v>
      </c>
      <c r="K4836" t="str">
        <f t="shared" ca="1" si="455"/>
        <v>V-005</v>
      </c>
      <c r="L4836" t="str">
        <f ca="1">+VLOOKUP(K4836,'Tablas aux'!$A$23:$C$27,3,0)</f>
        <v>Ayacucho</v>
      </c>
    </row>
    <row r="4837" spans="1:12" x14ac:dyDescent="0.25">
      <c r="A4837" t="str">
        <v>V-4836</v>
      </c>
      <c r="B4837">
        <f t="shared" ca="1" si="450"/>
        <v>45855</v>
      </c>
      <c r="C4837" t="str">
        <f t="shared" ca="1" si="451"/>
        <v>C-003</v>
      </c>
      <c r="D4837" t="str">
        <f t="shared" ca="1" si="452"/>
        <v>P-002</v>
      </c>
      <c r="E4837" t="str">
        <f ca="1">+_xlfn.XLOOKUP(D4837,'Tablas aux'!$A$3:$A$6,'Tablas aux'!$B$3:$B$6,0)</f>
        <v>Laptop</v>
      </c>
      <c r="F4837" t="str">
        <f ca="1">+_xlfn.XLOOKUP(E4837,'Tablas aux'!$B$3:$B$6,'Tablas aux'!$C$3:$C$6,0)</f>
        <v>Computo</v>
      </c>
      <c r="G4837">
        <f t="shared" ca="1" si="453"/>
        <v>42</v>
      </c>
      <c r="H4837">
        <f ca="1">+_xlfn.XLOOKUP(D4837,'Tablas aux'!$A$3:$A$6,'Tablas aux'!$D$3:$D$6)</f>
        <v>1200</v>
      </c>
      <c r="I4837" s="3">
        <f t="shared" ca="1" si="454"/>
        <v>0.3</v>
      </c>
      <c r="J4837" t="str" cm="1">
        <f t="array" aca="1" ref="J4837" ca="1">+INDEX({"Tarjeta";"Efectivo";"Transferencia"},RANDBETWEEN(1,3))</f>
        <v>Efectivo</v>
      </c>
      <c r="K4837" t="str">
        <f t="shared" ca="1" si="455"/>
        <v>V-004</v>
      </c>
      <c r="L4837" t="str">
        <f ca="1">+VLOOKUP(K4837,'Tablas aux'!$A$23:$C$27,3,0)</f>
        <v>Moquegua</v>
      </c>
    </row>
    <row r="4838" spans="1:12" x14ac:dyDescent="0.25">
      <c r="A4838" t="str">
        <v>V-4837</v>
      </c>
      <c r="B4838">
        <f t="shared" ca="1" si="450"/>
        <v>45815</v>
      </c>
      <c r="C4838" t="str">
        <f t="shared" ca="1" si="451"/>
        <v>C-004</v>
      </c>
      <c r="D4838" t="str">
        <f t="shared" ca="1" si="452"/>
        <v>P-002</v>
      </c>
      <c r="E4838" t="str">
        <f ca="1">+_xlfn.XLOOKUP(D4838,'Tablas aux'!$A$3:$A$6,'Tablas aux'!$B$3:$B$6,0)</f>
        <v>Laptop</v>
      </c>
      <c r="F4838" t="str">
        <f ca="1">+_xlfn.XLOOKUP(E4838,'Tablas aux'!$B$3:$B$6,'Tablas aux'!$C$3:$C$6,0)</f>
        <v>Computo</v>
      </c>
      <c r="G4838">
        <f t="shared" ca="1" si="453"/>
        <v>15</v>
      </c>
      <c r="H4838">
        <f ca="1">+_xlfn.XLOOKUP(D4838,'Tablas aux'!$A$3:$A$6,'Tablas aux'!$D$3:$D$6)</f>
        <v>1200</v>
      </c>
      <c r="I4838" s="3">
        <f t="shared" ca="1" si="454"/>
        <v>0.3</v>
      </c>
      <c r="J4838" t="str" cm="1">
        <f t="array" aca="1" ref="J4838" ca="1">+INDEX({"Tarjeta";"Efectivo";"Transferencia"},RANDBETWEEN(1,3))</f>
        <v>Efectivo</v>
      </c>
      <c r="K4838" t="str">
        <f t="shared" ca="1" si="455"/>
        <v>V-004</v>
      </c>
      <c r="L4838" t="str">
        <f ca="1">+VLOOKUP(K4838,'Tablas aux'!$A$23:$C$27,3,0)</f>
        <v>Moquegua</v>
      </c>
    </row>
    <row r="4839" spans="1:12" x14ac:dyDescent="0.25">
      <c r="A4839" t="str">
        <v>V-4838</v>
      </c>
      <c r="B4839">
        <f t="shared" ca="1" si="450"/>
        <v>45794</v>
      </c>
      <c r="C4839" t="str">
        <f t="shared" ca="1" si="451"/>
        <v>C-003</v>
      </c>
      <c r="D4839" t="str">
        <f t="shared" ca="1" si="452"/>
        <v>P-003</v>
      </c>
      <c r="E4839" t="str">
        <f ca="1">+_xlfn.XLOOKUP(D4839,'Tablas aux'!$A$3:$A$6,'Tablas aux'!$B$3:$B$6,0)</f>
        <v>Smart Watch</v>
      </c>
      <c r="F4839" t="str">
        <f ca="1">+_xlfn.XLOOKUP(E4839,'Tablas aux'!$B$3:$B$6,'Tablas aux'!$C$3:$C$6,0)</f>
        <v>Electrónica</v>
      </c>
      <c r="G4839">
        <f t="shared" ca="1" si="453"/>
        <v>31</v>
      </c>
      <c r="H4839">
        <f ca="1">+_xlfn.XLOOKUP(D4839,'Tablas aux'!$A$3:$A$6,'Tablas aux'!$D$3:$D$6)</f>
        <v>200</v>
      </c>
      <c r="I4839" s="3">
        <f t="shared" ca="1" si="454"/>
        <v>0.1</v>
      </c>
      <c r="J4839" t="str" cm="1">
        <f t="array" aca="1" ref="J4839" ca="1">+INDEX({"Tarjeta";"Efectivo";"Transferencia"},RANDBETWEEN(1,3))</f>
        <v>Efectivo</v>
      </c>
      <c r="K4839" t="str">
        <f t="shared" ca="1" si="455"/>
        <v>V-004</v>
      </c>
      <c r="L4839" t="str">
        <f ca="1">+VLOOKUP(K4839,'Tablas aux'!$A$23:$C$27,3,0)</f>
        <v>Moquegua</v>
      </c>
    </row>
    <row r="4840" spans="1:12" x14ac:dyDescent="0.25">
      <c r="A4840" t="str">
        <v>V-4839</v>
      </c>
      <c r="B4840">
        <f t="shared" ca="1" si="450"/>
        <v>45880</v>
      </c>
      <c r="C4840" t="str">
        <f t="shared" ca="1" si="451"/>
        <v>C-002</v>
      </c>
      <c r="D4840" t="str">
        <f t="shared" ca="1" si="452"/>
        <v>P-004</v>
      </c>
      <c r="E4840" t="str">
        <f ca="1">+_xlfn.XLOOKUP(D4840,'Tablas aux'!$A$3:$A$6,'Tablas aux'!$B$3:$B$6,0)</f>
        <v>Smart Phone</v>
      </c>
      <c r="F4840" t="str">
        <f ca="1">+_xlfn.XLOOKUP(E4840,'Tablas aux'!$B$3:$B$6,'Tablas aux'!$C$3:$C$6,0)</f>
        <v>Telefonía</v>
      </c>
      <c r="G4840">
        <f t="shared" ca="1" si="453"/>
        <v>16</v>
      </c>
      <c r="H4840">
        <f ca="1">+_xlfn.XLOOKUP(D4840,'Tablas aux'!$A$3:$A$6,'Tablas aux'!$D$3:$D$6)</f>
        <v>800</v>
      </c>
      <c r="I4840" s="3">
        <f t="shared" ca="1" si="454"/>
        <v>0.2</v>
      </c>
      <c r="J4840" t="str" cm="1">
        <f t="array" aca="1" ref="J4840" ca="1">+INDEX({"Tarjeta";"Efectivo";"Transferencia"},RANDBETWEEN(1,3))</f>
        <v>Tarjeta</v>
      </c>
      <c r="K4840" t="str">
        <f t="shared" ca="1" si="455"/>
        <v>V-005</v>
      </c>
      <c r="L4840" t="str">
        <f ca="1">+VLOOKUP(K4840,'Tablas aux'!$A$23:$C$27,3,0)</f>
        <v>Ayacucho</v>
      </c>
    </row>
    <row r="4841" spans="1:12" x14ac:dyDescent="0.25">
      <c r="A4841" t="str">
        <v>V-4840</v>
      </c>
      <c r="B4841">
        <f t="shared" ca="1" si="450"/>
        <v>45727</v>
      </c>
      <c r="C4841" t="str">
        <f t="shared" ca="1" si="451"/>
        <v>C-003</v>
      </c>
      <c r="D4841" t="str">
        <f t="shared" ca="1" si="452"/>
        <v>P-002</v>
      </c>
      <c r="E4841" t="str">
        <f ca="1">+_xlfn.XLOOKUP(D4841,'Tablas aux'!$A$3:$A$6,'Tablas aux'!$B$3:$B$6,0)</f>
        <v>Laptop</v>
      </c>
      <c r="F4841" t="str">
        <f ca="1">+_xlfn.XLOOKUP(E4841,'Tablas aux'!$B$3:$B$6,'Tablas aux'!$C$3:$C$6,0)</f>
        <v>Computo</v>
      </c>
      <c r="G4841">
        <f t="shared" ca="1" si="453"/>
        <v>41</v>
      </c>
      <c r="H4841">
        <f ca="1">+_xlfn.XLOOKUP(D4841,'Tablas aux'!$A$3:$A$6,'Tablas aux'!$D$3:$D$6)</f>
        <v>1200</v>
      </c>
      <c r="I4841" s="3">
        <f t="shared" ca="1" si="454"/>
        <v>0.3</v>
      </c>
      <c r="J4841" t="str" cm="1">
        <f t="array" aca="1" ref="J4841" ca="1">+INDEX({"Tarjeta";"Efectivo";"Transferencia"},RANDBETWEEN(1,3))</f>
        <v>Transferencia</v>
      </c>
      <c r="K4841" t="str">
        <f t="shared" ca="1" si="455"/>
        <v>V-002</v>
      </c>
      <c r="L4841" t="str">
        <f ca="1">+VLOOKUP(K4841,'Tablas aux'!$A$23:$C$27,3,0)</f>
        <v>Callao</v>
      </c>
    </row>
    <row r="4842" spans="1:12" x14ac:dyDescent="0.25">
      <c r="A4842" t="str">
        <v>V-4841</v>
      </c>
      <c r="B4842">
        <f t="shared" ca="1" si="450"/>
        <v>45957</v>
      </c>
      <c r="C4842" t="str">
        <f t="shared" ca="1" si="451"/>
        <v>C-001</v>
      </c>
      <c r="D4842" t="str">
        <f t="shared" ca="1" si="452"/>
        <v>P-004</v>
      </c>
      <c r="E4842" t="str">
        <f ca="1">+_xlfn.XLOOKUP(D4842,'Tablas aux'!$A$3:$A$6,'Tablas aux'!$B$3:$B$6,0)</f>
        <v>Smart Phone</v>
      </c>
      <c r="F4842" t="str">
        <f ca="1">+_xlfn.XLOOKUP(E4842,'Tablas aux'!$B$3:$B$6,'Tablas aux'!$C$3:$C$6,0)</f>
        <v>Telefonía</v>
      </c>
      <c r="G4842">
        <f t="shared" ca="1" si="453"/>
        <v>11</v>
      </c>
      <c r="H4842">
        <f ca="1">+_xlfn.XLOOKUP(D4842,'Tablas aux'!$A$3:$A$6,'Tablas aux'!$D$3:$D$6)</f>
        <v>800</v>
      </c>
      <c r="I4842" s="3">
        <f t="shared" ca="1" si="454"/>
        <v>0.2</v>
      </c>
      <c r="J4842" t="str" cm="1">
        <f t="array" aca="1" ref="J4842" ca="1">+INDEX({"Tarjeta";"Efectivo";"Transferencia"},RANDBETWEEN(1,3))</f>
        <v>Tarjeta</v>
      </c>
      <c r="K4842" t="str">
        <f t="shared" ca="1" si="455"/>
        <v>V-005</v>
      </c>
      <c r="L4842" t="str">
        <f ca="1">+VLOOKUP(K4842,'Tablas aux'!$A$23:$C$27,3,0)</f>
        <v>Ayacucho</v>
      </c>
    </row>
    <row r="4843" spans="1:12" x14ac:dyDescent="0.25">
      <c r="A4843" t="str">
        <v>V-4842</v>
      </c>
      <c r="B4843">
        <f t="shared" ca="1" si="450"/>
        <v>45784</v>
      </c>
      <c r="C4843" t="str">
        <f t="shared" ca="1" si="451"/>
        <v>C-002</v>
      </c>
      <c r="D4843" t="str">
        <f t="shared" ca="1" si="452"/>
        <v>P-002</v>
      </c>
      <c r="E4843" t="str">
        <f ca="1">+_xlfn.XLOOKUP(D4843,'Tablas aux'!$A$3:$A$6,'Tablas aux'!$B$3:$B$6,0)</f>
        <v>Laptop</v>
      </c>
      <c r="F4843" t="str">
        <f ca="1">+_xlfn.XLOOKUP(E4843,'Tablas aux'!$B$3:$B$6,'Tablas aux'!$C$3:$C$6,0)</f>
        <v>Computo</v>
      </c>
      <c r="G4843">
        <f t="shared" ca="1" si="453"/>
        <v>19</v>
      </c>
      <c r="H4843">
        <f ca="1">+_xlfn.XLOOKUP(D4843,'Tablas aux'!$A$3:$A$6,'Tablas aux'!$D$3:$D$6)</f>
        <v>1200</v>
      </c>
      <c r="I4843" s="3">
        <f t="shared" ca="1" si="454"/>
        <v>0.3</v>
      </c>
      <c r="J4843" t="str" cm="1">
        <f t="array" aca="1" ref="J4843" ca="1">+INDEX({"Tarjeta";"Efectivo";"Transferencia"},RANDBETWEEN(1,3))</f>
        <v>Transferencia</v>
      </c>
      <c r="K4843" t="str">
        <f t="shared" ca="1" si="455"/>
        <v>V-004</v>
      </c>
      <c r="L4843" t="str">
        <f ca="1">+VLOOKUP(K4843,'Tablas aux'!$A$23:$C$27,3,0)</f>
        <v>Moquegua</v>
      </c>
    </row>
    <row r="4844" spans="1:12" x14ac:dyDescent="0.25">
      <c r="A4844" t="str">
        <v>V-4843</v>
      </c>
      <c r="B4844">
        <f t="shared" ca="1" si="450"/>
        <v>45858</v>
      </c>
      <c r="C4844" t="str">
        <f t="shared" ca="1" si="451"/>
        <v>C-001</v>
      </c>
      <c r="D4844" t="str">
        <f t="shared" ca="1" si="452"/>
        <v>P-003</v>
      </c>
      <c r="E4844" t="str">
        <f ca="1">+_xlfn.XLOOKUP(D4844,'Tablas aux'!$A$3:$A$6,'Tablas aux'!$B$3:$B$6,0)</f>
        <v>Smart Watch</v>
      </c>
      <c r="F4844" t="str">
        <f ca="1">+_xlfn.XLOOKUP(E4844,'Tablas aux'!$B$3:$B$6,'Tablas aux'!$C$3:$C$6,0)</f>
        <v>Electrónica</v>
      </c>
      <c r="G4844">
        <f t="shared" ca="1" si="453"/>
        <v>10</v>
      </c>
      <c r="H4844">
        <f ca="1">+_xlfn.XLOOKUP(D4844,'Tablas aux'!$A$3:$A$6,'Tablas aux'!$D$3:$D$6)</f>
        <v>200</v>
      </c>
      <c r="I4844" s="3">
        <f t="shared" ca="1" si="454"/>
        <v>0.1</v>
      </c>
      <c r="J4844" t="str" cm="1">
        <f t="array" aca="1" ref="J4844" ca="1">+INDEX({"Tarjeta";"Efectivo";"Transferencia"},RANDBETWEEN(1,3))</f>
        <v>Tarjeta</v>
      </c>
      <c r="K4844" t="str">
        <f t="shared" ca="1" si="455"/>
        <v>V-002</v>
      </c>
      <c r="L4844" t="str">
        <f ca="1">+VLOOKUP(K4844,'Tablas aux'!$A$23:$C$27,3,0)</f>
        <v>Callao</v>
      </c>
    </row>
    <row r="4845" spans="1:12" x14ac:dyDescent="0.25">
      <c r="A4845" t="str">
        <v>V-4844</v>
      </c>
      <c r="B4845">
        <f t="shared" ca="1" si="450"/>
        <v>45765</v>
      </c>
      <c r="C4845" t="str">
        <f t="shared" ca="1" si="451"/>
        <v>C-001</v>
      </c>
      <c r="D4845" t="str">
        <f t="shared" ca="1" si="452"/>
        <v>P-001</v>
      </c>
      <c r="E4845" t="str">
        <f ca="1">+_xlfn.XLOOKUP(D4845,'Tablas aux'!$A$3:$A$6,'Tablas aux'!$B$3:$B$6,0)</f>
        <v>Audífonos</v>
      </c>
      <c r="F4845" t="str">
        <f ca="1">+_xlfn.XLOOKUP(E4845,'Tablas aux'!$B$3:$B$6,'Tablas aux'!$C$3:$C$6,0)</f>
        <v>Electrónica</v>
      </c>
      <c r="G4845">
        <f t="shared" ca="1" si="453"/>
        <v>11</v>
      </c>
      <c r="H4845">
        <f ca="1">+_xlfn.XLOOKUP(D4845,'Tablas aux'!$A$3:$A$6,'Tablas aux'!$D$3:$D$6)</f>
        <v>50</v>
      </c>
      <c r="I4845" s="3">
        <f t="shared" ca="1" si="454"/>
        <v>0.1</v>
      </c>
      <c r="J4845" t="str" cm="1">
        <f t="array" aca="1" ref="J4845" ca="1">+INDEX({"Tarjeta";"Efectivo";"Transferencia"},RANDBETWEEN(1,3))</f>
        <v>Efectivo</v>
      </c>
      <c r="K4845" t="str">
        <f t="shared" ca="1" si="455"/>
        <v>V-004</v>
      </c>
      <c r="L4845" t="str">
        <f ca="1">+VLOOKUP(K4845,'Tablas aux'!$A$23:$C$27,3,0)</f>
        <v>Moquegua</v>
      </c>
    </row>
    <row r="4846" spans="1:12" x14ac:dyDescent="0.25">
      <c r="A4846" t="str">
        <v>V-4845</v>
      </c>
      <c r="B4846">
        <f t="shared" ca="1" si="450"/>
        <v>45743</v>
      </c>
      <c r="C4846" t="str">
        <f t="shared" ca="1" si="451"/>
        <v>C-002</v>
      </c>
      <c r="D4846" t="str">
        <f t="shared" ca="1" si="452"/>
        <v>P-004</v>
      </c>
      <c r="E4846" t="str">
        <f ca="1">+_xlfn.XLOOKUP(D4846,'Tablas aux'!$A$3:$A$6,'Tablas aux'!$B$3:$B$6,0)</f>
        <v>Smart Phone</v>
      </c>
      <c r="F4846" t="str">
        <f ca="1">+_xlfn.XLOOKUP(E4846,'Tablas aux'!$B$3:$B$6,'Tablas aux'!$C$3:$C$6,0)</f>
        <v>Telefonía</v>
      </c>
      <c r="G4846">
        <f t="shared" ca="1" si="453"/>
        <v>10</v>
      </c>
      <c r="H4846">
        <f ca="1">+_xlfn.XLOOKUP(D4846,'Tablas aux'!$A$3:$A$6,'Tablas aux'!$D$3:$D$6)</f>
        <v>800</v>
      </c>
      <c r="I4846" s="3">
        <f t="shared" ca="1" si="454"/>
        <v>0.2</v>
      </c>
      <c r="J4846" t="str" cm="1">
        <f t="array" aca="1" ref="J4846" ca="1">+INDEX({"Tarjeta";"Efectivo";"Transferencia"},RANDBETWEEN(1,3))</f>
        <v>Tarjeta</v>
      </c>
      <c r="K4846" t="str">
        <f t="shared" ca="1" si="455"/>
        <v>V-005</v>
      </c>
      <c r="L4846" t="str">
        <f ca="1">+VLOOKUP(K4846,'Tablas aux'!$A$23:$C$27,3,0)</f>
        <v>Ayacucho</v>
      </c>
    </row>
    <row r="4847" spans="1:12" x14ac:dyDescent="0.25">
      <c r="A4847" t="str">
        <v>V-4846</v>
      </c>
      <c r="B4847">
        <f t="shared" ca="1" si="450"/>
        <v>45967</v>
      </c>
      <c r="C4847" t="str">
        <f t="shared" ca="1" si="451"/>
        <v>C-001</v>
      </c>
      <c r="D4847" t="str">
        <f t="shared" ca="1" si="452"/>
        <v>P-002</v>
      </c>
      <c r="E4847" t="str">
        <f ca="1">+_xlfn.XLOOKUP(D4847,'Tablas aux'!$A$3:$A$6,'Tablas aux'!$B$3:$B$6,0)</f>
        <v>Laptop</v>
      </c>
      <c r="F4847" t="str">
        <f ca="1">+_xlfn.XLOOKUP(E4847,'Tablas aux'!$B$3:$B$6,'Tablas aux'!$C$3:$C$6,0)</f>
        <v>Computo</v>
      </c>
      <c r="G4847">
        <f t="shared" ca="1" si="453"/>
        <v>39</v>
      </c>
      <c r="H4847">
        <f ca="1">+_xlfn.XLOOKUP(D4847,'Tablas aux'!$A$3:$A$6,'Tablas aux'!$D$3:$D$6)</f>
        <v>1200</v>
      </c>
      <c r="I4847" s="3">
        <f t="shared" ca="1" si="454"/>
        <v>0.3</v>
      </c>
      <c r="J4847" t="str" cm="1">
        <f t="array" aca="1" ref="J4847" ca="1">+INDEX({"Tarjeta";"Efectivo";"Transferencia"},RANDBETWEEN(1,3))</f>
        <v>Efectivo</v>
      </c>
      <c r="K4847" t="str">
        <f t="shared" ca="1" si="455"/>
        <v>V-004</v>
      </c>
      <c r="L4847" t="str">
        <f ca="1">+VLOOKUP(K4847,'Tablas aux'!$A$23:$C$27,3,0)</f>
        <v>Moquegua</v>
      </c>
    </row>
    <row r="4848" spans="1:12" x14ac:dyDescent="0.25">
      <c r="A4848" t="str">
        <v>V-4847</v>
      </c>
      <c r="B4848">
        <f t="shared" ca="1" si="450"/>
        <v>45789</v>
      </c>
      <c r="C4848" t="str">
        <f t="shared" ca="1" si="451"/>
        <v>C-003</v>
      </c>
      <c r="D4848" t="str">
        <f t="shared" ca="1" si="452"/>
        <v>P-003</v>
      </c>
      <c r="E4848" t="str">
        <f ca="1">+_xlfn.XLOOKUP(D4848,'Tablas aux'!$A$3:$A$6,'Tablas aux'!$B$3:$B$6,0)</f>
        <v>Smart Watch</v>
      </c>
      <c r="F4848" t="str">
        <f ca="1">+_xlfn.XLOOKUP(E4848,'Tablas aux'!$B$3:$B$6,'Tablas aux'!$C$3:$C$6,0)</f>
        <v>Electrónica</v>
      </c>
      <c r="G4848">
        <f t="shared" ca="1" si="453"/>
        <v>15</v>
      </c>
      <c r="H4848">
        <f ca="1">+_xlfn.XLOOKUP(D4848,'Tablas aux'!$A$3:$A$6,'Tablas aux'!$D$3:$D$6)</f>
        <v>200</v>
      </c>
      <c r="I4848" s="3">
        <f t="shared" ca="1" si="454"/>
        <v>0.1</v>
      </c>
      <c r="J4848" t="str" cm="1">
        <f t="array" aca="1" ref="J4848" ca="1">+INDEX({"Tarjeta";"Efectivo";"Transferencia"},RANDBETWEEN(1,3))</f>
        <v>Transferencia</v>
      </c>
      <c r="K4848" t="str">
        <f t="shared" ca="1" si="455"/>
        <v>V-005</v>
      </c>
      <c r="L4848" t="str">
        <f ca="1">+VLOOKUP(K4848,'Tablas aux'!$A$23:$C$27,3,0)</f>
        <v>Ayacucho</v>
      </c>
    </row>
    <row r="4849" spans="1:12" x14ac:dyDescent="0.25">
      <c r="A4849" t="str">
        <v>V-4848</v>
      </c>
      <c r="B4849">
        <f t="shared" ca="1" si="450"/>
        <v>45713</v>
      </c>
      <c r="C4849" t="str">
        <f t="shared" ca="1" si="451"/>
        <v>C-001</v>
      </c>
      <c r="D4849" t="str">
        <f t="shared" ca="1" si="452"/>
        <v>P-003</v>
      </c>
      <c r="E4849" t="str">
        <f ca="1">+_xlfn.XLOOKUP(D4849,'Tablas aux'!$A$3:$A$6,'Tablas aux'!$B$3:$B$6,0)</f>
        <v>Smart Watch</v>
      </c>
      <c r="F4849" t="str">
        <f ca="1">+_xlfn.XLOOKUP(E4849,'Tablas aux'!$B$3:$B$6,'Tablas aux'!$C$3:$C$6,0)</f>
        <v>Electrónica</v>
      </c>
      <c r="G4849">
        <f t="shared" ca="1" si="453"/>
        <v>23</v>
      </c>
      <c r="H4849">
        <f ca="1">+_xlfn.XLOOKUP(D4849,'Tablas aux'!$A$3:$A$6,'Tablas aux'!$D$3:$D$6)</f>
        <v>200</v>
      </c>
      <c r="I4849" s="3">
        <f t="shared" ca="1" si="454"/>
        <v>0.1</v>
      </c>
      <c r="J4849" t="str" cm="1">
        <f t="array" aca="1" ref="J4849" ca="1">+INDEX({"Tarjeta";"Efectivo";"Transferencia"},RANDBETWEEN(1,3))</f>
        <v>Tarjeta</v>
      </c>
      <c r="K4849" t="str">
        <f t="shared" ca="1" si="455"/>
        <v>V-001</v>
      </c>
      <c r="L4849" t="str">
        <f ca="1">+VLOOKUP(K4849,'Tablas aux'!$A$23:$C$27,3,0)</f>
        <v>Lima</v>
      </c>
    </row>
    <row r="4850" spans="1:12" x14ac:dyDescent="0.25">
      <c r="A4850" t="str">
        <v>V-4849</v>
      </c>
      <c r="B4850">
        <f t="shared" ca="1" si="450"/>
        <v>45703</v>
      </c>
      <c r="C4850" t="str">
        <f t="shared" ca="1" si="451"/>
        <v>C-004</v>
      </c>
      <c r="D4850" t="str">
        <f t="shared" ca="1" si="452"/>
        <v>P-003</v>
      </c>
      <c r="E4850" t="str">
        <f ca="1">+_xlfn.XLOOKUP(D4850,'Tablas aux'!$A$3:$A$6,'Tablas aux'!$B$3:$B$6,0)</f>
        <v>Smart Watch</v>
      </c>
      <c r="F4850" t="str">
        <f ca="1">+_xlfn.XLOOKUP(E4850,'Tablas aux'!$B$3:$B$6,'Tablas aux'!$C$3:$C$6,0)</f>
        <v>Electrónica</v>
      </c>
      <c r="G4850">
        <f t="shared" ca="1" si="453"/>
        <v>15</v>
      </c>
      <c r="H4850">
        <f ca="1">+_xlfn.XLOOKUP(D4850,'Tablas aux'!$A$3:$A$6,'Tablas aux'!$D$3:$D$6)</f>
        <v>200</v>
      </c>
      <c r="I4850" s="3">
        <f t="shared" ca="1" si="454"/>
        <v>0.1</v>
      </c>
      <c r="J4850" t="str" cm="1">
        <f t="array" aca="1" ref="J4850" ca="1">+INDEX({"Tarjeta";"Efectivo";"Transferencia"},RANDBETWEEN(1,3))</f>
        <v>Tarjeta</v>
      </c>
      <c r="K4850" t="str">
        <f t="shared" ca="1" si="455"/>
        <v>V-004</v>
      </c>
      <c r="L4850" t="str">
        <f ca="1">+VLOOKUP(K4850,'Tablas aux'!$A$23:$C$27,3,0)</f>
        <v>Moquegua</v>
      </c>
    </row>
    <row r="4851" spans="1:12" x14ac:dyDescent="0.25">
      <c r="A4851" t="str">
        <v>V-4850</v>
      </c>
      <c r="B4851">
        <f t="shared" ca="1" si="450"/>
        <v>45930</v>
      </c>
      <c r="C4851" t="str">
        <f t="shared" ca="1" si="451"/>
        <v>C-003</v>
      </c>
      <c r="D4851" t="str">
        <f t="shared" ca="1" si="452"/>
        <v>P-001</v>
      </c>
      <c r="E4851" t="str">
        <f ca="1">+_xlfn.XLOOKUP(D4851,'Tablas aux'!$A$3:$A$6,'Tablas aux'!$B$3:$B$6,0)</f>
        <v>Audífonos</v>
      </c>
      <c r="F4851" t="str">
        <f ca="1">+_xlfn.XLOOKUP(E4851,'Tablas aux'!$B$3:$B$6,'Tablas aux'!$C$3:$C$6,0)</f>
        <v>Electrónica</v>
      </c>
      <c r="G4851">
        <f t="shared" ca="1" si="453"/>
        <v>7</v>
      </c>
      <c r="H4851">
        <f ca="1">+_xlfn.XLOOKUP(D4851,'Tablas aux'!$A$3:$A$6,'Tablas aux'!$D$3:$D$6)</f>
        <v>50</v>
      </c>
      <c r="I4851" s="3">
        <f t="shared" ca="1" si="454"/>
        <v>0.1</v>
      </c>
      <c r="J4851" t="str" cm="1">
        <f t="array" aca="1" ref="J4851" ca="1">+INDEX({"Tarjeta";"Efectivo";"Transferencia"},RANDBETWEEN(1,3))</f>
        <v>Tarjeta</v>
      </c>
      <c r="K4851" t="str">
        <f t="shared" ca="1" si="455"/>
        <v>V-004</v>
      </c>
      <c r="L4851" t="str">
        <f ca="1">+VLOOKUP(K4851,'Tablas aux'!$A$23:$C$27,3,0)</f>
        <v>Moquegua</v>
      </c>
    </row>
    <row r="4852" spans="1:12" x14ac:dyDescent="0.25">
      <c r="A4852" t="str">
        <v>V-4851</v>
      </c>
      <c r="B4852">
        <f t="shared" ca="1" si="450"/>
        <v>45907</v>
      </c>
      <c r="C4852" t="str">
        <f t="shared" ca="1" si="451"/>
        <v>C-003</v>
      </c>
      <c r="D4852" t="str">
        <f t="shared" ca="1" si="452"/>
        <v>P-004</v>
      </c>
      <c r="E4852" t="str">
        <f ca="1">+_xlfn.XLOOKUP(D4852,'Tablas aux'!$A$3:$A$6,'Tablas aux'!$B$3:$B$6,0)</f>
        <v>Smart Phone</v>
      </c>
      <c r="F4852" t="str">
        <f ca="1">+_xlfn.XLOOKUP(E4852,'Tablas aux'!$B$3:$B$6,'Tablas aux'!$C$3:$C$6,0)</f>
        <v>Telefonía</v>
      </c>
      <c r="G4852">
        <f t="shared" ca="1" si="453"/>
        <v>40</v>
      </c>
      <c r="H4852">
        <f ca="1">+_xlfn.XLOOKUP(D4852,'Tablas aux'!$A$3:$A$6,'Tablas aux'!$D$3:$D$6)</f>
        <v>800</v>
      </c>
      <c r="I4852" s="3">
        <f t="shared" ca="1" si="454"/>
        <v>0.2</v>
      </c>
      <c r="J4852" t="str" cm="1">
        <f t="array" aca="1" ref="J4852" ca="1">+INDEX({"Tarjeta";"Efectivo";"Transferencia"},RANDBETWEEN(1,3))</f>
        <v>Tarjeta</v>
      </c>
      <c r="K4852" t="str">
        <f t="shared" ca="1" si="455"/>
        <v>V-002</v>
      </c>
      <c r="L4852" t="str">
        <f ca="1">+VLOOKUP(K4852,'Tablas aux'!$A$23:$C$27,3,0)</f>
        <v>Callao</v>
      </c>
    </row>
    <row r="4853" spans="1:12" x14ac:dyDescent="0.25">
      <c r="A4853" t="str">
        <v>V-4852</v>
      </c>
      <c r="B4853">
        <f t="shared" ca="1" si="450"/>
        <v>45859</v>
      </c>
      <c r="C4853" t="str">
        <f t="shared" ca="1" si="451"/>
        <v>C-003</v>
      </c>
      <c r="D4853" t="str">
        <f t="shared" ca="1" si="452"/>
        <v>P-003</v>
      </c>
      <c r="E4853" t="str">
        <f ca="1">+_xlfn.XLOOKUP(D4853,'Tablas aux'!$A$3:$A$6,'Tablas aux'!$B$3:$B$6,0)</f>
        <v>Smart Watch</v>
      </c>
      <c r="F4853" t="str">
        <f ca="1">+_xlfn.XLOOKUP(E4853,'Tablas aux'!$B$3:$B$6,'Tablas aux'!$C$3:$C$6,0)</f>
        <v>Electrónica</v>
      </c>
      <c r="G4853">
        <f t="shared" ca="1" si="453"/>
        <v>13</v>
      </c>
      <c r="H4853">
        <f ca="1">+_xlfn.XLOOKUP(D4853,'Tablas aux'!$A$3:$A$6,'Tablas aux'!$D$3:$D$6)</f>
        <v>200</v>
      </c>
      <c r="I4853" s="3">
        <f t="shared" ca="1" si="454"/>
        <v>0.1</v>
      </c>
      <c r="J4853" t="str" cm="1">
        <f t="array" aca="1" ref="J4853" ca="1">+INDEX({"Tarjeta";"Efectivo";"Transferencia"},RANDBETWEEN(1,3))</f>
        <v>Tarjeta</v>
      </c>
      <c r="K4853" t="str">
        <f t="shared" ca="1" si="455"/>
        <v>V-005</v>
      </c>
      <c r="L4853" t="str">
        <f ca="1">+VLOOKUP(K4853,'Tablas aux'!$A$23:$C$27,3,0)</f>
        <v>Ayacucho</v>
      </c>
    </row>
    <row r="4854" spans="1:12" x14ac:dyDescent="0.25">
      <c r="A4854" t="str">
        <v>V-4853</v>
      </c>
      <c r="B4854">
        <f t="shared" ca="1" si="450"/>
        <v>45864</v>
      </c>
      <c r="C4854" t="str">
        <f t="shared" ca="1" si="451"/>
        <v>C-001</v>
      </c>
      <c r="D4854" t="str">
        <f t="shared" ca="1" si="452"/>
        <v>P-003</v>
      </c>
      <c r="E4854" t="str">
        <f ca="1">+_xlfn.XLOOKUP(D4854,'Tablas aux'!$A$3:$A$6,'Tablas aux'!$B$3:$B$6,0)</f>
        <v>Smart Watch</v>
      </c>
      <c r="F4854" t="str">
        <f ca="1">+_xlfn.XLOOKUP(E4854,'Tablas aux'!$B$3:$B$6,'Tablas aux'!$C$3:$C$6,0)</f>
        <v>Electrónica</v>
      </c>
      <c r="G4854">
        <f t="shared" ca="1" si="453"/>
        <v>37</v>
      </c>
      <c r="H4854">
        <f ca="1">+_xlfn.XLOOKUP(D4854,'Tablas aux'!$A$3:$A$6,'Tablas aux'!$D$3:$D$6)</f>
        <v>200</v>
      </c>
      <c r="I4854" s="3">
        <f t="shared" ca="1" si="454"/>
        <v>0.1</v>
      </c>
      <c r="J4854" t="str" cm="1">
        <f t="array" aca="1" ref="J4854" ca="1">+INDEX({"Tarjeta";"Efectivo";"Transferencia"},RANDBETWEEN(1,3))</f>
        <v>Efectivo</v>
      </c>
      <c r="K4854" t="str">
        <f t="shared" ca="1" si="455"/>
        <v>V-003</v>
      </c>
      <c r="L4854" t="str">
        <f ca="1">+VLOOKUP(K4854,'Tablas aux'!$A$23:$C$27,3,0)</f>
        <v>Arequipa</v>
      </c>
    </row>
    <row r="4855" spans="1:12" x14ac:dyDescent="0.25">
      <c r="A4855" t="str">
        <v>V-4854</v>
      </c>
      <c r="B4855">
        <f t="shared" ca="1" si="450"/>
        <v>45900</v>
      </c>
      <c r="C4855" t="str">
        <f t="shared" ca="1" si="451"/>
        <v>C-004</v>
      </c>
      <c r="D4855" t="str">
        <f t="shared" ca="1" si="452"/>
        <v>P-002</v>
      </c>
      <c r="E4855" t="str">
        <f ca="1">+_xlfn.XLOOKUP(D4855,'Tablas aux'!$A$3:$A$6,'Tablas aux'!$B$3:$B$6,0)</f>
        <v>Laptop</v>
      </c>
      <c r="F4855" t="str">
        <f ca="1">+_xlfn.XLOOKUP(E4855,'Tablas aux'!$B$3:$B$6,'Tablas aux'!$C$3:$C$6,0)</f>
        <v>Computo</v>
      </c>
      <c r="G4855">
        <f t="shared" ca="1" si="453"/>
        <v>17</v>
      </c>
      <c r="H4855">
        <f ca="1">+_xlfn.XLOOKUP(D4855,'Tablas aux'!$A$3:$A$6,'Tablas aux'!$D$3:$D$6)</f>
        <v>1200</v>
      </c>
      <c r="I4855" s="3">
        <f t="shared" ca="1" si="454"/>
        <v>0.3</v>
      </c>
      <c r="J4855" t="str" cm="1">
        <f t="array" aca="1" ref="J4855" ca="1">+INDEX({"Tarjeta";"Efectivo";"Transferencia"},RANDBETWEEN(1,3))</f>
        <v>Efectivo</v>
      </c>
      <c r="K4855" t="str">
        <f t="shared" ca="1" si="455"/>
        <v>V-003</v>
      </c>
      <c r="L4855" t="str">
        <f ca="1">+VLOOKUP(K4855,'Tablas aux'!$A$23:$C$27,3,0)</f>
        <v>Arequipa</v>
      </c>
    </row>
    <row r="4856" spans="1:12" x14ac:dyDescent="0.25">
      <c r="A4856" t="str">
        <v>V-4855</v>
      </c>
      <c r="B4856">
        <f t="shared" ca="1" si="450"/>
        <v>45916</v>
      </c>
      <c r="C4856" t="str">
        <f t="shared" ca="1" si="451"/>
        <v>C-004</v>
      </c>
      <c r="D4856" t="str">
        <f t="shared" ca="1" si="452"/>
        <v>P-002</v>
      </c>
      <c r="E4856" t="str">
        <f ca="1">+_xlfn.XLOOKUP(D4856,'Tablas aux'!$A$3:$A$6,'Tablas aux'!$B$3:$B$6,0)</f>
        <v>Laptop</v>
      </c>
      <c r="F4856" t="str">
        <f ca="1">+_xlfn.XLOOKUP(E4856,'Tablas aux'!$B$3:$B$6,'Tablas aux'!$C$3:$C$6,0)</f>
        <v>Computo</v>
      </c>
      <c r="G4856">
        <f t="shared" ca="1" si="453"/>
        <v>32</v>
      </c>
      <c r="H4856">
        <f ca="1">+_xlfn.XLOOKUP(D4856,'Tablas aux'!$A$3:$A$6,'Tablas aux'!$D$3:$D$6)</f>
        <v>1200</v>
      </c>
      <c r="I4856" s="3">
        <f t="shared" ca="1" si="454"/>
        <v>0.3</v>
      </c>
      <c r="J4856" t="str" cm="1">
        <f t="array" aca="1" ref="J4856" ca="1">+INDEX({"Tarjeta";"Efectivo";"Transferencia"},RANDBETWEEN(1,3))</f>
        <v>Efectivo</v>
      </c>
      <c r="K4856" t="str">
        <f t="shared" ca="1" si="455"/>
        <v>V-005</v>
      </c>
      <c r="L4856" t="str">
        <f ca="1">+VLOOKUP(K4856,'Tablas aux'!$A$23:$C$27,3,0)</f>
        <v>Ayacucho</v>
      </c>
    </row>
    <row r="4857" spans="1:12" x14ac:dyDescent="0.25">
      <c r="A4857" t="str">
        <v>V-4856</v>
      </c>
      <c r="B4857">
        <f t="shared" ca="1" si="450"/>
        <v>45676</v>
      </c>
      <c r="C4857" t="str">
        <f t="shared" ca="1" si="451"/>
        <v>C-004</v>
      </c>
      <c r="D4857" t="str">
        <f t="shared" ca="1" si="452"/>
        <v>P-001</v>
      </c>
      <c r="E4857" t="str">
        <f ca="1">+_xlfn.XLOOKUP(D4857,'Tablas aux'!$A$3:$A$6,'Tablas aux'!$B$3:$B$6,0)</f>
        <v>Audífonos</v>
      </c>
      <c r="F4857" t="str">
        <f ca="1">+_xlfn.XLOOKUP(E4857,'Tablas aux'!$B$3:$B$6,'Tablas aux'!$C$3:$C$6,0)</f>
        <v>Electrónica</v>
      </c>
      <c r="G4857">
        <f t="shared" ca="1" si="453"/>
        <v>12</v>
      </c>
      <c r="H4857">
        <f ca="1">+_xlfn.XLOOKUP(D4857,'Tablas aux'!$A$3:$A$6,'Tablas aux'!$D$3:$D$6)</f>
        <v>50</v>
      </c>
      <c r="I4857" s="3">
        <f t="shared" ca="1" si="454"/>
        <v>0.1</v>
      </c>
      <c r="J4857" t="str" cm="1">
        <f t="array" aca="1" ref="J4857" ca="1">+INDEX({"Tarjeta";"Efectivo";"Transferencia"},RANDBETWEEN(1,3))</f>
        <v>Tarjeta</v>
      </c>
      <c r="K4857" t="str">
        <f t="shared" ca="1" si="455"/>
        <v>V-002</v>
      </c>
      <c r="L4857" t="str">
        <f ca="1">+VLOOKUP(K4857,'Tablas aux'!$A$23:$C$27,3,0)</f>
        <v>Callao</v>
      </c>
    </row>
    <row r="4858" spans="1:12" x14ac:dyDescent="0.25">
      <c r="A4858" t="str">
        <v>V-4857</v>
      </c>
      <c r="B4858">
        <f t="shared" ca="1" si="450"/>
        <v>45658</v>
      </c>
      <c r="C4858" t="str">
        <f t="shared" ca="1" si="451"/>
        <v>C-003</v>
      </c>
      <c r="D4858" t="str">
        <f t="shared" ca="1" si="452"/>
        <v>P-003</v>
      </c>
      <c r="E4858" t="str">
        <f ca="1">+_xlfn.XLOOKUP(D4858,'Tablas aux'!$A$3:$A$6,'Tablas aux'!$B$3:$B$6,0)</f>
        <v>Smart Watch</v>
      </c>
      <c r="F4858" t="str">
        <f ca="1">+_xlfn.XLOOKUP(E4858,'Tablas aux'!$B$3:$B$6,'Tablas aux'!$C$3:$C$6,0)</f>
        <v>Electrónica</v>
      </c>
      <c r="G4858">
        <f t="shared" ca="1" si="453"/>
        <v>17</v>
      </c>
      <c r="H4858">
        <f ca="1">+_xlfn.XLOOKUP(D4858,'Tablas aux'!$A$3:$A$6,'Tablas aux'!$D$3:$D$6)</f>
        <v>200</v>
      </c>
      <c r="I4858" s="3">
        <f t="shared" ca="1" si="454"/>
        <v>0.1</v>
      </c>
      <c r="J4858" t="str" cm="1">
        <f t="array" aca="1" ref="J4858" ca="1">+INDEX({"Tarjeta";"Efectivo";"Transferencia"},RANDBETWEEN(1,3))</f>
        <v>Transferencia</v>
      </c>
      <c r="K4858" t="str">
        <f t="shared" ca="1" si="455"/>
        <v>V-005</v>
      </c>
      <c r="L4858" t="str">
        <f ca="1">+VLOOKUP(K4858,'Tablas aux'!$A$23:$C$27,3,0)</f>
        <v>Ayacucho</v>
      </c>
    </row>
    <row r="4859" spans="1:12" x14ac:dyDescent="0.25">
      <c r="A4859" t="str">
        <v>V-4858</v>
      </c>
      <c r="B4859">
        <f t="shared" ca="1" si="450"/>
        <v>45698</v>
      </c>
      <c r="C4859" t="str">
        <f t="shared" ca="1" si="451"/>
        <v>C-001</v>
      </c>
      <c r="D4859" t="str">
        <f t="shared" ca="1" si="452"/>
        <v>P-001</v>
      </c>
      <c r="E4859" t="str">
        <f ca="1">+_xlfn.XLOOKUP(D4859,'Tablas aux'!$A$3:$A$6,'Tablas aux'!$B$3:$B$6,0)</f>
        <v>Audífonos</v>
      </c>
      <c r="F4859" t="str">
        <f ca="1">+_xlfn.XLOOKUP(E4859,'Tablas aux'!$B$3:$B$6,'Tablas aux'!$C$3:$C$6,0)</f>
        <v>Electrónica</v>
      </c>
      <c r="G4859">
        <f t="shared" ca="1" si="453"/>
        <v>36</v>
      </c>
      <c r="H4859">
        <f ca="1">+_xlfn.XLOOKUP(D4859,'Tablas aux'!$A$3:$A$6,'Tablas aux'!$D$3:$D$6)</f>
        <v>50</v>
      </c>
      <c r="I4859" s="3">
        <f t="shared" ca="1" si="454"/>
        <v>0.1</v>
      </c>
      <c r="J4859" t="str" cm="1">
        <f t="array" aca="1" ref="J4859" ca="1">+INDEX({"Tarjeta";"Efectivo";"Transferencia"},RANDBETWEEN(1,3))</f>
        <v>Efectivo</v>
      </c>
      <c r="K4859" t="str">
        <f t="shared" ca="1" si="455"/>
        <v>V-001</v>
      </c>
      <c r="L4859" t="str">
        <f ca="1">+VLOOKUP(K4859,'Tablas aux'!$A$23:$C$27,3,0)</f>
        <v>Lima</v>
      </c>
    </row>
    <row r="4860" spans="1:12" x14ac:dyDescent="0.25">
      <c r="A4860" t="str">
        <v>V-4859</v>
      </c>
      <c r="B4860">
        <f t="shared" ca="1" si="450"/>
        <v>45847</v>
      </c>
      <c r="C4860" t="str">
        <f t="shared" ca="1" si="451"/>
        <v>C-002</v>
      </c>
      <c r="D4860" t="str">
        <f t="shared" ca="1" si="452"/>
        <v>P-004</v>
      </c>
      <c r="E4860" t="str">
        <f ca="1">+_xlfn.XLOOKUP(D4860,'Tablas aux'!$A$3:$A$6,'Tablas aux'!$B$3:$B$6,0)</f>
        <v>Smart Phone</v>
      </c>
      <c r="F4860" t="str">
        <f ca="1">+_xlfn.XLOOKUP(E4860,'Tablas aux'!$B$3:$B$6,'Tablas aux'!$C$3:$C$6,0)</f>
        <v>Telefonía</v>
      </c>
      <c r="G4860">
        <f t="shared" ca="1" si="453"/>
        <v>29</v>
      </c>
      <c r="H4860">
        <f ca="1">+_xlfn.XLOOKUP(D4860,'Tablas aux'!$A$3:$A$6,'Tablas aux'!$D$3:$D$6)</f>
        <v>800</v>
      </c>
      <c r="I4860" s="3">
        <f t="shared" ca="1" si="454"/>
        <v>0.2</v>
      </c>
      <c r="J4860" t="str" cm="1">
        <f t="array" aca="1" ref="J4860" ca="1">+INDEX({"Tarjeta";"Efectivo";"Transferencia"},RANDBETWEEN(1,3))</f>
        <v>Efectivo</v>
      </c>
      <c r="K4860" t="str">
        <f t="shared" ca="1" si="455"/>
        <v>V-001</v>
      </c>
      <c r="L4860" t="str">
        <f ca="1">+VLOOKUP(K4860,'Tablas aux'!$A$23:$C$27,3,0)</f>
        <v>Lima</v>
      </c>
    </row>
    <row r="4861" spans="1:12" x14ac:dyDescent="0.25">
      <c r="A4861" t="str">
        <v>V-4860</v>
      </c>
      <c r="B4861">
        <f t="shared" ca="1" si="450"/>
        <v>45884</v>
      </c>
      <c r="C4861" t="str">
        <f t="shared" ca="1" si="451"/>
        <v>C-002</v>
      </c>
      <c r="D4861" t="str">
        <f t="shared" ca="1" si="452"/>
        <v>P-001</v>
      </c>
      <c r="E4861" t="str">
        <f ca="1">+_xlfn.XLOOKUP(D4861,'Tablas aux'!$A$3:$A$6,'Tablas aux'!$B$3:$B$6,0)</f>
        <v>Audífonos</v>
      </c>
      <c r="F4861" t="str">
        <f ca="1">+_xlfn.XLOOKUP(E4861,'Tablas aux'!$B$3:$B$6,'Tablas aux'!$C$3:$C$6,0)</f>
        <v>Electrónica</v>
      </c>
      <c r="G4861">
        <f t="shared" ca="1" si="453"/>
        <v>16</v>
      </c>
      <c r="H4861">
        <f ca="1">+_xlfn.XLOOKUP(D4861,'Tablas aux'!$A$3:$A$6,'Tablas aux'!$D$3:$D$6)</f>
        <v>50</v>
      </c>
      <c r="I4861" s="3">
        <f t="shared" ca="1" si="454"/>
        <v>0.1</v>
      </c>
      <c r="J4861" t="str" cm="1">
        <f t="array" aca="1" ref="J4861" ca="1">+INDEX({"Tarjeta";"Efectivo";"Transferencia"},RANDBETWEEN(1,3))</f>
        <v>Tarjeta</v>
      </c>
      <c r="K4861" t="str">
        <f t="shared" ca="1" si="455"/>
        <v>V-002</v>
      </c>
      <c r="L4861" t="str">
        <f ca="1">+VLOOKUP(K4861,'Tablas aux'!$A$23:$C$27,3,0)</f>
        <v>Callao</v>
      </c>
    </row>
    <row r="4862" spans="1:12" x14ac:dyDescent="0.25">
      <c r="A4862" t="str">
        <v>V-4861</v>
      </c>
      <c r="B4862">
        <f t="shared" ca="1" si="450"/>
        <v>45995</v>
      </c>
      <c r="C4862" t="str">
        <f t="shared" ca="1" si="451"/>
        <v>C-001</v>
      </c>
      <c r="D4862" t="str">
        <f t="shared" ca="1" si="452"/>
        <v>P-004</v>
      </c>
      <c r="E4862" t="str">
        <f ca="1">+_xlfn.XLOOKUP(D4862,'Tablas aux'!$A$3:$A$6,'Tablas aux'!$B$3:$B$6,0)</f>
        <v>Smart Phone</v>
      </c>
      <c r="F4862" t="str">
        <f ca="1">+_xlfn.XLOOKUP(E4862,'Tablas aux'!$B$3:$B$6,'Tablas aux'!$C$3:$C$6,0)</f>
        <v>Telefonía</v>
      </c>
      <c r="G4862">
        <f t="shared" ca="1" si="453"/>
        <v>40</v>
      </c>
      <c r="H4862">
        <f ca="1">+_xlfn.XLOOKUP(D4862,'Tablas aux'!$A$3:$A$6,'Tablas aux'!$D$3:$D$6)</f>
        <v>800</v>
      </c>
      <c r="I4862" s="3">
        <f t="shared" ca="1" si="454"/>
        <v>0.2</v>
      </c>
      <c r="J4862" t="str" cm="1">
        <f t="array" aca="1" ref="J4862" ca="1">+INDEX({"Tarjeta";"Efectivo";"Transferencia"},RANDBETWEEN(1,3))</f>
        <v>Efectivo</v>
      </c>
      <c r="K4862" t="str">
        <f t="shared" ca="1" si="455"/>
        <v>V-001</v>
      </c>
      <c r="L4862" t="str">
        <f ca="1">+VLOOKUP(K4862,'Tablas aux'!$A$23:$C$27,3,0)</f>
        <v>Lima</v>
      </c>
    </row>
    <row r="4863" spans="1:12" x14ac:dyDescent="0.25">
      <c r="A4863" t="str">
        <v>V-4862</v>
      </c>
      <c r="B4863">
        <f t="shared" ca="1" si="450"/>
        <v>45704</v>
      </c>
      <c r="C4863" t="str">
        <f t="shared" ca="1" si="451"/>
        <v>C-002</v>
      </c>
      <c r="D4863" t="str">
        <f t="shared" ca="1" si="452"/>
        <v>P-001</v>
      </c>
      <c r="E4863" t="str">
        <f ca="1">+_xlfn.XLOOKUP(D4863,'Tablas aux'!$A$3:$A$6,'Tablas aux'!$B$3:$B$6,0)</f>
        <v>Audífonos</v>
      </c>
      <c r="F4863" t="str">
        <f ca="1">+_xlfn.XLOOKUP(E4863,'Tablas aux'!$B$3:$B$6,'Tablas aux'!$C$3:$C$6,0)</f>
        <v>Electrónica</v>
      </c>
      <c r="G4863">
        <f t="shared" ca="1" si="453"/>
        <v>16</v>
      </c>
      <c r="H4863">
        <f ca="1">+_xlfn.XLOOKUP(D4863,'Tablas aux'!$A$3:$A$6,'Tablas aux'!$D$3:$D$6)</f>
        <v>50</v>
      </c>
      <c r="I4863" s="3">
        <f t="shared" ca="1" si="454"/>
        <v>0.1</v>
      </c>
      <c r="J4863" t="str" cm="1">
        <f t="array" aca="1" ref="J4863" ca="1">+INDEX({"Tarjeta";"Efectivo";"Transferencia"},RANDBETWEEN(1,3))</f>
        <v>Efectivo</v>
      </c>
      <c r="K4863" t="str">
        <f t="shared" ca="1" si="455"/>
        <v>V-003</v>
      </c>
      <c r="L4863" t="str">
        <f ca="1">+VLOOKUP(K4863,'Tablas aux'!$A$23:$C$27,3,0)</f>
        <v>Arequipa</v>
      </c>
    </row>
    <row r="4864" spans="1:12" x14ac:dyDescent="0.25">
      <c r="A4864" t="str">
        <v>V-4863</v>
      </c>
      <c r="B4864">
        <f t="shared" ca="1" si="450"/>
        <v>45835</v>
      </c>
      <c r="C4864" t="str">
        <f t="shared" ca="1" si="451"/>
        <v>C-003</v>
      </c>
      <c r="D4864" t="str">
        <f t="shared" ca="1" si="452"/>
        <v>P-002</v>
      </c>
      <c r="E4864" t="str">
        <f ca="1">+_xlfn.XLOOKUP(D4864,'Tablas aux'!$A$3:$A$6,'Tablas aux'!$B$3:$B$6,0)</f>
        <v>Laptop</v>
      </c>
      <c r="F4864" t="str">
        <f ca="1">+_xlfn.XLOOKUP(E4864,'Tablas aux'!$B$3:$B$6,'Tablas aux'!$C$3:$C$6,0)</f>
        <v>Computo</v>
      </c>
      <c r="G4864">
        <f t="shared" ca="1" si="453"/>
        <v>36</v>
      </c>
      <c r="H4864">
        <f ca="1">+_xlfn.XLOOKUP(D4864,'Tablas aux'!$A$3:$A$6,'Tablas aux'!$D$3:$D$6)</f>
        <v>1200</v>
      </c>
      <c r="I4864" s="3">
        <f t="shared" ca="1" si="454"/>
        <v>0.3</v>
      </c>
      <c r="J4864" t="str" cm="1">
        <f t="array" aca="1" ref="J4864" ca="1">+INDEX({"Tarjeta";"Efectivo";"Transferencia"},RANDBETWEEN(1,3))</f>
        <v>Efectivo</v>
      </c>
      <c r="K4864" t="str">
        <f t="shared" ca="1" si="455"/>
        <v>V-002</v>
      </c>
      <c r="L4864" t="str">
        <f ca="1">+VLOOKUP(K4864,'Tablas aux'!$A$23:$C$27,3,0)</f>
        <v>Callao</v>
      </c>
    </row>
    <row r="4865" spans="1:12" x14ac:dyDescent="0.25">
      <c r="A4865" t="str">
        <v>V-4864</v>
      </c>
      <c r="B4865">
        <f t="shared" ca="1" si="450"/>
        <v>45762</v>
      </c>
      <c r="C4865" t="str">
        <f t="shared" ca="1" si="451"/>
        <v>C-004</v>
      </c>
      <c r="D4865" t="str">
        <f t="shared" ca="1" si="452"/>
        <v>P-002</v>
      </c>
      <c r="E4865" t="str">
        <f ca="1">+_xlfn.XLOOKUP(D4865,'Tablas aux'!$A$3:$A$6,'Tablas aux'!$B$3:$B$6,0)</f>
        <v>Laptop</v>
      </c>
      <c r="F4865" t="str">
        <f ca="1">+_xlfn.XLOOKUP(E4865,'Tablas aux'!$B$3:$B$6,'Tablas aux'!$C$3:$C$6,0)</f>
        <v>Computo</v>
      </c>
      <c r="G4865">
        <f t="shared" ca="1" si="453"/>
        <v>23</v>
      </c>
      <c r="H4865">
        <f ca="1">+_xlfn.XLOOKUP(D4865,'Tablas aux'!$A$3:$A$6,'Tablas aux'!$D$3:$D$6)</f>
        <v>1200</v>
      </c>
      <c r="I4865" s="3">
        <f t="shared" ca="1" si="454"/>
        <v>0.3</v>
      </c>
      <c r="J4865" t="str" cm="1">
        <f t="array" aca="1" ref="J4865" ca="1">+INDEX({"Tarjeta";"Efectivo";"Transferencia"},RANDBETWEEN(1,3))</f>
        <v>Tarjeta</v>
      </c>
      <c r="K4865" t="str">
        <f t="shared" ca="1" si="455"/>
        <v>V-005</v>
      </c>
      <c r="L4865" t="str">
        <f ca="1">+VLOOKUP(K4865,'Tablas aux'!$A$23:$C$27,3,0)</f>
        <v>Ayacucho</v>
      </c>
    </row>
    <row r="4866" spans="1:12" x14ac:dyDescent="0.25">
      <c r="A4866" t="str">
        <v>V-4865</v>
      </c>
      <c r="B4866">
        <f t="shared" ca="1" si="450"/>
        <v>45675</v>
      </c>
      <c r="C4866" t="str">
        <f t="shared" ca="1" si="451"/>
        <v>C-004</v>
      </c>
      <c r="D4866" t="str">
        <f t="shared" ca="1" si="452"/>
        <v>P-001</v>
      </c>
      <c r="E4866" t="str">
        <f ca="1">+_xlfn.XLOOKUP(D4866,'Tablas aux'!$A$3:$A$6,'Tablas aux'!$B$3:$B$6,0)</f>
        <v>Audífonos</v>
      </c>
      <c r="F4866" t="str">
        <f ca="1">+_xlfn.XLOOKUP(E4866,'Tablas aux'!$B$3:$B$6,'Tablas aux'!$C$3:$C$6,0)</f>
        <v>Electrónica</v>
      </c>
      <c r="G4866">
        <f t="shared" ca="1" si="453"/>
        <v>20</v>
      </c>
      <c r="H4866">
        <f ca="1">+_xlfn.XLOOKUP(D4866,'Tablas aux'!$A$3:$A$6,'Tablas aux'!$D$3:$D$6)</f>
        <v>50</v>
      </c>
      <c r="I4866" s="3">
        <f t="shared" ca="1" si="454"/>
        <v>0.1</v>
      </c>
      <c r="J4866" t="str" cm="1">
        <f t="array" aca="1" ref="J4866" ca="1">+INDEX({"Tarjeta";"Efectivo";"Transferencia"},RANDBETWEEN(1,3))</f>
        <v>Tarjeta</v>
      </c>
      <c r="K4866" t="str">
        <f t="shared" ca="1" si="455"/>
        <v>V-004</v>
      </c>
      <c r="L4866" t="str">
        <f ca="1">+VLOOKUP(K4866,'Tablas aux'!$A$23:$C$27,3,0)</f>
        <v>Moquegua</v>
      </c>
    </row>
    <row r="4867" spans="1:12" x14ac:dyDescent="0.25">
      <c r="A4867" t="str">
        <v>V-4866</v>
      </c>
      <c r="B4867">
        <f t="shared" ref="B4867:B4930" ca="1" si="456">+RANDBETWEEN("01/01/2025","31/12/2025")</f>
        <v>45886</v>
      </c>
      <c r="C4867" t="str">
        <f t="shared" ref="C4867:C4930" ca="1" si="457">+"C"&amp;"-"&amp;TEXT(RANDBETWEEN(1,4),"000")</f>
        <v>C-003</v>
      </c>
      <c r="D4867" t="str">
        <f t="shared" ref="D4867:D4930" ca="1" si="458">+"P"&amp;"-"&amp;TEXT(RANDBETWEEN(1,4),"000")</f>
        <v>P-001</v>
      </c>
      <c r="E4867" t="str">
        <f ca="1">+_xlfn.XLOOKUP(D4867,'Tablas aux'!$A$3:$A$6,'Tablas aux'!$B$3:$B$6,0)</f>
        <v>Audífonos</v>
      </c>
      <c r="F4867" t="str">
        <f ca="1">+_xlfn.XLOOKUP(E4867,'Tablas aux'!$B$3:$B$6,'Tablas aux'!$C$3:$C$6,0)</f>
        <v>Electrónica</v>
      </c>
      <c r="G4867">
        <f t="shared" ref="G4867:G4930" ca="1" si="459">+RANDBETWEEN(5,45)</f>
        <v>38</v>
      </c>
      <c r="H4867">
        <f ca="1">+_xlfn.XLOOKUP(D4867,'Tablas aux'!$A$3:$A$6,'Tablas aux'!$D$3:$D$6)</f>
        <v>50</v>
      </c>
      <c r="I4867" s="3">
        <f t="shared" ref="I4867:I4930" ca="1" si="460">+IF(F4867="Electrónica",0.1,IF(F4867="Telefonía",0.2,0.3))</f>
        <v>0.1</v>
      </c>
      <c r="J4867" t="str" cm="1">
        <f t="array" aca="1" ref="J4867" ca="1">+INDEX({"Tarjeta";"Efectivo";"Transferencia"},RANDBETWEEN(1,3))</f>
        <v>Tarjeta</v>
      </c>
      <c r="K4867" t="str">
        <f t="shared" ref="K4867:K4930" ca="1" si="461">+"V"&amp;"-"&amp;TEXT(RANDBETWEEN(1,5),"000")</f>
        <v>V-001</v>
      </c>
      <c r="L4867" t="str">
        <f ca="1">+VLOOKUP(K4867,'Tablas aux'!$A$23:$C$27,3,0)</f>
        <v>Lima</v>
      </c>
    </row>
    <row r="4868" spans="1:12" x14ac:dyDescent="0.25">
      <c r="A4868" t="str">
        <v>V-4867</v>
      </c>
      <c r="B4868">
        <f t="shared" ca="1" si="456"/>
        <v>45755</v>
      </c>
      <c r="C4868" t="str">
        <f t="shared" ca="1" si="457"/>
        <v>C-001</v>
      </c>
      <c r="D4868" t="str">
        <f t="shared" ca="1" si="458"/>
        <v>P-002</v>
      </c>
      <c r="E4868" t="str">
        <f ca="1">+_xlfn.XLOOKUP(D4868,'Tablas aux'!$A$3:$A$6,'Tablas aux'!$B$3:$B$6,0)</f>
        <v>Laptop</v>
      </c>
      <c r="F4868" t="str">
        <f ca="1">+_xlfn.XLOOKUP(E4868,'Tablas aux'!$B$3:$B$6,'Tablas aux'!$C$3:$C$6,0)</f>
        <v>Computo</v>
      </c>
      <c r="G4868">
        <f t="shared" ca="1" si="459"/>
        <v>30</v>
      </c>
      <c r="H4868">
        <f ca="1">+_xlfn.XLOOKUP(D4868,'Tablas aux'!$A$3:$A$6,'Tablas aux'!$D$3:$D$6)</f>
        <v>1200</v>
      </c>
      <c r="I4868" s="3">
        <f t="shared" ca="1" si="460"/>
        <v>0.3</v>
      </c>
      <c r="J4868" t="str" cm="1">
        <f t="array" aca="1" ref="J4868" ca="1">+INDEX({"Tarjeta";"Efectivo";"Transferencia"},RANDBETWEEN(1,3))</f>
        <v>Efectivo</v>
      </c>
      <c r="K4868" t="str">
        <f t="shared" ca="1" si="461"/>
        <v>V-003</v>
      </c>
      <c r="L4868" t="str">
        <f ca="1">+VLOOKUP(K4868,'Tablas aux'!$A$23:$C$27,3,0)</f>
        <v>Arequipa</v>
      </c>
    </row>
    <row r="4869" spans="1:12" x14ac:dyDescent="0.25">
      <c r="A4869" t="str">
        <v>V-4868</v>
      </c>
      <c r="B4869">
        <f t="shared" ca="1" si="456"/>
        <v>45744</v>
      </c>
      <c r="C4869" t="str">
        <f t="shared" ca="1" si="457"/>
        <v>C-001</v>
      </c>
      <c r="D4869" t="str">
        <f t="shared" ca="1" si="458"/>
        <v>P-001</v>
      </c>
      <c r="E4869" t="str">
        <f ca="1">+_xlfn.XLOOKUP(D4869,'Tablas aux'!$A$3:$A$6,'Tablas aux'!$B$3:$B$6,0)</f>
        <v>Audífonos</v>
      </c>
      <c r="F4869" t="str">
        <f ca="1">+_xlfn.XLOOKUP(E4869,'Tablas aux'!$B$3:$B$6,'Tablas aux'!$C$3:$C$6,0)</f>
        <v>Electrónica</v>
      </c>
      <c r="G4869">
        <f t="shared" ca="1" si="459"/>
        <v>33</v>
      </c>
      <c r="H4869">
        <f ca="1">+_xlfn.XLOOKUP(D4869,'Tablas aux'!$A$3:$A$6,'Tablas aux'!$D$3:$D$6)</f>
        <v>50</v>
      </c>
      <c r="I4869" s="3">
        <f t="shared" ca="1" si="460"/>
        <v>0.1</v>
      </c>
      <c r="J4869" t="str" cm="1">
        <f t="array" aca="1" ref="J4869" ca="1">+INDEX({"Tarjeta";"Efectivo";"Transferencia"},RANDBETWEEN(1,3))</f>
        <v>Efectivo</v>
      </c>
      <c r="K4869" t="str">
        <f t="shared" ca="1" si="461"/>
        <v>V-005</v>
      </c>
      <c r="L4869" t="str">
        <f ca="1">+VLOOKUP(K4869,'Tablas aux'!$A$23:$C$27,3,0)</f>
        <v>Ayacucho</v>
      </c>
    </row>
    <row r="4870" spans="1:12" x14ac:dyDescent="0.25">
      <c r="A4870" t="str">
        <v>V-4869</v>
      </c>
      <c r="B4870">
        <f t="shared" ca="1" si="456"/>
        <v>45940</v>
      </c>
      <c r="C4870" t="str">
        <f t="shared" ca="1" si="457"/>
        <v>C-003</v>
      </c>
      <c r="D4870" t="str">
        <f t="shared" ca="1" si="458"/>
        <v>P-001</v>
      </c>
      <c r="E4870" t="str">
        <f ca="1">+_xlfn.XLOOKUP(D4870,'Tablas aux'!$A$3:$A$6,'Tablas aux'!$B$3:$B$6,0)</f>
        <v>Audífonos</v>
      </c>
      <c r="F4870" t="str">
        <f ca="1">+_xlfn.XLOOKUP(E4870,'Tablas aux'!$B$3:$B$6,'Tablas aux'!$C$3:$C$6,0)</f>
        <v>Electrónica</v>
      </c>
      <c r="G4870">
        <f t="shared" ca="1" si="459"/>
        <v>9</v>
      </c>
      <c r="H4870">
        <f ca="1">+_xlfn.XLOOKUP(D4870,'Tablas aux'!$A$3:$A$6,'Tablas aux'!$D$3:$D$6)</f>
        <v>50</v>
      </c>
      <c r="I4870" s="3">
        <f t="shared" ca="1" si="460"/>
        <v>0.1</v>
      </c>
      <c r="J4870" t="str" cm="1">
        <f t="array" aca="1" ref="J4870" ca="1">+INDEX({"Tarjeta";"Efectivo";"Transferencia"},RANDBETWEEN(1,3))</f>
        <v>Efectivo</v>
      </c>
      <c r="K4870" t="str">
        <f t="shared" ca="1" si="461"/>
        <v>V-001</v>
      </c>
      <c r="L4870" t="str">
        <f ca="1">+VLOOKUP(K4870,'Tablas aux'!$A$23:$C$27,3,0)</f>
        <v>Lima</v>
      </c>
    </row>
    <row r="4871" spans="1:12" x14ac:dyDescent="0.25">
      <c r="A4871" t="str">
        <v>V-4870</v>
      </c>
      <c r="B4871">
        <f t="shared" ca="1" si="456"/>
        <v>45854</v>
      </c>
      <c r="C4871" t="str">
        <f t="shared" ca="1" si="457"/>
        <v>C-002</v>
      </c>
      <c r="D4871" t="str">
        <f t="shared" ca="1" si="458"/>
        <v>P-001</v>
      </c>
      <c r="E4871" t="str">
        <f ca="1">+_xlfn.XLOOKUP(D4871,'Tablas aux'!$A$3:$A$6,'Tablas aux'!$B$3:$B$6,0)</f>
        <v>Audífonos</v>
      </c>
      <c r="F4871" t="str">
        <f ca="1">+_xlfn.XLOOKUP(E4871,'Tablas aux'!$B$3:$B$6,'Tablas aux'!$C$3:$C$6,0)</f>
        <v>Electrónica</v>
      </c>
      <c r="G4871">
        <f t="shared" ca="1" si="459"/>
        <v>18</v>
      </c>
      <c r="H4871">
        <f ca="1">+_xlfn.XLOOKUP(D4871,'Tablas aux'!$A$3:$A$6,'Tablas aux'!$D$3:$D$6)</f>
        <v>50</v>
      </c>
      <c r="I4871" s="3">
        <f t="shared" ca="1" si="460"/>
        <v>0.1</v>
      </c>
      <c r="J4871" t="str" cm="1">
        <f t="array" aca="1" ref="J4871" ca="1">+INDEX({"Tarjeta";"Efectivo";"Transferencia"},RANDBETWEEN(1,3))</f>
        <v>Tarjeta</v>
      </c>
      <c r="K4871" t="str">
        <f t="shared" ca="1" si="461"/>
        <v>V-001</v>
      </c>
      <c r="L4871" t="str">
        <f ca="1">+VLOOKUP(K4871,'Tablas aux'!$A$23:$C$27,3,0)</f>
        <v>Lima</v>
      </c>
    </row>
    <row r="4872" spans="1:12" x14ac:dyDescent="0.25">
      <c r="A4872" t="str">
        <v>V-4871</v>
      </c>
      <c r="B4872">
        <f t="shared" ca="1" si="456"/>
        <v>45848</v>
      </c>
      <c r="C4872" t="str">
        <f t="shared" ca="1" si="457"/>
        <v>C-004</v>
      </c>
      <c r="D4872" t="str">
        <f t="shared" ca="1" si="458"/>
        <v>P-003</v>
      </c>
      <c r="E4872" t="str">
        <f ca="1">+_xlfn.XLOOKUP(D4872,'Tablas aux'!$A$3:$A$6,'Tablas aux'!$B$3:$B$6,0)</f>
        <v>Smart Watch</v>
      </c>
      <c r="F4872" t="str">
        <f ca="1">+_xlfn.XLOOKUP(E4872,'Tablas aux'!$B$3:$B$6,'Tablas aux'!$C$3:$C$6,0)</f>
        <v>Electrónica</v>
      </c>
      <c r="G4872">
        <f t="shared" ca="1" si="459"/>
        <v>23</v>
      </c>
      <c r="H4872">
        <f ca="1">+_xlfn.XLOOKUP(D4872,'Tablas aux'!$A$3:$A$6,'Tablas aux'!$D$3:$D$6)</f>
        <v>200</v>
      </c>
      <c r="I4872" s="3">
        <f t="shared" ca="1" si="460"/>
        <v>0.1</v>
      </c>
      <c r="J4872" t="str" cm="1">
        <f t="array" aca="1" ref="J4872" ca="1">+INDEX({"Tarjeta";"Efectivo";"Transferencia"},RANDBETWEEN(1,3))</f>
        <v>Transferencia</v>
      </c>
      <c r="K4872" t="str">
        <f t="shared" ca="1" si="461"/>
        <v>V-002</v>
      </c>
      <c r="L4872" t="str">
        <f ca="1">+VLOOKUP(K4872,'Tablas aux'!$A$23:$C$27,3,0)</f>
        <v>Callao</v>
      </c>
    </row>
    <row r="4873" spans="1:12" x14ac:dyDescent="0.25">
      <c r="A4873" t="str">
        <v>V-4872</v>
      </c>
      <c r="B4873">
        <f t="shared" ca="1" si="456"/>
        <v>45952</v>
      </c>
      <c r="C4873" t="str">
        <f t="shared" ca="1" si="457"/>
        <v>C-001</v>
      </c>
      <c r="D4873" t="str">
        <f t="shared" ca="1" si="458"/>
        <v>P-003</v>
      </c>
      <c r="E4873" t="str">
        <f ca="1">+_xlfn.XLOOKUP(D4873,'Tablas aux'!$A$3:$A$6,'Tablas aux'!$B$3:$B$6,0)</f>
        <v>Smart Watch</v>
      </c>
      <c r="F4873" t="str">
        <f ca="1">+_xlfn.XLOOKUP(E4873,'Tablas aux'!$B$3:$B$6,'Tablas aux'!$C$3:$C$6,0)</f>
        <v>Electrónica</v>
      </c>
      <c r="G4873">
        <f t="shared" ca="1" si="459"/>
        <v>13</v>
      </c>
      <c r="H4873">
        <f ca="1">+_xlfn.XLOOKUP(D4873,'Tablas aux'!$A$3:$A$6,'Tablas aux'!$D$3:$D$6)</f>
        <v>200</v>
      </c>
      <c r="I4873" s="3">
        <f t="shared" ca="1" si="460"/>
        <v>0.1</v>
      </c>
      <c r="J4873" t="str" cm="1">
        <f t="array" aca="1" ref="J4873" ca="1">+INDEX({"Tarjeta";"Efectivo";"Transferencia"},RANDBETWEEN(1,3))</f>
        <v>Transferencia</v>
      </c>
      <c r="K4873" t="str">
        <f t="shared" ca="1" si="461"/>
        <v>V-004</v>
      </c>
      <c r="L4873" t="str">
        <f ca="1">+VLOOKUP(K4873,'Tablas aux'!$A$23:$C$27,3,0)</f>
        <v>Moquegua</v>
      </c>
    </row>
    <row r="4874" spans="1:12" x14ac:dyDescent="0.25">
      <c r="A4874" t="str">
        <v>V-4873</v>
      </c>
      <c r="B4874">
        <f t="shared" ca="1" si="456"/>
        <v>45990</v>
      </c>
      <c r="C4874" t="str">
        <f t="shared" ca="1" si="457"/>
        <v>C-003</v>
      </c>
      <c r="D4874" t="str">
        <f t="shared" ca="1" si="458"/>
        <v>P-004</v>
      </c>
      <c r="E4874" t="str">
        <f ca="1">+_xlfn.XLOOKUP(D4874,'Tablas aux'!$A$3:$A$6,'Tablas aux'!$B$3:$B$6,0)</f>
        <v>Smart Phone</v>
      </c>
      <c r="F4874" t="str">
        <f ca="1">+_xlfn.XLOOKUP(E4874,'Tablas aux'!$B$3:$B$6,'Tablas aux'!$C$3:$C$6,0)</f>
        <v>Telefonía</v>
      </c>
      <c r="G4874">
        <f t="shared" ca="1" si="459"/>
        <v>35</v>
      </c>
      <c r="H4874">
        <f ca="1">+_xlfn.XLOOKUP(D4874,'Tablas aux'!$A$3:$A$6,'Tablas aux'!$D$3:$D$6)</f>
        <v>800</v>
      </c>
      <c r="I4874" s="3">
        <f t="shared" ca="1" si="460"/>
        <v>0.2</v>
      </c>
      <c r="J4874" t="str" cm="1">
        <f t="array" aca="1" ref="J4874" ca="1">+INDEX({"Tarjeta";"Efectivo";"Transferencia"},RANDBETWEEN(1,3))</f>
        <v>Transferencia</v>
      </c>
      <c r="K4874" t="str">
        <f t="shared" ca="1" si="461"/>
        <v>V-002</v>
      </c>
      <c r="L4874" t="str">
        <f ca="1">+VLOOKUP(K4874,'Tablas aux'!$A$23:$C$27,3,0)</f>
        <v>Callao</v>
      </c>
    </row>
    <row r="4875" spans="1:12" x14ac:dyDescent="0.25">
      <c r="A4875" t="str">
        <v>V-4874</v>
      </c>
      <c r="B4875">
        <f t="shared" ca="1" si="456"/>
        <v>46012</v>
      </c>
      <c r="C4875" t="str">
        <f t="shared" ca="1" si="457"/>
        <v>C-002</v>
      </c>
      <c r="D4875" t="str">
        <f t="shared" ca="1" si="458"/>
        <v>P-002</v>
      </c>
      <c r="E4875" t="str">
        <f ca="1">+_xlfn.XLOOKUP(D4875,'Tablas aux'!$A$3:$A$6,'Tablas aux'!$B$3:$B$6,0)</f>
        <v>Laptop</v>
      </c>
      <c r="F4875" t="str">
        <f ca="1">+_xlfn.XLOOKUP(E4875,'Tablas aux'!$B$3:$B$6,'Tablas aux'!$C$3:$C$6,0)</f>
        <v>Computo</v>
      </c>
      <c r="G4875">
        <f t="shared" ca="1" si="459"/>
        <v>22</v>
      </c>
      <c r="H4875">
        <f ca="1">+_xlfn.XLOOKUP(D4875,'Tablas aux'!$A$3:$A$6,'Tablas aux'!$D$3:$D$6)</f>
        <v>1200</v>
      </c>
      <c r="I4875" s="3">
        <f t="shared" ca="1" si="460"/>
        <v>0.3</v>
      </c>
      <c r="J4875" t="str" cm="1">
        <f t="array" aca="1" ref="J4875" ca="1">+INDEX({"Tarjeta";"Efectivo";"Transferencia"},RANDBETWEEN(1,3))</f>
        <v>Transferencia</v>
      </c>
      <c r="K4875" t="str">
        <f t="shared" ca="1" si="461"/>
        <v>V-001</v>
      </c>
      <c r="L4875" t="str">
        <f ca="1">+VLOOKUP(K4875,'Tablas aux'!$A$23:$C$27,3,0)</f>
        <v>Lima</v>
      </c>
    </row>
    <row r="4876" spans="1:12" x14ac:dyDescent="0.25">
      <c r="A4876" t="str">
        <v>V-4875</v>
      </c>
      <c r="B4876">
        <f t="shared" ca="1" si="456"/>
        <v>46016</v>
      </c>
      <c r="C4876" t="str">
        <f t="shared" ca="1" si="457"/>
        <v>C-001</v>
      </c>
      <c r="D4876" t="str">
        <f t="shared" ca="1" si="458"/>
        <v>P-001</v>
      </c>
      <c r="E4876" t="str">
        <f ca="1">+_xlfn.XLOOKUP(D4876,'Tablas aux'!$A$3:$A$6,'Tablas aux'!$B$3:$B$6,0)</f>
        <v>Audífonos</v>
      </c>
      <c r="F4876" t="str">
        <f ca="1">+_xlfn.XLOOKUP(E4876,'Tablas aux'!$B$3:$B$6,'Tablas aux'!$C$3:$C$6,0)</f>
        <v>Electrónica</v>
      </c>
      <c r="G4876">
        <f t="shared" ca="1" si="459"/>
        <v>22</v>
      </c>
      <c r="H4876">
        <f ca="1">+_xlfn.XLOOKUP(D4876,'Tablas aux'!$A$3:$A$6,'Tablas aux'!$D$3:$D$6)</f>
        <v>50</v>
      </c>
      <c r="I4876" s="3">
        <f t="shared" ca="1" si="460"/>
        <v>0.1</v>
      </c>
      <c r="J4876" t="str" cm="1">
        <f t="array" aca="1" ref="J4876" ca="1">+INDEX({"Tarjeta";"Efectivo";"Transferencia"},RANDBETWEEN(1,3))</f>
        <v>Tarjeta</v>
      </c>
      <c r="K4876" t="str">
        <f t="shared" ca="1" si="461"/>
        <v>V-004</v>
      </c>
      <c r="L4876" t="str">
        <f ca="1">+VLOOKUP(K4876,'Tablas aux'!$A$23:$C$27,3,0)</f>
        <v>Moquegua</v>
      </c>
    </row>
    <row r="4877" spans="1:12" x14ac:dyDescent="0.25">
      <c r="A4877" t="str">
        <v>V-4876</v>
      </c>
      <c r="B4877">
        <f t="shared" ca="1" si="456"/>
        <v>45663</v>
      </c>
      <c r="C4877" t="str">
        <f t="shared" ca="1" si="457"/>
        <v>C-003</v>
      </c>
      <c r="D4877" t="str">
        <f t="shared" ca="1" si="458"/>
        <v>P-003</v>
      </c>
      <c r="E4877" t="str">
        <f ca="1">+_xlfn.XLOOKUP(D4877,'Tablas aux'!$A$3:$A$6,'Tablas aux'!$B$3:$B$6,0)</f>
        <v>Smart Watch</v>
      </c>
      <c r="F4877" t="str">
        <f ca="1">+_xlfn.XLOOKUP(E4877,'Tablas aux'!$B$3:$B$6,'Tablas aux'!$C$3:$C$6,0)</f>
        <v>Electrónica</v>
      </c>
      <c r="G4877">
        <f t="shared" ca="1" si="459"/>
        <v>43</v>
      </c>
      <c r="H4877">
        <f ca="1">+_xlfn.XLOOKUP(D4877,'Tablas aux'!$A$3:$A$6,'Tablas aux'!$D$3:$D$6)</f>
        <v>200</v>
      </c>
      <c r="I4877" s="3">
        <f t="shared" ca="1" si="460"/>
        <v>0.1</v>
      </c>
      <c r="J4877" t="str" cm="1">
        <f t="array" aca="1" ref="J4877" ca="1">+INDEX({"Tarjeta";"Efectivo";"Transferencia"},RANDBETWEEN(1,3))</f>
        <v>Tarjeta</v>
      </c>
      <c r="K4877" t="str">
        <f t="shared" ca="1" si="461"/>
        <v>V-004</v>
      </c>
      <c r="L4877" t="str">
        <f ca="1">+VLOOKUP(K4877,'Tablas aux'!$A$23:$C$27,3,0)</f>
        <v>Moquegua</v>
      </c>
    </row>
    <row r="4878" spans="1:12" x14ac:dyDescent="0.25">
      <c r="A4878" t="str">
        <v>V-4877</v>
      </c>
      <c r="B4878">
        <f t="shared" ca="1" si="456"/>
        <v>45744</v>
      </c>
      <c r="C4878" t="str">
        <f t="shared" ca="1" si="457"/>
        <v>C-002</v>
      </c>
      <c r="D4878" t="str">
        <f t="shared" ca="1" si="458"/>
        <v>P-003</v>
      </c>
      <c r="E4878" t="str">
        <f ca="1">+_xlfn.XLOOKUP(D4878,'Tablas aux'!$A$3:$A$6,'Tablas aux'!$B$3:$B$6,0)</f>
        <v>Smart Watch</v>
      </c>
      <c r="F4878" t="str">
        <f ca="1">+_xlfn.XLOOKUP(E4878,'Tablas aux'!$B$3:$B$6,'Tablas aux'!$C$3:$C$6,0)</f>
        <v>Electrónica</v>
      </c>
      <c r="G4878">
        <f t="shared" ca="1" si="459"/>
        <v>32</v>
      </c>
      <c r="H4878">
        <f ca="1">+_xlfn.XLOOKUP(D4878,'Tablas aux'!$A$3:$A$6,'Tablas aux'!$D$3:$D$6)</f>
        <v>200</v>
      </c>
      <c r="I4878" s="3">
        <f t="shared" ca="1" si="460"/>
        <v>0.1</v>
      </c>
      <c r="J4878" t="str" cm="1">
        <f t="array" aca="1" ref="J4878" ca="1">+INDEX({"Tarjeta";"Efectivo";"Transferencia"},RANDBETWEEN(1,3))</f>
        <v>Transferencia</v>
      </c>
      <c r="K4878" t="str">
        <f t="shared" ca="1" si="461"/>
        <v>V-003</v>
      </c>
      <c r="L4878" t="str">
        <f ca="1">+VLOOKUP(K4878,'Tablas aux'!$A$23:$C$27,3,0)</f>
        <v>Arequipa</v>
      </c>
    </row>
    <row r="4879" spans="1:12" x14ac:dyDescent="0.25">
      <c r="A4879" t="str">
        <v>V-4878</v>
      </c>
      <c r="B4879">
        <f t="shared" ca="1" si="456"/>
        <v>45873</v>
      </c>
      <c r="C4879" t="str">
        <f t="shared" ca="1" si="457"/>
        <v>C-002</v>
      </c>
      <c r="D4879" t="str">
        <f t="shared" ca="1" si="458"/>
        <v>P-001</v>
      </c>
      <c r="E4879" t="str">
        <f ca="1">+_xlfn.XLOOKUP(D4879,'Tablas aux'!$A$3:$A$6,'Tablas aux'!$B$3:$B$6,0)</f>
        <v>Audífonos</v>
      </c>
      <c r="F4879" t="str">
        <f ca="1">+_xlfn.XLOOKUP(E4879,'Tablas aux'!$B$3:$B$6,'Tablas aux'!$C$3:$C$6,0)</f>
        <v>Electrónica</v>
      </c>
      <c r="G4879">
        <f t="shared" ca="1" si="459"/>
        <v>34</v>
      </c>
      <c r="H4879">
        <f ca="1">+_xlfn.XLOOKUP(D4879,'Tablas aux'!$A$3:$A$6,'Tablas aux'!$D$3:$D$6)</f>
        <v>50</v>
      </c>
      <c r="I4879" s="3">
        <f t="shared" ca="1" si="460"/>
        <v>0.1</v>
      </c>
      <c r="J4879" t="str" cm="1">
        <f t="array" aca="1" ref="J4879" ca="1">+INDEX({"Tarjeta";"Efectivo";"Transferencia"},RANDBETWEEN(1,3))</f>
        <v>Tarjeta</v>
      </c>
      <c r="K4879" t="str">
        <f t="shared" ca="1" si="461"/>
        <v>V-001</v>
      </c>
      <c r="L4879" t="str">
        <f ca="1">+VLOOKUP(K4879,'Tablas aux'!$A$23:$C$27,3,0)</f>
        <v>Lima</v>
      </c>
    </row>
    <row r="4880" spans="1:12" x14ac:dyDescent="0.25">
      <c r="A4880" t="str">
        <v>V-4879</v>
      </c>
      <c r="B4880">
        <f t="shared" ca="1" si="456"/>
        <v>45766</v>
      </c>
      <c r="C4880" t="str">
        <f t="shared" ca="1" si="457"/>
        <v>C-001</v>
      </c>
      <c r="D4880" t="str">
        <f t="shared" ca="1" si="458"/>
        <v>P-004</v>
      </c>
      <c r="E4880" t="str">
        <f ca="1">+_xlfn.XLOOKUP(D4880,'Tablas aux'!$A$3:$A$6,'Tablas aux'!$B$3:$B$6,0)</f>
        <v>Smart Phone</v>
      </c>
      <c r="F4880" t="str">
        <f ca="1">+_xlfn.XLOOKUP(E4880,'Tablas aux'!$B$3:$B$6,'Tablas aux'!$C$3:$C$6,0)</f>
        <v>Telefonía</v>
      </c>
      <c r="G4880">
        <f t="shared" ca="1" si="459"/>
        <v>42</v>
      </c>
      <c r="H4880">
        <f ca="1">+_xlfn.XLOOKUP(D4880,'Tablas aux'!$A$3:$A$6,'Tablas aux'!$D$3:$D$6)</f>
        <v>800</v>
      </c>
      <c r="I4880" s="3">
        <f t="shared" ca="1" si="460"/>
        <v>0.2</v>
      </c>
      <c r="J4880" t="str" cm="1">
        <f t="array" aca="1" ref="J4880" ca="1">+INDEX({"Tarjeta";"Efectivo";"Transferencia"},RANDBETWEEN(1,3))</f>
        <v>Tarjeta</v>
      </c>
      <c r="K4880" t="str">
        <f t="shared" ca="1" si="461"/>
        <v>V-001</v>
      </c>
      <c r="L4880" t="str">
        <f ca="1">+VLOOKUP(K4880,'Tablas aux'!$A$23:$C$27,3,0)</f>
        <v>Lima</v>
      </c>
    </row>
    <row r="4881" spans="1:12" x14ac:dyDescent="0.25">
      <c r="A4881" t="str">
        <v>V-4880</v>
      </c>
      <c r="B4881">
        <f t="shared" ca="1" si="456"/>
        <v>45886</v>
      </c>
      <c r="C4881" t="str">
        <f t="shared" ca="1" si="457"/>
        <v>C-002</v>
      </c>
      <c r="D4881" t="str">
        <f t="shared" ca="1" si="458"/>
        <v>P-001</v>
      </c>
      <c r="E4881" t="str">
        <f ca="1">+_xlfn.XLOOKUP(D4881,'Tablas aux'!$A$3:$A$6,'Tablas aux'!$B$3:$B$6,0)</f>
        <v>Audífonos</v>
      </c>
      <c r="F4881" t="str">
        <f ca="1">+_xlfn.XLOOKUP(E4881,'Tablas aux'!$B$3:$B$6,'Tablas aux'!$C$3:$C$6,0)</f>
        <v>Electrónica</v>
      </c>
      <c r="G4881">
        <f t="shared" ca="1" si="459"/>
        <v>5</v>
      </c>
      <c r="H4881">
        <f ca="1">+_xlfn.XLOOKUP(D4881,'Tablas aux'!$A$3:$A$6,'Tablas aux'!$D$3:$D$6)</f>
        <v>50</v>
      </c>
      <c r="I4881" s="3">
        <f t="shared" ca="1" si="460"/>
        <v>0.1</v>
      </c>
      <c r="J4881" t="str" cm="1">
        <f t="array" aca="1" ref="J4881" ca="1">+INDEX({"Tarjeta";"Efectivo";"Transferencia"},RANDBETWEEN(1,3))</f>
        <v>Tarjeta</v>
      </c>
      <c r="K4881" t="str">
        <f t="shared" ca="1" si="461"/>
        <v>V-001</v>
      </c>
      <c r="L4881" t="str">
        <f ca="1">+VLOOKUP(K4881,'Tablas aux'!$A$23:$C$27,3,0)</f>
        <v>Lima</v>
      </c>
    </row>
    <row r="4882" spans="1:12" x14ac:dyDescent="0.25">
      <c r="A4882" t="str">
        <v>V-4881</v>
      </c>
      <c r="B4882">
        <f t="shared" ca="1" si="456"/>
        <v>45751</v>
      </c>
      <c r="C4882" t="str">
        <f t="shared" ca="1" si="457"/>
        <v>C-001</v>
      </c>
      <c r="D4882" t="str">
        <f t="shared" ca="1" si="458"/>
        <v>P-003</v>
      </c>
      <c r="E4882" t="str">
        <f ca="1">+_xlfn.XLOOKUP(D4882,'Tablas aux'!$A$3:$A$6,'Tablas aux'!$B$3:$B$6,0)</f>
        <v>Smart Watch</v>
      </c>
      <c r="F4882" t="str">
        <f ca="1">+_xlfn.XLOOKUP(E4882,'Tablas aux'!$B$3:$B$6,'Tablas aux'!$C$3:$C$6,0)</f>
        <v>Electrónica</v>
      </c>
      <c r="G4882">
        <f t="shared" ca="1" si="459"/>
        <v>35</v>
      </c>
      <c r="H4882">
        <f ca="1">+_xlfn.XLOOKUP(D4882,'Tablas aux'!$A$3:$A$6,'Tablas aux'!$D$3:$D$6)</f>
        <v>200</v>
      </c>
      <c r="I4882" s="3">
        <f t="shared" ca="1" si="460"/>
        <v>0.1</v>
      </c>
      <c r="J4882" t="str" cm="1">
        <f t="array" aca="1" ref="J4882" ca="1">+INDEX({"Tarjeta";"Efectivo";"Transferencia"},RANDBETWEEN(1,3))</f>
        <v>Efectivo</v>
      </c>
      <c r="K4882" t="str">
        <f t="shared" ca="1" si="461"/>
        <v>V-002</v>
      </c>
      <c r="L4882" t="str">
        <f ca="1">+VLOOKUP(K4882,'Tablas aux'!$A$23:$C$27,3,0)</f>
        <v>Callao</v>
      </c>
    </row>
    <row r="4883" spans="1:12" x14ac:dyDescent="0.25">
      <c r="A4883" t="str">
        <v>V-4882</v>
      </c>
      <c r="B4883">
        <f t="shared" ca="1" si="456"/>
        <v>45966</v>
      </c>
      <c r="C4883" t="str">
        <f t="shared" ca="1" si="457"/>
        <v>C-003</v>
      </c>
      <c r="D4883" t="str">
        <f t="shared" ca="1" si="458"/>
        <v>P-001</v>
      </c>
      <c r="E4883" t="str">
        <f ca="1">+_xlfn.XLOOKUP(D4883,'Tablas aux'!$A$3:$A$6,'Tablas aux'!$B$3:$B$6,0)</f>
        <v>Audífonos</v>
      </c>
      <c r="F4883" t="str">
        <f ca="1">+_xlfn.XLOOKUP(E4883,'Tablas aux'!$B$3:$B$6,'Tablas aux'!$C$3:$C$6,0)</f>
        <v>Electrónica</v>
      </c>
      <c r="G4883">
        <f t="shared" ca="1" si="459"/>
        <v>22</v>
      </c>
      <c r="H4883">
        <f ca="1">+_xlfn.XLOOKUP(D4883,'Tablas aux'!$A$3:$A$6,'Tablas aux'!$D$3:$D$6)</f>
        <v>50</v>
      </c>
      <c r="I4883" s="3">
        <f t="shared" ca="1" si="460"/>
        <v>0.1</v>
      </c>
      <c r="J4883" t="str" cm="1">
        <f t="array" aca="1" ref="J4883" ca="1">+INDEX({"Tarjeta";"Efectivo";"Transferencia"},RANDBETWEEN(1,3))</f>
        <v>Tarjeta</v>
      </c>
      <c r="K4883" t="str">
        <f t="shared" ca="1" si="461"/>
        <v>V-005</v>
      </c>
      <c r="L4883" t="str">
        <f ca="1">+VLOOKUP(K4883,'Tablas aux'!$A$23:$C$27,3,0)</f>
        <v>Ayacucho</v>
      </c>
    </row>
    <row r="4884" spans="1:12" x14ac:dyDescent="0.25">
      <c r="A4884" t="str">
        <v>V-4883</v>
      </c>
      <c r="B4884">
        <f t="shared" ca="1" si="456"/>
        <v>45986</v>
      </c>
      <c r="C4884" t="str">
        <f t="shared" ca="1" si="457"/>
        <v>C-001</v>
      </c>
      <c r="D4884" t="str">
        <f t="shared" ca="1" si="458"/>
        <v>P-003</v>
      </c>
      <c r="E4884" t="str">
        <f ca="1">+_xlfn.XLOOKUP(D4884,'Tablas aux'!$A$3:$A$6,'Tablas aux'!$B$3:$B$6,0)</f>
        <v>Smart Watch</v>
      </c>
      <c r="F4884" t="str">
        <f ca="1">+_xlfn.XLOOKUP(E4884,'Tablas aux'!$B$3:$B$6,'Tablas aux'!$C$3:$C$6,0)</f>
        <v>Electrónica</v>
      </c>
      <c r="G4884">
        <f t="shared" ca="1" si="459"/>
        <v>22</v>
      </c>
      <c r="H4884">
        <f ca="1">+_xlfn.XLOOKUP(D4884,'Tablas aux'!$A$3:$A$6,'Tablas aux'!$D$3:$D$6)</f>
        <v>200</v>
      </c>
      <c r="I4884" s="3">
        <f t="shared" ca="1" si="460"/>
        <v>0.1</v>
      </c>
      <c r="J4884" t="str" cm="1">
        <f t="array" aca="1" ref="J4884" ca="1">+INDEX({"Tarjeta";"Efectivo";"Transferencia"},RANDBETWEEN(1,3))</f>
        <v>Tarjeta</v>
      </c>
      <c r="K4884" t="str">
        <f t="shared" ca="1" si="461"/>
        <v>V-004</v>
      </c>
      <c r="L4884" t="str">
        <f ca="1">+VLOOKUP(K4884,'Tablas aux'!$A$23:$C$27,3,0)</f>
        <v>Moquegua</v>
      </c>
    </row>
    <row r="4885" spans="1:12" x14ac:dyDescent="0.25">
      <c r="A4885" t="str">
        <v>V-4884</v>
      </c>
      <c r="B4885">
        <f t="shared" ca="1" si="456"/>
        <v>45691</v>
      </c>
      <c r="C4885" t="str">
        <f t="shared" ca="1" si="457"/>
        <v>C-003</v>
      </c>
      <c r="D4885" t="str">
        <f t="shared" ca="1" si="458"/>
        <v>P-001</v>
      </c>
      <c r="E4885" t="str">
        <f ca="1">+_xlfn.XLOOKUP(D4885,'Tablas aux'!$A$3:$A$6,'Tablas aux'!$B$3:$B$6,0)</f>
        <v>Audífonos</v>
      </c>
      <c r="F4885" t="str">
        <f ca="1">+_xlfn.XLOOKUP(E4885,'Tablas aux'!$B$3:$B$6,'Tablas aux'!$C$3:$C$6,0)</f>
        <v>Electrónica</v>
      </c>
      <c r="G4885">
        <f t="shared" ca="1" si="459"/>
        <v>14</v>
      </c>
      <c r="H4885">
        <f ca="1">+_xlfn.XLOOKUP(D4885,'Tablas aux'!$A$3:$A$6,'Tablas aux'!$D$3:$D$6)</f>
        <v>50</v>
      </c>
      <c r="I4885" s="3">
        <f t="shared" ca="1" si="460"/>
        <v>0.1</v>
      </c>
      <c r="J4885" t="str" cm="1">
        <f t="array" aca="1" ref="J4885" ca="1">+INDEX({"Tarjeta";"Efectivo";"Transferencia"},RANDBETWEEN(1,3))</f>
        <v>Efectivo</v>
      </c>
      <c r="K4885" t="str">
        <f t="shared" ca="1" si="461"/>
        <v>V-004</v>
      </c>
      <c r="L4885" t="str">
        <f ca="1">+VLOOKUP(K4885,'Tablas aux'!$A$23:$C$27,3,0)</f>
        <v>Moquegua</v>
      </c>
    </row>
    <row r="4886" spans="1:12" x14ac:dyDescent="0.25">
      <c r="A4886" t="str">
        <v>V-4885</v>
      </c>
      <c r="B4886">
        <f t="shared" ca="1" si="456"/>
        <v>45867</v>
      </c>
      <c r="C4886" t="str">
        <f t="shared" ca="1" si="457"/>
        <v>C-001</v>
      </c>
      <c r="D4886" t="str">
        <f t="shared" ca="1" si="458"/>
        <v>P-003</v>
      </c>
      <c r="E4886" t="str">
        <f ca="1">+_xlfn.XLOOKUP(D4886,'Tablas aux'!$A$3:$A$6,'Tablas aux'!$B$3:$B$6,0)</f>
        <v>Smart Watch</v>
      </c>
      <c r="F4886" t="str">
        <f ca="1">+_xlfn.XLOOKUP(E4886,'Tablas aux'!$B$3:$B$6,'Tablas aux'!$C$3:$C$6,0)</f>
        <v>Electrónica</v>
      </c>
      <c r="G4886">
        <f t="shared" ca="1" si="459"/>
        <v>18</v>
      </c>
      <c r="H4886">
        <f ca="1">+_xlfn.XLOOKUP(D4886,'Tablas aux'!$A$3:$A$6,'Tablas aux'!$D$3:$D$6)</f>
        <v>200</v>
      </c>
      <c r="I4886" s="3">
        <f t="shared" ca="1" si="460"/>
        <v>0.1</v>
      </c>
      <c r="J4886" t="str" cm="1">
        <f t="array" aca="1" ref="J4886" ca="1">+INDEX({"Tarjeta";"Efectivo";"Transferencia"},RANDBETWEEN(1,3))</f>
        <v>Transferencia</v>
      </c>
      <c r="K4886" t="str">
        <f t="shared" ca="1" si="461"/>
        <v>V-003</v>
      </c>
      <c r="L4886" t="str">
        <f ca="1">+VLOOKUP(K4886,'Tablas aux'!$A$23:$C$27,3,0)</f>
        <v>Arequipa</v>
      </c>
    </row>
    <row r="4887" spans="1:12" x14ac:dyDescent="0.25">
      <c r="A4887" t="str">
        <v>V-4886</v>
      </c>
      <c r="B4887">
        <f t="shared" ca="1" si="456"/>
        <v>45964</v>
      </c>
      <c r="C4887" t="str">
        <f t="shared" ca="1" si="457"/>
        <v>C-001</v>
      </c>
      <c r="D4887" t="str">
        <f t="shared" ca="1" si="458"/>
        <v>P-001</v>
      </c>
      <c r="E4887" t="str">
        <f ca="1">+_xlfn.XLOOKUP(D4887,'Tablas aux'!$A$3:$A$6,'Tablas aux'!$B$3:$B$6,0)</f>
        <v>Audífonos</v>
      </c>
      <c r="F4887" t="str">
        <f ca="1">+_xlfn.XLOOKUP(E4887,'Tablas aux'!$B$3:$B$6,'Tablas aux'!$C$3:$C$6,0)</f>
        <v>Electrónica</v>
      </c>
      <c r="G4887">
        <f t="shared" ca="1" si="459"/>
        <v>32</v>
      </c>
      <c r="H4887">
        <f ca="1">+_xlfn.XLOOKUP(D4887,'Tablas aux'!$A$3:$A$6,'Tablas aux'!$D$3:$D$6)</f>
        <v>50</v>
      </c>
      <c r="I4887" s="3">
        <f t="shared" ca="1" si="460"/>
        <v>0.1</v>
      </c>
      <c r="J4887" t="str" cm="1">
        <f t="array" aca="1" ref="J4887" ca="1">+INDEX({"Tarjeta";"Efectivo";"Transferencia"},RANDBETWEEN(1,3))</f>
        <v>Efectivo</v>
      </c>
      <c r="K4887" t="str">
        <f t="shared" ca="1" si="461"/>
        <v>V-005</v>
      </c>
      <c r="L4887" t="str">
        <f ca="1">+VLOOKUP(K4887,'Tablas aux'!$A$23:$C$27,3,0)</f>
        <v>Ayacucho</v>
      </c>
    </row>
    <row r="4888" spans="1:12" x14ac:dyDescent="0.25">
      <c r="A4888" t="str">
        <v>V-4887</v>
      </c>
      <c r="B4888">
        <f t="shared" ca="1" si="456"/>
        <v>45683</v>
      </c>
      <c r="C4888" t="str">
        <f t="shared" ca="1" si="457"/>
        <v>C-004</v>
      </c>
      <c r="D4888" t="str">
        <f t="shared" ca="1" si="458"/>
        <v>P-003</v>
      </c>
      <c r="E4888" t="str">
        <f ca="1">+_xlfn.XLOOKUP(D4888,'Tablas aux'!$A$3:$A$6,'Tablas aux'!$B$3:$B$6,0)</f>
        <v>Smart Watch</v>
      </c>
      <c r="F4888" t="str">
        <f ca="1">+_xlfn.XLOOKUP(E4888,'Tablas aux'!$B$3:$B$6,'Tablas aux'!$C$3:$C$6,0)</f>
        <v>Electrónica</v>
      </c>
      <c r="G4888">
        <f t="shared" ca="1" si="459"/>
        <v>13</v>
      </c>
      <c r="H4888">
        <f ca="1">+_xlfn.XLOOKUP(D4888,'Tablas aux'!$A$3:$A$6,'Tablas aux'!$D$3:$D$6)</f>
        <v>200</v>
      </c>
      <c r="I4888" s="3">
        <f t="shared" ca="1" si="460"/>
        <v>0.1</v>
      </c>
      <c r="J4888" t="str" cm="1">
        <f t="array" aca="1" ref="J4888" ca="1">+INDEX({"Tarjeta";"Efectivo";"Transferencia"},RANDBETWEEN(1,3))</f>
        <v>Transferencia</v>
      </c>
      <c r="K4888" t="str">
        <f t="shared" ca="1" si="461"/>
        <v>V-005</v>
      </c>
      <c r="L4888" t="str">
        <f ca="1">+VLOOKUP(K4888,'Tablas aux'!$A$23:$C$27,3,0)</f>
        <v>Ayacucho</v>
      </c>
    </row>
    <row r="4889" spans="1:12" x14ac:dyDescent="0.25">
      <c r="A4889" t="str">
        <v>V-4888</v>
      </c>
      <c r="B4889">
        <f t="shared" ca="1" si="456"/>
        <v>45755</v>
      </c>
      <c r="C4889" t="str">
        <f t="shared" ca="1" si="457"/>
        <v>C-003</v>
      </c>
      <c r="D4889" t="str">
        <f t="shared" ca="1" si="458"/>
        <v>P-004</v>
      </c>
      <c r="E4889" t="str">
        <f ca="1">+_xlfn.XLOOKUP(D4889,'Tablas aux'!$A$3:$A$6,'Tablas aux'!$B$3:$B$6,0)</f>
        <v>Smart Phone</v>
      </c>
      <c r="F4889" t="str">
        <f ca="1">+_xlfn.XLOOKUP(E4889,'Tablas aux'!$B$3:$B$6,'Tablas aux'!$C$3:$C$6,0)</f>
        <v>Telefonía</v>
      </c>
      <c r="G4889">
        <f t="shared" ca="1" si="459"/>
        <v>28</v>
      </c>
      <c r="H4889">
        <f ca="1">+_xlfn.XLOOKUP(D4889,'Tablas aux'!$A$3:$A$6,'Tablas aux'!$D$3:$D$6)</f>
        <v>800</v>
      </c>
      <c r="I4889" s="3">
        <f t="shared" ca="1" si="460"/>
        <v>0.2</v>
      </c>
      <c r="J4889" t="str" cm="1">
        <f t="array" aca="1" ref="J4889" ca="1">+INDEX({"Tarjeta";"Efectivo";"Transferencia"},RANDBETWEEN(1,3))</f>
        <v>Efectivo</v>
      </c>
      <c r="K4889" t="str">
        <f t="shared" ca="1" si="461"/>
        <v>V-004</v>
      </c>
      <c r="L4889" t="str">
        <f ca="1">+VLOOKUP(K4889,'Tablas aux'!$A$23:$C$27,3,0)</f>
        <v>Moquegua</v>
      </c>
    </row>
    <row r="4890" spans="1:12" x14ac:dyDescent="0.25">
      <c r="A4890" t="str">
        <v>V-4889</v>
      </c>
      <c r="B4890">
        <f t="shared" ca="1" si="456"/>
        <v>45912</v>
      </c>
      <c r="C4890" t="str">
        <f t="shared" ca="1" si="457"/>
        <v>C-002</v>
      </c>
      <c r="D4890" t="str">
        <f t="shared" ca="1" si="458"/>
        <v>P-004</v>
      </c>
      <c r="E4890" t="str">
        <f ca="1">+_xlfn.XLOOKUP(D4890,'Tablas aux'!$A$3:$A$6,'Tablas aux'!$B$3:$B$6,0)</f>
        <v>Smart Phone</v>
      </c>
      <c r="F4890" t="str">
        <f ca="1">+_xlfn.XLOOKUP(E4890,'Tablas aux'!$B$3:$B$6,'Tablas aux'!$C$3:$C$6,0)</f>
        <v>Telefonía</v>
      </c>
      <c r="G4890">
        <f t="shared" ca="1" si="459"/>
        <v>37</v>
      </c>
      <c r="H4890">
        <f ca="1">+_xlfn.XLOOKUP(D4890,'Tablas aux'!$A$3:$A$6,'Tablas aux'!$D$3:$D$6)</f>
        <v>800</v>
      </c>
      <c r="I4890" s="3">
        <f t="shared" ca="1" si="460"/>
        <v>0.2</v>
      </c>
      <c r="J4890" t="str" cm="1">
        <f t="array" aca="1" ref="J4890" ca="1">+INDEX({"Tarjeta";"Efectivo";"Transferencia"},RANDBETWEEN(1,3))</f>
        <v>Tarjeta</v>
      </c>
      <c r="K4890" t="str">
        <f t="shared" ca="1" si="461"/>
        <v>V-004</v>
      </c>
      <c r="L4890" t="str">
        <f ca="1">+VLOOKUP(K4890,'Tablas aux'!$A$23:$C$27,3,0)</f>
        <v>Moquegua</v>
      </c>
    </row>
    <row r="4891" spans="1:12" x14ac:dyDescent="0.25">
      <c r="A4891" t="str">
        <v>V-4890</v>
      </c>
      <c r="B4891">
        <f t="shared" ca="1" si="456"/>
        <v>45787</v>
      </c>
      <c r="C4891" t="str">
        <f t="shared" ca="1" si="457"/>
        <v>C-001</v>
      </c>
      <c r="D4891" t="str">
        <f t="shared" ca="1" si="458"/>
        <v>P-003</v>
      </c>
      <c r="E4891" t="str">
        <f ca="1">+_xlfn.XLOOKUP(D4891,'Tablas aux'!$A$3:$A$6,'Tablas aux'!$B$3:$B$6,0)</f>
        <v>Smart Watch</v>
      </c>
      <c r="F4891" t="str">
        <f ca="1">+_xlfn.XLOOKUP(E4891,'Tablas aux'!$B$3:$B$6,'Tablas aux'!$C$3:$C$6,0)</f>
        <v>Electrónica</v>
      </c>
      <c r="G4891">
        <f t="shared" ca="1" si="459"/>
        <v>16</v>
      </c>
      <c r="H4891">
        <f ca="1">+_xlfn.XLOOKUP(D4891,'Tablas aux'!$A$3:$A$6,'Tablas aux'!$D$3:$D$6)</f>
        <v>200</v>
      </c>
      <c r="I4891" s="3">
        <f t="shared" ca="1" si="460"/>
        <v>0.1</v>
      </c>
      <c r="J4891" t="str" cm="1">
        <f t="array" aca="1" ref="J4891" ca="1">+INDEX({"Tarjeta";"Efectivo";"Transferencia"},RANDBETWEEN(1,3))</f>
        <v>Efectivo</v>
      </c>
      <c r="K4891" t="str">
        <f t="shared" ca="1" si="461"/>
        <v>V-004</v>
      </c>
      <c r="L4891" t="str">
        <f ca="1">+VLOOKUP(K4891,'Tablas aux'!$A$23:$C$27,3,0)</f>
        <v>Moquegua</v>
      </c>
    </row>
    <row r="4892" spans="1:12" x14ac:dyDescent="0.25">
      <c r="A4892" t="str">
        <v>V-4891</v>
      </c>
      <c r="B4892">
        <f t="shared" ca="1" si="456"/>
        <v>45965</v>
      </c>
      <c r="C4892" t="str">
        <f t="shared" ca="1" si="457"/>
        <v>C-002</v>
      </c>
      <c r="D4892" t="str">
        <f t="shared" ca="1" si="458"/>
        <v>P-002</v>
      </c>
      <c r="E4892" t="str">
        <f ca="1">+_xlfn.XLOOKUP(D4892,'Tablas aux'!$A$3:$A$6,'Tablas aux'!$B$3:$B$6,0)</f>
        <v>Laptop</v>
      </c>
      <c r="F4892" t="str">
        <f ca="1">+_xlfn.XLOOKUP(E4892,'Tablas aux'!$B$3:$B$6,'Tablas aux'!$C$3:$C$6,0)</f>
        <v>Computo</v>
      </c>
      <c r="G4892">
        <f t="shared" ca="1" si="459"/>
        <v>5</v>
      </c>
      <c r="H4892">
        <f ca="1">+_xlfn.XLOOKUP(D4892,'Tablas aux'!$A$3:$A$6,'Tablas aux'!$D$3:$D$6)</f>
        <v>1200</v>
      </c>
      <c r="I4892" s="3">
        <f t="shared" ca="1" si="460"/>
        <v>0.3</v>
      </c>
      <c r="J4892" t="str" cm="1">
        <f t="array" aca="1" ref="J4892" ca="1">+INDEX({"Tarjeta";"Efectivo";"Transferencia"},RANDBETWEEN(1,3))</f>
        <v>Transferencia</v>
      </c>
      <c r="K4892" t="str">
        <f t="shared" ca="1" si="461"/>
        <v>V-004</v>
      </c>
      <c r="L4892" t="str">
        <f ca="1">+VLOOKUP(K4892,'Tablas aux'!$A$23:$C$27,3,0)</f>
        <v>Moquegua</v>
      </c>
    </row>
    <row r="4893" spans="1:12" x14ac:dyDescent="0.25">
      <c r="A4893" t="str">
        <v>V-4892</v>
      </c>
      <c r="B4893">
        <f t="shared" ca="1" si="456"/>
        <v>45668</v>
      </c>
      <c r="C4893" t="str">
        <f t="shared" ca="1" si="457"/>
        <v>C-002</v>
      </c>
      <c r="D4893" t="str">
        <f t="shared" ca="1" si="458"/>
        <v>P-003</v>
      </c>
      <c r="E4893" t="str">
        <f ca="1">+_xlfn.XLOOKUP(D4893,'Tablas aux'!$A$3:$A$6,'Tablas aux'!$B$3:$B$6,0)</f>
        <v>Smart Watch</v>
      </c>
      <c r="F4893" t="str">
        <f ca="1">+_xlfn.XLOOKUP(E4893,'Tablas aux'!$B$3:$B$6,'Tablas aux'!$C$3:$C$6,0)</f>
        <v>Electrónica</v>
      </c>
      <c r="G4893">
        <f t="shared" ca="1" si="459"/>
        <v>23</v>
      </c>
      <c r="H4893">
        <f ca="1">+_xlfn.XLOOKUP(D4893,'Tablas aux'!$A$3:$A$6,'Tablas aux'!$D$3:$D$6)</f>
        <v>200</v>
      </c>
      <c r="I4893" s="3">
        <f t="shared" ca="1" si="460"/>
        <v>0.1</v>
      </c>
      <c r="J4893" t="str" cm="1">
        <f t="array" aca="1" ref="J4893" ca="1">+INDEX({"Tarjeta";"Efectivo";"Transferencia"},RANDBETWEEN(1,3))</f>
        <v>Transferencia</v>
      </c>
      <c r="K4893" t="str">
        <f t="shared" ca="1" si="461"/>
        <v>V-003</v>
      </c>
      <c r="L4893" t="str">
        <f ca="1">+VLOOKUP(K4893,'Tablas aux'!$A$23:$C$27,3,0)</f>
        <v>Arequipa</v>
      </c>
    </row>
    <row r="4894" spans="1:12" x14ac:dyDescent="0.25">
      <c r="A4894" t="str">
        <v>V-4893</v>
      </c>
      <c r="B4894">
        <f t="shared" ca="1" si="456"/>
        <v>46005</v>
      </c>
      <c r="C4894" t="str">
        <f t="shared" ca="1" si="457"/>
        <v>C-001</v>
      </c>
      <c r="D4894" t="str">
        <f t="shared" ca="1" si="458"/>
        <v>P-003</v>
      </c>
      <c r="E4894" t="str">
        <f ca="1">+_xlfn.XLOOKUP(D4894,'Tablas aux'!$A$3:$A$6,'Tablas aux'!$B$3:$B$6,0)</f>
        <v>Smart Watch</v>
      </c>
      <c r="F4894" t="str">
        <f ca="1">+_xlfn.XLOOKUP(E4894,'Tablas aux'!$B$3:$B$6,'Tablas aux'!$C$3:$C$6,0)</f>
        <v>Electrónica</v>
      </c>
      <c r="G4894">
        <f t="shared" ca="1" si="459"/>
        <v>26</v>
      </c>
      <c r="H4894">
        <f ca="1">+_xlfn.XLOOKUP(D4894,'Tablas aux'!$A$3:$A$6,'Tablas aux'!$D$3:$D$6)</f>
        <v>200</v>
      </c>
      <c r="I4894" s="3">
        <f t="shared" ca="1" si="460"/>
        <v>0.1</v>
      </c>
      <c r="J4894" t="str" cm="1">
        <f t="array" aca="1" ref="J4894" ca="1">+INDEX({"Tarjeta";"Efectivo";"Transferencia"},RANDBETWEEN(1,3))</f>
        <v>Efectivo</v>
      </c>
      <c r="K4894" t="str">
        <f t="shared" ca="1" si="461"/>
        <v>V-005</v>
      </c>
      <c r="L4894" t="str">
        <f ca="1">+VLOOKUP(K4894,'Tablas aux'!$A$23:$C$27,3,0)</f>
        <v>Ayacucho</v>
      </c>
    </row>
    <row r="4895" spans="1:12" x14ac:dyDescent="0.25">
      <c r="A4895" t="str">
        <v>V-4894</v>
      </c>
      <c r="B4895">
        <f t="shared" ca="1" si="456"/>
        <v>45687</v>
      </c>
      <c r="C4895" t="str">
        <f t="shared" ca="1" si="457"/>
        <v>C-002</v>
      </c>
      <c r="D4895" t="str">
        <f t="shared" ca="1" si="458"/>
        <v>P-004</v>
      </c>
      <c r="E4895" t="str">
        <f ca="1">+_xlfn.XLOOKUP(D4895,'Tablas aux'!$A$3:$A$6,'Tablas aux'!$B$3:$B$6,0)</f>
        <v>Smart Phone</v>
      </c>
      <c r="F4895" t="str">
        <f ca="1">+_xlfn.XLOOKUP(E4895,'Tablas aux'!$B$3:$B$6,'Tablas aux'!$C$3:$C$6,0)</f>
        <v>Telefonía</v>
      </c>
      <c r="G4895">
        <f t="shared" ca="1" si="459"/>
        <v>40</v>
      </c>
      <c r="H4895">
        <f ca="1">+_xlfn.XLOOKUP(D4895,'Tablas aux'!$A$3:$A$6,'Tablas aux'!$D$3:$D$6)</f>
        <v>800</v>
      </c>
      <c r="I4895" s="3">
        <f t="shared" ca="1" si="460"/>
        <v>0.2</v>
      </c>
      <c r="J4895" t="str" cm="1">
        <f t="array" aca="1" ref="J4895" ca="1">+INDEX({"Tarjeta";"Efectivo";"Transferencia"},RANDBETWEEN(1,3))</f>
        <v>Efectivo</v>
      </c>
      <c r="K4895" t="str">
        <f t="shared" ca="1" si="461"/>
        <v>V-005</v>
      </c>
      <c r="L4895" t="str">
        <f ca="1">+VLOOKUP(K4895,'Tablas aux'!$A$23:$C$27,3,0)</f>
        <v>Ayacucho</v>
      </c>
    </row>
    <row r="4896" spans="1:12" x14ac:dyDescent="0.25">
      <c r="A4896" t="str">
        <v>V-4895</v>
      </c>
      <c r="B4896">
        <f t="shared" ca="1" si="456"/>
        <v>45986</v>
      </c>
      <c r="C4896" t="str">
        <f t="shared" ca="1" si="457"/>
        <v>C-001</v>
      </c>
      <c r="D4896" t="str">
        <f t="shared" ca="1" si="458"/>
        <v>P-004</v>
      </c>
      <c r="E4896" t="str">
        <f ca="1">+_xlfn.XLOOKUP(D4896,'Tablas aux'!$A$3:$A$6,'Tablas aux'!$B$3:$B$6,0)</f>
        <v>Smart Phone</v>
      </c>
      <c r="F4896" t="str">
        <f ca="1">+_xlfn.XLOOKUP(E4896,'Tablas aux'!$B$3:$B$6,'Tablas aux'!$C$3:$C$6,0)</f>
        <v>Telefonía</v>
      </c>
      <c r="G4896">
        <f t="shared" ca="1" si="459"/>
        <v>27</v>
      </c>
      <c r="H4896">
        <f ca="1">+_xlfn.XLOOKUP(D4896,'Tablas aux'!$A$3:$A$6,'Tablas aux'!$D$3:$D$6)</f>
        <v>800</v>
      </c>
      <c r="I4896" s="3">
        <f t="shared" ca="1" si="460"/>
        <v>0.2</v>
      </c>
      <c r="J4896" t="str" cm="1">
        <f t="array" aca="1" ref="J4896" ca="1">+INDEX({"Tarjeta";"Efectivo";"Transferencia"},RANDBETWEEN(1,3))</f>
        <v>Transferencia</v>
      </c>
      <c r="K4896" t="str">
        <f t="shared" ca="1" si="461"/>
        <v>V-005</v>
      </c>
      <c r="L4896" t="str">
        <f ca="1">+VLOOKUP(K4896,'Tablas aux'!$A$23:$C$27,3,0)</f>
        <v>Ayacucho</v>
      </c>
    </row>
    <row r="4897" spans="1:12" x14ac:dyDescent="0.25">
      <c r="A4897" t="str">
        <v>V-4896</v>
      </c>
      <c r="B4897">
        <f t="shared" ca="1" si="456"/>
        <v>45780</v>
      </c>
      <c r="C4897" t="str">
        <f t="shared" ca="1" si="457"/>
        <v>C-004</v>
      </c>
      <c r="D4897" t="str">
        <f t="shared" ca="1" si="458"/>
        <v>P-001</v>
      </c>
      <c r="E4897" t="str">
        <f ca="1">+_xlfn.XLOOKUP(D4897,'Tablas aux'!$A$3:$A$6,'Tablas aux'!$B$3:$B$6,0)</f>
        <v>Audífonos</v>
      </c>
      <c r="F4897" t="str">
        <f ca="1">+_xlfn.XLOOKUP(E4897,'Tablas aux'!$B$3:$B$6,'Tablas aux'!$C$3:$C$6,0)</f>
        <v>Electrónica</v>
      </c>
      <c r="G4897">
        <f t="shared" ca="1" si="459"/>
        <v>34</v>
      </c>
      <c r="H4897">
        <f ca="1">+_xlfn.XLOOKUP(D4897,'Tablas aux'!$A$3:$A$6,'Tablas aux'!$D$3:$D$6)</f>
        <v>50</v>
      </c>
      <c r="I4897" s="3">
        <f t="shared" ca="1" si="460"/>
        <v>0.1</v>
      </c>
      <c r="J4897" t="str" cm="1">
        <f t="array" aca="1" ref="J4897" ca="1">+INDEX({"Tarjeta";"Efectivo";"Transferencia"},RANDBETWEEN(1,3))</f>
        <v>Tarjeta</v>
      </c>
      <c r="K4897" t="str">
        <f t="shared" ca="1" si="461"/>
        <v>V-001</v>
      </c>
      <c r="L4897" t="str">
        <f ca="1">+VLOOKUP(K4897,'Tablas aux'!$A$23:$C$27,3,0)</f>
        <v>Lima</v>
      </c>
    </row>
    <row r="4898" spans="1:12" x14ac:dyDescent="0.25">
      <c r="A4898" t="str">
        <v>V-4897</v>
      </c>
      <c r="B4898">
        <f t="shared" ca="1" si="456"/>
        <v>45826</v>
      </c>
      <c r="C4898" t="str">
        <f t="shared" ca="1" si="457"/>
        <v>C-004</v>
      </c>
      <c r="D4898" t="str">
        <f t="shared" ca="1" si="458"/>
        <v>P-002</v>
      </c>
      <c r="E4898" t="str">
        <f ca="1">+_xlfn.XLOOKUP(D4898,'Tablas aux'!$A$3:$A$6,'Tablas aux'!$B$3:$B$6,0)</f>
        <v>Laptop</v>
      </c>
      <c r="F4898" t="str">
        <f ca="1">+_xlfn.XLOOKUP(E4898,'Tablas aux'!$B$3:$B$6,'Tablas aux'!$C$3:$C$6,0)</f>
        <v>Computo</v>
      </c>
      <c r="G4898">
        <f t="shared" ca="1" si="459"/>
        <v>25</v>
      </c>
      <c r="H4898">
        <f ca="1">+_xlfn.XLOOKUP(D4898,'Tablas aux'!$A$3:$A$6,'Tablas aux'!$D$3:$D$6)</f>
        <v>1200</v>
      </c>
      <c r="I4898" s="3">
        <f t="shared" ca="1" si="460"/>
        <v>0.3</v>
      </c>
      <c r="J4898" t="str" cm="1">
        <f t="array" aca="1" ref="J4898" ca="1">+INDEX({"Tarjeta";"Efectivo";"Transferencia"},RANDBETWEEN(1,3))</f>
        <v>Efectivo</v>
      </c>
      <c r="K4898" t="str">
        <f t="shared" ca="1" si="461"/>
        <v>V-003</v>
      </c>
      <c r="L4898" t="str">
        <f ca="1">+VLOOKUP(K4898,'Tablas aux'!$A$23:$C$27,3,0)</f>
        <v>Arequipa</v>
      </c>
    </row>
    <row r="4899" spans="1:12" x14ac:dyDescent="0.25">
      <c r="A4899" t="str">
        <v>V-4898</v>
      </c>
      <c r="B4899">
        <f t="shared" ca="1" si="456"/>
        <v>45658</v>
      </c>
      <c r="C4899" t="str">
        <f t="shared" ca="1" si="457"/>
        <v>C-002</v>
      </c>
      <c r="D4899" t="str">
        <f t="shared" ca="1" si="458"/>
        <v>P-004</v>
      </c>
      <c r="E4899" t="str">
        <f ca="1">+_xlfn.XLOOKUP(D4899,'Tablas aux'!$A$3:$A$6,'Tablas aux'!$B$3:$B$6,0)</f>
        <v>Smart Phone</v>
      </c>
      <c r="F4899" t="str">
        <f ca="1">+_xlfn.XLOOKUP(E4899,'Tablas aux'!$B$3:$B$6,'Tablas aux'!$C$3:$C$6,0)</f>
        <v>Telefonía</v>
      </c>
      <c r="G4899">
        <f t="shared" ca="1" si="459"/>
        <v>11</v>
      </c>
      <c r="H4899">
        <f ca="1">+_xlfn.XLOOKUP(D4899,'Tablas aux'!$A$3:$A$6,'Tablas aux'!$D$3:$D$6)</f>
        <v>800</v>
      </c>
      <c r="I4899" s="3">
        <f t="shared" ca="1" si="460"/>
        <v>0.2</v>
      </c>
      <c r="J4899" t="str" cm="1">
        <f t="array" aca="1" ref="J4899" ca="1">+INDEX({"Tarjeta";"Efectivo";"Transferencia"},RANDBETWEEN(1,3))</f>
        <v>Tarjeta</v>
      </c>
      <c r="K4899" t="str">
        <f t="shared" ca="1" si="461"/>
        <v>V-001</v>
      </c>
      <c r="L4899" t="str">
        <f ca="1">+VLOOKUP(K4899,'Tablas aux'!$A$23:$C$27,3,0)</f>
        <v>Lima</v>
      </c>
    </row>
    <row r="4900" spans="1:12" x14ac:dyDescent="0.25">
      <c r="A4900" t="str">
        <v>V-4899</v>
      </c>
      <c r="B4900">
        <f t="shared" ca="1" si="456"/>
        <v>45811</v>
      </c>
      <c r="C4900" t="str">
        <f t="shared" ca="1" si="457"/>
        <v>C-002</v>
      </c>
      <c r="D4900" t="str">
        <f t="shared" ca="1" si="458"/>
        <v>P-001</v>
      </c>
      <c r="E4900" t="str">
        <f ca="1">+_xlfn.XLOOKUP(D4900,'Tablas aux'!$A$3:$A$6,'Tablas aux'!$B$3:$B$6,0)</f>
        <v>Audífonos</v>
      </c>
      <c r="F4900" t="str">
        <f ca="1">+_xlfn.XLOOKUP(E4900,'Tablas aux'!$B$3:$B$6,'Tablas aux'!$C$3:$C$6,0)</f>
        <v>Electrónica</v>
      </c>
      <c r="G4900">
        <f t="shared" ca="1" si="459"/>
        <v>36</v>
      </c>
      <c r="H4900">
        <f ca="1">+_xlfn.XLOOKUP(D4900,'Tablas aux'!$A$3:$A$6,'Tablas aux'!$D$3:$D$6)</f>
        <v>50</v>
      </c>
      <c r="I4900" s="3">
        <f t="shared" ca="1" si="460"/>
        <v>0.1</v>
      </c>
      <c r="J4900" t="str" cm="1">
        <f t="array" aca="1" ref="J4900" ca="1">+INDEX({"Tarjeta";"Efectivo";"Transferencia"},RANDBETWEEN(1,3))</f>
        <v>Transferencia</v>
      </c>
      <c r="K4900" t="str">
        <f t="shared" ca="1" si="461"/>
        <v>V-005</v>
      </c>
      <c r="L4900" t="str">
        <f ca="1">+VLOOKUP(K4900,'Tablas aux'!$A$23:$C$27,3,0)</f>
        <v>Ayacucho</v>
      </c>
    </row>
    <row r="4901" spans="1:12" x14ac:dyDescent="0.25">
      <c r="A4901" t="str">
        <v>V-4900</v>
      </c>
      <c r="B4901">
        <f t="shared" ca="1" si="456"/>
        <v>45904</v>
      </c>
      <c r="C4901" t="str">
        <f t="shared" ca="1" si="457"/>
        <v>C-002</v>
      </c>
      <c r="D4901" t="str">
        <f t="shared" ca="1" si="458"/>
        <v>P-002</v>
      </c>
      <c r="E4901" t="str">
        <f ca="1">+_xlfn.XLOOKUP(D4901,'Tablas aux'!$A$3:$A$6,'Tablas aux'!$B$3:$B$6,0)</f>
        <v>Laptop</v>
      </c>
      <c r="F4901" t="str">
        <f ca="1">+_xlfn.XLOOKUP(E4901,'Tablas aux'!$B$3:$B$6,'Tablas aux'!$C$3:$C$6,0)</f>
        <v>Computo</v>
      </c>
      <c r="G4901">
        <f t="shared" ca="1" si="459"/>
        <v>13</v>
      </c>
      <c r="H4901">
        <f ca="1">+_xlfn.XLOOKUP(D4901,'Tablas aux'!$A$3:$A$6,'Tablas aux'!$D$3:$D$6)</f>
        <v>1200</v>
      </c>
      <c r="I4901" s="3">
        <f t="shared" ca="1" si="460"/>
        <v>0.3</v>
      </c>
      <c r="J4901" t="str" cm="1">
        <f t="array" aca="1" ref="J4901" ca="1">+INDEX({"Tarjeta";"Efectivo";"Transferencia"},RANDBETWEEN(1,3))</f>
        <v>Tarjeta</v>
      </c>
      <c r="K4901" t="str">
        <f t="shared" ca="1" si="461"/>
        <v>V-001</v>
      </c>
      <c r="L4901" t="str">
        <f ca="1">+VLOOKUP(K4901,'Tablas aux'!$A$23:$C$27,3,0)</f>
        <v>Lima</v>
      </c>
    </row>
    <row r="4902" spans="1:12" x14ac:dyDescent="0.25">
      <c r="A4902" t="str">
        <v>V-4901</v>
      </c>
      <c r="B4902">
        <f t="shared" ca="1" si="456"/>
        <v>45865</v>
      </c>
      <c r="C4902" t="str">
        <f t="shared" ca="1" si="457"/>
        <v>C-004</v>
      </c>
      <c r="D4902" t="str">
        <f t="shared" ca="1" si="458"/>
        <v>P-003</v>
      </c>
      <c r="E4902" t="str">
        <f ca="1">+_xlfn.XLOOKUP(D4902,'Tablas aux'!$A$3:$A$6,'Tablas aux'!$B$3:$B$6,0)</f>
        <v>Smart Watch</v>
      </c>
      <c r="F4902" t="str">
        <f ca="1">+_xlfn.XLOOKUP(E4902,'Tablas aux'!$B$3:$B$6,'Tablas aux'!$C$3:$C$6,0)</f>
        <v>Electrónica</v>
      </c>
      <c r="G4902">
        <f t="shared" ca="1" si="459"/>
        <v>29</v>
      </c>
      <c r="H4902">
        <f ca="1">+_xlfn.XLOOKUP(D4902,'Tablas aux'!$A$3:$A$6,'Tablas aux'!$D$3:$D$6)</f>
        <v>200</v>
      </c>
      <c r="I4902" s="3">
        <f t="shared" ca="1" si="460"/>
        <v>0.1</v>
      </c>
      <c r="J4902" t="str" cm="1">
        <f t="array" aca="1" ref="J4902" ca="1">+INDEX({"Tarjeta";"Efectivo";"Transferencia"},RANDBETWEEN(1,3))</f>
        <v>Tarjeta</v>
      </c>
      <c r="K4902" t="str">
        <f t="shared" ca="1" si="461"/>
        <v>V-001</v>
      </c>
      <c r="L4902" t="str">
        <f ca="1">+VLOOKUP(K4902,'Tablas aux'!$A$23:$C$27,3,0)</f>
        <v>Lima</v>
      </c>
    </row>
    <row r="4903" spans="1:12" x14ac:dyDescent="0.25">
      <c r="A4903" t="str">
        <v>V-4902</v>
      </c>
      <c r="B4903">
        <f t="shared" ca="1" si="456"/>
        <v>45773</v>
      </c>
      <c r="C4903" t="str">
        <f t="shared" ca="1" si="457"/>
        <v>C-001</v>
      </c>
      <c r="D4903" t="str">
        <f t="shared" ca="1" si="458"/>
        <v>P-003</v>
      </c>
      <c r="E4903" t="str">
        <f ca="1">+_xlfn.XLOOKUP(D4903,'Tablas aux'!$A$3:$A$6,'Tablas aux'!$B$3:$B$6,0)</f>
        <v>Smart Watch</v>
      </c>
      <c r="F4903" t="str">
        <f ca="1">+_xlfn.XLOOKUP(E4903,'Tablas aux'!$B$3:$B$6,'Tablas aux'!$C$3:$C$6,0)</f>
        <v>Electrónica</v>
      </c>
      <c r="G4903">
        <f t="shared" ca="1" si="459"/>
        <v>10</v>
      </c>
      <c r="H4903">
        <f ca="1">+_xlfn.XLOOKUP(D4903,'Tablas aux'!$A$3:$A$6,'Tablas aux'!$D$3:$D$6)</f>
        <v>200</v>
      </c>
      <c r="I4903" s="3">
        <f t="shared" ca="1" si="460"/>
        <v>0.1</v>
      </c>
      <c r="J4903" t="str" cm="1">
        <f t="array" aca="1" ref="J4903" ca="1">+INDEX({"Tarjeta";"Efectivo";"Transferencia"},RANDBETWEEN(1,3))</f>
        <v>Efectivo</v>
      </c>
      <c r="K4903" t="str">
        <f t="shared" ca="1" si="461"/>
        <v>V-002</v>
      </c>
      <c r="L4903" t="str">
        <f ca="1">+VLOOKUP(K4903,'Tablas aux'!$A$23:$C$27,3,0)</f>
        <v>Callao</v>
      </c>
    </row>
    <row r="4904" spans="1:12" x14ac:dyDescent="0.25">
      <c r="A4904" t="str">
        <v>V-4903</v>
      </c>
      <c r="B4904">
        <f t="shared" ca="1" si="456"/>
        <v>45810</v>
      </c>
      <c r="C4904" t="str">
        <f t="shared" ca="1" si="457"/>
        <v>C-003</v>
      </c>
      <c r="D4904" t="str">
        <f t="shared" ca="1" si="458"/>
        <v>P-001</v>
      </c>
      <c r="E4904" t="str">
        <f ca="1">+_xlfn.XLOOKUP(D4904,'Tablas aux'!$A$3:$A$6,'Tablas aux'!$B$3:$B$6,0)</f>
        <v>Audífonos</v>
      </c>
      <c r="F4904" t="str">
        <f ca="1">+_xlfn.XLOOKUP(E4904,'Tablas aux'!$B$3:$B$6,'Tablas aux'!$C$3:$C$6,0)</f>
        <v>Electrónica</v>
      </c>
      <c r="G4904">
        <f t="shared" ca="1" si="459"/>
        <v>7</v>
      </c>
      <c r="H4904">
        <f ca="1">+_xlfn.XLOOKUP(D4904,'Tablas aux'!$A$3:$A$6,'Tablas aux'!$D$3:$D$6)</f>
        <v>50</v>
      </c>
      <c r="I4904" s="3">
        <f t="shared" ca="1" si="460"/>
        <v>0.1</v>
      </c>
      <c r="J4904" t="str" cm="1">
        <f t="array" aca="1" ref="J4904" ca="1">+INDEX({"Tarjeta";"Efectivo";"Transferencia"},RANDBETWEEN(1,3))</f>
        <v>Tarjeta</v>
      </c>
      <c r="K4904" t="str">
        <f t="shared" ca="1" si="461"/>
        <v>V-005</v>
      </c>
      <c r="L4904" t="str">
        <f ca="1">+VLOOKUP(K4904,'Tablas aux'!$A$23:$C$27,3,0)</f>
        <v>Ayacucho</v>
      </c>
    </row>
    <row r="4905" spans="1:12" x14ac:dyDescent="0.25">
      <c r="A4905" t="str">
        <v>V-4904</v>
      </c>
      <c r="B4905">
        <f t="shared" ca="1" si="456"/>
        <v>45875</v>
      </c>
      <c r="C4905" t="str">
        <f t="shared" ca="1" si="457"/>
        <v>C-004</v>
      </c>
      <c r="D4905" t="str">
        <f t="shared" ca="1" si="458"/>
        <v>P-002</v>
      </c>
      <c r="E4905" t="str">
        <f ca="1">+_xlfn.XLOOKUP(D4905,'Tablas aux'!$A$3:$A$6,'Tablas aux'!$B$3:$B$6,0)</f>
        <v>Laptop</v>
      </c>
      <c r="F4905" t="str">
        <f ca="1">+_xlfn.XLOOKUP(E4905,'Tablas aux'!$B$3:$B$6,'Tablas aux'!$C$3:$C$6,0)</f>
        <v>Computo</v>
      </c>
      <c r="G4905">
        <f t="shared" ca="1" si="459"/>
        <v>24</v>
      </c>
      <c r="H4905">
        <f ca="1">+_xlfn.XLOOKUP(D4905,'Tablas aux'!$A$3:$A$6,'Tablas aux'!$D$3:$D$6)</f>
        <v>1200</v>
      </c>
      <c r="I4905" s="3">
        <f t="shared" ca="1" si="460"/>
        <v>0.3</v>
      </c>
      <c r="J4905" t="str" cm="1">
        <f t="array" aca="1" ref="J4905" ca="1">+INDEX({"Tarjeta";"Efectivo";"Transferencia"},RANDBETWEEN(1,3))</f>
        <v>Efectivo</v>
      </c>
      <c r="K4905" t="str">
        <f t="shared" ca="1" si="461"/>
        <v>V-001</v>
      </c>
      <c r="L4905" t="str">
        <f ca="1">+VLOOKUP(K4905,'Tablas aux'!$A$23:$C$27,3,0)</f>
        <v>Lima</v>
      </c>
    </row>
    <row r="4906" spans="1:12" x14ac:dyDescent="0.25">
      <c r="A4906" t="str">
        <v>V-4905</v>
      </c>
      <c r="B4906">
        <f t="shared" ca="1" si="456"/>
        <v>45975</v>
      </c>
      <c r="C4906" t="str">
        <f t="shared" ca="1" si="457"/>
        <v>C-003</v>
      </c>
      <c r="D4906" t="str">
        <f t="shared" ca="1" si="458"/>
        <v>P-004</v>
      </c>
      <c r="E4906" t="str">
        <f ca="1">+_xlfn.XLOOKUP(D4906,'Tablas aux'!$A$3:$A$6,'Tablas aux'!$B$3:$B$6,0)</f>
        <v>Smart Phone</v>
      </c>
      <c r="F4906" t="str">
        <f ca="1">+_xlfn.XLOOKUP(E4906,'Tablas aux'!$B$3:$B$6,'Tablas aux'!$C$3:$C$6,0)</f>
        <v>Telefonía</v>
      </c>
      <c r="G4906">
        <f t="shared" ca="1" si="459"/>
        <v>28</v>
      </c>
      <c r="H4906">
        <f ca="1">+_xlfn.XLOOKUP(D4906,'Tablas aux'!$A$3:$A$6,'Tablas aux'!$D$3:$D$6)</f>
        <v>800</v>
      </c>
      <c r="I4906" s="3">
        <f t="shared" ca="1" si="460"/>
        <v>0.2</v>
      </c>
      <c r="J4906" t="str" cm="1">
        <f t="array" aca="1" ref="J4906" ca="1">+INDEX({"Tarjeta";"Efectivo";"Transferencia"},RANDBETWEEN(1,3))</f>
        <v>Transferencia</v>
      </c>
      <c r="K4906" t="str">
        <f t="shared" ca="1" si="461"/>
        <v>V-001</v>
      </c>
      <c r="L4906" t="str">
        <f ca="1">+VLOOKUP(K4906,'Tablas aux'!$A$23:$C$27,3,0)</f>
        <v>Lima</v>
      </c>
    </row>
    <row r="4907" spans="1:12" x14ac:dyDescent="0.25">
      <c r="A4907" t="str">
        <v>V-4906</v>
      </c>
      <c r="B4907">
        <f t="shared" ca="1" si="456"/>
        <v>45820</v>
      </c>
      <c r="C4907" t="str">
        <f t="shared" ca="1" si="457"/>
        <v>C-001</v>
      </c>
      <c r="D4907" t="str">
        <f t="shared" ca="1" si="458"/>
        <v>P-001</v>
      </c>
      <c r="E4907" t="str">
        <f ca="1">+_xlfn.XLOOKUP(D4907,'Tablas aux'!$A$3:$A$6,'Tablas aux'!$B$3:$B$6,0)</f>
        <v>Audífonos</v>
      </c>
      <c r="F4907" t="str">
        <f ca="1">+_xlfn.XLOOKUP(E4907,'Tablas aux'!$B$3:$B$6,'Tablas aux'!$C$3:$C$6,0)</f>
        <v>Electrónica</v>
      </c>
      <c r="G4907">
        <f t="shared" ca="1" si="459"/>
        <v>13</v>
      </c>
      <c r="H4907">
        <f ca="1">+_xlfn.XLOOKUP(D4907,'Tablas aux'!$A$3:$A$6,'Tablas aux'!$D$3:$D$6)</f>
        <v>50</v>
      </c>
      <c r="I4907" s="3">
        <f t="shared" ca="1" si="460"/>
        <v>0.1</v>
      </c>
      <c r="J4907" t="str" cm="1">
        <f t="array" aca="1" ref="J4907" ca="1">+INDEX({"Tarjeta";"Efectivo";"Transferencia"},RANDBETWEEN(1,3))</f>
        <v>Tarjeta</v>
      </c>
      <c r="K4907" t="str">
        <f t="shared" ca="1" si="461"/>
        <v>V-004</v>
      </c>
      <c r="L4907" t="str">
        <f ca="1">+VLOOKUP(K4907,'Tablas aux'!$A$23:$C$27,3,0)</f>
        <v>Moquegua</v>
      </c>
    </row>
    <row r="4908" spans="1:12" x14ac:dyDescent="0.25">
      <c r="A4908" t="str">
        <v>V-4907</v>
      </c>
      <c r="B4908">
        <f t="shared" ca="1" si="456"/>
        <v>46017</v>
      </c>
      <c r="C4908" t="str">
        <f t="shared" ca="1" si="457"/>
        <v>C-003</v>
      </c>
      <c r="D4908" t="str">
        <f t="shared" ca="1" si="458"/>
        <v>P-002</v>
      </c>
      <c r="E4908" t="str">
        <f ca="1">+_xlfn.XLOOKUP(D4908,'Tablas aux'!$A$3:$A$6,'Tablas aux'!$B$3:$B$6,0)</f>
        <v>Laptop</v>
      </c>
      <c r="F4908" t="str">
        <f ca="1">+_xlfn.XLOOKUP(E4908,'Tablas aux'!$B$3:$B$6,'Tablas aux'!$C$3:$C$6,0)</f>
        <v>Computo</v>
      </c>
      <c r="G4908">
        <f t="shared" ca="1" si="459"/>
        <v>23</v>
      </c>
      <c r="H4908">
        <f ca="1">+_xlfn.XLOOKUP(D4908,'Tablas aux'!$A$3:$A$6,'Tablas aux'!$D$3:$D$6)</f>
        <v>1200</v>
      </c>
      <c r="I4908" s="3">
        <f t="shared" ca="1" si="460"/>
        <v>0.3</v>
      </c>
      <c r="J4908" t="str" cm="1">
        <f t="array" aca="1" ref="J4908" ca="1">+INDEX({"Tarjeta";"Efectivo";"Transferencia"},RANDBETWEEN(1,3))</f>
        <v>Transferencia</v>
      </c>
      <c r="K4908" t="str">
        <f t="shared" ca="1" si="461"/>
        <v>V-003</v>
      </c>
      <c r="L4908" t="str">
        <f ca="1">+VLOOKUP(K4908,'Tablas aux'!$A$23:$C$27,3,0)</f>
        <v>Arequipa</v>
      </c>
    </row>
    <row r="4909" spans="1:12" x14ac:dyDescent="0.25">
      <c r="A4909" t="str">
        <v>V-4908</v>
      </c>
      <c r="B4909">
        <f t="shared" ca="1" si="456"/>
        <v>45775</v>
      </c>
      <c r="C4909" t="str">
        <f t="shared" ca="1" si="457"/>
        <v>C-002</v>
      </c>
      <c r="D4909" t="str">
        <f t="shared" ca="1" si="458"/>
        <v>P-003</v>
      </c>
      <c r="E4909" t="str">
        <f ca="1">+_xlfn.XLOOKUP(D4909,'Tablas aux'!$A$3:$A$6,'Tablas aux'!$B$3:$B$6,0)</f>
        <v>Smart Watch</v>
      </c>
      <c r="F4909" t="str">
        <f ca="1">+_xlfn.XLOOKUP(E4909,'Tablas aux'!$B$3:$B$6,'Tablas aux'!$C$3:$C$6,0)</f>
        <v>Electrónica</v>
      </c>
      <c r="G4909">
        <f t="shared" ca="1" si="459"/>
        <v>24</v>
      </c>
      <c r="H4909">
        <f ca="1">+_xlfn.XLOOKUP(D4909,'Tablas aux'!$A$3:$A$6,'Tablas aux'!$D$3:$D$6)</f>
        <v>200</v>
      </c>
      <c r="I4909" s="3">
        <f t="shared" ca="1" si="460"/>
        <v>0.1</v>
      </c>
      <c r="J4909" t="str" cm="1">
        <f t="array" aca="1" ref="J4909" ca="1">+INDEX({"Tarjeta";"Efectivo";"Transferencia"},RANDBETWEEN(1,3))</f>
        <v>Efectivo</v>
      </c>
      <c r="K4909" t="str">
        <f t="shared" ca="1" si="461"/>
        <v>V-003</v>
      </c>
      <c r="L4909" t="str">
        <f ca="1">+VLOOKUP(K4909,'Tablas aux'!$A$23:$C$27,3,0)</f>
        <v>Arequipa</v>
      </c>
    </row>
    <row r="4910" spans="1:12" x14ac:dyDescent="0.25">
      <c r="A4910" t="str">
        <v>V-4909</v>
      </c>
      <c r="B4910">
        <f t="shared" ca="1" si="456"/>
        <v>45938</v>
      </c>
      <c r="C4910" t="str">
        <f t="shared" ca="1" si="457"/>
        <v>C-003</v>
      </c>
      <c r="D4910" t="str">
        <f t="shared" ca="1" si="458"/>
        <v>P-004</v>
      </c>
      <c r="E4910" t="str">
        <f ca="1">+_xlfn.XLOOKUP(D4910,'Tablas aux'!$A$3:$A$6,'Tablas aux'!$B$3:$B$6,0)</f>
        <v>Smart Phone</v>
      </c>
      <c r="F4910" t="str">
        <f ca="1">+_xlfn.XLOOKUP(E4910,'Tablas aux'!$B$3:$B$6,'Tablas aux'!$C$3:$C$6,0)</f>
        <v>Telefonía</v>
      </c>
      <c r="G4910">
        <f t="shared" ca="1" si="459"/>
        <v>43</v>
      </c>
      <c r="H4910">
        <f ca="1">+_xlfn.XLOOKUP(D4910,'Tablas aux'!$A$3:$A$6,'Tablas aux'!$D$3:$D$6)</f>
        <v>800</v>
      </c>
      <c r="I4910" s="3">
        <f t="shared" ca="1" si="460"/>
        <v>0.2</v>
      </c>
      <c r="J4910" t="str" cm="1">
        <f t="array" aca="1" ref="J4910" ca="1">+INDEX({"Tarjeta";"Efectivo";"Transferencia"},RANDBETWEEN(1,3))</f>
        <v>Efectivo</v>
      </c>
      <c r="K4910" t="str">
        <f t="shared" ca="1" si="461"/>
        <v>V-005</v>
      </c>
      <c r="L4910" t="str">
        <f ca="1">+VLOOKUP(K4910,'Tablas aux'!$A$23:$C$27,3,0)</f>
        <v>Ayacucho</v>
      </c>
    </row>
    <row r="4911" spans="1:12" x14ac:dyDescent="0.25">
      <c r="A4911" t="str">
        <v>V-4910</v>
      </c>
      <c r="B4911">
        <f t="shared" ca="1" si="456"/>
        <v>45876</v>
      </c>
      <c r="C4911" t="str">
        <f t="shared" ca="1" si="457"/>
        <v>C-003</v>
      </c>
      <c r="D4911" t="str">
        <f t="shared" ca="1" si="458"/>
        <v>P-004</v>
      </c>
      <c r="E4911" t="str">
        <f ca="1">+_xlfn.XLOOKUP(D4911,'Tablas aux'!$A$3:$A$6,'Tablas aux'!$B$3:$B$6,0)</f>
        <v>Smart Phone</v>
      </c>
      <c r="F4911" t="str">
        <f ca="1">+_xlfn.XLOOKUP(E4911,'Tablas aux'!$B$3:$B$6,'Tablas aux'!$C$3:$C$6,0)</f>
        <v>Telefonía</v>
      </c>
      <c r="G4911">
        <f t="shared" ca="1" si="459"/>
        <v>9</v>
      </c>
      <c r="H4911">
        <f ca="1">+_xlfn.XLOOKUP(D4911,'Tablas aux'!$A$3:$A$6,'Tablas aux'!$D$3:$D$6)</f>
        <v>800</v>
      </c>
      <c r="I4911" s="3">
        <f t="shared" ca="1" si="460"/>
        <v>0.2</v>
      </c>
      <c r="J4911" t="str" cm="1">
        <f t="array" aca="1" ref="J4911" ca="1">+INDEX({"Tarjeta";"Efectivo";"Transferencia"},RANDBETWEEN(1,3))</f>
        <v>Transferencia</v>
      </c>
      <c r="K4911" t="str">
        <f t="shared" ca="1" si="461"/>
        <v>V-005</v>
      </c>
      <c r="L4911" t="str">
        <f ca="1">+VLOOKUP(K4911,'Tablas aux'!$A$23:$C$27,3,0)</f>
        <v>Ayacucho</v>
      </c>
    </row>
    <row r="4912" spans="1:12" x14ac:dyDescent="0.25">
      <c r="A4912" t="str">
        <v>V-4911</v>
      </c>
      <c r="B4912">
        <f t="shared" ca="1" si="456"/>
        <v>45666</v>
      </c>
      <c r="C4912" t="str">
        <f t="shared" ca="1" si="457"/>
        <v>C-002</v>
      </c>
      <c r="D4912" t="str">
        <f t="shared" ca="1" si="458"/>
        <v>P-003</v>
      </c>
      <c r="E4912" t="str">
        <f ca="1">+_xlfn.XLOOKUP(D4912,'Tablas aux'!$A$3:$A$6,'Tablas aux'!$B$3:$B$6,0)</f>
        <v>Smart Watch</v>
      </c>
      <c r="F4912" t="str">
        <f ca="1">+_xlfn.XLOOKUP(E4912,'Tablas aux'!$B$3:$B$6,'Tablas aux'!$C$3:$C$6,0)</f>
        <v>Electrónica</v>
      </c>
      <c r="G4912">
        <f t="shared" ca="1" si="459"/>
        <v>11</v>
      </c>
      <c r="H4912">
        <f ca="1">+_xlfn.XLOOKUP(D4912,'Tablas aux'!$A$3:$A$6,'Tablas aux'!$D$3:$D$6)</f>
        <v>200</v>
      </c>
      <c r="I4912" s="3">
        <f t="shared" ca="1" si="460"/>
        <v>0.1</v>
      </c>
      <c r="J4912" t="str" cm="1">
        <f t="array" aca="1" ref="J4912" ca="1">+INDEX({"Tarjeta";"Efectivo";"Transferencia"},RANDBETWEEN(1,3))</f>
        <v>Tarjeta</v>
      </c>
      <c r="K4912" t="str">
        <f t="shared" ca="1" si="461"/>
        <v>V-002</v>
      </c>
      <c r="L4912" t="str">
        <f ca="1">+VLOOKUP(K4912,'Tablas aux'!$A$23:$C$27,3,0)</f>
        <v>Callao</v>
      </c>
    </row>
    <row r="4913" spans="1:12" x14ac:dyDescent="0.25">
      <c r="A4913" t="str">
        <v>V-4912</v>
      </c>
      <c r="B4913">
        <f t="shared" ca="1" si="456"/>
        <v>45988</v>
      </c>
      <c r="C4913" t="str">
        <f t="shared" ca="1" si="457"/>
        <v>C-001</v>
      </c>
      <c r="D4913" t="str">
        <f t="shared" ca="1" si="458"/>
        <v>P-002</v>
      </c>
      <c r="E4913" t="str">
        <f ca="1">+_xlfn.XLOOKUP(D4913,'Tablas aux'!$A$3:$A$6,'Tablas aux'!$B$3:$B$6,0)</f>
        <v>Laptop</v>
      </c>
      <c r="F4913" t="str">
        <f ca="1">+_xlfn.XLOOKUP(E4913,'Tablas aux'!$B$3:$B$6,'Tablas aux'!$C$3:$C$6,0)</f>
        <v>Computo</v>
      </c>
      <c r="G4913">
        <f t="shared" ca="1" si="459"/>
        <v>27</v>
      </c>
      <c r="H4913">
        <f ca="1">+_xlfn.XLOOKUP(D4913,'Tablas aux'!$A$3:$A$6,'Tablas aux'!$D$3:$D$6)</f>
        <v>1200</v>
      </c>
      <c r="I4913" s="3">
        <f t="shared" ca="1" si="460"/>
        <v>0.3</v>
      </c>
      <c r="J4913" t="str" cm="1">
        <f t="array" aca="1" ref="J4913" ca="1">+INDEX({"Tarjeta";"Efectivo";"Transferencia"},RANDBETWEEN(1,3))</f>
        <v>Efectivo</v>
      </c>
      <c r="K4913" t="str">
        <f t="shared" ca="1" si="461"/>
        <v>V-002</v>
      </c>
      <c r="L4913" t="str">
        <f ca="1">+VLOOKUP(K4913,'Tablas aux'!$A$23:$C$27,3,0)</f>
        <v>Callao</v>
      </c>
    </row>
    <row r="4914" spans="1:12" x14ac:dyDescent="0.25">
      <c r="A4914" t="str">
        <v>V-4913</v>
      </c>
      <c r="B4914">
        <f t="shared" ca="1" si="456"/>
        <v>45915</v>
      </c>
      <c r="C4914" t="str">
        <f t="shared" ca="1" si="457"/>
        <v>C-001</v>
      </c>
      <c r="D4914" t="str">
        <f t="shared" ca="1" si="458"/>
        <v>P-001</v>
      </c>
      <c r="E4914" t="str">
        <f ca="1">+_xlfn.XLOOKUP(D4914,'Tablas aux'!$A$3:$A$6,'Tablas aux'!$B$3:$B$6,0)</f>
        <v>Audífonos</v>
      </c>
      <c r="F4914" t="str">
        <f ca="1">+_xlfn.XLOOKUP(E4914,'Tablas aux'!$B$3:$B$6,'Tablas aux'!$C$3:$C$6,0)</f>
        <v>Electrónica</v>
      </c>
      <c r="G4914">
        <f t="shared" ca="1" si="459"/>
        <v>14</v>
      </c>
      <c r="H4914">
        <f ca="1">+_xlfn.XLOOKUP(D4914,'Tablas aux'!$A$3:$A$6,'Tablas aux'!$D$3:$D$6)</f>
        <v>50</v>
      </c>
      <c r="I4914" s="3">
        <f t="shared" ca="1" si="460"/>
        <v>0.1</v>
      </c>
      <c r="J4914" t="str" cm="1">
        <f t="array" aca="1" ref="J4914" ca="1">+INDEX({"Tarjeta";"Efectivo";"Transferencia"},RANDBETWEEN(1,3))</f>
        <v>Tarjeta</v>
      </c>
      <c r="K4914" t="str">
        <f t="shared" ca="1" si="461"/>
        <v>V-003</v>
      </c>
      <c r="L4914" t="str">
        <f ca="1">+VLOOKUP(K4914,'Tablas aux'!$A$23:$C$27,3,0)</f>
        <v>Arequipa</v>
      </c>
    </row>
    <row r="4915" spans="1:12" x14ac:dyDescent="0.25">
      <c r="A4915" t="str">
        <v>V-4914</v>
      </c>
      <c r="B4915">
        <f t="shared" ca="1" si="456"/>
        <v>45702</v>
      </c>
      <c r="C4915" t="str">
        <f t="shared" ca="1" si="457"/>
        <v>C-003</v>
      </c>
      <c r="D4915" t="str">
        <f t="shared" ca="1" si="458"/>
        <v>P-001</v>
      </c>
      <c r="E4915" t="str">
        <f ca="1">+_xlfn.XLOOKUP(D4915,'Tablas aux'!$A$3:$A$6,'Tablas aux'!$B$3:$B$6,0)</f>
        <v>Audífonos</v>
      </c>
      <c r="F4915" t="str">
        <f ca="1">+_xlfn.XLOOKUP(E4915,'Tablas aux'!$B$3:$B$6,'Tablas aux'!$C$3:$C$6,0)</f>
        <v>Electrónica</v>
      </c>
      <c r="G4915">
        <f t="shared" ca="1" si="459"/>
        <v>8</v>
      </c>
      <c r="H4915">
        <f ca="1">+_xlfn.XLOOKUP(D4915,'Tablas aux'!$A$3:$A$6,'Tablas aux'!$D$3:$D$6)</f>
        <v>50</v>
      </c>
      <c r="I4915" s="3">
        <f t="shared" ca="1" si="460"/>
        <v>0.1</v>
      </c>
      <c r="J4915" t="str" cm="1">
        <f t="array" aca="1" ref="J4915" ca="1">+INDEX({"Tarjeta";"Efectivo";"Transferencia"},RANDBETWEEN(1,3))</f>
        <v>Tarjeta</v>
      </c>
      <c r="K4915" t="str">
        <f t="shared" ca="1" si="461"/>
        <v>V-001</v>
      </c>
      <c r="L4915" t="str">
        <f ca="1">+VLOOKUP(K4915,'Tablas aux'!$A$23:$C$27,3,0)</f>
        <v>Lima</v>
      </c>
    </row>
    <row r="4916" spans="1:12" x14ac:dyDescent="0.25">
      <c r="A4916" t="str">
        <v>V-4915</v>
      </c>
      <c r="B4916">
        <f t="shared" ca="1" si="456"/>
        <v>45870</v>
      </c>
      <c r="C4916" t="str">
        <f t="shared" ca="1" si="457"/>
        <v>C-004</v>
      </c>
      <c r="D4916" t="str">
        <f t="shared" ca="1" si="458"/>
        <v>P-004</v>
      </c>
      <c r="E4916" t="str">
        <f ca="1">+_xlfn.XLOOKUP(D4916,'Tablas aux'!$A$3:$A$6,'Tablas aux'!$B$3:$B$6,0)</f>
        <v>Smart Phone</v>
      </c>
      <c r="F4916" t="str">
        <f ca="1">+_xlfn.XLOOKUP(E4916,'Tablas aux'!$B$3:$B$6,'Tablas aux'!$C$3:$C$6,0)</f>
        <v>Telefonía</v>
      </c>
      <c r="G4916">
        <f t="shared" ca="1" si="459"/>
        <v>36</v>
      </c>
      <c r="H4916">
        <f ca="1">+_xlfn.XLOOKUP(D4916,'Tablas aux'!$A$3:$A$6,'Tablas aux'!$D$3:$D$6)</f>
        <v>800</v>
      </c>
      <c r="I4916" s="3">
        <f t="shared" ca="1" si="460"/>
        <v>0.2</v>
      </c>
      <c r="J4916" t="str" cm="1">
        <f t="array" aca="1" ref="J4916" ca="1">+INDEX({"Tarjeta";"Efectivo";"Transferencia"},RANDBETWEEN(1,3))</f>
        <v>Transferencia</v>
      </c>
      <c r="K4916" t="str">
        <f t="shared" ca="1" si="461"/>
        <v>V-002</v>
      </c>
      <c r="L4916" t="str">
        <f ca="1">+VLOOKUP(K4916,'Tablas aux'!$A$23:$C$27,3,0)</f>
        <v>Callao</v>
      </c>
    </row>
    <row r="4917" spans="1:12" x14ac:dyDescent="0.25">
      <c r="A4917" t="str">
        <v>V-4916</v>
      </c>
      <c r="B4917">
        <f t="shared" ca="1" si="456"/>
        <v>45931</v>
      </c>
      <c r="C4917" t="str">
        <f t="shared" ca="1" si="457"/>
        <v>C-004</v>
      </c>
      <c r="D4917" t="str">
        <f t="shared" ca="1" si="458"/>
        <v>P-002</v>
      </c>
      <c r="E4917" t="str">
        <f ca="1">+_xlfn.XLOOKUP(D4917,'Tablas aux'!$A$3:$A$6,'Tablas aux'!$B$3:$B$6,0)</f>
        <v>Laptop</v>
      </c>
      <c r="F4917" t="str">
        <f ca="1">+_xlfn.XLOOKUP(E4917,'Tablas aux'!$B$3:$B$6,'Tablas aux'!$C$3:$C$6,0)</f>
        <v>Computo</v>
      </c>
      <c r="G4917">
        <f t="shared" ca="1" si="459"/>
        <v>38</v>
      </c>
      <c r="H4917">
        <f ca="1">+_xlfn.XLOOKUP(D4917,'Tablas aux'!$A$3:$A$6,'Tablas aux'!$D$3:$D$6)</f>
        <v>1200</v>
      </c>
      <c r="I4917" s="3">
        <f t="shared" ca="1" si="460"/>
        <v>0.3</v>
      </c>
      <c r="J4917" t="str" cm="1">
        <f t="array" aca="1" ref="J4917" ca="1">+INDEX({"Tarjeta";"Efectivo";"Transferencia"},RANDBETWEEN(1,3))</f>
        <v>Tarjeta</v>
      </c>
      <c r="K4917" t="str">
        <f t="shared" ca="1" si="461"/>
        <v>V-005</v>
      </c>
      <c r="L4917" t="str">
        <f ca="1">+VLOOKUP(K4917,'Tablas aux'!$A$23:$C$27,3,0)</f>
        <v>Ayacucho</v>
      </c>
    </row>
    <row r="4918" spans="1:12" x14ac:dyDescent="0.25">
      <c r="A4918" t="str">
        <v>V-4917</v>
      </c>
      <c r="B4918">
        <f t="shared" ca="1" si="456"/>
        <v>45662</v>
      </c>
      <c r="C4918" t="str">
        <f t="shared" ca="1" si="457"/>
        <v>C-002</v>
      </c>
      <c r="D4918" t="str">
        <f t="shared" ca="1" si="458"/>
        <v>P-003</v>
      </c>
      <c r="E4918" t="str">
        <f ca="1">+_xlfn.XLOOKUP(D4918,'Tablas aux'!$A$3:$A$6,'Tablas aux'!$B$3:$B$6,0)</f>
        <v>Smart Watch</v>
      </c>
      <c r="F4918" t="str">
        <f ca="1">+_xlfn.XLOOKUP(E4918,'Tablas aux'!$B$3:$B$6,'Tablas aux'!$C$3:$C$6,0)</f>
        <v>Electrónica</v>
      </c>
      <c r="G4918">
        <f t="shared" ca="1" si="459"/>
        <v>7</v>
      </c>
      <c r="H4918">
        <f ca="1">+_xlfn.XLOOKUP(D4918,'Tablas aux'!$A$3:$A$6,'Tablas aux'!$D$3:$D$6)</f>
        <v>200</v>
      </c>
      <c r="I4918" s="3">
        <f t="shared" ca="1" si="460"/>
        <v>0.1</v>
      </c>
      <c r="J4918" t="str" cm="1">
        <f t="array" aca="1" ref="J4918" ca="1">+INDEX({"Tarjeta";"Efectivo";"Transferencia"},RANDBETWEEN(1,3))</f>
        <v>Tarjeta</v>
      </c>
      <c r="K4918" t="str">
        <f t="shared" ca="1" si="461"/>
        <v>V-001</v>
      </c>
      <c r="L4918" t="str">
        <f ca="1">+VLOOKUP(K4918,'Tablas aux'!$A$23:$C$27,3,0)</f>
        <v>Lima</v>
      </c>
    </row>
    <row r="4919" spans="1:12" x14ac:dyDescent="0.25">
      <c r="A4919" t="str">
        <v>V-4918</v>
      </c>
      <c r="B4919">
        <f t="shared" ca="1" si="456"/>
        <v>45807</v>
      </c>
      <c r="C4919" t="str">
        <f t="shared" ca="1" si="457"/>
        <v>C-004</v>
      </c>
      <c r="D4919" t="str">
        <f t="shared" ca="1" si="458"/>
        <v>P-001</v>
      </c>
      <c r="E4919" t="str">
        <f ca="1">+_xlfn.XLOOKUP(D4919,'Tablas aux'!$A$3:$A$6,'Tablas aux'!$B$3:$B$6,0)</f>
        <v>Audífonos</v>
      </c>
      <c r="F4919" t="str">
        <f ca="1">+_xlfn.XLOOKUP(E4919,'Tablas aux'!$B$3:$B$6,'Tablas aux'!$C$3:$C$6,0)</f>
        <v>Electrónica</v>
      </c>
      <c r="G4919">
        <f t="shared" ca="1" si="459"/>
        <v>27</v>
      </c>
      <c r="H4919">
        <f ca="1">+_xlfn.XLOOKUP(D4919,'Tablas aux'!$A$3:$A$6,'Tablas aux'!$D$3:$D$6)</f>
        <v>50</v>
      </c>
      <c r="I4919" s="3">
        <f t="shared" ca="1" si="460"/>
        <v>0.1</v>
      </c>
      <c r="J4919" t="str" cm="1">
        <f t="array" aca="1" ref="J4919" ca="1">+INDEX({"Tarjeta";"Efectivo";"Transferencia"},RANDBETWEEN(1,3))</f>
        <v>Efectivo</v>
      </c>
      <c r="K4919" t="str">
        <f t="shared" ca="1" si="461"/>
        <v>V-001</v>
      </c>
      <c r="L4919" t="str">
        <f ca="1">+VLOOKUP(K4919,'Tablas aux'!$A$23:$C$27,3,0)</f>
        <v>Lima</v>
      </c>
    </row>
    <row r="4920" spans="1:12" x14ac:dyDescent="0.25">
      <c r="A4920" t="str">
        <v>V-4919</v>
      </c>
      <c r="B4920">
        <f t="shared" ca="1" si="456"/>
        <v>45940</v>
      </c>
      <c r="C4920" t="str">
        <f t="shared" ca="1" si="457"/>
        <v>C-003</v>
      </c>
      <c r="D4920" t="str">
        <f t="shared" ca="1" si="458"/>
        <v>P-004</v>
      </c>
      <c r="E4920" t="str">
        <f ca="1">+_xlfn.XLOOKUP(D4920,'Tablas aux'!$A$3:$A$6,'Tablas aux'!$B$3:$B$6,0)</f>
        <v>Smart Phone</v>
      </c>
      <c r="F4920" t="str">
        <f ca="1">+_xlfn.XLOOKUP(E4920,'Tablas aux'!$B$3:$B$6,'Tablas aux'!$C$3:$C$6,0)</f>
        <v>Telefonía</v>
      </c>
      <c r="G4920">
        <f t="shared" ca="1" si="459"/>
        <v>29</v>
      </c>
      <c r="H4920">
        <f ca="1">+_xlfn.XLOOKUP(D4920,'Tablas aux'!$A$3:$A$6,'Tablas aux'!$D$3:$D$6)</f>
        <v>800</v>
      </c>
      <c r="I4920" s="3">
        <f t="shared" ca="1" si="460"/>
        <v>0.2</v>
      </c>
      <c r="J4920" t="str" cm="1">
        <f t="array" aca="1" ref="J4920" ca="1">+INDEX({"Tarjeta";"Efectivo";"Transferencia"},RANDBETWEEN(1,3))</f>
        <v>Transferencia</v>
      </c>
      <c r="K4920" t="str">
        <f t="shared" ca="1" si="461"/>
        <v>V-002</v>
      </c>
      <c r="L4920" t="str">
        <f ca="1">+VLOOKUP(K4920,'Tablas aux'!$A$23:$C$27,3,0)</f>
        <v>Callao</v>
      </c>
    </row>
    <row r="4921" spans="1:12" x14ac:dyDescent="0.25">
      <c r="A4921" t="str">
        <v>V-4920</v>
      </c>
      <c r="B4921">
        <f t="shared" ca="1" si="456"/>
        <v>45991</v>
      </c>
      <c r="C4921" t="str">
        <f t="shared" ca="1" si="457"/>
        <v>C-004</v>
      </c>
      <c r="D4921" t="str">
        <f t="shared" ca="1" si="458"/>
        <v>P-002</v>
      </c>
      <c r="E4921" t="str">
        <f ca="1">+_xlfn.XLOOKUP(D4921,'Tablas aux'!$A$3:$A$6,'Tablas aux'!$B$3:$B$6,0)</f>
        <v>Laptop</v>
      </c>
      <c r="F4921" t="str">
        <f ca="1">+_xlfn.XLOOKUP(E4921,'Tablas aux'!$B$3:$B$6,'Tablas aux'!$C$3:$C$6,0)</f>
        <v>Computo</v>
      </c>
      <c r="G4921">
        <f t="shared" ca="1" si="459"/>
        <v>21</v>
      </c>
      <c r="H4921">
        <f ca="1">+_xlfn.XLOOKUP(D4921,'Tablas aux'!$A$3:$A$6,'Tablas aux'!$D$3:$D$6)</f>
        <v>1200</v>
      </c>
      <c r="I4921" s="3">
        <f t="shared" ca="1" si="460"/>
        <v>0.3</v>
      </c>
      <c r="J4921" t="str" cm="1">
        <f t="array" aca="1" ref="J4921" ca="1">+INDEX({"Tarjeta";"Efectivo";"Transferencia"},RANDBETWEEN(1,3))</f>
        <v>Efectivo</v>
      </c>
      <c r="K4921" t="str">
        <f t="shared" ca="1" si="461"/>
        <v>V-001</v>
      </c>
      <c r="L4921" t="str">
        <f ca="1">+VLOOKUP(K4921,'Tablas aux'!$A$23:$C$27,3,0)</f>
        <v>Lima</v>
      </c>
    </row>
    <row r="4922" spans="1:12" x14ac:dyDescent="0.25">
      <c r="A4922" t="str">
        <v>V-4921</v>
      </c>
      <c r="B4922">
        <f t="shared" ca="1" si="456"/>
        <v>45965</v>
      </c>
      <c r="C4922" t="str">
        <f t="shared" ca="1" si="457"/>
        <v>C-004</v>
      </c>
      <c r="D4922" t="str">
        <f t="shared" ca="1" si="458"/>
        <v>P-003</v>
      </c>
      <c r="E4922" t="str">
        <f ca="1">+_xlfn.XLOOKUP(D4922,'Tablas aux'!$A$3:$A$6,'Tablas aux'!$B$3:$B$6,0)</f>
        <v>Smart Watch</v>
      </c>
      <c r="F4922" t="str">
        <f ca="1">+_xlfn.XLOOKUP(E4922,'Tablas aux'!$B$3:$B$6,'Tablas aux'!$C$3:$C$6,0)</f>
        <v>Electrónica</v>
      </c>
      <c r="G4922">
        <f t="shared" ca="1" si="459"/>
        <v>16</v>
      </c>
      <c r="H4922">
        <f ca="1">+_xlfn.XLOOKUP(D4922,'Tablas aux'!$A$3:$A$6,'Tablas aux'!$D$3:$D$6)</f>
        <v>200</v>
      </c>
      <c r="I4922" s="3">
        <f t="shared" ca="1" si="460"/>
        <v>0.1</v>
      </c>
      <c r="J4922" t="str" cm="1">
        <f t="array" aca="1" ref="J4922" ca="1">+INDEX({"Tarjeta";"Efectivo";"Transferencia"},RANDBETWEEN(1,3))</f>
        <v>Transferencia</v>
      </c>
      <c r="K4922" t="str">
        <f t="shared" ca="1" si="461"/>
        <v>V-005</v>
      </c>
      <c r="L4922" t="str">
        <f ca="1">+VLOOKUP(K4922,'Tablas aux'!$A$23:$C$27,3,0)</f>
        <v>Ayacucho</v>
      </c>
    </row>
    <row r="4923" spans="1:12" x14ac:dyDescent="0.25">
      <c r="A4923" t="str">
        <v>V-4922</v>
      </c>
      <c r="B4923">
        <f t="shared" ca="1" si="456"/>
        <v>45872</v>
      </c>
      <c r="C4923" t="str">
        <f t="shared" ca="1" si="457"/>
        <v>C-001</v>
      </c>
      <c r="D4923" t="str">
        <f t="shared" ca="1" si="458"/>
        <v>P-004</v>
      </c>
      <c r="E4923" t="str">
        <f ca="1">+_xlfn.XLOOKUP(D4923,'Tablas aux'!$A$3:$A$6,'Tablas aux'!$B$3:$B$6,0)</f>
        <v>Smart Phone</v>
      </c>
      <c r="F4923" t="str">
        <f ca="1">+_xlfn.XLOOKUP(E4923,'Tablas aux'!$B$3:$B$6,'Tablas aux'!$C$3:$C$6,0)</f>
        <v>Telefonía</v>
      </c>
      <c r="G4923">
        <f t="shared" ca="1" si="459"/>
        <v>42</v>
      </c>
      <c r="H4923">
        <f ca="1">+_xlfn.XLOOKUP(D4923,'Tablas aux'!$A$3:$A$6,'Tablas aux'!$D$3:$D$6)</f>
        <v>800</v>
      </c>
      <c r="I4923" s="3">
        <f t="shared" ca="1" si="460"/>
        <v>0.2</v>
      </c>
      <c r="J4923" t="str" cm="1">
        <f t="array" aca="1" ref="J4923" ca="1">+INDEX({"Tarjeta";"Efectivo";"Transferencia"},RANDBETWEEN(1,3))</f>
        <v>Transferencia</v>
      </c>
      <c r="K4923" t="str">
        <f t="shared" ca="1" si="461"/>
        <v>V-001</v>
      </c>
      <c r="L4923" t="str">
        <f ca="1">+VLOOKUP(K4923,'Tablas aux'!$A$23:$C$27,3,0)</f>
        <v>Lima</v>
      </c>
    </row>
    <row r="4924" spans="1:12" x14ac:dyDescent="0.25">
      <c r="A4924" t="str">
        <v>V-4923</v>
      </c>
      <c r="B4924">
        <f t="shared" ca="1" si="456"/>
        <v>46014</v>
      </c>
      <c r="C4924" t="str">
        <f t="shared" ca="1" si="457"/>
        <v>C-001</v>
      </c>
      <c r="D4924" t="str">
        <f t="shared" ca="1" si="458"/>
        <v>P-001</v>
      </c>
      <c r="E4924" t="str">
        <f ca="1">+_xlfn.XLOOKUP(D4924,'Tablas aux'!$A$3:$A$6,'Tablas aux'!$B$3:$B$6,0)</f>
        <v>Audífonos</v>
      </c>
      <c r="F4924" t="str">
        <f ca="1">+_xlfn.XLOOKUP(E4924,'Tablas aux'!$B$3:$B$6,'Tablas aux'!$C$3:$C$6,0)</f>
        <v>Electrónica</v>
      </c>
      <c r="G4924">
        <f t="shared" ca="1" si="459"/>
        <v>41</v>
      </c>
      <c r="H4924">
        <f ca="1">+_xlfn.XLOOKUP(D4924,'Tablas aux'!$A$3:$A$6,'Tablas aux'!$D$3:$D$6)</f>
        <v>50</v>
      </c>
      <c r="I4924" s="3">
        <f t="shared" ca="1" si="460"/>
        <v>0.1</v>
      </c>
      <c r="J4924" t="str" cm="1">
        <f t="array" aca="1" ref="J4924" ca="1">+INDEX({"Tarjeta";"Efectivo";"Transferencia"},RANDBETWEEN(1,3))</f>
        <v>Transferencia</v>
      </c>
      <c r="K4924" t="str">
        <f t="shared" ca="1" si="461"/>
        <v>V-005</v>
      </c>
      <c r="L4924" t="str">
        <f ca="1">+VLOOKUP(K4924,'Tablas aux'!$A$23:$C$27,3,0)</f>
        <v>Ayacucho</v>
      </c>
    </row>
    <row r="4925" spans="1:12" x14ac:dyDescent="0.25">
      <c r="A4925" t="str">
        <v>V-4924</v>
      </c>
      <c r="B4925">
        <f t="shared" ca="1" si="456"/>
        <v>45839</v>
      </c>
      <c r="C4925" t="str">
        <f t="shared" ca="1" si="457"/>
        <v>C-003</v>
      </c>
      <c r="D4925" t="str">
        <f t="shared" ca="1" si="458"/>
        <v>P-004</v>
      </c>
      <c r="E4925" t="str">
        <f ca="1">+_xlfn.XLOOKUP(D4925,'Tablas aux'!$A$3:$A$6,'Tablas aux'!$B$3:$B$6,0)</f>
        <v>Smart Phone</v>
      </c>
      <c r="F4925" t="str">
        <f ca="1">+_xlfn.XLOOKUP(E4925,'Tablas aux'!$B$3:$B$6,'Tablas aux'!$C$3:$C$6,0)</f>
        <v>Telefonía</v>
      </c>
      <c r="G4925">
        <f t="shared" ca="1" si="459"/>
        <v>21</v>
      </c>
      <c r="H4925">
        <f ca="1">+_xlfn.XLOOKUP(D4925,'Tablas aux'!$A$3:$A$6,'Tablas aux'!$D$3:$D$6)</f>
        <v>800</v>
      </c>
      <c r="I4925" s="3">
        <f t="shared" ca="1" si="460"/>
        <v>0.2</v>
      </c>
      <c r="J4925" t="str" cm="1">
        <f t="array" aca="1" ref="J4925" ca="1">+INDEX({"Tarjeta";"Efectivo";"Transferencia"},RANDBETWEEN(1,3))</f>
        <v>Tarjeta</v>
      </c>
      <c r="K4925" t="str">
        <f t="shared" ca="1" si="461"/>
        <v>V-002</v>
      </c>
      <c r="L4925" t="str">
        <f ca="1">+VLOOKUP(K4925,'Tablas aux'!$A$23:$C$27,3,0)</f>
        <v>Callao</v>
      </c>
    </row>
    <row r="4926" spans="1:12" x14ac:dyDescent="0.25">
      <c r="A4926" t="str">
        <v>V-4925</v>
      </c>
      <c r="B4926">
        <f t="shared" ca="1" si="456"/>
        <v>45930</v>
      </c>
      <c r="C4926" t="str">
        <f t="shared" ca="1" si="457"/>
        <v>C-003</v>
      </c>
      <c r="D4926" t="str">
        <f t="shared" ca="1" si="458"/>
        <v>P-002</v>
      </c>
      <c r="E4926" t="str">
        <f ca="1">+_xlfn.XLOOKUP(D4926,'Tablas aux'!$A$3:$A$6,'Tablas aux'!$B$3:$B$6,0)</f>
        <v>Laptop</v>
      </c>
      <c r="F4926" t="str">
        <f ca="1">+_xlfn.XLOOKUP(E4926,'Tablas aux'!$B$3:$B$6,'Tablas aux'!$C$3:$C$6,0)</f>
        <v>Computo</v>
      </c>
      <c r="G4926">
        <f t="shared" ca="1" si="459"/>
        <v>44</v>
      </c>
      <c r="H4926">
        <f ca="1">+_xlfn.XLOOKUP(D4926,'Tablas aux'!$A$3:$A$6,'Tablas aux'!$D$3:$D$6)</f>
        <v>1200</v>
      </c>
      <c r="I4926" s="3">
        <f t="shared" ca="1" si="460"/>
        <v>0.3</v>
      </c>
      <c r="J4926" t="str" cm="1">
        <f t="array" aca="1" ref="J4926" ca="1">+INDEX({"Tarjeta";"Efectivo";"Transferencia"},RANDBETWEEN(1,3))</f>
        <v>Tarjeta</v>
      </c>
      <c r="K4926" t="str">
        <f t="shared" ca="1" si="461"/>
        <v>V-003</v>
      </c>
      <c r="L4926" t="str">
        <f ca="1">+VLOOKUP(K4926,'Tablas aux'!$A$23:$C$27,3,0)</f>
        <v>Arequipa</v>
      </c>
    </row>
    <row r="4927" spans="1:12" x14ac:dyDescent="0.25">
      <c r="A4927" t="str">
        <v>V-4926</v>
      </c>
      <c r="B4927">
        <f t="shared" ca="1" si="456"/>
        <v>45733</v>
      </c>
      <c r="C4927" t="str">
        <f t="shared" ca="1" si="457"/>
        <v>C-002</v>
      </c>
      <c r="D4927" t="str">
        <f t="shared" ca="1" si="458"/>
        <v>P-004</v>
      </c>
      <c r="E4927" t="str">
        <f ca="1">+_xlfn.XLOOKUP(D4927,'Tablas aux'!$A$3:$A$6,'Tablas aux'!$B$3:$B$6,0)</f>
        <v>Smart Phone</v>
      </c>
      <c r="F4927" t="str">
        <f ca="1">+_xlfn.XLOOKUP(E4927,'Tablas aux'!$B$3:$B$6,'Tablas aux'!$C$3:$C$6,0)</f>
        <v>Telefonía</v>
      </c>
      <c r="G4927">
        <f t="shared" ca="1" si="459"/>
        <v>25</v>
      </c>
      <c r="H4927">
        <f ca="1">+_xlfn.XLOOKUP(D4927,'Tablas aux'!$A$3:$A$6,'Tablas aux'!$D$3:$D$6)</f>
        <v>800</v>
      </c>
      <c r="I4927" s="3">
        <f t="shared" ca="1" si="460"/>
        <v>0.2</v>
      </c>
      <c r="J4927" t="str" cm="1">
        <f t="array" aca="1" ref="J4927" ca="1">+INDEX({"Tarjeta";"Efectivo";"Transferencia"},RANDBETWEEN(1,3))</f>
        <v>Tarjeta</v>
      </c>
      <c r="K4927" t="str">
        <f t="shared" ca="1" si="461"/>
        <v>V-002</v>
      </c>
      <c r="L4927" t="str">
        <f ca="1">+VLOOKUP(K4927,'Tablas aux'!$A$23:$C$27,3,0)</f>
        <v>Callao</v>
      </c>
    </row>
    <row r="4928" spans="1:12" x14ac:dyDescent="0.25">
      <c r="A4928" t="str">
        <v>V-4927</v>
      </c>
      <c r="B4928">
        <f t="shared" ca="1" si="456"/>
        <v>45876</v>
      </c>
      <c r="C4928" t="str">
        <f t="shared" ca="1" si="457"/>
        <v>C-004</v>
      </c>
      <c r="D4928" t="str">
        <f t="shared" ca="1" si="458"/>
        <v>P-003</v>
      </c>
      <c r="E4928" t="str">
        <f ca="1">+_xlfn.XLOOKUP(D4928,'Tablas aux'!$A$3:$A$6,'Tablas aux'!$B$3:$B$6,0)</f>
        <v>Smart Watch</v>
      </c>
      <c r="F4928" t="str">
        <f ca="1">+_xlfn.XLOOKUP(E4928,'Tablas aux'!$B$3:$B$6,'Tablas aux'!$C$3:$C$6,0)</f>
        <v>Electrónica</v>
      </c>
      <c r="G4928">
        <f t="shared" ca="1" si="459"/>
        <v>20</v>
      </c>
      <c r="H4928">
        <f ca="1">+_xlfn.XLOOKUP(D4928,'Tablas aux'!$A$3:$A$6,'Tablas aux'!$D$3:$D$6)</f>
        <v>200</v>
      </c>
      <c r="I4928" s="3">
        <f t="shared" ca="1" si="460"/>
        <v>0.1</v>
      </c>
      <c r="J4928" t="str" cm="1">
        <f t="array" aca="1" ref="J4928" ca="1">+INDEX({"Tarjeta";"Efectivo";"Transferencia"},RANDBETWEEN(1,3))</f>
        <v>Tarjeta</v>
      </c>
      <c r="K4928" t="str">
        <f t="shared" ca="1" si="461"/>
        <v>V-004</v>
      </c>
      <c r="L4928" t="str">
        <f ca="1">+VLOOKUP(K4928,'Tablas aux'!$A$23:$C$27,3,0)</f>
        <v>Moquegua</v>
      </c>
    </row>
    <row r="4929" spans="1:12" x14ac:dyDescent="0.25">
      <c r="A4929" t="str">
        <v>V-4928</v>
      </c>
      <c r="B4929">
        <f t="shared" ca="1" si="456"/>
        <v>45771</v>
      </c>
      <c r="C4929" t="str">
        <f t="shared" ca="1" si="457"/>
        <v>C-003</v>
      </c>
      <c r="D4929" t="str">
        <f t="shared" ca="1" si="458"/>
        <v>P-004</v>
      </c>
      <c r="E4929" t="str">
        <f ca="1">+_xlfn.XLOOKUP(D4929,'Tablas aux'!$A$3:$A$6,'Tablas aux'!$B$3:$B$6,0)</f>
        <v>Smart Phone</v>
      </c>
      <c r="F4929" t="str">
        <f ca="1">+_xlfn.XLOOKUP(E4929,'Tablas aux'!$B$3:$B$6,'Tablas aux'!$C$3:$C$6,0)</f>
        <v>Telefonía</v>
      </c>
      <c r="G4929">
        <f t="shared" ca="1" si="459"/>
        <v>24</v>
      </c>
      <c r="H4929">
        <f ca="1">+_xlfn.XLOOKUP(D4929,'Tablas aux'!$A$3:$A$6,'Tablas aux'!$D$3:$D$6)</f>
        <v>800</v>
      </c>
      <c r="I4929" s="3">
        <f t="shared" ca="1" si="460"/>
        <v>0.2</v>
      </c>
      <c r="J4929" t="str" cm="1">
        <f t="array" aca="1" ref="J4929" ca="1">+INDEX({"Tarjeta";"Efectivo";"Transferencia"},RANDBETWEEN(1,3))</f>
        <v>Transferencia</v>
      </c>
      <c r="K4929" t="str">
        <f t="shared" ca="1" si="461"/>
        <v>V-003</v>
      </c>
      <c r="L4929" t="str">
        <f ca="1">+VLOOKUP(K4929,'Tablas aux'!$A$23:$C$27,3,0)</f>
        <v>Arequipa</v>
      </c>
    </row>
    <row r="4930" spans="1:12" x14ac:dyDescent="0.25">
      <c r="A4930" t="str">
        <v>V-4929</v>
      </c>
      <c r="B4930">
        <f t="shared" ca="1" si="456"/>
        <v>45685</v>
      </c>
      <c r="C4930" t="str">
        <f t="shared" ca="1" si="457"/>
        <v>C-003</v>
      </c>
      <c r="D4930" t="str">
        <f t="shared" ca="1" si="458"/>
        <v>P-004</v>
      </c>
      <c r="E4930" t="str">
        <f ca="1">+_xlfn.XLOOKUP(D4930,'Tablas aux'!$A$3:$A$6,'Tablas aux'!$B$3:$B$6,0)</f>
        <v>Smart Phone</v>
      </c>
      <c r="F4930" t="str">
        <f ca="1">+_xlfn.XLOOKUP(E4930,'Tablas aux'!$B$3:$B$6,'Tablas aux'!$C$3:$C$6,0)</f>
        <v>Telefonía</v>
      </c>
      <c r="G4930">
        <f t="shared" ca="1" si="459"/>
        <v>18</v>
      </c>
      <c r="H4930">
        <f ca="1">+_xlfn.XLOOKUP(D4930,'Tablas aux'!$A$3:$A$6,'Tablas aux'!$D$3:$D$6)</f>
        <v>800</v>
      </c>
      <c r="I4930" s="3">
        <f t="shared" ca="1" si="460"/>
        <v>0.2</v>
      </c>
      <c r="J4930" t="str" cm="1">
        <f t="array" aca="1" ref="J4930" ca="1">+INDEX({"Tarjeta";"Efectivo";"Transferencia"},RANDBETWEEN(1,3))</f>
        <v>Tarjeta</v>
      </c>
      <c r="K4930" t="str">
        <f t="shared" ca="1" si="461"/>
        <v>V-004</v>
      </c>
      <c r="L4930" t="str">
        <f ca="1">+VLOOKUP(K4930,'Tablas aux'!$A$23:$C$27,3,0)</f>
        <v>Moquegua</v>
      </c>
    </row>
    <row r="4931" spans="1:12" x14ac:dyDescent="0.25">
      <c r="A4931" t="str">
        <v>V-4930</v>
      </c>
      <c r="B4931">
        <f t="shared" ref="B4931:B4994" ca="1" si="462">+RANDBETWEEN("01/01/2025","31/12/2025")</f>
        <v>45745</v>
      </c>
      <c r="C4931" t="str">
        <f t="shared" ref="C4931:C4994" ca="1" si="463">+"C"&amp;"-"&amp;TEXT(RANDBETWEEN(1,4),"000")</f>
        <v>C-004</v>
      </c>
      <c r="D4931" t="str">
        <f t="shared" ref="D4931:D4994" ca="1" si="464">+"P"&amp;"-"&amp;TEXT(RANDBETWEEN(1,4),"000")</f>
        <v>P-003</v>
      </c>
      <c r="E4931" t="str">
        <f ca="1">+_xlfn.XLOOKUP(D4931,'Tablas aux'!$A$3:$A$6,'Tablas aux'!$B$3:$B$6,0)</f>
        <v>Smart Watch</v>
      </c>
      <c r="F4931" t="str">
        <f ca="1">+_xlfn.XLOOKUP(E4931,'Tablas aux'!$B$3:$B$6,'Tablas aux'!$C$3:$C$6,0)</f>
        <v>Electrónica</v>
      </c>
      <c r="G4931">
        <f t="shared" ref="G4931:G4994" ca="1" si="465">+RANDBETWEEN(5,45)</f>
        <v>44</v>
      </c>
      <c r="H4931">
        <f ca="1">+_xlfn.XLOOKUP(D4931,'Tablas aux'!$A$3:$A$6,'Tablas aux'!$D$3:$D$6)</f>
        <v>200</v>
      </c>
      <c r="I4931" s="3">
        <f t="shared" ref="I4931:I4994" ca="1" si="466">+IF(F4931="Electrónica",0.1,IF(F4931="Telefonía",0.2,0.3))</f>
        <v>0.1</v>
      </c>
      <c r="J4931" t="str" cm="1">
        <f t="array" aca="1" ref="J4931" ca="1">+INDEX({"Tarjeta";"Efectivo";"Transferencia"},RANDBETWEEN(1,3))</f>
        <v>Efectivo</v>
      </c>
      <c r="K4931" t="str">
        <f t="shared" ref="K4931:K4994" ca="1" si="467">+"V"&amp;"-"&amp;TEXT(RANDBETWEEN(1,5),"000")</f>
        <v>V-003</v>
      </c>
      <c r="L4931" t="str">
        <f ca="1">+VLOOKUP(K4931,'Tablas aux'!$A$23:$C$27,3,0)</f>
        <v>Arequipa</v>
      </c>
    </row>
    <row r="4932" spans="1:12" x14ac:dyDescent="0.25">
      <c r="A4932" t="str">
        <v>V-4931</v>
      </c>
      <c r="B4932">
        <f t="shared" ca="1" si="462"/>
        <v>45860</v>
      </c>
      <c r="C4932" t="str">
        <f t="shared" ca="1" si="463"/>
        <v>C-002</v>
      </c>
      <c r="D4932" t="str">
        <f t="shared" ca="1" si="464"/>
        <v>P-002</v>
      </c>
      <c r="E4932" t="str">
        <f ca="1">+_xlfn.XLOOKUP(D4932,'Tablas aux'!$A$3:$A$6,'Tablas aux'!$B$3:$B$6,0)</f>
        <v>Laptop</v>
      </c>
      <c r="F4932" t="str">
        <f ca="1">+_xlfn.XLOOKUP(E4932,'Tablas aux'!$B$3:$B$6,'Tablas aux'!$C$3:$C$6,0)</f>
        <v>Computo</v>
      </c>
      <c r="G4932">
        <f t="shared" ca="1" si="465"/>
        <v>16</v>
      </c>
      <c r="H4932">
        <f ca="1">+_xlfn.XLOOKUP(D4932,'Tablas aux'!$A$3:$A$6,'Tablas aux'!$D$3:$D$6)</f>
        <v>1200</v>
      </c>
      <c r="I4932" s="3">
        <f t="shared" ca="1" si="466"/>
        <v>0.3</v>
      </c>
      <c r="J4932" t="str" cm="1">
        <f t="array" aca="1" ref="J4932" ca="1">+INDEX({"Tarjeta";"Efectivo";"Transferencia"},RANDBETWEEN(1,3))</f>
        <v>Transferencia</v>
      </c>
      <c r="K4932" t="str">
        <f t="shared" ca="1" si="467"/>
        <v>V-002</v>
      </c>
      <c r="L4932" t="str">
        <f ca="1">+VLOOKUP(K4932,'Tablas aux'!$A$23:$C$27,3,0)</f>
        <v>Callao</v>
      </c>
    </row>
    <row r="4933" spans="1:12" x14ac:dyDescent="0.25">
      <c r="A4933" t="str">
        <v>V-4932</v>
      </c>
      <c r="B4933">
        <f t="shared" ca="1" si="462"/>
        <v>46000</v>
      </c>
      <c r="C4933" t="str">
        <f t="shared" ca="1" si="463"/>
        <v>C-004</v>
      </c>
      <c r="D4933" t="str">
        <f t="shared" ca="1" si="464"/>
        <v>P-002</v>
      </c>
      <c r="E4933" t="str">
        <f ca="1">+_xlfn.XLOOKUP(D4933,'Tablas aux'!$A$3:$A$6,'Tablas aux'!$B$3:$B$6,0)</f>
        <v>Laptop</v>
      </c>
      <c r="F4933" t="str">
        <f ca="1">+_xlfn.XLOOKUP(E4933,'Tablas aux'!$B$3:$B$6,'Tablas aux'!$C$3:$C$6,0)</f>
        <v>Computo</v>
      </c>
      <c r="G4933">
        <f t="shared" ca="1" si="465"/>
        <v>30</v>
      </c>
      <c r="H4933">
        <f ca="1">+_xlfn.XLOOKUP(D4933,'Tablas aux'!$A$3:$A$6,'Tablas aux'!$D$3:$D$6)</f>
        <v>1200</v>
      </c>
      <c r="I4933" s="3">
        <f t="shared" ca="1" si="466"/>
        <v>0.3</v>
      </c>
      <c r="J4933" t="str" cm="1">
        <f t="array" aca="1" ref="J4933" ca="1">+INDEX({"Tarjeta";"Efectivo";"Transferencia"},RANDBETWEEN(1,3))</f>
        <v>Efectivo</v>
      </c>
      <c r="K4933" t="str">
        <f t="shared" ca="1" si="467"/>
        <v>V-005</v>
      </c>
      <c r="L4933" t="str">
        <f ca="1">+VLOOKUP(K4933,'Tablas aux'!$A$23:$C$27,3,0)</f>
        <v>Ayacucho</v>
      </c>
    </row>
    <row r="4934" spans="1:12" x14ac:dyDescent="0.25">
      <c r="A4934" t="str">
        <v>V-4933</v>
      </c>
      <c r="B4934">
        <f t="shared" ca="1" si="462"/>
        <v>45764</v>
      </c>
      <c r="C4934" t="str">
        <f t="shared" ca="1" si="463"/>
        <v>C-002</v>
      </c>
      <c r="D4934" t="str">
        <f t="shared" ca="1" si="464"/>
        <v>P-004</v>
      </c>
      <c r="E4934" t="str">
        <f ca="1">+_xlfn.XLOOKUP(D4934,'Tablas aux'!$A$3:$A$6,'Tablas aux'!$B$3:$B$6,0)</f>
        <v>Smart Phone</v>
      </c>
      <c r="F4934" t="str">
        <f ca="1">+_xlfn.XLOOKUP(E4934,'Tablas aux'!$B$3:$B$6,'Tablas aux'!$C$3:$C$6,0)</f>
        <v>Telefonía</v>
      </c>
      <c r="G4934">
        <f t="shared" ca="1" si="465"/>
        <v>41</v>
      </c>
      <c r="H4934">
        <f ca="1">+_xlfn.XLOOKUP(D4934,'Tablas aux'!$A$3:$A$6,'Tablas aux'!$D$3:$D$6)</f>
        <v>800</v>
      </c>
      <c r="I4934" s="3">
        <f t="shared" ca="1" si="466"/>
        <v>0.2</v>
      </c>
      <c r="J4934" t="str" cm="1">
        <f t="array" aca="1" ref="J4934" ca="1">+INDEX({"Tarjeta";"Efectivo";"Transferencia"},RANDBETWEEN(1,3))</f>
        <v>Tarjeta</v>
      </c>
      <c r="K4934" t="str">
        <f t="shared" ca="1" si="467"/>
        <v>V-002</v>
      </c>
      <c r="L4934" t="str">
        <f ca="1">+VLOOKUP(K4934,'Tablas aux'!$A$23:$C$27,3,0)</f>
        <v>Callao</v>
      </c>
    </row>
    <row r="4935" spans="1:12" x14ac:dyDescent="0.25">
      <c r="A4935" t="str">
        <v>V-4934</v>
      </c>
      <c r="B4935">
        <f t="shared" ca="1" si="462"/>
        <v>45900</v>
      </c>
      <c r="C4935" t="str">
        <f t="shared" ca="1" si="463"/>
        <v>C-004</v>
      </c>
      <c r="D4935" t="str">
        <f t="shared" ca="1" si="464"/>
        <v>P-002</v>
      </c>
      <c r="E4935" t="str">
        <f ca="1">+_xlfn.XLOOKUP(D4935,'Tablas aux'!$A$3:$A$6,'Tablas aux'!$B$3:$B$6,0)</f>
        <v>Laptop</v>
      </c>
      <c r="F4935" t="str">
        <f ca="1">+_xlfn.XLOOKUP(E4935,'Tablas aux'!$B$3:$B$6,'Tablas aux'!$C$3:$C$6,0)</f>
        <v>Computo</v>
      </c>
      <c r="G4935">
        <f t="shared" ca="1" si="465"/>
        <v>6</v>
      </c>
      <c r="H4935">
        <f ca="1">+_xlfn.XLOOKUP(D4935,'Tablas aux'!$A$3:$A$6,'Tablas aux'!$D$3:$D$6)</f>
        <v>1200</v>
      </c>
      <c r="I4935" s="3">
        <f t="shared" ca="1" si="466"/>
        <v>0.3</v>
      </c>
      <c r="J4935" t="str" cm="1">
        <f t="array" aca="1" ref="J4935" ca="1">+INDEX({"Tarjeta";"Efectivo";"Transferencia"},RANDBETWEEN(1,3))</f>
        <v>Transferencia</v>
      </c>
      <c r="K4935" t="str">
        <f t="shared" ca="1" si="467"/>
        <v>V-005</v>
      </c>
      <c r="L4935" t="str">
        <f ca="1">+VLOOKUP(K4935,'Tablas aux'!$A$23:$C$27,3,0)</f>
        <v>Ayacucho</v>
      </c>
    </row>
    <row r="4936" spans="1:12" x14ac:dyDescent="0.25">
      <c r="A4936" t="str">
        <v>V-4935</v>
      </c>
      <c r="B4936">
        <f t="shared" ca="1" si="462"/>
        <v>45967</v>
      </c>
      <c r="C4936" t="str">
        <f t="shared" ca="1" si="463"/>
        <v>C-004</v>
      </c>
      <c r="D4936" t="str">
        <f t="shared" ca="1" si="464"/>
        <v>P-003</v>
      </c>
      <c r="E4936" t="str">
        <f ca="1">+_xlfn.XLOOKUP(D4936,'Tablas aux'!$A$3:$A$6,'Tablas aux'!$B$3:$B$6,0)</f>
        <v>Smart Watch</v>
      </c>
      <c r="F4936" t="str">
        <f ca="1">+_xlfn.XLOOKUP(E4936,'Tablas aux'!$B$3:$B$6,'Tablas aux'!$C$3:$C$6,0)</f>
        <v>Electrónica</v>
      </c>
      <c r="G4936">
        <f t="shared" ca="1" si="465"/>
        <v>24</v>
      </c>
      <c r="H4936">
        <f ca="1">+_xlfn.XLOOKUP(D4936,'Tablas aux'!$A$3:$A$6,'Tablas aux'!$D$3:$D$6)</f>
        <v>200</v>
      </c>
      <c r="I4936" s="3">
        <f t="shared" ca="1" si="466"/>
        <v>0.1</v>
      </c>
      <c r="J4936" t="str" cm="1">
        <f t="array" aca="1" ref="J4936" ca="1">+INDEX({"Tarjeta";"Efectivo";"Transferencia"},RANDBETWEEN(1,3))</f>
        <v>Efectivo</v>
      </c>
      <c r="K4936" t="str">
        <f t="shared" ca="1" si="467"/>
        <v>V-004</v>
      </c>
      <c r="L4936" t="str">
        <f ca="1">+VLOOKUP(K4936,'Tablas aux'!$A$23:$C$27,3,0)</f>
        <v>Moquegua</v>
      </c>
    </row>
    <row r="4937" spans="1:12" x14ac:dyDescent="0.25">
      <c r="A4937" t="str">
        <v>V-4936</v>
      </c>
      <c r="B4937">
        <f t="shared" ca="1" si="462"/>
        <v>46010</v>
      </c>
      <c r="C4937" t="str">
        <f t="shared" ca="1" si="463"/>
        <v>C-002</v>
      </c>
      <c r="D4937" t="str">
        <f t="shared" ca="1" si="464"/>
        <v>P-001</v>
      </c>
      <c r="E4937" t="str">
        <f ca="1">+_xlfn.XLOOKUP(D4937,'Tablas aux'!$A$3:$A$6,'Tablas aux'!$B$3:$B$6,0)</f>
        <v>Audífonos</v>
      </c>
      <c r="F4937" t="str">
        <f ca="1">+_xlfn.XLOOKUP(E4937,'Tablas aux'!$B$3:$B$6,'Tablas aux'!$C$3:$C$6,0)</f>
        <v>Electrónica</v>
      </c>
      <c r="G4937">
        <f t="shared" ca="1" si="465"/>
        <v>10</v>
      </c>
      <c r="H4937">
        <f ca="1">+_xlfn.XLOOKUP(D4937,'Tablas aux'!$A$3:$A$6,'Tablas aux'!$D$3:$D$6)</f>
        <v>50</v>
      </c>
      <c r="I4937" s="3">
        <f t="shared" ca="1" si="466"/>
        <v>0.1</v>
      </c>
      <c r="J4937" t="str" cm="1">
        <f t="array" aca="1" ref="J4937" ca="1">+INDEX({"Tarjeta";"Efectivo";"Transferencia"},RANDBETWEEN(1,3))</f>
        <v>Efectivo</v>
      </c>
      <c r="K4937" t="str">
        <f t="shared" ca="1" si="467"/>
        <v>V-001</v>
      </c>
      <c r="L4937" t="str">
        <f ca="1">+VLOOKUP(K4937,'Tablas aux'!$A$23:$C$27,3,0)</f>
        <v>Lima</v>
      </c>
    </row>
    <row r="4938" spans="1:12" x14ac:dyDescent="0.25">
      <c r="A4938" t="str">
        <v>V-4937</v>
      </c>
      <c r="B4938">
        <f t="shared" ca="1" si="462"/>
        <v>45759</v>
      </c>
      <c r="C4938" t="str">
        <f t="shared" ca="1" si="463"/>
        <v>C-002</v>
      </c>
      <c r="D4938" t="str">
        <f t="shared" ca="1" si="464"/>
        <v>P-003</v>
      </c>
      <c r="E4938" t="str">
        <f ca="1">+_xlfn.XLOOKUP(D4938,'Tablas aux'!$A$3:$A$6,'Tablas aux'!$B$3:$B$6,0)</f>
        <v>Smart Watch</v>
      </c>
      <c r="F4938" t="str">
        <f ca="1">+_xlfn.XLOOKUP(E4938,'Tablas aux'!$B$3:$B$6,'Tablas aux'!$C$3:$C$6,0)</f>
        <v>Electrónica</v>
      </c>
      <c r="G4938">
        <f t="shared" ca="1" si="465"/>
        <v>6</v>
      </c>
      <c r="H4938">
        <f ca="1">+_xlfn.XLOOKUP(D4938,'Tablas aux'!$A$3:$A$6,'Tablas aux'!$D$3:$D$6)</f>
        <v>200</v>
      </c>
      <c r="I4938" s="3">
        <f t="shared" ca="1" si="466"/>
        <v>0.1</v>
      </c>
      <c r="J4938" t="str" cm="1">
        <f t="array" aca="1" ref="J4938" ca="1">+INDEX({"Tarjeta";"Efectivo";"Transferencia"},RANDBETWEEN(1,3))</f>
        <v>Efectivo</v>
      </c>
      <c r="K4938" t="str">
        <f t="shared" ca="1" si="467"/>
        <v>V-004</v>
      </c>
      <c r="L4938" t="str">
        <f ca="1">+VLOOKUP(K4938,'Tablas aux'!$A$23:$C$27,3,0)</f>
        <v>Moquegua</v>
      </c>
    </row>
    <row r="4939" spans="1:12" x14ac:dyDescent="0.25">
      <c r="A4939" t="str">
        <v>V-4938</v>
      </c>
      <c r="B4939">
        <f t="shared" ca="1" si="462"/>
        <v>45698</v>
      </c>
      <c r="C4939" t="str">
        <f t="shared" ca="1" si="463"/>
        <v>C-004</v>
      </c>
      <c r="D4939" t="str">
        <f t="shared" ca="1" si="464"/>
        <v>P-003</v>
      </c>
      <c r="E4939" t="str">
        <f ca="1">+_xlfn.XLOOKUP(D4939,'Tablas aux'!$A$3:$A$6,'Tablas aux'!$B$3:$B$6,0)</f>
        <v>Smart Watch</v>
      </c>
      <c r="F4939" t="str">
        <f ca="1">+_xlfn.XLOOKUP(E4939,'Tablas aux'!$B$3:$B$6,'Tablas aux'!$C$3:$C$6,0)</f>
        <v>Electrónica</v>
      </c>
      <c r="G4939">
        <f t="shared" ca="1" si="465"/>
        <v>40</v>
      </c>
      <c r="H4939">
        <f ca="1">+_xlfn.XLOOKUP(D4939,'Tablas aux'!$A$3:$A$6,'Tablas aux'!$D$3:$D$6)</f>
        <v>200</v>
      </c>
      <c r="I4939" s="3">
        <f t="shared" ca="1" si="466"/>
        <v>0.1</v>
      </c>
      <c r="J4939" t="str" cm="1">
        <f t="array" aca="1" ref="J4939" ca="1">+INDEX({"Tarjeta";"Efectivo";"Transferencia"},RANDBETWEEN(1,3))</f>
        <v>Transferencia</v>
      </c>
      <c r="K4939" t="str">
        <f t="shared" ca="1" si="467"/>
        <v>V-004</v>
      </c>
      <c r="L4939" t="str">
        <f ca="1">+VLOOKUP(K4939,'Tablas aux'!$A$23:$C$27,3,0)</f>
        <v>Moquegua</v>
      </c>
    </row>
    <row r="4940" spans="1:12" x14ac:dyDescent="0.25">
      <c r="A4940" t="str">
        <v>V-4939</v>
      </c>
      <c r="B4940">
        <f t="shared" ca="1" si="462"/>
        <v>45993</v>
      </c>
      <c r="C4940" t="str">
        <f t="shared" ca="1" si="463"/>
        <v>C-001</v>
      </c>
      <c r="D4940" t="str">
        <f t="shared" ca="1" si="464"/>
        <v>P-002</v>
      </c>
      <c r="E4940" t="str">
        <f ca="1">+_xlfn.XLOOKUP(D4940,'Tablas aux'!$A$3:$A$6,'Tablas aux'!$B$3:$B$6,0)</f>
        <v>Laptop</v>
      </c>
      <c r="F4940" t="str">
        <f ca="1">+_xlfn.XLOOKUP(E4940,'Tablas aux'!$B$3:$B$6,'Tablas aux'!$C$3:$C$6,0)</f>
        <v>Computo</v>
      </c>
      <c r="G4940">
        <f t="shared" ca="1" si="465"/>
        <v>45</v>
      </c>
      <c r="H4940">
        <f ca="1">+_xlfn.XLOOKUP(D4940,'Tablas aux'!$A$3:$A$6,'Tablas aux'!$D$3:$D$6)</f>
        <v>1200</v>
      </c>
      <c r="I4940" s="3">
        <f t="shared" ca="1" si="466"/>
        <v>0.3</v>
      </c>
      <c r="J4940" t="str" cm="1">
        <f t="array" aca="1" ref="J4940" ca="1">+INDEX({"Tarjeta";"Efectivo";"Transferencia"},RANDBETWEEN(1,3))</f>
        <v>Transferencia</v>
      </c>
      <c r="K4940" t="str">
        <f t="shared" ca="1" si="467"/>
        <v>V-005</v>
      </c>
      <c r="L4940" t="str">
        <f ca="1">+VLOOKUP(K4940,'Tablas aux'!$A$23:$C$27,3,0)</f>
        <v>Ayacucho</v>
      </c>
    </row>
    <row r="4941" spans="1:12" x14ac:dyDescent="0.25">
      <c r="A4941" t="str">
        <v>V-4940</v>
      </c>
      <c r="B4941">
        <f t="shared" ca="1" si="462"/>
        <v>45866</v>
      </c>
      <c r="C4941" t="str">
        <f t="shared" ca="1" si="463"/>
        <v>C-001</v>
      </c>
      <c r="D4941" t="str">
        <f t="shared" ca="1" si="464"/>
        <v>P-001</v>
      </c>
      <c r="E4941" t="str">
        <f ca="1">+_xlfn.XLOOKUP(D4941,'Tablas aux'!$A$3:$A$6,'Tablas aux'!$B$3:$B$6,0)</f>
        <v>Audífonos</v>
      </c>
      <c r="F4941" t="str">
        <f ca="1">+_xlfn.XLOOKUP(E4941,'Tablas aux'!$B$3:$B$6,'Tablas aux'!$C$3:$C$6,0)</f>
        <v>Electrónica</v>
      </c>
      <c r="G4941">
        <f t="shared" ca="1" si="465"/>
        <v>42</v>
      </c>
      <c r="H4941">
        <f ca="1">+_xlfn.XLOOKUP(D4941,'Tablas aux'!$A$3:$A$6,'Tablas aux'!$D$3:$D$6)</f>
        <v>50</v>
      </c>
      <c r="I4941" s="3">
        <f t="shared" ca="1" si="466"/>
        <v>0.1</v>
      </c>
      <c r="J4941" t="str" cm="1">
        <f t="array" aca="1" ref="J4941" ca="1">+INDEX({"Tarjeta";"Efectivo";"Transferencia"},RANDBETWEEN(1,3))</f>
        <v>Transferencia</v>
      </c>
      <c r="K4941" t="str">
        <f t="shared" ca="1" si="467"/>
        <v>V-001</v>
      </c>
      <c r="L4941" t="str">
        <f ca="1">+VLOOKUP(K4941,'Tablas aux'!$A$23:$C$27,3,0)</f>
        <v>Lima</v>
      </c>
    </row>
    <row r="4942" spans="1:12" x14ac:dyDescent="0.25">
      <c r="A4942" t="str">
        <v>V-4941</v>
      </c>
      <c r="B4942">
        <f t="shared" ca="1" si="462"/>
        <v>45773</v>
      </c>
      <c r="C4942" t="str">
        <f t="shared" ca="1" si="463"/>
        <v>C-003</v>
      </c>
      <c r="D4942" t="str">
        <f t="shared" ca="1" si="464"/>
        <v>P-002</v>
      </c>
      <c r="E4942" t="str">
        <f ca="1">+_xlfn.XLOOKUP(D4942,'Tablas aux'!$A$3:$A$6,'Tablas aux'!$B$3:$B$6,0)</f>
        <v>Laptop</v>
      </c>
      <c r="F4942" t="str">
        <f ca="1">+_xlfn.XLOOKUP(E4942,'Tablas aux'!$B$3:$B$6,'Tablas aux'!$C$3:$C$6,0)</f>
        <v>Computo</v>
      </c>
      <c r="G4942">
        <f t="shared" ca="1" si="465"/>
        <v>6</v>
      </c>
      <c r="H4942">
        <f ca="1">+_xlfn.XLOOKUP(D4942,'Tablas aux'!$A$3:$A$6,'Tablas aux'!$D$3:$D$6)</f>
        <v>1200</v>
      </c>
      <c r="I4942" s="3">
        <f t="shared" ca="1" si="466"/>
        <v>0.3</v>
      </c>
      <c r="J4942" t="str" cm="1">
        <f t="array" aca="1" ref="J4942" ca="1">+INDEX({"Tarjeta";"Efectivo";"Transferencia"},RANDBETWEEN(1,3))</f>
        <v>Efectivo</v>
      </c>
      <c r="K4942" t="str">
        <f t="shared" ca="1" si="467"/>
        <v>V-005</v>
      </c>
      <c r="L4942" t="str">
        <f ca="1">+VLOOKUP(K4942,'Tablas aux'!$A$23:$C$27,3,0)</f>
        <v>Ayacucho</v>
      </c>
    </row>
    <row r="4943" spans="1:12" x14ac:dyDescent="0.25">
      <c r="A4943" t="str">
        <v>V-4942</v>
      </c>
      <c r="B4943">
        <f t="shared" ca="1" si="462"/>
        <v>45867</v>
      </c>
      <c r="C4943" t="str">
        <f t="shared" ca="1" si="463"/>
        <v>C-003</v>
      </c>
      <c r="D4943" t="str">
        <f t="shared" ca="1" si="464"/>
        <v>P-002</v>
      </c>
      <c r="E4943" t="str">
        <f ca="1">+_xlfn.XLOOKUP(D4943,'Tablas aux'!$A$3:$A$6,'Tablas aux'!$B$3:$B$6,0)</f>
        <v>Laptop</v>
      </c>
      <c r="F4943" t="str">
        <f ca="1">+_xlfn.XLOOKUP(E4943,'Tablas aux'!$B$3:$B$6,'Tablas aux'!$C$3:$C$6,0)</f>
        <v>Computo</v>
      </c>
      <c r="G4943">
        <f t="shared" ca="1" si="465"/>
        <v>10</v>
      </c>
      <c r="H4943">
        <f ca="1">+_xlfn.XLOOKUP(D4943,'Tablas aux'!$A$3:$A$6,'Tablas aux'!$D$3:$D$6)</f>
        <v>1200</v>
      </c>
      <c r="I4943" s="3">
        <f t="shared" ca="1" si="466"/>
        <v>0.3</v>
      </c>
      <c r="J4943" t="str" cm="1">
        <f t="array" aca="1" ref="J4943" ca="1">+INDEX({"Tarjeta";"Efectivo";"Transferencia"},RANDBETWEEN(1,3))</f>
        <v>Tarjeta</v>
      </c>
      <c r="K4943" t="str">
        <f t="shared" ca="1" si="467"/>
        <v>V-001</v>
      </c>
      <c r="L4943" t="str">
        <f ca="1">+VLOOKUP(K4943,'Tablas aux'!$A$23:$C$27,3,0)</f>
        <v>Lima</v>
      </c>
    </row>
    <row r="4944" spans="1:12" x14ac:dyDescent="0.25">
      <c r="A4944" t="str">
        <v>V-4943</v>
      </c>
      <c r="B4944">
        <f t="shared" ca="1" si="462"/>
        <v>45963</v>
      </c>
      <c r="C4944" t="str">
        <f t="shared" ca="1" si="463"/>
        <v>C-003</v>
      </c>
      <c r="D4944" t="str">
        <f t="shared" ca="1" si="464"/>
        <v>P-002</v>
      </c>
      <c r="E4944" t="str">
        <f ca="1">+_xlfn.XLOOKUP(D4944,'Tablas aux'!$A$3:$A$6,'Tablas aux'!$B$3:$B$6,0)</f>
        <v>Laptop</v>
      </c>
      <c r="F4944" t="str">
        <f ca="1">+_xlfn.XLOOKUP(E4944,'Tablas aux'!$B$3:$B$6,'Tablas aux'!$C$3:$C$6,0)</f>
        <v>Computo</v>
      </c>
      <c r="G4944">
        <f t="shared" ca="1" si="465"/>
        <v>44</v>
      </c>
      <c r="H4944">
        <f ca="1">+_xlfn.XLOOKUP(D4944,'Tablas aux'!$A$3:$A$6,'Tablas aux'!$D$3:$D$6)</f>
        <v>1200</v>
      </c>
      <c r="I4944" s="3">
        <f t="shared" ca="1" si="466"/>
        <v>0.3</v>
      </c>
      <c r="J4944" t="str" cm="1">
        <f t="array" aca="1" ref="J4944" ca="1">+INDEX({"Tarjeta";"Efectivo";"Transferencia"},RANDBETWEEN(1,3))</f>
        <v>Tarjeta</v>
      </c>
      <c r="K4944" t="str">
        <f t="shared" ca="1" si="467"/>
        <v>V-003</v>
      </c>
      <c r="L4944" t="str">
        <f ca="1">+VLOOKUP(K4944,'Tablas aux'!$A$23:$C$27,3,0)</f>
        <v>Arequipa</v>
      </c>
    </row>
    <row r="4945" spans="1:12" x14ac:dyDescent="0.25">
      <c r="A4945" t="str">
        <v>V-4944</v>
      </c>
      <c r="B4945">
        <f t="shared" ca="1" si="462"/>
        <v>45684</v>
      </c>
      <c r="C4945" t="str">
        <f t="shared" ca="1" si="463"/>
        <v>C-002</v>
      </c>
      <c r="D4945" t="str">
        <f t="shared" ca="1" si="464"/>
        <v>P-004</v>
      </c>
      <c r="E4945" t="str">
        <f ca="1">+_xlfn.XLOOKUP(D4945,'Tablas aux'!$A$3:$A$6,'Tablas aux'!$B$3:$B$6,0)</f>
        <v>Smart Phone</v>
      </c>
      <c r="F4945" t="str">
        <f ca="1">+_xlfn.XLOOKUP(E4945,'Tablas aux'!$B$3:$B$6,'Tablas aux'!$C$3:$C$6,0)</f>
        <v>Telefonía</v>
      </c>
      <c r="G4945">
        <f t="shared" ca="1" si="465"/>
        <v>34</v>
      </c>
      <c r="H4945">
        <f ca="1">+_xlfn.XLOOKUP(D4945,'Tablas aux'!$A$3:$A$6,'Tablas aux'!$D$3:$D$6)</f>
        <v>800</v>
      </c>
      <c r="I4945" s="3">
        <f t="shared" ca="1" si="466"/>
        <v>0.2</v>
      </c>
      <c r="J4945" t="str" cm="1">
        <f t="array" aca="1" ref="J4945" ca="1">+INDEX({"Tarjeta";"Efectivo";"Transferencia"},RANDBETWEEN(1,3))</f>
        <v>Tarjeta</v>
      </c>
      <c r="K4945" t="str">
        <f t="shared" ca="1" si="467"/>
        <v>V-002</v>
      </c>
      <c r="L4945" t="str">
        <f ca="1">+VLOOKUP(K4945,'Tablas aux'!$A$23:$C$27,3,0)</f>
        <v>Callao</v>
      </c>
    </row>
    <row r="4946" spans="1:12" x14ac:dyDescent="0.25">
      <c r="A4946" t="str">
        <v>V-4945</v>
      </c>
      <c r="B4946">
        <f t="shared" ca="1" si="462"/>
        <v>45935</v>
      </c>
      <c r="C4946" t="str">
        <f t="shared" ca="1" si="463"/>
        <v>C-004</v>
      </c>
      <c r="D4946" t="str">
        <f t="shared" ca="1" si="464"/>
        <v>P-003</v>
      </c>
      <c r="E4946" t="str">
        <f ca="1">+_xlfn.XLOOKUP(D4946,'Tablas aux'!$A$3:$A$6,'Tablas aux'!$B$3:$B$6,0)</f>
        <v>Smart Watch</v>
      </c>
      <c r="F4946" t="str">
        <f ca="1">+_xlfn.XLOOKUP(E4946,'Tablas aux'!$B$3:$B$6,'Tablas aux'!$C$3:$C$6,0)</f>
        <v>Electrónica</v>
      </c>
      <c r="G4946">
        <f t="shared" ca="1" si="465"/>
        <v>43</v>
      </c>
      <c r="H4946">
        <f ca="1">+_xlfn.XLOOKUP(D4946,'Tablas aux'!$A$3:$A$6,'Tablas aux'!$D$3:$D$6)</f>
        <v>200</v>
      </c>
      <c r="I4946" s="3">
        <f t="shared" ca="1" si="466"/>
        <v>0.1</v>
      </c>
      <c r="J4946" t="str" cm="1">
        <f t="array" aca="1" ref="J4946" ca="1">+INDEX({"Tarjeta";"Efectivo";"Transferencia"},RANDBETWEEN(1,3))</f>
        <v>Efectivo</v>
      </c>
      <c r="K4946" t="str">
        <f t="shared" ca="1" si="467"/>
        <v>V-003</v>
      </c>
      <c r="L4946" t="str">
        <f ca="1">+VLOOKUP(K4946,'Tablas aux'!$A$23:$C$27,3,0)</f>
        <v>Arequipa</v>
      </c>
    </row>
    <row r="4947" spans="1:12" x14ac:dyDescent="0.25">
      <c r="A4947" t="str">
        <v>V-4946</v>
      </c>
      <c r="B4947">
        <f t="shared" ca="1" si="462"/>
        <v>45969</v>
      </c>
      <c r="C4947" t="str">
        <f t="shared" ca="1" si="463"/>
        <v>C-003</v>
      </c>
      <c r="D4947" t="str">
        <f t="shared" ca="1" si="464"/>
        <v>P-004</v>
      </c>
      <c r="E4947" t="str">
        <f ca="1">+_xlfn.XLOOKUP(D4947,'Tablas aux'!$A$3:$A$6,'Tablas aux'!$B$3:$B$6,0)</f>
        <v>Smart Phone</v>
      </c>
      <c r="F4947" t="str">
        <f ca="1">+_xlfn.XLOOKUP(E4947,'Tablas aux'!$B$3:$B$6,'Tablas aux'!$C$3:$C$6,0)</f>
        <v>Telefonía</v>
      </c>
      <c r="G4947">
        <f t="shared" ca="1" si="465"/>
        <v>36</v>
      </c>
      <c r="H4947">
        <f ca="1">+_xlfn.XLOOKUP(D4947,'Tablas aux'!$A$3:$A$6,'Tablas aux'!$D$3:$D$6)</f>
        <v>800</v>
      </c>
      <c r="I4947" s="3">
        <f t="shared" ca="1" si="466"/>
        <v>0.2</v>
      </c>
      <c r="J4947" t="str" cm="1">
        <f t="array" aca="1" ref="J4947" ca="1">+INDEX({"Tarjeta";"Efectivo";"Transferencia"},RANDBETWEEN(1,3))</f>
        <v>Efectivo</v>
      </c>
      <c r="K4947" t="str">
        <f t="shared" ca="1" si="467"/>
        <v>V-005</v>
      </c>
      <c r="L4947" t="str">
        <f ca="1">+VLOOKUP(K4947,'Tablas aux'!$A$23:$C$27,3,0)</f>
        <v>Ayacucho</v>
      </c>
    </row>
    <row r="4948" spans="1:12" x14ac:dyDescent="0.25">
      <c r="A4948" t="str">
        <v>V-4947</v>
      </c>
      <c r="B4948">
        <f t="shared" ca="1" si="462"/>
        <v>46013</v>
      </c>
      <c r="C4948" t="str">
        <f t="shared" ca="1" si="463"/>
        <v>C-004</v>
      </c>
      <c r="D4948" t="str">
        <f t="shared" ca="1" si="464"/>
        <v>P-002</v>
      </c>
      <c r="E4948" t="str">
        <f ca="1">+_xlfn.XLOOKUP(D4948,'Tablas aux'!$A$3:$A$6,'Tablas aux'!$B$3:$B$6,0)</f>
        <v>Laptop</v>
      </c>
      <c r="F4948" t="str">
        <f ca="1">+_xlfn.XLOOKUP(E4948,'Tablas aux'!$B$3:$B$6,'Tablas aux'!$C$3:$C$6,0)</f>
        <v>Computo</v>
      </c>
      <c r="G4948">
        <f t="shared" ca="1" si="465"/>
        <v>33</v>
      </c>
      <c r="H4948">
        <f ca="1">+_xlfn.XLOOKUP(D4948,'Tablas aux'!$A$3:$A$6,'Tablas aux'!$D$3:$D$6)</f>
        <v>1200</v>
      </c>
      <c r="I4948" s="3">
        <f t="shared" ca="1" si="466"/>
        <v>0.3</v>
      </c>
      <c r="J4948" t="str" cm="1">
        <f t="array" aca="1" ref="J4948" ca="1">+INDEX({"Tarjeta";"Efectivo";"Transferencia"},RANDBETWEEN(1,3))</f>
        <v>Efectivo</v>
      </c>
      <c r="K4948" t="str">
        <f t="shared" ca="1" si="467"/>
        <v>V-005</v>
      </c>
      <c r="L4948" t="str">
        <f ca="1">+VLOOKUP(K4948,'Tablas aux'!$A$23:$C$27,3,0)</f>
        <v>Ayacucho</v>
      </c>
    </row>
    <row r="4949" spans="1:12" x14ac:dyDescent="0.25">
      <c r="A4949" t="str">
        <v>V-4948</v>
      </c>
      <c r="B4949">
        <f t="shared" ca="1" si="462"/>
        <v>45702</v>
      </c>
      <c r="C4949" t="str">
        <f t="shared" ca="1" si="463"/>
        <v>C-001</v>
      </c>
      <c r="D4949" t="str">
        <f t="shared" ca="1" si="464"/>
        <v>P-003</v>
      </c>
      <c r="E4949" t="str">
        <f ca="1">+_xlfn.XLOOKUP(D4949,'Tablas aux'!$A$3:$A$6,'Tablas aux'!$B$3:$B$6,0)</f>
        <v>Smart Watch</v>
      </c>
      <c r="F4949" t="str">
        <f ca="1">+_xlfn.XLOOKUP(E4949,'Tablas aux'!$B$3:$B$6,'Tablas aux'!$C$3:$C$6,0)</f>
        <v>Electrónica</v>
      </c>
      <c r="G4949">
        <f t="shared" ca="1" si="465"/>
        <v>5</v>
      </c>
      <c r="H4949">
        <f ca="1">+_xlfn.XLOOKUP(D4949,'Tablas aux'!$A$3:$A$6,'Tablas aux'!$D$3:$D$6)</f>
        <v>200</v>
      </c>
      <c r="I4949" s="3">
        <f t="shared" ca="1" si="466"/>
        <v>0.1</v>
      </c>
      <c r="J4949" t="str" cm="1">
        <f t="array" aca="1" ref="J4949" ca="1">+INDEX({"Tarjeta";"Efectivo";"Transferencia"},RANDBETWEEN(1,3))</f>
        <v>Efectivo</v>
      </c>
      <c r="K4949" t="str">
        <f t="shared" ca="1" si="467"/>
        <v>V-001</v>
      </c>
      <c r="L4949" t="str">
        <f ca="1">+VLOOKUP(K4949,'Tablas aux'!$A$23:$C$27,3,0)</f>
        <v>Lima</v>
      </c>
    </row>
    <row r="4950" spans="1:12" x14ac:dyDescent="0.25">
      <c r="A4950" t="str">
        <v>V-4949</v>
      </c>
      <c r="B4950">
        <f t="shared" ca="1" si="462"/>
        <v>45965</v>
      </c>
      <c r="C4950" t="str">
        <f t="shared" ca="1" si="463"/>
        <v>C-003</v>
      </c>
      <c r="D4950" t="str">
        <f t="shared" ca="1" si="464"/>
        <v>P-002</v>
      </c>
      <c r="E4950" t="str">
        <f ca="1">+_xlfn.XLOOKUP(D4950,'Tablas aux'!$A$3:$A$6,'Tablas aux'!$B$3:$B$6,0)</f>
        <v>Laptop</v>
      </c>
      <c r="F4950" t="str">
        <f ca="1">+_xlfn.XLOOKUP(E4950,'Tablas aux'!$B$3:$B$6,'Tablas aux'!$C$3:$C$6,0)</f>
        <v>Computo</v>
      </c>
      <c r="G4950">
        <f t="shared" ca="1" si="465"/>
        <v>17</v>
      </c>
      <c r="H4950">
        <f ca="1">+_xlfn.XLOOKUP(D4950,'Tablas aux'!$A$3:$A$6,'Tablas aux'!$D$3:$D$6)</f>
        <v>1200</v>
      </c>
      <c r="I4950" s="3">
        <f t="shared" ca="1" si="466"/>
        <v>0.3</v>
      </c>
      <c r="J4950" t="str" cm="1">
        <f t="array" aca="1" ref="J4950" ca="1">+INDEX({"Tarjeta";"Efectivo";"Transferencia"},RANDBETWEEN(1,3))</f>
        <v>Efectivo</v>
      </c>
      <c r="K4950" t="str">
        <f t="shared" ca="1" si="467"/>
        <v>V-002</v>
      </c>
      <c r="L4950" t="str">
        <f ca="1">+VLOOKUP(K4950,'Tablas aux'!$A$23:$C$27,3,0)</f>
        <v>Callao</v>
      </c>
    </row>
    <row r="4951" spans="1:12" x14ac:dyDescent="0.25">
      <c r="A4951" t="str">
        <v>V-4950</v>
      </c>
      <c r="B4951">
        <f t="shared" ca="1" si="462"/>
        <v>45899</v>
      </c>
      <c r="C4951" t="str">
        <f t="shared" ca="1" si="463"/>
        <v>C-001</v>
      </c>
      <c r="D4951" t="str">
        <f t="shared" ca="1" si="464"/>
        <v>P-004</v>
      </c>
      <c r="E4951" t="str">
        <f ca="1">+_xlfn.XLOOKUP(D4951,'Tablas aux'!$A$3:$A$6,'Tablas aux'!$B$3:$B$6,0)</f>
        <v>Smart Phone</v>
      </c>
      <c r="F4951" t="str">
        <f ca="1">+_xlfn.XLOOKUP(E4951,'Tablas aux'!$B$3:$B$6,'Tablas aux'!$C$3:$C$6,0)</f>
        <v>Telefonía</v>
      </c>
      <c r="G4951">
        <f t="shared" ca="1" si="465"/>
        <v>12</v>
      </c>
      <c r="H4951">
        <f ca="1">+_xlfn.XLOOKUP(D4951,'Tablas aux'!$A$3:$A$6,'Tablas aux'!$D$3:$D$6)</f>
        <v>800</v>
      </c>
      <c r="I4951" s="3">
        <f t="shared" ca="1" si="466"/>
        <v>0.2</v>
      </c>
      <c r="J4951" t="str" cm="1">
        <f t="array" aca="1" ref="J4951" ca="1">+INDEX({"Tarjeta";"Efectivo";"Transferencia"},RANDBETWEEN(1,3))</f>
        <v>Tarjeta</v>
      </c>
      <c r="K4951" t="str">
        <f t="shared" ca="1" si="467"/>
        <v>V-003</v>
      </c>
      <c r="L4951" t="str">
        <f ca="1">+VLOOKUP(K4951,'Tablas aux'!$A$23:$C$27,3,0)</f>
        <v>Arequipa</v>
      </c>
    </row>
    <row r="4952" spans="1:12" x14ac:dyDescent="0.25">
      <c r="A4952" t="str">
        <v>V-4951</v>
      </c>
      <c r="B4952">
        <f t="shared" ca="1" si="462"/>
        <v>45957</v>
      </c>
      <c r="C4952" t="str">
        <f t="shared" ca="1" si="463"/>
        <v>C-003</v>
      </c>
      <c r="D4952" t="str">
        <f t="shared" ca="1" si="464"/>
        <v>P-004</v>
      </c>
      <c r="E4952" t="str">
        <f ca="1">+_xlfn.XLOOKUP(D4952,'Tablas aux'!$A$3:$A$6,'Tablas aux'!$B$3:$B$6,0)</f>
        <v>Smart Phone</v>
      </c>
      <c r="F4952" t="str">
        <f ca="1">+_xlfn.XLOOKUP(E4952,'Tablas aux'!$B$3:$B$6,'Tablas aux'!$C$3:$C$6,0)</f>
        <v>Telefonía</v>
      </c>
      <c r="G4952">
        <f t="shared" ca="1" si="465"/>
        <v>9</v>
      </c>
      <c r="H4952">
        <f ca="1">+_xlfn.XLOOKUP(D4952,'Tablas aux'!$A$3:$A$6,'Tablas aux'!$D$3:$D$6)</f>
        <v>800</v>
      </c>
      <c r="I4952" s="3">
        <f t="shared" ca="1" si="466"/>
        <v>0.2</v>
      </c>
      <c r="J4952" t="str" cm="1">
        <f t="array" aca="1" ref="J4952" ca="1">+INDEX({"Tarjeta";"Efectivo";"Transferencia"},RANDBETWEEN(1,3))</f>
        <v>Efectivo</v>
      </c>
      <c r="K4952" t="str">
        <f t="shared" ca="1" si="467"/>
        <v>V-001</v>
      </c>
      <c r="L4952" t="str">
        <f ca="1">+VLOOKUP(K4952,'Tablas aux'!$A$23:$C$27,3,0)</f>
        <v>Lima</v>
      </c>
    </row>
    <row r="4953" spans="1:12" x14ac:dyDescent="0.25">
      <c r="A4953" t="str">
        <v>V-4952</v>
      </c>
      <c r="B4953">
        <f t="shared" ca="1" si="462"/>
        <v>45963</v>
      </c>
      <c r="C4953" t="str">
        <f t="shared" ca="1" si="463"/>
        <v>C-004</v>
      </c>
      <c r="D4953" t="str">
        <f t="shared" ca="1" si="464"/>
        <v>P-002</v>
      </c>
      <c r="E4953" t="str">
        <f ca="1">+_xlfn.XLOOKUP(D4953,'Tablas aux'!$A$3:$A$6,'Tablas aux'!$B$3:$B$6,0)</f>
        <v>Laptop</v>
      </c>
      <c r="F4953" t="str">
        <f ca="1">+_xlfn.XLOOKUP(E4953,'Tablas aux'!$B$3:$B$6,'Tablas aux'!$C$3:$C$6,0)</f>
        <v>Computo</v>
      </c>
      <c r="G4953">
        <f t="shared" ca="1" si="465"/>
        <v>28</v>
      </c>
      <c r="H4953">
        <f ca="1">+_xlfn.XLOOKUP(D4953,'Tablas aux'!$A$3:$A$6,'Tablas aux'!$D$3:$D$6)</f>
        <v>1200</v>
      </c>
      <c r="I4953" s="3">
        <f t="shared" ca="1" si="466"/>
        <v>0.3</v>
      </c>
      <c r="J4953" t="str" cm="1">
        <f t="array" aca="1" ref="J4953" ca="1">+INDEX({"Tarjeta";"Efectivo";"Transferencia"},RANDBETWEEN(1,3))</f>
        <v>Efectivo</v>
      </c>
      <c r="K4953" t="str">
        <f t="shared" ca="1" si="467"/>
        <v>V-002</v>
      </c>
      <c r="L4953" t="str">
        <f ca="1">+VLOOKUP(K4953,'Tablas aux'!$A$23:$C$27,3,0)</f>
        <v>Callao</v>
      </c>
    </row>
    <row r="4954" spans="1:12" x14ac:dyDescent="0.25">
      <c r="A4954" t="str">
        <v>V-4953</v>
      </c>
      <c r="B4954">
        <f t="shared" ca="1" si="462"/>
        <v>45753</v>
      </c>
      <c r="C4954" t="str">
        <f t="shared" ca="1" si="463"/>
        <v>C-003</v>
      </c>
      <c r="D4954" t="str">
        <f t="shared" ca="1" si="464"/>
        <v>P-004</v>
      </c>
      <c r="E4954" t="str">
        <f ca="1">+_xlfn.XLOOKUP(D4954,'Tablas aux'!$A$3:$A$6,'Tablas aux'!$B$3:$B$6,0)</f>
        <v>Smart Phone</v>
      </c>
      <c r="F4954" t="str">
        <f ca="1">+_xlfn.XLOOKUP(E4954,'Tablas aux'!$B$3:$B$6,'Tablas aux'!$C$3:$C$6,0)</f>
        <v>Telefonía</v>
      </c>
      <c r="G4954">
        <f t="shared" ca="1" si="465"/>
        <v>9</v>
      </c>
      <c r="H4954">
        <f ca="1">+_xlfn.XLOOKUP(D4954,'Tablas aux'!$A$3:$A$6,'Tablas aux'!$D$3:$D$6)</f>
        <v>800</v>
      </c>
      <c r="I4954" s="3">
        <f t="shared" ca="1" si="466"/>
        <v>0.2</v>
      </c>
      <c r="J4954" t="str" cm="1">
        <f t="array" aca="1" ref="J4954" ca="1">+INDEX({"Tarjeta";"Efectivo";"Transferencia"},RANDBETWEEN(1,3))</f>
        <v>Efectivo</v>
      </c>
      <c r="K4954" t="str">
        <f t="shared" ca="1" si="467"/>
        <v>V-005</v>
      </c>
      <c r="L4954" t="str">
        <f ca="1">+VLOOKUP(K4954,'Tablas aux'!$A$23:$C$27,3,0)</f>
        <v>Ayacucho</v>
      </c>
    </row>
    <row r="4955" spans="1:12" x14ac:dyDescent="0.25">
      <c r="A4955" t="str">
        <v>V-4954</v>
      </c>
      <c r="B4955">
        <f t="shared" ca="1" si="462"/>
        <v>45752</v>
      </c>
      <c r="C4955" t="str">
        <f t="shared" ca="1" si="463"/>
        <v>C-003</v>
      </c>
      <c r="D4955" t="str">
        <f t="shared" ca="1" si="464"/>
        <v>P-002</v>
      </c>
      <c r="E4955" t="str">
        <f ca="1">+_xlfn.XLOOKUP(D4955,'Tablas aux'!$A$3:$A$6,'Tablas aux'!$B$3:$B$6,0)</f>
        <v>Laptop</v>
      </c>
      <c r="F4955" t="str">
        <f ca="1">+_xlfn.XLOOKUP(E4955,'Tablas aux'!$B$3:$B$6,'Tablas aux'!$C$3:$C$6,0)</f>
        <v>Computo</v>
      </c>
      <c r="G4955">
        <f t="shared" ca="1" si="465"/>
        <v>7</v>
      </c>
      <c r="H4955">
        <f ca="1">+_xlfn.XLOOKUP(D4955,'Tablas aux'!$A$3:$A$6,'Tablas aux'!$D$3:$D$6)</f>
        <v>1200</v>
      </c>
      <c r="I4955" s="3">
        <f t="shared" ca="1" si="466"/>
        <v>0.3</v>
      </c>
      <c r="J4955" t="str" cm="1">
        <f t="array" aca="1" ref="J4955" ca="1">+INDEX({"Tarjeta";"Efectivo";"Transferencia"},RANDBETWEEN(1,3))</f>
        <v>Efectivo</v>
      </c>
      <c r="K4955" t="str">
        <f t="shared" ca="1" si="467"/>
        <v>V-003</v>
      </c>
      <c r="L4955" t="str">
        <f ca="1">+VLOOKUP(K4955,'Tablas aux'!$A$23:$C$27,3,0)</f>
        <v>Arequipa</v>
      </c>
    </row>
    <row r="4956" spans="1:12" x14ac:dyDescent="0.25">
      <c r="A4956" t="str">
        <v>V-4955</v>
      </c>
      <c r="B4956">
        <f t="shared" ca="1" si="462"/>
        <v>45930</v>
      </c>
      <c r="C4956" t="str">
        <f t="shared" ca="1" si="463"/>
        <v>C-004</v>
      </c>
      <c r="D4956" t="str">
        <f t="shared" ca="1" si="464"/>
        <v>P-002</v>
      </c>
      <c r="E4956" t="str">
        <f ca="1">+_xlfn.XLOOKUP(D4956,'Tablas aux'!$A$3:$A$6,'Tablas aux'!$B$3:$B$6,0)</f>
        <v>Laptop</v>
      </c>
      <c r="F4956" t="str">
        <f ca="1">+_xlfn.XLOOKUP(E4956,'Tablas aux'!$B$3:$B$6,'Tablas aux'!$C$3:$C$6,0)</f>
        <v>Computo</v>
      </c>
      <c r="G4956">
        <f t="shared" ca="1" si="465"/>
        <v>11</v>
      </c>
      <c r="H4956">
        <f ca="1">+_xlfn.XLOOKUP(D4956,'Tablas aux'!$A$3:$A$6,'Tablas aux'!$D$3:$D$6)</f>
        <v>1200</v>
      </c>
      <c r="I4956" s="3">
        <f t="shared" ca="1" si="466"/>
        <v>0.3</v>
      </c>
      <c r="J4956" t="str" cm="1">
        <f t="array" aca="1" ref="J4956" ca="1">+INDEX({"Tarjeta";"Efectivo";"Transferencia"},RANDBETWEEN(1,3))</f>
        <v>Tarjeta</v>
      </c>
      <c r="K4956" t="str">
        <f t="shared" ca="1" si="467"/>
        <v>V-004</v>
      </c>
      <c r="L4956" t="str">
        <f ca="1">+VLOOKUP(K4956,'Tablas aux'!$A$23:$C$27,3,0)</f>
        <v>Moquegua</v>
      </c>
    </row>
    <row r="4957" spans="1:12" x14ac:dyDescent="0.25">
      <c r="A4957" t="str">
        <v>V-4956</v>
      </c>
      <c r="B4957">
        <f t="shared" ca="1" si="462"/>
        <v>45724</v>
      </c>
      <c r="C4957" t="str">
        <f t="shared" ca="1" si="463"/>
        <v>C-002</v>
      </c>
      <c r="D4957" t="str">
        <f t="shared" ca="1" si="464"/>
        <v>P-001</v>
      </c>
      <c r="E4957" t="str">
        <f ca="1">+_xlfn.XLOOKUP(D4957,'Tablas aux'!$A$3:$A$6,'Tablas aux'!$B$3:$B$6,0)</f>
        <v>Audífonos</v>
      </c>
      <c r="F4957" t="str">
        <f ca="1">+_xlfn.XLOOKUP(E4957,'Tablas aux'!$B$3:$B$6,'Tablas aux'!$C$3:$C$6,0)</f>
        <v>Electrónica</v>
      </c>
      <c r="G4957">
        <f t="shared" ca="1" si="465"/>
        <v>7</v>
      </c>
      <c r="H4957">
        <f ca="1">+_xlfn.XLOOKUP(D4957,'Tablas aux'!$A$3:$A$6,'Tablas aux'!$D$3:$D$6)</f>
        <v>50</v>
      </c>
      <c r="I4957" s="3">
        <f t="shared" ca="1" si="466"/>
        <v>0.1</v>
      </c>
      <c r="J4957" t="str" cm="1">
        <f t="array" aca="1" ref="J4957" ca="1">+INDEX({"Tarjeta";"Efectivo";"Transferencia"},RANDBETWEEN(1,3))</f>
        <v>Efectivo</v>
      </c>
      <c r="K4957" t="str">
        <f t="shared" ca="1" si="467"/>
        <v>V-005</v>
      </c>
      <c r="L4957" t="str">
        <f ca="1">+VLOOKUP(K4957,'Tablas aux'!$A$23:$C$27,3,0)</f>
        <v>Ayacucho</v>
      </c>
    </row>
    <row r="4958" spans="1:12" x14ac:dyDescent="0.25">
      <c r="A4958" t="str">
        <v>V-4957</v>
      </c>
      <c r="B4958">
        <f t="shared" ca="1" si="462"/>
        <v>45733</v>
      </c>
      <c r="C4958" t="str">
        <f t="shared" ca="1" si="463"/>
        <v>C-004</v>
      </c>
      <c r="D4958" t="str">
        <f t="shared" ca="1" si="464"/>
        <v>P-002</v>
      </c>
      <c r="E4958" t="str">
        <f ca="1">+_xlfn.XLOOKUP(D4958,'Tablas aux'!$A$3:$A$6,'Tablas aux'!$B$3:$B$6,0)</f>
        <v>Laptop</v>
      </c>
      <c r="F4958" t="str">
        <f ca="1">+_xlfn.XLOOKUP(E4958,'Tablas aux'!$B$3:$B$6,'Tablas aux'!$C$3:$C$6,0)</f>
        <v>Computo</v>
      </c>
      <c r="G4958">
        <f t="shared" ca="1" si="465"/>
        <v>29</v>
      </c>
      <c r="H4958">
        <f ca="1">+_xlfn.XLOOKUP(D4958,'Tablas aux'!$A$3:$A$6,'Tablas aux'!$D$3:$D$6)</f>
        <v>1200</v>
      </c>
      <c r="I4958" s="3">
        <f t="shared" ca="1" si="466"/>
        <v>0.3</v>
      </c>
      <c r="J4958" t="str" cm="1">
        <f t="array" aca="1" ref="J4958" ca="1">+INDEX({"Tarjeta";"Efectivo";"Transferencia"},RANDBETWEEN(1,3))</f>
        <v>Efectivo</v>
      </c>
      <c r="K4958" t="str">
        <f t="shared" ca="1" si="467"/>
        <v>V-003</v>
      </c>
      <c r="L4958" t="str">
        <f ca="1">+VLOOKUP(K4958,'Tablas aux'!$A$23:$C$27,3,0)</f>
        <v>Arequipa</v>
      </c>
    </row>
    <row r="4959" spans="1:12" x14ac:dyDescent="0.25">
      <c r="A4959" t="str">
        <v>V-4958</v>
      </c>
      <c r="B4959">
        <f t="shared" ca="1" si="462"/>
        <v>46019</v>
      </c>
      <c r="C4959" t="str">
        <f t="shared" ca="1" si="463"/>
        <v>C-002</v>
      </c>
      <c r="D4959" t="str">
        <f t="shared" ca="1" si="464"/>
        <v>P-004</v>
      </c>
      <c r="E4959" t="str">
        <f ca="1">+_xlfn.XLOOKUP(D4959,'Tablas aux'!$A$3:$A$6,'Tablas aux'!$B$3:$B$6,0)</f>
        <v>Smart Phone</v>
      </c>
      <c r="F4959" t="str">
        <f ca="1">+_xlfn.XLOOKUP(E4959,'Tablas aux'!$B$3:$B$6,'Tablas aux'!$C$3:$C$6,0)</f>
        <v>Telefonía</v>
      </c>
      <c r="G4959">
        <f t="shared" ca="1" si="465"/>
        <v>8</v>
      </c>
      <c r="H4959">
        <f ca="1">+_xlfn.XLOOKUP(D4959,'Tablas aux'!$A$3:$A$6,'Tablas aux'!$D$3:$D$6)</f>
        <v>800</v>
      </c>
      <c r="I4959" s="3">
        <f t="shared" ca="1" si="466"/>
        <v>0.2</v>
      </c>
      <c r="J4959" t="str" cm="1">
        <f t="array" aca="1" ref="J4959" ca="1">+INDEX({"Tarjeta";"Efectivo";"Transferencia"},RANDBETWEEN(1,3))</f>
        <v>Transferencia</v>
      </c>
      <c r="K4959" t="str">
        <f t="shared" ca="1" si="467"/>
        <v>V-002</v>
      </c>
      <c r="L4959" t="str">
        <f ca="1">+VLOOKUP(K4959,'Tablas aux'!$A$23:$C$27,3,0)</f>
        <v>Callao</v>
      </c>
    </row>
    <row r="4960" spans="1:12" x14ac:dyDescent="0.25">
      <c r="A4960" t="str">
        <v>V-4959</v>
      </c>
      <c r="B4960">
        <f t="shared" ca="1" si="462"/>
        <v>45970</v>
      </c>
      <c r="C4960" t="str">
        <f t="shared" ca="1" si="463"/>
        <v>C-004</v>
      </c>
      <c r="D4960" t="str">
        <f t="shared" ca="1" si="464"/>
        <v>P-003</v>
      </c>
      <c r="E4960" t="str">
        <f ca="1">+_xlfn.XLOOKUP(D4960,'Tablas aux'!$A$3:$A$6,'Tablas aux'!$B$3:$B$6,0)</f>
        <v>Smart Watch</v>
      </c>
      <c r="F4960" t="str">
        <f ca="1">+_xlfn.XLOOKUP(E4960,'Tablas aux'!$B$3:$B$6,'Tablas aux'!$C$3:$C$6,0)</f>
        <v>Electrónica</v>
      </c>
      <c r="G4960">
        <f t="shared" ca="1" si="465"/>
        <v>6</v>
      </c>
      <c r="H4960">
        <f ca="1">+_xlfn.XLOOKUP(D4960,'Tablas aux'!$A$3:$A$6,'Tablas aux'!$D$3:$D$6)</f>
        <v>200</v>
      </c>
      <c r="I4960" s="3">
        <f t="shared" ca="1" si="466"/>
        <v>0.1</v>
      </c>
      <c r="J4960" t="str" cm="1">
        <f t="array" aca="1" ref="J4960" ca="1">+INDEX({"Tarjeta";"Efectivo";"Transferencia"},RANDBETWEEN(1,3))</f>
        <v>Transferencia</v>
      </c>
      <c r="K4960" t="str">
        <f t="shared" ca="1" si="467"/>
        <v>V-001</v>
      </c>
      <c r="L4960" t="str">
        <f ca="1">+VLOOKUP(K4960,'Tablas aux'!$A$23:$C$27,3,0)</f>
        <v>Lima</v>
      </c>
    </row>
    <row r="4961" spans="1:12" x14ac:dyDescent="0.25">
      <c r="A4961" t="str">
        <v>V-4960</v>
      </c>
      <c r="B4961">
        <f t="shared" ca="1" si="462"/>
        <v>45951</v>
      </c>
      <c r="C4961" t="str">
        <f t="shared" ca="1" si="463"/>
        <v>C-001</v>
      </c>
      <c r="D4961" t="str">
        <f t="shared" ca="1" si="464"/>
        <v>P-002</v>
      </c>
      <c r="E4961" t="str">
        <f ca="1">+_xlfn.XLOOKUP(D4961,'Tablas aux'!$A$3:$A$6,'Tablas aux'!$B$3:$B$6,0)</f>
        <v>Laptop</v>
      </c>
      <c r="F4961" t="str">
        <f ca="1">+_xlfn.XLOOKUP(E4961,'Tablas aux'!$B$3:$B$6,'Tablas aux'!$C$3:$C$6,0)</f>
        <v>Computo</v>
      </c>
      <c r="G4961">
        <f t="shared" ca="1" si="465"/>
        <v>36</v>
      </c>
      <c r="H4961">
        <f ca="1">+_xlfn.XLOOKUP(D4961,'Tablas aux'!$A$3:$A$6,'Tablas aux'!$D$3:$D$6)</f>
        <v>1200</v>
      </c>
      <c r="I4961" s="3">
        <f t="shared" ca="1" si="466"/>
        <v>0.3</v>
      </c>
      <c r="J4961" t="str" cm="1">
        <f t="array" aca="1" ref="J4961" ca="1">+INDEX({"Tarjeta";"Efectivo";"Transferencia"},RANDBETWEEN(1,3))</f>
        <v>Transferencia</v>
      </c>
      <c r="K4961" t="str">
        <f t="shared" ca="1" si="467"/>
        <v>V-002</v>
      </c>
      <c r="L4961" t="str">
        <f ca="1">+VLOOKUP(K4961,'Tablas aux'!$A$23:$C$27,3,0)</f>
        <v>Callao</v>
      </c>
    </row>
    <row r="4962" spans="1:12" x14ac:dyDescent="0.25">
      <c r="A4962" t="str">
        <v>V-4961</v>
      </c>
      <c r="B4962">
        <f t="shared" ca="1" si="462"/>
        <v>46004</v>
      </c>
      <c r="C4962" t="str">
        <f t="shared" ca="1" si="463"/>
        <v>C-001</v>
      </c>
      <c r="D4962" t="str">
        <f t="shared" ca="1" si="464"/>
        <v>P-001</v>
      </c>
      <c r="E4962" t="str">
        <f ca="1">+_xlfn.XLOOKUP(D4962,'Tablas aux'!$A$3:$A$6,'Tablas aux'!$B$3:$B$6,0)</f>
        <v>Audífonos</v>
      </c>
      <c r="F4962" t="str">
        <f ca="1">+_xlfn.XLOOKUP(E4962,'Tablas aux'!$B$3:$B$6,'Tablas aux'!$C$3:$C$6,0)</f>
        <v>Electrónica</v>
      </c>
      <c r="G4962">
        <f t="shared" ca="1" si="465"/>
        <v>17</v>
      </c>
      <c r="H4962">
        <f ca="1">+_xlfn.XLOOKUP(D4962,'Tablas aux'!$A$3:$A$6,'Tablas aux'!$D$3:$D$6)</f>
        <v>50</v>
      </c>
      <c r="I4962" s="3">
        <f t="shared" ca="1" si="466"/>
        <v>0.1</v>
      </c>
      <c r="J4962" t="str" cm="1">
        <f t="array" aca="1" ref="J4962" ca="1">+INDEX({"Tarjeta";"Efectivo";"Transferencia"},RANDBETWEEN(1,3))</f>
        <v>Efectivo</v>
      </c>
      <c r="K4962" t="str">
        <f t="shared" ca="1" si="467"/>
        <v>V-003</v>
      </c>
      <c r="L4962" t="str">
        <f ca="1">+VLOOKUP(K4962,'Tablas aux'!$A$23:$C$27,3,0)</f>
        <v>Arequipa</v>
      </c>
    </row>
    <row r="4963" spans="1:12" x14ac:dyDescent="0.25">
      <c r="A4963" t="str">
        <v>V-4962</v>
      </c>
      <c r="B4963">
        <f t="shared" ca="1" si="462"/>
        <v>45799</v>
      </c>
      <c r="C4963" t="str">
        <f t="shared" ca="1" si="463"/>
        <v>C-002</v>
      </c>
      <c r="D4963" t="str">
        <f t="shared" ca="1" si="464"/>
        <v>P-001</v>
      </c>
      <c r="E4963" t="str">
        <f ca="1">+_xlfn.XLOOKUP(D4963,'Tablas aux'!$A$3:$A$6,'Tablas aux'!$B$3:$B$6,0)</f>
        <v>Audífonos</v>
      </c>
      <c r="F4963" t="str">
        <f ca="1">+_xlfn.XLOOKUP(E4963,'Tablas aux'!$B$3:$B$6,'Tablas aux'!$C$3:$C$6,0)</f>
        <v>Electrónica</v>
      </c>
      <c r="G4963">
        <f t="shared" ca="1" si="465"/>
        <v>17</v>
      </c>
      <c r="H4963">
        <f ca="1">+_xlfn.XLOOKUP(D4963,'Tablas aux'!$A$3:$A$6,'Tablas aux'!$D$3:$D$6)</f>
        <v>50</v>
      </c>
      <c r="I4963" s="3">
        <f t="shared" ca="1" si="466"/>
        <v>0.1</v>
      </c>
      <c r="J4963" t="str" cm="1">
        <f t="array" aca="1" ref="J4963" ca="1">+INDEX({"Tarjeta";"Efectivo";"Transferencia"},RANDBETWEEN(1,3))</f>
        <v>Efectivo</v>
      </c>
      <c r="K4963" t="str">
        <f t="shared" ca="1" si="467"/>
        <v>V-005</v>
      </c>
      <c r="L4963" t="str">
        <f ca="1">+VLOOKUP(K4963,'Tablas aux'!$A$23:$C$27,3,0)</f>
        <v>Ayacucho</v>
      </c>
    </row>
    <row r="4964" spans="1:12" x14ac:dyDescent="0.25">
      <c r="A4964" t="str">
        <v>V-4963</v>
      </c>
      <c r="B4964">
        <f t="shared" ca="1" si="462"/>
        <v>45888</v>
      </c>
      <c r="C4964" t="str">
        <f t="shared" ca="1" si="463"/>
        <v>C-003</v>
      </c>
      <c r="D4964" t="str">
        <f t="shared" ca="1" si="464"/>
        <v>P-001</v>
      </c>
      <c r="E4964" t="str">
        <f ca="1">+_xlfn.XLOOKUP(D4964,'Tablas aux'!$A$3:$A$6,'Tablas aux'!$B$3:$B$6,0)</f>
        <v>Audífonos</v>
      </c>
      <c r="F4964" t="str">
        <f ca="1">+_xlfn.XLOOKUP(E4964,'Tablas aux'!$B$3:$B$6,'Tablas aux'!$C$3:$C$6,0)</f>
        <v>Electrónica</v>
      </c>
      <c r="G4964">
        <f t="shared" ca="1" si="465"/>
        <v>27</v>
      </c>
      <c r="H4964">
        <f ca="1">+_xlfn.XLOOKUP(D4964,'Tablas aux'!$A$3:$A$6,'Tablas aux'!$D$3:$D$6)</f>
        <v>50</v>
      </c>
      <c r="I4964" s="3">
        <f t="shared" ca="1" si="466"/>
        <v>0.1</v>
      </c>
      <c r="J4964" t="str" cm="1">
        <f t="array" aca="1" ref="J4964" ca="1">+INDEX({"Tarjeta";"Efectivo";"Transferencia"},RANDBETWEEN(1,3))</f>
        <v>Transferencia</v>
      </c>
      <c r="K4964" t="str">
        <f t="shared" ca="1" si="467"/>
        <v>V-005</v>
      </c>
      <c r="L4964" t="str">
        <f ca="1">+VLOOKUP(K4964,'Tablas aux'!$A$23:$C$27,3,0)</f>
        <v>Ayacucho</v>
      </c>
    </row>
    <row r="4965" spans="1:12" x14ac:dyDescent="0.25">
      <c r="A4965" t="str">
        <v>V-4964</v>
      </c>
      <c r="B4965">
        <f t="shared" ca="1" si="462"/>
        <v>45768</v>
      </c>
      <c r="C4965" t="str">
        <f t="shared" ca="1" si="463"/>
        <v>C-004</v>
      </c>
      <c r="D4965" t="str">
        <f t="shared" ca="1" si="464"/>
        <v>P-002</v>
      </c>
      <c r="E4965" t="str">
        <f ca="1">+_xlfn.XLOOKUP(D4965,'Tablas aux'!$A$3:$A$6,'Tablas aux'!$B$3:$B$6,0)</f>
        <v>Laptop</v>
      </c>
      <c r="F4965" t="str">
        <f ca="1">+_xlfn.XLOOKUP(E4965,'Tablas aux'!$B$3:$B$6,'Tablas aux'!$C$3:$C$6,0)</f>
        <v>Computo</v>
      </c>
      <c r="G4965">
        <f t="shared" ca="1" si="465"/>
        <v>12</v>
      </c>
      <c r="H4965">
        <f ca="1">+_xlfn.XLOOKUP(D4965,'Tablas aux'!$A$3:$A$6,'Tablas aux'!$D$3:$D$6)</f>
        <v>1200</v>
      </c>
      <c r="I4965" s="3">
        <f t="shared" ca="1" si="466"/>
        <v>0.3</v>
      </c>
      <c r="J4965" t="str" cm="1">
        <f t="array" aca="1" ref="J4965" ca="1">+INDEX({"Tarjeta";"Efectivo";"Transferencia"},RANDBETWEEN(1,3))</f>
        <v>Tarjeta</v>
      </c>
      <c r="K4965" t="str">
        <f t="shared" ca="1" si="467"/>
        <v>V-001</v>
      </c>
      <c r="L4965" t="str">
        <f ca="1">+VLOOKUP(K4965,'Tablas aux'!$A$23:$C$27,3,0)</f>
        <v>Lima</v>
      </c>
    </row>
    <row r="4966" spans="1:12" x14ac:dyDescent="0.25">
      <c r="A4966" t="str">
        <v>V-4965</v>
      </c>
      <c r="B4966">
        <f t="shared" ca="1" si="462"/>
        <v>45988</v>
      </c>
      <c r="C4966" t="str">
        <f t="shared" ca="1" si="463"/>
        <v>C-004</v>
      </c>
      <c r="D4966" t="str">
        <f t="shared" ca="1" si="464"/>
        <v>P-003</v>
      </c>
      <c r="E4966" t="str">
        <f ca="1">+_xlfn.XLOOKUP(D4966,'Tablas aux'!$A$3:$A$6,'Tablas aux'!$B$3:$B$6,0)</f>
        <v>Smart Watch</v>
      </c>
      <c r="F4966" t="str">
        <f ca="1">+_xlfn.XLOOKUP(E4966,'Tablas aux'!$B$3:$B$6,'Tablas aux'!$C$3:$C$6,0)</f>
        <v>Electrónica</v>
      </c>
      <c r="G4966">
        <f t="shared" ca="1" si="465"/>
        <v>45</v>
      </c>
      <c r="H4966">
        <f ca="1">+_xlfn.XLOOKUP(D4966,'Tablas aux'!$A$3:$A$6,'Tablas aux'!$D$3:$D$6)</f>
        <v>200</v>
      </c>
      <c r="I4966" s="3">
        <f t="shared" ca="1" si="466"/>
        <v>0.1</v>
      </c>
      <c r="J4966" t="str" cm="1">
        <f t="array" aca="1" ref="J4966" ca="1">+INDEX({"Tarjeta";"Efectivo";"Transferencia"},RANDBETWEEN(1,3))</f>
        <v>Transferencia</v>
      </c>
      <c r="K4966" t="str">
        <f t="shared" ca="1" si="467"/>
        <v>V-003</v>
      </c>
      <c r="L4966" t="str">
        <f ca="1">+VLOOKUP(K4966,'Tablas aux'!$A$23:$C$27,3,0)</f>
        <v>Arequipa</v>
      </c>
    </row>
    <row r="4967" spans="1:12" x14ac:dyDescent="0.25">
      <c r="A4967" t="str">
        <v>V-4966</v>
      </c>
      <c r="B4967">
        <f t="shared" ca="1" si="462"/>
        <v>45792</v>
      </c>
      <c r="C4967" t="str">
        <f t="shared" ca="1" si="463"/>
        <v>C-002</v>
      </c>
      <c r="D4967" t="str">
        <f t="shared" ca="1" si="464"/>
        <v>P-002</v>
      </c>
      <c r="E4967" t="str">
        <f ca="1">+_xlfn.XLOOKUP(D4967,'Tablas aux'!$A$3:$A$6,'Tablas aux'!$B$3:$B$6,0)</f>
        <v>Laptop</v>
      </c>
      <c r="F4967" t="str">
        <f ca="1">+_xlfn.XLOOKUP(E4967,'Tablas aux'!$B$3:$B$6,'Tablas aux'!$C$3:$C$6,0)</f>
        <v>Computo</v>
      </c>
      <c r="G4967">
        <f t="shared" ca="1" si="465"/>
        <v>34</v>
      </c>
      <c r="H4967">
        <f ca="1">+_xlfn.XLOOKUP(D4967,'Tablas aux'!$A$3:$A$6,'Tablas aux'!$D$3:$D$6)</f>
        <v>1200</v>
      </c>
      <c r="I4967" s="3">
        <f t="shared" ca="1" si="466"/>
        <v>0.3</v>
      </c>
      <c r="J4967" t="str" cm="1">
        <f t="array" aca="1" ref="J4967" ca="1">+INDEX({"Tarjeta";"Efectivo";"Transferencia"},RANDBETWEEN(1,3))</f>
        <v>Transferencia</v>
      </c>
      <c r="K4967" t="str">
        <f t="shared" ca="1" si="467"/>
        <v>V-005</v>
      </c>
      <c r="L4967" t="str">
        <f ca="1">+VLOOKUP(K4967,'Tablas aux'!$A$23:$C$27,3,0)</f>
        <v>Ayacucho</v>
      </c>
    </row>
    <row r="4968" spans="1:12" x14ac:dyDescent="0.25">
      <c r="A4968" t="str">
        <v>V-4967</v>
      </c>
      <c r="B4968">
        <f t="shared" ca="1" si="462"/>
        <v>45665</v>
      </c>
      <c r="C4968" t="str">
        <f t="shared" ca="1" si="463"/>
        <v>C-003</v>
      </c>
      <c r="D4968" t="str">
        <f t="shared" ca="1" si="464"/>
        <v>P-004</v>
      </c>
      <c r="E4968" t="str">
        <f ca="1">+_xlfn.XLOOKUP(D4968,'Tablas aux'!$A$3:$A$6,'Tablas aux'!$B$3:$B$6,0)</f>
        <v>Smart Phone</v>
      </c>
      <c r="F4968" t="str">
        <f ca="1">+_xlfn.XLOOKUP(E4968,'Tablas aux'!$B$3:$B$6,'Tablas aux'!$C$3:$C$6,0)</f>
        <v>Telefonía</v>
      </c>
      <c r="G4968">
        <f t="shared" ca="1" si="465"/>
        <v>40</v>
      </c>
      <c r="H4968">
        <f ca="1">+_xlfn.XLOOKUP(D4968,'Tablas aux'!$A$3:$A$6,'Tablas aux'!$D$3:$D$6)</f>
        <v>800</v>
      </c>
      <c r="I4968" s="3">
        <f t="shared" ca="1" si="466"/>
        <v>0.2</v>
      </c>
      <c r="J4968" t="str" cm="1">
        <f t="array" aca="1" ref="J4968" ca="1">+INDEX({"Tarjeta";"Efectivo";"Transferencia"},RANDBETWEEN(1,3))</f>
        <v>Tarjeta</v>
      </c>
      <c r="K4968" t="str">
        <f t="shared" ca="1" si="467"/>
        <v>V-001</v>
      </c>
      <c r="L4968" t="str">
        <f ca="1">+VLOOKUP(K4968,'Tablas aux'!$A$23:$C$27,3,0)</f>
        <v>Lima</v>
      </c>
    </row>
    <row r="4969" spans="1:12" x14ac:dyDescent="0.25">
      <c r="A4969" t="str">
        <v>V-4968</v>
      </c>
      <c r="B4969">
        <f t="shared" ca="1" si="462"/>
        <v>45700</v>
      </c>
      <c r="C4969" t="str">
        <f t="shared" ca="1" si="463"/>
        <v>C-004</v>
      </c>
      <c r="D4969" t="str">
        <f t="shared" ca="1" si="464"/>
        <v>P-002</v>
      </c>
      <c r="E4969" t="str">
        <f ca="1">+_xlfn.XLOOKUP(D4969,'Tablas aux'!$A$3:$A$6,'Tablas aux'!$B$3:$B$6,0)</f>
        <v>Laptop</v>
      </c>
      <c r="F4969" t="str">
        <f ca="1">+_xlfn.XLOOKUP(E4969,'Tablas aux'!$B$3:$B$6,'Tablas aux'!$C$3:$C$6,0)</f>
        <v>Computo</v>
      </c>
      <c r="G4969">
        <f t="shared" ca="1" si="465"/>
        <v>22</v>
      </c>
      <c r="H4969">
        <f ca="1">+_xlfn.XLOOKUP(D4969,'Tablas aux'!$A$3:$A$6,'Tablas aux'!$D$3:$D$6)</f>
        <v>1200</v>
      </c>
      <c r="I4969" s="3">
        <f t="shared" ca="1" si="466"/>
        <v>0.3</v>
      </c>
      <c r="J4969" t="str" cm="1">
        <f t="array" aca="1" ref="J4969" ca="1">+INDEX({"Tarjeta";"Efectivo";"Transferencia"},RANDBETWEEN(1,3))</f>
        <v>Efectivo</v>
      </c>
      <c r="K4969" t="str">
        <f t="shared" ca="1" si="467"/>
        <v>V-004</v>
      </c>
      <c r="L4969" t="str">
        <f ca="1">+VLOOKUP(K4969,'Tablas aux'!$A$23:$C$27,3,0)</f>
        <v>Moquegua</v>
      </c>
    </row>
    <row r="4970" spans="1:12" x14ac:dyDescent="0.25">
      <c r="A4970" t="str">
        <v>V-4969</v>
      </c>
      <c r="B4970">
        <f t="shared" ca="1" si="462"/>
        <v>45671</v>
      </c>
      <c r="C4970" t="str">
        <f t="shared" ca="1" si="463"/>
        <v>C-003</v>
      </c>
      <c r="D4970" t="str">
        <f t="shared" ca="1" si="464"/>
        <v>P-003</v>
      </c>
      <c r="E4970" t="str">
        <f ca="1">+_xlfn.XLOOKUP(D4970,'Tablas aux'!$A$3:$A$6,'Tablas aux'!$B$3:$B$6,0)</f>
        <v>Smart Watch</v>
      </c>
      <c r="F4970" t="str">
        <f ca="1">+_xlfn.XLOOKUP(E4970,'Tablas aux'!$B$3:$B$6,'Tablas aux'!$C$3:$C$6,0)</f>
        <v>Electrónica</v>
      </c>
      <c r="G4970">
        <f t="shared" ca="1" si="465"/>
        <v>25</v>
      </c>
      <c r="H4970">
        <f ca="1">+_xlfn.XLOOKUP(D4970,'Tablas aux'!$A$3:$A$6,'Tablas aux'!$D$3:$D$6)</f>
        <v>200</v>
      </c>
      <c r="I4970" s="3">
        <f t="shared" ca="1" si="466"/>
        <v>0.1</v>
      </c>
      <c r="J4970" t="str" cm="1">
        <f t="array" aca="1" ref="J4970" ca="1">+INDEX({"Tarjeta";"Efectivo";"Transferencia"},RANDBETWEEN(1,3))</f>
        <v>Transferencia</v>
      </c>
      <c r="K4970" t="str">
        <f t="shared" ca="1" si="467"/>
        <v>V-004</v>
      </c>
      <c r="L4970" t="str">
        <f ca="1">+VLOOKUP(K4970,'Tablas aux'!$A$23:$C$27,3,0)</f>
        <v>Moquegua</v>
      </c>
    </row>
    <row r="4971" spans="1:12" x14ac:dyDescent="0.25">
      <c r="A4971" t="str">
        <v>V-4970</v>
      </c>
      <c r="B4971">
        <f t="shared" ca="1" si="462"/>
        <v>45720</v>
      </c>
      <c r="C4971" t="str">
        <f t="shared" ca="1" si="463"/>
        <v>C-001</v>
      </c>
      <c r="D4971" t="str">
        <f t="shared" ca="1" si="464"/>
        <v>P-001</v>
      </c>
      <c r="E4971" t="str">
        <f ca="1">+_xlfn.XLOOKUP(D4971,'Tablas aux'!$A$3:$A$6,'Tablas aux'!$B$3:$B$6,0)</f>
        <v>Audífonos</v>
      </c>
      <c r="F4971" t="str">
        <f ca="1">+_xlfn.XLOOKUP(E4971,'Tablas aux'!$B$3:$B$6,'Tablas aux'!$C$3:$C$6,0)</f>
        <v>Electrónica</v>
      </c>
      <c r="G4971">
        <f t="shared" ca="1" si="465"/>
        <v>44</v>
      </c>
      <c r="H4971">
        <f ca="1">+_xlfn.XLOOKUP(D4971,'Tablas aux'!$A$3:$A$6,'Tablas aux'!$D$3:$D$6)</f>
        <v>50</v>
      </c>
      <c r="I4971" s="3">
        <f t="shared" ca="1" si="466"/>
        <v>0.1</v>
      </c>
      <c r="J4971" t="str" cm="1">
        <f t="array" aca="1" ref="J4971" ca="1">+INDEX({"Tarjeta";"Efectivo";"Transferencia"},RANDBETWEEN(1,3))</f>
        <v>Efectivo</v>
      </c>
      <c r="K4971" t="str">
        <f t="shared" ca="1" si="467"/>
        <v>V-005</v>
      </c>
      <c r="L4971" t="str">
        <f ca="1">+VLOOKUP(K4971,'Tablas aux'!$A$23:$C$27,3,0)</f>
        <v>Ayacucho</v>
      </c>
    </row>
    <row r="4972" spans="1:12" x14ac:dyDescent="0.25">
      <c r="A4972" t="str">
        <v>V-4971</v>
      </c>
      <c r="B4972">
        <f t="shared" ca="1" si="462"/>
        <v>45693</v>
      </c>
      <c r="C4972" t="str">
        <f t="shared" ca="1" si="463"/>
        <v>C-004</v>
      </c>
      <c r="D4972" t="str">
        <f t="shared" ca="1" si="464"/>
        <v>P-004</v>
      </c>
      <c r="E4972" t="str">
        <f ca="1">+_xlfn.XLOOKUP(D4972,'Tablas aux'!$A$3:$A$6,'Tablas aux'!$B$3:$B$6,0)</f>
        <v>Smart Phone</v>
      </c>
      <c r="F4972" t="str">
        <f ca="1">+_xlfn.XLOOKUP(E4972,'Tablas aux'!$B$3:$B$6,'Tablas aux'!$C$3:$C$6,0)</f>
        <v>Telefonía</v>
      </c>
      <c r="G4972">
        <f t="shared" ca="1" si="465"/>
        <v>32</v>
      </c>
      <c r="H4972">
        <f ca="1">+_xlfn.XLOOKUP(D4972,'Tablas aux'!$A$3:$A$6,'Tablas aux'!$D$3:$D$6)</f>
        <v>800</v>
      </c>
      <c r="I4972" s="3">
        <f t="shared" ca="1" si="466"/>
        <v>0.2</v>
      </c>
      <c r="J4972" t="str" cm="1">
        <f t="array" aca="1" ref="J4972" ca="1">+INDEX({"Tarjeta";"Efectivo";"Transferencia"},RANDBETWEEN(1,3))</f>
        <v>Transferencia</v>
      </c>
      <c r="K4972" t="str">
        <f t="shared" ca="1" si="467"/>
        <v>V-001</v>
      </c>
      <c r="L4972" t="str">
        <f ca="1">+VLOOKUP(K4972,'Tablas aux'!$A$23:$C$27,3,0)</f>
        <v>Lima</v>
      </c>
    </row>
    <row r="4973" spans="1:12" x14ac:dyDescent="0.25">
      <c r="A4973" t="str">
        <v>V-4972</v>
      </c>
      <c r="B4973">
        <f t="shared" ca="1" si="462"/>
        <v>46015</v>
      </c>
      <c r="C4973" t="str">
        <f t="shared" ca="1" si="463"/>
        <v>C-004</v>
      </c>
      <c r="D4973" t="str">
        <f t="shared" ca="1" si="464"/>
        <v>P-004</v>
      </c>
      <c r="E4973" t="str">
        <f ca="1">+_xlfn.XLOOKUP(D4973,'Tablas aux'!$A$3:$A$6,'Tablas aux'!$B$3:$B$6,0)</f>
        <v>Smart Phone</v>
      </c>
      <c r="F4973" t="str">
        <f ca="1">+_xlfn.XLOOKUP(E4973,'Tablas aux'!$B$3:$B$6,'Tablas aux'!$C$3:$C$6,0)</f>
        <v>Telefonía</v>
      </c>
      <c r="G4973">
        <f t="shared" ca="1" si="465"/>
        <v>7</v>
      </c>
      <c r="H4973">
        <f ca="1">+_xlfn.XLOOKUP(D4973,'Tablas aux'!$A$3:$A$6,'Tablas aux'!$D$3:$D$6)</f>
        <v>800</v>
      </c>
      <c r="I4973" s="3">
        <f t="shared" ca="1" si="466"/>
        <v>0.2</v>
      </c>
      <c r="J4973" t="str" cm="1">
        <f t="array" aca="1" ref="J4973" ca="1">+INDEX({"Tarjeta";"Efectivo";"Transferencia"},RANDBETWEEN(1,3))</f>
        <v>Tarjeta</v>
      </c>
      <c r="K4973" t="str">
        <f t="shared" ca="1" si="467"/>
        <v>V-002</v>
      </c>
      <c r="L4973" t="str">
        <f ca="1">+VLOOKUP(K4973,'Tablas aux'!$A$23:$C$27,3,0)</f>
        <v>Callao</v>
      </c>
    </row>
    <row r="4974" spans="1:12" x14ac:dyDescent="0.25">
      <c r="A4974" t="str">
        <v>V-4973</v>
      </c>
      <c r="B4974">
        <f t="shared" ca="1" si="462"/>
        <v>45719</v>
      </c>
      <c r="C4974" t="str">
        <f t="shared" ca="1" si="463"/>
        <v>C-004</v>
      </c>
      <c r="D4974" t="str">
        <f t="shared" ca="1" si="464"/>
        <v>P-002</v>
      </c>
      <c r="E4974" t="str">
        <f ca="1">+_xlfn.XLOOKUP(D4974,'Tablas aux'!$A$3:$A$6,'Tablas aux'!$B$3:$B$6,0)</f>
        <v>Laptop</v>
      </c>
      <c r="F4974" t="str">
        <f ca="1">+_xlfn.XLOOKUP(E4974,'Tablas aux'!$B$3:$B$6,'Tablas aux'!$C$3:$C$6,0)</f>
        <v>Computo</v>
      </c>
      <c r="G4974">
        <f t="shared" ca="1" si="465"/>
        <v>13</v>
      </c>
      <c r="H4974">
        <f ca="1">+_xlfn.XLOOKUP(D4974,'Tablas aux'!$A$3:$A$6,'Tablas aux'!$D$3:$D$6)</f>
        <v>1200</v>
      </c>
      <c r="I4974" s="3">
        <f t="shared" ca="1" si="466"/>
        <v>0.3</v>
      </c>
      <c r="J4974" t="str" cm="1">
        <f t="array" aca="1" ref="J4974" ca="1">+INDEX({"Tarjeta";"Efectivo";"Transferencia"},RANDBETWEEN(1,3))</f>
        <v>Tarjeta</v>
      </c>
      <c r="K4974" t="str">
        <f t="shared" ca="1" si="467"/>
        <v>V-004</v>
      </c>
      <c r="L4974" t="str">
        <f ca="1">+VLOOKUP(K4974,'Tablas aux'!$A$23:$C$27,3,0)</f>
        <v>Moquegua</v>
      </c>
    </row>
    <row r="4975" spans="1:12" x14ac:dyDescent="0.25">
      <c r="A4975" t="str">
        <v>V-4974</v>
      </c>
      <c r="B4975">
        <f t="shared" ca="1" si="462"/>
        <v>45695</v>
      </c>
      <c r="C4975" t="str">
        <f t="shared" ca="1" si="463"/>
        <v>C-001</v>
      </c>
      <c r="D4975" t="str">
        <f t="shared" ca="1" si="464"/>
        <v>P-003</v>
      </c>
      <c r="E4975" t="str">
        <f ca="1">+_xlfn.XLOOKUP(D4975,'Tablas aux'!$A$3:$A$6,'Tablas aux'!$B$3:$B$6,0)</f>
        <v>Smart Watch</v>
      </c>
      <c r="F4975" t="str">
        <f ca="1">+_xlfn.XLOOKUP(E4975,'Tablas aux'!$B$3:$B$6,'Tablas aux'!$C$3:$C$6,0)</f>
        <v>Electrónica</v>
      </c>
      <c r="G4975">
        <f t="shared" ca="1" si="465"/>
        <v>36</v>
      </c>
      <c r="H4975">
        <f ca="1">+_xlfn.XLOOKUP(D4975,'Tablas aux'!$A$3:$A$6,'Tablas aux'!$D$3:$D$6)</f>
        <v>200</v>
      </c>
      <c r="I4975" s="3">
        <f t="shared" ca="1" si="466"/>
        <v>0.1</v>
      </c>
      <c r="J4975" t="str" cm="1">
        <f t="array" aca="1" ref="J4975" ca="1">+INDEX({"Tarjeta";"Efectivo";"Transferencia"},RANDBETWEEN(1,3))</f>
        <v>Efectivo</v>
      </c>
      <c r="K4975" t="str">
        <f t="shared" ca="1" si="467"/>
        <v>V-005</v>
      </c>
      <c r="L4975" t="str">
        <f ca="1">+VLOOKUP(K4975,'Tablas aux'!$A$23:$C$27,3,0)</f>
        <v>Ayacucho</v>
      </c>
    </row>
    <row r="4976" spans="1:12" x14ac:dyDescent="0.25">
      <c r="A4976" t="str">
        <v>V-4975</v>
      </c>
      <c r="B4976">
        <f t="shared" ca="1" si="462"/>
        <v>45752</v>
      </c>
      <c r="C4976" t="str">
        <f t="shared" ca="1" si="463"/>
        <v>C-001</v>
      </c>
      <c r="D4976" t="str">
        <f t="shared" ca="1" si="464"/>
        <v>P-002</v>
      </c>
      <c r="E4976" t="str">
        <f ca="1">+_xlfn.XLOOKUP(D4976,'Tablas aux'!$A$3:$A$6,'Tablas aux'!$B$3:$B$6,0)</f>
        <v>Laptop</v>
      </c>
      <c r="F4976" t="str">
        <f ca="1">+_xlfn.XLOOKUP(E4976,'Tablas aux'!$B$3:$B$6,'Tablas aux'!$C$3:$C$6,0)</f>
        <v>Computo</v>
      </c>
      <c r="G4976">
        <f t="shared" ca="1" si="465"/>
        <v>15</v>
      </c>
      <c r="H4976">
        <f ca="1">+_xlfn.XLOOKUP(D4976,'Tablas aux'!$A$3:$A$6,'Tablas aux'!$D$3:$D$6)</f>
        <v>1200</v>
      </c>
      <c r="I4976" s="3">
        <f t="shared" ca="1" si="466"/>
        <v>0.3</v>
      </c>
      <c r="J4976" t="str" cm="1">
        <f t="array" aca="1" ref="J4976" ca="1">+INDEX({"Tarjeta";"Efectivo";"Transferencia"},RANDBETWEEN(1,3))</f>
        <v>Tarjeta</v>
      </c>
      <c r="K4976" t="str">
        <f t="shared" ca="1" si="467"/>
        <v>V-003</v>
      </c>
      <c r="L4976" t="str">
        <f ca="1">+VLOOKUP(K4976,'Tablas aux'!$A$23:$C$27,3,0)</f>
        <v>Arequipa</v>
      </c>
    </row>
    <row r="4977" spans="1:12" x14ac:dyDescent="0.25">
      <c r="A4977" t="str">
        <v>V-4976</v>
      </c>
      <c r="B4977">
        <f t="shared" ca="1" si="462"/>
        <v>45720</v>
      </c>
      <c r="C4977" t="str">
        <f t="shared" ca="1" si="463"/>
        <v>C-001</v>
      </c>
      <c r="D4977" t="str">
        <f t="shared" ca="1" si="464"/>
        <v>P-004</v>
      </c>
      <c r="E4977" t="str">
        <f ca="1">+_xlfn.XLOOKUP(D4977,'Tablas aux'!$A$3:$A$6,'Tablas aux'!$B$3:$B$6,0)</f>
        <v>Smart Phone</v>
      </c>
      <c r="F4977" t="str">
        <f ca="1">+_xlfn.XLOOKUP(E4977,'Tablas aux'!$B$3:$B$6,'Tablas aux'!$C$3:$C$6,0)</f>
        <v>Telefonía</v>
      </c>
      <c r="G4977">
        <f t="shared" ca="1" si="465"/>
        <v>9</v>
      </c>
      <c r="H4977">
        <f ca="1">+_xlfn.XLOOKUP(D4977,'Tablas aux'!$A$3:$A$6,'Tablas aux'!$D$3:$D$6)</f>
        <v>800</v>
      </c>
      <c r="I4977" s="3">
        <f t="shared" ca="1" si="466"/>
        <v>0.2</v>
      </c>
      <c r="J4977" t="str" cm="1">
        <f t="array" aca="1" ref="J4977" ca="1">+INDEX({"Tarjeta";"Efectivo";"Transferencia"},RANDBETWEEN(1,3))</f>
        <v>Transferencia</v>
      </c>
      <c r="K4977" t="str">
        <f t="shared" ca="1" si="467"/>
        <v>V-001</v>
      </c>
      <c r="L4977" t="str">
        <f ca="1">+VLOOKUP(K4977,'Tablas aux'!$A$23:$C$27,3,0)</f>
        <v>Lima</v>
      </c>
    </row>
    <row r="4978" spans="1:12" x14ac:dyDescent="0.25">
      <c r="A4978" t="str">
        <v>V-4977</v>
      </c>
      <c r="B4978">
        <f t="shared" ca="1" si="462"/>
        <v>45872</v>
      </c>
      <c r="C4978" t="str">
        <f t="shared" ca="1" si="463"/>
        <v>C-002</v>
      </c>
      <c r="D4978" t="str">
        <f t="shared" ca="1" si="464"/>
        <v>P-001</v>
      </c>
      <c r="E4978" t="str">
        <f ca="1">+_xlfn.XLOOKUP(D4978,'Tablas aux'!$A$3:$A$6,'Tablas aux'!$B$3:$B$6,0)</f>
        <v>Audífonos</v>
      </c>
      <c r="F4978" t="str">
        <f ca="1">+_xlfn.XLOOKUP(E4978,'Tablas aux'!$B$3:$B$6,'Tablas aux'!$C$3:$C$6,0)</f>
        <v>Electrónica</v>
      </c>
      <c r="G4978">
        <f t="shared" ca="1" si="465"/>
        <v>37</v>
      </c>
      <c r="H4978">
        <f ca="1">+_xlfn.XLOOKUP(D4978,'Tablas aux'!$A$3:$A$6,'Tablas aux'!$D$3:$D$6)</f>
        <v>50</v>
      </c>
      <c r="I4978" s="3">
        <f t="shared" ca="1" si="466"/>
        <v>0.1</v>
      </c>
      <c r="J4978" t="str" cm="1">
        <f t="array" aca="1" ref="J4978" ca="1">+INDEX({"Tarjeta";"Efectivo";"Transferencia"},RANDBETWEEN(1,3))</f>
        <v>Tarjeta</v>
      </c>
      <c r="K4978" t="str">
        <f t="shared" ca="1" si="467"/>
        <v>V-005</v>
      </c>
      <c r="L4978" t="str">
        <f ca="1">+VLOOKUP(K4978,'Tablas aux'!$A$23:$C$27,3,0)</f>
        <v>Ayacucho</v>
      </c>
    </row>
    <row r="4979" spans="1:12" x14ac:dyDescent="0.25">
      <c r="A4979" t="str">
        <v>V-4978</v>
      </c>
      <c r="B4979">
        <f t="shared" ca="1" si="462"/>
        <v>45833</v>
      </c>
      <c r="C4979" t="str">
        <f t="shared" ca="1" si="463"/>
        <v>C-002</v>
      </c>
      <c r="D4979" t="str">
        <f t="shared" ca="1" si="464"/>
        <v>P-001</v>
      </c>
      <c r="E4979" t="str">
        <f ca="1">+_xlfn.XLOOKUP(D4979,'Tablas aux'!$A$3:$A$6,'Tablas aux'!$B$3:$B$6,0)</f>
        <v>Audífonos</v>
      </c>
      <c r="F4979" t="str">
        <f ca="1">+_xlfn.XLOOKUP(E4979,'Tablas aux'!$B$3:$B$6,'Tablas aux'!$C$3:$C$6,0)</f>
        <v>Electrónica</v>
      </c>
      <c r="G4979">
        <f t="shared" ca="1" si="465"/>
        <v>22</v>
      </c>
      <c r="H4979">
        <f ca="1">+_xlfn.XLOOKUP(D4979,'Tablas aux'!$A$3:$A$6,'Tablas aux'!$D$3:$D$6)</f>
        <v>50</v>
      </c>
      <c r="I4979" s="3">
        <f t="shared" ca="1" si="466"/>
        <v>0.1</v>
      </c>
      <c r="J4979" t="str" cm="1">
        <f t="array" aca="1" ref="J4979" ca="1">+INDEX({"Tarjeta";"Efectivo";"Transferencia"},RANDBETWEEN(1,3))</f>
        <v>Tarjeta</v>
      </c>
      <c r="K4979" t="str">
        <f t="shared" ca="1" si="467"/>
        <v>V-001</v>
      </c>
      <c r="L4979" t="str">
        <f ca="1">+VLOOKUP(K4979,'Tablas aux'!$A$23:$C$27,3,0)</f>
        <v>Lima</v>
      </c>
    </row>
    <row r="4980" spans="1:12" x14ac:dyDescent="0.25">
      <c r="A4980" t="str">
        <v>V-4979</v>
      </c>
      <c r="B4980">
        <f t="shared" ca="1" si="462"/>
        <v>45844</v>
      </c>
      <c r="C4980" t="str">
        <f t="shared" ca="1" si="463"/>
        <v>C-002</v>
      </c>
      <c r="D4980" t="str">
        <f t="shared" ca="1" si="464"/>
        <v>P-003</v>
      </c>
      <c r="E4980" t="str">
        <f ca="1">+_xlfn.XLOOKUP(D4980,'Tablas aux'!$A$3:$A$6,'Tablas aux'!$B$3:$B$6,0)</f>
        <v>Smart Watch</v>
      </c>
      <c r="F4980" t="str">
        <f ca="1">+_xlfn.XLOOKUP(E4980,'Tablas aux'!$B$3:$B$6,'Tablas aux'!$C$3:$C$6,0)</f>
        <v>Electrónica</v>
      </c>
      <c r="G4980">
        <f t="shared" ca="1" si="465"/>
        <v>38</v>
      </c>
      <c r="H4980">
        <f ca="1">+_xlfn.XLOOKUP(D4980,'Tablas aux'!$A$3:$A$6,'Tablas aux'!$D$3:$D$6)</f>
        <v>200</v>
      </c>
      <c r="I4980" s="3">
        <f t="shared" ca="1" si="466"/>
        <v>0.1</v>
      </c>
      <c r="J4980" t="str" cm="1">
        <f t="array" aca="1" ref="J4980" ca="1">+INDEX({"Tarjeta";"Efectivo";"Transferencia"},RANDBETWEEN(1,3))</f>
        <v>Efectivo</v>
      </c>
      <c r="K4980" t="str">
        <f t="shared" ca="1" si="467"/>
        <v>V-003</v>
      </c>
      <c r="L4980" t="str">
        <f ca="1">+VLOOKUP(K4980,'Tablas aux'!$A$23:$C$27,3,0)</f>
        <v>Arequipa</v>
      </c>
    </row>
    <row r="4981" spans="1:12" x14ac:dyDescent="0.25">
      <c r="A4981" t="str">
        <v>V-4980</v>
      </c>
      <c r="B4981">
        <f t="shared" ca="1" si="462"/>
        <v>46010</v>
      </c>
      <c r="C4981" t="str">
        <f t="shared" ca="1" si="463"/>
        <v>C-004</v>
      </c>
      <c r="D4981" t="str">
        <f t="shared" ca="1" si="464"/>
        <v>P-003</v>
      </c>
      <c r="E4981" t="str">
        <f ca="1">+_xlfn.XLOOKUP(D4981,'Tablas aux'!$A$3:$A$6,'Tablas aux'!$B$3:$B$6,0)</f>
        <v>Smart Watch</v>
      </c>
      <c r="F4981" t="str">
        <f ca="1">+_xlfn.XLOOKUP(E4981,'Tablas aux'!$B$3:$B$6,'Tablas aux'!$C$3:$C$6,0)</f>
        <v>Electrónica</v>
      </c>
      <c r="G4981">
        <f t="shared" ca="1" si="465"/>
        <v>19</v>
      </c>
      <c r="H4981">
        <f ca="1">+_xlfn.XLOOKUP(D4981,'Tablas aux'!$A$3:$A$6,'Tablas aux'!$D$3:$D$6)</f>
        <v>200</v>
      </c>
      <c r="I4981" s="3">
        <f t="shared" ca="1" si="466"/>
        <v>0.1</v>
      </c>
      <c r="J4981" t="str" cm="1">
        <f t="array" aca="1" ref="J4981" ca="1">+INDEX({"Tarjeta";"Efectivo";"Transferencia"},RANDBETWEEN(1,3))</f>
        <v>Transferencia</v>
      </c>
      <c r="K4981" t="str">
        <f t="shared" ca="1" si="467"/>
        <v>V-005</v>
      </c>
      <c r="L4981" t="str">
        <f ca="1">+VLOOKUP(K4981,'Tablas aux'!$A$23:$C$27,3,0)</f>
        <v>Ayacucho</v>
      </c>
    </row>
    <row r="4982" spans="1:12" x14ac:dyDescent="0.25">
      <c r="A4982" t="str">
        <v>V-4981</v>
      </c>
      <c r="B4982">
        <f t="shared" ca="1" si="462"/>
        <v>45687</v>
      </c>
      <c r="C4982" t="str">
        <f t="shared" ca="1" si="463"/>
        <v>C-002</v>
      </c>
      <c r="D4982" t="str">
        <f t="shared" ca="1" si="464"/>
        <v>P-004</v>
      </c>
      <c r="E4982" t="str">
        <f ca="1">+_xlfn.XLOOKUP(D4982,'Tablas aux'!$A$3:$A$6,'Tablas aux'!$B$3:$B$6,0)</f>
        <v>Smart Phone</v>
      </c>
      <c r="F4982" t="str">
        <f ca="1">+_xlfn.XLOOKUP(E4982,'Tablas aux'!$B$3:$B$6,'Tablas aux'!$C$3:$C$6,0)</f>
        <v>Telefonía</v>
      </c>
      <c r="G4982">
        <f t="shared" ca="1" si="465"/>
        <v>30</v>
      </c>
      <c r="H4982">
        <f ca="1">+_xlfn.XLOOKUP(D4982,'Tablas aux'!$A$3:$A$6,'Tablas aux'!$D$3:$D$6)</f>
        <v>800</v>
      </c>
      <c r="I4982" s="3">
        <f t="shared" ca="1" si="466"/>
        <v>0.2</v>
      </c>
      <c r="J4982" t="str" cm="1">
        <f t="array" aca="1" ref="J4982" ca="1">+INDEX({"Tarjeta";"Efectivo";"Transferencia"},RANDBETWEEN(1,3))</f>
        <v>Efectivo</v>
      </c>
      <c r="K4982" t="str">
        <f t="shared" ca="1" si="467"/>
        <v>V-001</v>
      </c>
      <c r="L4982" t="str">
        <f ca="1">+VLOOKUP(K4982,'Tablas aux'!$A$23:$C$27,3,0)</f>
        <v>Lima</v>
      </c>
    </row>
    <row r="4983" spans="1:12" x14ac:dyDescent="0.25">
      <c r="A4983" t="str">
        <v>V-4982</v>
      </c>
      <c r="B4983">
        <f t="shared" ca="1" si="462"/>
        <v>45888</v>
      </c>
      <c r="C4983" t="str">
        <f t="shared" ca="1" si="463"/>
        <v>C-002</v>
      </c>
      <c r="D4983" t="str">
        <f t="shared" ca="1" si="464"/>
        <v>P-002</v>
      </c>
      <c r="E4983" t="str">
        <f ca="1">+_xlfn.XLOOKUP(D4983,'Tablas aux'!$A$3:$A$6,'Tablas aux'!$B$3:$B$6,0)</f>
        <v>Laptop</v>
      </c>
      <c r="F4983" t="str">
        <f ca="1">+_xlfn.XLOOKUP(E4983,'Tablas aux'!$B$3:$B$6,'Tablas aux'!$C$3:$C$6,0)</f>
        <v>Computo</v>
      </c>
      <c r="G4983">
        <f t="shared" ca="1" si="465"/>
        <v>36</v>
      </c>
      <c r="H4983">
        <f ca="1">+_xlfn.XLOOKUP(D4983,'Tablas aux'!$A$3:$A$6,'Tablas aux'!$D$3:$D$6)</f>
        <v>1200</v>
      </c>
      <c r="I4983" s="3">
        <f t="shared" ca="1" si="466"/>
        <v>0.3</v>
      </c>
      <c r="J4983" t="str" cm="1">
        <f t="array" aca="1" ref="J4983" ca="1">+INDEX({"Tarjeta";"Efectivo";"Transferencia"},RANDBETWEEN(1,3))</f>
        <v>Tarjeta</v>
      </c>
      <c r="K4983" t="str">
        <f t="shared" ca="1" si="467"/>
        <v>V-005</v>
      </c>
      <c r="L4983" t="str">
        <f ca="1">+VLOOKUP(K4983,'Tablas aux'!$A$23:$C$27,3,0)</f>
        <v>Ayacucho</v>
      </c>
    </row>
    <row r="4984" spans="1:12" x14ac:dyDescent="0.25">
      <c r="A4984" t="str">
        <v>V-4983</v>
      </c>
      <c r="B4984">
        <f t="shared" ca="1" si="462"/>
        <v>45658</v>
      </c>
      <c r="C4984" t="str">
        <f t="shared" ca="1" si="463"/>
        <v>C-001</v>
      </c>
      <c r="D4984" t="str">
        <f t="shared" ca="1" si="464"/>
        <v>P-004</v>
      </c>
      <c r="E4984" t="str">
        <f ca="1">+_xlfn.XLOOKUP(D4984,'Tablas aux'!$A$3:$A$6,'Tablas aux'!$B$3:$B$6,0)</f>
        <v>Smart Phone</v>
      </c>
      <c r="F4984" t="str">
        <f ca="1">+_xlfn.XLOOKUP(E4984,'Tablas aux'!$B$3:$B$6,'Tablas aux'!$C$3:$C$6,0)</f>
        <v>Telefonía</v>
      </c>
      <c r="G4984">
        <f t="shared" ca="1" si="465"/>
        <v>8</v>
      </c>
      <c r="H4984">
        <f ca="1">+_xlfn.XLOOKUP(D4984,'Tablas aux'!$A$3:$A$6,'Tablas aux'!$D$3:$D$6)</f>
        <v>800</v>
      </c>
      <c r="I4984" s="3">
        <f t="shared" ca="1" si="466"/>
        <v>0.2</v>
      </c>
      <c r="J4984" t="str" cm="1">
        <f t="array" aca="1" ref="J4984" ca="1">+INDEX({"Tarjeta";"Efectivo";"Transferencia"},RANDBETWEEN(1,3))</f>
        <v>Transferencia</v>
      </c>
      <c r="K4984" t="str">
        <f t="shared" ca="1" si="467"/>
        <v>V-004</v>
      </c>
      <c r="L4984" t="str">
        <f ca="1">+VLOOKUP(K4984,'Tablas aux'!$A$23:$C$27,3,0)</f>
        <v>Moquegua</v>
      </c>
    </row>
    <row r="4985" spans="1:12" x14ac:dyDescent="0.25">
      <c r="A4985" t="str">
        <v>V-4984</v>
      </c>
      <c r="B4985">
        <f t="shared" ca="1" si="462"/>
        <v>45678</v>
      </c>
      <c r="C4985" t="str">
        <f t="shared" ca="1" si="463"/>
        <v>C-002</v>
      </c>
      <c r="D4985" t="str">
        <f t="shared" ca="1" si="464"/>
        <v>P-004</v>
      </c>
      <c r="E4985" t="str">
        <f ca="1">+_xlfn.XLOOKUP(D4985,'Tablas aux'!$A$3:$A$6,'Tablas aux'!$B$3:$B$6,0)</f>
        <v>Smart Phone</v>
      </c>
      <c r="F4985" t="str">
        <f ca="1">+_xlfn.XLOOKUP(E4985,'Tablas aux'!$B$3:$B$6,'Tablas aux'!$C$3:$C$6,0)</f>
        <v>Telefonía</v>
      </c>
      <c r="G4985">
        <f t="shared" ca="1" si="465"/>
        <v>36</v>
      </c>
      <c r="H4985">
        <f ca="1">+_xlfn.XLOOKUP(D4985,'Tablas aux'!$A$3:$A$6,'Tablas aux'!$D$3:$D$6)</f>
        <v>800</v>
      </c>
      <c r="I4985" s="3">
        <f t="shared" ca="1" si="466"/>
        <v>0.2</v>
      </c>
      <c r="J4985" t="str" cm="1">
        <f t="array" aca="1" ref="J4985" ca="1">+INDEX({"Tarjeta";"Efectivo";"Transferencia"},RANDBETWEEN(1,3))</f>
        <v>Efectivo</v>
      </c>
      <c r="K4985" t="str">
        <f t="shared" ca="1" si="467"/>
        <v>V-002</v>
      </c>
      <c r="L4985" t="str">
        <f ca="1">+VLOOKUP(K4985,'Tablas aux'!$A$23:$C$27,3,0)</f>
        <v>Callao</v>
      </c>
    </row>
    <row r="4986" spans="1:12" x14ac:dyDescent="0.25">
      <c r="A4986" t="str">
        <v>V-4985</v>
      </c>
      <c r="B4986">
        <f t="shared" ca="1" si="462"/>
        <v>45725</v>
      </c>
      <c r="C4986" t="str">
        <f t="shared" ca="1" si="463"/>
        <v>C-001</v>
      </c>
      <c r="D4986" t="str">
        <f t="shared" ca="1" si="464"/>
        <v>P-003</v>
      </c>
      <c r="E4986" t="str">
        <f ca="1">+_xlfn.XLOOKUP(D4986,'Tablas aux'!$A$3:$A$6,'Tablas aux'!$B$3:$B$6,0)</f>
        <v>Smart Watch</v>
      </c>
      <c r="F4986" t="str">
        <f ca="1">+_xlfn.XLOOKUP(E4986,'Tablas aux'!$B$3:$B$6,'Tablas aux'!$C$3:$C$6,0)</f>
        <v>Electrónica</v>
      </c>
      <c r="G4986">
        <f t="shared" ca="1" si="465"/>
        <v>13</v>
      </c>
      <c r="H4986">
        <f ca="1">+_xlfn.XLOOKUP(D4986,'Tablas aux'!$A$3:$A$6,'Tablas aux'!$D$3:$D$6)</f>
        <v>200</v>
      </c>
      <c r="I4986" s="3">
        <f t="shared" ca="1" si="466"/>
        <v>0.1</v>
      </c>
      <c r="J4986" t="str" cm="1">
        <f t="array" aca="1" ref="J4986" ca="1">+INDEX({"Tarjeta";"Efectivo";"Transferencia"},RANDBETWEEN(1,3))</f>
        <v>Tarjeta</v>
      </c>
      <c r="K4986" t="str">
        <f t="shared" ca="1" si="467"/>
        <v>V-002</v>
      </c>
      <c r="L4986" t="str">
        <f ca="1">+VLOOKUP(K4986,'Tablas aux'!$A$23:$C$27,3,0)</f>
        <v>Callao</v>
      </c>
    </row>
    <row r="4987" spans="1:12" x14ac:dyDescent="0.25">
      <c r="A4987" t="str">
        <v>V-4986</v>
      </c>
      <c r="B4987">
        <f t="shared" ca="1" si="462"/>
        <v>45677</v>
      </c>
      <c r="C4987" t="str">
        <f t="shared" ca="1" si="463"/>
        <v>C-002</v>
      </c>
      <c r="D4987" t="str">
        <f t="shared" ca="1" si="464"/>
        <v>P-003</v>
      </c>
      <c r="E4987" t="str">
        <f ca="1">+_xlfn.XLOOKUP(D4987,'Tablas aux'!$A$3:$A$6,'Tablas aux'!$B$3:$B$6,0)</f>
        <v>Smart Watch</v>
      </c>
      <c r="F4987" t="str">
        <f ca="1">+_xlfn.XLOOKUP(E4987,'Tablas aux'!$B$3:$B$6,'Tablas aux'!$C$3:$C$6,0)</f>
        <v>Electrónica</v>
      </c>
      <c r="G4987">
        <f t="shared" ca="1" si="465"/>
        <v>34</v>
      </c>
      <c r="H4987">
        <f ca="1">+_xlfn.XLOOKUP(D4987,'Tablas aux'!$A$3:$A$6,'Tablas aux'!$D$3:$D$6)</f>
        <v>200</v>
      </c>
      <c r="I4987" s="3">
        <f t="shared" ca="1" si="466"/>
        <v>0.1</v>
      </c>
      <c r="J4987" t="str" cm="1">
        <f t="array" aca="1" ref="J4987" ca="1">+INDEX({"Tarjeta";"Efectivo";"Transferencia"},RANDBETWEEN(1,3))</f>
        <v>Efectivo</v>
      </c>
      <c r="K4987" t="str">
        <f t="shared" ca="1" si="467"/>
        <v>V-001</v>
      </c>
      <c r="L4987" t="str">
        <f ca="1">+VLOOKUP(K4987,'Tablas aux'!$A$23:$C$27,3,0)</f>
        <v>Lima</v>
      </c>
    </row>
    <row r="4988" spans="1:12" x14ac:dyDescent="0.25">
      <c r="A4988" t="str">
        <v>V-4987</v>
      </c>
      <c r="B4988">
        <f t="shared" ca="1" si="462"/>
        <v>45821</v>
      </c>
      <c r="C4988" t="str">
        <f t="shared" ca="1" si="463"/>
        <v>C-002</v>
      </c>
      <c r="D4988" t="str">
        <f t="shared" ca="1" si="464"/>
        <v>P-004</v>
      </c>
      <c r="E4988" t="str">
        <f ca="1">+_xlfn.XLOOKUP(D4988,'Tablas aux'!$A$3:$A$6,'Tablas aux'!$B$3:$B$6,0)</f>
        <v>Smart Phone</v>
      </c>
      <c r="F4988" t="str">
        <f ca="1">+_xlfn.XLOOKUP(E4988,'Tablas aux'!$B$3:$B$6,'Tablas aux'!$C$3:$C$6,0)</f>
        <v>Telefonía</v>
      </c>
      <c r="G4988">
        <f t="shared" ca="1" si="465"/>
        <v>30</v>
      </c>
      <c r="H4988">
        <f ca="1">+_xlfn.XLOOKUP(D4988,'Tablas aux'!$A$3:$A$6,'Tablas aux'!$D$3:$D$6)</f>
        <v>800</v>
      </c>
      <c r="I4988" s="3">
        <f t="shared" ca="1" si="466"/>
        <v>0.2</v>
      </c>
      <c r="J4988" t="str" cm="1">
        <f t="array" aca="1" ref="J4988" ca="1">+INDEX({"Tarjeta";"Efectivo";"Transferencia"},RANDBETWEEN(1,3))</f>
        <v>Transferencia</v>
      </c>
      <c r="K4988" t="str">
        <f t="shared" ca="1" si="467"/>
        <v>V-004</v>
      </c>
      <c r="L4988" t="str">
        <f ca="1">+VLOOKUP(K4988,'Tablas aux'!$A$23:$C$27,3,0)</f>
        <v>Moquegua</v>
      </c>
    </row>
    <row r="4989" spans="1:12" x14ac:dyDescent="0.25">
      <c r="A4989" t="str">
        <v>V-4988</v>
      </c>
      <c r="B4989">
        <f t="shared" ca="1" si="462"/>
        <v>45963</v>
      </c>
      <c r="C4989" t="str">
        <f t="shared" ca="1" si="463"/>
        <v>C-003</v>
      </c>
      <c r="D4989" t="str">
        <f t="shared" ca="1" si="464"/>
        <v>P-001</v>
      </c>
      <c r="E4989" t="str">
        <f ca="1">+_xlfn.XLOOKUP(D4989,'Tablas aux'!$A$3:$A$6,'Tablas aux'!$B$3:$B$6,0)</f>
        <v>Audífonos</v>
      </c>
      <c r="F4989" t="str">
        <f ca="1">+_xlfn.XLOOKUP(E4989,'Tablas aux'!$B$3:$B$6,'Tablas aux'!$C$3:$C$6,0)</f>
        <v>Electrónica</v>
      </c>
      <c r="G4989">
        <f t="shared" ca="1" si="465"/>
        <v>42</v>
      </c>
      <c r="H4989">
        <f ca="1">+_xlfn.XLOOKUP(D4989,'Tablas aux'!$A$3:$A$6,'Tablas aux'!$D$3:$D$6)</f>
        <v>50</v>
      </c>
      <c r="I4989" s="3">
        <f t="shared" ca="1" si="466"/>
        <v>0.1</v>
      </c>
      <c r="J4989" t="str" cm="1">
        <f t="array" aca="1" ref="J4989" ca="1">+INDEX({"Tarjeta";"Efectivo";"Transferencia"},RANDBETWEEN(1,3))</f>
        <v>Efectivo</v>
      </c>
      <c r="K4989" t="str">
        <f t="shared" ca="1" si="467"/>
        <v>V-003</v>
      </c>
      <c r="L4989" t="str">
        <f ca="1">+VLOOKUP(K4989,'Tablas aux'!$A$23:$C$27,3,0)</f>
        <v>Arequipa</v>
      </c>
    </row>
    <row r="4990" spans="1:12" x14ac:dyDescent="0.25">
      <c r="A4990" t="str">
        <v>V-4989</v>
      </c>
      <c r="B4990">
        <f t="shared" ca="1" si="462"/>
        <v>45828</v>
      </c>
      <c r="C4990" t="str">
        <f t="shared" ca="1" si="463"/>
        <v>C-004</v>
      </c>
      <c r="D4990" t="str">
        <f t="shared" ca="1" si="464"/>
        <v>P-003</v>
      </c>
      <c r="E4990" t="str">
        <f ca="1">+_xlfn.XLOOKUP(D4990,'Tablas aux'!$A$3:$A$6,'Tablas aux'!$B$3:$B$6,0)</f>
        <v>Smart Watch</v>
      </c>
      <c r="F4990" t="str">
        <f ca="1">+_xlfn.XLOOKUP(E4990,'Tablas aux'!$B$3:$B$6,'Tablas aux'!$C$3:$C$6,0)</f>
        <v>Electrónica</v>
      </c>
      <c r="G4990">
        <f t="shared" ca="1" si="465"/>
        <v>42</v>
      </c>
      <c r="H4990">
        <f ca="1">+_xlfn.XLOOKUP(D4990,'Tablas aux'!$A$3:$A$6,'Tablas aux'!$D$3:$D$6)</f>
        <v>200</v>
      </c>
      <c r="I4990" s="3">
        <f t="shared" ca="1" si="466"/>
        <v>0.1</v>
      </c>
      <c r="J4990" t="str" cm="1">
        <f t="array" aca="1" ref="J4990" ca="1">+INDEX({"Tarjeta";"Efectivo";"Transferencia"},RANDBETWEEN(1,3))</f>
        <v>Tarjeta</v>
      </c>
      <c r="K4990" t="str">
        <f t="shared" ca="1" si="467"/>
        <v>V-003</v>
      </c>
      <c r="L4990" t="str">
        <f ca="1">+VLOOKUP(K4990,'Tablas aux'!$A$23:$C$27,3,0)</f>
        <v>Arequipa</v>
      </c>
    </row>
    <row r="4991" spans="1:12" x14ac:dyDescent="0.25">
      <c r="A4991" t="str">
        <v>V-4990</v>
      </c>
      <c r="B4991">
        <f t="shared" ca="1" si="462"/>
        <v>45967</v>
      </c>
      <c r="C4991" t="str">
        <f t="shared" ca="1" si="463"/>
        <v>C-003</v>
      </c>
      <c r="D4991" t="str">
        <f t="shared" ca="1" si="464"/>
        <v>P-001</v>
      </c>
      <c r="E4991" t="str">
        <f ca="1">+_xlfn.XLOOKUP(D4991,'Tablas aux'!$A$3:$A$6,'Tablas aux'!$B$3:$B$6,0)</f>
        <v>Audífonos</v>
      </c>
      <c r="F4991" t="str">
        <f ca="1">+_xlfn.XLOOKUP(E4991,'Tablas aux'!$B$3:$B$6,'Tablas aux'!$C$3:$C$6,0)</f>
        <v>Electrónica</v>
      </c>
      <c r="G4991">
        <f t="shared" ca="1" si="465"/>
        <v>17</v>
      </c>
      <c r="H4991">
        <f ca="1">+_xlfn.XLOOKUP(D4991,'Tablas aux'!$A$3:$A$6,'Tablas aux'!$D$3:$D$6)</f>
        <v>50</v>
      </c>
      <c r="I4991" s="3">
        <f t="shared" ca="1" si="466"/>
        <v>0.1</v>
      </c>
      <c r="J4991" t="str" cm="1">
        <f t="array" aca="1" ref="J4991" ca="1">+INDEX({"Tarjeta";"Efectivo";"Transferencia"},RANDBETWEEN(1,3))</f>
        <v>Transferencia</v>
      </c>
      <c r="K4991" t="str">
        <f t="shared" ca="1" si="467"/>
        <v>V-003</v>
      </c>
      <c r="L4991" t="str">
        <f ca="1">+VLOOKUP(K4991,'Tablas aux'!$A$23:$C$27,3,0)</f>
        <v>Arequipa</v>
      </c>
    </row>
    <row r="4992" spans="1:12" x14ac:dyDescent="0.25">
      <c r="A4992" t="str">
        <v>V-4991</v>
      </c>
      <c r="B4992">
        <f t="shared" ca="1" si="462"/>
        <v>45875</v>
      </c>
      <c r="C4992" t="str">
        <f t="shared" ca="1" si="463"/>
        <v>C-001</v>
      </c>
      <c r="D4992" t="str">
        <f t="shared" ca="1" si="464"/>
        <v>P-003</v>
      </c>
      <c r="E4992" t="str">
        <f ca="1">+_xlfn.XLOOKUP(D4992,'Tablas aux'!$A$3:$A$6,'Tablas aux'!$B$3:$B$6,0)</f>
        <v>Smart Watch</v>
      </c>
      <c r="F4992" t="str">
        <f ca="1">+_xlfn.XLOOKUP(E4992,'Tablas aux'!$B$3:$B$6,'Tablas aux'!$C$3:$C$6,0)</f>
        <v>Electrónica</v>
      </c>
      <c r="G4992">
        <f t="shared" ca="1" si="465"/>
        <v>24</v>
      </c>
      <c r="H4992">
        <f ca="1">+_xlfn.XLOOKUP(D4992,'Tablas aux'!$A$3:$A$6,'Tablas aux'!$D$3:$D$6)</f>
        <v>200</v>
      </c>
      <c r="I4992" s="3">
        <f t="shared" ca="1" si="466"/>
        <v>0.1</v>
      </c>
      <c r="J4992" t="str" cm="1">
        <f t="array" aca="1" ref="J4992" ca="1">+INDEX({"Tarjeta";"Efectivo";"Transferencia"},RANDBETWEEN(1,3))</f>
        <v>Efectivo</v>
      </c>
      <c r="K4992" t="str">
        <f t="shared" ca="1" si="467"/>
        <v>V-004</v>
      </c>
      <c r="L4992" t="str">
        <f ca="1">+VLOOKUP(K4992,'Tablas aux'!$A$23:$C$27,3,0)</f>
        <v>Moquegua</v>
      </c>
    </row>
    <row r="4993" spans="1:12" x14ac:dyDescent="0.25">
      <c r="A4993" t="str">
        <v>V-4992</v>
      </c>
      <c r="B4993">
        <f t="shared" ca="1" si="462"/>
        <v>45864</v>
      </c>
      <c r="C4993" t="str">
        <f t="shared" ca="1" si="463"/>
        <v>C-002</v>
      </c>
      <c r="D4993" t="str">
        <f t="shared" ca="1" si="464"/>
        <v>P-003</v>
      </c>
      <c r="E4993" t="str">
        <f ca="1">+_xlfn.XLOOKUP(D4993,'Tablas aux'!$A$3:$A$6,'Tablas aux'!$B$3:$B$6,0)</f>
        <v>Smart Watch</v>
      </c>
      <c r="F4993" t="str">
        <f ca="1">+_xlfn.XLOOKUP(E4993,'Tablas aux'!$B$3:$B$6,'Tablas aux'!$C$3:$C$6,0)</f>
        <v>Electrónica</v>
      </c>
      <c r="G4993">
        <f t="shared" ca="1" si="465"/>
        <v>40</v>
      </c>
      <c r="H4993">
        <f ca="1">+_xlfn.XLOOKUP(D4993,'Tablas aux'!$A$3:$A$6,'Tablas aux'!$D$3:$D$6)</f>
        <v>200</v>
      </c>
      <c r="I4993" s="3">
        <f t="shared" ca="1" si="466"/>
        <v>0.1</v>
      </c>
      <c r="J4993" t="str" cm="1">
        <f t="array" aca="1" ref="J4993" ca="1">+INDEX({"Tarjeta";"Efectivo";"Transferencia"},RANDBETWEEN(1,3))</f>
        <v>Efectivo</v>
      </c>
      <c r="K4993" t="str">
        <f t="shared" ca="1" si="467"/>
        <v>V-002</v>
      </c>
      <c r="L4993" t="str">
        <f ca="1">+VLOOKUP(K4993,'Tablas aux'!$A$23:$C$27,3,0)</f>
        <v>Callao</v>
      </c>
    </row>
    <row r="4994" spans="1:12" x14ac:dyDescent="0.25">
      <c r="A4994" t="str">
        <v>V-4993</v>
      </c>
      <c r="B4994">
        <f t="shared" ca="1" si="462"/>
        <v>45899</v>
      </c>
      <c r="C4994" t="str">
        <f t="shared" ca="1" si="463"/>
        <v>C-004</v>
      </c>
      <c r="D4994" t="str">
        <f t="shared" ca="1" si="464"/>
        <v>P-002</v>
      </c>
      <c r="E4994" t="str">
        <f ca="1">+_xlfn.XLOOKUP(D4994,'Tablas aux'!$A$3:$A$6,'Tablas aux'!$B$3:$B$6,0)</f>
        <v>Laptop</v>
      </c>
      <c r="F4994" t="str">
        <f ca="1">+_xlfn.XLOOKUP(E4994,'Tablas aux'!$B$3:$B$6,'Tablas aux'!$C$3:$C$6,0)</f>
        <v>Computo</v>
      </c>
      <c r="G4994">
        <f t="shared" ca="1" si="465"/>
        <v>28</v>
      </c>
      <c r="H4994">
        <f ca="1">+_xlfn.XLOOKUP(D4994,'Tablas aux'!$A$3:$A$6,'Tablas aux'!$D$3:$D$6)</f>
        <v>1200</v>
      </c>
      <c r="I4994" s="3">
        <f t="shared" ca="1" si="466"/>
        <v>0.3</v>
      </c>
      <c r="J4994" t="str" cm="1">
        <f t="array" aca="1" ref="J4994" ca="1">+INDEX({"Tarjeta";"Efectivo";"Transferencia"},RANDBETWEEN(1,3))</f>
        <v>Efectivo</v>
      </c>
      <c r="K4994" t="str">
        <f t="shared" ca="1" si="467"/>
        <v>V-004</v>
      </c>
      <c r="L4994" t="str">
        <f ca="1">+VLOOKUP(K4994,'Tablas aux'!$A$23:$C$27,3,0)</f>
        <v>Moquegua</v>
      </c>
    </row>
    <row r="4995" spans="1:12" x14ac:dyDescent="0.25">
      <c r="A4995" t="str">
        <v>V-4994</v>
      </c>
      <c r="B4995">
        <f t="shared" ref="B4995:B5001" ca="1" si="468">+RANDBETWEEN("01/01/2025","31/12/2025")</f>
        <v>45788</v>
      </c>
      <c r="C4995" t="str">
        <f t="shared" ref="C4995:C5001" ca="1" si="469">+"C"&amp;"-"&amp;TEXT(RANDBETWEEN(1,4),"000")</f>
        <v>C-003</v>
      </c>
      <c r="D4995" t="str">
        <f t="shared" ref="D4995:D5001" ca="1" si="470">+"P"&amp;"-"&amp;TEXT(RANDBETWEEN(1,4),"000")</f>
        <v>P-003</v>
      </c>
      <c r="E4995" t="str">
        <f ca="1">+_xlfn.XLOOKUP(D4995,'Tablas aux'!$A$3:$A$6,'Tablas aux'!$B$3:$B$6,0)</f>
        <v>Smart Watch</v>
      </c>
      <c r="F4995" t="str">
        <f ca="1">+_xlfn.XLOOKUP(E4995,'Tablas aux'!$B$3:$B$6,'Tablas aux'!$C$3:$C$6,0)</f>
        <v>Electrónica</v>
      </c>
      <c r="G4995">
        <f t="shared" ref="G4995:G5001" ca="1" si="471">+RANDBETWEEN(5,45)</f>
        <v>33</v>
      </c>
      <c r="H4995">
        <f ca="1">+_xlfn.XLOOKUP(D4995,'Tablas aux'!$A$3:$A$6,'Tablas aux'!$D$3:$D$6)</f>
        <v>200</v>
      </c>
      <c r="I4995" s="3">
        <f t="shared" ref="I4995:I5001" ca="1" si="472">+IF(F4995="Electrónica",0.1,IF(F4995="Telefonía",0.2,0.3))</f>
        <v>0.1</v>
      </c>
      <c r="J4995" t="str" cm="1">
        <f t="array" aca="1" ref="J4995" ca="1">+INDEX({"Tarjeta";"Efectivo";"Transferencia"},RANDBETWEEN(1,3))</f>
        <v>Tarjeta</v>
      </c>
      <c r="K4995" t="str">
        <f t="shared" ref="K4995:K5001" ca="1" si="473">+"V"&amp;"-"&amp;TEXT(RANDBETWEEN(1,5),"000")</f>
        <v>V-003</v>
      </c>
      <c r="L4995" t="str">
        <f ca="1">+VLOOKUP(K4995,'Tablas aux'!$A$23:$C$27,3,0)</f>
        <v>Arequipa</v>
      </c>
    </row>
    <row r="4996" spans="1:12" x14ac:dyDescent="0.25">
      <c r="A4996" t="str">
        <v>V-4995</v>
      </c>
      <c r="B4996">
        <f t="shared" ca="1" si="468"/>
        <v>45956</v>
      </c>
      <c r="C4996" t="str">
        <f t="shared" ca="1" si="469"/>
        <v>C-004</v>
      </c>
      <c r="D4996" t="str">
        <f t="shared" ca="1" si="470"/>
        <v>P-004</v>
      </c>
      <c r="E4996" t="str">
        <f ca="1">+_xlfn.XLOOKUP(D4996,'Tablas aux'!$A$3:$A$6,'Tablas aux'!$B$3:$B$6,0)</f>
        <v>Smart Phone</v>
      </c>
      <c r="F4996" t="str">
        <f ca="1">+_xlfn.XLOOKUP(E4996,'Tablas aux'!$B$3:$B$6,'Tablas aux'!$C$3:$C$6,0)</f>
        <v>Telefonía</v>
      </c>
      <c r="G4996">
        <f t="shared" ca="1" si="471"/>
        <v>38</v>
      </c>
      <c r="H4996">
        <f ca="1">+_xlfn.XLOOKUP(D4996,'Tablas aux'!$A$3:$A$6,'Tablas aux'!$D$3:$D$6)</f>
        <v>800</v>
      </c>
      <c r="I4996" s="3">
        <f t="shared" ca="1" si="472"/>
        <v>0.2</v>
      </c>
      <c r="J4996" t="str" cm="1">
        <f t="array" aca="1" ref="J4996" ca="1">+INDEX({"Tarjeta";"Efectivo";"Transferencia"},RANDBETWEEN(1,3))</f>
        <v>Efectivo</v>
      </c>
      <c r="K4996" t="str">
        <f t="shared" ca="1" si="473"/>
        <v>V-001</v>
      </c>
      <c r="L4996" t="str">
        <f ca="1">+VLOOKUP(K4996,'Tablas aux'!$A$23:$C$27,3,0)</f>
        <v>Lima</v>
      </c>
    </row>
    <row r="4997" spans="1:12" x14ac:dyDescent="0.25">
      <c r="A4997" t="str">
        <v>V-4996</v>
      </c>
      <c r="B4997">
        <f t="shared" ca="1" si="468"/>
        <v>45786</v>
      </c>
      <c r="C4997" t="str">
        <f t="shared" ca="1" si="469"/>
        <v>C-001</v>
      </c>
      <c r="D4997" t="str">
        <f t="shared" ca="1" si="470"/>
        <v>P-004</v>
      </c>
      <c r="E4997" t="str">
        <f ca="1">+_xlfn.XLOOKUP(D4997,'Tablas aux'!$A$3:$A$6,'Tablas aux'!$B$3:$B$6,0)</f>
        <v>Smart Phone</v>
      </c>
      <c r="F4997" t="str">
        <f ca="1">+_xlfn.XLOOKUP(E4997,'Tablas aux'!$B$3:$B$6,'Tablas aux'!$C$3:$C$6,0)</f>
        <v>Telefonía</v>
      </c>
      <c r="G4997">
        <f t="shared" ca="1" si="471"/>
        <v>28</v>
      </c>
      <c r="H4997">
        <f ca="1">+_xlfn.XLOOKUP(D4997,'Tablas aux'!$A$3:$A$6,'Tablas aux'!$D$3:$D$6)</f>
        <v>800</v>
      </c>
      <c r="I4997" s="3">
        <f t="shared" ca="1" si="472"/>
        <v>0.2</v>
      </c>
      <c r="J4997" t="str" cm="1">
        <f t="array" aca="1" ref="J4997" ca="1">+INDEX({"Tarjeta";"Efectivo";"Transferencia"},RANDBETWEEN(1,3))</f>
        <v>Transferencia</v>
      </c>
      <c r="K4997" t="str">
        <f t="shared" ca="1" si="473"/>
        <v>V-003</v>
      </c>
      <c r="L4997" t="str">
        <f ca="1">+VLOOKUP(K4997,'Tablas aux'!$A$23:$C$27,3,0)</f>
        <v>Arequipa</v>
      </c>
    </row>
    <row r="4998" spans="1:12" x14ac:dyDescent="0.25">
      <c r="A4998" t="str">
        <v>V-4997</v>
      </c>
      <c r="B4998">
        <f t="shared" ca="1" si="468"/>
        <v>45908</v>
      </c>
      <c r="C4998" t="str">
        <f t="shared" ca="1" si="469"/>
        <v>C-001</v>
      </c>
      <c r="D4998" t="str">
        <f t="shared" ca="1" si="470"/>
        <v>P-003</v>
      </c>
      <c r="E4998" t="str">
        <f ca="1">+_xlfn.XLOOKUP(D4998,'Tablas aux'!$A$3:$A$6,'Tablas aux'!$B$3:$B$6,0)</f>
        <v>Smart Watch</v>
      </c>
      <c r="F4998" t="str">
        <f ca="1">+_xlfn.XLOOKUP(E4998,'Tablas aux'!$B$3:$B$6,'Tablas aux'!$C$3:$C$6,0)</f>
        <v>Electrónica</v>
      </c>
      <c r="G4998">
        <f t="shared" ca="1" si="471"/>
        <v>28</v>
      </c>
      <c r="H4998">
        <f ca="1">+_xlfn.XLOOKUP(D4998,'Tablas aux'!$A$3:$A$6,'Tablas aux'!$D$3:$D$6)</f>
        <v>200</v>
      </c>
      <c r="I4998" s="3">
        <f t="shared" ca="1" si="472"/>
        <v>0.1</v>
      </c>
      <c r="J4998" t="str" cm="1">
        <f t="array" aca="1" ref="J4998" ca="1">+INDEX({"Tarjeta";"Efectivo";"Transferencia"},RANDBETWEEN(1,3))</f>
        <v>Tarjeta</v>
      </c>
      <c r="K4998" t="str">
        <f t="shared" ca="1" si="473"/>
        <v>V-005</v>
      </c>
      <c r="L4998" t="str">
        <f ca="1">+VLOOKUP(K4998,'Tablas aux'!$A$23:$C$27,3,0)</f>
        <v>Ayacucho</v>
      </c>
    </row>
    <row r="4999" spans="1:12" x14ac:dyDescent="0.25">
      <c r="A4999" t="str">
        <v>V-4998</v>
      </c>
      <c r="B4999">
        <f t="shared" ca="1" si="468"/>
        <v>45791</v>
      </c>
      <c r="C4999" t="str">
        <f t="shared" ca="1" si="469"/>
        <v>C-001</v>
      </c>
      <c r="D4999" t="str">
        <f t="shared" ca="1" si="470"/>
        <v>P-001</v>
      </c>
      <c r="E4999" t="str">
        <f ca="1">+_xlfn.XLOOKUP(D4999,'Tablas aux'!$A$3:$A$6,'Tablas aux'!$B$3:$B$6,0)</f>
        <v>Audífonos</v>
      </c>
      <c r="F4999" t="str">
        <f ca="1">+_xlfn.XLOOKUP(E4999,'Tablas aux'!$B$3:$B$6,'Tablas aux'!$C$3:$C$6,0)</f>
        <v>Electrónica</v>
      </c>
      <c r="G4999">
        <f t="shared" ca="1" si="471"/>
        <v>18</v>
      </c>
      <c r="H4999">
        <f ca="1">+_xlfn.XLOOKUP(D4999,'Tablas aux'!$A$3:$A$6,'Tablas aux'!$D$3:$D$6)</f>
        <v>50</v>
      </c>
      <c r="I4999" s="3">
        <f t="shared" ca="1" si="472"/>
        <v>0.1</v>
      </c>
      <c r="J4999" t="str" cm="1">
        <f t="array" aca="1" ref="J4999" ca="1">+INDEX({"Tarjeta";"Efectivo";"Transferencia"},RANDBETWEEN(1,3))</f>
        <v>Efectivo</v>
      </c>
      <c r="K4999" t="str">
        <f t="shared" ca="1" si="473"/>
        <v>V-004</v>
      </c>
      <c r="L4999" t="str">
        <f ca="1">+VLOOKUP(K4999,'Tablas aux'!$A$23:$C$27,3,0)</f>
        <v>Moquegua</v>
      </c>
    </row>
    <row r="5000" spans="1:12" x14ac:dyDescent="0.25">
      <c r="A5000" t="str">
        <v>V-4999</v>
      </c>
      <c r="B5000">
        <f t="shared" ca="1" si="468"/>
        <v>45906</v>
      </c>
      <c r="C5000" t="str">
        <f t="shared" ca="1" si="469"/>
        <v>C-002</v>
      </c>
      <c r="D5000" t="str">
        <f t="shared" ca="1" si="470"/>
        <v>P-003</v>
      </c>
      <c r="E5000" t="str">
        <f ca="1">+_xlfn.XLOOKUP(D5000,'Tablas aux'!$A$3:$A$6,'Tablas aux'!$B$3:$B$6,0)</f>
        <v>Smart Watch</v>
      </c>
      <c r="F5000" t="str">
        <f ca="1">+_xlfn.XLOOKUP(E5000,'Tablas aux'!$B$3:$B$6,'Tablas aux'!$C$3:$C$6,0)</f>
        <v>Electrónica</v>
      </c>
      <c r="G5000">
        <f t="shared" ca="1" si="471"/>
        <v>36</v>
      </c>
      <c r="H5000">
        <f ca="1">+_xlfn.XLOOKUP(D5000,'Tablas aux'!$A$3:$A$6,'Tablas aux'!$D$3:$D$6)</f>
        <v>200</v>
      </c>
      <c r="I5000" s="3">
        <f t="shared" ca="1" si="472"/>
        <v>0.1</v>
      </c>
      <c r="J5000" t="str" cm="1">
        <f t="array" aca="1" ref="J5000" ca="1">+INDEX({"Tarjeta";"Efectivo";"Transferencia"},RANDBETWEEN(1,3))</f>
        <v>Transferencia</v>
      </c>
      <c r="K5000" t="str">
        <f t="shared" ca="1" si="473"/>
        <v>V-001</v>
      </c>
      <c r="L5000" t="str">
        <f ca="1">+VLOOKUP(K5000,'Tablas aux'!$A$23:$C$27,3,0)</f>
        <v>Lima</v>
      </c>
    </row>
    <row r="5001" spans="1:12" x14ac:dyDescent="0.25">
      <c r="A5001" t="str">
        <v>V-5000</v>
      </c>
      <c r="B5001">
        <f t="shared" ca="1" si="468"/>
        <v>45739</v>
      </c>
      <c r="C5001" t="str">
        <f t="shared" ca="1" si="469"/>
        <v>C-003</v>
      </c>
      <c r="D5001" t="str">
        <f t="shared" ca="1" si="470"/>
        <v>P-004</v>
      </c>
      <c r="E5001" t="str">
        <f ca="1">+_xlfn.XLOOKUP(D5001,'Tablas aux'!$A$3:$A$6,'Tablas aux'!$B$3:$B$6,0)</f>
        <v>Smart Phone</v>
      </c>
      <c r="F5001" t="str">
        <f ca="1">+_xlfn.XLOOKUP(E5001,'Tablas aux'!$B$3:$B$6,'Tablas aux'!$C$3:$C$6,0)</f>
        <v>Telefonía</v>
      </c>
      <c r="G5001">
        <f t="shared" ca="1" si="471"/>
        <v>5</v>
      </c>
      <c r="H5001">
        <f ca="1">+_xlfn.XLOOKUP(D5001,'Tablas aux'!$A$3:$A$6,'Tablas aux'!$D$3:$D$6)</f>
        <v>800</v>
      </c>
      <c r="I5001" s="3">
        <f t="shared" ca="1" si="472"/>
        <v>0.2</v>
      </c>
      <c r="J5001" t="str" cm="1">
        <f t="array" aca="1" ref="J5001" ca="1">+INDEX({"Tarjeta";"Efectivo";"Transferencia"},RANDBETWEEN(1,3))</f>
        <v>Tarjeta</v>
      </c>
      <c r="K5001" t="str">
        <f t="shared" ca="1" si="473"/>
        <v>V-005</v>
      </c>
      <c r="L5001" t="str">
        <f ca="1">+VLOOKUP(K5001,'Tablas aux'!$A$23:$C$27,3,0)</f>
        <v>Ayacucho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DB5C-76E3-4700-8A0D-A85735D99A11}">
  <dimension ref="A1:F27"/>
  <sheetViews>
    <sheetView workbookViewId="0">
      <selection activeCell="C34" sqref="C34"/>
    </sheetView>
  </sheetViews>
  <sheetFormatPr baseColWidth="10" defaultRowHeight="15" x14ac:dyDescent="0.25"/>
  <cols>
    <col min="1" max="1" width="18" bestFit="1" customWidth="1"/>
    <col min="2" max="2" width="20.85546875" customWidth="1"/>
    <col min="4" max="4" width="25.28515625" customWidth="1"/>
  </cols>
  <sheetData>
    <row r="1" spans="1:6" x14ac:dyDescent="0.25">
      <c r="A1" t="s">
        <v>52</v>
      </c>
    </row>
    <row r="2" spans="1:6" ht="15.75" customHeight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</row>
    <row r="3" spans="1:6" x14ac:dyDescent="0.25">
      <c r="A3" s="1" t="s">
        <v>63</v>
      </c>
      <c r="B3" s="2" t="s">
        <v>15</v>
      </c>
      <c r="C3" s="2" t="s">
        <v>16</v>
      </c>
      <c r="D3" s="2">
        <v>50</v>
      </c>
      <c r="E3" s="2">
        <v>120</v>
      </c>
    </row>
    <row r="4" spans="1:6" x14ac:dyDescent="0.25">
      <c r="A4" s="1" t="s">
        <v>64</v>
      </c>
      <c r="B4" s="2" t="s">
        <v>17</v>
      </c>
      <c r="C4" s="2" t="s">
        <v>18</v>
      </c>
      <c r="D4" s="2">
        <v>1200</v>
      </c>
      <c r="E4" s="2">
        <v>35</v>
      </c>
    </row>
    <row r="5" spans="1:6" x14ac:dyDescent="0.25">
      <c r="A5" s="1" t="s">
        <v>65</v>
      </c>
      <c r="B5" s="2" t="s">
        <v>19</v>
      </c>
      <c r="C5" s="2" t="s">
        <v>16</v>
      </c>
      <c r="D5" s="2">
        <v>200</v>
      </c>
      <c r="E5" s="2">
        <v>80</v>
      </c>
    </row>
    <row r="6" spans="1:6" x14ac:dyDescent="0.25">
      <c r="A6" s="1" t="s">
        <v>66</v>
      </c>
      <c r="B6" s="2" t="s">
        <v>20</v>
      </c>
      <c r="C6" s="2" t="s">
        <v>21</v>
      </c>
      <c r="D6" s="2">
        <v>800</v>
      </c>
      <c r="E6" s="2">
        <v>50</v>
      </c>
    </row>
    <row r="13" spans="1:6" x14ac:dyDescent="0.25">
      <c r="A13" t="s">
        <v>51</v>
      </c>
    </row>
    <row r="14" spans="1:6" x14ac:dyDescent="0.25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27</v>
      </c>
    </row>
    <row r="15" spans="1:6" x14ac:dyDescent="0.25">
      <c r="A15" s="1" t="s">
        <v>45</v>
      </c>
      <c r="B15" s="2" t="s">
        <v>28</v>
      </c>
      <c r="C15" s="2">
        <v>25</v>
      </c>
      <c r="D15" s="2" t="s">
        <v>29</v>
      </c>
      <c r="E15" s="2" t="s">
        <v>30</v>
      </c>
      <c r="F15" s="2" t="s">
        <v>31</v>
      </c>
    </row>
    <row r="16" spans="1:6" x14ac:dyDescent="0.25">
      <c r="A16" s="1" t="s">
        <v>46</v>
      </c>
      <c r="B16" s="2" t="s">
        <v>32</v>
      </c>
      <c r="C16" s="2">
        <v>40</v>
      </c>
      <c r="D16" s="2" t="s">
        <v>33</v>
      </c>
      <c r="E16" s="2" t="s">
        <v>34</v>
      </c>
      <c r="F16" s="2" t="s">
        <v>35</v>
      </c>
    </row>
    <row r="17" spans="1:6" x14ac:dyDescent="0.25">
      <c r="A17" s="1" t="s">
        <v>47</v>
      </c>
      <c r="B17" s="2" t="s">
        <v>36</v>
      </c>
      <c r="C17" s="2">
        <v>33</v>
      </c>
      <c r="D17" s="2" t="s">
        <v>29</v>
      </c>
      <c r="E17" s="2" t="s">
        <v>37</v>
      </c>
      <c r="F17" s="2" t="s">
        <v>35</v>
      </c>
    </row>
    <row r="18" spans="1:6" x14ac:dyDescent="0.25">
      <c r="A18" s="1" t="s">
        <v>48</v>
      </c>
      <c r="B18" s="2" t="s">
        <v>49</v>
      </c>
      <c r="C18" s="2">
        <v>20</v>
      </c>
      <c r="D18" s="2" t="s">
        <v>29</v>
      </c>
      <c r="E18" s="2" t="s">
        <v>50</v>
      </c>
      <c r="F18" s="2" t="s">
        <v>31</v>
      </c>
    </row>
    <row r="21" spans="1:6" ht="17.25" customHeight="1" x14ac:dyDescent="0.25">
      <c r="A21" s="1" t="s">
        <v>53</v>
      </c>
    </row>
    <row r="22" spans="1:6" ht="15.75" customHeight="1" x14ac:dyDescent="0.25">
      <c r="A22" s="1" t="s">
        <v>38</v>
      </c>
      <c r="B22" s="1" t="s">
        <v>39</v>
      </c>
      <c r="C22" s="1" t="s">
        <v>40</v>
      </c>
      <c r="D22" s="1" t="s">
        <v>41</v>
      </c>
    </row>
    <row r="23" spans="1:6" x14ac:dyDescent="0.25">
      <c r="A23" s="1" t="s">
        <v>58</v>
      </c>
      <c r="B23" s="2" t="s">
        <v>42</v>
      </c>
      <c r="C23" s="2" t="s">
        <v>30</v>
      </c>
      <c r="D23" s="2">
        <v>5000</v>
      </c>
    </row>
    <row r="24" spans="1:6" x14ac:dyDescent="0.25">
      <c r="A24" s="1" t="s">
        <v>59</v>
      </c>
      <c r="B24" s="2" t="s">
        <v>43</v>
      </c>
      <c r="C24" s="2" t="s">
        <v>34</v>
      </c>
      <c r="D24" s="2">
        <v>7000</v>
      </c>
    </row>
    <row r="25" spans="1:6" x14ac:dyDescent="0.25">
      <c r="A25" s="1" t="s">
        <v>60</v>
      </c>
      <c r="B25" s="2" t="s">
        <v>44</v>
      </c>
      <c r="C25" s="2" t="s">
        <v>37</v>
      </c>
      <c r="D25" s="2">
        <v>4000</v>
      </c>
    </row>
    <row r="26" spans="1:6" x14ac:dyDescent="0.25">
      <c r="A26" s="1" t="s">
        <v>61</v>
      </c>
      <c r="B26" s="2" t="s">
        <v>54</v>
      </c>
      <c r="C26" s="2" t="s">
        <v>56</v>
      </c>
      <c r="D26" s="2">
        <v>6500</v>
      </c>
    </row>
    <row r="27" spans="1:6" x14ac:dyDescent="0.25">
      <c r="A27" s="1" t="s">
        <v>62</v>
      </c>
      <c r="B27" s="2" t="s">
        <v>55</v>
      </c>
      <c r="C27" s="2" t="s">
        <v>57</v>
      </c>
      <c r="D27" s="2">
        <v>3500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858D-2022-4161-A7C8-9D65A9A6D753}">
  <dimension ref="A1:M5001"/>
  <sheetViews>
    <sheetView topLeftCell="A2" workbookViewId="0">
      <selection activeCell="L8" sqref="A2:M5001"/>
    </sheetView>
  </sheetViews>
  <sheetFormatPr baseColWidth="10" defaultRowHeight="15" x14ac:dyDescent="0.25"/>
  <cols>
    <col min="3" max="3" width="12.42578125" customWidth="1"/>
    <col min="4" max="4" width="14" customWidth="1"/>
    <col min="6" max="6" width="11.5703125" customWidth="1"/>
    <col min="8" max="8" width="16.7109375" customWidth="1"/>
    <col min="9" max="9" width="12.5703125" customWidth="1"/>
    <col min="10" max="10" width="13.85546875" customWidth="1"/>
    <col min="11" max="11" width="14.85546875" customWidth="1"/>
    <col min="13" max="13" width="1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67</v>
      </c>
      <c r="F1" t="s">
        <v>68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5073</v>
      </c>
    </row>
    <row r="2" spans="1:13" x14ac:dyDescent="0.25">
      <c r="A2" t="s">
        <v>69</v>
      </c>
      <c r="B2">
        <v>45909</v>
      </c>
      <c r="C2" t="s">
        <v>45</v>
      </c>
      <c r="D2" t="s">
        <v>65</v>
      </c>
      <c r="E2" t="s">
        <v>19</v>
      </c>
      <c r="F2" t="s">
        <v>16</v>
      </c>
      <c r="G2">
        <v>13</v>
      </c>
      <c r="H2" s="4">
        <v>200</v>
      </c>
      <c r="I2" s="3">
        <v>0.1</v>
      </c>
      <c r="J2" t="s">
        <v>70</v>
      </c>
      <c r="K2" t="s">
        <v>62</v>
      </c>
      <c r="L2" t="s">
        <v>57</v>
      </c>
      <c r="M2" s="4">
        <f>+TablaVentas[[#This Row],[Cantidad]]*TablaVentas[[#This Row],[Precio_unitario]]*(1-TablaVentas[[#This Row],[Descuento]])</f>
        <v>2340</v>
      </c>
    </row>
    <row r="3" spans="1:13" x14ac:dyDescent="0.25">
      <c r="A3" t="s">
        <v>71</v>
      </c>
      <c r="B3">
        <v>46009</v>
      </c>
      <c r="C3" t="s">
        <v>45</v>
      </c>
      <c r="D3" t="s">
        <v>66</v>
      </c>
      <c r="E3" t="s">
        <v>20</v>
      </c>
      <c r="F3" t="s">
        <v>21</v>
      </c>
      <c r="G3">
        <v>34</v>
      </c>
      <c r="H3" s="4">
        <v>800</v>
      </c>
      <c r="I3" s="3">
        <v>0.2</v>
      </c>
      <c r="J3" t="s">
        <v>72</v>
      </c>
      <c r="K3" t="s">
        <v>62</v>
      </c>
      <c r="L3" t="s">
        <v>57</v>
      </c>
      <c r="M3" s="4">
        <f>+TablaVentas[[#This Row],[Cantidad]]*TablaVentas[[#This Row],[Precio_unitario]]*(1-TablaVentas[[#This Row],[Descuento]])</f>
        <v>21760</v>
      </c>
    </row>
    <row r="4" spans="1:13" x14ac:dyDescent="0.25">
      <c r="A4" t="s">
        <v>73</v>
      </c>
      <c r="B4">
        <v>45895</v>
      </c>
      <c r="C4" t="s">
        <v>47</v>
      </c>
      <c r="D4" t="s">
        <v>63</v>
      </c>
      <c r="E4" t="s">
        <v>15</v>
      </c>
      <c r="F4" t="s">
        <v>16</v>
      </c>
      <c r="G4">
        <v>5</v>
      </c>
      <c r="H4" s="4">
        <v>50</v>
      </c>
      <c r="I4" s="3">
        <v>0.1</v>
      </c>
      <c r="J4" t="s">
        <v>74</v>
      </c>
      <c r="K4" t="s">
        <v>58</v>
      </c>
      <c r="L4" t="s">
        <v>30</v>
      </c>
      <c r="M4" s="4">
        <f>+TablaVentas[[#This Row],[Cantidad]]*TablaVentas[[#This Row],[Precio_unitario]]*(1-TablaVentas[[#This Row],[Descuento]])</f>
        <v>225</v>
      </c>
    </row>
    <row r="5" spans="1:13" x14ac:dyDescent="0.25">
      <c r="A5" t="s">
        <v>75</v>
      </c>
      <c r="B5">
        <v>45732</v>
      </c>
      <c r="C5" t="s">
        <v>46</v>
      </c>
      <c r="D5" t="s">
        <v>63</v>
      </c>
      <c r="E5" t="s">
        <v>15</v>
      </c>
      <c r="F5" t="s">
        <v>16</v>
      </c>
      <c r="G5">
        <v>15</v>
      </c>
      <c r="H5" s="4">
        <v>50</v>
      </c>
      <c r="I5" s="3">
        <v>0.1</v>
      </c>
      <c r="J5" t="s">
        <v>74</v>
      </c>
      <c r="K5" t="s">
        <v>60</v>
      </c>
      <c r="L5" t="s">
        <v>37</v>
      </c>
      <c r="M5" s="4">
        <f>+TablaVentas[[#This Row],[Cantidad]]*TablaVentas[[#This Row],[Precio_unitario]]*(1-TablaVentas[[#This Row],[Descuento]])</f>
        <v>675</v>
      </c>
    </row>
    <row r="6" spans="1:13" x14ac:dyDescent="0.25">
      <c r="A6" t="s">
        <v>76</v>
      </c>
      <c r="B6">
        <v>45694</v>
      </c>
      <c r="C6" t="s">
        <v>47</v>
      </c>
      <c r="D6" t="s">
        <v>64</v>
      </c>
      <c r="E6" t="s">
        <v>17</v>
      </c>
      <c r="F6" t="s">
        <v>18</v>
      </c>
      <c r="G6">
        <v>44</v>
      </c>
      <c r="H6" s="4">
        <v>1200</v>
      </c>
      <c r="I6" s="3">
        <v>0.3</v>
      </c>
      <c r="J6" t="s">
        <v>70</v>
      </c>
      <c r="K6" t="s">
        <v>61</v>
      </c>
      <c r="L6" t="s">
        <v>56</v>
      </c>
      <c r="M6" s="4">
        <f>+TablaVentas[[#This Row],[Cantidad]]*TablaVentas[[#This Row],[Precio_unitario]]*(1-TablaVentas[[#This Row],[Descuento]])</f>
        <v>36960</v>
      </c>
    </row>
    <row r="7" spans="1:13" x14ac:dyDescent="0.25">
      <c r="A7" t="s">
        <v>77</v>
      </c>
      <c r="B7">
        <v>45863</v>
      </c>
      <c r="C7" t="s">
        <v>45</v>
      </c>
      <c r="D7" t="s">
        <v>65</v>
      </c>
      <c r="E7" t="s">
        <v>19</v>
      </c>
      <c r="F7" t="s">
        <v>16</v>
      </c>
      <c r="G7">
        <v>21</v>
      </c>
      <c r="H7" s="4">
        <v>200</v>
      </c>
      <c r="I7" s="3">
        <v>0.1</v>
      </c>
      <c r="J7" t="s">
        <v>70</v>
      </c>
      <c r="K7" t="s">
        <v>61</v>
      </c>
      <c r="L7" t="s">
        <v>56</v>
      </c>
      <c r="M7" s="4">
        <f>+TablaVentas[[#This Row],[Cantidad]]*TablaVentas[[#This Row],[Precio_unitario]]*(1-TablaVentas[[#This Row],[Descuento]])</f>
        <v>3780</v>
      </c>
    </row>
    <row r="8" spans="1:13" x14ac:dyDescent="0.25">
      <c r="A8" t="s">
        <v>78</v>
      </c>
      <c r="B8">
        <v>45931</v>
      </c>
      <c r="C8" t="s">
        <v>46</v>
      </c>
      <c r="D8" t="s">
        <v>63</v>
      </c>
      <c r="E8" t="s">
        <v>15</v>
      </c>
      <c r="F8" t="s">
        <v>16</v>
      </c>
      <c r="G8">
        <v>43</v>
      </c>
      <c r="H8" s="4">
        <v>50</v>
      </c>
      <c r="I8" s="3">
        <v>0.1</v>
      </c>
      <c r="J8" t="s">
        <v>72</v>
      </c>
      <c r="K8" t="s">
        <v>62</v>
      </c>
      <c r="L8" t="s">
        <v>57</v>
      </c>
      <c r="M8" s="4">
        <f>+TablaVentas[[#This Row],[Cantidad]]*TablaVentas[[#This Row],[Precio_unitario]]*(1-TablaVentas[[#This Row],[Descuento]])</f>
        <v>1935</v>
      </c>
    </row>
    <row r="9" spans="1:13" x14ac:dyDescent="0.25">
      <c r="A9" t="s">
        <v>79</v>
      </c>
      <c r="B9">
        <v>45961</v>
      </c>
      <c r="C9" t="s">
        <v>45</v>
      </c>
      <c r="D9" t="s">
        <v>66</v>
      </c>
      <c r="E9" t="s">
        <v>20</v>
      </c>
      <c r="F9" t="s">
        <v>21</v>
      </c>
      <c r="G9">
        <v>16</v>
      </c>
      <c r="H9" s="4">
        <v>800</v>
      </c>
      <c r="I9" s="3">
        <v>0.2</v>
      </c>
      <c r="J9" t="s">
        <v>74</v>
      </c>
      <c r="K9" t="s">
        <v>62</v>
      </c>
      <c r="L9" t="s">
        <v>57</v>
      </c>
      <c r="M9" s="4">
        <f>+TablaVentas[[#This Row],[Cantidad]]*TablaVentas[[#This Row],[Precio_unitario]]*(1-TablaVentas[[#This Row],[Descuento]])</f>
        <v>10240</v>
      </c>
    </row>
    <row r="10" spans="1:13" x14ac:dyDescent="0.25">
      <c r="A10" t="s">
        <v>80</v>
      </c>
      <c r="B10">
        <v>45747</v>
      </c>
      <c r="C10" t="s">
        <v>48</v>
      </c>
      <c r="D10" t="s">
        <v>63</v>
      </c>
      <c r="E10" t="s">
        <v>15</v>
      </c>
      <c r="F10" t="s">
        <v>16</v>
      </c>
      <c r="G10">
        <v>40</v>
      </c>
      <c r="H10" s="4">
        <v>50</v>
      </c>
      <c r="I10" s="3">
        <v>0.1</v>
      </c>
      <c r="J10" t="s">
        <v>70</v>
      </c>
      <c r="K10" t="s">
        <v>62</v>
      </c>
      <c r="L10" t="s">
        <v>57</v>
      </c>
      <c r="M10" s="4">
        <f>+TablaVentas[[#This Row],[Cantidad]]*TablaVentas[[#This Row],[Precio_unitario]]*(1-TablaVentas[[#This Row],[Descuento]])</f>
        <v>1800</v>
      </c>
    </row>
    <row r="11" spans="1:13" x14ac:dyDescent="0.25">
      <c r="A11" t="s">
        <v>81</v>
      </c>
      <c r="B11">
        <v>45895</v>
      </c>
      <c r="C11" t="s">
        <v>47</v>
      </c>
      <c r="D11" t="s">
        <v>64</v>
      </c>
      <c r="E11" t="s">
        <v>17</v>
      </c>
      <c r="F11" t="s">
        <v>18</v>
      </c>
      <c r="G11">
        <v>25</v>
      </c>
      <c r="H11" s="4">
        <v>1200</v>
      </c>
      <c r="I11" s="3">
        <v>0.3</v>
      </c>
      <c r="J11" t="s">
        <v>70</v>
      </c>
      <c r="K11" t="s">
        <v>58</v>
      </c>
      <c r="L11" t="s">
        <v>30</v>
      </c>
      <c r="M11" s="4">
        <f>+TablaVentas[[#This Row],[Cantidad]]*TablaVentas[[#This Row],[Precio_unitario]]*(1-TablaVentas[[#This Row],[Descuento]])</f>
        <v>21000</v>
      </c>
    </row>
    <row r="12" spans="1:13" x14ac:dyDescent="0.25">
      <c r="A12" t="s">
        <v>82</v>
      </c>
      <c r="B12">
        <v>45779</v>
      </c>
      <c r="C12" t="s">
        <v>48</v>
      </c>
      <c r="D12" t="s">
        <v>63</v>
      </c>
      <c r="E12" t="s">
        <v>15</v>
      </c>
      <c r="F12" t="s">
        <v>16</v>
      </c>
      <c r="G12">
        <v>43</v>
      </c>
      <c r="H12" s="4">
        <v>50</v>
      </c>
      <c r="I12" s="3">
        <v>0.1</v>
      </c>
      <c r="J12" t="s">
        <v>70</v>
      </c>
      <c r="K12" t="s">
        <v>58</v>
      </c>
      <c r="L12" t="s">
        <v>30</v>
      </c>
      <c r="M12" s="4">
        <f>+TablaVentas[[#This Row],[Cantidad]]*TablaVentas[[#This Row],[Precio_unitario]]*(1-TablaVentas[[#This Row],[Descuento]])</f>
        <v>1935</v>
      </c>
    </row>
    <row r="13" spans="1:13" x14ac:dyDescent="0.25">
      <c r="A13" t="s">
        <v>83</v>
      </c>
      <c r="B13">
        <v>45925</v>
      </c>
      <c r="C13" t="s">
        <v>48</v>
      </c>
      <c r="D13" t="s">
        <v>63</v>
      </c>
      <c r="E13" t="s">
        <v>15</v>
      </c>
      <c r="F13" t="s">
        <v>16</v>
      </c>
      <c r="G13">
        <v>9</v>
      </c>
      <c r="H13" s="4">
        <v>50</v>
      </c>
      <c r="I13" s="3">
        <v>0.1</v>
      </c>
      <c r="J13" t="s">
        <v>70</v>
      </c>
      <c r="K13" t="s">
        <v>62</v>
      </c>
      <c r="L13" t="s">
        <v>57</v>
      </c>
      <c r="M13" s="4">
        <f>+TablaVentas[[#This Row],[Cantidad]]*TablaVentas[[#This Row],[Precio_unitario]]*(1-TablaVentas[[#This Row],[Descuento]])</f>
        <v>405</v>
      </c>
    </row>
    <row r="14" spans="1:13" x14ac:dyDescent="0.25">
      <c r="A14" t="s">
        <v>84</v>
      </c>
      <c r="B14">
        <v>45664</v>
      </c>
      <c r="C14" t="s">
        <v>47</v>
      </c>
      <c r="D14" t="s">
        <v>64</v>
      </c>
      <c r="E14" t="s">
        <v>17</v>
      </c>
      <c r="F14" t="s">
        <v>18</v>
      </c>
      <c r="G14">
        <v>7</v>
      </c>
      <c r="H14" s="4">
        <v>1200</v>
      </c>
      <c r="I14" s="3">
        <v>0.3</v>
      </c>
      <c r="J14" t="s">
        <v>72</v>
      </c>
      <c r="K14" t="s">
        <v>59</v>
      </c>
      <c r="L14" t="s">
        <v>34</v>
      </c>
      <c r="M14" s="4">
        <f>+TablaVentas[[#This Row],[Cantidad]]*TablaVentas[[#This Row],[Precio_unitario]]*(1-TablaVentas[[#This Row],[Descuento]])</f>
        <v>5880</v>
      </c>
    </row>
    <row r="15" spans="1:13" x14ac:dyDescent="0.25">
      <c r="A15" t="s">
        <v>85</v>
      </c>
      <c r="B15">
        <v>45743</v>
      </c>
      <c r="C15" t="s">
        <v>45</v>
      </c>
      <c r="D15" t="s">
        <v>64</v>
      </c>
      <c r="E15" t="s">
        <v>17</v>
      </c>
      <c r="F15" t="s">
        <v>18</v>
      </c>
      <c r="G15">
        <v>34</v>
      </c>
      <c r="H15" s="4">
        <v>1200</v>
      </c>
      <c r="I15" s="3">
        <v>0.3</v>
      </c>
      <c r="J15" t="s">
        <v>72</v>
      </c>
      <c r="K15" t="s">
        <v>58</v>
      </c>
      <c r="L15" t="s">
        <v>30</v>
      </c>
      <c r="M15" s="4">
        <f>+TablaVentas[[#This Row],[Cantidad]]*TablaVentas[[#This Row],[Precio_unitario]]*(1-TablaVentas[[#This Row],[Descuento]])</f>
        <v>28560</v>
      </c>
    </row>
    <row r="16" spans="1:13" x14ac:dyDescent="0.25">
      <c r="A16" t="s">
        <v>86</v>
      </c>
      <c r="B16">
        <v>45712</v>
      </c>
      <c r="C16" t="s">
        <v>48</v>
      </c>
      <c r="D16" t="s">
        <v>63</v>
      </c>
      <c r="E16" t="s">
        <v>15</v>
      </c>
      <c r="F16" t="s">
        <v>16</v>
      </c>
      <c r="G16">
        <v>33</v>
      </c>
      <c r="H16" s="4">
        <v>50</v>
      </c>
      <c r="I16" s="3">
        <v>0.1</v>
      </c>
      <c r="J16" t="s">
        <v>72</v>
      </c>
      <c r="K16" t="s">
        <v>62</v>
      </c>
      <c r="L16" t="s">
        <v>57</v>
      </c>
      <c r="M16" s="4">
        <f>+TablaVentas[[#This Row],[Cantidad]]*TablaVentas[[#This Row],[Precio_unitario]]*(1-TablaVentas[[#This Row],[Descuento]])</f>
        <v>1485</v>
      </c>
    </row>
    <row r="17" spans="1:13" x14ac:dyDescent="0.25">
      <c r="A17" t="s">
        <v>87</v>
      </c>
      <c r="B17">
        <v>45706</v>
      </c>
      <c r="C17" t="s">
        <v>48</v>
      </c>
      <c r="D17" t="s">
        <v>63</v>
      </c>
      <c r="E17" t="s">
        <v>15</v>
      </c>
      <c r="F17" t="s">
        <v>16</v>
      </c>
      <c r="G17">
        <v>27</v>
      </c>
      <c r="H17" s="4">
        <v>50</v>
      </c>
      <c r="I17" s="3">
        <v>0.1</v>
      </c>
      <c r="J17" t="s">
        <v>70</v>
      </c>
      <c r="K17" t="s">
        <v>60</v>
      </c>
      <c r="L17" t="s">
        <v>37</v>
      </c>
      <c r="M17" s="4">
        <f>+TablaVentas[[#This Row],[Cantidad]]*TablaVentas[[#This Row],[Precio_unitario]]*(1-TablaVentas[[#This Row],[Descuento]])</f>
        <v>1215</v>
      </c>
    </row>
    <row r="18" spans="1:13" x14ac:dyDescent="0.25">
      <c r="A18" t="s">
        <v>88</v>
      </c>
      <c r="B18">
        <v>45942</v>
      </c>
      <c r="C18" t="s">
        <v>46</v>
      </c>
      <c r="D18" t="s">
        <v>66</v>
      </c>
      <c r="E18" t="s">
        <v>20</v>
      </c>
      <c r="F18" t="s">
        <v>21</v>
      </c>
      <c r="G18">
        <v>38</v>
      </c>
      <c r="H18" s="4">
        <v>800</v>
      </c>
      <c r="I18" s="3">
        <v>0.2</v>
      </c>
      <c r="J18" t="s">
        <v>70</v>
      </c>
      <c r="K18" t="s">
        <v>58</v>
      </c>
      <c r="L18" t="s">
        <v>30</v>
      </c>
      <c r="M18" s="4">
        <f>+TablaVentas[[#This Row],[Cantidad]]*TablaVentas[[#This Row],[Precio_unitario]]*(1-TablaVentas[[#This Row],[Descuento]])</f>
        <v>24320</v>
      </c>
    </row>
    <row r="19" spans="1:13" x14ac:dyDescent="0.25">
      <c r="A19" t="s">
        <v>89</v>
      </c>
      <c r="B19">
        <v>45925</v>
      </c>
      <c r="C19" t="s">
        <v>45</v>
      </c>
      <c r="D19" t="s">
        <v>66</v>
      </c>
      <c r="E19" t="s">
        <v>20</v>
      </c>
      <c r="F19" t="s">
        <v>21</v>
      </c>
      <c r="G19">
        <v>16</v>
      </c>
      <c r="H19" s="4">
        <v>800</v>
      </c>
      <c r="I19" s="3">
        <v>0.2</v>
      </c>
      <c r="J19" t="s">
        <v>72</v>
      </c>
      <c r="K19" t="s">
        <v>59</v>
      </c>
      <c r="L19" t="s">
        <v>34</v>
      </c>
      <c r="M19" s="4">
        <f>+TablaVentas[[#This Row],[Cantidad]]*TablaVentas[[#This Row],[Precio_unitario]]*(1-TablaVentas[[#This Row],[Descuento]])</f>
        <v>10240</v>
      </c>
    </row>
    <row r="20" spans="1:13" x14ac:dyDescent="0.25">
      <c r="A20" t="s">
        <v>90</v>
      </c>
      <c r="B20">
        <v>45661</v>
      </c>
      <c r="C20" t="s">
        <v>46</v>
      </c>
      <c r="D20" t="s">
        <v>66</v>
      </c>
      <c r="E20" t="s">
        <v>20</v>
      </c>
      <c r="F20" t="s">
        <v>21</v>
      </c>
      <c r="G20">
        <v>21</v>
      </c>
      <c r="H20" s="4">
        <v>800</v>
      </c>
      <c r="I20" s="3">
        <v>0.2</v>
      </c>
      <c r="J20" t="s">
        <v>74</v>
      </c>
      <c r="K20" t="s">
        <v>58</v>
      </c>
      <c r="L20" t="s">
        <v>30</v>
      </c>
      <c r="M20" s="4">
        <f>+TablaVentas[[#This Row],[Cantidad]]*TablaVentas[[#This Row],[Precio_unitario]]*(1-TablaVentas[[#This Row],[Descuento]])</f>
        <v>13440</v>
      </c>
    </row>
    <row r="21" spans="1:13" x14ac:dyDescent="0.25">
      <c r="A21" t="s">
        <v>91</v>
      </c>
      <c r="B21">
        <v>45700</v>
      </c>
      <c r="C21" t="s">
        <v>46</v>
      </c>
      <c r="D21" t="s">
        <v>66</v>
      </c>
      <c r="E21" t="s">
        <v>20</v>
      </c>
      <c r="F21" t="s">
        <v>21</v>
      </c>
      <c r="G21">
        <v>30</v>
      </c>
      <c r="H21" s="4">
        <v>800</v>
      </c>
      <c r="I21" s="3">
        <v>0.2</v>
      </c>
      <c r="J21" t="s">
        <v>74</v>
      </c>
      <c r="K21" t="s">
        <v>62</v>
      </c>
      <c r="L21" t="s">
        <v>57</v>
      </c>
      <c r="M21" s="4">
        <f>+TablaVentas[[#This Row],[Cantidad]]*TablaVentas[[#This Row],[Precio_unitario]]*(1-TablaVentas[[#This Row],[Descuento]])</f>
        <v>19200</v>
      </c>
    </row>
    <row r="22" spans="1:13" x14ac:dyDescent="0.25">
      <c r="A22" t="s">
        <v>92</v>
      </c>
      <c r="B22">
        <v>45863</v>
      </c>
      <c r="C22" t="s">
        <v>45</v>
      </c>
      <c r="D22" t="s">
        <v>66</v>
      </c>
      <c r="E22" t="s">
        <v>20</v>
      </c>
      <c r="F22" t="s">
        <v>21</v>
      </c>
      <c r="G22">
        <v>35</v>
      </c>
      <c r="H22" s="4">
        <v>800</v>
      </c>
      <c r="I22" s="3">
        <v>0.2</v>
      </c>
      <c r="J22" t="s">
        <v>70</v>
      </c>
      <c r="K22" t="s">
        <v>61</v>
      </c>
      <c r="L22" t="s">
        <v>56</v>
      </c>
      <c r="M22" s="4">
        <f>+TablaVentas[[#This Row],[Cantidad]]*TablaVentas[[#This Row],[Precio_unitario]]*(1-TablaVentas[[#This Row],[Descuento]])</f>
        <v>22400</v>
      </c>
    </row>
    <row r="23" spans="1:13" x14ac:dyDescent="0.25">
      <c r="A23" t="s">
        <v>93</v>
      </c>
      <c r="B23">
        <v>45956</v>
      </c>
      <c r="C23" t="s">
        <v>46</v>
      </c>
      <c r="D23" t="s">
        <v>66</v>
      </c>
      <c r="E23" t="s">
        <v>20</v>
      </c>
      <c r="F23" t="s">
        <v>21</v>
      </c>
      <c r="G23">
        <v>38</v>
      </c>
      <c r="H23" s="4">
        <v>800</v>
      </c>
      <c r="I23" s="3">
        <v>0.2</v>
      </c>
      <c r="J23" t="s">
        <v>74</v>
      </c>
      <c r="K23" t="s">
        <v>59</v>
      </c>
      <c r="L23" t="s">
        <v>34</v>
      </c>
      <c r="M23" s="4">
        <f>+TablaVentas[[#This Row],[Cantidad]]*TablaVentas[[#This Row],[Precio_unitario]]*(1-TablaVentas[[#This Row],[Descuento]])</f>
        <v>24320</v>
      </c>
    </row>
    <row r="24" spans="1:13" x14ac:dyDescent="0.25">
      <c r="A24" t="s">
        <v>94</v>
      </c>
      <c r="B24">
        <v>45892</v>
      </c>
      <c r="C24" t="s">
        <v>45</v>
      </c>
      <c r="D24" t="s">
        <v>65</v>
      </c>
      <c r="E24" t="s">
        <v>19</v>
      </c>
      <c r="F24" t="s">
        <v>16</v>
      </c>
      <c r="G24">
        <v>19</v>
      </c>
      <c r="H24" s="4">
        <v>200</v>
      </c>
      <c r="I24" s="3">
        <v>0.1</v>
      </c>
      <c r="J24" t="s">
        <v>72</v>
      </c>
      <c r="K24" t="s">
        <v>60</v>
      </c>
      <c r="L24" t="s">
        <v>37</v>
      </c>
      <c r="M24" s="4">
        <f>+TablaVentas[[#This Row],[Cantidad]]*TablaVentas[[#This Row],[Precio_unitario]]*(1-TablaVentas[[#This Row],[Descuento]])</f>
        <v>3420</v>
      </c>
    </row>
    <row r="25" spans="1:13" x14ac:dyDescent="0.25">
      <c r="A25" t="s">
        <v>95</v>
      </c>
      <c r="B25">
        <v>45990</v>
      </c>
      <c r="C25" t="s">
        <v>45</v>
      </c>
      <c r="D25" t="s">
        <v>63</v>
      </c>
      <c r="E25" t="s">
        <v>15</v>
      </c>
      <c r="F25" t="s">
        <v>16</v>
      </c>
      <c r="G25">
        <v>8</v>
      </c>
      <c r="H25" s="4">
        <v>50</v>
      </c>
      <c r="I25" s="3">
        <v>0.1</v>
      </c>
      <c r="J25" t="s">
        <v>72</v>
      </c>
      <c r="K25" t="s">
        <v>60</v>
      </c>
      <c r="L25" t="s">
        <v>37</v>
      </c>
      <c r="M25" s="4">
        <f>+TablaVentas[[#This Row],[Cantidad]]*TablaVentas[[#This Row],[Precio_unitario]]*(1-TablaVentas[[#This Row],[Descuento]])</f>
        <v>360</v>
      </c>
    </row>
    <row r="26" spans="1:13" x14ac:dyDescent="0.25">
      <c r="A26" t="s">
        <v>96</v>
      </c>
      <c r="B26">
        <v>45695</v>
      </c>
      <c r="C26" t="s">
        <v>48</v>
      </c>
      <c r="D26" t="s">
        <v>63</v>
      </c>
      <c r="E26" t="s">
        <v>15</v>
      </c>
      <c r="F26" t="s">
        <v>16</v>
      </c>
      <c r="G26">
        <v>40</v>
      </c>
      <c r="H26" s="4">
        <v>50</v>
      </c>
      <c r="I26" s="3">
        <v>0.1</v>
      </c>
      <c r="J26" t="s">
        <v>70</v>
      </c>
      <c r="K26" t="s">
        <v>62</v>
      </c>
      <c r="L26" t="s">
        <v>57</v>
      </c>
      <c r="M26" s="4">
        <f>+TablaVentas[[#This Row],[Cantidad]]*TablaVentas[[#This Row],[Precio_unitario]]*(1-TablaVentas[[#This Row],[Descuento]])</f>
        <v>1800</v>
      </c>
    </row>
    <row r="27" spans="1:13" x14ac:dyDescent="0.25">
      <c r="A27" t="s">
        <v>97</v>
      </c>
      <c r="B27">
        <v>45714</v>
      </c>
      <c r="C27" t="s">
        <v>48</v>
      </c>
      <c r="D27" t="s">
        <v>65</v>
      </c>
      <c r="E27" t="s">
        <v>19</v>
      </c>
      <c r="F27" t="s">
        <v>16</v>
      </c>
      <c r="G27">
        <v>14</v>
      </c>
      <c r="H27" s="4">
        <v>200</v>
      </c>
      <c r="I27" s="3">
        <v>0.1</v>
      </c>
      <c r="J27" t="s">
        <v>74</v>
      </c>
      <c r="K27" t="s">
        <v>58</v>
      </c>
      <c r="L27" t="s">
        <v>30</v>
      </c>
      <c r="M27" s="4">
        <f>+TablaVentas[[#This Row],[Cantidad]]*TablaVentas[[#This Row],[Precio_unitario]]*(1-TablaVentas[[#This Row],[Descuento]])</f>
        <v>2520</v>
      </c>
    </row>
    <row r="28" spans="1:13" x14ac:dyDescent="0.25">
      <c r="A28" t="s">
        <v>98</v>
      </c>
      <c r="B28">
        <v>45723</v>
      </c>
      <c r="C28" t="s">
        <v>46</v>
      </c>
      <c r="D28" t="s">
        <v>64</v>
      </c>
      <c r="E28" t="s">
        <v>17</v>
      </c>
      <c r="F28" t="s">
        <v>18</v>
      </c>
      <c r="G28">
        <v>22</v>
      </c>
      <c r="H28" s="4">
        <v>1200</v>
      </c>
      <c r="I28" s="3">
        <v>0.3</v>
      </c>
      <c r="J28" t="s">
        <v>72</v>
      </c>
      <c r="K28" t="s">
        <v>59</v>
      </c>
      <c r="L28" t="s">
        <v>34</v>
      </c>
      <c r="M28" s="4">
        <f>+TablaVentas[[#This Row],[Cantidad]]*TablaVentas[[#This Row],[Precio_unitario]]*(1-TablaVentas[[#This Row],[Descuento]])</f>
        <v>18480</v>
      </c>
    </row>
    <row r="29" spans="1:13" x14ac:dyDescent="0.25">
      <c r="A29" t="s">
        <v>99</v>
      </c>
      <c r="B29">
        <v>45716</v>
      </c>
      <c r="C29" t="s">
        <v>46</v>
      </c>
      <c r="D29" t="s">
        <v>65</v>
      </c>
      <c r="E29" t="s">
        <v>19</v>
      </c>
      <c r="F29" t="s">
        <v>16</v>
      </c>
      <c r="G29">
        <v>29</v>
      </c>
      <c r="H29" s="4">
        <v>200</v>
      </c>
      <c r="I29" s="3">
        <v>0.1</v>
      </c>
      <c r="J29" t="s">
        <v>74</v>
      </c>
      <c r="K29" t="s">
        <v>59</v>
      </c>
      <c r="L29" t="s">
        <v>34</v>
      </c>
      <c r="M29" s="4">
        <f>+TablaVentas[[#This Row],[Cantidad]]*TablaVentas[[#This Row],[Precio_unitario]]*(1-TablaVentas[[#This Row],[Descuento]])</f>
        <v>5220</v>
      </c>
    </row>
    <row r="30" spans="1:13" x14ac:dyDescent="0.25">
      <c r="A30" t="s">
        <v>100</v>
      </c>
      <c r="B30">
        <v>45998</v>
      </c>
      <c r="C30" t="s">
        <v>47</v>
      </c>
      <c r="D30" t="s">
        <v>65</v>
      </c>
      <c r="E30" t="s">
        <v>19</v>
      </c>
      <c r="F30" t="s">
        <v>16</v>
      </c>
      <c r="G30">
        <v>45</v>
      </c>
      <c r="H30" s="4">
        <v>200</v>
      </c>
      <c r="I30" s="3">
        <v>0.1</v>
      </c>
      <c r="J30" t="s">
        <v>74</v>
      </c>
      <c r="K30" t="s">
        <v>61</v>
      </c>
      <c r="L30" t="s">
        <v>56</v>
      </c>
      <c r="M30" s="4">
        <f>+TablaVentas[[#This Row],[Cantidad]]*TablaVentas[[#This Row],[Precio_unitario]]*(1-TablaVentas[[#This Row],[Descuento]])</f>
        <v>8100</v>
      </c>
    </row>
    <row r="31" spans="1:13" x14ac:dyDescent="0.25">
      <c r="A31" t="s">
        <v>101</v>
      </c>
      <c r="B31">
        <v>45990</v>
      </c>
      <c r="C31" t="s">
        <v>48</v>
      </c>
      <c r="D31" t="s">
        <v>66</v>
      </c>
      <c r="E31" t="s">
        <v>20</v>
      </c>
      <c r="F31" t="s">
        <v>21</v>
      </c>
      <c r="G31">
        <v>11</v>
      </c>
      <c r="H31" s="4">
        <v>800</v>
      </c>
      <c r="I31" s="3">
        <v>0.2</v>
      </c>
      <c r="J31" t="s">
        <v>70</v>
      </c>
      <c r="K31" t="s">
        <v>59</v>
      </c>
      <c r="L31" t="s">
        <v>34</v>
      </c>
      <c r="M31" s="4">
        <f>+TablaVentas[[#This Row],[Cantidad]]*TablaVentas[[#This Row],[Precio_unitario]]*(1-TablaVentas[[#This Row],[Descuento]])</f>
        <v>7040</v>
      </c>
    </row>
    <row r="32" spans="1:13" x14ac:dyDescent="0.25">
      <c r="A32" t="s">
        <v>102</v>
      </c>
      <c r="B32">
        <v>45812</v>
      </c>
      <c r="C32" t="s">
        <v>48</v>
      </c>
      <c r="D32" t="s">
        <v>65</v>
      </c>
      <c r="E32" t="s">
        <v>19</v>
      </c>
      <c r="F32" t="s">
        <v>16</v>
      </c>
      <c r="G32">
        <v>27</v>
      </c>
      <c r="H32" s="4">
        <v>200</v>
      </c>
      <c r="I32" s="3">
        <v>0.1</v>
      </c>
      <c r="J32" t="s">
        <v>70</v>
      </c>
      <c r="K32" t="s">
        <v>58</v>
      </c>
      <c r="L32" t="s">
        <v>30</v>
      </c>
      <c r="M32" s="4">
        <f>+TablaVentas[[#This Row],[Cantidad]]*TablaVentas[[#This Row],[Precio_unitario]]*(1-TablaVentas[[#This Row],[Descuento]])</f>
        <v>4860</v>
      </c>
    </row>
    <row r="33" spans="1:13" x14ac:dyDescent="0.25">
      <c r="A33" t="s">
        <v>103</v>
      </c>
      <c r="B33">
        <v>45803</v>
      </c>
      <c r="C33" t="s">
        <v>47</v>
      </c>
      <c r="D33" t="s">
        <v>65</v>
      </c>
      <c r="E33" t="s">
        <v>19</v>
      </c>
      <c r="F33" t="s">
        <v>16</v>
      </c>
      <c r="G33">
        <v>39</v>
      </c>
      <c r="H33" s="4">
        <v>200</v>
      </c>
      <c r="I33" s="3">
        <v>0.1</v>
      </c>
      <c r="J33" t="s">
        <v>74</v>
      </c>
      <c r="K33" t="s">
        <v>59</v>
      </c>
      <c r="L33" t="s">
        <v>34</v>
      </c>
      <c r="M33" s="4">
        <f>+TablaVentas[[#This Row],[Cantidad]]*TablaVentas[[#This Row],[Precio_unitario]]*(1-TablaVentas[[#This Row],[Descuento]])</f>
        <v>7020</v>
      </c>
    </row>
    <row r="34" spans="1:13" x14ac:dyDescent="0.25">
      <c r="A34" t="s">
        <v>104</v>
      </c>
      <c r="B34">
        <v>45813</v>
      </c>
      <c r="C34" t="s">
        <v>48</v>
      </c>
      <c r="D34" t="s">
        <v>63</v>
      </c>
      <c r="E34" t="s">
        <v>15</v>
      </c>
      <c r="F34" t="s">
        <v>16</v>
      </c>
      <c r="G34">
        <v>44</v>
      </c>
      <c r="H34" s="4">
        <v>50</v>
      </c>
      <c r="I34" s="3">
        <v>0.1</v>
      </c>
      <c r="J34" t="s">
        <v>70</v>
      </c>
      <c r="K34" t="s">
        <v>58</v>
      </c>
      <c r="L34" t="s">
        <v>30</v>
      </c>
      <c r="M34" s="4">
        <f>+TablaVentas[[#This Row],[Cantidad]]*TablaVentas[[#This Row],[Precio_unitario]]*(1-TablaVentas[[#This Row],[Descuento]])</f>
        <v>1980</v>
      </c>
    </row>
    <row r="35" spans="1:13" x14ac:dyDescent="0.25">
      <c r="A35" t="s">
        <v>105</v>
      </c>
      <c r="B35">
        <v>45975</v>
      </c>
      <c r="C35" t="s">
        <v>47</v>
      </c>
      <c r="D35" t="s">
        <v>63</v>
      </c>
      <c r="E35" t="s">
        <v>15</v>
      </c>
      <c r="F35" t="s">
        <v>16</v>
      </c>
      <c r="G35">
        <v>31</v>
      </c>
      <c r="H35" s="4">
        <v>50</v>
      </c>
      <c r="I35" s="3">
        <v>0.1</v>
      </c>
      <c r="J35" t="s">
        <v>70</v>
      </c>
      <c r="K35" t="s">
        <v>61</v>
      </c>
      <c r="L35" t="s">
        <v>56</v>
      </c>
      <c r="M35" s="4">
        <f>+TablaVentas[[#This Row],[Cantidad]]*TablaVentas[[#This Row],[Precio_unitario]]*(1-TablaVentas[[#This Row],[Descuento]])</f>
        <v>1395</v>
      </c>
    </row>
    <row r="36" spans="1:13" x14ac:dyDescent="0.25">
      <c r="A36" t="s">
        <v>106</v>
      </c>
      <c r="B36">
        <v>45911</v>
      </c>
      <c r="C36" t="s">
        <v>47</v>
      </c>
      <c r="D36" t="s">
        <v>63</v>
      </c>
      <c r="E36" t="s">
        <v>15</v>
      </c>
      <c r="F36" t="s">
        <v>16</v>
      </c>
      <c r="G36">
        <v>30</v>
      </c>
      <c r="H36" s="4">
        <v>50</v>
      </c>
      <c r="I36" s="3">
        <v>0.1</v>
      </c>
      <c r="J36" t="s">
        <v>74</v>
      </c>
      <c r="K36" t="s">
        <v>60</v>
      </c>
      <c r="L36" t="s">
        <v>37</v>
      </c>
      <c r="M36" s="4">
        <f>+TablaVentas[[#This Row],[Cantidad]]*TablaVentas[[#This Row],[Precio_unitario]]*(1-TablaVentas[[#This Row],[Descuento]])</f>
        <v>1350</v>
      </c>
    </row>
    <row r="37" spans="1:13" x14ac:dyDescent="0.25">
      <c r="A37" t="s">
        <v>107</v>
      </c>
      <c r="B37">
        <v>45794</v>
      </c>
      <c r="C37" t="s">
        <v>48</v>
      </c>
      <c r="D37" t="s">
        <v>65</v>
      </c>
      <c r="E37" t="s">
        <v>19</v>
      </c>
      <c r="F37" t="s">
        <v>16</v>
      </c>
      <c r="G37">
        <v>21</v>
      </c>
      <c r="H37" s="4">
        <v>200</v>
      </c>
      <c r="I37" s="3">
        <v>0.1</v>
      </c>
      <c r="J37" t="s">
        <v>72</v>
      </c>
      <c r="K37" t="s">
        <v>60</v>
      </c>
      <c r="L37" t="s">
        <v>37</v>
      </c>
      <c r="M37" s="4">
        <f>+TablaVentas[[#This Row],[Cantidad]]*TablaVentas[[#This Row],[Precio_unitario]]*(1-TablaVentas[[#This Row],[Descuento]])</f>
        <v>3780</v>
      </c>
    </row>
    <row r="38" spans="1:13" x14ac:dyDescent="0.25">
      <c r="A38" t="s">
        <v>108</v>
      </c>
      <c r="B38">
        <v>45956</v>
      </c>
      <c r="C38" t="s">
        <v>48</v>
      </c>
      <c r="D38" t="s">
        <v>63</v>
      </c>
      <c r="E38" t="s">
        <v>15</v>
      </c>
      <c r="F38" t="s">
        <v>16</v>
      </c>
      <c r="G38">
        <v>26</v>
      </c>
      <c r="H38" s="4">
        <v>50</v>
      </c>
      <c r="I38" s="3">
        <v>0.1</v>
      </c>
      <c r="J38" t="s">
        <v>70</v>
      </c>
      <c r="K38" t="s">
        <v>62</v>
      </c>
      <c r="L38" t="s">
        <v>57</v>
      </c>
      <c r="M38" s="4">
        <f>+TablaVentas[[#This Row],[Cantidad]]*TablaVentas[[#This Row],[Precio_unitario]]*(1-TablaVentas[[#This Row],[Descuento]])</f>
        <v>1170</v>
      </c>
    </row>
    <row r="39" spans="1:13" x14ac:dyDescent="0.25">
      <c r="A39" t="s">
        <v>109</v>
      </c>
      <c r="B39">
        <v>45879</v>
      </c>
      <c r="C39" t="s">
        <v>47</v>
      </c>
      <c r="D39" t="s">
        <v>63</v>
      </c>
      <c r="E39" t="s">
        <v>15</v>
      </c>
      <c r="F39" t="s">
        <v>16</v>
      </c>
      <c r="G39">
        <v>37</v>
      </c>
      <c r="H39" s="4">
        <v>50</v>
      </c>
      <c r="I39" s="3">
        <v>0.1</v>
      </c>
      <c r="J39" t="s">
        <v>74</v>
      </c>
      <c r="K39" t="s">
        <v>59</v>
      </c>
      <c r="L39" t="s">
        <v>34</v>
      </c>
      <c r="M39" s="4">
        <f>+TablaVentas[[#This Row],[Cantidad]]*TablaVentas[[#This Row],[Precio_unitario]]*(1-TablaVentas[[#This Row],[Descuento]])</f>
        <v>1665</v>
      </c>
    </row>
    <row r="40" spans="1:13" x14ac:dyDescent="0.25">
      <c r="A40" t="s">
        <v>110</v>
      </c>
      <c r="B40">
        <v>45772</v>
      </c>
      <c r="C40" t="s">
        <v>45</v>
      </c>
      <c r="D40" t="s">
        <v>66</v>
      </c>
      <c r="E40" t="s">
        <v>20</v>
      </c>
      <c r="F40" t="s">
        <v>21</v>
      </c>
      <c r="G40">
        <v>10</v>
      </c>
      <c r="H40" s="4">
        <v>800</v>
      </c>
      <c r="I40" s="3">
        <v>0.2</v>
      </c>
      <c r="J40" t="s">
        <v>70</v>
      </c>
      <c r="K40" t="s">
        <v>58</v>
      </c>
      <c r="L40" t="s">
        <v>30</v>
      </c>
      <c r="M40" s="4">
        <f>+TablaVentas[[#This Row],[Cantidad]]*TablaVentas[[#This Row],[Precio_unitario]]*(1-TablaVentas[[#This Row],[Descuento]])</f>
        <v>6400</v>
      </c>
    </row>
    <row r="41" spans="1:13" x14ac:dyDescent="0.25">
      <c r="A41" t="s">
        <v>111</v>
      </c>
      <c r="B41">
        <v>45667</v>
      </c>
      <c r="C41" t="s">
        <v>45</v>
      </c>
      <c r="D41" t="s">
        <v>64</v>
      </c>
      <c r="E41" t="s">
        <v>17</v>
      </c>
      <c r="F41" t="s">
        <v>18</v>
      </c>
      <c r="G41">
        <v>37</v>
      </c>
      <c r="H41" s="4">
        <v>1200</v>
      </c>
      <c r="I41" s="3">
        <v>0.3</v>
      </c>
      <c r="J41" t="s">
        <v>70</v>
      </c>
      <c r="K41" t="s">
        <v>59</v>
      </c>
      <c r="L41" t="s">
        <v>34</v>
      </c>
      <c r="M41" s="4">
        <f>+TablaVentas[[#This Row],[Cantidad]]*TablaVentas[[#This Row],[Precio_unitario]]*(1-TablaVentas[[#This Row],[Descuento]])</f>
        <v>31079.999999999996</v>
      </c>
    </row>
    <row r="42" spans="1:13" x14ac:dyDescent="0.25">
      <c r="A42" t="s">
        <v>112</v>
      </c>
      <c r="B42">
        <v>45771</v>
      </c>
      <c r="C42" t="s">
        <v>48</v>
      </c>
      <c r="D42" t="s">
        <v>66</v>
      </c>
      <c r="E42" t="s">
        <v>20</v>
      </c>
      <c r="F42" t="s">
        <v>21</v>
      </c>
      <c r="G42">
        <v>38</v>
      </c>
      <c r="H42" s="4">
        <v>800</v>
      </c>
      <c r="I42" s="3">
        <v>0.2</v>
      </c>
      <c r="J42" t="s">
        <v>74</v>
      </c>
      <c r="K42" t="s">
        <v>61</v>
      </c>
      <c r="L42" t="s">
        <v>56</v>
      </c>
      <c r="M42" s="4">
        <f>+TablaVentas[[#This Row],[Cantidad]]*TablaVentas[[#This Row],[Precio_unitario]]*(1-TablaVentas[[#This Row],[Descuento]])</f>
        <v>24320</v>
      </c>
    </row>
    <row r="43" spans="1:13" x14ac:dyDescent="0.25">
      <c r="A43" t="s">
        <v>113</v>
      </c>
      <c r="B43">
        <v>45874</v>
      </c>
      <c r="C43" t="s">
        <v>48</v>
      </c>
      <c r="D43" t="s">
        <v>63</v>
      </c>
      <c r="E43" t="s">
        <v>15</v>
      </c>
      <c r="F43" t="s">
        <v>16</v>
      </c>
      <c r="G43">
        <v>38</v>
      </c>
      <c r="H43" s="4">
        <v>50</v>
      </c>
      <c r="I43" s="3">
        <v>0.1</v>
      </c>
      <c r="J43" t="s">
        <v>74</v>
      </c>
      <c r="K43" t="s">
        <v>61</v>
      </c>
      <c r="L43" t="s">
        <v>56</v>
      </c>
      <c r="M43" s="4">
        <f>+TablaVentas[[#This Row],[Cantidad]]*TablaVentas[[#This Row],[Precio_unitario]]*(1-TablaVentas[[#This Row],[Descuento]])</f>
        <v>1710</v>
      </c>
    </row>
    <row r="44" spans="1:13" x14ac:dyDescent="0.25">
      <c r="A44" t="s">
        <v>114</v>
      </c>
      <c r="B44">
        <v>45740</v>
      </c>
      <c r="C44" t="s">
        <v>46</v>
      </c>
      <c r="D44" t="s">
        <v>64</v>
      </c>
      <c r="E44" t="s">
        <v>17</v>
      </c>
      <c r="F44" t="s">
        <v>18</v>
      </c>
      <c r="G44">
        <v>39</v>
      </c>
      <c r="H44" s="4">
        <v>1200</v>
      </c>
      <c r="I44" s="3">
        <v>0.3</v>
      </c>
      <c r="J44" t="s">
        <v>70</v>
      </c>
      <c r="K44" t="s">
        <v>60</v>
      </c>
      <c r="L44" t="s">
        <v>37</v>
      </c>
      <c r="M44" s="4">
        <f>+TablaVentas[[#This Row],[Cantidad]]*TablaVentas[[#This Row],[Precio_unitario]]*(1-TablaVentas[[#This Row],[Descuento]])</f>
        <v>32759.999999999996</v>
      </c>
    </row>
    <row r="45" spans="1:13" x14ac:dyDescent="0.25">
      <c r="A45" t="s">
        <v>115</v>
      </c>
      <c r="B45">
        <v>45713</v>
      </c>
      <c r="C45" t="s">
        <v>47</v>
      </c>
      <c r="D45" t="s">
        <v>64</v>
      </c>
      <c r="E45" t="s">
        <v>17</v>
      </c>
      <c r="F45" t="s">
        <v>18</v>
      </c>
      <c r="G45">
        <v>25</v>
      </c>
      <c r="H45" s="4">
        <v>1200</v>
      </c>
      <c r="I45" s="3">
        <v>0.3</v>
      </c>
      <c r="J45" t="s">
        <v>72</v>
      </c>
      <c r="K45" t="s">
        <v>59</v>
      </c>
      <c r="L45" t="s">
        <v>34</v>
      </c>
      <c r="M45" s="4">
        <f>+TablaVentas[[#This Row],[Cantidad]]*TablaVentas[[#This Row],[Precio_unitario]]*(1-TablaVentas[[#This Row],[Descuento]])</f>
        <v>21000</v>
      </c>
    </row>
    <row r="46" spans="1:13" x14ac:dyDescent="0.25">
      <c r="A46" t="s">
        <v>116</v>
      </c>
      <c r="B46">
        <v>45981</v>
      </c>
      <c r="C46" t="s">
        <v>48</v>
      </c>
      <c r="D46" t="s">
        <v>66</v>
      </c>
      <c r="E46" t="s">
        <v>20</v>
      </c>
      <c r="F46" t="s">
        <v>21</v>
      </c>
      <c r="G46">
        <v>17</v>
      </c>
      <c r="H46" s="4">
        <v>800</v>
      </c>
      <c r="I46" s="3">
        <v>0.2</v>
      </c>
      <c r="J46" t="s">
        <v>70</v>
      </c>
      <c r="K46" t="s">
        <v>58</v>
      </c>
      <c r="L46" t="s">
        <v>30</v>
      </c>
      <c r="M46" s="4">
        <f>+TablaVentas[[#This Row],[Cantidad]]*TablaVentas[[#This Row],[Precio_unitario]]*(1-TablaVentas[[#This Row],[Descuento]])</f>
        <v>10880</v>
      </c>
    </row>
    <row r="47" spans="1:13" x14ac:dyDescent="0.25">
      <c r="A47" t="s">
        <v>117</v>
      </c>
      <c r="B47">
        <v>45909</v>
      </c>
      <c r="C47" t="s">
        <v>46</v>
      </c>
      <c r="D47" t="s">
        <v>63</v>
      </c>
      <c r="E47" t="s">
        <v>15</v>
      </c>
      <c r="F47" t="s">
        <v>16</v>
      </c>
      <c r="G47">
        <v>6</v>
      </c>
      <c r="H47" s="4">
        <v>50</v>
      </c>
      <c r="I47" s="3">
        <v>0.1</v>
      </c>
      <c r="J47" t="s">
        <v>74</v>
      </c>
      <c r="K47" t="s">
        <v>60</v>
      </c>
      <c r="L47" t="s">
        <v>37</v>
      </c>
      <c r="M47" s="4">
        <f>+TablaVentas[[#This Row],[Cantidad]]*TablaVentas[[#This Row],[Precio_unitario]]*(1-TablaVentas[[#This Row],[Descuento]])</f>
        <v>270</v>
      </c>
    </row>
    <row r="48" spans="1:13" x14ac:dyDescent="0.25">
      <c r="A48" t="s">
        <v>118</v>
      </c>
      <c r="B48">
        <v>45740</v>
      </c>
      <c r="C48" t="s">
        <v>45</v>
      </c>
      <c r="D48" t="s">
        <v>63</v>
      </c>
      <c r="E48" t="s">
        <v>15</v>
      </c>
      <c r="F48" t="s">
        <v>16</v>
      </c>
      <c r="G48">
        <v>36</v>
      </c>
      <c r="H48" s="4">
        <v>50</v>
      </c>
      <c r="I48" s="3">
        <v>0.1</v>
      </c>
      <c r="J48" t="s">
        <v>70</v>
      </c>
      <c r="K48" t="s">
        <v>61</v>
      </c>
      <c r="L48" t="s">
        <v>56</v>
      </c>
      <c r="M48" s="4">
        <f>+TablaVentas[[#This Row],[Cantidad]]*TablaVentas[[#This Row],[Precio_unitario]]*(1-TablaVentas[[#This Row],[Descuento]])</f>
        <v>1620</v>
      </c>
    </row>
    <row r="49" spans="1:13" x14ac:dyDescent="0.25">
      <c r="A49" t="s">
        <v>119</v>
      </c>
      <c r="B49">
        <v>45943</v>
      </c>
      <c r="C49" t="s">
        <v>46</v>
      </c>
      <c r="D49" t="s">
        <v>66</v>
      </c>
      <c r="E49" t="s">
        <v>20</v>
      </c>
      <c r="F49" t="s">
        <v>21</v>
      </c>
      <c r="G49">
        <v>21</v>
      </c>
      <c r="H49" s="4">
        <v>800</v>
      </c>
      <c r="I49" s="3">
        <v>0.2</v>
      </c>
      <c r="J49" t="s">
        <v>70</v>
      </c>
      <c r="K49" t="s">
        <v>62</v>
      </c>
      <c r="L49" t="s">
        <v>57</v>
      </c>
      <c r="M49" s="4">
        <f>+TablaVentas[[#This Row],[Cantidad]]*TablaVentas[[#This Row],[Precio_unitario]]*(1-TablaVentas[[#This Row],[Descuento]])</f>
        <v>13440</v>
      </c>
    </row>
    <row r="50" spans="1:13" x14ac:dyDescent="0.25">
      <c r="A50" t="s">
        <v>120</v>
      </c>
      <c r="B50">
        <v>45673</v>
      </c>
      <c r="C50" t="s">
        <v>46</v>
      </c>
      <c r="D50" t="s">
        <v>66</v>
      </c>
      <c r="E50" t="s">
        <v>20</v>
      </c>
      <c r="F50" t="s">
        <v>21</v>
      </c>
      <c r="G50">
        <v>31</v>
      </c>
      <c r="H50" s="4">
        <v>800</v>
      </c>
      <c r="I50" s="3">
        <v>0.2</v>
      </c>
      <c r="J50" t="s">
        <v>70</v>
      </c>
      <c r="K50" t="s">
        <v>58</v>
      </c>
      <c r="L50" t="s">
        <v>30</v>
      </c>
      <c r="M50" s="4">
        <f>+TablaVentas[[#This Row],[Cantidad]]*TablaVentas[[#This Row],[Precio_unitario]]*(1-TablaVentas[[#This Row],[Descuento]])</f>
        <v>19840</v>
      </c>
    </row>
    <row r="51" spans="1:13" x14ac:dyDescent="0.25">
      <c r="A51" t="s">
        <v>121</v>
      </c>
      <c r="B51">
        <v>45853</v>
      </c>
      <c r="C51" t="s">
        <v>46</v>
      </c>
      <c r="D51" t="s">
        <v>64</v>
      </c>
      <c r="E51" t="s">
        <v>17</v>
      </c>
      <c r="F51" t="s">
        <v>18</v>
      </c>
      <c r="G51">
        <v>21</v>
      </c>
      <c r="H51" s="4">
        <v>1200</v>
      </c>
      <c r="I51" s="3">
        <v>0.3</v>
      </c>
      <c r="J51" t="s">
        <v>74</v>
      </c>
      <c r="K51" t="s">
        <v>59</v>
      </c>
      <c r="L51" t="s">
        <v>34</v>
      </c>
      <c r="M51" s="4">
        <f>+TablaVentas[[#This Row],[Cantidad]]*TablaVentas[[#This Row],[Precio_unitario]]*(1-TablaVentas[[#This Row],[Descuento]])</f>
        <v>17640</v>
      </c>
    </row>
    <row r="52" spans="1:13" x14ac:dyDescent="0.25">
      <c r="A52" t="s">
        <v>122</v>
      </c>
      <c r="B52">
        <v>45926</v>
      </c>
      <c r="C52" t="s">
        <v>47</v>
      </c>
      <c r="D52" t="s">
        <v>63</v>
      </c>
      <c r="E52" t="s">
        <v>15</v>
      </c>
      <c r="F52" t="s">
        <v>16</v>
      </c>
      <c r="G52">
        <v>19</v>
      </c>
      <c r="H52" s="4">
        <v>50</v>
      </c>
      <c r="I52" s="3">
        <v>0.1</v>
      </c>
      <c r="J52" t="s">
        <v>72</v>
      </c>
      <c r="K52" t="s">
        <v>58</v>
      </c>
      <c r="L52" t="s">
        <v>30</v>
      </c>
      <c r="M52" s="4">
        <f>+TablaVentas[[#This Row],[Cantidad]]*TablaVentas[[#This Row],[Precio_unitario]]*(1-TablaVentas[[#This Row],[Descuento]])</f>
        <v>855</v>
      </c>
    </row>
    <row r="53" spans="1:13" x14ac:dyDescent="0.25">
      <c r="A53" t="s">
        <v>123</v>
      </c>
      <c r="B53">
        <v>45916</v>
      </c>
      <c r="C53" t="s">
        <v>45</v>
      </c>
      <c r="D53" t="s">
        <v>65</v>
      </c>
      <c r="E53" t="s">
        <v>19</v>
      </c>
      <c r="F53" t="s">
        <v>16</v>
      </c>
      <c r="G53">
        <v>29</v>
      </c>
      <c r="H53" s="4">
        <v>200</v>
      </c>
      <c r="I53" s="3">
        <v>0.1</v>
      </c>
      <c r="J53" t="s">
        <v>74</v>
      </c>
      <c r="K53" t="s">
        <v>60</v>
      </c>
      <c r="L53" t="s">
        <v>37</v>
      </c>
      <c r="M53" s="4">
        <f>+TablaVentas[[#This Row],[Cantidad]]*TablaVentas[[#This Row],[Precio_unitario]]*(1-TablaVentas[[#This Row],[Descuento]])</f>
        <v>5220</v>
      </c>
    </row>
    <row r="54" spans="1:13" x14ac:dyDescent="0.25">
      <c r="A54" t="s">
        <v>124</v>
      </c>
      <c r="B54">
        <v>45867</v>
      </c>
      <c r="C54" t="s">
        <v>45</v>
      </c>
      <c r="D54" t="s">
        <v>64</v>
      </c>
      <c r="E54" t="s">
        <v>17</v>
      </c>
      <c r="F54" t="s">
        <v>18</v>
      </c>
      <c r="G54">
        <v>37</v>
      </c>
      <c r="H54" s="4">
        <v>1200</v>
      </c>
      <c r="I54" s="3">
        <v>0.3</v>
      </c>
      <c r="J54" t="s">
        <v>70</v>
      </c>
      <c r="K54" t="s">
        <v>60</v>
      </c>
      <c r="L54" t="s">
        <v>37</v>
      </c>
      <c r="M54" s="4">
        <f>+TablaVentas[[#This Row],[Cantidad]]*TablaVentas[[#This Row],[Precio_unitario]]*(1-TablaVentas[[#This Row],[Descuento]])</f>
        <v>31079.999999999996</v>
      </c>
    </row>
    <row r="55" spans="1:13" x14ac:dyDescent="0.25">
      <c r="A55" t="s">
        <v>125</v>
      </c>
      <c r="B55">
        <v>45675</v>
      </c>
      <c r="C55" t="s">
        <v>45</v>
      </c>
      <c r="D55" t="s">
        <v>63</v>
      </c>
      <c r="E55" t="s">
        <v>15</v>
      </c>
      <c r="F55" t="s">
        <v>16</v>
      </c>
      <c r="G55">
        <v>41</v>
      </c>
      <c r="H55" s="4">
        <v>50</v>
      </c>
      <c r="I55" s="3">
        <v>0.1</v>
      </c>
      <c r="J55" t="s">
        <v>72</v>
      </c>
      <c r="K55" t="s">
        <v>62</v>
      </c>
      <c r="L55" t="s">
        <v>57</v>
      </c>
      <c r="M55" s="4">
        <f>+TablaVentas[[#This Row],[Cantidad]]*TablaVentas[[#This Row],[Precio_unitario]]*(1-TablaVentas[[#This Row],[Descuento]])</f>
        <v>1845</v>
      </c>
    </row>
    <row r="56" spans="1:13" x14ac:dyDescent="0.25">
      <c r="A56" t="s">
        <v>126</v>
      </c>
      <c r="B56">
        <v>45789</v>
      </c>
      <c r="C56" t="s">
        <v>47</v>
      </c>
      <c r="D56" t="s">
        <v>64</v>
      </c>
      <c r="E56" t="s">
        <v>17</v>
      </c>
      <c r="F56" t="s">
        <v>18</v>
      </c>
      <c r="G56">
        <v>23</v>
      </c>
      <c r="H56" s="4">
        <v>1200</v>
      </c>
      <c r="I56" s="3">
        <v>0.3</v>
      </c>
      <c r="J56" t="s">
        <v>74</v>
      </c>
      <c r="K56" t="s">
        <v>62</v>
      </c>
      <c r="L56" t="s">
        <v>57</v>
      </c>
      <c r="M56" s="4">
        <f>+TablaVentas[[#This Row],[Cantidad]]*TablaVentas[[#This Row],[Precio_unitario]]*(1-TablaVentas[[#This Row],[Descuento]])</f>
        <v>19320</v>
      </c>
    </row>
    <row r="57" spans="1:13" x14ac:dyDescent="0.25">
      <c r="A57" t="s">
        <v>127</v>
      </c>
      <c r="B57">
        <v>45808</v>
      </c>
      <c r="C57" t="s">
        <v>46</v>
      </c>
      <c r="D57" t="s">
        <v>64</v>
      </c>
      <c r="E57" t="s">
        <v>17</v>
      </c>
      <c r="F57" t="s">
        <v>18</v>
      </c>
      <c r="G57">
        <v>45</v>
      </c>
      <c r="H57" s="4">
        <v>1200</v>
      </c>
      <c r="I57" s="3">
        <v>0.3</v>
      </c>
      <c r="J57" t="s">
        <v>74</v>
      </c>
      <c r="K57" t="s">
        <v>61</v>
      </c>
      <c r="L57" t="s">
        <v>56</v>
      </c>
      <c r="M57" s="4">
        <f>+TablaVentas[[#This Row],[Cantidad]]*TablaVentas[[#This Row],[Precio_unitario]]*(1-TablaVentas[[#This Row],[Descuento]])</f>
        <v>37800</v>
      </c>
    </row>
    <row r="58" spans="1:13" x14ac:dyDescent="0.25">
      <c r="A58" t="s">
        <v>128</v>
      </c>
      <c r="B58">
        <v>45866</v>
      </c>
      <c r="C58" t="s">
        <v>45</v>
      </c>
      <c r="D58" t="s">
        <v>63</v>
      </c>
      <c r="E58" t="s">
        <v>15</v>
      </c>
      <c r="F58" t="s">
        <v>16</v>
      </c>
      <c r="G58">
        <v>31</v>
      </c>
      <c r="H58" s="4">
        <v>50</v>
      </c>
      <c r="I58" s="3">
        <v>0.1</v>
      </c>
      <c r="J58" t="s">
        <v>70</v>
      </c>
      <c r="K58" t="s">
        <v>59</v>
      </c>
      <c r="L58" t="s">
        <v>34</v>
      </c>
      <c r="M58" s="4">
        <f>+TablaVentas[[#This Row],[Cantidad]]*TablaVentas[[#This Row],[Precio_unitario]]*(1-TablaVentas[[#This Row],[Descuento]])</f>
        <v>1395</v>
      </c>
    </row>
    <row r="59" spans="1:13" x14ac:dyDescent="0.25">
      <c r="A59" t="s">
        <v>129</v>
      </c>
      <c r="B59">
        <v>45829</v>
      </c>
      <c r="C59" t="s">
        <v>45</v>
      </c>
      <c r="D59" t="s">
        <v>66</v>
      </c>
      <c r="E59" t="s">
        <v>20</v>
      </c>
      <c r="F59" t="s">
        <v>21</v>
      </c>
      <c r="G59">
        <v>5</v>
      </c>
      <c r="H59" s="4">
        <v>800</v>
      </c>
      <c r="I59" s="3">
        <v>0.2</v>
      </c>
      <c r="J59" t="s">
        <v>74</v>
      </c>
      <c r="K59" t="s">
        <v>62</v>
      </c>
      <c r="L59" t="s">
        <v>57</v>
      </c>
      <c r="M59" s="4">
        <f>+TablaVentas[[#This Row],[Cantidad]]*TablaVentas[[#This Row],[Precio_unitario]]*(1-TablaVentas[[#This Row],[Descuento]])</f>
        <v>3200</v>
      </c>
    </row>
    <row r="60" spans="1:13" x14ac:dyDescent="0.25">
      <c r="A60" t="s">
        <v>130</v>
      </c>
      <c r="B60">
        <v>45948</v>
      </c>
      <c r="C60" t="s">
        <v>46</v>
      </c>
      <c r="D60" t="s">
        <v>64</v>
      </c>
      <c r="E60" t="s">
        <v>17</v>
      </c>
      <c r="F60" t="s">
        <v>18</v>
      </c>
      <c r="G60">
        <v>12</v>
      </c>
      <c r="H60" s="4">
        <v>1200</v>
      </c>
      <c r="I60" s="3">
        <v>0.3</v>
      </c>
      <c r="J60" t="s">
        <v>74</v>
      </c>
      <c r="K60" t="s">
        <v>60</v>
      </c>
      <c r="L60" t="s">
        <v>37</v>
      </c>
      <c r="M60" s="4">
        <f>+TablaVentas[[#This Row],[Cantidad]]*TablaVentas[[#This Row],[Precio_unitario]]*(1-TablaVentas[[#This Row],[Descuento]])</f>
        <v>10080</v>
      </c>
    </row>
    <row r="61" spans="1:13" x14ac:dyDescent="0.25">
      <c r="A61" t="s">
        <v>131</v>
      </c>
      <c r="B61">
        <v>45911</v>
      </c>
      <c r="C61" t="s">
        <v>45</v>
      </c>
      <c r="D61" t="s">
        <v>65</v>
      </c>
      <c r="E61" t="s">
        <v>19</v>
      </c>
      <c r="F61" t="s">
        <v>16</v>
      </c>
      <c r="G61">
        <v>19</v>
      </c>
      <c r="H61" s="4">
        <v>200</v>
      </c>
      <c r="I61" s="3">
        <v>0.1</v>
      </c>
      <c r="J61" t="s">
        <v>74</v>
      </c>
      <c r="K61" t="s">
        <v>59</v>
      </c>
      <c r="L61" t="s">
        <v>34</v>
      </c>
      <c r="M61" s="4">
        <f>+TablaVentas[[#This Row],[Cantidad]]*TablaVentas[[#This Row],[Precio_unitario]]*(1-TablaVentas[[#This Row],[Descuento]])</f>
        <v>3420</v>
      </c>
    </row>
    <row r="62" spans="1:13" x14ac:dyDescent="0.25">
      <c r="A62" t="s">
        <v>132</v>
      </c>
      <c r="B62">
        <v>45729</v>
      </c>
      <c r="C62" t="s">
        <v>45</v>
      </c>
      <c r="D62" t="s">
        <v>65</v>
      </c>
      <c r="E62" t="s">
        <v>19</v>
      </c>
      <c r="F62" t="s">
        <v>16</v>
      </c>
      <c r="G62">
        <v>28</v>
      </c>
      <c r="H62" s="4">
        <v>200</v>
      </c>
      <c r="I62" s="3">
        <v>0.1</v>
      </c>
      <c r="J62" t="s">
        <v>72</v>
      </c>
      <c r="K62" t="s">
        <v>60</v>
      </c>
      <c r="L62" t="s">
        <v>37</v>
      </c>
      <c r="M62" s="4">
        <f>+TablaVentas[[#This Row],[Cantidad]]*TablaVentas[[#This Row],[Precio_unitario]]*(1-TablaVentas[[#This Row],[Descuento]])</f>
        <v>5040</v>
      </c>
    </row>
    <row r="63" spans="1:13" x14ac:dyDescent="0.25">
      <c r="A63" t="s">
        <v>133</v>
      </c>
      <c r="B63">
        <v>45939</v>
      </c>
      <c r="C63" t="s">
        <v>47</v>
      </c>
      <c r="D63" t="s">
        <v>63</v>
      </c>
      <c r="E63" t="s">
        <v>15</v>
      </c>
      <c r="F63" t="s">
        <v>16</v>
      </c>
      <c r="G63">
        <v>8</v>
      </c>
      <c r="H63" s="4">
        <v>50</v>
      </c>
      <c r="I63" s="3">
        <v>0.1</v>
      </c>
      <c r="J63" t="s">
        <v>72</v>
      </c>
      <c r="K63" t="s">
        <v>59</v>
      </c>
      <c r="L63" t="s">
        <v>34</v>
      </c>
      <c r="M63" s="4">
        <f>+TablaVentas[[#This Row],[Cantidad]]*TablaVentas[[#This Row],[Precio_unitario]]*(1-TablaVentas[[#This Row],[Descuento]])</f>
        <v>360</v>
      </c>
    </row>
    <row r="64" spans="1:13" x14ac:dyDescent="0.25">
      <c r="A64" t="s">
        <v>134</v>
      </c>
      <c r="B64">
        <v>45661</v>
      </c>
      <c r="C64" t="s">
        <v>48</v>
      </c>
      <c r="D64" t="s">
        <v>63</v>
      </c>
      <c r="E64" t="s">
        <v>15</v>
      </c>
      <c r="F64" t="s">
        <v>16</v>
      </c>
      <c r="G64">
        <v>40</v>
      </c>
      <c r="H64" s="4">
        <v>50</v>
      </c>
      <c r="I64" s="3">
        <v>0.1</v>
      </c>
      <c r="J64" t="s">
        <v>72</v>
      </c>
      <c r="K64" t="s">
        <v>58</v>
      </c>
      <c r="L64" t="s">
        <v>30</v>
      </c>
      <c r="M64" s="4">
        <f>+TablaVentas[[#This Row],[Cantidad]]*TablaVentas[[#This Row],[Precio_unitario]]*(1-TablaVentas[[#This Row],[Descuento]])</f>
        <v>1800</v>
      </c>
    </row>
    <row r="65" spans="1:13" x14ac:dyDescent="0.25">
      <c r="A65" t="s">
        <v>135</v>
      </c>
      <c r="B65">
        <v>45723</v>
      </c>
      <c r="C65" t="s">
        <v>47</v>
      </c>
      <c r="D65" t="s">
        <v>64</v>
      </c>
      <c r="E65" t="s">
        <v>17</v>
      </c>
      <c r="F65" t="s">
        <v>18</v>
      </c>
      <c r="G65">
        <v>43</v>
      </c>
      <c r="H65" s="4">
        <v>1200</v>
      </c>
      <c r="I65" s="3">
        <v>0.3</v>
      </c>
      <c r="J65" t="s">
        <v>74</v>
      </c>
      <c r="K65" t="s">
        <v>62</v>
      </c>
      <c r="L65" t="s">
        <v>57</v>
      </c>
      <c r="M65" s="4">
        <f>+TablaVentas[[#This Row],[Cantidad]]*TablaVentas[[#This Row],[Precio_unitario]]*(1-TablaVentas[[#This Row],[Descuento]])</f>
        <v>36120</v>
      </c>
    </row>
    <row r="66" spans="1:13" x14ac:dyDescent="0.25">
      <c r="A66" t="s">
        <v>136</v>
      </c>
      <c r="B66">
        <v>45803</v>
      </c>
      <c r="C66" t="s">
        <v>47</v>
      </c>
      <c r="D66" t="s">
        <v>64</v>
      </c>
      <c r="E66" t="s">
        <v>17</v>
      </c>
      <c r="F66" t="s">
        <v>18</v>
      </c>
      <c r="G66">
        <v>43</v>
      </c>
      <c r="H66" s="4">
        <v>1200</v>
      </c>
      <c r="I66" s="3">
        <v>0.3</v>
      </c>
      <c r="J66" t="s">
        <v>70</v>
      </c>
      <c r="K66" t="s">
        <v>62</v>
      </c>
      <c r="L66" t="s">
        <v>57</v>
      </c>
      <c r="M66" s="4">
        <f>+TablaVentas[[#This Row],[Cantidad]]*TablaVentas[[#This Row],[Precio_unitario]]*(1-TablaVentas[[#This Row],[Descuento]])</f>
        <v>36120</v>
      </c>
    </row>
    <row r="67" spans="1:13" x14ac:dyDescent="0.25">
      <c r="A67" t="s">
        <v>137</v>
      </c>
      <c r="B67">
        <v>45977</v>
      </c>
      <c r="C67" t="s">
        <v>45</v>
      </c>
      <c r="D67" t="s">
        <v>63</v>
      </c>
      <c r="E67" t="s">
        <v>15</v>
      </c>
      <c r="F67" t="s">
        <v>16</v>
      </c>
      <c r="G67">
        <v>7</v>
      </c>
      <c r="H67" s="4">
        <v>50</v>
      </c>
      <c r="I67" s="3">
        <v>0.1</v>
      </c>
      <c r="J67" t="s">
        <v>72</v>
      </c>
      <c r="K67" t="s">
        <v>59</v>
      </c>
      <c r="L67" t="s">
        <v>34</v>
      </c>
      <c r="M67" s="4">
        <f>+TablaVentas[[#This Row],[Cantidad]]*TablaVentas[[#This Row],[Precio_unitario]]*(1-TablaVentas[[#This Row],[Descuento]])</f>
        <v>315</v>
      </c>
    </row>
    <row r="68" spans="1:13" x14ac:dyDescent="0.25">
      <c r="A68" t="s">
        <v>138</v>
      </c>
      <c r="B68">
        <v>45898</v>
      </c>
      <c r="C68" t="s">
        <v>48</v>
      </c>
      <c r="D68" t="s">
        <v>66</v>
      </c>
      <c r="E68" t="s">
        <v>20</v>
      </c>
      <c r="F68" t="s">
        <v>21</v>
      </c>
      <c r="G68">
        <v>19</v>
      </c>
      <c r="H68" s="4">
        <v>800</v>
      </c>
      <c r="I68" s="3">
        <v>0.2</v>
      </c>
      <c r="J68" t="s">
        <v>70</v>
      </c>
      <c r="K68" t="s">
        <v>58</v>
      </c>
      <c r="L68" t="s">
        <v>30</v>
      </c>
      <c r="M68" s="4">
        <f>+TablaVentas[[#This Row],[Cantidad]]*TablaVentas[[#This Row],[Precio_unitario]]*(1-TablaVentas[[#This Row],[Descuento]])</f>
        <v>12160</v>
      </c>
    </row>
    <row r="69" spans="1:13" x14ac:dyDescent="0.25">
      <c r="A69" t="s">
        <v>139</v>
      </c>
      <c r="B69">
        <v>45941</v>
      </c>
      <c r="C69" t="s">
        <v>48</v>
      </c>
      <c r="D69" t="s">
        <v>65</v>
      </c>
      <c r="E69" t="s">
        <v>19</v>
      </c>
      <c r="F69" t="s">
        <v>16</v>
      </c>
      <c r="G69">
        <v>23</v>
      </c>
      <c r="H69" s="4">
        <v>200</v>
      </c>
      <c r="I69" s="3">
        <v>0.1</v>
      </c>
      <c r="J69" t="s">
        <v>74</v>
      </c>
      <c r="K69" t="s">
        <v>62</v>
      </c>
      <c r="L69" t="s">
        <v>57</v>
      </c>
      <c r="M69" s="4">
        <f>+TablaVentas[[#This Row],[Cantidad]]*TablaVentas[[#This Row],[Precio_unitario]]*(1-TablaVentas[[#This Row],[Descuento]])</f>
        <v>4140</v>
      </c>
    </row>
    <row r="70" spans="1:13" x14ac:dyDescent="0.25">
      <c r="A70" t="s">
        <v>140</v>
      </c>
      <c r="B70">
        <v>45777</v>
      </c>
      <c r="C70" t="s">
        <v>47</v>
      </c>
      <c r="D70" t="s">
        <v>65</v>
      </c>
      <c r="E70" t="s">
        <v>19</v>
      </c>
      <c r="F70" t="s">
        <v>16</v>
      </c>
      <c r="G70">
        <v>12</v>
      </c>
      <c r="H70" s="4">
        <v>200</v>
      </c>
      <c r="I70" s="3">
        <v>0.1</v>
      </c>
      <c r="J70" t="s">
        <v>70</v>
      </c>
      <c r="K70" t="s">
        <v>62</v>
      </c>
      <c r="L70" t="s">
        <v>57</v>
      </c>
      <c r="M70" s="4">
        <f>+TablaVentas[[#This Row],[Cantidad]]*TablaVentas[[#This Row],[Precio_unitario]]*(1-TablaVentas[[#This Row],[Descuento]])</f>
        <v>2160</v>
      </c>
    </row>
    <row r="71" spans="1:13" x14ac:dyDescent="0.25">
      <c r="A71" t="s">
        <v>141</v>
      </c>
      <c r="B71">
        <v>45675</v>
      </c>
      <c r="C71" t="s">
        <v>46</v>
      </c>
      <c r="D71" t="s">
        <v>66</v>
      </c>
      <c r="E71" t="s">
        <v>20</v>
      </c>
      <c r="F71" t="s">
        <v>21</v>
      </c>
      <c r="G71">
        <v>30</v>
      </c>
      <c r="H71" s="4">
        <v>800</v>
      </c>
      <c r="I71" s="3">
        <v>0.2</v>
      </c>
      <c r="J71" t="s">
        <v>72</v>
      </c>
      <c r="K71" t="s">
        <v>59</v>
      </c>
      <c r="L71" t="s">
        <v>34</v>
      </c>
      <c r="M71" s="4">
        <f>+TablaVentas[[#This Row],[Cantidad]]*TablaVentas[[#This Row],[Precio_unitario]]*(1-TablaVentas[[#This Row],[Descuento]])</f>
        <v>19200</v>
      </c>
    </row>
    <row r="72" spans="1:13" x14ac:dyDescent="0.25">
      <c r="A72" t="s">
        <v>142</v>
      </c>
      <c r="B72">
        <v>45994</v>
      </c>
      <c r="C72" t="s">
        <v>45</v>
      </c>
      <c r="D72" t="s">
        <v>63</v>
      </c>
      <c r="E72" t="s">
        <v>15</v>
      </c>
      <c r="F72" t="s">
        <v>16</v>
      </c>
      <c r="G72">
        <v>12</v>
      </c>
      <c r="H72" s="4">
        <v>50</v>
      </c>
      <c r="I72" s="3">
        <v>0.1</v>
      </c>
      <c r="J72" t="s">
        <v>72</v>
      </c>
      <c r="K72" t="s">
        <v>60</v>
      </c>
      <c r="L72" t="s">
        <v>37</v>
      </c>
      <c r="M72" s="4">
        <f>+TablaVentas[[#This Row],[Cantidad]]*TablaVentas[[#This Row],[Precio_unitario]]*(1-TablaVentas[[#This Row],[Descuento]])</f>
        <v>540</v>
      </c>
    </row>
    <row r="73" spans="1:13" x14ac:dyDescent="0.25">
      <c r="A73" t="s">
        <v>143</v>
      </c>
      <c r="B73">
        <v>45860</v>
      </c>
      <c r="C73" t="s">
        <v>45</v>
      </c>
      <c r="D73" t="s">
        <v>63</v>
      </c>
      <c r="E73" t="s">
        <v>15</v>
      </c>
      <c r="F73" t="s">
        <v>16</v>
      </c>
      <c r="G73">
        <v>38</v>
      </c>
      <c r="H73" s="4">
        <v>50</v>
      </c>
      <c r="I73" s="3">
        <v>0.1</v>
      </c>
      <c r="J73" t="s">
        <v>74</v>
      </c>
      <c r="K73" t="s">
        <v>62</v>
      </c>
      <c r="L73" t="s">
        <v>57</v>
      </c>
      <c r="M73" s="4">
        <f>+TablaVentas[[#This Row],[Cantidad]]*TablaVentas[[#This Row],[Precio_unitario]]*(1-TablaVentas[[#This Row],[Descuento]])</f>
        <v>1710</v>
      </c>
    </row>
    <row r="74" spans="1:13" x14ac:dyDescent="0.25">
      <c r="A74" t="s">
        <v>144</v>
      </c>
      <c r="B74">
        <v>45993</v>
      </c>
      <c r="C74" t="s">
        <v>46</v>
      </c>
      <c r="D74" t="s">
        <v>66</v>
      </c>
      <c r="E74" t="s">
        <v>20</v>
      </c>
      <c r="F74" t="s">
        <v>21</v>
      </c>
      <c r="G74">
        <v>40</v>
      </c>
      <c r="H74" s="4">
        <v>800</v>
      </c>
      <c r="I74" s="3">
        <v>0.2</v>
      </c>
      <c r="J74" t="s">
        <v>70</v>
      </c>
      <c r="K74" t="s">
        <v>60</v>
      </c>
      <c r="L74" t="s">
        <v>37</v>
      </c>
      <c r="M74" s="4">
        <f>+TablaVentas[[#This Row],[Cantidad]]*TablaVentas[[#This Row],[Precio_unitario]]*(1-TablaVentas[[#This Row],[Descuento]])</f>
        <v>25600</v>
      </c>
    </row>
    <row r="75" spans="1:13" x14ac:dyDescent="0.25">
      <c r="A75" t="s">
        <v>145</v>
      </c>
      <c r="B75">
        <v>45926</v>
      </c>
      <c r="C75" t="s">
        <v>47</v>
      </c>
      <c r="D75" t="s">
        <v>63</v>
      </c>
      <c r="E75" t="s">
        <v>15</v>
      </c>
      <c r="F75" t="s">
        <v>16</v>
      </c>
      <c r="G75">
        <v>40</v>
      </c>
      <c r="H75" s="4">
        <v>50</v>
      </c>
      <c r="I75" s="3">
        <v>0.1</v>
      </c>
      <c r="J75" t="s">
        <v>72</v>
      </c>
      <c r="K75" t="s">
        <v>61</v>
      </c>
      <c r="L75" t="s">
        <v>56</v>
      </c>
      <c r="M75" s="4">
        <f>+TablaVentas[[#This Row],[Cantidad]]*TablaVentas[[#This Row],[Precio_unitario]]*(1-TablaVentas[[#This Row],[Descuento]])</f>
        <v>1800</v>
      </c>
    </row>
    <row r="76" spans="1:13" x14ac:dyDescent="0.25">
      <c r="A76" t="s">
        <v>146</v>
      </c>
      <c r="B76">
        <v>45930</v>
      </c>
      <c r="C76" t="s">
        <v>46</v>
      </c>
      <c r="D76" t="s">
        <v>65</v>
      </c>
      <c r="E76" t="s">
        <v>19</v>
      </c>
      <c r="F76" t="s">
        <v>16</v>
      </c>
      <c r="G76">
        <v>18</v>
      </c>
      <c r="H76" s="4">
        <v>200</v>
      </c>
      <c r="I76" s="3">
        <v>0.1</v>
      </c>
      <c r="J76" t="s">
        <v>70</v>
      </c>
      <c r="K76" t="s">
        <v>61</v>
      </c>
      <c r="L76" t="s">
        <v>56</v>
      </c>
      <c r="M76" s="4">
        <f>+TablaVentas[[#This Row],[Cantidad]]*TablaVentas[[#This Row],[Precio_unitario]]*(1-TablaVentas[[#This Row],[Descuento]])</f>
        <v>3240</v>
      </c>
    </row>
    <row r="77" spans="1:13" x14ac:dyDescent="0.25">
      <c r="A77" t="s">
        <v>147</v>
      </c>
      <c r="B77">
        <v>45760</v>
      </c>
      <c r="C77" t="s">
        <v>46</v>
      </c>
      <c r="D77" t="s">
        <v>65</v>
      </c>
      <c r="E77" t="s">
        <v>19</v>
      </c>
      <c r="F77" t="s">
        <v>16</v>
      </c>
      <c r="G77">
        <v>35</v>
      </c>
      <c r="H77" s="4">
        <v>200</v>
      </c>
      <c r="I77" s="3">
        <v>0.1</v>
      </c>
      <c r="J77" t="s">
        <v>72</v>
      </c>
      <c r="K77" t="s">
        <v>59</v>
      </c>
      <c r="L77" t="s">
        <v>34</v>
      </c>
      <c r="M77" s="4">
        <f>+TablaVentas[[#This Row],[Cantidad]]*TablaVentas[[#This Row],[Precio_unitario]]*(1-TablaVentas[[#This Row],[Descuento]])</f>
        <v>6300</v>
      </c>
    </row>
    <row r="78" spans="1:13" x14ac:dyDescent="0.25">
      <c r="A78" t="s">
        <v>148</v>
      </c>
      <c r="B78">
        <v>45912</v>
      </c>
      <c r="C78" t="s">
        <v>47</v>
      </c>
      <c r="D78" t="s">
        <v>66</v>
      </c>
      <c r="E78" t="s">
        <v>20</v>
      </c>
      <c r="F78" t="s">
        <v>21</v>
      </c>
      <c r="G78">
        <v>14</v>
      </c>
      <c r="H78" s="4">
        <v>800</v>
      </c>
      <c r="I78" s="3">
        <v>0.2</v>
      </c>
      <c r="J78" t="s">
        <v>72</v>
      </c>
      <c r="K78" t="s">
        <v>60</v>
      </c>
      <c r="L78" t="s">
        <v>37</v>
      </c>
      <c r="M78" s="4">
        <f>+TablaVentas[[#This Row],[Cantidad]]*TablaVentas[[#This Row],[Precio_unitario]]*(1-TablaVentas[[#This Row],[Descuento]])</f>
        <v>8960</v>
      </c>
    </row>
    <row r="79" spans="1:13" x14ac:dyDescent="0.25">
      <c r="A79" t="s">
        <v>149</v>
      </c>
      <c r="B79">
        <v>45685</v>
      </c>
      <c r="C79" t="s">
        <v>45</v>
      </c>
      <c r="D79" t="s">
        <v>64</v>
      </c>
      <c r="E79" t="s">
        <v>17</v>
      </c>
      <c r="F79" t="s">
        <v>18</v>
      </c>
      <c r="G79">
        <v>34</v>
      </c>
      <c r="H79" s="4">
        <v>1200</v>
      </c>
      <c r="I79" s="3">
        <v>0.3</v>
      </c>
      <c r="J79" t="s">
        <v>70</v>
      </c>
      <c r="K79" t="s">
        <v>58</v>
      </c>
      <c r="L79" t="s">
        <v>30</v>
      </c>
      <c r="M79" s="4">
        <f>+TablaVentas[[#This Row],[Cantidad]]*TablaVentas[[#This Row],[Precio_unitario]]*(1-TablaVentas[[#This Row],[Descuento]])</f>
        <v>28560</v>
      </c>
    </row>
    <row r="80" spans="1:13" x14ac:dyDescent="0.25">
      <c r="A80" t="s">
        <v>150</v>
      </c>
      <c r="B80">
        <v>45749</v>
      </c>
      <c r="C80" t="s">
        <v>45</v>
      </c>
      <c r="D80" t="s">
        <v>63</v>
      </c>
      <c r="E80" t="s">
        <v>15</v>
      </c>
      <c r="F80" t="s">
        <v>16</v>
      </c>
      <c r="G80">
        <v>13</v>
      </c>
      <c r="H80" s="4">
        <v>50</v>
      </c>
      <c r="I80" s="3">
        <v>0.1</v>
      </c>
      <c r="J80" t="s">
        <v>72</v>
      </c>
      <c r="K80" t="s">
        <v>60</v>
      </c>
      <c r="L80" t="s">
        <v>37</v>
      </c>
      <c r="M80" s="4">
        <f>+TablaVentas[[#This Row],[Cantidad]]*TablaVentas[[#This Row],[Precio_unitario]]*(1-TablaVentas[[#This Row],[Descuento]])</f>
        <v>585</v>
      </c>
    </row>
    <row r="81" spans="1:13" x14ac:dyDescent="0.25">
      <c r="A81" t="s">
        <v>151</v>
      </c>
      <c r="B81">
        <v>46017</v>
      </c>
      <c r="C81" t="s">
        <v>48</v>
      </c>
      <c r="D81" t="s">
        <v>65</v>
      </c>
      <c r="E81" t="s">
        <v>19</v>
      </c>
      <c r="F81" t="s">
        <v>16</v>
      </c>
      <c r="G81">
        <v>25</v>
      </c>
      <c r="H81" s="4">
        <v>200</v>
      </c>
      <c r="I81" s="3">
        <v>0.1</v>
      </c>
      <c r="J81" t="s">
        <v>72</v>
      </c>
      <c r="K81" t="s">
        <v>60</v>
      </c>
      <c r="L81" t="s">
        <v>37</v>
      </c>
      <c r="M81" s="4">
        <f>+TablaVentas[[#This Row],[Cantidad]]*TablaVentas[[#This Row],[Precio_unitario]]*(1-TablaVentas[[#This Row],[Descuento]])</f>
        <v>4500</v>
      </c>
    </row>
    <row r="82" spans="1:13" x14ac:dyDescent="0.25">
      <c r="A82" t="s">
        <v>152</v>
      </c>
      <c r="B82">
        <v>45911</v>
      </c>
      <c r="C82" t="s">
        <v>47</v>
      </c>
      <c r="D82" t="s">
        <v>65</v>
      </c>
      <c r="E82" t="s">
        <v>19</v>
      </c>
      <c r="F82" t="s">
        <v>16</v>
      </c>
      <c r="G82">
        <v>38</v>
      </c>
      <c r="H82" s="4">
        <v>200</v>
      </c>
      <c r="I82" s="3">
        <v>0.1</v>
      </c>
      <c r="J82" t="s">
        <v>70</v>
      </c>
      <c r="K82" t="s">
        <v>58</v>
      </c>
      <c r="L82" t="s">
        <v>30</v>
      </c>
      <c r="M82" s="4">
        <f>+TablaVentas[[#This Row],[Cantidad]]*TablaVentas[[#This Row],[Precio_unitario]]*(1-TablaVentas[[#This Row],[Descuento]])</f>
        <v>6840</v>
      </c>
    </row>
    <row r="83" spans="1:13" x14ac:dyDescent="0.25">
      <c r="A83" t="s">
        <v>153</v>
      </c>
      <c r="B83">
        <v>45976</v>
      </c>
      <c r="C83" t="s">
        <v>48</v>
      </c>
      <c r="D83" t="s">
        <v>66</v>
      </c>
      <c r="E83" t="s">
        <v>20</v>
      </c>
      <c r="F83" t="s">
        <v>21</v>
      </c>
      <c r="G83">
        <v>9</v>
      </c>
      <c r="H83" s="4">
        <v>800</v>
      </c>
      <c r="I83" s="3">
        <v>0.2</v>
      </c>
      <c r="J83" t="s">
        <v>74</v>
      </c>
      <c r="K83" t="s">
        <v>62</v>
      </c>
      <c r="L83" t="s">
        <v>57</v>
      </c>
      <c r="M83" s="4">
        <f>+TablaVentas[[#This Row],[Cantidad]]*TablaVentas[[#This Row],[Precio_unitario]]*(1-TablaVentas[[#This Row],[Descuento]])</f>
        <v>5760</v>
      </c>
    </row>
    <row r="84" spans="1:13" x14ac:dyDescent="0.25">
      <c r="A84" t="s">
        <v>154</v>
      </c>
      <c r="B84">
        <v>45952</v>
      </c>
      <c r="C84" t="s">
        <v>47</v>
      </c>
      <c r="D84" t="s">
        <v>64</v>
      </c>
      <c r="E84" t="s">
        <v>17</v>
      </c>
      <c r="F84" t="s">
        <v>18</v>
      </c>
      <c r="G84">
        <v>37</v>
      </c>
      <c r="H84" s="4">
        <v>1200</v>
      </c>
      <c r="I84" s="3">
        <v>0.3</v>
      </c>
      <c r="J84" t="s">
        <v>70</v>
      </c>
      <c r="K84" t="s">
        <v>61</v>
      </c>
      <c r="L84" t="s">
        <v>56</v>
      </c>
      <c r="M84" s="4">
        <f>+TablaVentas[[#This Row],[Cantidad]]*TablaVentas[[#This Row],[Precio_unitario]]*(1-TablaVentas[[#This Row],[Descuento]])</f>
        <v>31079.999999999996</v>
      </c>
    </row>
    <row r="85" spans="1:13" x14ac:dyDescent="0.25">
      <c r="A85" t="s">
        <v>155</v>
      </c>
      <c r="B85">
        <v>45920</v>
      </c>
      <c r="C85" t="s">
        <v>47</v>
      </c>
      <c r="D85" t="s">
        <v>66</v>
      </c>
      <c r="E85" t="s">
        <v>20</v>
      </c>
      <c r="F85" t="s">
        <v>21</v>
      </c>
      <c r="G85">
        <v>37</v>
      </c>
      <c r="H85" s="4">
        <v>800</v>
      </c>
      <c r="I85" s="3">
        <v>0.2</v>
      </c>
      <c r="J85" t="s">
        <v>74</v>
      </c>
      <c r="K85" t="s">
        <v>60</v>
      </c>
      <c r="L85" t="s">
        <v>37</v>
      </c>
      <c r="M85" s="4">
        <f>+TablaVentas[[#This Row],[Cantidad]]*TablaVentas[[#This Row],[Precio_unitario]]*(1-TablaVentas[[#This Row],[Descuento]])</f>
        <v>23680</v>
      </c>
    </row>
    <row r="86" spans="1:13" x14ac:dyDescent="0.25">
      <c r="A86" t="s">
        <v>156</v>
      </c>
      <c r="B86">
        <v>45810</v>
      </c>
      <c r="C86" t="s">
        <v>45</v>
      </c>
      <c r="D86" t="s">
        <v>65</v>
      </c>
      <c r="E86" t="s">
        <v>19</v>
      </c>
      <c r="F86" t="s">
        <v>16</v>
      </c>
      <c r="G86">
        <v>18</v>
      </c>
      <c r="H86" s="4">
        <v>200</v>
      </c>
      <c r="I86" s="3">
        <v>0.1</v>
      </c>
      <c r="J86" t="s">
        <v>70</v>
      </c>
      <c r="K86" t="s">
        <v>60</v>
      </c>
      <c r="L86" t="s">
        <v>37</v>
      </c>
      <c r="M86" s="4">
        <f>+TablaVentas[[#This Row],[Cantidad]]*TablaVentas[[#This Row],[Precio_unitario]]*(1-TablaVentas[[#This Row],[Descuento]])</f>
        <v>3240</v>
      </c>
    </row>
    <row r="87" spans="1:13" x14ac:dyDescent="0.25">
      <c r="A87" t="s">
        <v>157</v>
      </c>
      <c r="B87">
        <v>45694</v>
      </c>
      <c r="C87" t="s">
        <v>48</v>
      </c>
      <c r="D87" t="s">
        <v>63</v>
      </c>
      <c r="E87" t="s">
        <v>15</v>
      </c>
      <c r="F87" t="s">
        <v>16</v>
      </c>
      <c r="G87">
        <v>32</v>
      </c>
      <c r="H87" s="4">
        <v>50</v>
      </c>
      <c r="I87" s="3">
        <v>0.1</v>
      </c>
      <c r="J87" t="s">
        <v>74</v>
      </c>
      <c r="K87" t="s">
        <v>59</v>
      </c>
      <c r="L87" t="s">
        <v>34</v>
      </c>
      <c r="M87" s="4">
        <f>+TablaVentas[[#This Row],[Cantidad]]*TablaVentas[[#This Row],[Precio_unitario]]*(1-TablaVentas[[#This Row],[Descuento]])</f>
        <v>1440</v>
      </c>
    </row>
    <row r="88" spans="1:13" x14ac:dyDescent="0.25">
      <c r="A88" t="s">
        <v>158</v>
      </c>
      <c r="B88">
        <v>45955</v>
      </c>
      <c r="C88" t="s">
        <v>45</v>
      </c>
      <c r="D88" t="s">
        <v>65</v>
      </c>
      <c r="E88" t="s">
        <v>19</v>
      </c>
      <c r="F88" t="s">
        <v>16</v>
      </c>
      <c r="G88">
        <v>13</v>
      </c>
      <c r="H88" s="4">
        <v>200</v>
      </c>
      <c r="I88" s="3">
        <v>0.1</v>
      </c>
      <c r="J88" t="s">
        <v>74</v>
      </c>
      <c r="K88" t="s">
        <v>62</v>
      </c>
      <c r="L88" t="s">
        <v>57</v>
      </c>
      <c r="M88" s="4">
        <f>+TablaVentas[[#This Row],[Cantidad]]*TablaVentas[[#This Row],[Precio_unitario]]*(1-TablaVentas[[#This Row],[Descuento]])</f>
        <v>2340</v>
      </c>
    </row>
    <row r="89" spans="1:13" x14ac:dyDescent="0.25">
      <c r="A89" t="s">
        <v>159</v>
      </c>
      <c r="B89">
        <v>45676</v>
      </c>
      <c r="C89" t="s">
        <v>47</v>
      </c>
      <c r="D89" t="s">
        <v>65</v>
      </c>
      <c r="E89" t="s">
        <v>19</v>
      </c>
      <c r="F89" t="s">
        <v>16</v>
      </c>
      <c r="G89">
        <v>39</v>
      </c>
      <c r="H89" s="4">
        <v>200</v>
      </c>
      <c r="I89" s="3">
        <v>0.1</v>
      </c>
      <c r="J89" t="s">
        <v>72</v>
      </c>
      <c r="K89" t="s">
        <v>62</v>
      </c>
      <c r="L89" t="s">
        <v>57</v>
      </c>
      <c r="M89" s="4">
        <f>+TablaVentas[[#This Row],[Cantidad]]*TablaVentas[[#This Row],[Precio_unitario]]*(1-TablaVentas[[#This Row],[Descuento]])</f>
        <v>7020</v>
      </c>
    </row>
    <row r="90" spans="1:13" x14ac:dyDescent="0.25">
      <c r="A90" t="s">
        <v>160</v>
      </c>
      <c r="B90">
        <v>45942</v>
      </c>
      <c r="C90" t="s">
        <v>47</v>
      </c>
      <c r="D90" t="s">
        <v>65</v>
      </c>
      <c r="E90" t="s">
        <v>19</v>
      </c>
      <c r="F90" t="s">
        <v>16</v>
      </c>
      <c r="G90">
        <v>5</v>
      </c>
      <c r="H90" s="4">
        <v>200</v>
      </c>
      <c r="I90" s="3">
        <v>0.1</v>
      </c>
      <c r="J90" t="s">
        <v>74</v>
      </c>
      <c r="K90" t="s">
        <v>58</v>
      </c>
      <c r="L90" t="s">
        <v>30</v>
      </c>
      <c r="M90" s="4">
        <f>+TablaVentas[[#This Row],[Cantidad]]*TablaVentas[[#This Row],[Precio_unitario]]*(1-TablaVentas[[#This Row],[Descuento]])</f>
        <v>900</v>
      </c>
    </row>
    <row r="91" spans="1:13" x14ac:dyDescent="0.25">
      <c r="A91" t="s">
        <v>161</v>
      </c>
      <c r="B91">
        <v>45756</v>
      </c>
      <c r="C91" t="s">
        <v>45</v>
      </c>
      <c r="D91" t="s">
        <v>64</v>
      </c>
      <c r="E91" t="s">
        <v>17</v>
      </c>
      <c r="F91" t="s">
        <v>18</v>
      </c>
      <c r="G91">
        <v>40</v>
      </c>
      <c r="H91" s="4">
        <v>1200</v>
      </c>
      <c r="I91" s="3">
        <v>0.3</v>
      </c>
      <c r="J91" t="s">
        <v>74</v>
      </c>
      <c r="K91" t="s">
        <v>59</v>
      </c>
      <c r="L91" t="s">
        <v>34</v>
      </c>
      <c r="M91" s="4">
        <f>+TablaVentas[[#This Row],[Cantidad]]*TablaVentas[[#This Row],[Precio_unitario]]*(1-TablaVentas[[#This Row],[Descuento]])</f>
        <v>33600</v>
      </c>
    </row>
    <row r="92" spans="1:13" x14ac:dyDescent="0.25">
      <c r="A92" t="s">
        <v>162</v>
      </c>
      <c r="B92">
        <v>45681</v>
      </c>
      <c r="C92" t="s">
        <v>46</v>
      </c>
      <c r="D92" t="s">
        <v>65</v>
      </c>
      <c r="E92" t="s">
        <v>19</v>
      </c>
      <c r="F92" t="s">
        <v>16</v>
      </c>
      <c r="G92">
        <v>31</v>
      </c>
      <c r="H92" s="4">
        <v>200</v>
      </c>
      <c r="I92" s="3">
        <v>0.1</v>
      </c>
      <c r="J92" t="s">
        <v>74</v>
      </c>
      <c r="K92" t="s">
        <v>62</v>
      </c>
      <c r="L92" t="s">
        <v>57</v>
      </c>
      <c r="M92" s="4">
        <f>+TablaVentas[[#This Row],[Cantidad]]*TablaVentas[[#This Row],[Precio_unitario]]*(1-TablaVentas[[#This Row],[Descuento]])</f>
        <v>5580</v>
      </c>
    </row>
    <row r="93" spans="1:13" x14ac:dyDescent="0.25">
      <c r="A93" t="s">
        <v>163</v>
      </c>
      <c r="B93">
        <v>45701</v>
      </c>
      <c r="C93" t="s">
        <v>45</v>
      </c>
      <c r="D93" t="s">
        <v>65</v>
      </c>
      <c r="E93" t="s">
        <v>19</v>
      </c>
      <c r="F93" t="s">
        <v>16</v>
      </c>
      <c r="G93">
        <v>12</v>
      </c>
      <c r="H93" s="4">
        <v>200</v>
      </c>
      <c r="I93" s="3">
        <v>0.1</v>
      </c>
      <c r="J93" t="s">
        <v>74</v>
      </c>
      <c r="K93" t="s">
        <v>61</v>
      </c>
      <c r="L93" t="s">
        <v>56</v>
      </c>
      <c r="M93" s="4">
        <f>+TablaVentas[[#This Row],[Cantidad]]*TablaVentas[[#This Row],[Precio_unitario]]*(1-TablaVentas[[#This Row],[Descuento]])</f>
        <v>2160</v>
      </c>
    </row>
    <row r="94" spans="1:13" x14ac:dyDescent="0.25">
      <c r="A94" t="s">
        <v>164</v>
      </c>
      <c r="B94">
        <v>45755</v>
      </c>
      <c r="C94" t="s">
        <v>46</v>
      </c>
      <c r="D94" t="s">
        <v>64</v>
      </c>
      <c r="E94" t="s">
        <v>17</v>
      </c>
      <c r="F94" t="s">
        <v>18</v>
      </c>
      <c r="G94">
        <v>28</v>
      </c>
      <c r="H94" s="4">
        <v>1200</v>
      </c>
      <c r="I94" s="3">
        <v>0.3</v>
      </c>
      <c r="J94" t="s">
        <v>72</v>
      </c>
      <c r="K94" t="s">
        <v>59</v>
      </c>
      <c r="L94" t="s">
        <v>34</v>
      </c>
      <c r="M94" s="4">
        <f>+TablaVentas[[#This Row],[Cantidad]]*TablaVentas[[#This Row],[Precio_unitario]]*(1-TablaVentas[[#This Row],[Descuento]])</f>
        <v>23520</v>
      </c>
    </row>
    <row r="95" spans="1:13" x14ac:dyDescent="0.25">
      <c r="A95" t="s">
        <v>165</v>
      </c>
      <c r="B95">
        <v>45905</v>
      </c>
      <c r="C95" t="s">
        <v>47</v>
      </c>
      <c r="D95" t="s">
        <v>66</v>
      </c>
      <c r="E95" t="s">
        <v>20</v>
      </c>
      <c r="F95" t="s">
        <v>21</v>
      </c>
      <c r="G95">
        <v>19</v>
      </c>
      <c r="H95" s="4">
        <v>800</v>
      </c>
      <c r="I95" s="3">
        <v>0.2</v>
      </c>
      <c r="J95" t="s">
        <v>72</v>
      </c>
      <c r="K95" t="s">
        <v>58</v>
      </c>
      <c r="L95" t="s">
        <v>30</v>
      </c>
      <c r="M95" s="4">
        <f>+TablaVentas[[#This Row],[Cantidad]]*TablaVentas[[#This Row],[Precio_unitario]]*(1-TablaVentas[[#This Row],[Descuento]])</f>
        <v>12160</v>
      </c>
    </row>
    <row r="96" spans="1:13" x14ac:dyDescent="0.25">
      <c r="A96" t="s">
        <v>166</v>
      </c>
      <c r="B96">
        <v>46004</v>
      </c>
      <c r="C96" t="s">
        <v>47</v>
      </c>
      <c r="D96" t="s">
        <v>65</v>
      </c>
      <c r="E96" t="s">
        <v>19</v>
      </c>
      <c r="F96" t="s">
        <v>16</v>
      </c>
      <c r="G96">
        <v>6</v>
      </c>
      <c r="H96" s="4">
        <v>200</v>
      </c>
      <c r="I96" s="3">
        <v>0.1</v>
      </c>
      <c r="J96" t="s">
        <v>70</v>
      </c>
      <c r="K96" t="s">
        <v>61</v>
      </c>
      <c r="L96" t="s">
        <v>56</v>
      </c>
      <c r="M96" s="4">
        <f>+TablaVentas[[#This Row],[Cantidad]]*TablaVentas[[#This Row],[Precio_unitario]]*(1-TablaVentas[[#This Row],[Descuento]])</f>
        <v>1080</v>
      </c>
    </row>
    <row r="97" spans="1:13" x14ac:dyDescent="0.25">
      <c r="A97" t="s">
        <v>167</v>
      </c>
      <c r="B97">
        <v>45969</v>
      </c>
      <c r="C97" t="s">
        <v>48</v>
      </c>
      <c r="D97" t="s">
        <v>63</v>
      </c>
      <c r="E97" t="s">
        <v>15</v>
      </c>
      <c r="F97" t="s">
        <v>16</v>
      </c>
      <c r="G97">
        <v>8</v>
      </c>
      <c r="H97" s="4">
        <v>50</v>
      </c>
      <c r="I97" s="3">
        <v>0.1</v>
      </c>
      <c r="J97" t="s">
        <v>72</v>
      </c>
      <c r="K97" t="s">
        <v>60</v>
      </c>
      <c r="L97" t="s">
        <v>37</v>
      </c>
      <c r="M97" s="4">
        <f>+TablaVentas[[#This Row],[Cantidad]]*TablaVentas[[#This Row],[Precio_unitario]]*(1-TablaVentas[[#This Row],[Descuento]])</f>
        <v>360</v>
      </c>
    </row>
    <row r="98" spans="1:13" x14ac:dyDescent="0.25">
      <c r="A98" t="s">
        <v>168</v>
      </c>
      <c r="B98">
        <v>45685</v>
      </c>
      <c r="C98" t="s">
        <v>47</v>
      </c>
      <c r="D98" t="s">
        <v>66</v>
      </c>
      <c r="E98" t="s">
        <v>20</v>
      </c>
      <c r="F98" t="s">
        <v>21</v>
      </c>
      <c r="G98">
        <v>20</v>
      </c>
      <c r="H98" s="4">
        <v>800</v>
      </c>
      <c r="I98" s="3">
        <v>0.2</v>
      </c>
      <c r="J98" t="s">
        <v>72</v>
      </c>
      <c r="K98" t="s">
        <v>62</v>
      </c>
      <c r="L98" t="s">
        <v>57</v>
      </c>
      <c r="M98" s="4">
        <f>+TablaVentas[[#This Row],[Cantidad]]*TablaVentas[[#This Row],[Precio_unitario]]*(1-TablaVentas[[#This Row],[Descuento]])</f>
        <v>12800</v>
      </c>
    </row>
    <row r="99" spans="1:13" x14ac:dyDescent="0.25">
      <c r="A99" t="s">
        <v>169</v>
      </c>
      <c r="B99">
        <v>45834</v>
      </c>
      <c r="C99" t="s">
        <v>47</v>
      </c>
      <c r="D99" t="s">
        <v>65</v>
      </c>
      <c r="E99" t="s">
        <v>19</v>
      </c>
      <c r="F99" t="s">
        <v>16</v>
      </c>
      <c r="G99">
        <v>17</v>
      </c>
      <c r="H99" s="4">
        <v>200</v>
      </c>
      <c r="I99" s="3">
        <v>0.1</v>
      </c>
      <c r="J99" t="s">
        <v>70</v>
      </c>
      <c r="K99" t="s">
        <v>61</v>
      </c>
      <c r="L99" t="s">
        <v>56</v>
      </c>
      <c r="M99" s="4">
        <f>+TablaVentas[[#This Row],[Cantidad]]*TablaVentas[[#This Row],[Precio_unitario]]*(1-TablaVentas[[#This Row],[Descuento]])</f>
        <v>3060</v>
      </c>
    </row>
    <row r="100" spans="1:13" x14ac:dyDescent="0.25">
      <c r="A100" t="s">
        <v>170</v>
      </c>
      <c r="B100">
        <v>45982</v>
      </c>
      <c r="C100" t="s">
        <v>48</v>
      </c>
      <c r="D100" t="s">
        <v>65</v>
      </c>
      <c r="E100" t="s">
        <v>19</v>
      </c>
      <c r="F100" t="s">
        <v>16</v>
      </c>
      <c r="G100">
        <v>21</v>
      </c>
      <c r="H100" s="4">
        <v>200</v>
      </c>
      <c r="I100" s="3">
        <v>0.1</v>
      </c>
      <c r="J100" t="s">
        <v>72</v>
      </c>
      <c r="K100" t="s">
        <v>61</v>
      </c>
      <c r="L100" t="s">
        <v>56</v>
      </c>
      <c r="M100" s="4">
        <f>+TablaVentas[[#This Row],[Cantidad]]*TablaVentas[[#This Row],[Precio_unitario]]*(1-TablaVentas[[#This Row],[Descuento]])</f>
        <v>3780</v>
      </c>
    </row>
    <row r="101" spans="1:13" x14ac:dyDescent="0.25">
      <c r="A101" t="s">
        <v>171</v>
      </c>
      <c r="B101">
        <v>45824</v>
      </c>
      <c r="C101" t="s">
        <v>46</v>
      </c>
      <c r="D101" t="s">
        <v>65</v>
      </c>
      <c r="E101" t="s">
        <v>19</v>
      </c>
      <c r="F101" t="s">
        <v>16</v>
      </c>
      <c r="G101">
        <v>7</v>
      </c>
      <c r="H101" s="4">
        <v>200</v>
      </c>
      <c r="I101" s="3">
        <v>0.1</v>
      </c>
      <c r="J101" t="s">
        <v>72</v>
      </c>
      <c r="K101" t="s">
        <v>59</v>
      </c>
      <c r="L101" t="s">
        <v>34</v>
      </c>
      <c r="M101" s="4">
        <f>+TablaVentas[[#This Row],[Cantidad]]*TablaVentas[[#This Row],[Precio_unitario]]*(1-TablaVentas[[#This Row],[Descuento]])</f>
        <v>1260</v>
      </c>
    </row>
    <row r="102" spans="1:13" x14ac:dyDescent="0.25">
      <c r="A102" t="s">
        <v>172</v>
      </c>
      <c r="B102">
        <v>45692</v>
      </c>
      <c r="C102" t="s">
        <v>48</v>
      </c>
      <c r="D102" t="s">
        <v>66</v>
      </c>
      <c r="E102" t="s">
        <v>20</v>
      </c>
      <c r="F102" t="s">
        <v>21</v>
      </c>
      <c r="G102">
        <v>41</v>
      </c>
      <c r="H102" s="4">
        <v>800</v>
      </c>
      <c r="I102" s="3">
        <v>0.2</v>
      </c>
      <c r="J102" t="s">
        <v>70</v>
      </c>
      <c r="K102" t="s">
        <v>60</v>
      </c>
      <c r="L102" t="s">
        <v>37</v>
      </c>
      <c r="M102" s="4">
        <f>+TablaVentas[[#This Row],[Cantidad]]*TablaVentas[[#This Row],[Precio_unitario]]*(1-TablaVentas[[#This Row],[Descuento]])</f>
        <v>26240</v>
      </c>
    </row>
    <row r="103" spans="1:13" x14ac:dyDescent="0.25">
      <c r="A103" t="s">
        <v>173</v>
      </c>
      <c r="B103">
        <v>45667</v>
      </c>
      <c r="C103" t="s">
        <v>46</v>
      </c>
      <c r="D103" t="s">
        <v>64</v>
      </c>
      <c r="E103" t="s">
        <v>17</v>
      </c>
      <c r="F103" t="s">
        <v>18</v>
      </c>
      <c r="G103">
        <v>38</v>
      </c>
      <c r="H103" s="4">
        <v>1200</v>
      </c>
      <c r="I103" s="3">
        <v>0.3</v>
      </c>
      <c r="J103" t="s">
        <v>72</v>
      </c>
      <c r="K103" t="s">
        <v>58</v>
      </c>
      <c r="L103" t="s">
        <v>30</v>
      </c>
      <c r="M103" s="4">
        <f>+TablaVentas[[#This Row],[Cantidad]]*TablaVentas[[#This Row],[Precio_unitario]]*(1-TablaVentas[[#This Row],[Descuento]])</f>
        <v>31919.999999999996</v>
      </c>
    </row>
    <row r="104" spans="1:13" x14ac:dyDescent="0.25">
      <c r="A104" t="s">
        <v>174</v>
      </c>
      <c r="B104">
        <v>45766</v>
      </c>
      <c r="C104" t="s">
        <v>46</v>
      </c>
      <c r="D104" t="s">
        <v>63</v>
      </c>
      <c r="E104" t="s">
        <v>15</v>
      </c>
      <c r="F104" t="s">
        <v>16</v>
      </c>
      <c r="G104">
        <v>5</v>
      </c>
      <c r="H104" s="4">
        <v>50</v>
      </c>
      <c r="I104" s="3">
        <v>0.1</v>
      </c>
      <c r="J104" t="s">
        <v>72</v>
      </c>
      <c r="K104" t="s">
        <v>60</v>
      </c>
      <c r="L104" t="s">
        <v>37</v>
      </c>
      <c r="M104" s="4">
        <f>+TablaVentas[[#This Row],[Cantidad]]*TablaVentas[[#This Row],[Precio_unitario]]*(1-TablaVentas[[#This Row],[Descuento]])</f>
        <v>225</v>
      </c>
    </row>
    <row r="105" spans="1:13" x14ac:dyDescent="0.25">
      <c r="A105" t="s">
        <v>175</v>
      </c>
      <c r="B105">
        <v>45667</v>
      </c>
      <c r="C105" t="s">
        <v>46</v>
      </c>
      <c r="D105" t="s">
        <v>66</v>
      </c>
      <c r="E105" t="s">
        <v>20</v>
      </c>
      <c r="F105" t="s">
        <v>21</v>
      </c>
      <c r="G105">
        <v>8</v>
      </c>
      <c r="H105" s="4">
        <v>800</v>
      </c>
      <c r="I105" s="3">
        <v>0.2</v>
      </c>
      <c r="J105" t="s">
        <v>70</v>
      </c>
      <c r="K105" t="s">
        <v>59</v>
      </c>
      <c r="L105" t="s">
        <v>34</v>
      </c>
      <c r="M105" s="4">
        <f>+TablaVentas[[#This Row],[Cantidad]]*TablaVentas[[#This Row],[Precio_unitario]]*(1-TablaVentas[[#This Row],[Descuento]])</f>
        <v>5120</v>
      </c>
    </row>
    <row r="106" spans="1:13" x14ac:dyDescent="0.25">
      <c r="A106" t="s">
        <v>176</v>
      </c>
      <c r="B106">
        <v>45909</v>
      </c>
      <c r="C106" t="s">
        <v>47</v>
      </c>
      <c r="D106" t="s">
        <v>63</v>
      </c>
      <c r="E106" t="s">
        <v>15</v>
      </c>
      <c r="F106" t="s">
        <v>16</v>
      </c>
      <c r="G106">
        <v>30</v>
      </c>
      <c r="H106" s="4">
        <v>50</v>
      </c>
      <c r="I106" s="3">
        <v>0.1</v>
      </c>
      <c r="J106" t="s">
        <v>74</v>
      </c>
      <c r="K106" t="s">
        <v>58</v>
      </c>
      <c r="L106" t="s">
        <v>30</v>
      </c>
      <c r="M106" s="4">
        <f>+TablaVentas[[#This Row],[Cantidad]]*TablaVentas[[#This Row],[Precio_unitario]]*(1-TablaVentas[[#This Row],[Descuento]])</f>
        <v>1350</v>
      </c>
    </row>
    <row r="107" spans="1:13" x14ac:dyDescent="0.25">
      <c r="A107" t="s">
        <v>177</v>
      </c>
      <c r="B107">
        <v>45952</v>
      </c>
      <c r="C107" t="s">
        <v>45</v>
      </c>
      <c r="D107" t="s">
        <v>66</v>
      </c>
      <c r="E107" t="s">
        <v>20</v>
      </c>
      <c r="F107" t="s">
        <v>21</v>
      </c>
      <c r="G107">
        <v>24</v>
      </c>
      <c r="H107" s="4">
        <v>800</v>
      </c>
      <c r="I107" s="3">
        <v>0.2</v>
      </c>
      <c r="J107" t="s">
        <v>70</v>
      </c>
      <c r="K107" t="s">
        <v>62</v>
      </c>
      <c r="L107" t="s">
        <v>57</v>
      </c>
      <c r="M107" s="4">
        <f>+TablaVentas[[#This Row],[Cantidad]]*TablaVentas[[#This Row],[Precio_unitario]]*(1-TablaVentas[[#This Row],[Descuento]])</f>
        <v>15360</v>
      </c>
    </row>
    <row r="108" spans="1:13" x14ac:dyDescent="0.25">
      <c r="A108" t="s">
        <v>178</v>
      </c>
      <c r="B108">
        <v>45719</v>
      </c>
      <c r="C108" t="s">
        <v>47</v>
      </c>
      <c r="D108" t="s">
        <v>66</v>
      </c>
      <c r="E108" t="s">
        <v>20</v>
      </c>
      <c r="F108" t="s">
        <v>21</v>
      </c>
      <c r="G108">
        <v>18</v>
      </c>
      <c r="H108" s="4">
        <v>800</v>
      </c>
      <c r="I108" s="3">
        <v>0.2</v>
      </c>
      <c r="J108" t="s">
        <v>74</v>
      </c>
      <c r="K108" t="s">
        <v>62</v>
      </c>
      <c r="L108" t="s">
        <v>57</v>
      </c>
      <c r="M108" s="4">
        <f>+TablaVentas[[#This Row],[Cantidad]]*TablaVentas[[#This Row],[Precio_unitario]]*(1-TablaVentas[[#This Row],[Descuento]])</f>
        <v>11520</v>
      </c>
    </row>
    <row r="109" spans="1:13" x14ac:dyDescent="0.25">
      <c r="A109" t="s">
        <v>179</v>
      </c>
      <c r="B109">
        <v>45917</v>
      </c>
      <c r="C109" t="s">
        <v>48</v>
      </c>
      <c r="D109" t="s">
        <v>63</v>
      </c>
      <c r="E109" t="s">
        <v>15</v>
      </c>
      <c r="F109" t="s">
        <v>16</v>
      </c>
      <c r="G109">
        <v>26</v>
      </c>
      <c r="H109" s="4">
        <v>50</v>
      </c>
      <c r="I109" s="3">
        <v>0.1</v>
      </c>
      <c r="J109" t="s">
        <v>74</v>
      </c>
      <c r="K109" t="s">
        <v>60</v>
      </c>
      <c r="L109" t="s">
        <v>37</v>
      </c>
      <c r="M109" s="4">
        <f>+TablaVentas[[#This Row],[Cantidad]]*TablaVentas[[#This Row],[Precio_unitario]]*(1-TablaVentas[[#This Row],[Descuento]])</f>
        <v>1170</v>
      </c>
    </row>
    <row r="110" spans="1:13" x14ac:dyDescent="0.25">
      <c r="A110" t="s">
        <v>180</v>
      </c>
      <c r="B110">
        <v>45742</v>
      </c>
      <c r="C110" t="s">
        <v>46</v>
      </c>
      <c r="D110" t="s">
        <v>63</v>
      </c>
      <c r="E110" t="s">
        <v>15</v>
      </c>
      <c r="F110" t="s">
        <v>16</v>
      </c>
      <c r="G110">
        <v>23</v>
      </c>
      <c r="H110" s="4">
        <v>50</v>
      </c>
      <c r="I110" s="3">
        <v>0.1</v>
      </c>
      <c r="J110" t="s">
        <v>70</v>
      </c>
      <c r="K110" t="s">
        <v>61</v>
      </c>
      <c r="L110" t="s">
        <v>56</v>
      </c>
      <c r="M110" s="4">
        <f>+TablaVentas[[#This Row],[Cantidad]]*TablaVentas[[#This Row],[Precio_unitario]]*(1-TablaVentas[[#This Row],[Descuento]])</f>
        <v>1035</v>
      </c>
    </row>
    <row r="111" spans="1:13" x14ac:dyDescent="0.25">
      <c r="A111" t="s">
        <v>181</v>
      </c>
      <c r="B111">
        <v>45773</v>
      </c>
      <c r="C111" t="s">
        <v>48</v>
      </c>
      <c r="D111" t="s">
        <v>66</v>
      </c>
      <c r="E111" t="s">
        <v>20</v>
      </c>
      <c r="F111" t="s">
        <v>21</v>
      </c>
      <c r="G111">
        <v>24</v>
      </c>
      <c r="H111" s="4">
        <v>800</v>
      </c>
      <c r="I111" s="3">
        <v>0.2</v>
      </c>
      <c r="J111" t="s">
        <v>74</v>
      </c>
      <c r="K111" t="s">
        <v>62</v>
      </c>
      <c r="L111" t="s">
        <v>57</v>
      </c>
      <c r="M111" s="4">
        <f>+TablaVentas[[#This Row],[Cantidad]]*TablaVentas[[#This Row],[Precio_unitario]]*(1-TablaVentas[[#This Row],[Descuento]])</f>
        <v>15360</v>
      </c>
    </row>
    <row r="112" spans="1:13" x14ac:dyDescent="0.25">
      <c r="A112" t="s">
        <v>182</v>
      </c>
      <c r="B112">
        <v>45865</v>
      </c>
      <c r="C112" t="s">
        <v>48</v>
      </c>
      <c r="D112" t="s">
        <v>66</v>
      </c>
      <c r="E112" t="s">
        <v>20</v>
      </c>
      <c r="F112" t="s">
        <v>21</v>
      </c>
      <c r="G112">
        <v>15</v>
      </c>
      <c r="H112" s="4">
        <v>800</v>
      </c>
      <c r="I112" s="3">
        <v>0.2</v>
      </c>
      <c r="J112" t="s">
        <v>70</v>
      </c>
      <c r="K112" t="s">
        <v>59</v>
      </c>
      <c r="L112" t="s">
        <v>34</v>
      </c>
      <c r="M112" s="4">
        <f>+TablaVentas[[#This Row],[Cantidad]]*TablaVentas[[#This Row],[Precio_unitario]]*(1-TablaVentas[[#This Row],[Descuento]])</f>
        <v>9600</v>
      </c>
    </row>
    <row r="113" spans="1:13" x14ac:dyDescent="0.25">
      <c r="A113" t="s">
        <v>183</v>
      </c>
      <c r="B113">
        <v>45939</v>
      </c>
      <c r="C113" t="s">
        <v>46</v>
      </c>
      <c r="D113" t="s">
        <v>65</v>
      </c>
      <c r="E113" t="s">
        <v>19</v>
      </c>
      <c r="F113" t="s">
        <v>16</v>
      </c>
      <c r="G113">
        <v>26</v>
      </c>
      <c r="H113" s="4">
        <v>200</v>
      </c>
      <c r="I113" s="3">
        <v>0.1</v>
      </c>
      <c r="J113" t="s">
        <v>74</v>
      </c>
      <c r="K113" t="s">
        <v>60</v>
      </c>
      <c r="L113" t="s">
        <v>37</v>
      </c>
      <c r="M113" s="4">
        <f>+TablaVentas[[#This Row],[Cantidad]]*TablaVentas[[#This Row],[Precio_unitario]]*(1-TablaVentas[[#This Row],[Descuento]])</f>
        <v>4680</v>
      </c>
    </row>
    <row r="114" spans="1:13" x14ac:dyDescent="0.25">
      <c r="A114" t="s">
        <v>184</v>
      </c>
      <c r="B114">
        <v>45768</v>
      </c>
      <c r="C114" t="s">
        <v>48</v>
      </c>
      <c r="D114" t="s">
        <v>63</v>
      </c>
      <c r="E114" t="s">
        <v>15</v>
      </c>
      <c r="F114" t="s">
        <v>16</v>
      </c>
      <c r="G114">
        <v>38</v>
      </c>
      <c r="H114" s="4">
        <v>50</v>
      </c>
      <c r="I114" s="3">
        <v>0.1</v>
      </c>
      <c r="J114" t="s">
        <v>70</v>
      </c>
      <c r="K114" t="s">
        <v>59</v>
      </c>
      <c r="L114" t="s">
        <v>34</v>
      </c>
      <c r="M114" s="4">
        <f>+TablaVentas[[#This Row],[Cantidad]]*TablaVentas[[#This Row],[Precio_unitario]]*(1-TablaVentas[[#This Row],[Descuento]])</f>
        <v>1710</v>
      </c>
    </row>
    <row r="115" spans="1:13" x14ac:dyDescent="0.25">
      <c r="A115" t="s">
        <v>185</v>
      </c>
      <c r="B115">
        <v>45990</v>
      </c>
      <c r="C115" t="s">
        <v>48</v>
      </c>
      <c r="D115" t="s">
        <v>65</v>
      </c>
      <c r="E115" t="s">
        <v>19</v>
      </c>
      <c r="F115" t="s">
        <v>16</v>
      </c>
      <c r="G115">
        <v>14</v>
      </c>
      <c r="H115" s="4">
        <v>200</v>
      </c>
      <c r="I115" s="3">
        <v>0.1</v>
      </c>
      <c r="J115" t="s">
        <v>74</v>
      </c>
      <c r="K115" t="s">
        <v>58</v>
      </c>
      <c r="L115" t="s">
        <v>30</v>
      </c>
      <c r="M115" s="4">
        <f>+TablaVentas[[#This Row],[Cantidad]]*TablaVentas[[#This Row],[Precio_unitario]]*(1-TablaVentas[[#This Row],[Descuento]])</f>
        <v>2520</v>
      </c>
    </row>
    <row r="116" spans="1:13" x14ac:dyDescent="0.25">
      <c r="A116" t="s">
        <v>186</v>
      </c>
      <c r="B116">
        <v>45710</v>
      </c>
      <c r="C116" t="s">
        <v>47</v>
      </c>
      <c r="D116" t="s">
        <v>66</v>
      </c>
      <c r="E116" t="s">
        <v>20</v>
      </c>
      <c r="F116" t="s">
        <v>21</v>
      </c>
      <c r="G116">
        <v>19</v>
      </c>
      <c r="H116" s="4">
        <v>800</v>
      </c>
      <c r="I116" s="3">
        <v>0.2</v>
      </c>
      <c r="J116" t="s">
        <v>72</v>
      </c>
      <c r="K116" t="s">
        <v>61</v>
      </c>
      <c r="L116" t="s">
        <v>56</v>
      </c>
      <c r="M116" s="4">
        <f>+TablaVentas[[#This Row],[Cantidad]]*TablaVentas[[#This Row],[Precio_unitario]]*(1-TablaVentas[[#This Row],[Descuento]])</f>
        <v>12160</v>
      </c>
    </row>
    <row r="117" spans="1:13" x14ac:dyDescent="0.25">
      <c r="A117" t="s">
        <v>187</v>
      </c>
      <c r="B117">
        <v>45918</v>
      </c>
      <c r="C117" t="s">
        <v>47</v>
      </c>
      <c r="D117" t="s">
        <v>65</v>
      </c>
      <c r="E117" t="s">
        <v>19</v>
      </c>
      <c r="F117" t="s">
        <v>16</v>
      </c>
      <c r="G117">
        <v>18</v>
      </c>
      <c r="H117" s="4">
        <v>200</v>
      </c>
      <c r="I117" s="3">
        <v>0.1</v>
      </c>
      <c r="J117" t="s">
        <v>72</v>
      </c>
      <c r="K117" t="s">
        <v>61</v>
      </c>
      <c r="L117" t="s">
        <v>56</v>
      </c>
      <c r="M117" s="4">
        <f>+TablaVentas[[#This Row],[Cantidad]]*TablaVentas[[#This Row],[Precio_unitario]]*(1-TablaVentas[[#This Row],[Descuento]])</f>
        <v>3240</v>
      </c>
    </row>
    <row r="118" spans="1:13" x14ac:dyDescent="0.25">
      <c r="A118" t="s">
        <v>188</v>
      </c>
      <c r="B118">
        <v>45755</v>
      </c>
      <c r="C118" t="s">
        <v>46</v>
      </c>
      <c r="D118" t="s">
        <v>64</v>
      </c>
      <c r="E118" t="s">
        <v>17</v>
      </c>
      <c r="F118" t="s">
        <v>18</v>
      </c>
      <c r="G118">
        <v>25</v>
      </c>
      <c r="H118" s="4">
        <v>1200</v>
      </c>
      <c r="I118" s="3">
        <v>0.3</v>
      </c>
      <c r="J118" t="s">
        <v>74</v>
      </c>
      <c r="K118" t="s">
        <v>62</v>
      </c>
      <c r="L118" t="s">
        <v>57</v>
      </c>
      <c r="M118" s="4">
        <f>+TablaVentas[[#This Row],[Cantidad]]*TablaVentas[[#This Row],[Precio_unitario]]*(1-TablaVentas[[#This Row],[Descuento]])</f>
        <v>21000</v>
      </c>
    </row>
    <row r="119" spans="1:13" x14ac:dyDescent="0.25">
      <c r="A119" t="s">
        <v>189</v>
      </c>
      <c r="B119">
        <v>45846</v>
      </c>
      <c r="C119" t="s">
        <v>47</v>
      </c>
      <c r="D119" t="s">
        <v>66</v>
      </c>
      <c r="E119" t="s">
        <v>20</v>
      </c>
      <c r="F119" t="s">
        <v>21</v>
      </c>
      <c r="G119">
        <v>31</v>
      </c>
      <c r="H119" s="4">
        <v>800</v>
      </c>
      <c r="I119" s="3">
        <v>0.2</v>
      </c>
      <c r="J119" t="s">
        <v>70</v>
      </c>
      <c r="K119" t="s">
        <v>61</v>
      </c>
      <c r="L119" t="s">
        <v>56</v>
      </c>
      <c r="M119" s="4">
        <f>+TablaVentas[[#This Row],[Cantidad]]*TablaVentas[[#This Row],[Precio_unitario]]*(1-TablaVentas[[#This Row],[Descuento]])</f>
        <v>19840</v>
      </c>
    </row>
    <row r="120" spans="1:13" x14ac:dyDescent="0.25">
      <c r="A120" t="s">
        <v>190</v>
      </c>
      <c r="B120">
        <v>45925</v>
      </c>
      <c r="C120" t="s">
        <v>47</v>
      </c>
      <c r="D120" t="s">
        <v>64</v>
      </c>
      <c r="E120" t="s">
        <v>17</v>
      </c>
      <c r="F120" t="s">
        <v>18</v>
      </c>
      <c r="G120">
        <v>32</v>
      </c>
      <c r="H120" s="4">
        <v>1200</v>
      </c>
      <c r="I120" s="3">
        <v>0.3</v>
      </c>
      <c r="J120" t="s">
        <v>72</v>
      </c>
      <c r="K120" t="s">
        <v>58</v>
      </c>
      <c r="L120" t="s">
        <v>30</v>
      </c>
      <c r="M120" s="4">
        <f>+TablaVentas[[#This Row],[Cantidad]]*TablaVentas[[#This Row],[Precio_unitario]]*(1-TablaVentas[[#This Row],[Descuento]])</f>
        <v>26880</v>
      </c>
    </row>
    <row r="121" spans="1:13" x14ac:dyDescent="0.25">
      <c r="A121" t="s">
        <v>191</v>
      </c>
      <c r="B121">
        <v>45782</v>
      </c>
      <c r="C121" t="s">
        <v>47</v>
      </c>
      <c r="D121" t="s">
        <v>66</v>
      </c>
      <c r="E121" t="s">
        <v>20</v>
      </c>
      <c r="F121" t="s">
        <v>21</v>
      </c>
      <c r="G121">
        <v>27</v>
      </c>
      <c r="H121" s="4">
        <v>800</v>
      </c>
      <c r="I121" s="3">
        <v>0.2</v>
      </c>
      <c r="J121" t="s">
        <v>70</v>
      </c>
      <c r="K121" t="s">
        <v>60</v>
      </c>
      <c r="L121" t="s">
        <v>37</v>
      </c>
      <c r="M121" s="4">
        <f>+TablaVentas[[#This Row],[Cantidad]]*TablaVentas[[#This Row],[Precio_unitario]]*(1-TablaVentas[[#This Row],[Descuento]])</f>
        <v>17280</v>
      </c>
    </row>
    <row r="122" spans="1:13" x14ac:dyDescent="0.25">
      <c r="A122" t="s">
        <v>192</v>
      </c>
      <c r="B122">
        <v>45814</v>
      </c>
      <c r="C122" t="s">
        <v>46</v>
      </c>
      <c r="D122" t="s">
        <v>66</v>
      </c>
      <c r="E122" t="s">
        <v>20</v>
      </c>
      <c r="F122" t="s">
        <v>21</v>
      </c>
      <c r="G122">
        <v>17</v>
      </c>
      <c r="H122" s="4">
        <v>800</v>
      </c>
      <c r="I122" s="3">
        <v>0.2</v>
      </c>
      <c r="J122" t="s">
        <v>74</v>
      </c>
      <c r="K122" t="s">
        <v>62</v>
      </c>
      <c r="L122" t="s">
        <v>57</v>
      </c>
      <c r="M122" s="4">
        <f>+TablaVentas[[#This Row],[Cantidad]]*TablaVentas[[#This Row],[Precio_unitario]]*(1-TablaVentas[[#This Row],[Descuento]])</f>
        <v>10880</v>
      </c>
    </row>
    <row r="123" spans="1:13" x14ac:dyDescent="0.25">
      <c r="A123" t="s">
        <v>193</v>
      </c>
      <c r="B123">
        <v>45721</v>
      </c>
      <c r="C123" t="s">
        <v>48</v>
      </c>
      <c r="D123" t="s">
        <v>65</v>
      </c>
      <c r="E123" t="s">
        <v>19</v>
      </c>
      <c r="F123" t="s">
        <v>16</v>
      </c>
      <c r="G123">
        <v>41</v>
      </c>
      <c r="H123" s="4">
        <v>200</v>
      </c>
      <c r="I123" s="3">
        <v>0.1</v>
      </c>
      <c r="J123" t="s">
        <v>74</v>
      </c>
      <c r="K123" t="s">
        <v>62</v>
      </c>
      <c r="L123" t="s">
        <v>57</v>
      </c>
      <c r="M123" s="4">
        <f>+TablaVentas[[#This Row],[Cantidad]]*TablaVentas[[#This Row],[Precio_unitario]]*(1-TablaVentas[[#This Row],[Descuento]])</f>
        <v>7380</v>
      </c>
    </row>
    <row r="124" spans="1:13" x14ac:dyDescent="0.25">
      <c r="A124" t="s">
        <v>194</v>
      </c>
      <c r="B124">
        <v>45727</v>
      </c>
      <c r="C124" t="s">
        <v>45</v>
      </c>
      <c r="D124" t="s">
        <v>65</v>
      </c>
      <c r="E124" t="s">
        <v>19</v>
      </c>
      <c r="F124" t="s">
        <v>16</v>
      </c>
      <c r="G124">
        <v>11</v>
      </c>
      <c r="H124" s="4">
        <v>200</v>
      </c>
      <c r="I124" s="3">
        <v>0.1</v>
      </c>
      <c r="J124" t="s">
        <v>70</v>
      </c>
      <c r="K124" t="s">
        <v>61</v>
      </c>
      <c r="L124" t="s">
        <v>56</v>
      </c>
      <c r="M124" s="4">
        <f>+TablaVentas[[#This Row],[Cantidad]]*TablaVentas[[#This Row],[Precio_unitario]]*(1-TablaVentas[[#This Row],[Descuento]])</f>
        <v>1980</v>
      </c>
    </row>
    <row r="125" spans="1:13" x14ac:dyDescent="0.25">
      <c r="A125" t="s">
        <v>195</v>
      </c>
      <c r="B125">
        <v>45804</v>
      </c>
      <c r="C125" t="s">
        <v>48</v>
      </c>
      <c r="D125" t="s">
        <v>65</v>
      </c>
      <c r="E125" t="s">
        <v>19</v>
      </c>
      <c r="F125" t="s">
        <v>16</v>
      </c>
      <c r="G125">
        <v>29</v>
      </c>
      <c r="H125" s="4">
        <v>200</v>
      </c>
      <c r="I125" s="3">
        <v>0.1</v>
      </c>
      <c r="J125" t="s">
        <v>74</v>
      </c>
      <c r="K125" t="s">
        <v>61</v>
      </c>
      <c r="L125" t="s">
        <v>56</v>
      </c>
      <c r="M125" s="4">
        <f>+TablaVentas[[#This Row],[Cantidad]]*TablaVentas[[#This Row],[Precio_unitario]]*(1-TablaVentas[[#This Row],[Descuento]])</f>
        <v>5220</v>
      </c>
    </row>
    <row r="126" spans="1:13" x14ac:dyDescent="0.25">
      <c r="A126" t="s">
        <v>196</v>
      </c>
      <c r="B126">
        <v>46000</v>
      </c>
      <c r="C126" t="s">
        <v>48</v>
      </c>
      <c r="D126" t="s">
        <v>65</v>
      </c>
      <c r="E126" t="s">
        <v>19</v>
      </c>
      <c r="F126" t="s">
        <v>16</v>
      </c>
      <c r="G126">
        <v>18</v>
      </c>
      <c r="H126" s="4">
        <v>200</v>
      </c>
      <c r="I126" s="3">
        <v>0.1</v>
      </c>
      <c r="J126" t="s">
        <v>72</v>
      </c>
      <c r="K126" t="s">
        <v>58</v>
      </c>
      <c r="L126" t="s">
        <v>30</v>
      </c>
      <c r="M126" s="4">
        <f>+TablaVentas[[#This Row],[Cantidad]]*TablaVentas[[#This Row],[Precio_unitario]]*(1-TablaVentas[[#This Row],[Descuento]])</f>
        <v>3240</v>
      </c>
    </row>
    <row r="127" spans="1:13" x14ac:dyDescent="0.25">
      <c r="A127" t="s">
        <v>197</v>
      </c>
      <c r="B127">
        <v>45670</v>
      </c>
      <c r="C127" t="s">
        <v>47</v>
      </c>
      <c r="D127" t="s">
        <v>65</v>
      </c>
      <c r="E127" t="s">
        <v>19</v>
      </c>
      <c r="F127" t="s">
        <v>16</v>
      </c>
      <c r="G127">
        <v>44</v>
      </c>
      <c r="H127" s="4">
        <v>200</v>
      </c>
      <c r="I127" s="3">
        <v>0.1</v>
      </c>
      <c r="J127" t="s">
        <v>72</v>
      </c>
      <c r="K127" t="s">
        <v>62</v>
      </c>
      <c r="L127" t="s">
        <v>57</v>
      </c>
      <c r="M127" s="4">
        <f>+TablaVentas[[#This Row],[Cantidad]]*TablaVentas[[#This Row],[Precio_unitario]]*(1-TablaVentas[[#This Row],[Descuento]])</f>
        <v>7920</v>
      </c>
    </row>
    <row r="128" spans="1:13" x14ac:dyDescent="0.25">
      <c r="A128" t="s">
        <v>198</v>
      </c>
      <c r="B128">
        <v>46015</v>
      </c>
      <c r="C128" t="s">
        <v>47</v>
      </c>
      <c r="D128" t="s">
        <v>65</v>
      </c>
      <c r="E128" t="s">
        <v>19</v>
      </c>
      <c r="F128" t="s">
        <v>16</v>
      </c>
      <c r="G128">
        <v>13</v>
      </c>
      <c r="H128" s="4">
        <v>200</v>
      </c>
      <c r="I128" s="3">
        <v>0.1</v>
      </c>
      <c r="J128" t="s">
        <v>72</v>
      </c>
      <c r="K128" t="s">
        <v>62</v>
      </c>
      <c r="L128" t="s">
        <v>57</v>
      </c>
      <c r="M128" s="4">
        <f>+TablaVentas[[#This Row],[Cantidad]]*TablaVentas[[#This Row],[Precio_unitario]]*(1-TablaVentas[[#This Row],[Descuento]])</f>
        <v>2340</v>
      </c>
    </row>
    <row r="129" spans="1:13" x14ac:dyDescent="0.25">
      <c r="A129" t="s">
        <v>199</v>
      </c>
      <c r="B129">
        <v>45731</v>
      </c>
      <c r="C129" t="s">
        <v>47</v>
      </c>
      <c r="D129" t="s">
        <v>63</v>
      </c>
      <c r="E129" t="s">
        <v>15</v>
      </c>
      <c r="F129" t="s">
        <v>16</v>
      </c>
      <c r="G129">
        <v>40</v>
      </c>
      <c r="H129" s="4">
        <v>50</v>
      </c>
      <c r="I129" s="3">
        <v>0.1</v>
      </c>
      <c r="J129" t="s">
        <v>72</v>
      </c>
      <c r="K129" t="s">
        <v>60</v>
      </c>
      <c r="L129" t="s">
        <v>37</v>
      </c>
      <c r="M129" s="4">
        <f>+TablaVentas[[#This Row],[Cantidad]]*TablaVentas[[#This Row],[Precio_unitario]]*(1-TablaVentas[[#This Row],[Descuento]])</f>
        <v>1800</v>
      </c>
    </row>
    <row r="130" spans="1:13" x14ac:dyDescent="0.25">
      <c r="A130" t="s">
        <v>200</v>
      </c>
      <c r="B130">
        <v>45839</v>
      </c>
      <c r="C130" t="s">
        <v>48</v>
      </c>
      <c r="D130" t="s">
        <v>65</v>
      </c>
      <c r="E130" t="s">
        <v>19</v>
      </c>
      <c r="F130" t="s">
        <v>16</v>
      </c>
      <c r="G130">
        <v>36</v>
      </c>
      <c r="H130" s="4">
        <v>200</v>
      </c>
      <c r="I130" s="3">
        <v>0.1</v>
      </c>
      <c r="J130" t="s">
        <v>72</v>
      </c>
      <c r="K130" t="s">
        <v>62</v>
      </c>
      <c r="L130" t="s">
        <v>57</v>
      </c>
      <c r="M130" s="4">
        <f>+TablaVentas[[#This Row],[Cantidad]]*TablaVentas[[#This Row],[Precio_unitario]]*(1-TablaVentas[[#This Row],[Descuento]])</f>
        <v>6480</v>
      </c>
    </row>
    <row r="131" spans="1:13" x14ac:dyDescent="0.25">
      <c r="A131" t="s">
        <v>201</v>
      </c>
      <c r="B131">
        <v>46015</v>
      </c>
      <c r="C131" t="s">
        <v>47</v>
      </c>
      <c r="D131" t="s">
        <v>63</v>
      </c>
      <c r="E131" t="s">
        <v>15</v>
      </c>
      <c r="F131" t="s">
        <v>16</v>
      </c>
      <c r="G131">
        <v>44</v>
      </c>
      <c r="H131" s="4">
        <v>50</v>
      </c>
      <c r="I131" s="3">
        <v>0.1</v>
      </c>
      <c r="J131" t="s">
        <v>70</v>
      </c>
      <c r="K131" t="s">
        <v>61</v>
      </c>
      <c r="L131" t="s">
        <v>56</v>
      </c>
      <c r="M131" s="4">
        <f>+TablaVentas[[#This Row],[Cantidad]]*TablaVentas[[#This Row],[Precio_unitario]]*(1-TablaVentas[[#This Row],[Descuento]])</f>
        <v>1980</v>
      </c>
    </row>
    <row r="132" spans="1:13" x14ac:dyDescent="0.25">
      <c r="A132" t="s">
        <v>202</v>
      </c>
      <c r="B132">
        <v>45815</v>
      </c>
      <c r="C132" t="s">
        <v>45</v>
      </c>
      <c r="D132" t="s">
        <v>63</v>
      </c>
      <c r="E132" t="s">
        <v>15</v>
      </c>
      <c r="F132" t="s">
        <v>16</v>
      </c>
      <c r="G132">
        <v>16</v>
      </c>
      <c r="H132" s="4">
        <v>50</v>
      </c>
      <c r="I132" s="3">
        <v>0.1</v>
      </c>
      <c r="J132" t="s">
        <v>70</v>
      </c>
      <c r="K132" t="s">
        <v>62</v>
      </c>
      <c r="L132" t="s">
        <v>57</v>
      </c>
      <c r="M132" s="4">
        <f>+TablaVentas[[#This Row],[Cantidad]]*TablaVentas[[#This Row],[Precio_unitario]]*(1-TablaVentas[[#This Row],[Descuento]])</f>
        <v>720</v>
      </c>
    </row>
    <row r="133" spans="1:13" x14ac:dyDescent="0.25">
      <c r="A133" t="s">
        <v>203</v>
      </c>
      <c r="B133">
        <v>45961</v>
      </c>
      <c r="C133" t="s">
        <v>45</v>
      </c>
      <c r="D133" t="s">
        <v>65</v>
      </c>
      <c r="E133" t="s">
        <v>19</v>
      </c>
      <c r="F133" t="s">
        <v>16</v>
      </c>
      <c r="G133">
        <v>10</v>
      </c>
      <c r="H133" s="4">
        <v>200</v>
      </c>
      <c r="I133" s="3">
        <v>0.1</v>
      </c>
      <c r="J133" t="s">
        <v>74</v>
      </c>
      <c r="K133" t="s">
        <v>62</v>
      </c>
      <c r="L133" t="s">
        <v>57</v>
      </c>
      <c r="M133" s="4">
        <f>+TablaVentas[[#This Row],[Cantidad]]*TablaVentas[[#This Row],[Precio_unitario]]*(1-TablaVentas[[#This Row],[Descuento]])</f>
        <v>1800</v>
      </c>
    </row>
    <row r="134" spans="1:13" x14ac:dyDescent="0.25">
      <c r="A134" t="s">
        <v>204</v>
      </c>
      <c r="B134">
        <v>45849</v>
      </c>
      <c r="C134" t="s">
        <v>45</v>
      </c>
      <c r="D134" t="s">
        <v>65</v>
      </c>
      <c r="E134" t="s">
        <v>19</v>
      </c>
      <c r="F134" t="s">
        <v>16</v>
      </c>
      <c r="G134">
        <v>23</v>
      </c>
      <c r="H134" s="4">
        <v>200</v>
      </c>
      <c r="I134" s="3">
        <v>0.1</v>
      </c>
      <c r="J134" t="s">
        <v>70</v>
      </c>
      <c r="K134" t="s">
        <v>62</v>
      </c>
      <c r="L134" t="s">
        <v>57</v>
      </c>
      <c r="M134" s="4">
        <f>+TablaVentas[[#This Row],[Cantidad]]*TablaVentas[[#This Row],[Precio_unitario]]*(1-TablaVentas[[#This Row],[Descuento]])</f>
        <v>4140</v>
      </c>
    </row>
    <row r="135" spans="1:13" x14ac:dyDescent="0.25">
      <c r="A135" t="s">
        <v>205</v>
      </c>
      <c r="B135">
        <v>45954</v>
      </c>
      <c r="C135" t="s">
        <v>48</v>
      </c>
      <c r="D135" t="s">
        <v>65</v>
      </c>
      <c r="E135" t="s">
        <v>19</v>
      </c>
      <c r="F135" t="s">
        <v>16</v>
      </c>
      <c r="G135">
        <v>11</v>
      </c>
      <c r="H135" s="4">
        <v>200</v>
      </c>
      <c r="I135" s="3">
        <v>0.1</v>
      </c>
      <c r="J135" t="s">
        <v>70</v>
      </c>
      <c r="K135" t="s">
        <v>58</v>
      </c>
      <c r="L135" t="s">
        <v>30</v>
      </c>
      <c r="M135" s="4">
        <f>+TablaVentas[[#This Row],[Cantidad]]*TablaVentas[[#This Row],[Precio_unitario]]*(1-TablaVentas[[#This Row],[Descuento]])</f>
        <v>1980</v>
      </c>
    </row>
    <row r="136" spans="1:13" x14ac:dyDescent="0.25">
      <c r="A136" t="s">
        <v>206</v>
      </c>
      <c r="B136">
        <v>45789</v>
      </c>
      <c r="C136" t="s">
        <v>45</v>
      </c>
      <c r="D136" t="s">
        <v>66</v>
      </c>
      <c r="E136" t="s">
        <v>20</v>
      </c>
      <c r="F136" t="s">
        <v>21</v>
      </c>
      <c r="G136">
        <v>34</v>
      </c>
      <c r="H136" s="4">
        <v>800</v>
      </c>
      <c r="I136" s="3">
        <v>0.2</v>
      </c>
      <c r="J136" t="s">
        <v>70</v>
      </c>
      <c r="K136" t="s">
        <v>59</v>
      </c>
      <c r="L136" t="s">
        <v>34</v>
      </c>
      <c r="M136" s="4">
        <f>+TablaVentas[[#This Row],[Cantidad]]*TablaVentas[[#This Row],[Precio_unitario]]*(1-TablaVentas[[#This Row],[Descuento]])</f>
        <v>21760</v>
      </c>
    </row>
    <row r="137" spans="1:13" x14ac:dyDescent="0.25">
      <c r="A137" t="s">
        <v>207</v>
      </c>
      <c r="B137">
        <v>45784</v>
      </c>
      <c r="C137" t="s">
        <v>48</v>
      </c>
      <c r="D137" t="s">
        <v>63</v>
      </c>
      <c r="E137" t="s">
        <v>15</v>
      </c>
      <c r="F137" t="s">
        <v>16</v>
      </c>
      <c r="G137">
        <v>45</v>
      </c>
      <c r="H137" s="4">
        <v>50</v>
      </c>
      <c r="I137" s="3">
        <v>0.1</v>
      </c>
      <c r="J137" t="s">
        <v>72</v>
      </c>
      <c r="K137" t="s">
        <v>60</v>
      </c>
      <c r="L137" t="s">
        <v>37</v>
      </c>
      <c r="M137" s="4">
        <f>+TablaVentas[[#This Row],[Cantidad]]*TablaVentas[[#This Row],[Precio_unitario]]*(1-TablaVentas[[#This Row],[Descuento]])</f>
        <v>2025</v>
      </c>
    </row>
    <row r="138" spans="1:13" x14ac:dyDescent="0.25">
      <c r="A138" t="s">
        <v>208</v>
      </c>
      <c r="B138">
        <v>45748</v>
      </c>
      <c r="C138" t="s">
        <v>45</v>
      </c>
      <c r="D138" t="s">
        <v>63</v>
      </c>
      <c r="E138" t="s">
        <v>15</v>
      </c>
      <c r="F138" t="s">
        <v>16</v>
      </c>
      <c r="G138">
        <v>27</v>
      </c>
      <c r="H138" s="4">
        <v>50</v>
      </c>
      <c r="I138" s="3">
        <v>0.1</v>
      </c>
      <c r="J138" t="s">
        <v>72</v>
      </c>
      <c r="K138" t="s">
        <v>58</v>
      </c>
      <c r="L138" t="s">
        <v>30</v>
      </c>
      <c r="M138" s="4">
        <f>+TablaVentas[[#This Row],[Cantidad]]*TablaVentas[[#This Row],[Precio_unitario]]*(1-TablaVentas[[#This Row],[Descuento]])</f>
        <v>1215</v>
      </c>
    </row>
    <row r="139" spans="1:13" x14ac:dyDescent="0.25">
      <c r="A139" t="s">
        <v>209</v>
      </c>
      <c r="B139">
        <v>45943</v>
      </c>
      <c r="C139" t="s">
        <v>48</v>
      </c>
      <c r="D139" t="s">
        <v>66</v>
      </c>
      <c r="E139" t="s">
        <v>20</v>
      </c>
      <c r="F139" t="s">
        <v>21</v>
      </c>
      <c r="G139">
        <v>37</v>
      </c>
      <c r="H139" s="4">
        <v>800</v>
      </c>
      <c r="I139" s="3">
        <v>0.2</v>
      </c>
      <c r="J139" t="s">
        <v>70</v>
      </c>
      <c r="K139" t="s">
        <v>61</v>
      </c>
      <c r="L139" t="s">
        <v>56</v>
      </c>
      <c r="M139" s="4">
        <f>+TablaVentas[[#This Row],[Cantidad]]*TablaVentas[[#This Row],[Precio_unitario]]*(1-TablaVentas[[#This Row],[Descuento]])</f>
        <v>23680</v>
      </c>
    </row>
    <row r="140" spans="1:13" x14ac:dyDescent="0.25">
      <c r="A140" t="s">
        <v>210</v>
      </c>
      <c r="B140">
        <v>45875</v>
      </c>
      <c r="C140" t="s">
        <v>47</v>
      </c>
      <c r="D140" t="s">
        <v>65</v>
      </c>
      <c r="E140" t="s">
        <v>19</v>
      </c>
      <c r="F140" t="s">
        <v>16</v>
      </c>
      <c r="G140">
        <v>10</v>
      </c>
      <c r="H140" s="4">
        <v>200</v>
      </c>
      <c r="I140" s="3">
        <v>0.1</v>
      </c>
      <c r="J140" t="s">
        <v>70</v>
      </c>
      <c r="K140" t="s">
        <v>61</v>
      </c>
      <c r="L140" t="s">
        <v>56</v>
      </c>
      <c r="M140" s="4">
        <f>+TablaVentas[[#This Row],[Cantidad]]*TablaVentas[[#This Row],[Precio_unitario]]*(1-TablaVentas[[#This Row],[Descuento]])</f>
        <v>1800</v>
      </c>
    </row>
    <row r="141" spans="1:13" x14ac:dyDescent="0.25">
      <c r="A141" t="s">
        <v>211</v>
      </c>
      <c r="B141">
        <v>45826</v>
      </c>
      <c r="C141" t="s">
        <v>45</v>
      </c>
      <c r="D141" t="s">
        <v>63</v>
      </c>
      <c r="E141" t="s">
        <v>15</v>
      </c>
      <c r="F141" t="s">
        <v>16</v>
      </c>
      <c r="G141">
        <v>26</v>
      </c>
      <c r="H141" s="4">
        <v>50</v>
      </c>
      <c r="I141" s="3">
        <v>0.1</v>
      </c>
      <c r="J141" t="s">
        <v>70</v>
      </c>
      <c r="K141" t="s">
        <v>59</v>
      </c>
      <c r="L141" t="s">
        <v>34</v>
      </c>
      <c r="M141" s="4">
        <f>+TablaVentas[[#This Row],[Cantidad]]*TablaVentas[[#This Row],[Precio_unitario]]*(1-TablaVentas[[#This Row],[Descuento]])</f>
        <v>1170</v>
      </c>
    </row>
    <row r="142" spans="1:13" x14ac:dyDescent="0.25">
      <c r="A142" t="s">
        <v>212</v>
      </c>
      <c r="B142">
        <v>45886</v>
      </c>
      <c r="C142" t="s">
        <v>45</v>
      </c>
      <c r="D142" t="s">
        <v>65</v>
      </c>
      <c r="E142" t="s">
        <v>19</v>
      </c>
      <c r="F142" t="s">
        <v>16</v>
      </c>
      <c r="G142">
        <v>28</v>
      </c>
      <c r="H142" s="4">
        <v>200</v>
      </c>
      <c r="I142" s="3">
        <v>0.1</v>
      </c>
      <c r="J142" t="s">
        <v>70</v>
      </c>
      <c r="K142" t="s">
        <v>60</v>
      </c>
      <c r="L142" t="s">
        <v>37</v>
      </c>
      <c r="M142" s="4">
        <f>+TablaVentas[[#This Row],[Cantidad]]*TablaVentas[[#This Row],[Precio_unitario]]*(1-TablaVentas[[#This Row],[Descuento]])</f>
        <v>5040</v>
      </c>
    </row>
    <row r="143" spans="1:13" x14ac:dyDescent="0.25">
      <c r="A143" t="s">
        <v>213</v>
      </c>
      <c r="B143">
        <v>45872</v>
      </c>
      <c r="C143" t="s">
        <v>45</v>
      </c>
      <c r="D143" t="s">
        <v>66</v>
      </c>
      <c r="E143" t="s">
        <v>20</v>
      </c>
      <c r="F143" t="s">
        <v>21</v>
      </c>
      <c r="G143">
        <v>22</v>
      </c>
      <c r="H143" s="4">
        <v>800</v>
      </c>
      <c r="I143" s="3">
        <v>0.2</v>
      </c>
      <c r="J143" t="s">
        <v>72</v>
      </c>
      <c r="K143" t="s">
        <v>61</v>
      </c>
      <c r="L143" t="s">
        <v>56</v>
      </c>
      <c r="M143" s="4">
        <f>+TablaVentas[[#This Row],[Cantidad]]*TablaVentas[[#This Row],[Precio_unitario]]*(1-TablaVentas[[#This Row],[Descuento]])</f>
        <v>14080</v>
      </c>
    </row>
    <row r="144" spans="1:13" x14ac:dyDescent="0.25">
      <c r="A144" t="s">
        <v>214</v>
      </c>
      <c r="B144">
        <v>45956</v>
      </c>
      <c r="C144" t="s">
        <v>47</v>
      </c>
      <c r="D144" t="s">
        <v>66</v>
      </c>
      <c r="E144" t="s">
        <v>20</v>
      </c>
      <c r="F144" t="s">
        <v>21</v>
      </c>
      <c r="G144">
        <v>15</v>
      </c>
      <c r="H144" s="4">
        <v>800</v>
      </c>
      <c r="I144" s="3">
        <v>0.2</v>
      </c>
      <c r="J144" t="s">
        <v>74</v>
      </c>
      <c r="K144" t="s">
        <v>61</v>
      </c>
      <c r="L144" t="s">
        <v>56</v>
      </c>
      <c r="M144" s="4">
        <f>+TablaVentas[[#This Row],[Cantidad]]*TablaVentas[[#This Row],[Precio_unitario]]*(1-TablaVentas[[#This Row],[Descuento]])</f>
        <v>9600</v>
      </c>
    </row>
    <row r="145" spans="1:13" x14ac:dyDescent="0.25">
      <c r="A145" t="s">
        <v>215</v>
      </c>
      <c r="B145">
        <v>45805</v>
      </c>
      <c r="C145" t="s">
        <v>45</v>
      </c>
      <c r="D145" t="s">
        <v>66</v>
      </c>
      <c r="E145" t="s">
        <v>20</v>
      </c>
      <c r="F145" t="s">
        <v>21</v>
      </c>
      <c r="G145">
        <v>22</v>
      </c>
      <c r="H145" s="4">
        <v>800</v>
      </c>
      <c r="I145" s="3">
        <v>0.2</v>
      </c>
      <c r="J145" t="s">
        <v>72</v>
      </c>
      <c r="K145" t="s">
        <v>61</v>
      </c>
      <c r="L145" t="s">
        <v>56</v>
      </c>
      <c r="M145" s="4">
        <f>+TablaVentas[[#This Row],[Cantidad]]*TablaVentas[[#This Row],[Precio_unitario]]*(1-TablaVentas[[#This Row],[Descuento]])</f>
        <v>14080</v>
      </c>
    </row>
    <row r="146" spans="1:13" x14ac:dyDescent="0.25">
      <c r="A146" t="s">
        <v>216</v>
      </c>
      <c r="B146">
        <v>45701</v>
      </c>
      <c r="C146" t="s">
        <v>48</v>
      </c>
      <c r="D146" t="s">
        <v>63</v>
      </c>
      <c r="E146" t="s">
        <v>15</v>
      </c>
      <c r="F146" t="s">
        <v>16</v>
      </c>
      <c r="G146">
        <v>23</v>
      </c>
      <c r="H146" s="4">
        <v>50</v>
      </c>
      <c r="I146" s="3">
        <v>0.1</v>
      </c>
      <c r="J146" t="s">
        <v>70</v>
      </c>
      <c r="K146" t="s">
        <v>61</v>
      </c>
      <c r="L146" t="s">
        <v>56</v>
      </c>
      <c r="M146" s="4">
        <f>+TablaVentas[[#This Row],[Cantidad]]*TablaVentas[[#This Row],[Precio_unitario]]*(1-TablaVentas[[#This Row],[Descuento]])</f>
        <v>1035</v>
      </c>
    </row>
    <row r="147" spans="1:13" x14ac:dyDescent="0.25">
      <c r="A147" t="s">
        <v>217</v>
      </c>
      <c r="B147">
        <v>45797</v>
      </c>
      <c r="C147" t="s">
        <v>46</v>
      </c>
      <c r="D147" t="s">
        <v>64</v>
      </c>
      <c r="E147" t="s">
        <v>17</v>
      </c>
      <c r="F147" t="s">
        <v>18</v>
      </c>
      <c r="G147">
        <v>19</v>
      </c>
      <c r="H147" s="4">
        <v>1200</v>
      </c>
      <c r="I147" s="3">
        <v>0.3</v>
      </c>
      <c r="J147" t="s">
        <v>70</v>
      </c>
      <c r="K147" t="s">
        <v>60</v>
      </c>
      <c r="L147" t="s">
        <v>37</v>
      </c>
      <c r="M147" s="4">
        <f>+TablaVentas[[#This Row],[Cantidad]]*TablaVentas[[#This Row],[Precio_unitario]]*(1-TablaVentas[[#This Row],[Descuento]])</f>
        <v>15959.999999999998</v>
      </c>
    </row>
    <row r="148" spans="1:13" x14ac:dyDescent="0.25">
      <c r="A148" t="s">
        <v>218</v>
      </c>
      <c r="B148">
        <v>45926</v>
      </c>
      <c r="C148" t="s">
        <v>46</v>
      </c>
      <c r="D148" t="s">
        <v>64</v>
      </c>
      <c r="E148" t="s">
        <v>17</v>
      </c>
      <c r="F148" t="s">
        <v>18</v>
      </c>
      <c r="G148">
        <v>44</v>
      </c>
      <c r="H148" s="4">
        <v>1200</v>
      </c>
      <c r="I148" s="3">
        <v>0.3</v>
      </c>
      <c r="J148" t="s">
        <v>72</v>
      </c>
      <c r="K148" t="s">
        <v>61</v>
      </c>
      <c r="L148" t="s">
        <v>56</v>
      </c>
      <c r="M148" s="4">
        <f>+TablaVentas[[#This Row],[Cantidad]]*TablaVentas[[#This Row],[Precio_unitario]]*(1-TablaVentas[[#This Row],[Descuento]])</f>
        <v>36960</v>
      </c>
    </row>
    <row r="149" spans="1:13" x14ac:dyDescent="0.25">
      <c r="A149" t="s">
        <v>219</v>
      </c>
      <c r="B149">
        <v>45723</v>
      </c>
      <c r="C149" t="s">
        <v>47</v>
      </c>
      <c r="D149" t="s">
        <v>66</v>
      </c>
      <c r="E149" t="s">
        <v>20</v>
      </c>
      <c r="F149" t="s">
        <v>21</v>
      </c>
      <c r="G149">
        <v>5</v>
      </c>
      <c r="H149" s="4">
        <v>800</v>
      </c>
      <c r="I149" s="3">
        <v>0.2</v>
      </c>
      <c r="J149" t="s">
        <v>72</v>
      </c>
      <c r="K149" t="s">
        <v>59</v>
      </c>
      <c r="L149" t="s">
        <v>34</v>
      </c>
      <c r="M149" s="4">
        <f>+TablaVentas[[#This Row],[Cantidad]]*TablaVentas[[#This Row],[Precio_unitario]]*(1-TablaVentas[[#This Row],[Descuento]])</f>
        <v>3200</v>
      </c>
    </row>
    <row r="150" spans="1:13" x14ac:dyDescent="0.25">
      <c r="A150" t="s">
        <v>220</v>
      </c>
      <c r="B150">
        <v>45888</v>
      </c>
      <c r="C150" t="s">
        <v>46</v>
      </c>
      <c r="D150" t="s">
        <v>65</v>
      </c>
      <c r="E150" t="s">
        <v>19</v>
      </c>
      <c r="F150" t="s">
        <v>16</v>
      </c>
      <c r="G150">
        <v>20</v>
      </c>
      <c r="H150" s="4">
        <v>200</v>
      </c>
      <c r="I150" s="3">
        <v>0.1</v>
      </c>
      <c r="J150" t="s">
        <v>70</v>
      </c>
      <c r="K150" t="s">
        <v>58</v>
      </c>
      <c r="L150" t="s">
        <v>30</v>
      </c>
      <c r="M150" s="4">
        <f>+TablaVentas[[#This Row],[Cantidad]]*TablaVentas[[#This Row],[Precio_unitario]]*(1-TablaVentas[[#This Row],[Descuento]])</f>
        <v>3600</v>
      </c>
    </row>
    <row r="151" spans="1:13" x14ac:dyDescent="0.25">
      <c r="A151" t="s">
        <v>221</v>
      </c>
      <c r="B151">
        <v>45974</v>
      </c>
      <c r="C151" t="s">
        <v>46</v>
      </c>
      <c r="D151" t="s">
        <v>65</v>
      </c>
      <c r="E151" t="s">
        <v>19</v>
      </c>
      <c r="F151" t="s">
        <v>16</v>
      </c>
      <c r="G151">
        <v>24</v>
      </c>
      <c r="H151" s="4">
        <v>200</v>
      </c>
      <c r="I151" s="3">
        <v>0.1</v>
      </c>
      <c r="J151" t="s">
        <v>70</v>
      </c>
      <c r="K151" t="s">
        <v>62</v>
      </c>
      <c r="L151" t="s">
        <v>57</v>
      </c>
      <c r="M151" s="4">
        <f>+TablaVentas[[#This Row],[Cantidad]]*TablaVentas[[#This Row],[Precio_unitario]]*(1-TablaVentas[[#This Row],[Descuento]])</f>
        <v>4320</v>
      </c>
    </row>
    <row r="152" spans="1:13" x14ac:dyDescent="0.25">
      <c r="A152" t="s">
        <v>222</v>
      </c>
      <c r="B152">
        <v>46007</v>
      </c>
      <c r="C152" t="s">
        <v>48</v>
      </c>
      <c r="D152" t="s">
        <v>66</v>
      </c>
      <c r="E152" t="s">
        <v>20</v>
      </c>
      <c r="F152" t="s">
        <v>21</v>
      </c>
      <c r="G152">
        <v>7</v>
      </c>
      <c r="H152" s="4">
        <v>800</v>
      </c>
      <c r="I152" s="3">
        <v>0.2</v>
      </c>
      <c r="J152" t="s">
        <v>72</v>
      </c>
      <c r="K152" t="s">
        <v>59</v>
      </c>
      <c r="L152" t="s">
        <v>34</v>
      </c>
      <c r="M152" s="4">
        <f>+TablaVentas[[#This Row],[Cantidad]]*TablaVentas[[#This Row],[Precio_unitario]]*(1-TablaVentas[[#This Row],[Descuento]])</f>
        <v>4480</v>
      </c>
    </row>
    <row r="153" spans="1:13" x14ac:dyDescent="0.25">
      <c r="A153" t="s">
        <v>223</v>
      </c>
      <c r="B153">
        <v>45962</v>
      </c>
      <c r="C153" t="s">
        <v>47</v>
      </c>
      <c r="D153" t="s">
        <v>65</v>
      </c>
      <c r="E153" t="s">
        <v>19</v>
      </c>
      <c r="F153" t="s">
        <v>16</v>
      </c>
      <c r="G153">
        <v>15</v>
      </c>
      <c r="H153" s="4">
        <v>200</v>
      </c>
      <c r="I153" s="3">
        <v>0.1</v>
      </c>
      <c r="J153" t="s">
        <v>70</v>
      </c>
      <c r="K153" t="s">
        <v>60</v>
      </c>
      <c r="L153" t="s">
        <v>37</v>
      </c>
      <c r="M153" s="4">
        <f>+TablaVentas[[#This Row],[Cantidad]]*TablaVentas[[#This Row],[Precio_unitario]]*(1-TablaVentas[[#This Row],[Descuento]])</f>
        <v>2700</v>
      </c>
    </row>
    <row r="154" spans="1:13" x14ac:dyDescent="0.25">
      <c r="A154" t="s">
        <v>224</v>
      </c>
      <c r="B154">
        <v>45740</v>
      </c>
      <c r="C154" t="s">
        <v>48</v>
      </c>
      <c r="D154" t="s">
        <v>63</v>
      </c>
      <c r="E154" t="s">
        <v>15</v>
      </c>
      <c r="F154" t="s">
        <v>16</v>
      </c>
      <c r="G154">
        <v>44</v>
      </c>
      <c r="H154" s="4">
        <v>50</v>
      </c>
      <c r="I154" s="3">
        <v>0.1</v>
      </c>
      <c r="J154" t="s">
        <v>70</v>
      </c>
      <c r="K154" t="s">
        <v>58</v>
      </c>
      <c r="L154" t="s">
        <v>30</v>
      </c>
      <c r="M154" s="4">
        <f>+TablaVentas[[#This Row],[Cantidad]]*TablaVentas[[#This Row],[Precio_unitario]]*(1-TablaVentas[[#This Row],[Descuento]])</f>
        <v>1980</v>
      </c>
    </row>
    <row r="155" spans="1:13" x14ac:dyDescent="0.25">
      <c r="A155" t="s">
        <v>225</v>
      </c>
      <c r="B155">
        <v>45704</v>
      </c>
      <c r="C155" t="s">
        <v>47</v>
      </c>
      <c r="D155" t="s">
        <v>65</v>
      </c>
      <c r="E155" t="s">
        <v>19</v>
      </c>
      <c r="F155" t="s">
        <v>16</v>
      </c>
      <c r="G155">
        <v>20</v>
      </c>
      <c r="H155" s="4">
        <v>200</v>
      </c>
      <c r="I155" s="3">
        <v>0.1</v>
      </c>
      <c r="J155" t="s">
        <v>74</v>
      </c>
      <c r="K155" t="s">
        <v>62</v>
      </c>
      <c r="L155" t="s">
        <v>57</v>
      </c>
      <c r="M155" s="4">
        <f>+TablaVentas[[#This Row],[Cantidad]]*TablaVentas[[#This Row],[Precio_unitario]]*(1-TablaVentas[[#This Row],[Descuento]])</f>
        <v>3600</v>
      </c>
    </row>
    <row r="156" spans="1:13" x14ac:dyDescent="0.25">
      <c r="A156" t="s">
        <v>226</v>
      </c>
      <c r="B156">
        <v>45797</v>
      </c>
      <c r="C156" t="s">
        <v>48</v>
      </c>
      <c r="D156" t="s">
        <v>64</v>
      </c>
      <c r="E156" t="s">
        <v>17</v>
      </c>
      <c r="F156" t="s">
        <v>18</v>
      </c>
      <c r="G156">
        <v>27</v>
      </c>
      <c r="H156" s="4">
        <v>1200</v>
      </c>
      <c r="I156" s="3">
        <v>0.3</v>
      </c>
      <c r="J156" t="s">
        <v>72</v>
      </c>
      <c r="K156" t="s">
        <v>62</v>
      </c>
      <c r="L156" t="s">
        <v>57</v>
      </c>
      <c r="M156" s="4">
        <f>+TablaVentas[[#This Row],[Cantidad]]*TablaVentas[[#This Row],[Precio_unitario]]*(1-TablaVentas[[#This Row],[Descuento]])</f>
        <v>22680</v>
      </c>
    </row>
    <row r="157" spans="1:13" x14ac:dyDescent="0.25">
      <c r="A157" t="s">
        <v>227</v>
      </c>
      <c r="B157">
        <v>45987</v>
      </c>
      <c r="C157" t="s">
        <v>46</v>
      </c>
      <c r="D157" t="s">
        <v>63</v>
      </c>
      <c r="E157" t="s">
        <v>15</v>
      </c>
      <c r="F157" t="s">
        <v>16</v>
      </c>
      <c r="G157">
        <v>42</v>
      </c>
      <c r="H157" s="4">
        <v>50</v>
      </c>
      <c r="I157" s="3">
        <v>0.1</v>
      </c>
      <c r="J157" t="s">
        <v>74</v>
      </c>
      <c r="K157" t="s">
        <v>61</v>
      </c>
      <c r="L157" t="s">
        <v>56</v>
      </c>
      <c r="M157" s="4">
        <f>+TablaVentas[[#This Row],[Cantidad]]*TablaVentas[[#This Row],[Precio_unitario]]*(1-TablaVentas[[#This Row],[Descuento]])</f>
        <v>1890</v>
      </c>
    </row>
    <row r="158" spans="1:13" x14ac:dyDescent="0.25">
      <c r="A158" t="s">
        <v>228</v>
      </c>
      <c r="B158">
        <v>46004</v>
      </c>
      <c r="C158" t="s">
        <v>45</v>
      </c>
      <c r="D158" t="s">
        <v>65</v>
      </c>
      <c r="E158" t="s">
        <v>19</v>
      </c>
      <c r="F158" t="s">
        <v>16</v>
      </c>
      <c r="G158">
        <v>32</v>
      </c>
      <c r="H158" s="4">
        <v>200</v>
      </c>
      <c r="I158" s="3">
        <v>0.1</v>
      </c>
      <c r="J158" t="s">
        <v>70</v>
      </c>
      <c r="K158" t="s">
        <v>58</v>
      </c>
      <c r="L158" t="s">
        <v>30</v>
      </c>
      <c r="M158" s="4">
        <f>+TablaVentas[[#This Row],[Cantidad]]*TablaVentas[[#This Row],[Precio_unitario]]*(1-TablaVentas[[#This Row],[Descuento]])</f>
        <v>5760</v>
      </c>
    </row>
    <row r="159" spans="1:13" x14ac:dyDescent="0.25">
      <c r="A159" t="s">
        <v>229</v>
      </c>
      <c r="B159">
        <v>45980</v>
      </c>
      <c r="C159" t="s">
        <v>47</v>
      </c>
      <c r="D159" t="s">
        <v>65</v>
      </c>
      <c r="E159" t="s">
        <v>19</v>
      </c>
      <c r="F159" t="s">
        <v>16</v>
      </c>
      <c r="G159">
        <v>33</v>
      </c>
      <c r="H159" s="4">
        <v>200</v>
      </c>
      <c r="I159" s="3">
        <v>0.1</v>
      </c>
      <c r="J159" t="s">
        <v>74</v>
      </c>
      <c r="K159" t="s">
        <v>58</v>
      </c>
      <c r="L159" t="s">
        <v>30</v>
      </c>
      <c r="M159" s="4">
        <f>+TablaVentas[[#This Row],[Cantidad]]*TablaVentas[[#This Row],[Precio_unitario]]*(1-TablaVentas[[#This Row],[Descuento]])</f>
        <v>5940</v>
      </c>
    </row>
    <row r="160" spans="1:13" x14ac:dyDescent="0.25">
      <c r="A160" t="s">
        <v>230</v>
      </c>
      <c r="B160">
        <v>45693</v>
      </c>
      <c r="C160" t="s">
        <v>47</v>
      </c>
      <c r="D160" t="s">
        <v>66</v>
      </c>
      <c r="E160" t="s">
        <v>20</v>
      </c>
      <c r="F160" t="s">
        <v>21</v>
      </c>
      <c r="G160">
        <v>33</v>
      </c>
      <c r="H160" s="4">
        <v>800</v>
      </c>
      <c r="I160" s="3">
        <v>0.2</v>
      </c>
      <c r="J160" t="s">
        <v>70</v>
      </c>
      <c r="K160" t="s">
        <v>60</v>
      </c>
      <c r="L160" t="s">
        <v>37</v>
      </c>
      <c r="M160" s="4">
        <f>+TablaVentas[[#This Row],[Cantidad]]*TablaVentas[[#This Row],[Precio_unitario]]*(1-TablaVentas[[#This Row],[Descuento]])</f>
        <v>21120</v>
      </c>
    </row>
    <row r="161" spans="1:13" x14ac:dyDescent="0.25">
      <c r="A161" t="s">
        <v>231</v>
      </c>
      <c r="B161">
        <v>45937</v>
      </c>
      <c r="C161" t="s">
        <v>47</v>
      </c>
      <c r="D161" t="s">
        <v>66</v>
      </c>
      <c r="E161" t="s">
        <v>20</v>
      </c>
      <c r="F161" t="s">
        <v>21</v>
      </c>
      <c r="G161">
        <v>44</v>
      </c>
      <c r="H161" s="4">
        <v>800</v>
      </c>
      <c r="I161" s="3">
        <v>0.2</v>
      </c>
      <c r="J161" t="s">
        <v>72</v>
      </c>
      <c r="K161" t="s">
        <v>62</v>
      </c>
      <c r="L161" t="s">
        <v>57</v>
      </c>
      <c r="M161" s="4">
        <f>+TablaVentas[[#This Row],[Cantidad]]*TablaVentas[[#This Row],[Precio_unitario]]*(1-TablaVentas[[#This Row],[Descuento]])</f>
        <v>28160</v>
      </c>
    </row>
    <row r="162" spans="1:13" x14ac:dyDescent="0.25">
      <c r="A162" t="s">
        <v>232</v>
      </c>
      <c r="B162">
        <v>46014</v>
      </c>
      <c r="C162" t="s">
        <v>48</v>
      </c>
      <c r="D162" t="s">
        <v>66</v>
      </c>
      <c r="E162" t="s">
        <v>20</v>
      </c>
      <c r="F162" t="s">
        <v>21</v>
      </c>
      <c r="G162">
        <v>42</v>
      </c>
      <c r="H162" s="4">
        <v>800</v>
      </c>
      <c r="I162" s="3">
        <v>0.2</v>
      </c>
      <c r="J162" t="s">
        <v>72</v>
      </c>
      <c r="K162" t="s">
        <v>60</v>
      </c>
      <c r="L162" t="s">
        <v>37</v>
      </c>
      <c r="M162" s="4">
        <f>+TablaVentas[[#This Row],[Cantidad]]*TablaVentas[[#This Row],[Precio_unitario]]*(1-TablaVentas[[#This Row],[Descuento]])</f>
        <v>26880</v>
      </c>
    </row>
    <row r="163" spans="1:13" x14ac:dyDescent="0.25">
      <c r="A163" t="s">
        <v>233</v>
      </c>
      <c r="B163">
        <v>45932</v>
      </c>
      <c r="C163" t="s">
        <v>47</v>
      </c>
      <c r="D163" t="s">
        <v>66</v>
      </c>
      <c r="E163" t="s">
        <v>20</v>
      </c>
      <c r="F163" t="s">
        <v>21</v>
      </c>
      <c r="G163">
        <v>29</v>
      </c>
      <c r="H163" s="4">
        <v>800</v>
      </c>
      <c r="I163" s="3">
        <v>0.2</v>
      </c>
      <c r="J163" t="s">
        <v>70</v>
      </c>
      <c r="K163" t="s">
        <v>62</v>
      </c>
      <c r="L163" t="s">
        <v>57</v>
      </c>
      <c r="M163" s="4">
        <f>+TablaVentas[[#This Row],[Cantidad]]*TablaVentas[[#This Row],[Precio_unitario]]*(1-TablaVentas[[#This Row],[Descuento]])</f>
        <v>18560</v>
      </c>
    </row>
    <row r="164" spans="1:13" x14ac:dyDescent="0.25">
      <c r="A164" t="s">
        <v>234</v>
      </c>
      <c r="B164">
        <v>45756</v>
      </c>
      <c r="C164" t="s">
        <v>47</v>
      </c>
      <c r="D164" t="s">
        <v>65</v>
      </c>
      <c r="E164" t="s">
        <v>19</v>
      </c>
      <c r="F164" t="s">
        <v>16</v>
      </c>
      <c r="G164">
        <v>20</v>
      </c>
      <c r="H164" s="4">
        <v>200</v>
      </c>
      <c r="I164" s="3">
        <v>0.1</v>
      </c>
      <c r="J164" t="s">
        <v>74</v>
      </c>
      <c r="K164" t="s">
        <v>58</v>
      </c>
      <c r="L164" t="s">
        <v>30</v>
      </c>
      <c r="M164" s="4">
        <f>+TablaVentas[[#This Row],[Cantidad]]*TablaVentas[[#This Row],[Precio_unitario]]*(1-TablaVentas[[#This Row],[Descuento]])</f>
        <v>3600</v>
      </c>
    </row>
    <row r="165" spans="1:13" x14ac:dyDescent="0.25">
      <c r="A165" t="s">
        <v>235</v>
      </c>
      <c r="B165">
        <v>45723</v>
      </c>
      <c r="C165" t="s">
        <v>46</v>
      </c>
      <c r="D165" t="s">
        <v>63</v>
      </c>
      <c r="E165" t="s">
        <v>15</v>
      </c>
      <c r="F165" t="s">
        <v>16</v>
      </c>
      <c r="G165">
        <v>15</v>
      </c>
      <c r="H165" s="4">
        <v>50</v>
      </c>
      <c r="I165" s="3">
        <v>0.1</v>
      </c>
      <c r="J165" t="s">
        <v>72</v>
      </c>
      <c r="K165" t="s">
        <v>59</v>
      </c>
      <c r="L165" t="s">
        <v>34</v>
      </c>
      <c r="M165" s="4">
        <f>+TablaVentas[[#This Row],[Cantidad]]*TablaVentas[[#This Row],[Precio_unitario]]*(1-TablaVentas[[#This Row],[Descuento]])</f>
        <v>675</v>
      </c>
    </row>
    <row r="166" spans="1:13" x14ac:dyDescent="0.25">
      <c r="A166" t="s">
        <v>236</v>
      </c>
      <c r="B166">
        <v>45910</v>
      </c>
      <c r="C166" t="s">
        <v>45</v>
      </c>
      <c r="D166" t="s">
        <v>65</v>
      </c>
      <c r="E166" t="s">
        <v>19</v>
      </c>
      <c r="F166" t="s">
        <v>16</v>
      </c>
      <c r="G166">
        <v>40</v>
      </c>
      <c r="H166" s="4">
        <v>200</v>
      </c>
      <c r="I166" s="3">
        <v>0.1</v>
      </c>
      <c r="J166" t="s">
        <v>74</v>
      </c>
      <c r="K166" t="s">
        <v>61</v>
      </c>
      <c r="L166" t="s">
        <v>56</v>
      </c>
      <c r="M166" s="4">
        <f>+TablaVentas[[#This Row],[Cantidad]]*TablaVentas[[#This Row],[Precio_unitario]]*(1-TablaVentas[[#This Row],[Descuento]])</f>
        <v>7200</v>
      </c>
    </row>
    <row r="167" spans="1:13" x14ac:dyDescent="0.25">
      <c r="A167" t="s">
        <v>237</v>
      </c>
      <c r="B167">
        <v>45805</v>
      </c>
      <c r="C167" t="s">
        <v>45</v>
      </c>
      <c r="D167" t="s">
        <v>63</v>
      </c>
      <c r="E167" t="s">
        <v>15</v>
      </c>
      <c r="F167" t="s">
        <v>16</v>
      </c>
      <c r="G167">
        <v>34</v>
      </c>
      <c r="H167" s="4">
        <v>50</v>
      </c>
      <c r="I167" s="3">
        <v>0.1</v>
      </c>
      <c r="J167" t="s">
        <v>70</v>
      </c>
      <c r="K167" t="s">
        <v>58</v>
      </c>
      <c r="L167" t="s">
        <v>30</v>
      </c>
      <c r="M167" s="4">
        <f>+TablaVentas[[#This Row],[Cantidad]]*TablaVentas[[#This Row],[Precio_unitario]]*(1-TablaVentas[[#This Row],[Descuento]])</f>
        <v>1530</v>
      </c>
    </row>
    <row r="168" spans="1:13" x14ac:dyDescent="0.25">
      <c r="A168" t="s">
        <v>238</v>
      </c>
      <c r="B168">
        <v>45846</v>
      </c>
      <c r="C168" t="s">
        <v>47</v>
      </c>
      <c r="D168" t="s">
        <v>65</v>
      </c>
      <c r="E168" t="s">
        <v>19</v>
      </c>
      <c r="F168" t="s">
        <v>16</v>
      </c>
      <c r="G168">
        <v>19</v>
      </c>
      <c r="H168" s="4">
        <v>200</v>
      </c>
      <c r="I168" s="3">
        <v>0.1</v>
      </c>
      <c r="J168" t="s">
        <v>72</v>
      </c>
      <c r="K168" t="s">
        <v>59</v>
      </c>
      <c r="L168" t="s">
        <v>34</v>
      </c>
      <c r="M168" s="4">
        <f>+TablaVentas[[#This Row],[Cantidad]]*TablaVentas[[#This Row],[Precio_unitario]]*(1-TablaVentas[[#This Row],[Descuento]])</f>
        <v>3420</v>
      </c>
    </row>
    <row r="169" spans="1:13" x14ac:dyDescent="0.25">
      <c r="A169" t="s">
        <v>239</v>
      </c>
      <c r="B169">
        <v>45819</v>
      </c>
      <c r="C169" t="s">
        <v>46</v>
      </c>
      <c r="D169" t="s">
        <v>63</v>
      </c>
      <c r="E169" t="s">
        <v>15</v>
      </c>
      <c r="F169" t="s">
        <v>16</v>
      </c>
      <c r="G169">
        <v>20</v>
      </c>
      <c r="H169" s="4">
        <v>50</v>
      </c>
      <c r="I169" s="3">
        <v>0.1</v>
      </c>
      <c r="J169" t="s">
        <v>72</v>
      </c>
      <c r="K169" t="s">
        <v>58</v>
      </c>
      <c r="L169" t="s">
        <v>30</v>
      </c>
      <c r="M169" s="4">
        <f>+TablaVentas[[#This Row],[Cantidad]]*TablaVentas[[#This Row],[Precio_unitario]]*(1-TablaVentas[[#This Row],[Descuento]])</f>
        <v>900</v>
      </c>
    </row>
    <row r="170" spans="1:13" x14ac:dyDescent="0.25">
      <c r="A170" t="s">
        <v>240</v>
      </c>
      <c r="B170">
        <v>45824</v>
      </c>
      <c r="C170" t="s">
        <v>46</v>
      </c>
      <c r="D170" t="s">
        <v>63</v>
      </c>
      <c r="E170" t="s">
        <v>15</v>
      </c>
      <c r="F170" t="s">
        <v>16</v>
      </c>
      <c r="G170">
        <v>24</v>
      </c>
      <c r="H170" s="4">
        <v>50</v>
      </c>
      <c r="I170" s="3">
        <v>0.1</v>
      </c>
      <c r="J170" t="s">
        <v>72</v>
      </c>
      <c r="K170" t="s">
        <v>58</v>
      </c>
      <c r="L170" t="s">
        <v>30</v>
      </c>
      <c r="M170" s="4">
        <f>+TablaVentas[[#This Row],[Cantidad]]*TablaVentas[[#This Row],[Precio_unitario]]*(1-TablaVentas[[#This Row],[Descuento]])</f>
        <v>1080</v>
      </c>
    </row>
    <row r="171" spans="1:13" x14ac:dyDescent="0.25">
      <c r="A171" t="s">
        <v>241</v>
      </c>
      <c r="B171">
        <v>45942</v>
      </c>
      <c r="C171" t="s">
        <v>48</v>
      </c>
      <c r="D171" t="s">
        <v>63</v>
      </c>
      <c r="E171" t="s">
        <v>15</v>
      </c>
      <c r="F171" t="s">
        <v>16</v>
      </c>
      <c r="G171">
        <v>38</v>
      </c>
      <c r="H171" s="4">
        <v>50</v>
      </c>
      <c r="I171" s="3">
        <v>0.1</v>
      </c>
      <c r="J171" t="s">
        <v>74</v>
      </c>
      <c r="K171" t="s">
        <v>61</v>
      </c>
      <c r="L171" t="s">
        <v>56</v>
      </c>
      <c r="M171" s="4">
        <f>+TablaVentas[[#This Row],[Cantidad]]*TablaVentas[[#This Row],[Precio_unitario]]*(1-TablaVentas[[#This Row],[Descuento]])</f>
        <v>1710</v>
      </c>
    </row>
    <row r="172" spans="1:13" x14ac:dyDescent="0.25">
      <c r="A172" t="s">
        <v>242</v>
      </c>
      <c r="B172">
        <v>45951</v>
      </c>
      <c r="C172" t="s">
        <v>45</v>
      </c>
      <c r="D172" t="s">
        <v>63</v>
      </c>
      <c r="E172" t="s">
        <v>15</v>
      </c>
      <c r="F172" t="s">
        <v>16</v>
      </c>
      <c r="G172">
        <v>37</v>
      </c>
      <c r="H172" s="4">
        <v>50</v>
      </c>
      <c r="I172" s="3">
        <v>0.1</v>
      </c>
      <c r="J172" t="s">
        <v>70</v>
      </c>
      <c r="K172" t="s">
        <v>62</v>
      </c>
      <c r="L172" t="s">
        <v>57</v>
      </c>
      <c r="M172" s="4">
        <f>+TablaVentas[[#This Row],[Cantidad]]*TablaVentas[[#This Row],[Precio_unitario]]*(1-TablaVentas[[#This Row],[Descuento]])</f>
        <v>1665</v>
      </c>
    </row>
    <row r="173" spans="1:13" x14ac:dyDescent="0.25">
      <c r="A173" t="s">
        <v>243</v>
      </c>
      <c r="B173">
        <v>45721</v>
      </c>
      <c r="C173" t="s">
        <v>47</v>
      </c>
      <c r="D173" t="s">
        <v>64</v>
      </c>
      <c r="E173" t="s">
        <v>17</v>
      </c>
      <c r="F173" t="s">
        <v>18</v>
      </c>
      <c r="G173">
        <v>45</v>
      </c>
      <c r="H173" s="4">
        <v>1200</v>
      </c>
      <c r="I173" s="3">
        <v>0.3</v>
      </c>
      <c r="J173" t="s">
        <v>72</v>
      </c>
      <c r="K173" t="s">
        <v>61</v>
      </c>
      <c r="L173" t="s">
        <v>56</v>
      </c>
      <c r="M173" s="4">
        <f>+TablaVentas[[#This Row],[Cantidad]]*TablaVentas[[#This Row],[Precio_unitario]]*(1-TablaVentas[[#This Row],[Descuento]])</f>
        <v>37800</v>
      </c>
    </row>
    <row r="174" spans="1:13" x14ac:dyDescent="0.25">
      <c r="A174" t="s">
        <v>244</v>
      </c>
      <c r="B174">
        <v>45822</v>
      </c>
      <c r="C174" t="s">
        <v>48</v>
      </c>
      <c r="D174" t="s">
        <v>63</v>
      </c>
      <c r="E174" t="s">
        <v>15</v>
      </c>
      <c r="F174" t="s">
        <v>16</v>
      </c>
      <c r="G174">
        <v>45</v>
      </c>
      <c r="H174" s="4">
        <v>50</v>
      </c>
      <c r="I174" s="3">
        <v>0.1</v>
      </c>
      <c r="J174" t="s">
        <v>72</v>
      </c>
      <c r="K174" t="s">
        <v>62</v>
      </c>
      <c r="L174" t="s">
        <v>57</v>
      </c>
      <c r="M174" s="4">
        <f>+TablaVentas[[#This Row],[Cantidad]]*TablaVentas[[#This Row],[Precio_unitario]]*(1-TablaVentas[[#This Row],[Descuento]])</f>
        <v>2025</v>
      </c>
    </row>
    <row r="175" spans="1:13" x14ac:dyDescent="0.25">
      <c r="A175" t="s">
        <v>245</v>
      </c>
      <c r="B175">
        <v>45689</v>
      </c>
      <c r="C175" t="s">
        <v>46</v>
      </c>
      <c r="D175" t="s">
        <v>66</v>
      </c>
      <c r="E175" t="s">
        <v>20</v>
      </c>
      <c r="F175" t="s">
        <v>21</v>
      </c>
      <c r="G175">
        <v>6</v>
      </c>
      <c r="H175" s="4">
        <v>800</v>
      </c>
      <c r="I175" s="3">
        <v>0.2</v>
      </c>
      <c r="J175" t="s">
        <v>74</v>
      </c>
      <c r="K175" t="s">
        <v>58</v>
      </c>
      <c r="L175" t="s">
        <v>30</v>
      </c>
      <c r="M175" s="4">
        <f>+TablaVentas[[#This Row],[Cantidad]]*TablaVentas[[#This Row],[Precio_unitario]]*(1-TablaVentas[[#This Row],[Descuento]])</f>
        <v>3840</v>
      </c>
    </row>
    <row r="176" spans="1:13" x14ac:dyDescent="0.25">
      <c r="A176" t="s">
        <v>246</v>
      </c>
      <c r="B176">
        <v>45799</v>
      </c>
      <c r="C176" t="s">
        <v>45</v>
      </c>
      <c r="D176" t="s">
        <v>65</v>
      </c>
      <c r="E176" t="s">
        <v>19</v>
      </c>
      <c r="F176" t="s">
        <v>16</v>
      </c>
      <c r="G176">
        <v>26</v>
      </c>
      <c r="H176" s="4">
        <v>200</v>
      </c>
      <c r="I176" s="3">
        <v>0.1</v>
      </c>
      <c r="J176" t="s">
        <v>70</v>
      </c>
      <c r="K176" t="s">
        <v>61</v>
      </c>
      <c r="L176" t="s">
        <v>56</v>
      </c>
      <c r="M176" s="4">
        <f>+TablaVentas[[#This Row],[Cantidad]]*TablaVentas[[#This Row],[Precio_unitario]]*(1-TablaVentas[[#This Row],[Descuento]])</f>
        <v>4680</v>
      </c>
    </row>
    <row r="177" spans="1:13" x14ac:dyDescent="0.25">
      <c r="A177" t="s">
        <v>247</v>
      </c>
      <c r="B177">
        <v>45792</v>
      </c>
      <c r="C177" t="s">
        <v>48</v>
      </c>
      <c r="D177" t="s">
        <v>64</v>
      </c>
      <c r="E177" t="s">
        <v>17</v>
      </c>
      <c r="F177" t="s">
        <v>18</v>
      </c>
      <c r="G177">
        <v>40</v>
      </c>
      <c r="H177" s="4">
        <v>1200</v>
      </c>
      <c r="I177" s="3">
        <v>0.3</v>
      </c>
      <c r="J177" t="s">
        <v>72</v>
      </c>
      <c r="K177" t="s">
        <v>60</v>
      </c>
      <c r="L177" t="s">
        <v>37</v>
      </c>
      <c r="M177" s="4">
        <f>+TablaVentas[[#This Row],[Cantidad]]*TablaVentas[[#This Row],[Precio_unitario]]*(1-TablaVentas[[#This Row],[Descuento]])</f>
        <v>33600</v>
      </c>
    </row>
    <row r="178" spans="1:13" x14ac:dyDescent="0.25">
      <c r="A178" t="s">
        <v>248</v>
      </c>
      <c r="B178">
        <v>45750</v>
      </c>
      <c r="C178" t="s">
        <v>45</v>
      </c>
      <c r="D178" t="s">
        <v>65</v>
      </c>
      <c r="E178" t="s">
        <v>19</v>
      </c>
      <c r="F178" t="s">
        <v>16</v>
      </c>
      <c r="G178">
        <v>12</v>
      </c>
      <c r="H178" s="4">
        <v>200</v>
      </c>
      <c r="I178" s="3">
        <v>0.1</v>
      </c>
      <c r="J178" t="s">
        <v>74</v>
      </c>
      <c r="K178" t="s">
        <v>61</v>
      </c>
      <c r="L178" t="s">
        <v>56</v>
      </c>
      <c r="M178" s="4">
        <f>+TablaVentas[[#This Row],[Cantidad]]*TablaVentas[[#This Row],[Precio_unitario]]*(1-TablaVentas[[#This Row],[Descuento]])</f>
        <v>2160</v>
      </c>
    </row>
    <row r="179" spans="1:13" x14ac:dyDescent="0.25">
      <c r="A179" t="s">
        <v>249</v>
      </c>
      <c r="B179">
        <v>45893</v>
      </c>
      <c r="C179" t="s">
        <v>47</v>
      </c>
      <c r="D179" t="s">
        <v>66</v>
      </c>
      <c r="E179" t="s">
        <v>20</v>
      </c>
      <c r="F179" t="s">
        <v>21</v>
      </c>
      <c r="G179">
        <v>26</v>
      </c>
      <c r="H179" s="4">
        <v>800</v>
      </c>
      <c r="I179" s="3">
        <v>0.2</v>
      </c>
      <c r="J179" t="s">
        <v>70</v>
      </c>
      <c r="K179" t="s">
        <v>62</v>
      </c>
      <c r="L179" t="s">
        <v>57</v>
      </c>
      <c r="M179" s="4">
        <f>+TablaVentas[[#This Row],[Cantidad]]*TablaVentas[[#This Row],[Precio_unitario]]*(1-TablaVentas[[#This Row],[Descuento]])</f>
        <v>16640</v>
      </c>
    </row>
    <row r="180" spans="1:13" x14ac:dyDescent="0.25">
      <c r="A180" t="s">
        <v>250</v>
      </c>
      <c r="B180">
        <v>45949</v>
      </c>
      <c r="C180" t="s">
        <v>47</v>
      </c>
      <c r="D180" t="s">
        <v>65</v>
      </c>
      <c r="E180" t="s">
        <v>19</v>
      </c>
      <c r="F180" t="s">
        <v>16</v>
      </c>
      <c r="G180">
        <v>25</v>
      </c>
      <c r="H180" s="4">
        <v>200</v>
      </c>
      <c r="I180" s="3">
        <v>0.1</v>
      </c>
      <c r="J180" t="s">
        <v>72</v>
      </c>
      <c r="K180" t="s">
        <v>62</v>
      </c>
      <c r="L180" t="s">
        <v>57</v>
      </c>
      <c r="M180" s="4">
        <f>+TablaVentas[[#This Row],[Cantidad]]*TablaVentas[[#This Row],[Precio_unitario]]*(1-TablaVentas[[#This Row],[Descuento]])</f>
        <v>4500</v>
      </c>
    </row>
    <row r="181" spans="1:13" x14ac:dyDescent="0.25">
      <c r="A181" t="s">
        <v>251</v>
      </c>
      <c r="B181">
        <v>45948</v>
      </c>
      <c r="C181" t="s">
        <v>46</v>
      </c>
      <c r="D181" t="s">
        <v>65</v>
      </c>
      <c r="E181" t="s">
        <v>19</v>
      </c>
      <c r="F181" t="s">
        <v>16</v>
      </c>
      <c r="G181">
        <v>37</v>
      </c>
      <c r="H181" s="4">
        <v>200</v>
      </c>
      <c r="I181" s="3">
        <v>0.1</v>
      </c>
      <c r="J181" t="s">
        <v>72</v>
      </c>
      <c r="K181" t="s">
        <v>60</v>
      </c>
      <c r="L181" t="s">
        <v>37</v>
      </c>
      <c r="M181" s="4">
        <f>+TablaVentas[[#This Row],[Cantidad]]*TablaVentas[[#This Row],[Precio_unitario]]*(1-TablaVentas[[#This Row],[Descuento]])</f>
        <v>6660</v>
      </c>
    </row>
    <row r="182" spans="1:13" x14ac:dyDescent="0.25">
      <c r="A182" t="s">
        <v>252</v>
      </c>
      <c r="B182">
        <v>45747</v>
      </c>
      <c r="C182" t="s">
        <v>46</v>
      </c>
      <c r="D182" t="s">
        <v>65</v>
      </c>
      <c r="E182" t="s">
        <v>19</v>
      </c>
      <c r="F182" t="s">
        <v>16</v>
      </c>
      <c r="G182">
        <v>16</v>
      </c>
      <c r="H182" s="4">
        <v>200</v>
      </c>
      <c r="I182" s="3">
        <v>0.1</v>
      </c>
      <c r="J182" t="s">
        <v>74</v>
      </c>
      <c r="K182" t="s">
        <v>58</v>
      </c>
      <c r="L182" t="s">
        <v>30</v>
      </c>
      <c r="M182" s="4">
        <f>+TablaVentas[[#This Row],[Cantidad]]*TablaVentas[[#This Row],[Precio_unitario]]*(1-TablaVentas[[#This Row],[Descuento]])</f>
        <v>2880</v>
      </c>
    </row>
    <row r="183" spans="1:13" x14ac:dyDescent="0.25">
      <c r="A183" t="s">
        <v>253</v>
      </c>
      <c r="B183">
        <v>45747</v>
      </c>
      <c r="C183" t="s">
        <v>47</v>
      </c>
      <c r="D183" t="s">
        <v>64</v>
      </c>
      <c r="E183" t="s">
        <v>17</v>
      </c>
      <c r="F183" t="s">
        <v>18</v>
      </c>
      <c r="G183">
        <v>35</v>
      </c>
      <c r="H183" s="4">
        <v>1200</v>
      </c>
      <c r="I183" s="3">
        <v>0.3</v>
      </c>
      <c r="J183" t="s">
        <v>72</v>
      </c>
      <c r="K183" t="s">
        <v>59</v>
      </c>
      <c r="L183" t="s">
        <v>34</v>
      </c>
      <c r="M183" s="4">
        <f>+TablaVentas[[#This Row],[Cantidad]]*TablaVentas[[#This Row],[Precio_unitario]]*(1-TablaVentas[[#This Row],[Descuento]])</f>
        <v>29399.999999999996</v>
      </c>
    </row>
    <row r="184" spans="1:13" x14ac:dyDescent="0.25">
      <c r="A184" t="s">
        <v>254</v>
      </c>
      <c r="B184">
        <v>45819</v>
      </c>
      <c r="C184" t="s">
        <v>45</v>
      </c>
      <c r="D184" t="s">
        <v>65</v>
      </c>
      <c r="E184" t="s">
        <v>19</v>
      </c>
      <c r="F184" t="s">
        <v>16</v>
      </c>
      <c r="G184">
        <v>36</v>
      </c>
      <c r="H184" s="4">
        <v>200</v>
      </c>
      <c r="I184" s="3">
        <v>0.1</v>
      </c>
      <c r="J184" t="s">
        <v>70</v>
      </c>
      <c r="K184" t="s">
        <v>62</v>
      </c>
      <c r="L184" t="s">
        <v>57</v>
      </c>
      <c r="M184" s="4">
        <f>+TablaVentas[[#This Row],[Cantidad]]*TablaVentas[[#This Row],[Precio_unitario]]*(1-TablaVentas[[#This Row],[Descuento]])</f>
        <v>6480</v>
      </c>
    </row>
    <row r="185" spans="1:13" x14ac:dyDescent="0.25">
      <c r="A185" t="s">
        <v>255</v>
      </c>
      <c r="B185">
        <v>45799</v>
      </c>
      <c r="C185" t="s">
        <v>48</v>
      </c>
      <c r="D185" t="s">
        <v>66</v>
      </c>
      <c r="E185" t="s">
        <v>20</v>
      </c>
      <c r="F185" t="s">
        <v>21</v>
      </c>
      <c r="G185">
        <v>40</v>
      </c>
      <c r="H185" s="4">
        <v>800</v>
      </c>
      <c r="I185" s="3">
        <v>0.2</v>
      </c>
      <c r="J185" t="s">
        <v>70</v>
      </c>
      <c r="K185" t="s">
        <v>58</v>
      </c>
      <c r="L185" t="s">
        <v>30</v>
      </c>
      <c r="M185" s="4">
        <f>+TablaVentas[[#This Row],[Cantidad]]*TablaVentas[[#This Row],[Precio_unitario]]*(1-TablaVentas[[#This Row],[Descuento]])</f>
        <v>25600</v>
      </c>
    </row>
    <row r="186" spans="1:13" x14ac:dyDescent="0.25">
      <c r="A186" t="s">
        <v>256</v>
      </c>
      <c r="B186">
        <v>45729</v>
      </c>
      <c r="C186" t="s">
        <v>45</v>
      </c>
      <c r="D186" t="s">
        <v>63</v>
      </c>
      <c r="E186" t="s">
        <v>15</v>
      </c>
      <c r="F186" t="s">
        <v>16</v>
      </c>
      <c r="G186">
        <v>11</v>
      </c>
      <c r="H186" s="4">
        <v>50</v>
      </c>
      <c r="I186" s="3">
        <v>0.1</v>
      </c>
      <c r="J186" t="s">
        <v>72</v>
      </c>
      <c r="K186" t="s">
        <v>60</v>
      </c>
      <c r="L186" t="s">
        <v>37</v>
      </c>
      <c r="M186" s="4">
        <f>+TablaVentas[[#This Row],[Cantidad]]*TablaVentas[[#This Row],[Precio_unitario]]*(1-TablaVentas[[#This Row],[Descuento]])</f>
        <v>495</v>
      </c>
    </row>
    <row r="187" spans="1:13" x14ac:dyDescent="0.25">
      <c r="A187" t="s">
        <v>257</v>
      </c>
      <c r="B187">
        <v>45792</v>
      </c>
      <c r="C187" t="s">
        <v>45</v>
      </c>
      <c r="D187" t="s">
        <v>64</v>
      </c>
      <c r="E187" t="s">
        <v>17</v>
      </c>
      <c r="F187" t="s">
        <v>18</v>
      </c>
      <c r="G187">
        <v>37</v>
      </c>
      <c r="H187" s="4">
        <v>1200</v>
      </c>
      <c r="I187" s="3">
        <v>0.3</v>
      </c>
      <c r="J187" t="s">
        <v>74</v>
      </c>
      <c r="K187" t="s">
        <v>62</v>
      </c>
      <c r="L187" t="s">
        <v>57</v>
      </c>
      <c r="M187" s="4">
        <f>+TablaVentas[[#This Row],[Cantidad]]*TablaVentas[[#This Row],[Precio_unitario]]*(1-TablaVentas[[#This Row],[Descuento]])</f>
        <v>31079.999999999996</v>
      </c>
    </row>
    <row r="188" spans="1:13" x14ac:dyDescent="0.25">
      <c r="A188" t="s">
        <v>258</v>
      </c>
      <c r="B188">
        <v>45702</v>
      </c>
      <c r="C188" t="s">
        <v>46</v>
      </c>
      <c r="D188" t="s">
        <v>64</v>
      </c>
      <c r="E188" t="s">
        <v>17</v>
      </c>
      <c r="F188" t="s">
        <v>18</v>
      </c>
      <c r="G188">
        <v>32</v>
      </c>
      <c r="H188" s="4">
        <v>1200</v>
      </c>
      <c r="I188" s="3">
        <v>0.3</v>
      </c>
      <c r="J188" t="s">
        <v>72</v>
      </c>
      <c r="K188" t="s">
        <v>59</v>
      </c>
      <c r="L188" t="s">
        <v>34</v>
      </c>
      <c r="M188" s="4">
        <f>+TablaVentas[[#This Row],[Cantidad]]*TablaVentas[[#This Row],[Precio_unitario]]*(1-TablaVentas[[#This Row],[Descuento]])</f>
        <v>26880</v>
      </c>
    </row>
    <row r="189" spans="1:13" x14ac:dyDescent="0.25">
      <c r="A189" t="s">
        <v>259</v>
      </c>
      <c r="B189">
        <v>45821</v>
      </c>
      <c r="C189" t="s">
        <v>45</v>
      </c>
      <c r="D189" t="s">
        <v>63</v>
      </c>
      <c r="E189" t="s">
        <v>15</v>
      </c>
      <c r="F189" t="s">
        <v>16</v>
      </c>
      <c r="G189">
        <v>21</v>
      </c>
      <c r="H189" s="4">
        <v>50</v>
      </c>
      <c r="I189" s="3">
        <v>0.1</v>
      </c>
      <c r="J189" t="s">
        <v>74</v>
      </c>
      <c r="K189" t="s">
        <v>58</v>
      </c>
      <c r="L189" t="s">
        <v>30</v>
      </c>
      <c r="M189" s="4">
        <f>+TablaVentas[[#This Row],[Cantidad]]*TablaVentas[[#This Row],[Precio_unitario]]*(1-TablaVentas[[#This Row],[Descuento]])</f>
        <v>945</v>
      </c>
    </row>
    <row r="190" spans="1:13" x14ac:dyDescent="0.25">
      <c r="A190" t="s">
        <v>260</v>
      </c>
      <c r="B190">
        <v>45738</v>
      </c>
      <c r="C190" t="s">
        <v>48</v>
      </c>
      <c r="D190" t="s">
        <v>63</v>
      </c>
      <c r="E190" t="s">
        <v>15</v>
      </c>
      <c r="F190" t="s">
        <v>16</v>
      </c>
      <c r="G190">
        <v>14</v>
      </c>
      <c r="H190" s="4">
        <v>50</v>
      </c>
      <c r="I190" s="3">
        <v>0.1</v>
      </c>
      <c r="J190" t="s">
        <v>70</v>
      </c>
      <c r="K190" t="s">
        <v>61</v>
      </c>
      <c r="L190" t="s">
        <v>56</v>
      </c>
      <c r="M190" s="4">
        <f>+TablaVentas[[#This Row],[Cantidad]]*TablaVentas[[#This Row],[Precio_unitario]]*(1-TablaVentas[[#This Row],[Descuento]])</f>
        <v>630</v>
      </c>
    </row>
    <row r="191" spans="1:13" x14ac:dyDescent="0.25">
      <c r="A191" t="s">
        <v>261</v>
      </c>
      <c r="B191">
        <v>45737</v>
      </c>
      <c r="C191" t="s">
        <v>45</v>
      </c>
      <c r="D191" t="s">
        <v>63</v>
      </c>
      <c r="E191" t="s">
        <v>15</v>
      </c>
      <c r="F191" t="s">
        <v>16</v>
      </c>
      <c r="G191">
        <v>29</v>
      </c>
      <c r="H191" s="4">
        <v>50</v>
      </c>
      <c r="I191" s="3">
        <v>0.1</v>
      </c>
      <c r="J191" t="s">
        <v>70</v>
      </c>
      <c r="K191" t="s">
        <v>58</v>
      </c>
      <c r="L191" t="s">
        <v>30</v>
      </c>
      <c r="M191" s="4">
        <f>+TablaVentas[[#This Row],[Cantidad]]*TablaVentas[[#This Row],[Precio_unitario]]*(1-TablaVentas[[#This Row],[Descuento]])</f>
        <v>1305</v>
      </c>
    </row>
    <row r="192" spans="1:13" x14ac:dyDescent="0.25">
      <c r="A192" t="s">
        <v>262</v>
      </c>
      <c r="B192">
        <v>45819</v>
      </c>
      <c r="C192" t="s">
        <v>47</v>
      </c>
      <c r="D192" t="s">
        <v>63</v>
      </c>
      <c r="E192" t="s">
        <v>15</v>
      </c>
      <c r="F192" t="s">
        <v>16</v>
      </c>
      <c r="G192">
        <v>25</v>
      </c>
      <c r="H192" s="4">
        <v>50</v>
      </c>
      <c r="I192" s="3">
        <v>0.1</v>
      </c>
      <c r="J192" t="s">
        <v>70</v>
      </c>
      <c r="K192" t="s">
        <v>61</v>
      </c>
      <c r="L192" t="s">
        <v>56</v>
      </c>
      <c r="M192" s="4">
        <f>+TablaVentas[[#This Row],[Cantidad]]*TablaVentas[[#This Row],[Precio_unitario]]*(1-TablaVentas[[#This Row],[Descuento]])</f>
        <v>1125</v>
      </c>
    </row>
    <row r="193" spans="1:13" x14ac:dyDescent="0.25">
      <c r="A193" t="s">
        <v>263</v>
      </c>
      <c r="B193">
        <v>45789</v>
      </c>
      <c r="C193" t="s">
        <v>45</v>
      </c>
      <c r="D193" t="s">
        <v>63</v>
      </c>
      <c r="E193" t="s">
        <v>15</v>
      </c>
      <c r="F193" t="s">
        <v>16</v>
      </c>
      <c r="G193">
        <v>39</v>
      </c>
      <c r="H193" s="4">
        <v>50</v>
      </c>
      <c r="I193" s="3">
        <v>0.1</v>
      </c>
      <c r="J193" t="s">
        <v>74</v>
      </c>
      <c r="K193" t="s">
        <v>61</v>
      </c>
      <c r="L193" t="s">
        <v>56</v>
      </c>
      <c r="M193" s="4">
        <f>+TablaVentas[[#This Row],[Cantidad]]*TablaVentas[[#This Row],[Precio_unitario]]*(1-TablaVentas[[#This Row],[Descuento]])</f>
        <v>1755</v>
      </c>
    </row>
    <row r="194" spans="1:13" x14ac:dyDescent="0.25">
      <c r="A194" t="s">
        <v>264</v>
      </c>
      <c r="B194">
        <v>45676</v>
      </c>
      <c r="C194" t="s">
        <v>47</v>
      </c>
      <c r="D194" t="s">
        <v>66</v>
      </c>
      <c r="E194" t="s">
        <v>20</v>
      </c>
      <c r="F194" t="s">
        <v>21</v>
      </c>
      <c r="G194">
        <v>40</v>
      </c>
      <c r="H194" s="4">
        <v>800</v>
      </c>
      <c r="I194" s="3">
        <v>0.2</v>
      </c>
      <c r="J194" t="s">
        <v>70</v>
      </c>
      <c r="K194" t="s">
        <v>59</v>
      </c>
      <c r="L194" t="s">
        <v>34</v>
      </c>
      <c r="M194" s="4">
        <f>+TablaVentas[[#This Row],[Cantidad]]*TablaVentas[[#This Row],[Precio_unitario]]*(1-TablaVentas[[#This Row],[Descuento]])</f>
        <v>25600</v>
      </c>
    </row>
    <row r="195" spans="1:13" x14ac:dyDescent="0.25">
      <c r="A195" t="s">
        <v>265</v>
      </c>
      <c r="B195">
        <v>45774</v>
      </c>
      <c r="C195" t="s">
        <v>47</v>
      </c>
      <c r="D195" t="s">
        <v>65</v>
      </c>
      <c r="E195" t="s">
        <v>19</v>
      </c>
      <c r="F195" t="s">
        <v>16</v>
      </c>
      <c r="G195">
        <v>12</v>
      </c>
      <c r="H195" s="4">
        <v>200</v>
      </c>
      <c r="I195" s="3">
        <v>0.1</v>
      </c>
      <c r="J195" t="s">
        <v>74</v>
      </c>
      <c r="K195" t="s">
        <v>59</v>
      </c>
      <c r="L195" t="s">
        <v>34</v>
      </c>
      <c r="M195" s="4">
        <f>+TablaVentas[[#This Row],[Cantidad]]*TablaVentas[[#This Row],[Precio_unitario]]*(1-TablaVentas[[#This Row],[Descuento]])</f>
        <v>2160</v>
      </c>
    </row>
    <row r="196" spans="1:13" x14ac:dyDescent="0.25">
      <c r="A196" t="s">
        <v>266</v>
      </c>
      <c r="B196">
        <v>45744</v>
      </c>
      <c r="C196" t="s">
        <v>47</v>
      </c>
      <c r="D196" t="s">
        <v>63</v>
      </c>
      <c r="E196" t="s">
        <v>15</v>
      </c>
      <c r="F196" t="s">
        <v>16</v>
      </c>
      <c r="G196">
        <v>5</v>
      </c>
      <c r="H196" s="4">
        <v>50</v>
      </c>
      <c r="I196" s="3">
        <v>0.1</v>
      </c>
      <c r="J196" t="s">
        <v>72</v>
      </c>
      <c r="K196" t="s">
        <v>62</v>
      </c>
      <c r="L196" t="s">
        <v>57</v>
      </c>
      <c r="M196" s="4">
        <f>+TablaVentas[[#This Row],[Cantidad]]*TablaVentas[[#This Row],[Precio_unitario]]*(1-TablaVentas[[#This Row],[Descuento]])</f>
        <v>225</v>
      </c>
    </row>
    <row r="197" spans="1:13" x14ac:dyDescent="0.25">
      <c r="A197" t="s">
        <v>267</v>
      </c>
      <c r="B197">
        <v>46021</v>
      </c>
      <c r="C197" t="s">
        <v>46</v>
      </c>
      <c r="D197" t="s">
        <v>66</v>
      </c>
      <c r="E197" t="s">
        <v>20</v>
      </c>
      <c r="F197" t="s">
        <v>21</v>
      </c>
      <c r="G197">
        <v>9</v>
      </c>
      <c r="H197" s="4">
        <v>800</v>
      </c>
      <c r="I197" s="3">
        <v>0.2</v>
      </c>
      <c r="J197" t="s">
        <v>72</v>
      </c>
      <c r="K197" t="s">
        <v>58</v>
      </c>
      <c r="L197" t="s">
        <v>30</v>
      </c>
      <c r="M197" s="4">
        <f>+TablaVentas[[#This Row],[Cantidad]]*TablaVentas[[#This Row],[Precio_unitario]]*(1-TablaVentas[[#This Row],[Descuento]])</f>
        <v>5760</v>
      </c>
    </row>
    <row r="198" spans="1:13" x14ac:dyDescent="0.25">
      <c r="A198" t="s">
        <v>268</v>
      </c>
      <c r="B198">
        <v>45988</v>
      </c>
      <c r="C198" t="s">
        <v>48</v>
      </c>
      <c r="D198" t="s">
        <v>63</v>
      </c>
      <c r="E198" t="s">
        <v>15</v>
      </c>
      <c r="F198" t="s">
        <v>16</v>
      </c>
      <c r="G198">
        <v>23</v>
      </c>
      <c r="H198" s="4">
        <v>50</v>
      </c>
      <c r="I198" s="3">
        <v>0.1</v>
      </c>
      <c r="J198" t="s">
        <v>70</v>
      </c>
      <c r="K198" t="s">
        <v>61</v>
      </c>
      <c r="L198" t="s">
        <v>56</v>
      </c>
      <c r="M198" s="4">
        <f>+TablaVentas[[#This Row],[Cantidad]]*TablaVentas[[#This Row],[Precio_unitario]]*(1-TablaVentas[[#This Row],[Descuento]])</f>
        <v>1035</v>
      </c>
    </row>
    <row r="199" spans="1:13" x14ac:dyDescent="0.25">
      <c r="A199" t="s">
        <v>269</v>
      </c>
      <c r="B199">
        <v>45814</v>
      </c>
      <c r="C199" t="s">
        <v>48</v>
      </c>
      <c r="D199" t="s">
        <v>66</v>
      </c>
      <c r="E199" t="s">
        <v>20</v>
      </c>
      <c r="F199" t="s">
        <v>21</v>
      </c>
      <c r="G199">
        <v>33</v>
      </c>
      <c r="H199" s="4">
        <v>800</v>
      </c>
      <c r="I199" s="3">
        <v>0.2</v>
      </c>
      <c r="J199" t="s">
        <v>74</v>
      </c>
      <c r="K199" t="s">
        <v>61</v>
      </c>
      <c r="L199" t="s">
        <v>56</v>
      </c>
      <c r="M199" s="4">
        <f>+TablaVentas[[#This Row],[Cantidad]]*TablaVentas[[#This Row],[Precio_unitario]]*(1-TablaVentas[[#This Row],[Descuento]])</f>
        <v>21120</v>
      </c>
    </row>
    <row r="200" spans="1:13" x14ac:dyDescent="0.25">
      <c r="A200" t="s">
        <v>270</v>
      </c>
      <c r="B200">
        <v>45728</v>
      </c>
      <c r="C200" t="s">
        <v>45</v>
      </c>
      <c r="D200" t="s">
        <v>66</v>
      </c>
      <c r="E200" t="s">
        <v>20</v>
      </c>
      <c r="F200" t="s">
        <v>21</v>
      </c>
      <c r="G200">
        <v>20</v>
      </c>
      <c r="H200" s="4">
        <v>800</v>
      </c>
      <c r="I200" s="3">
        <v>0.2</v>
      </c>
      <c r="J200" t="s">
        <v>72</v>
      </c>
      <c r="K200" t="s">
        <v>58</v>
      </c>
      <c r="L200" t="s">
        <v>30</v>
      </c>
      <c r="M200" s="4">
        <f>+TablaVentas[[#This Row],[Cantidad]]*TablaVentas[[#This Row],[Precio_unitario]]*(1-TablaVentas[[#This Row],[Descuento]])</f>
        <v>12800</v>
      </c>
    </row>
    <row r="201" spans="1:13" x14ac:dyDescent="0.25">
      <c r="A201" t="s">
        <v>271</v>
      </c>
      <c r="B201">
        <v>45987</v>
      </c>
      <c r="C201" t="s">
        <v>47</v>
      </c>
      <c r="D201" t="s">
        <v>64</v>
      </c>
      <c r="E201" t="s">
        <v>17</v>
      </c>
      <c r="F201" t="s">
        <v>18</v>
      </c>
      <c r="G201">
        <v>18</v>
      </c>
      <c r="H201" s="4">
        <v>1200</v>
      </c>
      <c r="I201" s="3">
        <v>0.3</v>
      </c>
      <c r="J201" t="s">
        <v>74</v>
      </c>
      <c r="K201" t="s">
        <v>61</v>
      </c>
      <c r="L201" t="s">
        <v>56</v>
      </c>
      <c r="M201" s="4">
        <f>+TablaVentas[[#This Row],[Cantidad]]*TablaVentas[[#This Row],[Precio_unitario]]*(1-TablaVentas[[#This Row],[Descuento]])</f>
        <v>15119.999999999998</v>
      </c>
    </row>
    <row r="202" spans="1:13" x14ac:dyDescent="0.25">
      <c r="A202" t="s">
        <v>272</v>
      </c>
      <c r="B202">
        <v>45936</v>
      </c>
      <c r="C202" t="s">
        <v>46</v>
      </c>
      <c r="D202" t="s">
        <v>66</v>
      </c>
      <c r="E202" t="s">
        <v>20</v>
      </c>
      <c r="F202" t="s">
        <v>21</v>
      </c>
      <c r="G202">
        <v>44</v>
      </c>
      <c r="H202" s="4">
        <v>800</v>
      </c>
      <c r="I202" s="3">
        <v>0.2</v>
      </c>
      <c r="J202" t="s">
        <v>74</v>
      </c>
      <c r="K202" t="s">
        <v>61</v>
      </c>
      <c r="L202" t="s">
        <v>56</v>
      </c>
      <c r="M202" s="4">
        <f>+TablaVentas[[#This Row],[Cantidad]]*TablaVentas[[#This Row],[Precio_unitario]]*(1-TablaVentas[[#This Row],[Descuento]])</f>
        <v>28160</v>
      </c>
    </row>
    <row r="203" spans="1:13" x14ac:dyDescent="0.25">
      <c r="A203" t="s">
        <v>273</v>
      </c>
      <c r="B203">
        <v>45825</v>
      </c>
      <c r="C203" t="s">
        <v>48</v>
      </c>
      <c r="D203" t="s">
        <v>65</v>
      </c>
      <c r="E203" t="s">
        <v>19</v>
      </c>
      <c r="F203" t="s">
        <v>16</v>
      </c>
      <c r="G203">
        <v>14</v>
      </c>
      <c r="H203" s="4">
        <v>200</v>
      </c>
      <c r="I203" s="3">
        <v>0.1</v>
      </c>
      <c r="J203" t="s">
        <v>72</v>
      </c>
      <c r="K203" t="s">
        <v>58</v>
      </c>
      <c r="L203" t="s">
        <v>30</v>
      </c>
      <c r="M203" s="4">
        <f>+TablaVentas[[#This Row],[Cantidad]]*TablaVentas[[#This Row],[Precio_unitario]]*(1-TablaVentas[[#This Row],[Descuento]])</f>
        <v>2520</v>
      </c>
    </row>
    <row r="204" spans="1:13" x14ac:dyDescent="0.25">
      <c r="A204" t="s">
        <v>274</v>
      </c>
      <c r="B204">
        <v>45896</v>
      </c>
      <c r="C204" t="s">
        <v>46</v>
      </c>
      <c r="D204" t="s">
        <v>64</v>
      </c>
      <c r="E204" t="s">
        <v>17</v>
      </c>
      <c r="F204" t="s">
        <v>18</v>
      </c>
      <c r="G204">
        <v>28</v>
      </c>
      <c r="H204" s="4">
        <v>1200</v>
      </c>
      <c r="I204" s="3">
        <v>0.3</v>
      </c>
      <c r="J204" t="s">
        <v>74</v>
      </c>
      <c r="K204" t="s">
        <v>59</v>
      </c>
      <c r="L204" t="s">
        <v>34</v>
      </c>
      <c r="M204" s="4">
        <f>+TablaVentas[[#This Row],[Cantidad]]*TablaVentas[[#This Row],[Precio_unitario]]*(1-TablaVentas[[#This Row],[Descuento]])</f>
        <v>23520</v>
      </c>
    </row>
    <row r="205" spans="1:13" x14ac:dyDescent="0.25">
      <c r="A205" t="s">
        <v>275</v>
      </c>
      <c r="B205">
        <v>45749</v>
      </c>
      <c r="C205" t="s">
        <v>46</v>
      </c>
      <c r="D205" t="s">
        <v>66</v>
      </c>
      <c r="E205" t="s">
        <v>20</v>
      </c>
      <c r="F205" t="s">
        <v>21</v>
      </c>
      <c r="G205">
        <v>41</v>
      </c>
      <c r="H205" s="4">
        <v>800</v>
      </c>
      <c r="I205" s="3">
        <v>0.2</v>
      </c>
      <c r="J205" t="s">
        <v>70</v>
      </c>
      <c r="K205" t="s">
        <v>60</v>
      </c>
      <c r="L205" t="s">
        <v>37</v>
      </c>
      <c r="M205" s="4">
        <f>+TablaVentas[[#This Row],[Cantidad]]*TablaVentas[[#This Row],[Precio_unitario]]*(1-TablaVentas[[#This Row],[Descuento]])</f>
        <v>26240</v>
      </c>
    </row>
    <row r="206" spans="1:13" x14ac:dyDescent="0.25">
      <c r="A206" t="s">
        <v>276</v>
      </c>
      <c r="B206">
        <v>45826</v>
      </c>
      <c r="C206" t="s">
        <v>48</v>
      </c>
      <c r="D206" t="s">
        <v>65</v>
      </c>
      <c r="E206" t="s">
        <v>19</v>
      </c>
      <c r="F206" t="s">
        <v>16</v>
      </c>
      <c r="G206">
        <v>26</v>
      </c>
      <c r="H206" s="4">
        <v>200</v>
      </c>
      <c r="I206" s="3">
        <v>0.1</v>
      </c>
      <c r="J206" t="s">
        <v>70</v>
      </c>
      <c r="K206" t="s">
        <v>58</v>
      </c>
      <c r="L206" t="s">
        <v>30</v>
      </c>
      <c r="M206" s="4">
        <f>+TablaVentas[[#This Row],[Cantidad]]*TablaVentas[[#This Row],[Precio_unitario]]*(1-TablaVentas[[#This Row],[Descuento]])</f>
        <v>4680</v>
      </c>
    </row>
    <row r="207" spans="1:13" x14ac:dyDescent="0.25">
      <c r="A207" t="s">
        <v>277</v>
      </c>
      <c r="B207">
        <v>45864</v>
      </c>
      <c r="C207" t="s">
        <v>47</v>
      </c>
      <c r="D207" t="s">
        <v>66</v>
      </c>
      <c r="E207" t="s">
        <v>20</v>
      </c>
      <c r="F207" t="s">
        <v>21</v>
      </c>
      <c r="G207">
        <v>40</v>
      </c>
      <c r="H207" s="4">
        <v>800</v>
      </c>
      <c r="I207" s="3">
        <v>0.2</v>
      </c>
      <c r="J207" t="s">
        <v>72</v>
      </c>
      <c r="K207" t="s">
        <v>58</v>
      </c>
      <c r="L207" t="s">
        <v>30</v>
      </c>
      <c r="M207" s="4">
        <f>+TablaVentas[[#This Row],[Cantidad]]*TablaVentas[[#This Row],[Precio_unitario]]*(1-TablaVentas[[#This Row],[Descuento]])</f>
        <v>25600</v>
      </c>
    </row>
    <row r="208" spans="1:13" x14ac:dyDescent="0.25">
      <c r="A208" t="s">
        <v>278</v>
      </c>
      <c r="B208">
        <v>45993</v>
      </c>
      <c r="C208" t="s">
        <v>46</v>
      </c>
      <c r="D208" t="s">
        <v>66</v>
      </c>
      <c r="E208" t="s">
        <v>20</v>
      </c>
      <c r="F208" t="s">
        <v>21</v>
      </c>
      <c r="G208">
        <v>40</v>
      </c>
      <c r="H208" s="4">
        <v>800</v>
      </c>
      <c r="I208" s="3">
        <v>0.2</v>
      </c>
      <c r="J208" t="s">
        <v>70</v>
      </c>
      <c r="K208" t="s">
        <v>61</v>
      </c>
      <c r="L208" t="s">
        <v>56</v>
      </c>
      <c r="M208" s="4">
        <f>+TablaVentas[[#This Row],[Cantidad]]*TablaVentas[[#This Row],[Precio_unitario]]*(1-TablaVentas[[#This Row],[Descuento]])</f>
        <v>25600</v>
      </c>
    </row>
    <row r="209" spans="1:13" x14ac:dyDescent="0.25">
      <c r="A209" t="s">
        <v>279</v>
      </c>
      <c r="B209">
        <v>45726</v>
      </c>
      <c r="C209" t="s">
        <v>46</v>
      </c>
      <c r="D209" t="s">
        <v>64</v>
      </c>
      <c r="E209" t="s">
        <v>17</v>
      </c>
      <c r="F209" t="s">
        <v>18</v>
      </c>
      <c r="G209">
        <v>36</v>
      </c>
      <c r="H209" s="4">
        <v>1200</v>
      </c>
      <c r="I209" s="3">
        <v>0.3</v>
      </c>
      <c r="J209" t="s">
        <v>74</v>
      </c>
      <c r="K209" t="s">
        <v>62</v>
      </c>
      <c r="L209" t="s">
        <v>57</v>
      </c>
      <c r="M209" s="4">
        <f>+TablaVentas[[#This Row],[Cantidad]]*TablaVentas[[#This Row],[Precio_unitario]]*(1-TablaVentas[[#This Row],[Descuento]])</f>
        <v>30239.999999999996</v>
      </c>
    </row>
    <row r="210" spans="1:13" x14ac:dyDescent="0.25">
      <c r="A210" t="s">
        <v>280</v>
      </c>
      <c r="B210">
        <v>45854</v>
      </c>
      <c r="C210" t="s">
        <v>45</v>
      </c>
      <c r="D210" t="s">
        <v>66</v>
      </c>
      <c r="E210" t="s">
        <v>20</v>
      </c>
      <c r="F210" t="s">
        <v>21</v>
      </c>
      <c r="G210">
        <v>28</v>
      </c>
      <c r="H210" s="4">
        <v>800</v>
      </c>
      <c r="I210" s="3">
        <v>0.2</v>
      </c>
      <c r="J210" t="s">
        <v>70</v>
      </c>
      <c r="K210" t="s">
        <v>62</v>
      </c>
      <c r="L210" t="s">
        <v>57</v>
      </c>
      <c r="M210" s="4">
        <f>+TablaVentas[[#This Row],[Cantidad]]*TablaVentas[[#This Row],[Precio_unitario]]*(1-TablaVentas[[#This Row],[Descuento]])</f>
        <v>17920</v>
      </c>
    </row>
    <row r="211" spans="1:13" x14ac:dyDescent="0.25">
      <c r="A211" t="s">
        <v>281</v>
      </c>
      <c r="B211">
        <v>45813</v>
      </c>
      <c r="C211" t="s">
        <v>46</v>
      </c>
      <c r="D211" t="s">
        <v>64</v>
      </c>
      <c r="E211" t="s">
        <v>17</v>
      </c>
      <c r="F211" t="s">
        <v>18</v>
      </c>
      <c r="G211">
        <v>20</v>
      </c>
      <c r="H211" s="4">
        <v>1200</v>
      </c>
      <c r="I211" s="3">
        <v>0.3</v>
      </c>
      <c r="J211" t="s">
        <v>72</v>
      </c>
      <c r="K211" t="s">
        <v>59</v>
      </c>
      <c r="L211" t="s">
        <v>34</v>
      </c>
      <c r="M211" s="4">
        <f>+TablaVentas[[#This Row],[Cantidad]]*TablaVentas[[#This Row],[Precio_unitario]]*(1-TablaVentas[[#This Row],[Descuento]])</f>
        <v>16800</v>
      </c>
    </row>
    <row r="212" spans="1:13" x14ac:dyDescent="0.25">
      <c r="A212" t="s">
        <v>282</v>
      </c>
      <c r="B212">
        <v>45896</v>
      </c>
      <c r="C212" t="s">
        <v>45</v>
      </c>
      <c r="D212" t="s">
        <v>64</v>
      </c>
      <c r="E212" t="s">
        <v>17</v>
      </c>
      <c r="F212" t="s">
        <v>18</v>
      </c>
      <c r="G212">
        <v>29</v>
      </c>
      <c r="H212" s="4">
        <v>1200</v>
      </c>
      <c r="I212" s="3">
        <v>0.3</v>
      </c>
      <c r="J212" t="s">
        <v>72</v>
      </c>
      <c r="K212" t="s">
        <v>62</v>
      </c>
      <c r="L212" t="s">
        <v>57</v>
      </c>
      <c r="M212" s="4">
        <f>+TablaVentas[[#This Row],[Cantidad]]*TablaVentas[[#This Row],[Precio_unitario]]*(1-TablaVentas[[#This Row],[Descuento]])</f>
        <v>24360</v>
      </c>
    </row>
    <row r="213" spans="1:13" x14ac:dyDescent="0.25">
      <c r="A213" t="s">
        <v>283</v>
      </c>
      <c r="B213">
        <v>45900</v>
      </c>
      <c r="C213" t="s">
        <v>48</v>
      </c>
      <c r="D213" t="s">
        <v>65</v>
      </c>
      <c r="E213" t="s">
        <v>19</v>
      </c>
      <c r="F213" t="s">
        <v>16</v>
      </c>
      <c r="G213">
        <v>21</v>
      </c>
      <c r="H213" s="4">
        <v>200</v>
      </c>
      <c r="I213" s="3">
        <v>0.1</v>
      </c>
      <c r="J213" t="s">
        <v>72</v>
      </c>
      <c r="K213" t="s">
        <v>61</v>
      </c>
      <c r="L213" t="s">
        <v>56</v>
      </c>
      <c r="M213" s="4">
        <f>+TablaVentas[[#This Row],[Cantidad]]*TablaVentas[[#This Row],[Precio_unitario]]*(1-TablaVentas[[#This Row],[Descuento]])</f>
        <v>3780</v>
      </c>
    </row>
    <row r="214" spans="1:13" x14ac:dyDescent="0.25">
      <c r="A214" t="s">
        <v>284</v>
      </c>
      <c r="B214">
        <v>45847</v>
      </c>
      <c r="C214" t="s">
        <v>47</v>
      </c>
      <c r="D214" t="s">
        <v>64</v>
      </c>
      <c r="E214" t="s">
        <v>17</v>
      </c>
      <c r="F214" t="s">
        <v>18</v>
      </c>
      <c r="G214">
        <v>29</v>
      </c>
      <c r="H214" s="4">
        <v>1200</v>
      </c>
      <c r="I214" s="3">
        <v>0.3</v>
      </c>
      <c r="J214" t="s">
        <v>74</v>
      </c>
      <c r="K214" t="s">
        <v>60</v>
      </c>
      <c r="L214" t="s">
        <v>37</v>
      </c>
      <c r="M214" s="4">
        <f>+TablaVentas[[#This Row],[Cantidad]]*TablaVentas[[#This Row],[Precio_unitario]]*(1-TablaVentas[[#This Row],[Descuento]])</f>
        <v>24360</v>
      </c>
    </row>
    <row r="215" spans="1:13" x14ac:dyDescent="0.25">
      <c r="A215" t="s">
        <v>285</v>
      </c>
      <c r="B215">
        <v>45998</v>
      </c>
      <c r="C215" t="s">
        <v>48</v>
      </c>
      <c r="D215" t="s">
        <v>66</v>
      </c>
      <c r="E215" t="s">
        <v>20</v>
      </c>
      <c r="F215" t="s">
        <v>21</v>
      </c>
      <c r="G215">
        <v>39</v>
      </c>
      <c r="H215" s="4">
        <v>800</v>
      </c>
      <c r="I215" s="3">
        <v>0.2</v>
      </c>
      <c r="J215" t="s">
        <v>70</v>
      </c>
      <c r="K215" t="s">
        <v>62</v>
      </c>
      <c r="L215" t="s">
        <v>57</v>
      </c>
      <c r="M215" s="4">
        <f>+TablaVentas[[#This Row],[Cantidad]]*TablaVentas[[#This Row],[Precio_unitario]]*(1-TablaVentas[[#This Row],[Descuento]])</f>
        <v>24960</v>
      </c>
    </row>
    <row r="216" spans="1:13" x14ac:dyDescent="0.25">
      <c r="A216" t="s">
        <v>286</v>
      </c>
      <c r="B216">
        <v>45853</v>
      </c>
      <c r="C216" t="s">
        <v>46</v>
      </c>
      <c r="D216" t="s">
        <v>63</v>
      </c>
      <c r="E216" t="s">
        <v>15</v>
      </c>
      <c r="F216" t="s">
        <v>16</v>
      </c>
      <c r="G216">
        <v>27</v>
      </c>
      <c r="H216" s="4">
        <v>50</v>
      </c>
      <c r="I216" s="3">
        <v>0.1</v>
      </c>
      <c r="J216" t="s">
        <v>72</v>
      </c>
      <c r="K216" t="s">
        <v>60</v>
      </c>
      <c r="L216" t="s">
        <v>37</v>
      </c>
      <c r="M216" s="4">
        <f>+TablaVentas[[#This Row],[Cantidad]]*TablaVentas[[#This Row],[Precio_unitario]]*(1-TablaVentas[[#This Row],[Descuento]])</f>
        <v>1215</v>
      </c>
    </row>
    <row r="217" spans="1:13" x14ac:dyDescent="0.25">
      <c r="A217" t="s">
        <v>287</v>
      </c>
      <c r="B217">
        <v>45835</v>
      </c>
      <c r="C217" t="s">
        <v>47</v>
      </c>
      <c r="D217" t="s">
        <v>66</v>
      </c>
      <c r="E217" t="s">
        <v>20</v>
      </c>
      <c r="F217" t="s">
        <v>21</v>
      </c>
      <c r="G217">
        <v>37</v>
      </c>
      <c r="H217" s="4">
        <v>800</v>
      </c>
      <c r="I217" s="3">
        <v>0.2</v>
      </c>
      <c r="J217" t="s">
        <v>70</v>
      </c>
      <c r="K217" t="s">
        <v>62</v>
      </c>
      <c r="L217" t="s">
        <v>57</v>
      </c>
      <c r="M217" s="4">
        <f>+TablaVentas[[#This Row],[Cantidad]]*TablaVentas[[#This Row],[Precio_unitario]]*(1-TablaVentas[[#This Row],[Descuento]])</f>
        <v>23680</v>
      </c>
    </row>
    <row r="218" spans="1:13" x14ac:dyDescent="0.25">
      <c r="A218" t="s">
        <v>288</v>
      </c>
      <c r="B218">
        <v>45692</v>
      </c>
      <c r="C218" t="s">
        <v>45</v>
      </c>
      <c r="D218" t="s">
        <v>64</v>
      </c>
      <c r="E218" t="s">
        <v>17</v>
      </c>
      <c r="F218" t="s">
        <v>18</v>
      </c>
      <c r="G218">
        <v>40</v>
      </c>
      <c r="H218" s="4">
        <v>1200</v>
      </c>
      <c r="I218" s="3">
        <v>0.3</v>
      </c>
      <c r="J218" t="s">
        <v>72</v>
      </c>
      <c r="K218" t="s">
        <v>60</v>
      </c>
      <c r="L218" t="s">
        <v>37</v>
      </c>
      <c r="M218" s="4">
        <f>+TablaVentas[[#This Row],[Cantidad]]*TablaVentas[[#This Row],[Precio_unitario]]*(1-TablaVentas[[#This Row],[Descuento]])</f>
        <v>33600</v>
      </c>
    </row>
    <row r="219" spans="1:13" x14ac:dyDescent="0.25">
      <c r="A219" t="s">
        <v>289</v>
      </c>
      <c r="B219">
        <v>45838</v>
      </c>
      <c r="C219" t="s">
        <v>47</v>
      </c>
      <c r="D219" t="s">
        <v>63</v>
      </c>
      <c r="E219" t="s">
        <v>15</v>
      </c>
      <c r="F219" t="s">
        <v>16</v>
      </c>
      <c r="G219">
        <v>45</v>
      </c>
      <c r="H219" s="4">
        <v>50</v>
      </c>
      <c r="I219" s="3">
        <v>0.1</v>
      </c>
      <c r="J219" t="s">
        <v>72</v>
      </c>
      <c r="K219" t="s">
        <v>58</v>
      </c>
      <c r="L219" t="s">
        <v>30</v>
      </c>
      <c r="M219" s="4">
        <f>+TablaVentas[[#This Row],[Cantidad]]*TablaVentas[[#This Row],[Precio_unitario]]*(1-TablaVentas[[#This Row],[Descuento]])</f>
        <v>2025</v>
      </c>
    </row>
    <row r="220" spans="1:13" x14ac:dyDescent="0.25">
      <c r="A220" t="s">
        <v>290</v>
      </c>
      <c r="B220">
        <v>45884</v>
      </c>
      <c r="C220" t="s">
        <v>46</v>
      </c>
      <c r="D220" t="s">
        <v>66</v>
      </c>
      <c r="E220" t="s">
        <v>20</v>
      </c>
      <c r="F220" t="s">
        <v>21</v>
      </c>
      <c r="G220">
        <v>26</v>
      </c>
      <c r="H220" s="4">
        <v>800</v>
      </c>
      <c r="I220" s="3">
        <v>0.2</v>
      </c>
      <c r="J220" t="s">
        <v>70</v>
      </c>
      <c r="K220" t="s">
        <v>58</v>
      </c>
      <c r="L220" t="s">
        <v>30</v>
      </c>
      <c r="M220" s="4">
        <f>+TablaVentas[[#This Row],[Cantidad]]*TablaVentas[[#This Row],[Precio_unitario]]*(1-TablaVentas[[#This Row],[Descuento]])</f>
        <v>16640</v>
      </c>
    </row>
    <row r="221" spans="1:13" x14ac:dyDescent="0.25">
      <c r="A221" t="s">
        <v>291</v>
      </c>
      <c r="B221">
        <v>45957</v>
      </c>
      <c r="C221" t="s">
        <v>48</v>
      </c>
      <c r="D221" t="s">
        <v>66</v>
      </c>
      <c r="E221" t="s">
        <v>20</v>
      </c>
      <c r="F221" t="s">
        <v>21</v>
      </c>
      <c r="G221">
        <v>11</v>
      </c>
      <c r="H221" s="4">
        <v>800</v>
      </c>
      <c r="I221" s="3">
        <v>0.2</v>
      </c>
      <c r="J221" t="s">
        <v>72</v>
      </c>
      <c r="K221" t="s">
        <v>62</v>
      </c>
      <c r="L221" t="s">
        <v>57</v>
      </c>
      <c r="M221" s="4">
        <f>+TablaVentas[[#This Row],[Cantidad]]*TablaVentas[[#This Row],[Precio_unitario]]*(1-TablaVentas[[#This Row],[Descuento]])</f>
        <v>7040</v>
      </c>
    </row>
    <row r="222" spans="1:13" x14ac:dyDescent="0.25">
      <c r="A222" t="s">
        <v>292</v>
      </c>
      <c r="B222">
        <v>45998</v>
      </c>
      <c r="C222" t="s">
        <v>47</v>
      </c>
      <c r="D222" t="s">
        <v>63</v>
      </c>
      <c r="E222" t="s">
        <v>15</v>
      </c>
      <c r="F222" t="s">
        <v>16</v>
      </c>
      <c r="G222">
        <v>31</v>
      </c>
      <c r="H222" s="4">
        <v>50</v>
      </c>
      <c r="I222" s="3">
        <v>0.1</v>
      </c>
      <c r="J222" t="s">
        <v>70</v>
      </c>
      <c r="K222" t="s">
        <v>58</v>
      </c>
      <c r="L222" t="s">
        <v>30</v>
      </c>
      <c r="M222" s="4">
        <f>+TablaVentas[[#This Row],[Cantidad]]*TablaVentas[[#This Row],[Precio_unitario]]*(1-TablaVentas[[#This Row],[Descuento]])</f>
        <v>1395</v>
      </c>
    </row>
    <row r="223" spans="1:13" x14ac:dyDescent="0.25">
      <c r="A223" t="s">
        <v>293</v>
      </c>
      <c r="B223">
        <v>45860</v>
      </c>
      <c r="C223" t="s">
        <v>45</v>
      </c>
      <c r="D223" t="s">
        <v>63</v>
      </c>
      <c r="E223" t="s">
        <v>15</v>
      </c>
      <c r="F223" t="s">
        <v>16</v>
      </c>
      <c r="G223">
        <v>12</v>
      </c>
      <c r="H223" s="4">
        <v>50</v>
      </c>
      <c r="I223" s="3">
        <v>0.1</v>
      </c>
      <c r="J223" t="s">
        <v>72</v>
      </c>
      <c r="K223" t="s">
        <v>59</v>
      </c>
      <c r="L223" t="s">
        <v>34</v>
      </c>
      <c r="M223" s="4">
        <f>+TablaVentas[[#This Row],[Cantidad]]*TablaVentas[[#This Row],[Precio_unitario]]*(1-TablaVentas[[#This Row],[Descuento]])</f>
        <v>540</v>
      </c>
    </row>
    <row r="224" spans="1:13" x14ac:dyDescent="0.25">
      <c r="A224" t="s">
        <v>294</v>
      </c>
      <c r="B224">
        <v>45782</v>
      </c>
      <c r="C224" t="s">
        <v>46</v>
      </c>
      <c r="D224" t="s">
        <v>64</v>
      </c>
      <c r="E224" t="s">
        <v>17</v>
      </c>
      <c r="F224" t="s">
        <v>18</v>
      </c>
      <c r="G224">
        <v>24</v>
      </c>
      <c r="H224" s="4">
        <v>1200</v>
      </c>
      <c r="I224" s="3">
        <v>0.3</v>
      </c>
      <c r="J224" t="s">
        <v>74</v>
      </c>
      <c r="K224" t="s">
        <v>58</v>
      </c>
      <c r="L224" t="s">
        <v>30</v>
      </c>
      <c r="M224" s="4">
        <f>+TablaVentas[[#This Row],[Cantidad]]*TablaVentas[[#This Row],[Precio_unitario]]*(1-TablaVentas[[#This Row],[Descuento]])</f>
        <v>20160</v>
      </c>
    </row>
    <row r="225" spans="1:13" x14ac:dyDescent="0.25">
      <c r="A225" t="s">
        <v>295</v>
      </c>
      <c r="B225">
        <v>45900</v>
      </c>
      <c r="C225" t="s">
        <v>47</v>
      </c>
      <c r="D225" t="s">
        <v>65</v>
      </c>
      <c r="E225" t="s">
        <v>19</v>
      </c>
      <c r="F225" t="s">
        <v>16</v>
      </c>
      <c r="G225">
        <v>7</v>
      </c>
      <c r="H225" s="4">
        <v>200</v>
      </c>
      <c r="I225" s="3">
        <v>0.1</v>
      </c>
      <c r="J225" t="s">
        <v>74</v>
      </c>
      <c r="K225" t="s">
        <v>59</v>
      </c>
      <c r="L225" t="s">
        <v>34</v>
      </c>
      <c r="M225" s="4">
        <f>+TablaVentas[[#This Row],[Cantidad]]*TablaVentas[[#This Row],[Precio_unitario]]*(1-TablaVentas[[#This Row],[Descuento]])</f>
        <v>1260</v>
      </c>
    </row>
    <row r="226" spans="1:13" x14ac:dyDescent="0.25">
      <c r="A226" t="s">
        <v>296</v>
      </c>
      <c r="B226">
        <v>45713</v>
      </c>
      <c r="C226" t="s">
        <v>46</v>
      </c>
      <c r="D226" t="s">
        <v>63</v>
      </c>
      <c r="E226" t="s">
        <v>15</v>
      </c>
      <c r="F226" t="s">
        <v>16</v>
      </c>
      <c r="G226">
        <v>10</v>
      </c>
      <c r="H226" s="4">
        <v>50</v>
      </c>
      <c r="I226" s="3">
        <v>0.1</v>
      </c>
      <c r="J226" t="s">
        <v>74</v>
      </c>
      <c r="K226" t="s">
        <v>61</v>
      </c>
      <c r="L226" t="s">
        <v>56</v>
      </c>
      <c r="M226" s="4">
        <f>+TablaVentas[[#This Row],[Cantidad]]*TablaVentas[[#This Row],[Precio_unitario]]*(1-TablaVentas[[#This Row],[Descuento]])</f>
        <v>450</v>
      </c>
    </row>
    <row r="227" spans="1:13" x14ac:dyDescent="0.25">
      <c r="A227" t="s">
        <v>297</v>
      </c>
      <c r="B227">
        <v>45852</v>
      </c>
      <c r="C227" t="s">
        <v>45</v>
      </c>
      <c r="D227" t="s">
        <v>66</v>
      </c>
      <c r="E227" t="s">
        <v>20</v>
      </c>
      <c r="F227" t="s">
        <v>21</v>
      </c>
      <c r="G227">
        <v>30</v>
      </c>
      <c r="H227" s="4">
        <v>800</v>
      </c>
      <c r="I227" s="3">
        <v>0.2</v>
      </c>
      <c r="J227" t="s">
        <v>74</v>
      </c>
      <c r="K227" t="s">
        <v>62</v>
      </c>
      <c r="L227" t="s">
        <v>57</v>
      </c>
      <c r="M227" s="4">
        <f>+TablaVentas[[#This Row],[Cantidad]]*TablaVentas[[#This Row],[Precio_unitario]]*(1-TablaVentas[[#This Row],[Descuento]])</f>
        <v>19200</v>
      </c>
    </row>
    <row r="228" spans="1:13" x14ac:dyDescent="0.25">
      <c r="A228" t="s">
        <v>298</v>
      </c>
      <c r="B228">
        <v>45768</v>
      </c>
      <c r="C228" t="s">
        <v>45</v>
      </c>
      <c r="D228" t="s">
        <v>66</v>
      </c>
      <c r="E228" t="s">
        <v>20</v>
      </c>
      <c r="F228" t="s">
        <v>21</v>
      </c>
      <c r="G228">
        <v>24</v>
      </c>
      <c r="H228" s="4">
        <v>800</v>
      </c>
      <c r="I228" s="3">
        <v>0.2</v>
      </c>
      <c r="J228" t="s">
        <v>70</v>
      </c>
      <c r="K228" t="s">
        <v>62</v>
      </c>
      <c r="L228" t="s">
        <v>57</v>
      </c>
      <c r="M228" s="4">
        <f>+TablaVentas[[#This Row],[Cantidad]]*TablaVentas[[#This Row],[Precio_unitario]]*(1-TablaVentas[[#This Row],[Descuento]])</f>
        <v>15360</v>
      </c>
    </row>
    <row r="229" spans="1:13" x14ac:dyDescent="0.25">
      <c r="A229" t="s">
        <v>299</v>
      </c>
      <c r="B229">
        <v>45659</v>
      </c>
      <c r="C229" t="s">
        <v>47</v>
      </c>
      <c r="D229" t="s">
        <v>64</v>
      </c>
      <c r="E229" t="s">
        <v>17</v>
      </c>
      <c r="F229" t="s">
        <v>18</v>
      </c>
      <c r="G229">
        <v>7</v>
      </c>
      <c r="H229" s="4">
        <v>1200</v>
      </c>
      <c r="I229" s="3">
        <v>0.3</v>
      </c>
      <c r="J229" t="s">
        <v>72</v>
      </c>
      <c r="K229" t="s">
        <v>60</v>
      </c>
      <c r="L229" t="s">
        <v>37</v>
      </c>
      <c r="M229" s="4">
        <f>+TablaVentas[[#This Row],[Cantidad]]*TablaVentas[[#This Row],[Precio_unitario]]*(1-TablaVentas[[#This Row],[Descuento]])</f>
        <v>5880</v>
      </c>
    </row>
    <row r="230" spans="1:13" x14ac:dyDescent="0.25">
      <c r="A230" t="s">
        <v>300</v>
      </c>
      <c r="B230">
        <v>45942</v>
      </c>
      <c r="C230" t="s">
        <v>48</v>
      </c>
      <c r="D230" t="s">
        <v>64</v>
      </c>
      <c r="E230" t="s">
        <v>17</v>
      </c>
      <c r="F230" t="s">
        <v>18</v>
      </c>
      <c r="G230">
        <v>45</v>
      </c>
      <c r="H230" s="4">
        <v>1200</v>
      </c>
      <c r="I230" s="3">
        <v>0.3</v>
      </c>
      <c r="J230" t="s">
        <v>72</v>
      </c>
      <c r="K230" t="s">
        <v>61</v>
      </c>
      <c r="L230" t="s">
        <v>56</v>
      </c>
      <c r="M230" s="4">
        <f>+TablaVentas[[#This Row],[Cantidad]]*TablaVentas[[#This Row],[Precio_unitario]]*(1-TablaVentas[[#This Row],[Descuento]])</f>
        <v>37800</v>
      </c>
    </row>
    <row r="231" spans="1:13" x14ac:dyDescent="0.25">
      <c r="A231" t="s">
        <v>301</v>
      </c>
      <c r="B231">
        <v>45955</v>
      </c>
      <c r="C231" t="s">
        <v>45</v>
      </c>
      <c r="D231" t="s">
        <v>63</v>
      </c>
      <c r="E231" t="s">
        <v>15</v>
      </c>
      <c r="F231" t="s">
        <v>16</v>
      </c>
      <c r="G231">
        <v>30</v>
      </c>
      <c r="H231" s="4">
        <v>50</v>
      </c>
      <c r="I231" s="3">
        <v>0.1</v>
      </c>
      <c r="J231" t="s">
        <v>72</v>
      </c>
      <c r="K231" t="s">
        <v>59</v>
      </c>
      <c r="L231" t="s">
        <v>34</v>
      </c>
      <c r="M231" s="4">
        <f>+TablaVentas[[#This Row],[Cantidad]]*TablaVentas[[#This Row],[Precio_unitario]]*(1-TablaVentas[[#This Row],[Descuento]])</f>
        <v>1350</v>
      </c>
    </row>
    <row r="232" spans="1:13" x14ac:dyDescent="0.25">
      <c r="A232" t="s">
        <v>302</v>
      </c>
      <c r="B232">
        <v>45897</v>
      </c>
      <c r="C232" t="s">
        <v>48</v>
      </c>
      <c r="D232" t="s">
        <v>66</v>
      </c>
      <c r="E232" t="s">
        <v>20</v>
      </c>
      <c r="F232" t="s">
        <v>21</v>
      </c>
      <c r="G232">
        <v>40</v>
      </c>
      <c r="H232" s="4">
        <v>800</v>
      </c>
      <c r="I232" s="3">
        <v>0.2</v>
      </c>
      <c r="J232" t="s">
        <v>74</v>
      </c>
      <c r="K232" t="s">
        <v>60</v>
      </c>
      <c r="L232" t="s">
        <v>37</v>
      </c>
      <c r="M232" s="4">
        <f>+TablaVentas[[#This Row],[Cantidad]]*TablaVentas[[#This Row],[Precio_unitario]]*(1-TablaVentas[[#This Row],[Descuento]])</f>
        <v>25600</v>
      </c>
    </row>
    <row r="233" spans="1:13" x14ac:dyDescent="0.25">
      <c r="A233" t="s">
        <v>303</v>
      </c>
      <c r="B233">
        <v>45810</v>
      </c>
      <c r="C233" t="s">
        <v>48</v>
      </c>
      <c r="D233" t="s">
        <v>65</v>
      </c>
      <c r="E233" t="s">
        <v>19</v>
      </c>
      <c r="F233" t="s">
        <v>16</v>
      </c>
      <c r="G233">
        <v>45</v>
      </c>
      <c r="H233" s="4">
        <v>200</v>
      </c>
      <c r="I233" s="3">
        <v>0.1</v>
      </c>
      <c r="J233" t="s">
        <v>74</v>
      </c>
      <c r="K233" t="s">
        <v>59</v>
      </c>
      <c r="L233" t="s">
        <v>34</v>
      </c>
      <c r="M233" s="4">
        <f>+TablaVentas[[#This Row],[Cantidad]]*TablaVentas[[#This Row],[Precio_unitario]]*(1-TablaVentas[[#This Row],[Descuento]])</f>
        <v>8100</v>
      </c>
    </row>
    <row r="234" spans="1:13" x14ac:dyDescent="0.25">
      <c r="A234" t="s">
        <v>304</v>
      </c>
      <c r="B234">
        <v>46019</v>
      </c>
      <c r="C234" t="s">
        <v>45</v>
      </c>
      <c r="D234" t="s">
        <v>63</v>
      </c>
      <c r="E234" t="s">
        <v>15</v>
      </c>
      <c r="F234" t="s">
        <v>16</v>
      </c>
      <c r="G234">
        <v>38</v>
      </c>
      <c r="H234" s="4">
        <v>50</v>
      </c>
      <c r="I234" s="3">
        <v>0.1</v>
      </c>
      <c r="J234" t="s">
        <v>72</v>
      </c>
      <c r="K234" t="s">
        <v>61</v>
      </c>
      <c r="L234" t="s">
        <v>56</v>
      </c>
      <c r="M234" s="4">
        <f>+TablaVentas[[#This Row],[Cantidad]]*TablaVentas[[#This Row],[Precio_unitario]]*(1-TablaVentas[[#This Row],[Descuento]])</f>
        <v>1710</v>
      </c>
    </row>
    <row r="235" spans="1:13" x14ac:dyDescent="0.25">
      <c r="A235" t="s">
        <v>305</v>
      </c>
      <c r="B235">
        <v>45960</v>
      </c>
      <c r="C235" t="s">
        <v>45</v>
      </c>
      <c r="D235" t="s">
        <v>63</v>
      </c>
      <c r="E235" t="s">
        <v>15</v>
      </c>
      <c r="F235" t="s">
        <v>16</v>
      </c>
      <c r="G235">
        <v>40</v>
      </c>
      <c r="H235" s="4">
        <v>50</v>
      </c>
      <c r="I235" s="3">
        <v>0.1</v>
      </c>
      <c r="J235" t="s">
        <v>72</v>
      </c>
      <c r="K235" t="s">
        <v>60</v>
      </c>
      <c r="L235" t="s">
        <v>37</v>
      </c>
      <c r="M235" s="4">
        <f>+TablaVentas[[#This Row],[Cantidad]]*TablaVentas[[#This Row],[Precio_unitario]]*(1-TablaVentas[[#This Row],[Descuento]])</f>
        <v>1800</v>
      </c>
    </row>
    <row r="236" spans="1:13" x14ac:dyDescent="0.25">
      <c r="A236" t="s">
        <v>306</v>
      </c>
      <c r="B236">
        <v>45770</v>
      </c>
      <c r="C236" t="s">
        <v>45</v>
      </c>
      <c r="D236" t="s">
        <v>63</v>
      </c>
      <c r="E236" t="s">
        <v>15</v>
      </c>
      <c r="F236" t="s">
        <v>16</v>
      </c>
      <c r="G236">
        <v>5</v>
      </c>
      <c r="H236" s="4">
        <v>50</v>
      </c>
      <c r="I236" s="3">
        <v>0.1</v>
      </c>
      <c r="J236" t="s">
        <v>74</v>
      </c>
      <c r="K236" t="s">
        <v>62</v>
      </c>
      <c r="L236" t="s">
        <v>57</v>
      </c>
      <c r="M236" s="4">
        <f>+TablaVentas[[#This Row],[Cantidad]]*TablaVentas[[#This Row],[Precio_unitario]]*(1-TablaVentas[[#This Row],[Descuento]])</f>
        <v>225</v>
      </c>
    </row>
    <row r="237" spans="1:13" x14ac:dyDescent="0.25">
      <c r="A237" t="s">
        <v>307</v>
      </c>
      <c r="B237">
        <v>45864</v>
      </c>
      <c r="C237" t="s">
        <v>48</v>
      </c>
      <c r="D237" t="s">
        <v>63</v>
      </c>
      <c r="E237" t="s">
        <v>15</v>
      </c>
      <c r="F237" t="s">
        <v>16</v>
      </c>
      <c r="G237">
        <v>29</v>
      </c>
      <c r="H237" s="4">
        <v>50</v>
      </c>
      <c r="I237" s="3">
        <v>0.1</v>
      </c>
      <c r="J237" t="s">
        <v>70</v>
      </c>
      <c r="K237" t="s">
        <v>62</v>
      </c>
      <c r="L237" t="s">
        <v>57</v>
      </c>
      <c r="M237" s="4">
        <f>+TablaVentas[[#This Row],[Cantidad]]*TablaVentas[[#This Row],[Precio_unitario]]*(1-TablaVentas[[#This Row],[Descuento]])</f>
        <v>1305</v>
      </c>
    </row>
    <row r="238" spans="1:13" x14ac:dyDescent="0.25">
      <c r="A238" t="s">
        <v>308</v>
      </c>
      <c r="B238">
        <v>45837</v>
      </c>
      <c r="C238" t="s">
        <v>47</v>
      </c>
      <c r="D238" t="s">
        <v>66</v>
      </c>
      <c r="E238" t="s">
        <v>20</v>
      </c>
      <c r="F238" t="s">
        <v>21</v>
      </c>
      <c r="G238">
        <v>21</v>
      </c>
      <c r="H238" s="4">
        <v>800</v>
      </c>
      <c r="I238" s="3">
        <v>0.2</v>
      </c>
      <c r="J238" t="s">
        <v>74</v>
      </c>
      <c r="K238" t="s">
        <v>58</v>
      </c>
      <c r="L238" t="s">
        <v>30</v>
      </c>
      <c r="M238" s="4">
        <f>+TablaVentas[[#This Row],[Cantidad]]*TablaVentas[[#This Row],[Precio_unitario]]*(1-TablaVentas[[#This Row],[Descuento]])</f>
        <v>13440</v>
      </c>
    </row>
    <row r="239" spans="1:13" x14ac:dyDescent="0.25">
      <c r="A239" t="s">
        <v>309</v>
      </c>
      <c r="B239">
        <v>45659</v>
      </c>
      <c r="C239" t="s">
        <v>46</v>
      </c>
      <c r="D239" t="s">
        <v>64</v>
      </c>
      <c r="E239" t="s">
        <v>17</v>
      </c>
      <c r="F239" t="s">
        <v>18</v>
      </c>
      <c r="G239">
        <v>18</v>
      </c>
      <c r="H239" s="4">
        <v>1200</v>
      </c>
      <c r="I239" s="3">
        <v>0.3</v>
      </c>
      <c r="J239" t="s">
        <v>74</v>
      </c>
      <c r="K239" t="s">
        <v>61</v>
      </c>
      <c r="L239" t="s">
        <v>56</v>
      </c>
      <c r="M239" s="4">
        <f>+TablaVentas[[#This Row],[Cantidad]]*TablaVentas[[#This Row],[Precio_unitario]]*(1-TablaVentas[[#This Row],[Descuento]])</f>
        <v>15119.999999999998</v>
      </c>
    </row>
    <row r="240" spans="1:13" x14ac:dyDescent="0.25">
      <c r="A240" t="s">
        <v>310</v>
      </c>
      <c r="B240">
        <v>45665</v>
      </c>
      <c r="C240" t="s">
        <v>46</v>
      </c>
      <c r="D240" t="s">
        <v>66</v>
      </c>
      <c r="E240" t="s">
        <v>20</v>
      </c>
      <c r="F240" t="s">
        <v>21</v>
      </c>
      <c r="G240">
        <v>33</v>
      </c>
      <c r="H240" s="4">
        <v>800</v>
      </c>
      <c r="I240" s="3">
        <v>0.2</v>
      </c>
      <c r="J240" t="s">
        <v>74</v>
      </c>
      <c r="K240" t="s">
        <v>60</v>
      </c>
      <c r="L240" t="s">
        <v>37</v>
      </c>
      <c r="M240" s="4">
        <f>+TablaVentas[[#This Row],[Cantidad]]*TablaVentas[[#This Row],[Precio_unitario]]*(1-TablaVentas[[#This Row],[Descuento]])</f>
        <v>21120</v>
      </c>
    </row>
    <row r="241" spans="1:13" x14ac:dyDescent="0.25">
      <c r="A241" t="s">
        <v>311</v>
      </c>
      <c r="B241">
        <v>45666</v>
      </c>
      <c r="C241" t="s">
        <v>46</v>
      </c>
      <c r="D241" t="s">
        <v>65</v>
      </c>
      <c r="E241" t="s">
        <v>19</v>
      </c>
      <c r="F241" t="s">
        <v>16</v>
      </c>
      <c r="G241">
        <v>44</v>
      </c>
      <c r="H241" s="4">
        <v>200</v>
      </c>
      <c r="I241" s="3">
        <v>0.1</v>
      </c>
      <c r="J241" t="s">
        <v>72</v>
      </c>
      <c r="K241" t="s">
        <v>59</v>
      </c>
      <c r="L241" t="s">
        <v>34</v>
      </c>
      <c r="M241" s="4">
        <f>+TablaVentas[[#This Row],[Cantidad]]*TablaVentas[[#This Row],[Precio_unitario]]*(1-TablaVentas[[#This Row],[Descuento]])</f>
        <v>7920</v>
      </c>
    </row>
    <row r="242" spans="1:13" x14ac:dyDescent="0.25">
      <c r="A242" t="s">
        <v>312</v>
      </c>
      <c r="B242">
        <v>45781</v>
      </c>
      <c r="C242" t="s">
        <v>46</v>
      </c>
      <c r="D242" t="s">
        <v>63</v>
      </c>
      <c r="E242" t="s">
        <v>15</v>
      </c>
      <c r="F242" t="s">
        <v>16</v>
      </c>
      <c r="G242">
        <v>41</v>
      </c>
      <c r="H242" s="4">
        <v>50</v>
      </c>
      <c r="I242" s="3">
        <v>0.1</v>
      </c>
      <c r="J242" t="s">
        <v>72</v>
      </c>
      <c r="K242" t="s">
        <v>61</v>
      </c>
      <c r="L242" t="s">
        <v>56</v>
      </c>
      <c r="M242" s="4">
        <f>+TablaVentas[[#This Row],[Cantidad]]*TablaVentas[[#This Row],[Precio_unitario]]*(1-TablaVentas[[#This Row],[Descuento]])</f>
        <v>1845</v>
      </c>
    </row>
    <row r="243" spans="1:13" x14ac:dyDescent="0.25">
      <c r="A243" t="s">
        <v>313</v>
      </c>
      <c r="B243">
        <v>45791</v>
      </c>
      <c r="C243" t="s">
        <v>45</v>
      </c>
      <c r="D243" t="s">
        <v>63</v>
      </c>
      <c r="E243" t="s">
        <v>15</v>
      </c>
      <c r="F243" t="s">
        <v>16</v>
      </c>
      <c r="G243">
        <v>37</v>
      </c>
      <c r="H243" s="4">
        <v>50</v>
      </c>
      <c r="I243" s="3">
        <v>0.1</v>
      </c>
      <c r="J243" t="s">
        <v>70</v>
      </c>
      <c r="K243" t="s">
        <v>61</v>
      </c>
      <c r="L243" t="s">
        <v>56</v>
      </c>
      <c r="M243" s="4">
        <f>+TablaVentas[[#This Row],[Cantidad]]*TablaVentas[[#This Row],[Precio_unitario]]*(1-TablaVentas[[#This Row],[Descuento]])</f>
        <v>1665</v>
      </c>
    </row>
    <row r="244" spans="1:13" x14ac:dyDescent="0.25">
      <c r="A244" t="s">
        <v>314</v>
      </c>
      <c r="B244">
        <v>45860</v>
      </c>
      <c r="C244" t="s">
        <v>47</v>
      </c>
      <c r="D244" t="s">
        <v>66</v>
      </c>
      <c r="E244" t="s">
        <v>20</v>
      </c>
      <c r="F244" t="s">
        <v>21</v>
      </c>
      <c r="G244">
        <v>15</v>
      </c>
      <c r="H244" s="4">
        <v>800</v>
      </c>
      <c r="I244" s="3">
        <v>0.2</v>
      </c>
      <c r="J244" t="s">
        <v>70</v>
      </c>
      <c r="K244" t="s">
        <v>61</v>
      </c>
      <c r="L244" t="s">
        <v>56</v>
      </c>
      <c r="M244" s="4">
        <f>+TablaVentas[[#This Row],[Cantidad]]*TablaVentas[[#This Row],[Precio_unitario]]*(1-TablaVentas[[#This Row],[Descuento]])</f>
        <v>9600</v>
      </c>
    </row>
    <row r="245" spans="1:13" x14ac:dyDescent="0.25">
      <c r="A245" t="s">
        <v>315</v>
      </c>
      <c r="B245">
        <v>45902</v>
      </c>
      <c r="C245" t="s">
        <v>45</v>
      </c>
      <c r="D245" t="s">
        <v>63</v>
      </c>
      <c r="E245" t="s">
        <v>15</v>
      </c>
      <c r="F245" t="s">
        <v>16</v>
      </c>
      <c r="G245">
        <v>29</v>
      </c>
      <c r="H245" s="4">
        <v>50</v>
      </c>
      <c r="I245" s="3">
        <v>0.1</v>
      </c>
      <c r="J245" t="s">
        <v>72</v>
      </c>
      <c r="K245" t="s">
        <v>60</v>
      </c>
      <c r="L245" t="s">
        <v>37</v>
      </c>
      <c r="M245" s="4">
        <f>+TablaVentas[[#This Row],[Cantidad]]*TablaVentas[[#This Row],[Precio_unitario]]*(1-TablaVentas[[#This Row],[Descuento]])</f>
        <v>1305</v>
      </c>
    </row>
    <row r="246" spans="1:13" x14ac:dyDescent="0.25">
      <c r="A246" t="s">
        <v>316</v>
      </c>
      <c r="B246">
        <v>45853</v>
      </c>
      <c r="C246" t="s">
        <v>48</v>
      </c>
      <c r="D246" t="s">
        <v>64</v>
      </c>
      <c r="E246" t="s">
        <v>17</v>
      </c>
      <c r="F246" t="s">
        <v>18</v>
      </c>
      <c r="G246">
        <v>37</v>
      </c>
      <c r="H246" s="4">
        <v>1200</v>
      </c>
      <c r="I246" s="3">
        <v>0.3</v>
      </c>
      <c r="J246" t="s">
        <v>70</v>
      </c>
      <c r="K246" t="s">
        <v>62</v>
      </c>
      <c r="L246" t="s">
        <v>57</v>
      </c>
      <c r="M246" s="4">
        <f>+TablaVentas[[#This Row],[Cantidad]]*TablaVentas[[#This Row],[Precio_unitario]]*(1-TablaVentas[[#This Row],[Descuento]])</f>
        <v>31079.999999999996</v>
      </c>
    </row>
    <row r="247" spans="1:13" x14ac:dyDescent="0.25">
      <c r="A247" t="s">
        <v>317</v>
      </c>
      <c r="B247">
        <v>45902</v>
      </c>
      <c r="C247" t="s">
        <v>48</v>
      </c>
      <c r="D247" t="s">
        <v>65</v>
      </c>
      <c r="E247" t="s">
        <v>19</v>
      </c>
      <c r="F247" t="s">
        <v>16</v>
      </c>
      <c r="G247">
        <v>21</v>
      </c>
      <c r="H247" s="4">
        <v>200</v>
      </c>
      <c r="I247" s="3">
        <v>0.1</v>
      </c>
      <c r="J247" t="s">
        <v>70</v>
      </c>
      <c r="K247" t="s">
        <v>60</v>
      </c>
      <c r="L247" t="s">
        <v>37</v>
      </c>
      <c r="M247" s="4">
        <f>+TablaVentas[[#This Row],[Cantidad]]*TablaVentas[[#This Row],[Precio_unitario]]*(1-TablaVentas[[#This Row],[Descuento]])</f>
        <v>3780</v>
      </c>
    </row>
    <row r="248" spans="1:13" x14ac:dyDescent="0.25">
      <c r="A248" t="s">
        <v>318</v>
      </c>
      <c r="B248">
        <v>45805</v>
      </c>
      <c r="C248" t="s">
        <v>46</v>
      </c>
      <c r="D248" t="s">
        <v>66</v>
      </c>
      <c r="E248" t="s">
        <v>20</v>
      </c>
      <c r="F248" t="s">
        <v>21</v>
      </c>
      <c r="G248">
        <v>29</v>
      </c>
      <c r="H248" s="4">
        <v>800</v>
      </c>
      <c r="I248" s="3">
        <v>0.2</v>
      </c>
      <c r="J248" t="s">
        <v>72</v>
      </c>
      <c r="K248" t="s">
        <v>58</v>
      </c>
      <c r="L248" t="s">
        <v>30</v>
      </c>
      <c r="M248" s="4">
        <f>+TablaVentas[[#This Row],[Cantidad]]*TablaVentas[[#This Row],[Precio_unitario]]*(1-TablaVentas[[#This Row],[Descuento]])</f>
        <v>18560</v>
      </c>
    </row>
    <row r="249" spans="1:13" x14ac:dyDescent="0.25">
      <c r="A249" t="s">
        <v>319</v>
      </c>
      <c r="B249">
        <v>45750</v>
      </c>
      <c r="C249" t="s">
        <v>46</v>
      </c>
      <c r="D249" t="s">
        <v>64</v>
      </c>
      <c r="E249" t="s">
        <v>17</v>
      </c>
      <c r="F249" t="s">
        <v>18</v>
      </c>
      <c r="G249">
        <v>20</v>
      </c>
      <c r="H249" s="4">
        <v>1200</v>
      </c>
      <c r="I249" s="3">
        <v>0.3</v>
      </c>
      <c r="J249" t="s">
        <v>72</v>
      </c>
      <c r="K249" t="s">
        <v>61</v>
      </c>
      <c r="L249" t="s">
        <v>56</v>
      </c>
      <c r="M249" s="4">
        <f>+TablaVentas[[#This Row],[Cantidad]]*TablaVentas[[#This Row],[Precio_unitario]]*(1-TablaVentas[[#This Row],[Descuento]])</f>
        <v>16800</v>
      </c>
    </row>
    <row r="250" spans="1:13" x14ac:dyDescent="0.25">
      <c r="A250" t="s">
        <v>320</v>
      </c>
      <c r="B250">
        <v>45760</v>
      </c>
      <c r="C250" t="s">
        <v>47</v>
      </c>
      <c r="D250" t="s">
        <v>63</v>
      </c>
      <c r="E250" t="s">
        <v>15</v>
      </c>
      <c r="F250" t="s">
        <v>16</v>
      </c>
      <c r="G250">
        <v>24</v>
      </c>
      <c r="H250" s="4">
        <v>50</v>
      </c>
      <c r="I250" s="3">
        <v>0.1</v>
      </c>
      <c r="J250" t="s">
        <v>72</v>
      </c>
      <c r="K250" t="s">
        <v>58</v>
      </c>
      <c r="L250" t="s">
        <v>30</v>
      </c>
      <c r="M250" s="4">
        <f>+TablaVentas[[#This Row],[Cantidad]]*TablaVentas[[#This Row],[Precio_unitario]]*(1-TablaVentas[[#This Row],[Descuento]])</f>
        <v>1080</v>
      </c>
    </row>
    <row r="251" spans="1:13" x14ac:dyDescent="0.25">
      <c r="A251" t="s">
        <v>321</v>
      </c>
      <c r="B251">
        <v>45904</v>
      </c>
      <c r="C251" t="s">
        <v>47</v>
      </c>
      <c r="D251" t="s">
        <v>63</v>
      </c>
      <c r="E251" t="s">
        <v>15</v>
      </c>
      <c r="F251" t="s">
        <v>16</v>
      </c>
      <c r="G251">
        <v>41</v>
      </c>
      <c r="H251" s="4">
        <v>50</v>
      </c>
      <c r="I251" s="3">
        <v>0.1</v>
      </c>
      <c r="J251" t="s">
        <v>72</v>
      </c>
      <c r="K251" t="s">
        <v>60</v>
      </c>
      <c r="L251" t="s">
        <v>37</v>
      </c>
      <c r="M251" s="4">
        <f>+TablaVentas[[#This Row],[Cantidad]]*TablaVentas[[#This Row],[Precio_unitario]]*(1-TablaVentas[[#This Row],[Descuento]])</f>
        <v>1845</v>
      </c>
    </row>
    <row r="252" spans="1:13" x14ac:dyDescent="0.25">
      <c r="A252" t="s">
        <v>322</v>
      </c>
      <c r="B252">
        <v>45868</v>
      </c>
      <c r="C252" t="s">
        <v>46</v>
      </c>
      <c r="D252" t="s">
        <v>63</v>
      </c>
      <c r="E252" t="s">
        <v>15</v>
      </c>
      <c r="F252" t="s">
        <v>16</v>
      </c>
      <c r="G252">
        <v>10</v>
      </c>
      <c r="H252" s="4">
        <v>50</v>
      </c>
      <c r="I252" s="3">
        <v>0.1</v>
      </c>
      <c r="J252" t="s">
        <v>72</v>
      </c>
      <c r="K252" t="s">
        <v>62</v>
      </c>
      <c r="L252" t="s">
        <v>57</v>
      </c>
      <c r="M252" s="4">
        <f>+TablaVentas[[#This Row],[Cantidad]]*TablaVentas[[#This Row],[Precio_unitario]]*(1-TablaVentas[[#This Row],[Descuento]])</f>
        <v>450</v>
      </c>
    </row>
    <row r="253" spans="1:13" x14ac:dyDescent="0.25">
      <c r="A253" t="s">
        <v>323</v>
      </c>
      <c r="B253">
        <v>45762</v>
      </c>
      <c r="C253" t="s">
        <v>45</v>
      </c>
      <c r="D253" t="s">
        <v>66</v>
      </c>
      <c r="E253" t="s">
        <v>20</v>
      </c>
      <c r="F253" t="s">
        <v>21</v>
      </c>
      <c r="G253">
        <v>22</v>
      </c>
      <c r="H253" s="4">
        <v>800</v>
      </c>
      <c r="I253" s="3">
        <v>0.2</v>
      </c>
      <c r="J253" t="s">
        <v>74</v>
      </c>
      <c r="K253" t="s">
        <v>58</v>
      </c>
      <c r="L253" t="s">
        <v>30</v>
      </c>
      <c r="M253" s="4">
        <f>+TablaVentas[[#This Row],[Cantidad]]*TablaVentas[[#This Row],[Precio_unitario]]*(1-TablaVentas[[#This Row],[Descuento]])</f>
        <v>14080</v>
      </c>
    </row>
    <row r="254" spans="1:13" x14ac:dyDescent="0.25">
      <c r="A254" t="s">
        <v>324</v>
      </c>
      <c r="B254">
        <v>45680</v>
      </c>
      <c r="C254" t="s">
        <v>48</v>
      </c>
      <c r="D254" t="s">
        <v>63</v>
      </c>
      <c r="E254" t="s">
        <v>15</v>
      </c>
      <c r="F254" t="s">
        <v>16</v>
      </c>
      <c r="G254">
        <v>25</v>
      </c>
      <c r="H254" s="4">
        <v>50</v>
      </c>
      <c r="I254" s="3">
        <v>0.1</v>
      </c>
      <c r="J254" t="s">
        <v>72</v>
      </c>
      <c r="K254" t="s">
        <v>61</v>
      </c>
      <c r="L254" t="s">
        <v>56</v>
      </c>
      <c r="M254" s="4">
        <f>+TablaVentas[[#This Row],[Cantidad]]*TablaVentas[[#This Row],[Precio_unitario]]*(1-TablaVentas[[#This Row],[Descuento]])</f>
        <v>1125</v>
      </c>
    </row>
    <row r="255" spans="1:13" x14ac:dyDescent="0.25">
      <c r="A255" t="s">
        <v>325</v>
      </c>
      <c r="B255">
        <v>45719</v>
      </c>
      <c r="C255" t="s">
        <v>48</v>
      </c>
      <c r="D255" t="s">
        <v>66</v>
      </c>
      <c r="E255" t="s">
        <v>20</v>
      </c>
      <c r="F255" t="s">
        <v>21</v>
      </c>
      <c r="G255">
        <v>21</v>
      </c>
      <c r="H255" s="4">
        <v>800</v>
      </c>
      <c r="I255" s="3">
        <v>0.2</v>
      </c>
      <c r="J255" t="s">
        <v>74</v>
      </c>
      <c r="K255" t="s">
        <v>59</v>
      </c>
      <c r="L255" t="s">
        <v>34</v>
      </c>
      <c r="M255" s="4">
        <f>+TablaVentas[[#This Row],[Cantidad]]*TablaVentas[[#This Row],[Precio_unitario]]*(1-TablaVentas[[#This Row],[Descuento]])</f>
        <v>13440</v>
      </c>
    </row>
    <row r="256" spans="1:13" x14ac:dyDescent="0.25">
      <c r="A256" t="s">
        <v>326</v>
      </c>
      <c r="B256">
        <v>45744</v>
      </c>
      <c r="C256" t="s">
        <v>45</v>
      </c>
      <c r="D256" t="s">
        <v>64</v>
      </c>
      <c r="E256" t="s">
        <v>17</v>
      </c>
      <c r="F256" t="s">
        <v>18</v>
      </c>
      <c r="G256">
        <v>30</v>
      </c>
      <c r="H256" s="4">
        <v>1200</v>
      </c>
      <c r="I256" s="3">
        <v>0.3</v>
      </c>
      <c r="J256" t="s">
        <v>72</v>
      </c>
      <c r="K256" t="s">
        <v>59</v>
      </c>
      <c r="L256" t="s">
        <v>34</v>
      </c>
      <c r="M256" s="4">
        <f>+TablaVentas[[#This Row],[Cantidad]]*TablaVentas[[#This Row],[Precio_unitario]]*(1-TablaVentas[[#This Row],[Descuento]])</f>
        <v>25200</v>
      </c>
    </row>
    <row r="257" spans="1:13" x14ac:dyDescent="0.25">
      <c r="A257" t="s">
        <v>327</v>
      </c>
      <c r="B257">
        <v>45840</v>
      </c>
      <c r="C257" t="s">
        <v>46</v>
      </c>
      <c r="D257" t="s">
        <v>63</v>
      </c>
      <c r="E257" t="s">
        <v>15</v>
      </c>
      <c r="F257" t="s">
        <v>16</v>
      </c>
      <c r="G257">
        <v>21</v>
      </c>
      <c r="H257" s="4">
        <v>50</v>
      </c>
      <c r="I257" s="3">
        <v>0.1</v>
      </c>
      <c r="J257" t="s">
        <v>74</v>
      </c>
      <c r="K257" t="s">
        <v>60</v>
      </c>
      <c r="L257" t="s">
        <v>37</v>
      </c>
      <c r="M257" s="4">
        <f>+TablaVentas[[#This Row],[Cantidad]]*TablaVentas[[#This Row],[Precio_unitario]]*(1-TablaVentas[[#This Row],[Descuento]])</f>
        <v>945</v>
      </c>
    </row>
    <row r="258" spans="1:13" x14ac:dyDescent="0.25">
      <c r="A258" t="s">
        <v>328</v>
      </c>
      <c r="B258">
        <v>45716</v>
      </c>
      <c r="C258" t="s">
        <v>48</v>
      </c>
      <c r="D258" t="s">
        <v>66</v>
      </c>
      <c r="E258" t="s">
        <v>20</v>
      </c>
      <c r="F258" t="s">
        <v>21</v>
      </c>
      <c r="G258">
        <v>40</v>
      </c>
      <c r="H258" s="4">
        <v>800</v>
      </c>
      <c r="I258" s="3">
        <v>0.2</v>
      </c>
      <c r="J258" t="s">
        <v>72</v>
      </c>
      <c r="K258" t="s">
        <v>61</v>
      </c>
      <c r="L258" t="s">
        <v>56</v>
      </c>
      <c r="M258" s="4">
        <f>+TablaVentas[[#This Row],[Cantidad]]*TablaVentas[[#This Row],[Precio_unitario]]*(1-TablaVentas[[#This Row],[Descuento]])</f>
        <v>25600</v>
      </c>
    </row>
    <row r="259" spans="1:13" x14ac:dyDescent="0.25">
      <c r="A259" t="s">
        <v>329</v>
      </c>
      <c r="B259">
        <v>45883</v>
      </c>
      <c r="C259" t="s">
        <v>48</v>
      </c>
      <c r="D259" t="s">
        <v>66</v>
      </c>
      <c r="E259" t="s">
        <v>20</v>
      </c>
      <c r="F259" t="s">
        <v>21</v>
      </c>
      <c r="G259">
        <v>6</v>
      </c>
      <c r="H259" s="4">
        <v>800</v>
      </c>
      <c r="I259" s="3">
        <v>0.2</v>
      </c>
      <c r="J259" t="s">
        <v>74</v>
      </c>
      <c r="K259" t="s">
        <v>59</v>
      </c>
      <c r="L259" t="s">
        <v>34</v>
      </c>
      <c r="M259" s="4">
        <f>+TablaVentas[[#This Row],[Cantidad]]*TablaVentas[[#This Row],[Precio_unitario]]*(1-TablaVentas[[#This Row],[Descuento]])</f>
        <v>3840</v>
      </c>
    </row>
    <row r="260" spans="1:13" x14ac:dyDescent="0.25">
      <c r="A260" t="s">
        <v>330</v>
      </c>
      <c r="B260">
        <v>45922</v>
      </c>
      <c r="C260" t="s">
        <v>45</v>
      </c>
      <c r="D260" t="s">
        <v>64</v>
      </c>
      <c r="E260" t="s">
        <v>17</v>
      </c>
      <c r="F260" t="s">
        <v>18</v>
      </c>
      <c r="G260">
        <v>6</v>
      </c>
      <c r="H260" s="4">
        <v>1200</v>
      </c>
      <c r="I260" s="3">
        <v>0.3</v>
      </c>
      <c r="J260" t="s">
        <v>72</v>
      </c>
      <c r="K260" t="s">
        <v>62</v>
      </c>
      <c r="L260" t="s">
        <v>57</v>
      </c>
      <c r="M260" s="4">
        <f>+TablaVentas[[#This Row],[Cantidad]]*TablaVentas[[#This Row],[Precio_unitario]]*(1-TablaVentas[[#This Row],[Descuento]])</f>
        <v>5040</v>
      </c>
    </row>
    <row r="261" spans="1:13" x14ac:dyDescent="0.25">
      <c r="A261" t="s">
        <v>331</v>
      </c>
      <c r="B261">
        <v>45800</v>
      </c>
      <c r="C261" t="s">
        <v>45</v>
      </c>
      <c r="D261" t="s">
        <v>66</v>
      </c>
      <c r="E261" t="s">
        <v>20</v>
      </c>
      <c r="F261" t="s">
        <v>21</v>
      </c>
      <c r="G261">
        <v>20</v>
      </c>
      <c r="H261" s="4">
        <v>800</v>
      </c>
      <c r="I261" s="3">
        <v>0.2</v>
      </c>
      <c r="J261" t="s">
        <v>72</v>
      </c>
      <c r="K261" t="s">
        <v>58</v>
      </c>
      <c r="L261" t="s">
        <v>30</v>
      </c>
      <c r="M261" s="4">
        <f>+TablaVentas[[#This Row],[Cantidad]]*TablaVentas[[#This Row],[Precio_unitario]]*(1-TablaVentas[[#This Row],[Descuento]])</f>
        <v>12800</v>
      </c>
    </row>
    <row r="262" spans="1:13" x14ac:dyDescent="0.25">
      <c r="A262" t="s">
        <v>332</v>
      </c>
      <c r="B262">
        <v>45955</v>
      </c>
      <c r="C262" t="s">
        <v>48</v>
      </c>
      <c r="D262" t="s">
        <v>63</v>
      </c>
      <c r="E262" t="s">
        <v>15</v>
      </c>
      <c r="F262" t="s">
        <v>16</v>
      </c>
      <c r="G262">
        <v>7</v>
      </c>
      <c r="H262" s="4">
        <v>50</v>
      </c>
      <c r="I262" s="3">
        <v>0.1</v>
      </c>
      <c r="J262" t="s">
        <v>70</v>
      </c>
      <c r="K262" t="s">
        <v>60</v>
      </c>
      <c r="L262" t="s">
        <v>37</v>
      </c>
      <c r="M262" s="4">
        <f>+TablaVentas[[#This Row],[Cantidad]]*TablaVentas[[#This Row],[Precio_unitario]]*(1-TablaVentas[[#This Row],[Descuento]])</f>
        <v>315</v>
      </c>
    </row>
    <row r="263" spans="1:13" x14ac:dyDescent="0.25">
      <c r="A263" t="s">
        <v>333</v>
      </c>
      <c r="B263">
        <v>45692</v>
      </c>
      <c r="C263" t="s">
        <v>46</v>
      </c>
      <c r="D263" t="s">
        <v>63</v>
      </c>
      <c r="E263" t="s">
        <v>15</v>
      </c>
      <c r="F263" t="s">
        <v>16</v>
      </c>
      <c r="G263">
        <v>43</v>
      </c>
      <c r="H263" s="4">
        <v>50</v>
      </c>
      <c r="I263" s="3">
        <v>0.1</v>
      </c>
      <c r="J263" t="s">
        <v>70</v>
      </c>
      <c r="K263" t="s">
        <v>60</v>
      </c>
      <c r="L263" t="s">
        <v>37</v>
      </c>
      <c r="M263" s="4">
        <f>+TablaVentas[[#This Row],[Cantidad]]*TablaVentas[[#This Row],[Precio_unitario]]*(1-TablaVentas[[#This Row],[Descuento]])</f>
        <v>1935</v>
      </c>
    </row>
    <row r="264" spans="1:13" x14ac:dyDescent="0.25">
      <c r="A264" t="s">
        <v>334</v>
      </c>
      <c r="B264">
        <v>45703</v>
      </c>
      <c r="C264" t="s">
        <v>47</v>
      </c>
      <c r="D264" t="s">
        <v>66</v>
      </c>
      <c r="E264" t="s">
        <v>20</v>
      </c>
      <c r="F264" t="s">
        <v>21</v>
      </c>
      <c r="G264">
        <v>6</v>
      </c>
      <c r="H264" s="4">
        <v>800</v>
      </c>
      <c r="I264" s="3">
        <v>0.2</v>
      </c>
      <c r="J264" t="s">
        <v>72</v>
      </c>
      <c r="K264" t="s">
        <v>58</v>
      </c>
      <c r="L264" t="s">
        <v>30</v>
      </c>
      <c r="M264" s="4">
        <f>+TablaVentas[[#This Row],[Cantidad]]*TablaVentas[[#This Row],[Precio_unitario]]*(1-TablaVentas[[#This Row],[Descuento]])</f>
        <v>3840</v>
      </c>
    </row>
    <row r="265" spans="1:13" x14ac:dyDescent="0.25">
      <c r="A265" t="s">
        <v>335</v>
      </c>
      <c r="B265">
        <v>45786</v>
      </c>
      <c r="C265" t="s">
        <v>45</v>
      </c>
      <c r="D265" t="s">
        <v>63</v>
      </c>
      <c r="E265" t="s">
        <v>15</v>
      </c>
      <c r="F265" t="s">
        <v>16</v>
      </c>
      <c r="G265">
        <v>21</v>
      </c>
      <c r="H265" s="4">
        <v>50</v>
      </c>
      <c r="I265" s="3">
        <v>0.1</v>
      </c>
      <c r="J265" t="s">
        <v>70</v>
      </c>
      <c r="K265" t="s">
        <v>60</v>
      </c>
      <c r="L265" t="s">
        <v>37</v>
      </c>
      <c r="M265" s="4">
        <f>+TablaVentas[[#This Row],[Cantidad]]*TablaVentas[[#This Row],[Precio_unitario]]*(1-TablaVentas[[#This Row],[Descuento]])</f>
        <v>945</v>
      </c>
    </row>
    <row r="266" spans="1:13" x14ac:dyDescent="0.25">
      <c r="A266" t="s">
        <v>336</v>
      </c>
      <c r="B266">
        <v>45712</v>
      </c>
      <c r="C266" t="s">
        <v>45</v>
      </c>
      <c r="D266" t="s">
        <v>64</v>
      </c>
      <c r="E266" t="s">
        <v>17</v>
      </c>
      <c r="F266" t="s">
        <v>18</v>
      </c>
      <c r="G266">
        <v>15</v>
      </c>
      <c r="H266" s="4">
        <v>1200</v>
      </c>
      <c r="I266" s="3">
        <v>0.3</v>
      </c>
      <c r="J266" t="s">
        <v>70</v>
      </c>
      <c r="K266" t="s">
        <v>58</v>
      </c>
      <c r="L266" t="s">
        <v>30</v>
      </c>
      <c r="M266" s="4">
        <f>+TablaVentas[[#This Row],[Cantidad]]*TablaVentas[[#This Row],[Precio_unitario]]*(1-TablaVentas[[#This Row],[Descuento]])</f>
        <v>12600</v>
      </c>
    </row>
    <row r="267" spans="1:13" x14ac:dyDescent="0.25">
      <c r="A267" t="s">
        <v>337</v>
      </c>
      <c r="B267">
        <v>45903</v>
      </c>
      <c r="C267" t="s">
        <v>47</v>
      </c>
      <c r="D267" t="s">
        <v>66</v>
      </c>
      <c r="E267" t="s">
        <v>20</v>
      </c>
      <c r="F267" t="s">
        <v>21</v>
      </c>
      <c r="G267">
        <v>35</v>
      </c>
      <c r="H267" s="4">
        <v>800</v>
      </c>
      <c r="I267" s="3">
        <v>0.2</v>
      </c>
      <c r="J267" t="s">
        <v>74</v>
      </c>
      <c r="K267" t="s">
        <v>59</v>
      </c>
      <c r="L267" t="s">
        <v>34</v>
      </c>
      <c r="M267" s="4">
        <f>+TablaVentas[[#This Row],[Cantidad]]*TablaVentas[[#This Row],[Precio_unitario]]*(1-TablaVentas[[#This Row],[Descuento]])</f>
        <v>22400</v>
      </c>
    </row>
    <row r="268" spans="1:13" x14ac:dyDescent="0.25">
      <c r="A268" t="s">
        <v>338</v>
      </c>
      <c r="B268">
        <v>45863</v>
      </c>
      <c r="C268" t="s">
        <v>48</v>
      </c>
      <c r="D268" t="s">
        <v>64</v>
      </c>
      <c r="E268" t="s">
        <v>17</v>
      </c>
      <c r="F268" t="s">
        <v>18</v>
      </c>
      <c r="G268">
        <v>20</v>
      </c>
      <c r="H268" s="4">
        <v>1200</v>
      </c>
      <c r="I268" s="3">
        <v>0.3</v>
      </c>
      <c r="J268" t="s">
        <v>72</v>
      </c>
      <c r="K268" t="s">
        <v>59</v>
      </c>
      <c r="L268" t="s">
        <v>34</v>
      </c>
      <c r="M268" s="4">
        <f>+TablaVentas[[#This Row],[Cantidad]]*TablaVentas[[#This Row],[Precio_unitario]]*(1-TablaVentas[[#This Row],[Descuento]])</f>
        <v>16800</v>
      </c>
    </row>
    <row r="269" spans="1:13" x14ac:dyDescent="0.25">
      <c r="A269" t="s">
        <v>339</v>
      </c>
      <c r="B269">
        <v>45933</v>
      </c>
      <c r="C269" t="s">
        <v>45</v>
      </c>
      <c r="D269" t="s">
        <v>65</v>
      </c>
      <c r="E269" t="s">
        <v>19</v>
      </c>
      <c r="F269" t="s">
        <v>16</v>
      </c>
      <c r="G269">
        <v>45</v>
      </c>
      <c r="H269" s="4">
        <v>200</v>
      </c>
      <c r="I269" s="3">
        <v>0.1</v>
      </c>
      <c r="J269" t="s">
        <v>74</v>
      </c>
      <c r="K269" t="s">
        <v>59</v>
      </c>
      <c r="L269" t="s">
        <v>34</v>
      </c>
      <c r="M269" s="4">
        <f>+TablaVentas[[#This Row],[Cantidad]]*TablaVentas[[#This Row],[Precio_unitario]]*(1-TablaVentas[[#This Row],[Descuento]])</f>
        <v>8100</v>
      </c>
    </row>
    <row r="270" spans="1:13" x14ac:dyDescent="0.25">
      <c r="A270" t="s">
        <v>340</v>
      </c>
      <c r="B270">
        <v>45755</v>
      </c>
      <c r="C270" t="s">
        <v>45</v>
      </c>
      <c r="D270" t="s">
        <v>64</v>
      </c>
      <c r="E270" t="s">
        <v>17</v>
      </c>
      <c r="F270" t="s">
        <v>18</v>
      </c>
      <c r="G270">
        <v>14</v>
      </c>
      <c r="H270" s="4">
        <v>1200</v>
      </c>
      <c r="I270" s="3">
        <v>0.3</v>
      </c>
      <c r="J270" t="s">
        <v>74</v>
      </c>
      <c r="K270" t="s">
        <v>59</v>
      </c>
      <c r="L270" t="s">
        <v>34</v>
      </c>
      <c r="M270" s="4">
        <f>+TablaVentas[[#This Row],[Cantidad]]*TablaVentas[[#This Row],[Precio_unitario]]*(1-TablaVentas[[#This Row],[Descuento]])</f>
        <v>11760</v>
      </c>
    </row>
    <row r="271" spans="1:13" x14ac:dyDescent="0.25">
      <c r="A271" t="s">
        <v>341</v>
      </c>
      <c r="B271">
        <v>45805</v>
      </c>
      <c r="C271" t="s">
        <v>45</v>
      </c>
      <c r="D271" t="s">
        <v>63</v>
      </c>
      <c r="E271" t="s">
        <v>15</v>
      </c>
      <c r="F271" t="s">
        <v>16</v>
      </c>
      <c r="G271">
        <v>19</v>
      </c>
      <c r="H271" s="4">
        <v>50</v>
      </c>
      <c r="I271" s="3">
        <v>0.1</v>
      </c>
      <c r="J271" t="s">
        <v>72</v>
      </c>
      <c r="K271" t="s">
        <v>58</v>
      </c>
      <c r="L271" t="s">
        <v>30</v>
      </c>
      <c r="M271" s="4">
        <f>+TablaVentas[[#This Row],[Cantidad]]*TablaVentas[[#This Row],[Precio_unitario]]*(1-TablaVentas[[#This Row],[Descuento]])</f>
        <v>855</v>
      </c>
    </row>
    <row r="272" spans="1:13" x14ac:dyDescent="0.25">
      <c r="A272" t="s">
        <v>342</v>
      </c>
      <c r="B272">
        <v>45737</v>
      </c>
      <c r="C272" t="s">
        <v>47</v>
      </c>
      <c r="D272" t="s">
        <v>64</v>
      </c>
      <c r="E272" t="s">
        <v>17</v>
      </c>
      <c r="F272" t="s">
        <v>18</v>
      </c>
      <c r="G272">
        <v>36</v>
      </c>
      <c r="H272" s="4">
        <v>1200</v>
      </c>
      <c r="I272" s="3">
        <v>0.3</v>
      </c>
      <c r="J272" t="s">
        <v>72</v>
      </c>
      <c r="K272" t="s">
        <v>62</v>
      </c>
      <c r="L272" t="s">
        <v>57</v>
      </c>
      <c r="M272" s="4">
        <f>+TablaVentas[[#This Row],[Cantidad]]*TablaVentas[[#This Row],[Precio_unitario]]*(1-TablaVentas[[#This Row],[Descuento]])</f>
        <v>30239.999999999996</v>
      </c>
    </row>
    <row r="273" spans="1:13" x14ac:dyDescent="0.25">
      <c r="A273" t="s">
        <v>343</v>
      </c>
      <c r="B273">
        <v>45659</v>
      </c>
      <c r="C273" t="s">
        <v>45</v>
      </c>
      <c r="D273" t="s">
        <v>64</v>
      </c>
      <c r="E273" t="s">
        <v>17</v>
      </c>
      <c r="F273" t="s">
        <v>18</v>
      </c>
      <c r="G273">
        <v>16</v>
      </c>
      <c r="H273" s="4">
        <v>1200</v>
      </c>
      <c r="I273" s="3">
        <v>0.3</v>
      </c>
      <c r="J273" t="s">
        <v>70</v>
      </c>
      <c r="K273" t="s">
        <v>60</v>
      </c>
      <c r="L273" t="s">
        <v>37</v>
      </c>
      <c r="M273" s="4">
        <f>+TablaVentas[[#This Row],[Cantidad]]*TablaVentas[[#This Row],[Precio_unitario]]*(1-TablaVentas[[#This Row],[Descuento]])</f>
        <v>13440</v>
      </c>
    </row>
    <row r="274" spans="1:13" x14ac:dyDescent="0.25">
      <c r="A274" t="s">
        <v>344</v>
      </c>
      <c r="B274">
        <v>45788</v>
      </c>
      <c r="C274" t="s">
        <v>45</v>
      </c>
      <c r="D274" t="s">
        <v>64</v>
      </c>
      <c r="E274" t="s">
        <v>17</v>
      </c>
      <c r="F274" t="s">
        <v>18</v>
      </c>
      <c r="G274">
        <v>5</v>
      </c>
      <c r="H274" s="4">
        <v>1200</v>
      </c>
      <c r="I274" s="3">
        <v>0.3</v>
      </c>
      <c r="J274" t="s">
        <v>74</v>
      </c>
      <c r="K274" t="s">
        <v>58</v>
      </c>
      <c r="L274" t="s">
        <v>30</v>
      </c>
      <c r="M274" s="4">
        <f>+TablaVentas[[#This Row],[Cantidad]]*TablaVentas[[#This Row],[Precio_unitario]]*(1-TablaVentas[[#This Row],[Descuento]])</f>
        <v>4200</v>
      </c>
    </row>
    <row r="275" spans="1:13" x14ac:dyDescent="0.25">
      <c r="A275" t="s">
        <v>345</v>
      </c>
      <c r="B275">
        <v>45712</v>
      </c>
      <c r="C275" t="s">
        <v>46</v>
      </c>
      <c r="D275" t="s">
        <v>63</v>
      </c>
      <c r="E275" t="s">
        <v>15</v>
      </c>
      <c r="F275" t="s">
        <v>16</v>
      </c>
      <c r="G275">
        <v>36</v>
      </c>
      <c r="H275" s="4">
        <v>50</v>
      </c>
      <c r="I275" s="3">
        <v>0.1</v>
      </c>
      <c r="J275" t="s">
        <v>70</v>
      </c>
      <c r="K275" t="s">
        <v>62</v>
      </c>
      <c r="L275" t="s">
        <v>57</v>
      </c>
      <c r="M275" s="4">
        <f>+TablaVentas[[#This Row],[Cantidad]]*TablaVentas[[#This Row],[Precio_unitario]]*(1-TablaVentas[[#This Row],[Descuento]])</f>
        <v>1620</v>
      </c>
    </row>
    <row r="276" spans="1:13" x14ac:dyDescent="0.25">
      <c r="A276" t="s">
        <v>346</v>
      </c>
      <c r="B276">
        <v>45792</v>
      </c>
      <c r="C276" t="s">
        <v>48</v>
      </c>
      <c r="D276" t="s">
        <v>65</v>
      </c>
      <c r="E276" t="s">
        <v>19</v>
      </c>
      <c r="F276" t="s">
        <v>16</v>
      </c>
      <c r="G276">
        <v>42</v>
      </c>
      <c r="H276" s="4">
        <v>200</v>
      </c>
      <c r="I276" s="3">
        <v>0.1</v>
      </c>
      <c r="J276" t="s">
        <v>70</v>
      </c>
      <c r="K276" t="s">
        <v>62</v>
      </c>
      <c r="L276" t="s">
        <v>57</v>
      </c>
      <c r="M276" s="4">
        <f>+TablaVentas[[#This Row],[Cantidad]]*TablaVentas[[#This Row],[Precio_unitario]]*(1-TablaVentas[[#This Row],[Descuento]])</f>
        <v>7560</v>
      </c>
    </row>
    <row r="277" spans="1:13" x14ac:dyDescent="0.25">
      <c r="A277" t="s">
        <v>347</v>
      </c>
      <c r="B277">
        <v>45826</v>
      </c>
      <c r="C277" t="s">
        <v>48</v>
      </c>
      <c r="D277" t="s">
        <v>66</v>
      </c>
      <c r="E277" t="s">
        <v>20</v>
      </c>
      <c r="F277" t="s">
        <v>21</v>
      </c>
      <c r="G277">
        <v>5</v>
      </c>
      <c r="H277" s="4">
        <v>800</v>
      </c>
      <c r="I277" s="3">
        <v>0.2</v>
      </c>
      <c r="J277" t="s">
        <v>74</v>
      </c>
      <c r="K277" t="s">
        <v>61</v>
      </c>
      <c r="L277" t="s">
        <v>56</v>
      </c>
      <c r="M277" s="4">
        <f>+TablaVentas[[#This Row],[Cantidad]]*TablaVentas[[#This Row],[Precio_unitario]]*(1-TablaVentas[[#This Row],[Descuento]])</f>
        <v>3200</v>
      </c>
    </row>
    <row r="278" spans="1:13" x14ac:dyDescent="0.25">
      <c r="A278" t="s">
        <v>348</v>
      </c>
      <c r="B278">
        <v>46020</v>
      </c>
      <c r="C278" t="s">
        <v>48</v>
      </c>
      <c r="D278" t="s">
        <v>66</v>
      </c>
      <c r="E278" t="s">
        <v>20</v>
      </c>
      <c r="F278" t="s">
        <v>21</v>
      </c>
      <c r="G278">
        <v>45</v>
      </c>
      <c r="H278" s="4">
        <v>800</v>
      </c>
      <c r="I278" s="3">
        <v>0.2</v>
      </c>
      <c r="J278" t="s">
        <v>70</v>
      </c>
      <c r="K278" t="s">
        <v>61</v>
      </c>
      <c r="L278" t="s">
        <v>56</v>
      </c>
      <c r="M278" s="4">
        <f>+TablaVentas[[#This Row],[Cantidad]]*TablaVentas[[#This Row],[Precio_unitario]]*(1-TablaVentas[[#This Row],[Descuento]])</f>
        <v>28800</v>
      </c>
    </row>
    <row r="279" spans="1:13" x14ac:dyDescent="0.25">
      <c r="A279" t="s">
        <v>349</v>
      </c>
      <c r="B279">
        <v>46020</v>
      </c>
      <c r="C279" t="s">
        <v>45</v>
      </c>
      <c r="D279" t="s">
        <v>66</v>
      </c>
      <c r="E279" t="s">
        <v>20</v>
      </c>
      <c r="F279" t="s">
        <v>21</v>
      </c>
      <c r="G279">
        <v>30</v>
      </c>
      <c r="H279" s="4">
        <v>800</v>
      </c>
      <c r="I279" s="3">
        <v>0.2</v>
      </c>
      <c r="J279" t="s">
        <v>72</v>
      </c>
      <c r="K279" t="s">
        <v>59</v>
      </c>
      <c r="L279" t="s">
        <v>34</v>
      </c>
      <c r="M279" s="4">
        <f>+TablaVentas[[#This Row],[Cantidad]]*TablaVentas[[#This Row],[Precio_unitario]]*(1-TablaVentas[[#This Row],[Descuento]])</f>
        <v>19200</v>
      </c>
    </row>
    <row r="280" spans="1:13" x14ac:dyDescent="0.25">
      <c r="A280" t="s">
        <v>350</v>
      </c>
      <c r="B280">
        <v>45811</v>
      </c>
      <c r="C280" t="s">
        <v>45</v>
      </c>
      <c r="D280" t="s">
        <v>65</v>
      </c>
      <c r="E280" t="s">
        <v>19</v>
      </c>
      <c r="F280" t="s">
        <v>16</v>
      </c>
      <c r="G280">
        <v>45</v>
      </c>
      <c r="H280" s="4">
        <v>200</v>
      </c>
      <c r="I280" s="3">
        <v>0.1</v>
      </c>
      <c r="J280" t="s">
        <v>74</v>
      </c>
      <c r="K280" t="s">
        <v>60</v>
      </c>
      <c r="L280" t="s">
        <v>37</v>
      </c>
      <c r="M280" s="4">
        <f>+TablaVentas[[#This Row],[Cantidad]]*TablaVentas[[#This Row],[Precio_unitario]]*(1-TablaVentas[[#This Row],[Descuento]])</f>
        <v>8100</v>
      </c>
    </row>
    <row r="281" spans="1:13" x14ac:dyDescent="0.25">
      <c r="A281" t="s">
        <v>351</v>
      </c>
      <c r="B281">
        <v>45954</v>
      </c>
      <c r="C281" t="s">
        <v>48</v>
      </c>
      <c r="D281" t="s">
        <v>63</v>
      </c>
      <c r="E281" t="s">
        <v>15</v>
      </c>
      <c r="F281" t="s">
        <v>16</v>
      </c>
      <c r="G281">
        <v>25</v>
      </c>
      <c r="H281" s="4">
        <v>50</v>
      </c>
      <c r="I281" s="3">
        <v>0.1</v>
      </c>
      <c r="J281" t="s">
        <v>70</v>
      </c>
      <c r="K281" t="s">
        <v>58</v>
      </c>
      <c r="L281" t="s">
        <v>30</v>
      </c>
      <c r="M281" s="4">
        <f>+TablaVentas[[#This Row],[Cantidad]]*TablaVentas[[#This Row],[Precio_unitario]]*(1-TablaVentas[[#This Row],[Descuento]])</f>
        <v>1125</v>
      </c>
    </row>
    <row r="282" spans="1:13" x14ac:dyDescent="0.25">
      <c r="A282" t="s">
        <v>352</v>
      </c>
      <c r="B282">
        <v>45932</v>
      </c>
      <c r="C282" t="s">
        <v>46</v>
      </c>
      <c r="D282" t="s">
        <v>63</v>
      </c>
      <c r="E282" t="s">
        <v>15</v>
      </c>
      <c r="F282" t="s">
        <v>16</v>
      </c>
      <c r="G282">
        <v>19</v>
      </c>
      <c r="H282" s="4">
        <v>50</v>
      </c>
      <c r="I282" s="3">
        <v>0.1</v>
      </c>
      <c r="J282" t="s">
        <v>72</v>
      </c>
      <c r="K282" t="s">
        <v>61</v>
      </c>
      <c r="L282" t="s">
        <v>56</v>
      </c>
      <c r="M282" s="4">
        <f>+TablaVentas[[#This Row],[Cantidad]]*TablaVentas[[#This Row],[Precio_unitario]]*(1-TablaVentas[[#This Row],[Descuento]])</f>
        <v>855</v>
      </c>
    </row>
    <row r="283" spans="1:13" x14ac:dyDescent="0.25">
      <c r="A283" t="s">
        <v>353</v>
      </c>
      <c r="B283">
        <v>45822</v>
      </c>
      <c r="C283" t="s">
        <v>46</v>
      </c>
      <c r="D283" t="s">
        <v>66</v>
      </c>
      <c r="E283" t="s">
        <v>20</v>
      </c>
      <c r="F283" t="s">
        <v>21</v>
      </c>
      <c r="G283">
        <v>31</v>
      </c>
      <c r="H283" s="4">
        <v>800</v>
      </c>
      <c r="I283" s="3">
        <v>0.2</v>
      </c>
      <c r="J283" t="s">
        <v>74</v>
      </c>
      <c r="K283" t="s">
        <v>61</v>
      </c>
      <c r="L283" t="s">
        <v>56</v>
      </c>
      <c r="M283" s="4">
        <f>+TablaVentas[[#This Row],[Cantidad]]*TablaVentas[[#This Row],[Precio_unitario]]*(1-TablaVentas[[#This Row],[Descuento]])</f>
        <v>19840</v>
      </c>
    </row>
    <row r="284" spans="1:13" x14ac:dyDescent="0.25">
      <c r="A284" t="s">
        <v>354</v>
      </c>
      <c r="B284">
        <v>45988</v>
      </c>
      <c r="C284" t="s">
        <v>48</v>
      </c>
      <c r="D284" t="s">
        <v>66</v>
      </c>
      <c r="E284" t="s">
        <v>20</v>
      </c>
      <c r="F284" t="s">
        <v>21</v>
      </c>
      <c r="G284">
        <v>6</v>
      </c>
      <c r="H284" s="4">
        <v>800</v>
      </c>
      <c r="I284" s="3">
        <v>0.2</v>
      </c>
      <c r="J284" t="s">
        <v>72</v>
      </c>
      <c r="K284" t="s">
        <v>58</v>
      </c>
      <c r="L284" t="s">
        <v>30</v>
      </c>
      <c r="M284" s="4">
        <f>+TablaVentas[[#This Row],[Cantidad]]*TablaVentas[[#This Row],[Precio_unitario]]*(1-TablaVentas[[#This Row],[Descuento]])</f>
        <v>3840</v>
      </c>
    </row>
    <row r="285" spans="1:13" x14ac:dyDescent="0.25">
      <c r="A285" t="s">
        <v>355</v>
      </c>
      <c r="B285">
        <v>45753</v>
      </c>
      <c r="C285" t="s">
        <v>45</v>
      </c>
      <c r="D285" t="s">
        <v>63</v>
      </c>
      <c r="E285" t="s">
        <v>15</v>
      </c>
      <c r="F285" t="s">
        <v>16</v>
      </c>
      <c r="G285">
        <v>43</v>
      </c>
      <c r="H285" s="4">
        <v>50</v>
      </c>
      <c r="I285" s="3">
        <v>0.1</v>
      </c>
      <c r="J285" t="s">
        <v>74</v>
      </c>
      <c r="K285" t="s">
        <v>61</v>
      </c>
      <c r="L285" t="s">
        <v>56</v>
      </c>
      <c r="M285" s="4">
        <f>+TablaVentas[[#This Row],[Cantidad]]*TablaVentas[[#This Row],[Precio_unitario]]*(1-TablaVentas[[#This Row],[Descuento]])</f>
        <v>1935</v>
      </c>
    </row>
    <row r="286" spans="1:13" x14ac:dyDescent="0.25">
      <c r="A286" t="s">
        <v>356</v>
      </c>
      <c r="B286">
        <v>45732</v>
      </c>
      <c r="C286" t="s">
        <v>48</v>
      </c>
      <c r="D286" t="s">
        <v>64</v>
      </c>
      <c r="E286" t="s">
        <v>17</v>
      </c>
      <c r="F286" t="s">
        <v>18</v>
      </c>
      <c r="G286">
        <v>15</v>
      </c>
      <c r="H286" s="4">
        <v>1200</v>
      </c>
      <c r="I286" s="3">
        <v>0.3</v>
      </c>
      <c r="J286" t="s">
        <v>74</v>
      </c>
      <c r="K286" t="s">
        <v>60</v>
      </c>
      <c r="L286" t="s">
        <v>37</v>
      </c>
      <c r="M286" s="4">
        <f>+TablaVentas[[#This Row],[Cantidad]]*TablaVentas[[#This Row],[Precio_unitario]]*(1-TablaVentas[[#This Row],[Descuento]])</f>
        <v>12600</v>
      </c>
    </row>
    <row r="287" spans="1:13" x14ac:dyDescent="0.25">
      <c r="A287" t="s">
        <v>357</v>
      </c>
      <c r="B287">
        <v>45925</v>
      </c>
      <c r="C287" t="s">
        <v>48</v>
      </c>
      <c r="D287" t="s">
        <v>64</v>
      </c>
      <c r="E287" t="s">
        <v>17</v>
      </c>
      <c r="F287" t="s">
        <v>18</v>
      </c>
      <c r="G287">
        <v>39</v>
      </c>
      <c r="H287" s="4">
        <v>1200</v>
      </c>
      <c r="I287" s="3">
        <v>0.3</v>
      </c>
      <c r="J287" t="s">
        <v>70</v>
      </c>
      <c r="K287" t="s">
        <v>60</v>
      </c>
      <c r="L287" t="s">
        <v>37</v>
      </c>
      <c r="M287" s="4">
        <f>+TablaVentas[[#This Row],[Cantidad]]*TablaVentas[[#This Row],[Precio_unitario]]*(1-TablaVentas[[#This Row],[Descuento]])</f>
        <v>32759.999999999996</v>
      </c>
    </row>
    <row r="288" spans="1:13" x14ac:dyDescent="0.25">
      <c r="A288" t="s">
        <v>358</v>
      </c>
      <c r="B288">
        <v>45957</v>
      </c>
      <c r="C288" t="s">
        <v>46</v>
      </c>
      <c r="D288" t="s">
        <v>65</v>
      </c>
      <c r="E288" t="s">
        <v>19</v>
      </c>
      <c r="F288" t="s">
        <v>16</v>
      </c>
      <c r="G288">
        <v>27</v>
      </c>
      <c r="H288" s="4">
        <v>200</v>
      </c>
      <c r="I288" s="3">
        <v>0.1</v>
      </c>
      <c r="J288" t="s">
        <v>74</v>
      </c>
      <c r="K288" t="s">
        <v>58</v>
      </c>
      <c r="L288" t="s">
        <v>30</v>
      </c>
      <c r="M288" s="4">
        <f>+TablaVentas[[#This Row],[Cantidad]]*TablaVentas[[#This Row],[Precio_unitario]]*(1-TablaVentas[[#This Row],[Descuento]])</f>
        <v>4860</v>
      </c>
    </row>
    <row r="289" spans="1:13" x14ac:dyDescent="0.25">
      <c r="A289" t="s">
        <v>359</v>
      </c>
      <c r="B289">
        <v>45922</v>
      </c>
      <c r="C289" t="s">
        <v>46</v>
      </c>
      <c r="D289" t="s">
        <v>64</v>
      </c>
      <c r="E289" t="s">
        <v>17</v>
      </c>
      <c r="F289" t="s">
        <v>18</v>
      </c>
      <c r="G289">
        <v>25</v>
      </c>
      <c r="H289" s="4">
        <v>1200</v>
      </c>
      <c r="I289" s="3">
        <v>0.3</v>
      </c>
      <c r="J289" t="s">
        <v>70</v>
      </c>
      <c r="K289" t="s">
        <v>59</v>
      </c>
      <c r="L289" t="s">
        <v>34</v>
      </c>
      <c r="M289" s="4">
        <f>+TablaVentas[[#This Row],[Cantidad]]*TablaVentas[[#This Row],[Precio_unitario]]*(1-TablaVentas[[#This Row],[Descuento]])</f>
        <v>21000</v>
      </c>
    </row>
    <row r="290" spans="1:13" x14ac:dyDescent="0.25">
      <c r="A290" t="s">
        <v>360</v>
      </c>
      <c r="B290">
        <v>45745</v>
      </c>
      <c r="C290" t="s">
        <v>46</v>
      </c>
      <c r="D290" t="s">
        <v>65</v>
      </c>
      <c r="E290" t="s">
        <v>19</v>
      </c>
      <c r="F290" t="s">
        <v>16</v>
      </c>
      <c r="G290">
        <v>9</v>
      </c>
      <c r="H290" s="4">
        <v>200</v>
      </c>
      <c r="I290" s="3">
        <v>0.1</v>
      </c>
      <c r="J290" t="s">
        <v>72</v>
      </c>
      <c r="K290" t="s">
        <v>62</v>
      </c>
      <c r="L290" t="s">
        <v>57</v>
      </c>
      <c r="M290" s="4">
        <f>+TablaVentas[[#This Row],[Cantidad]]*TablaVentas[[#This Row],[Precio_unitario]]*(1-TablaVentas[[#This Row],[Descuento]])</f>
        <v>1620</v>
      </c>
    </row>
    <row r="291" spans="1:13" x14ac:dyDescent="0.25">
      <c r="A291" t="s">
        <v>361</v>
      </c>
      <c r="B291">
        <v>45794</v>
      </c>
      <c r="C291" t="s">
        <v>45</v>
      </c>
      <c r="D291" t="s">
        <v>63</v>
      </c>
      <c r="E291" t="s">
        <v>15</v>
      </c>
      <c r="F291" t="s">
        <v>16</v>
      </c>
      <c r="G291">
        <v>26</v>
      </c>
      <c r="H291" s="4">
        <v>50</v>
      </c>
      <c r="I291" s="3">
        <v>0.1</v>
      </c>
      <c r="J291" t="s">
        <v>74</v>
      </c>
      <c r="K291" t="s">
        <v>62</v>
      </c>
      <c r="L291" t="s">
        <v>57</v>
      </c>
      <c r="M291" s="4">
        <f>+TablaVentas[[#This Row],[Cantidad]]*TablaVentas[[#This Row],[Precio_unitario]]*(1-TablaVentas[[#This Row],[Descuento]])</f>
        <v>1170</v>
      </c>
    </row>
    <row r="292" spans="1:13" x14ac:dyDescent="0.25">
      <c r="A292" t="s">
        <v>362</v>
      </c>
      <c r="B292">
        <v>45730</v>
      </c>
      <c r="C292" t="s">
        <v>45</v>
      </c>
      <c r="D292" t="s">
        <v>65</v>
      </c>
      <c r="E292" t="s">
        <v>19</v>
      </c>
      <c r="F292" t="s">
        <v>16</v>
      </c>
      <c r="G292">
        <v>7</v>
      </c>
      <c r="H292" s="4">
        <v>200</v>
      </c>
      <c r="I292" s="3">
        <v>0.1</v>
      </c>
      <c r="J292" t="s">
        <v>72</v>
      </c>
      <c r="K292" t="s">
        <v>62</v>
      </c>
      <c r="L292" t="s">
        <v>57</v>
      </c>
      <c r="M292" s="4">
        <f>+TablaVentas[[#This Row],[Cantidad]]*TablaVentas[[#This Row],[Precio_unitario]]*(1-TablaVentas[[#This Row],[Descuento]])</f>
        <v>1260</v>
      </c>
    </row>
    <row r="293" spans="1:13" x14ac:dyDescent="0.25">
      <c r="A293" t="s">
        <v>363</v>
      </c>
      <c r="B293">
        <v>45964</v>
      </c>
      <c r="C293" t="s">
        <v>45</v>
      </c>
      <c r="D293" t="s">
        <v>65</v>
      </c>
      <c r="E293" t="s">
        <v>19</v>
      </c>
      <c r="F293" t="s">
        <v>16</v>
      </c>
      <c r="G293">
        <v>17</v>
      </c>
      <c r="H293" s="4">
        <v>200</v>
      </c>
      <c r="I293" s="3">
        <v>0.1</v>
      </c>
      <c r="J293" t="s">
        <v>74</v>
      </c>
      <c r="K293" t="s">
        <v>59</v>
      </c>
      <c r="L293" t="s">
        <v>34</v>
      </c>
      <c r="M293" s="4">
        <f>+TablaVentas[[#This Row],[Cantidad]]*TablaVentas[[#This Row],[Precio_unitario]]*(1-TablaVentas[[#This Row],[Descuento]])</f>
        <v>3060</v>
      </c>
    </row>
    <row r="294" spans="1:13" x14ac:dyDescent="0.25">
      <c r="A294" t="s">
        <v>364</v>
      </c>
      <c r="B294">
        <v>45800</v>
      </c>
      <c r="C294" t="s">
        <v>48</v>
      </c>
      <c r="D294" t="s">
        <v>66</v>
      </c>
      <c r="E294" t="s">
        <v>20</v>
      </c>
      <c r="F294" t="s">
        <v>21</v>
      </c>
      <c r="G294">
        <v>35</v>
      </c>
      <c r="H294" s="4">
        <v>800</v>
      </c>
      <c r="I294" s="3">
        <v>0.2</v>
      </c>
      <c r="J294" t="s">
        <v>72</v>
      </c>
      <c r="K294" t="s">
        <v>61</v>
      </c>
      <c r="L294" t="s">
        <v>56</v>
      </c>
      <c r="M294" s="4">
        <f>+TablaVentas[[#This Row],[Cantidad]]*TablaVentas[[#This Row],[Precio_unitario]]*(1-TablaVentas[[#This Row],[Descuento]])</f>
        <v>22400</v>
      </c>
    </row>
    <row r="295" spans="1:13" x14ac:dyDescent="0.25">
      <c r="A295" t="s">
        <v>365</v>
      </c>
      <c r="B295">
        <v>45937</v>
      </c>
      <c r="C295" t="s">
        <v>45</v>
      </c>
      <c r="D295" t="s">
        <v>66</v>
      </c>
      <c r="E295" t="s">
        <v>20</v>
      </c>
      <c r="F295" t="s">
        <v>21</v>
      </c>
      <c r="G295">
        <v>14</v>
      </c>
      <c r="H295" s="4">
        <v>800</v>
      </c>
      <c r="I295" s="3">
        <v>0.2</v>
      </c>
      <c r="J295" t="s">
        <v>70</v>
      </c>
      <c r="K295" t="s">
        <v>60</v>
      </c>
      <c r="L295" t="s">
        <v>37</v>
      </c>
      <c r="M295" s="4">
        <f>+TablaVentas[[#This Row],[Cantidad]]*TablaVentas[[#This Row],[Precio_unitario]]*(1-TablaVentas[[#This Row],[Descuento]])</f>
        <v>8960</v>
      </c>
    </row>
    <row r="296" spans="1:13" x14ac:dyDescent="0.25">
      <c r="A296" t="s">
        <v>366</v>
      </c>
      <c r="B296">
        <v>45832</v>
      </c>
      <c r="C296" t="s">
        <v>48</v>
      </c>
      <c r="D296" t="s">
        <v>65</v>
      </c>
      <c r="E296" t="s">
        <v>19</v>
      </c>
      <c r="F296" t="s">
        <v>16</v>
      </c>
      <c r="G296">
        <v>45</v>
      </c>
      <c r="H296" s="4">
        <v>200</v>
      </c>
      <c r="I296" s="3">
        <v>0.1</v>
      </c>
      <c r="J296" t="s">
        <v>70</v>
      </c>
      <c r="K296" t="s">
        <v>61</v>
      </c>
      <c r="L296" t="s">
        <v>56</v>
      </c>
      <c r="M296" s="4">
        <f>+TablaVentas[[#This Row],[Cantidad]]*TablaVentas[[#This Row],[Precio_unitario]]*(1-TablaVentas[[#This Row],[Descuento]])</f>
        <v>8100</v>
      </c>
    </row>
    <row r="297" spans="1:13" x14ac:dyDescent="0.25">
      <c r="A297" t="s">
        <v>367</v>
      </c>
      <c r="B297">
        <v>45689</v>
      </c>
      <c r="C297" t="s">
        <v>45</v>
      </c>
      <c r="D297" t="s">
        <v>64</v>
      </c>
      <c r="E297" t="s">
        <v>17</v>
      </c>
      <c r="F297" t="s">
        <v>18</v>
      </c>
      <c r="G297">
        <v>24</v>
      </c>
      <c r="H297" s="4">
        <v>1200</v>
      </c>
      <c r="I297" s="3">
        <v>0.3</v>
      </c>
      <c r="J297" t="s">
        <v>72</v>
      </c>
      <c r="K297" t="s">
        <v>62</v>
      </c>
      <c r="L297" t="s">
        <v>57</v>
      </c>
      <c r="M297" s="4">
        <f>+TablaVentas[[#This Row],[Cantidad]]*TablaVentas[[#This Row],[Precio_unitario]]*(1-TablaVentas[[#This Row],[Descuento]])</f>
        <v>20160</v>
      </c>
    </row>
    <row r="298" spans="1:13" x14ac:dyDescent="0.25">
      <c r="A298" t="s">
        <v>368</v>
      </c>
      <c r="B298">
        <v>45699</v>
      </c>
      <c r="C298" t="s">
        <v>45</v>
      </c>
      <c r="D298" t="s">
        <v>63</v>
      </c>
      <c r="E298" t="s">
        <v>15</v>
      </c>
      <c r="F298" t="s">
        <v>16</v>
      </c>
      <c r="G298">
        <v>44</v>
      </c>
      <c r="H298" s="4">
        <v>50</v>
      </c>
      <c r="I298" s="3">
        <v>0.1</v>
      </c>
      <c r="J298" t="s">
        <v>70</v>
      </c>
      <c r="K298" t="s">
        <v>58</v>
      </c>
      <c r="L298" t="s">
        <v>30</v>
      </c>
      <c r="M298" s="4">
        <f>+TablaVentas[[#This Row],[Cantidad]]*TablaVentas[[#This Row],[Precio_unitario]]*(1-TablaVentas[[#This Row],[Descuento]])</f>
        <v>1980</v>
      </c>
    </row>
    <row r="299" spans="1:13" x14ac:dyDescent="0.25">
      <c r="A299" t="s">
        <v>369</v>
      </c>
      <c r="B299">
        <v>45835</v>
      </c>
      <c r="C299" t="s">
        <v>45</v>
      </c>
      <c r="D299" t="s">
        <v>63</v>
      </c>
      <c r="E299" t="s">
        <v>15</v>
      </c>
      <c r="F299" t="s">
        <v>16</v>
      </c>
      <c r="G299">
        <v>29</v>
      </c>
      <c r="H299" s="4">
        <v>50</v>
      </c>
      <c r="I299" s="3">
        <v>0.1</v>
      </c>
      <c r="J299" t="s">
        <v>74</v>
      </c>
      <c r="K299" t="s">
        <v>59</v>
      </c>
      <c r="L299" t="s">
        <v>34</v>
      </c>
      <c r="M299" s="4">
        <f>+TablaVentas[[#This Row],[Cantidad]]*TablaVentas[[#This Row],[Precio_unitario]]*(1-TablaVentas[[#This Row],[Descuento]])</f>
        <v>1305</v>
      </c>
    </row>
    <row r="300" spans="1:13" x14ac:dyDescent="0.25">
      <c r="A300" t="s">
        <v>370</v>
      </c>
      <c r="B300">
        <v>45676</v>
      </c>
      <c r="C300" t="s">
        <v>48</v>
      </c>
      <c r="D300" t="s">
        <v>64</v>
      </c>
      <c r="E300" t="s">
        <v>17</v>
      </c>
      <c r="F300" t="s">
        <v>18</v>
      </c>
      <c r="G300">
        <v>17</v>
      </c>
      <c r="H300" s="4">
        <v>1200</v>
      </c>
      <c r="I300" s="3">
        <v>0.3</v>
      </c>
      <c r="J300" t="s">
        <v>72</v>
      </c>
      <c r="K300" t="s">
        <v>59</v>
      </c>
      <c r="L300" t="s">
        <v>34</v>
      </c>
      <c r="M300" s="4">
        <f>+TablaVentas[[#This Row],[Cantidad]]*TablaVentas[[#This Row],[Precio_unitario]]*(1-TablaVentas[[#This Row],[Descuento]])</f>
        <v>14280</v>
      </c>
    </row>
    <row r="301" spans="1:13" x14ac:dyDescent="0.25">
      <c r="A301" t="s">
        <v>371</v>
      </c>
      <c r="B301">
        <v>45872</v>
      </c>
      <c r="C301" t="s">
        <v>46</v>
      </c>
      <c r="D301" t="s">
        <v>65</v>
      </c>
      <c r="E301" t="s">
        <v>19</v>
      </c>
      <c r="F301" t="s">
        <v>16</v>
      </c>
      <c r="G301">
        <v>6</v>
      </c>
      <c r="H301" s="4">
        <v>200</v>
      </c>
      <c r="I301" s="3">
        <v>0.1</v>
      </c>
      <c r="J301" t="s">
        <v>70</v>
      </c>
      <c r="K301" t="s">
        <v>59</v>
      </c>
      <c r="L301" t="s">
        <v>34</v>
      </c>
      <c r="M301" s="4">
        <f>+TablaVentas[[#This Row],[Cantidad]]*TablaVentas[[#This Row],[Precio_unitario]]*(1-TablaVentas[[#This Row],[Descuento]])</f>
        <v>1080</v>
      </c>
    </row>
    <row r="302" spans="1:13" x14ac:dyDescent="0.25">
      <c r="A302" t="s">
        <v>372</v>
      </c>
      <c r="B302">
        <v>45691</v>
      </c>
      <c r="C302" t="s">
        <v>48</v>
      </c>
      <c r="D302" t="s">
        <v>66</v>
      </c>
      <c r="E302" t="s">
        <v>20</v>
      </c>
      <c r="F302" t="s">
        <v>21</v>
      </c>
      <c r="G302">
        <v>23</v>
      </c>
      <c r="H302" s="4">
        <v>800</v>
      </c>
      <c r="I302" s="3">
        <v>0.2</v>
      </c>
      <c r="J302" t="s">
        <v>72</v>
      </c>
      <c r="K302" t="s">
        <v>59</v>
      </c>
      <c r="L302" t="s">
        <v>34</v>
      </c>
      <c r="M302" s="4">
        <f>+TablaVentas[[#This Row],[Cantidad]]*TablaVentas[[#This Row],[Precio_unitario]]*(1-TablaVentas[[#This Row],[Descuento]])</f>
        <v>14720</v>
      </c>
    </row>
    <row r="303" spans="1:13" x14ac:dyDescent="0.25">
      <c r="A303" t="s">
        <v>373</v>
      </c>
      <c r="B303">
        <v>45932</v>
      </c>
      <c r="C303" t="s">
        <v>47</v>
      </c>
      <c r="D303" t="s">
        <v>63</v>
      </c>
      <c r="E303" t="s">
        <v>15</v>
      </c>
      <c r="F303" t="s">
        <v>16</v>
      </c>
      <c r="G303">
        <v>41</v>
      </c>
      <c r="H303" s="4">
        <v>50</v>
      </c>
      <c r="I303" s="3">
        <v>0.1</v>
      </c>
      <c r="J303" t="s">
        <v>70</v>
      </c>
      <c r="K303" t="s">
        <v>61</v>
      </c>
      <c r="L303" t="s">
        <v>56</v>
      </c>
      <c r="M303" s="4">
        <f>+TablaVentas[[#This Row],[Cantidad]]*TablaVentas[[#This Row],[Precio_unitario]]*(1-TablaVentas[[#This Row],[Descuento]])</f>
        <v>1845</v>
      </c>
    </row>
    <row r="304" spans="1:13" x14ac:dyDescent="0.25">
      <c r="A304" t="s">
        <v>374</v>
      </c>
      <c r="B304">
        <v>45869</v>
      </c>
      <c r="C304" t="s">
        <v>45</v>
      </c>
      <c r="D304" t="s">
        <v>66</v>
      </c>
      <c r="E304" t="s">
        <v>20</v>
      </c>
      <c r="F304" t="s">
        <v>21</v>
      </c>
      <c r="G304">
        <v>21</v>
      </c>
      <c r="H304" s="4">
        <v>800</v>
      </c>
      <c r="I304" s="3">
        <v>0.2</v>
      </c>
      <c r="J304" t="s">
        <v>74</v>
      </c>
      <c r="K304" t="s">
        <v>61</v>
      </c>
      <c r="L304" t="s">
        <v>56</v>
      </c>
      <c r="M304" s="4">
        <f>+TablaVentas[[#This Row],[Cantidad]]*TablaVentas[[#This Row],[Precio_unitario]]*(1-TablaVentas[[#This Row],[Descuento]])</f>
        <v>13440</v>
      </c>
    </row>
    <row r="305" spans="1:13" x14ac:dyDescent="0.25">
      <c r="A305" t="s">
        <v>375</v>
      </c>
      <c r="B305">
        <v>45741</v>
      </c>
      <c r="C305" t="s">
        <v>47</v>
      </c>
      <c r="D305" t="s">
        <v>63</v>
      </c>
      <c r="E305" t="s">
        <v>15</v>
      </c>
      <c r="F305" t="s">
        <v>16</v>
      </c>
      <c r="G305">
        <v>21</v>
      </c>
      <c r="H305" s="4">
        <v>50</v>
      </c>
      <c r="I305" s="3">
        <v>0.1</v>
      </c>
      <c r="J305" t="s">
        <v>70</v>
      </c>
      <c r="K305" t="s">
        <v>62</v>
      </c>
      <c r="L305" t="s">
        <v>57</v>
      </c>
      <c r="M305" s="4">
        <f>+TablaVentas[[#This Row],[Cantidad]]*TablaVentas[[#This Row],[Precio_unitario]]*(1-TablaVentas[[#This Row],[Descuento]])</f>
        <v>945</v>
      </c>
    </row>
    <row r="306" spans="1:13" x14ac:dyDescent="0.25">
      <c r="A306" t="s">
        <v>376</v>
      </c>
      <c r="B306">
        <v>45987</v>
      </c>
      <c r="C306" t="s">
        <v>48</v>
      </c>
      <c r="D306" t="s">
        <v>63</v>
      </c>
      <c r="E306" t="s">
        <v>15</v>
      </c>
      <c r="F306" t="s">
        <v>16</v>
      </c>
      <c r="G306">
        <v>30</v>
      </c>
      <c r="H306" s="4">
        <v>50</v>
      </c>
      <c r="I306" s="3">
        <v>0.1</v>
      </c>
      <c r="J306" t="s">
        <v>72</v>
      </c>
      <c r="K306" t="s">
        <v>60</v>
      </c>
      <c r="L306" t="s">
        <v>37</v>
      </c>
      <c r="M306" s="4">
        <f>+TablaVentas[[#This Row],[Cantidad]]*TablaVentas[[#This Row],[Precio_unitario]]*(1-TablaVentas[[#This Row],[Descuento]])</f>
        <v>1350</v>
      </c>
    </row>
    <row r="307" spans="1:13" x14ac:dyDescent="0.25">
      <c r="A307" t="s">
        <v>377</v>
      </c>
      <c r="B307">
        <v>45807</v>
      </c>
      <c r="C307" t="s">
        <v>47</v>
      </c>
      <c r="D307" t="s">
        <v>63</v>
      </c>
      <c r="E307" t="s">
        <v>15</v>
      </c>
      <c r="F307" t="s">
        <v>16</v>
      </c>
      <c r="G307">
        <v>15</v>
      </c>
      <c r="H307" s="4">
        <v>50</v>
      </c>
      <c r="I307" s="3">
        <v>0.1</v>
      </c>
      <c r="J307" t="s">
        <v>74</v>
      </c>
      <c r="K307" t="s">
        <v>60</v>
      </c>
      <c r="L307" t="s">
        <v>37</v>
      </c>
      <c r="M307" s="4">
        <f>+TablaVentas[[#This Row],[Cantidad]]*TablaVentas[[#This Row],[Precio_unitario]]*(1-TablaVentas[[#This Row],[Descuento]])</f>
        <v>675</v>
      </c>
    </row>
    <row r="308" spans="1:13" x14ac:dyDescent="0.25">
      <c r="A308" t="s">
        <v>378</v>
      </c>
      <c r="B308">
        <v>45910</v>
      </c>
      <c r="C308" t="s">
        <v>46</v>
      </c>
      <c r="D308" t="s">
        <v>64</v>
      </c>
      <c r="E308" t="s">
        <v>17</v>
      </c>
      <c r="F308" t="s">
        <v>18</v>
      </c>
      <c r="G308">
        <v>5</v>
      </c>
      <c r="H308" s="4">
        <v>1200</v>
      </c>
      <c r="I308" s="3">
        <v>0.3</v>
      </c>
      <c r="J308" t="s">
        <v>74</v>
      </c>
      <c r="K308" t="s">
        <v>58</v>
      </c>
      <c r="L308" t="s">
        <v>30</v>
      </c>
      <c r="M308" s="4">
        <f>+TablaVentas[[#This Row],[Cantidad]]*TablaVentas[[#This Row],[Precio_unitario]]*(1-TablaVentas[[#This Row],[Descuento]])</f>
        <v>4200</v>
      </c>
    </row>
    <row r="309" spans="1:13" x14ac:dyDescent="0.25">
      <c r="A309" t="s">
        <v>379</v>
      </c>
      <c r="B309">
        <v>45842</v>
      </c>
      <c r="C309" t="s">
        <v>45</v>
      </c>
      <c r="D309" t="s">
        <v>66</v>
      </c>
      <c r="E309" t="s">
        <v>20</v>
      </c>
      <c r="F309" t="s">
        <v>21</v>
      </c>
      <c r="G309">
        <v>38</v>
      </c>
      <c r="H309" s="4">
        <v>800</v>
      </c>
      <c r="I309" s="3">
        <v>0.2</v>
      </c>
      <c r="J309" t="s">
        <v>74</v>
      </c>
      <c r="K309" t="s">
        <v>60</v>
      </c>
      <c r="L309" t="s">
        <v>37</v>
      </c>
      <c r="M309" s="4">
        <f>+TablaVentas[[#This Row],[Cantidad]]*TablaVentas[[#This Row],[Precio_unitario]]*(1-TablaVentas[[#This Row],[Descuento]])</f>
        <v>24320</v>
      </c>
    </row>
    <row r="310" spans="1:13" x14ac:dyDescent="0.25">
      <c r="A310" t="s">
        <v>380</v>
      </c>
      <c r="B310">
        <v>46007</v>
      </c>
      <c r="C310" t="s">
        <v>45</v>
      </c>
      <c r="D310" t="s">
        <v>65</v>
      </c>
      <c r="E310" t="s">
        <v>19</v>
      </c>
      <c r="F310" t="s">
        <v>16</v>
      </c>
      <c r="G310">
        <v>21</v>
      </c>
      <c r="H310" s="4">
        <v>200</v>
      </c>
      <c r="I310" s="3">
        <v>0.1</v>
      </c>
      <c r="J310" t="s">
        <v>72</v>
      </c>
      <c r="K310" t="s">
        <v>58</v>
      </c>
      <c r="L310" t="s">
        <v>30</v>
      </c>
      <c r="M310" s="4">
        <f>+TablaVentas[[#This Row],[Cantidad]]*TablaVentas[[#This Row],[Precio_unitario]]*(1-TablaVentas[[#This Row],[Descuento]])</f>
        <v>3780</v>
      </c>
    </row>
    <row r="311" spans="1:13" x14ac:dyDescent="0.25">
      <c r="A311" t="s">
        <v>381</v>
      </c>
      <c r="B311">
        <v>45859</v>
      </c>
      <c r="C311" t="s">
        <v>47</v>
      </c>
      <c r="D311" t="s">
        <v>64</v>
      </c>
      <c r="E311" t="s">
        <v>17</v>
      </c>
      <c r="F311" t="s">
        <v>18</v>
      </c>
      <c r="G311">
        <v>6</v>
      </c>
      <c r="H311" s="4">
        <v>1200</v>
      </c>
      <c r="I311" s="3">
        <v>0.3</v>
      </c>
      <c r="J311" t="s">
        <v>70</v>
      </c>
      <c r="K311" t="s">
        <v>62</v>
      </c>
      <c r="L311" t="s">
        <v>57</v>
      </c>
      <c r="M311" s="4">
        <f>+TablaVentas[[#This Row],[Cantidad]]*TablaVentas[[#This Row],[Precio_unitario]]*(1-TablaVentas[[#This Row],[Descuento]])</f>
        <v>5040</v>
      </c>
    </row>
    <row r="312" spans="1:13" x14ac:dyDescent="0.25">
      <c r="A312" t="s">
        <v>382</v>
      </c>
      <c r="B312">
        <v>45751</v>
      </c>
      <c r="C312" t="s">
        <v>48</v>
      </c>
      <c r="D312" t="s">
        <v>66</v>
      </c>
      <c r="E312" t="s">
        <v>20</v>
      </c>
      <c r="F312" t="s">
        <v>21</v>
      </c>
      <c r="G312">
        <v>5</v>
      </c>
      <c r="H312" s="4">
        <v>800</v>
      </c>
      <c r="I312" s="3">
        <v>0.2</v>
      </c>
      <c r="J312" t="s">
        <v>70</v>
      </c>
      <c r="K312" t="s">
        <v>58</v>
      </c>
      <c r="L312" t="s">
        <v>30</v>
      </c>
      <c r="M312" s="4">
        <f>+TablaVentas[[#This Row],[Cantidad]]*TablaVentas[[#This Row],[Precio_unitario]]*(1-TablaVentas[[#This Row],[Descuento]])</f>
        <v>3200</v>
      </c>
    </row>
    <row r="313" spans="1:13" x14ac:dyDescent="0.25">
      <c r="A313" t="s">
        <v>383</v>
      </c>
      <c r="B313">
        <v>45780</v>
      </c>
      <c r="C313" t="s">
        <v>45</v>
      </c>
      <c r="D313" t="s">
        <v>64</v>
      </c>
      <c r="E313" t="s">
        <v>17</v>
      </c>
      <c r="F313" t="s">
        <v>18</v>
      </c>
      <c r="G313">
        <v>29</v>
      </c>
      <c r="H313" s="4">
        <v>1200</v>
      </c>
      <c r="I313" s="3">
        <v>0.3</v>
      </c>
      <c r="J313" t="s">
        <v>74</v>
      </c>
      <c r="K313" t="s">
        <v>59</v>
      </c>
      <c r="L313" t="s">
        <v>34</v>
      </c>
      <c r="M313" s="4">
        <f>+TablaVentas[[#This Row],[Cantidad]]*TablaVentas[[#This Row],[Precio_unitario]]*(1-TablaVentas[[#This Row],[Descuento]])</f>
        <v>24360</v>
      </c>
    </row>
    <row r="314" spans="1:13" x14ac:dyDescent="0.25">
      <c r="A314" t="s">
        <v>384</v>
      </c>
      <c r="B314">
        <v>45805</v>
      </c>
      <c r="C314" t="s">
        <v>45</v>
      </c>
      <c r="D314" t="s">
        <v>64</v>
      </c>
      <c r="E314" t="s">
        <v>17</v>
      </c>
      <c r="F314" t="s">
        <v>18</v>
      </c>
      <c r="G314">
        <v>34</v>
      </c>
      <c r="H314" s="4">
        <v>1200</v>
      </c>
      <c r="I314" s="3">
        <v>0.3</v>
      </c>
      <c r="J314" t="s">
        <v>72</v>
      </c>
      <c r="K314" t="s">
        <v>59</v>
      </c>
      <c r="L314" t="s">
        <v>34</v>
      </c>
      <c r="M314" s="4">
        <f>+TablaVentas[[#This Row],[Cantidad]]*TablaVentas[[#This Row],[Precio_unitario]]*(1-TablaVentas[[#This Row],[Descuento]])</f>
        <v>28560</v>
      </c>
    </row>
    <row r="315" spans="1:13" x14ac:dyDescent="0.25">
      <c r="A315" t="s">
        <v>385</v>
      </c>
      <c r="B315">
        <v>45916</v>
      </c>
      <c r="C315" t="s">
        <v>48</v>
      </c>
      <c r="D315" t="s">
        <v>66</v>
      </c>
      <c r="E315" t="s">
        <v>20</v>
      </c>
      <c r="F315" t="s">
        <v>21</v>
      </c>
      <c r="G315">
        <v>17</v>
      </c>
      <c r="H315" s="4">
        <v>800</v>
      </c>
      <c r="I315" s="3">
        <v>0.2</v>
      </c>
      <c r="J315" t="s">
        <v>74</v>
      </c>
      <c r="K315" t="s">
        <v>58</v>
      </c>
      <c r="L315" t="s">
        <v>30</v>
      </c>
      <c r="M315" s="4">
        <f>+TablaVentas[[#This Row],[Cantidad]]*TablaVentas[[#This Row],[Precio_unitario]]*(1-TablaVentas[[#This Row],[Descuento]])</f>
        <v>10880</v>
      </c>
    </row>
    <row r="316" spans="1:13" x14ac:dyDescent="0.25">
      <c r="A316" t="s">
        <v>386</v>
      </c>
      <c r="B316">
        <v>45697</v>
      </c>
      <c r="C316" t="s">
        <v>45</v>
      </c>
      <c r="D316" t="s">
        <v>66</v>
      </c>
      <c r="E316" t="s">
        <v>20</v>
      </c>
      <c r="F316" t="s">
        <v>21</v>
      </c>
      <c r="G316">
        <v>28</v>
      </c>
      <c r="H316" s="4">
        <v>800</v>
      </c>
      <c r="I316" s="3">
        <v>0.2</v>
      </c>
      <c r="J316" t="s">
        <v>74</v>
      </c>
      <c r="K316" t="s">
        <v>62</v>
      </c>
      <c r="L316" t="s">
        <v>57</v>
      </c>
      <c r="M316" s="4">
        <f>+TablaVentas[[#This Row],[Cantidad]]*TablaVentas[[#This Row],[Precio_unitario]]*(1-TablaVentas[[#This Row],[Descuento]])</f>
        <v>17920</v>
      </c>
    </row>
    <row r="317" spans="1:13" x14ac:dyDescent="0.25">
      <c r="A317" t="s">
        <v>387</v>
      </c>
      <c r="B317">
        <v>45690</v>
      </c>
      <c r="C317" t="s">
        <v>46</v>
      </c>
      <c r="D317" t="s">
        <v>66</v>
      </c>
      <c r="E317" t="s">
        <v>20</v>
      </c>
      <c r="F317" t="s">
        <v>21</v>
      </c>
      <c r="G317">
        <v>39</v>
      </c>
      <c r="H317" s="4">
        <v>800</v>
      </c>
      <c r="I317" s="3">
        <v>0.2</v>
      </c>
      <c r="J317" t="s">
        <v>72</v>
      </c>
      <c r="K317" t="s">
        <v>60</v>
      </c>
      <c r="L317" t="s">
        <v>37</v>
      </c>
      <c r="M317" s="4">
        <f>+TablaVentas[[#This Row],[Cantidad]]*TablaVentas[[#This Row],[Precio_unitario]]*(1-TablaVentas[[#This Row],[Descuento]])</f>
        <v>24960</v>
      </c>
    </row>
    <row r="318" spans="1:13" x14ac:dyDescent="0.25">
      <c r="A318" t="s">
        <v>388</v>
      </c>
      <c r="B318">
        <v>45935</v>
      </c>
      <c r="C318" t="s">
        <v>46</v>
      </c>
      <c r="D318" t="s">
        <v>63</v>
      </c>
      <c r="E318" t="s">
        <v>15</v>
      </c>
      <c r="F318" t="s">
        <v>16</v>
      </c>
      <c r="G318">
        <v>34</v>
      </c>
      <c r="H318" s="4">
        <v>50</v>
      </c>
      <c r="I318" s="3">
        <v>0.1</v>
      </c>
      <c r="J318" t="s">
        <v>74</v>
      </c>
      <c r="K318" t="s">
        <v>61</v>
      </c>
      <c r="L318" t="s">
        <v>56</v>
      </c>
      <c r="M318" s="4">
        <f>+TablaVentas[[#This Row],[Cantidad]]*TablaVentas[[#This Row],[Precio_unitario]]*(1-TablaVentas[[#This Row],[Descuento]])</f>
        <v>1530</v>
      </c>
    </row>
    <row r="319" spans="1:13" x14ac:dyDescent="0.25">
      <c r="A319" t="s">
        <v>389</v>
      </c>
      <c r="B319">
        <v>45964</v>
      </c>
      <c r="C319" t="s">
        <v>47</v>
      </c>
      <c r="D319" t="s">
        <v>63</v>
      </c>
      <c r="E319" t="s">
        <v>15</v>
      </c>
      <c r="F319" t="s">
        <v>16</v>
      </c>
      <c r="G319">
        <v>38</v>
      </c>
      <c r="H319" s="4">
        <v>50</v>
      </c>
      <c r="I319" s="3">
        <v>0.1</v>
      </c>
      <c r="J319" t="s">
        <v>70</v>
      </c>
      <c r="K319" t="s">
        <v>58</v>
      </c>
      <c r="L319" t="s">
        <v>30</v>
      </c>
      <c r="M319" s="4">
        <f>+TablaVentas[[#This Row],[Cantidad]]*TablaVentas[[#This Row],[Precio_unitario]]*(1-TablaVentas[[#This Row],[Descuento]])</f>
        <v>1710</v>
      </c>
    </row>
    <row r="320" spans="1:13" x14ac:dyDescent="0.25">
      <c r="A320" t="s">
        <v>390</v>
      </c>
      <c r="B320">
        <v>45901</v>
      </c>
      <c r="C320" t="s">
        <v>48</v>
      </c>
      <c r="D320" t="s">
        <v>65</v>
      </c>
      <c r="E320" t="s">
        <v>19</v>
      </c>
      <c r="F320" t="s">
        <v>16</v>
      </c>
      <c r="G320">
        <v>22</v>
      </c>
      <c r="H320" s="4">
        <v>200</v>
      </c>
      <c r="I320" s="3">
        <v>0.1</v>
      </c>
      <c r="J320" t="s">
        <v>74</v>
      </c>
      <c r="K320" t="s">
        <v>61</v>
      </c>
      <c r="L320" t="s">
        <v>56</v>
      </c>
      <c r="M320" s="4">
        <f>+TablaVentas[[#This Row],[Cantidad]]*TablaVentas[[#This Row],[Precio_unitario]]*(1-TablaVentas[[#This Row],[Descuento]])</f>
        <v>3960</v>
      </c>
    </row>
    <row r="321" spans="1:13" x14ac:dyDescent="0.25">
      <c r="A321" t="s">
        <v>391</v>
      </c>
      <c r="B321">
        <v>45941</v>
      </c>
      <c r="C321" t="s">
        <v>48</v>
      </c>
      <c r="D321" t="s">
        <v>65</v>
      </c>
      <c r="E321" t="s">
        <v>19</v>
      </c>
      <c r="F321" t="s">
        <v>16</v>
      </c>
      <c r="G321">
        <v>43</v>
      </c>
      <c r="H321" s="4">
        <v>200</v>
      </c>
      <c r="I321" s="3">
        <v>0.1</v>
      </c>
      <c r="J321" t="s">
        <v>72</v>
      </c>
      <c r="K321" t="s">
        <v>61</v>
      </c>
      <c r="L321" t="s">
        <v>56</v>
      </c>
      <c r="M321" s="4">
        <f>+TablaVentas[[#This Row],[Cantidad]]*TablaVentas[[#This Row],[Precio_unitario]]*(1-TablaVentas[[#This Row],[Descuento]])</f>
        <v>7740</v>
      </c>
    </row>
    <row r="322" spans="1:13" x14ac:dyDescent="0.25">
      <c r="A322" t="s">
        <v>392</v>
      </c>
      <c r="B322">
        <v>45858</v>
      </c>
      <c r="C322" t="s">
        <v>48</v>
      </c>
      <c r="D322" t="s">
        <v>66</v>
      </c>
      <c r="E322" t="s">
        <v>20</v>
      </c>
      <c r="F322" t="s">
        <v>21</v>
      </c>
      <c r="G322">
        <v>20</v>
      </c>
      <c r="H322" s="4">
        <v>800</v>
      </c>
      <c r="I322" s="3">
        <v>0.2</v>
      </c>
      <c r="J322" t="s">
        <v>72</v>
      </c>
      <c r="K322" t="s">
        <v>61</v>
      </c>
      <c r="L322" t="s">
        <v>56</v>
      </c>
      <c r="M322" s="4">
        <f>+TablaVentas[[#This Row],[Cantidad]]*TablaVentas[[#This Row],[Precio_unitario]]*(1-TablaVentas[[#This Row],[Descuento]])</f>
        <v>12800</v>
      </c>
    </row>
    <row r="323" spans="1:13" x14ac:dyDescent="0.25">
      <c r="A323" t="s">
        <v>393</v>
      </c>
      <c r="B323">
        <v>45963</v>
      </c>
      <c r="C323" t="s">
        <v>47</v>
      </c>
      <c r="D323" t="s">
        <v>65</v>
      </c>
      <c r="E323" t="s">
        <v>19</v>
      </c>
      <c r="F323" t="s">
        <v>16</v>
      </c>
      <c r="G323">
        <v>7</v>
      </c>
      <c r="H323" s="4">
        <v>200</v>
      </c>
      <c r="I323" s="3">
        <v>0.1</v>
      </c>
      <c r="J323" t="s">
        <v>70</v>
      </c>
      <c r="K323" t="s">
        <v>58</v>
      </c>
      <c r="L323" t="s">
        <v>30</v>
      </c>
      <c r="M323" s="4">
        <f>+TablaVentas[[#This Row],[Cantidad]]*TablaVentas[[#This Row],[Precio_unitario]]*(1-TablaVentas[[#This Row],[Descuento]])</f>
        <v>1260</v>
      </c>
    </row>
    <row r="324" spans="1:13" x14ac:dyDescent="0.25">
      <c r="A324" t="s">
        <v>394</v>
      </c>
      <c r="B324">
        <v>45940</v>
      </c>
      <c r="C324" t="s">
        <v>46</v>
      </c>
      <c r="D324" t="s">
        <v>66</v>
      </c>
      <c r="E324" t="s">
        <v>20</v>
      </c>
      <c r="F324" t="s">
        <v>21</v>
      </c>
      <c r="G324">
        <v>18</v>
      </c>
      <c r="H324" s="4">
        <v>800</v>
      </c>
      <c r="I324" s="3">
        <v>0.2</v>
      </c>
      <c r="J324" t="s">
        <v>70</v>
      </c>
      <c r="K324" t="s">
        <v>60</v>
      </c>
      <c r="L324" t="s">
        <v>37</v>
      </c>
      <c r="M324" s="4">
        <f>+TablaVentas[[#This Row],[Cantidad]]*TablaVentas[[#This Row],[Precio_unitario]]*(1-TablaVentas[[#This Row],[Descuento]])</f>
        <v>11520</v>
      </c>
    </row>
    <row r="325" spans="1:13" x14ac:dyDescent="0.25">
      <c r="A325" t="s">
        <v>395</v>
      </c>
      <c r="B325">
        <v>45683</v>
      </c>
      <c r="C325" t="s">
        <v>48</v>
      </c>
      <c r="D325" t="s">
        <v>65</v>
      </c>
      <c r="E325" t="s">
        <v>19</v>
      </c>
      <c r="F325" t="s">
        <v>16</v>
      </c>
      <c r="G325">
        <v>28</v>
      </c>
      <c r="H325" s="4">
        <v>200</v>
      </c>
      <c r="I325" s="3">
        <v>0.1</v>
      </c>
      <c r="J325" t="s">
        <v>70</v>
      </c>
      <c r="K325" t="s">
        <v>62</v>
      </c>
      <c r="L325" t="s">
        <v>57</v>
      </c>
      <c r="M325" s="4">
        <f>+TablaVentas[[#This Row],[Cantidad]]*TablaVentas[[#This Row],[Precio_unitario]]*(1-TablaVentas[[#This Row],[Descuento]])</f>
        <v>5040</v>
      </c>
    </row>
    <row r="326" spans="1:13" x14ac:dyDescent="0.25">
      <c r="A326" t="s">
        <v>396</v>
      </c>
      <c r="B326">
        <v>46020</v>
      </c>
      <c r="C326" t="s">
        <v>48</v>
      </c>
      <c r="D326" t="s">
        <v>65</v>
      </c>
      <c r="E326" t="s">
        <v>19</v>
      </c>
      <c r="F326" t="s">
        <v>16</v>
      </c>
      <c r="G326">
        <v>10</v>
      </c>
      <c r="H326" s="4">
        <v>200</v>
      </c>
      <c r="I326" s="3">
        <v>0.1</v>
      </c>
      <c r="J326" t="s">
        <v>70</v>
      </c>
      <c r="K326" t="s">
        <v>60</v>
      </c>
      <c r="L326" t="s">
        <v>37</v>
      </c>
      <c r="M326" s="4">
        <f>+TablaVentas[[#This Row],[Cantidad]]*TablaVentas[[#This Row],[Precio_unitario]]*(1-TablaVentas[[#This Row],[Descuento]])</f>
        <v>1800</v>
      </c>
    </row>
    <row r="327" spans="1:13" x14ac:dyDescent="0.25">
      <c r="A327" t="s">
        <v>397</v>
      </c>
      <c r="B327">
        <v>45705</v>
      </c>
      <c r="C327" t="s">
        <v>45</v>
      </c>
      <c r="D327" t="s">
        <v>63</v>
      </c>
      <c r="E327" t="s">
        <v>15</v>
      </c>
      <c r="F327" t="s">
        <v>16</v>
      </c>
      <c r="G327">
        <v>15</v>
      </c>
      <c r="H327" s="4">
        <v>50</v>
      </c>
      <c r="I327" s="3">
        <v>0.1</v>
      </c>
      <c r="J327" t="s">
        <v>74</v>
      </c>
      <c r="K327" t="s">
        <v>60</v>
      </c>
      <c r="L327" t="s">
        <v>37</v>
      </c>
      <c r="M327" s="4">
        <f>+TablaVentas[[#This Row],[Cantidad]]*TablaVentas[[#This Row],[Precio_unitario]]*(1-TablaVentas[[#This Row],[Descuento]])</f>
        <v>675</v>
      </c>
    </row>
    <row r="328" spans="1:13" x14ac:dyDescent="0.25">
      <c r="A328" t="s">
        <v>398</v>
      </c>
      <c r="B328">
        <v>45705</v>
      </c>
      <c r="C328" t="s">
        <v>46</v>
      </c>
      <c r="D328" t="s">
        <v>63</v>
      </c>
      <c r="E328" t="s">
        <v>15</v>
      </c>
      <c r="F328" t="s">
        <v>16</v>
      </c>
      <c r="G328">
        <v>8</v>
      </c>
      <c r="H328" s="4">
        <v>50</v>
      </c>
      <c r="I328" s="3">
        <v>0.1</v>
      </c>
      <c r="J328" t="s">
        <v>72</v>
      </c>
      <c r="K328" t="s">
        <v>61</v>
      </c>
      <c r="L328" t="s">
        <v>56</v>
      </c>
      <c r="M328" s="4">
        <f>+TablaVentas[[#This Row],[Cantidad]]*TablaVentas[[#This Row],[Precio_unitario]]*(1-TablaVentas[[#This Row],[Descuento]])</f>
        <v>360</v>
      </c>
    </row>
    <row r="329" spans="1:13" x14ac:dyDescent="0.25">
      <c r="A329" t="s">
        <v>399</v>
      </c>
      <c r="B329">
        <v>45672</v>
      </c>
      <c r="C329" t="s">
        <v>48</v>
      </c>
      <c r="D329" t="s">
        <v>63</v>
      </c>
      <c r="E329" t="s">
        <v>15</v>
      </c>
      <c r="F329" t="s">
        <v>16</v>
      </c>
      <c r="G329">
        <v>28</v>
      </c>
      <c r="H329" s="4">
        <v>50</v>
      </c>
      <c r="I329" s="3">
        <v>0.1</v>
      </c>
      <c r="J329" t="s">
        <v>72</v>
      </c>
      <c r="K329" t="s">
        <v>61</v>
      </c>
      <c r="L329" t="s">
        <v>56</v>
      </c>
      <c r="M329" s="4">
        <f>+TablaVentas[[#This Row],[Cantidad]]*TablaVentas[[#This Row],[Precio_unitario]]*(1-TablaVentas[[#This Row],[Descuento]])</f>
        <v>1260</v>
      </c>
    </row>
    <row r="330" spans="1:13" x14ac:dyDescent="0.25">
      <c r="A330" t="s">
        <v>400</v>
      </c>
      <c r="B330">
        <v>45754</v>
      </c>
      <c r="C330" t="s">
        <v>45</v>
      </c>
      <c r="D330" t="s">
        <v>65</v>
      </c>
      <c r="E330" t="s">
        <v>19</v>
      </c>
      <c r="F330" t="s">
        <v>16</v>
      </c>
      <c r="G330">
        <v>20</v>
      </c>
      <c r="H330" s="4">
        <v>200</v>
      </c>
      <c r="I330" s="3">
        <v>0.1</v>
      </c>
      <c r="J330" t="s">
        <v>70</v>
      </c>
      <c r="K330" t="s">
        <v>58</v>
      </c>
      <c r="L330" t="s">
        <v>30</v>
      </c>
      <c r="M330" s="4">
        <f>+TablaVentas[[#This Row],[Cantidad]]*TablaVentas[[#This Row],[Precio_unitario]]*(1-TablaVentas[[#This Row],[Descuento]])</f>
        <v>3600</v>
      </c>
    </row>
    <row r="331" spans="1:13" x14ac:dyDescent="0.25">
      <c r="A331" t="s">
        <v>401</v>
      </c>
      <c r="B331">
        <v>45771</v>
      </c>
      <c r="C331" t="s">
        <v>48</v>
      </c>
      <c r="D331" t="s">
        <v>63</v>
      </c>
      <c r="E331" t="s">
        <v>15</v>
      </c>
      <c r="F331" t="s">
        <v>16</v>
      </c>
      <c r="G331">
        <v>34</v>
      </c>
      <c r="H331" s="4">
        <v>50</v>
      </c>
      <c r="I331" s="3">
        <v>0.1</v>
      </c>
      <c r="J331" t="s">
        <v>74</v>
      </c>
      <c r="K331" t="s">
        <v>59</v>
      </c>
      <c r="L331" t="s">
        <v>34</v>
      </c>
      <c r="M331" s="4">
        <f>+TablaVentas[[#This Row],[Cantidad]]*TablaVentas[[#This Row],[Precio_unitario]]*(1-TablaVentas[[#This Row],[Descuento]])</f>
        <v>1530</v>
      </c>
    </row>
    <row r="332" spans="1:13" x14ac:dyDescent="0.25">
      <c r="A332" t="s">
        <v>402</v>
      </c>
      <c r="B332">
        <v>45685</v>
      </c>
      <c r="C332" t="s">
        <v>46</v>
      </c>
      <c r="D332" t="s">
        <v>64</v>
      </c>
      <c r="E332" t="s">
        <v>17</v>
      </c>
      <c r="F332" t="s">
        <v>18</v>
      </c>
      <c r="G332">
        <v>24</v>
      </c>
      <c r="H332" s="4">
        <v>1200</v>
      </c>
      <c r="I332" s="3">
        <v>0.3</v>
      </c>
      <c r="J332" t="s">
        <v>70</v>
      </c>
      <c r="K332" t="s">
        <v>60</v>
      </c>
      <c r="L332" t="s">
        <v>37</v>
      </c>
      <c r="M332" s="4">
        <f>+TablaVentas[[#This Row],[Cantidad]]*TablaVentas[[#This Row],[Precio_unitario]]*(1-TablaVentas[[#This Row],[Descuento]])</f>
        <v>20160</v>
      </c>
    </row>
    <row r="333" spans="1:13" x14ac:dyDescent="0.25">
      <c r="A333" t="s">
        <v>403</v>
      </c>
      <c r="B333">
        <v>46003</v>
      </c>
      <c r="C333" t="s">
        <v>47</v>
      </c>
      <c r="D333" t="s">
        <v>64</v>
      </c>
      <c r="E333" t="s">
        <v>17</v>
      </c>
      <c r="F333" t="s">
        <v>18</v>
      </c>
      <c r="G333">
        <v>25</v>
      </c>
      <c r="H333" s="4">
        <v>1200</v>
      </c>
      <c r="I333" s="3">
        <v>0.3</v>
      </c>
      <c r="J333" t="s">
        <v>70</v>
      </c>
      <c r="K333" t="s">
        <v>59</v>
      </c>
      <c r="L333" t="s">
        <v>34</v>
      </c>
      <c r="M333" s="4">
        <f>+TablaVentas[[#This Row],[Cantidad]]*TablaVentas[[#This Row],[Precio_unitario]]*(1-TablaVentas[[#This Row],[Descuento]])</f>
        <v>21000</v>
      </c>
    </row>
    <row r="334" spans="1:13" x14ac:dyDescent="0.25">
      <c r="A334" t="s">
        <v>404</v>
      </c>
      <c r="B334">
        <v>45991</v>
      </c>
      <c r="C334" t="s">
        <v>45</v>
      </c>
      <c r="D334" t="s">
        <v>63</v>
      </c>
      <c r="E334" t="s">
        <v>15</v>
      </c>
      <c r="F334" t="s">
        <v>16</v>
      </c>
      <c r="G334">
        <v>43</v>
      </c>
      <c r="H334" s="4">
        <v>50</v>
      </c>
      <c r="I334" s="3">
        <v>0.1</v>
      </c>
      <c r="J334" t="s">
        <v>74</v>
      </c>
      <c r="K334" t="s">
        <v>60</v>
      </c>
      <c r="L334" t="s">
        <v>37</v>
      </c>
      <c r="M334" s="4">
        <f>+TablaVentas[[#This Row],[Cantidad]]*TablaVentas[[#This Row],[Precio_unitario]]*(1-TablaVentas[[#This Row],[Descuento]])</f>
        <v>1935</v>
      </c>
    </row>
    <row r="335" spans="1:13" x14ac:dyDescent="0.25">
      <c r="A335" t="s">
        <v>405</v>
      </c>
      <c r="B335">
        <v>45814</v>
      </c>
      <c r="C335" t="s">
        <v>46</v>
      </c>
      <c r="D335" t="s">
        <v>65</v>
      </c>
      <c r="E335" t="s">
        <v>19</v>
      </c>
      <c r="F335" t="s">
        <v>16</v>
      </c>
      <c r="G335">
        <v>18</v>
      </c>
      <c r="H335" s="4">
        <v>200</v>
      </c>
      <c r="I335" s="3">
        <v>0.1</v>
      </c>
      <c r="J335" t="s">
        <v>74</v>
      </c>
      <c r="K335" t="s">
        <v>58</v>
      </c>
      <c r="L335" t="s">
        <v>30</v>
      </c>
      <c r="M335" s="4">
        <f>+TablaVentas[[#This Row],[Cantidad]]*TablaVentas[[#This Row],[Precio_unitario]]*(1-TablaVentas[[#This Row],[Descuento]])</f>
        <v>3240</v>
      </c>
    </row>
    <row r="336" spans="1:13" x14ac:dyDescent="0.25">
      <c r="A336" t="s">
        <v>406</v>
      </c>
      <c r="B336">
        <v>45879</v>
      </c>
      <c r="C336" t="s">
        <v>48</v>
      </c>
      <c r="D336" t="s">
        <v>65</v>
      </c>
      <c r="E336" t="s">
        <v>19</v>
      </c>
      <c r="F336" t="s">
        <v>16</v>
      </c>
      <c r="G336">
        <v>36</v>
      </c>
      <c r="H336" s="4">
        <v>200</v>
      </c>
      <c r="I336" s="3">
        <v>0.1</v>
      </c>
      <c r="J336" t="s">
        <v>74</v>
      </c>
      <c r="K336" t="s">
        <v>62</v>
      </c>
      <c r="L336" t="s">
        <v>57</v>
      </c>
      <c r="M336" s="4">
        <f>+TablaVentas[[#This Row],[Cantidad]]*TablaVentas[[#This Row],[Precio_unitario]]*(1-TablaVentas[[#This Row],[Descuento]])</f>
        <v>6480</v>
      </c>
    </row>
    <row r="337" spans="1:13" x14ac:dyDescent="0.25">
      <c r="A337" t="s">
        <v>407</v>
      </c>
      <c r="B337">
        <v>45897</v>
      </c>
      <c r="C337" t="s">
        <v>47</v>
      </c>
      <c r="D337" t="s">
        <v>64</v>
      </c>
      <c r="E337" t="s">
        <v>17</v>
      </c>
      <c r="F337" t="s">
        <v>18</v>
      </c>
      <c r="G337">
        <v>30</v>
      </c>
      <c r="H337" s="4">
        <v>1200</v>
      </c>
      <c r="I337" s="3">
        <v>0.3</v>
      </c>
      <c r="J337" t="s">
        <v>74</v>
      </c>
      <c r="K337" t="s">
        <v>58</v>
      </c>
      <c r="L337" t="s">
        <v>30</v>
      </c>
      <c r="M337" s="4">
        <f>+TablaVentas[[#This Row],[Cantidad]]*TablaVentas[[#This Row],[Precio_unitario]]*(1-TablaVentas[[#This Row],[Descuento]])</f>
        <v>25200</v>
      </c>
    </row>
    <row r="338" spans="1:13" x14ac:dyDescent="0.25">
      <c r="A338" t="s">
        <v>408</v>
      </c>
      <c r="B338">
        <v>45744</v>
      </c>
      <c r="C338" t="s">
        <v>47</v>
      </c>
      <c r="D338" t="s">
        <v>66</v>
      </c>
      <c r="E338" t="s">
        <v>20</v>
      </c>
      <c r="F338" t="s">
        <v>21</v>
      </c>
      <c r="G338">
        <v>29</v>
      </c>
      <c r="H338" s="4">
        <v>800</v>
      </c>
      <c r="I338" s="3">
        <v>0.2</v>
      </c>
      <c r="J338" t="s">
        <v>72</v>
      </c>
      <c r="K338" t="s">
        <v>58</v>
      </c>
      <c r="L338" t="s">
        <v>30</v>
      </c>
      <c r="M338" s="4">
        <f>+TablaVentas[[#This Row],[Cantidad]]*TablaVentas[[#This Row],[Precio_unitario]]*(1-TablaVentas[[#This Row],[Descuento]])</f>
        <v>18560</v>
      </c>
    </row>
    <row r="339" spans="1:13" x14ac:dyDescent="0.25">
      <c r="A339" t="s">
        <v>409</v>
      </c>
      <c r="B339">
        <v>45820</v>
      </c>
      <c r="C339" t="s">
        <v>45</v>
      </c>
      <c r="D339" t="s">
        <v>66</v>
      </c>
      <c r="E339" t="s">
        <v>20</v>
      </c>
      <c r="F339" t="s">
        <v>21</v>
      </c>
      <c r="G339">
        <v>6</v>
      </c>
      <c r="H339" s="4">
        <v>800</v>
      </c>
      <c r="I339" s="3">
        <v>0.2</v>
      </c>
      <c r="J339" t="s">
        <v>74</v>
      </c>
      <c r="K339" t="s">
        <v>59</v>
      </c>
      <c r="L339" t="s">
        <v>34</v>
      </c>
      <c r="M339" s="4">
        <f>+TablaVentas[[#This Row],[Cantidad]]*TablaVentas[[#This Row],[Precio_unitario]]*(1-TablaVentas[[#This Row],[Descuento]])</f>
        <v>3840</v>
      </c>
    </row>
    <row r="340" spans="1:13" x14ac:dyDescent="0.25">
      <c r="A340" t="s">
        <v>410</v>
      </c>
      <c r="B340">
        <v>45731</v>
      </c>
      <c r="C340" t="s">
        <v>47</v>
      </c>
      <c r="D340" t="s">
        <v>63</v>
      </c>
      <c r="E340" t="s">
        <v>15</v>
      </c>
      <c r="F340" t="s">
        <v>16</v>
      </c>
      <c r="G340">
        <v>27</v>
      </c>
      <c r="H340" s="4">
        <v>50</v>
      </c>
      <c r="I340" s="3">
        <v>0.1</v>
      </c>
      <c r="J340" t="s">
        <v>72</v>
      </c>
      <c r="K340" t="s">
        <v>58</v>
      </c>
      <c r="L340" t="s">
        <v>30</v>
      </c>
      <c r="M340" s="4">
        <f>+TablaVentas[[#This Row],[Cantidad]]*TablaVentas[[#This Row],[Precio_unitario]]*(1-TablaVentas[[#This Row],[Descuento]])</f>
        <v>1215</v>
      </c>
    </row>
    <row r="341" spans="1:13" x14ac:dyDescent="0.25">
      <c r="A341" t="s">
        <v>411</v>
      </c>
      <c r="B341">
        <v>46019</v>
      </c>
      <c r="C341" t="s">
        <v>48</v>
      </c>
      <c r="D341" t="s">
        <v>65</v>
      </c>
      <c r="E341" t="s">
        <v>19</v>
      </c>
      <c r="F341" t="s">
        <v>16</v>
      </c>
      <c r="G341">
        <v>14</v>
      </c>
      <c r="H341" s="4">
        <v>200</v>
      </c>
      <c r="I341" s="3">
        <v>0.1</v>
      </c>
      <c r="J341" t="s">
        <v>70</v>
      </c>
      <c r="K341" t="s">
        <v>59</v>
      </c>
      <c r="L341" t="s">
        <v>34</v>
      </c>
      <c r="M341" s="4">
        <f>+TablaVentas[[#This Row],[Cantidad]]*TablaVentas[[#This Row],[Precio_unitario]]*(1-TablaVentas[[#This Row],[Descuento]])</f>
        <v>2520</v>
      </c>
    </row>
    <row r="342" spans="1:13" x14ac:dyDescent="0.25">
      <c r="A342" t="s">
        <v>412</v>
      </c>
      <c r="B342">
        <v>46001</v>
      </c>
      <c r="C342" t="s">
        <v>46</v>
      </c>
      <c r="D342" t="s">
        <v>64</v>
      </c>
      <c r="E342" t="s">
        <v>17</v>
      </c>
      <c r="F342" t="s">
        <v>18</v>
      </c>
      <c r="G342">
        <v>6</v>
      </c>
      <c r="H342" s="4">
        <v>1200</v>
      </c>
      <c r="I342" s="3">
        <v>0.3</v>
      </c>
      <c r="J342" t="s">
        <v>72</v>
      </c>
      <c r="K342" t="s">
        <v>61</v>
      </c>
      <c r="L342" t="s">
        <v>56</v>
      </c>
      <c r="M342" s="4">
        <f>+TablaVentas[[#This Row],[Cantidad]]*TablaVentas[[#This Row],[Precio_unitario]]*(1-TablaVentas[[#This Row],[Descuento]])</f>
        <v>5040</v>
      </c>
    </row>
    <row r="343" spans="1:13" x14ac:dyDescent="0.25">
      <c r="A343" t="s">
        <v>413</v>
      </c>
      <c r="B343">
        <v>45819</v>
      </c>
      <c r="C343" t="s">
        <v>46</v>
      </c>
      <c r="D343" t="s">
        <v>65</v>
      </c>
      <c r="E343" t="s">
        <v>19</v>
      </c>
      <c r="F343" t="s">
        <v>16</v>
      </c>
      <c r="G343">
        <v>38</v>
      </c>
      <c r="H343" s="4">
        <v>200</v>
      </c>
      <c r="I343" s="3">
        <v>0.1</v>
      </c>
      <c r="J343" t="s">
        <v>74</v>
      </c>
      <c r="K343" t="s">
        <v>61</v>
      </c>
      <c r="L343" t="s">
        <v>56</v>
      </c>
      <c r="M343" s="4">
        <f>+TablaVentas[[#This Row],[Cantidad]]*TablaVentas[[#This Row],[Precio_unitario]]*(1-TablaVentas[[#This Row],[Descuento]])</f>
        <v>6840</v>
      </c>
    </row>
    <row r="344" spans="1:13" x14ac:dyDescent="0.25">
      <c r="A344" t="s">
        <v>414</v>
      </c>
      <c r="B344">
        <v>45819</v>
      </c>
      <c r="C344" t="s">
        <v>47</v>
      </c>
      <c r="D344" t="s">
        <v>64</v>
      </c>
      <c r="E344" t="s">
        <v>17</v>
      </c>
      <c r="F344" t="s">
        <v>18</v>
      </c>
      <c r="G344">
        <v>40</v>
      </c>
      <c r="H344" s="4">
        <v>1200</v>
      </c>
      <c r="I344" s="3">
        <v>0.3</v>
      </c>
      <c r="J344" t="s">
        <v>70</v>
      </c>
      <c r="K344" t="s">
        <v>58</v>
      </c>
      <c r="L344" t="s">
        <v>30</v>
      </c>
      <c r="M344" s="4">
        <f>+TablaVentas[[#This Row],[Cantidad]]*TablaVentas[[#This Row],[Precio_unitario]]*(1-TablaVentas[[#This Row],[Descuento]])</f>
        <v>33600</v>
      </c>
    </row>
    <row r="345" spans="1:13" x14ac:dyDescent="0.25">
      <c r="A345" t="s">
        <v>415</v>
      </c>
      <c r="B345">
        <v>45712</v>
      </c>
      <c r="C345" t="s">
        <v>45</v>
      </c>
      <c r="D345" t="s">
        <v>66</v>
      </c>
      <c r="E345" t="s">
        <v>20</v>
      </c>
      <c r="F345" t="s">
        <v>21</v>
      </c>
      <c r="G345">
        <v>31</v>
      </c>
      <c r="H345" s="4">
        <v>800</v>
      </c>
      <c r="I345" s="3">
        <v>0.2</v>
      </c>
      <c r="J345" t="s">
        <v>72</v>
      </c>
      <c r="K345" t="s">
        <v>62</v>
      </c>
      <c r="L345" t="s">
        <v>57</v>
      </c>
      <c r="M345" s="4">
        <f>+TablaVentas[[#This Row],[Cantidad]]*TablaVentas[[#This Row],[Precio_unitario]]*(1-TablaVentas[[#This Row],[Descuento]])</f>
        <v>19840</v>
      </c>
    </row>
    <row r="346" spans="1:13" x14ac:dyDescent="0.25">
      <c r="A346" t="s">
        <v>416</v>
      </c>
      <c r="B346">
        <v>45673</v>
      </c>
      <c r="C346" t="s">
        <v>48</v>
      </c>
      <c r="D346" t="s">
        <v>66</v>
      </c>
      <c r="E346" t="s">
        <v>20</v>
      </c>
      <c r="F346" t="s">
        <v>21</v>
      </c>
      <c r="G346">
        <v>7</v>
      </c>
      <c r="H346" s="4">
        <v>800</v>
      </c>
      <c r="I346" s="3">
        <v>0.2</v>
      </c>
      <c r="J346" t="s">
        <v>70</v>
      </c>
      <c r="K346" t="s">
        <v>59</v>
      </c>
      <c r="L346" t="s">
        <v>34</v>
      </c>
      <c r="M346" s="4">
        <f>+TablaVentas[[#This Row],[Cantidad]]*TablaVentas[[#This Row],[Precio_unitario]]*(1-TablaVentas[[#This Row],[Descuento]])</f>
        <v>4480</v>
      </c>
    </row>
    <row r="347" spans="1:13" x14ac:dyDescent="0.25">
      <c r="A347" t="s">
        <v>417</v>
      </c>
      <c r="B347">
        <v>45795</v>
      </c>
      <c r="C347" t="s">
        <v>48</v>
      </c>
      <c r="D347" t="s">
        <v>64</v>
      </c>
      <c r="E347" t="s">
        <v>17</v>
      </c>
      <c r="F347" t="s">
        <v>18</v>
      </c>
      <c r="G347">
        <v>16</v>
      </c>
      <c r="H347" s="4">
        <v>1200</v>
      </c>
      <c r="I347" s="3">
        <v>0.3</v>
      </c>
      <c r="J347" t="s">
        <v>74</v>
      </c>
      <c r="K347" t="s">
        <v>61</v>
      </c>
      <c r="L347" t="s">
        <v>56</v>
      </c>
      <c r="M347" s="4">
        <f>+TablaVentas[[#This Row],[Cantidad]]*TablaVentas[[#This Row],[Precio_unitario]]*(1-TablaVentas[[#This Row],[Descuento]])</f>
        <v>13440</v>
      </c>
    </row>
    <row r="348" spans="1:13" x14ac:dyDescent="0.25">
      <c r="A348" t="s">
        <v>418</v>
      </c>
      <c r="B348">
        <v>45996</v>
      </c>
      <c r="C348" t="s">
        <v>46</v>
      </c>
      <c r="D348" t="s">
        <v>64</v>
      </c>
      <c r="E348" t="s">
        <v>17</v>
      </c>
      <c r="F348" t="s">
        <v>18</v>
      </c>
      <c r="G348">
        <v>38</v>
      </c>
      <c r="H348" s="4">
        <v>1200</v>
      </c>
      <c r="I348" s="3">
        <v>0.3</v>
      </c>
      <c r="J348" t="s">
        <v>74</v>
      </c>
      <c r="K348" t="s">
        <v>59</v>
      </c>
      <c r="L348" t="s">
        <v>34</v>
      </c>
      <c r="M348" s="4">
        <f>+TablaVentas[[#This Row],[Cantidad]]*TablaVentas[[#This Row],[Precio_unitario]]*(1-TablaVentas[[#This Row],[Descuento]])</f>
        <v>31919.999999999996</v>
      </c>
    </row>
    <row r="349" spans="1:13" x14ac:dyDescent="0.25">
      <c r="A349" t="s">
        <v>419</v>
      </c>
      <c r="B349">
        <v>45894</v>
      </c>
      <c r="C349" t="s">
        <v>46</v>
      </c>
      <c r="D349" t="s">
        <v>64</v>
      </c>
      <c r="E349" t="s">
        <v>17</v>
      </c>
      <c r="F349" t="s">
        <v>18</v>
      </c>
      <c r="G349">
        <v>7</v>
      </c>
      <c r="H349" s="4">
        <v>1200</v>
      </c>
      <c r="I349" s="3">
        <v>0.3</v>
      </c>
      <c r="J349" t="s">
        <v>74</v>
      </c>
      <c r="K349" t="s">
        <v>59</v>
      </c>
      <c r="L349" t="s">
        <v>34</v>
      </c>
      <c r="M349" s="4">
        <f>+TablaVentas[[#This Row],[Cantidad]]*TablaVentas[[#This Row],[Precio_unitario]]*(1-TablaVentas[[#This Row],[Descuento]])</f>
        <v>5880</v>
      </c>
    </row>
    <row r="350" spans="1:13" x14ac:dyDescent="0.25">
      <c r="A350" t="s">
        <v>420</v>
      </c>
      <c r="B350">
        <v>45694</v>
      </c>
      <c r="C350" t="s">
        <v>48</v>
      </c>
      <c r="D350" t="s">
        <v>65</v>
      </c>
      <c r="E350" t="s">
        <v>19</v>
      </c>
      <c r="F350" t="s">
        <v>16</v>
      </c>
      <c r="G350">
        <v>5</v>
      </c>
      <c r="H350" s="4">
        <v>200</v>
      </c>
      <c r="I350" s="3">
        <v>0.1</v>
      </c>
      <c r="J350" t="s">
        <v>74</v>
      </c>
      <c r="K350" t="s">
        <v>62</v>
      </c>
      <c r="L350" t="s">
        <v>57</v>
      </c>
      <c r="M350" s="4">
        <f>+TablaVentas[[#This Row],[Cantidad]]*TablaVentas[[#This Row],[Precio_unitario]]*(1-TablaVentas[[#This Row],[Descuento]])</f>
        <v>900</v>
      </c>
    </row>
    <row r="351" spans="1:13" x14ac:dyDescent="0.25">
      <c r="A351" t="s">
        <v>421</v>
      </c>
      <c r="B351">
        <v>45671</v>
      </c>
      <c r="C351" t="s">
        <v>47</v>
      </c>
      <c r="D351" t="s">
        <v>64</v>
      </c>
      <c r="E351" t="s">
        <v>17</v>
      </c>
      <c r="F351" t="s">
        <v>18</v>
      </c>
      <c r="G351">
        <v>12</v>
      </c>
      <c r="H351" s="4">
        <v>1200</v>
      </c>
      <c r="I351" s="3">
        <v>0.3</v>
      </c>
      <c r="J351" t="s">
        <v>72</v>
      </c>
      <c r="K351" t="s">
        <v>58</v>
      </c>
      <c r="L351" t="s">
        <v>30</v>
      </c>
      <c r="M351" s="4">
        <f>+TablaVentas[[#This Row],[Cantidad]]*TablaVentas[[#This Row],[Precio_unitario]]*(1-TablaVentas[[#This Row],[Descuento]])</f>
        <v>10080</v>
      </c>
    </row>
    <row r="352" spans="1:13" x14ac:dyDescent="0.25">
      <c r="A352" t="s">
        <v>422</v>
      </c>
      <c r="B352">
        <v>45723</v>
      </c>
      <c r="C352" t="s">
        <v>45</v>
      </c>
      <c r="D352" t="s">
        <v>64</v>
      </c>
      <c r="E352" t="s">
        <v>17</v>
      </c>
      <c r="F352" t="s">
        <v>18</v>
      </c>
      <c r="G352">
        <v>45</v>
      </c>
      <c r="H352" s="4">
        <v>1200</v>
      </c>
      <c r="I352" s="3">
        <v>0.3</v>
      </c>
      <c r="J352" t="s">
        <v>74</v>
      </c>
      <c r="K352" t="s">
        <v>61</v>
      </c>
      <c r="L352" t="s">
        <v>56</v>
      </c>
      <c r="M352" s="4">
        <f>+TablaVentas[[#This Row],[Cantidad]]*TablaVentas[[#This Row],[Precio_unitario]]*(1-TablaVentas[[#This Row],[Descuento]])</f>
        <v>37800</v>
      </c>
    </row>
    <row r="353" spans="1:13" x14ac:dyDescent="0.25">
      <c r="A353" t="s">
        <v>423</v>
      </c>
      <c r="B353">
        <v>45746</v>
      </c>
      <c r="C353" t="s">
        <v>48</v>
      </c>
      <c r="D353" t="s">
        <v>63</v>
      </c>
      <c r="E353" t="s">
        <v>15</v>
      </c>
      <c r="F353" t="s">
        <v>16</v>
      </c>
      <c r="G353">
        <v>10</v>
      </c>
      <c r="H353" s="4">
        <v>50</v>
      </c>
      <c r="I353" s="3">
        <v>0.1</v>
      </c>
      <c r="J353" t="s">
        <v>74</v>
      </c>
      <c r="K353" t="s">
        <v>60</v>
      </c>
      <c r="L353" t="s">
        <v>37</v>
      </c>
      <c r="M353" s="4">
        <f>+TablaVentas[[#This Row],[Cantidad]]*TablaVentas[[#This Row],[Precio_unitario]]*(1-TablaVentas[[#This Row],[Descuento]])</f>
        <v>450</v>
      </c>
    </row>
    <row r="354" spans="1:13" x14ac:dyDescent="0.25">
      <c r="A354" t="s">
        <v>424</v>
      </c>
      <c r="B354">
        <v>45889</v>
      </c>
      <c r="C354" t="s">
        <v>46</v>
      </c>
      <c r="D354" t="s">
        <v>65</v>
      </c>
      <c r="E354" t="s">
        <v>19</v>
      </c>
      <c r="F354" t="s">
        <v>16</v>
      </c>
      <c r="G354">
        <v>27</v>
      </c>
      <c r="H354" s="4">
        <v>200</v>
      </c>
      <c r="I354" s="3">
        <v>0.1</v>
      </c>
      <c r="J354" t="s">
        <v>70</v>
      </c>
      <c r="K354" t="s">
        <v>58</v>
      </c>
      <c r="L354" t="s">
        <v>30</v>
      </c>
      <c r="M354" s="4">
        <f>+TablaVentas[[#This Row],[Cantidad]]*TablaVentas[[#This Row],[Precio_unitario]]*(1-TablaVentas[[#This Row],[Descuento]])</f>
        <v>4860</v>
      </c>
    </row>
    <row r="355" spans="1:13" x14ac:dyDescent="0.25">
      <c r="A355" t="s">
        <v>425</v>
      </c>
      <c r="B355">
        <v>45814</v>
      </c>
      <c r="C355" t="s">
        <v>45</v>
      </c>
      <c r="D355" t="s">
        <v>66</v>
      </c>
      <c r="E355" t="s">
        <v>20</v>
      </c>
      <c r="F355" t="s">
        <v>21</v>
      </c>
      <c r="G355">
        <v>24</v>
      </c>
      <c r="H355" s="4">
        <v>800</v>
      </c>
      <c r="I355" s="3">
        <v>0.2</v>
      </c>
      <c r="J355" t="s">
        <v>72</v>
      </c>
      <c r="K355" t="s">
        <v>62</v>
      </c>
      <c r="L355" t="s">
        <v>57</v>
      </c>
      <c r="M355" s="4">
        <f>+TablaVentas[[#This Row],[Cantidad]]*TablaVentas[[#This Row],[Precio_unitario]]*(1-TablaVentas[[#This Row],[Descuento]])</f>
        <v>15360</v>
      </c>
    </row>
    <row r="356" spans="1:13" x14ac:dyDescent="0.25">
      <c r="A356" t="s">
        <v>426</v>
      </c>
      <c r="B356">
        <v>45935</v>
      </c>
      <c r="C356" t="s">
        <v>48</v>
      </c>
      <c r="D356" t="s">
        <v>63</v>
      </c>
      <c r="E356" t="s">
        <v>15</v>
      </c>
      <c r="F356" t="s">
        <v>16</v>
      </c>
      <c r="G356">
        <v>19</v>
      </c>
      <c r="H356" s="4">
        <v>50</v>
      </c>
      <c r="I356" s="3">
        <v>0.1</v>
      </c>
      <c r="J356" t="s">
        <v>72</v>
      </c>
      <c r="K356" t="s">
        <v>58</v>
      </c>
      <c r="L356" t="s">
        <v>30</v>
      </c>
      <c r="M356" s="4">
        <f>+TablaVentas[[#This Row],[Cantidad]]*TablaVentas[[#This Row],[Precio_unitario]]*(1-TablaVentas[[#This Row],[Descuento]])</f>
        <v>855</v>
      </c>
    </row>
    <row r="357" spans="1:13" x14ac:dyDescent="0.25">
      <c r="A357" t="s">
        <v>427</v>
      </c>
      <c r="B357">
        <v>45709</v>
      </c>
      <c r="C357" t="s">
        <v>46</v>
      </c>
      <c r="D357" t="s">
        <v>64</v>
      </c>
      <c r="E357" t="s">
        <v>17</v>
      </c>
      <c r="F357" t="s">
        <v>18</v>
      </c>
      <c r="G357">
        <v>44</v>
      </c>
      <c r="H357" s="4">
        <v>1200</v>
      </c>
      <c r="I357" s="3">
        <v>0.3</v>
      </c>
      <c r="J357" t="s">
        <v>74</v>
      </c>
      <c r="K357" t="s">
        <v>62</v>
      </c>
      <c r="L357" t="s">
        <v>57</v>
      </c>
      <c r="M357" s="4">
        <f>+TablaVentas[[#This Row],[Cantidad]]*TablaVentas[[#This Row],[Precio_unitario]]*(1-TablaVentas[[#This Row],[Descuento]])</f>
        <v>36960</v>
      </c>
    </row>
    <row r="358" spans="1:13" x14ac:dyDescent="0.25">
      <c r="A358" t="s">
        <v>428</v>
      </c>
      <c r="B358">
        <v>45697</v>
      </c>
      <c r="C358" t="s">
        <v>48</v>
      </c>
      <c r="D358" t="s">
        <v>65</v>
      </c>
      <c r="E358" t="s">
        <v>19</v>
      </c>
      <c r="F358" t="s">
        <v>16</v>
      </c>
      <c r="G358">
        <v>34</v>
      </c>
      <c r="H358" s="4">
        <v>200</v>
      </c>
      <c r="I358" s="3">
        <v>0.1</v>
      </c>
      <c r="J358" t="s">
        <v>70</v>
      </c>
      <c r="K358" t="s">
        <v>60</v>
      </c>
      <c r="L358" t="s">
        <v>37</v>
      </c>
      <c r="M358" s="4">
        <f>+TablaVentas[[#This Row],[Cantidad]]*TablaVentas[[#This Row],[Precio_unitario]]*(1-TablaVentas[[#This Row],[Descuento]])</f>
        <v>6120</v>
      </c>
    </row>
    <row r="359" spans="1:13" x14ac:dyDescent="0.25">
      <c r="A359" t="s">
        <v>429</v>
      </c>
      <c r="B359">
        <v>45704</v>
      </c>
      <c r="C359" t="s">
        <v>48</v>
      </c>
      <c r="D359" t="s">
        <v>64</v>
      </c>
      <c r="E359" t="s">
        <v>17</v>
      </c>
      <c r="F359" t="s">
        <v>18</v>
      </c>
      <c r="G359">
        <v>5</v>
      </c>
      <c r="H359" s="4">
        <v>1200</v>
      </c>
      <c r="I359" s="3">
        <v>0.3</v>
      </c>
      <c r="J359" t="s">
        <v>74</v>
      </c>
      <c r="K359" t="s">
        <v>59</v>
      </c>
      <c r="L359" t="s">
        <v>34</v>
      </c>
      <c r="M359" s="4">
        <f>+TablaVentas[[#This Row],[Cantidad]]*TablaVentas[[#This Row],[Precio_unitario]]*(1-TablaVentas[[#This Row],[Descuento]])</f>
        <v>4200</v>
      </c>
    </row>
    <row r="360" spans="1:13" x14ac:dyDescent="0.25">
      <c r="A360" t="s">
        <v>430</v>
      </c>
      <c r="B360">
        <v>45867</v>
      </c>
      <c r="C360" t="s">
        <v>47</v>
      </c>
      <c r="D360" t="s">
        <v>64</v>
      </c>
      <c r="E360" t="s">
        <v>17</v>
      </c>
      <c r="F360" t="s">
        <v>18</v>
      </c>
      <c r="G360">
        <v>20</v>
      </c>
      <c r="H360" s="4">
        <v>1200</v>
      </c>
      <c r="I360" s="3">
        <v>0.3</v>
      </c>
      <c r="J360" t="s">
        <v>74</v>
      </c>
      <c r="K360" t="s">
        <v>62</v>
      </c>
      <c r="L360" t="s">
        <v>57</v>
      </c>
      <c r="M360" s="4">
        <f>+TablaVentas[[#This Row],[Cantidad]]*TablaVentas[[#This Row],[Precio_unitario]]*(1-TablaVentas[[#This Row],[Descuento]])</f>
        <v>16800</v>
      </c>
    </row>
    <row r="361" spans="1:13" x14ac:dyDescent="0.25">
      <c r="A361" t="s">
        <v>431</v>
      </c>
      <c r="B361">
        <v>45836</v>
      </c>
      <c r="C361" t="s">
        <v>48</v>
      </c>
      <c r="D361" t="s">
        <v>64</v>
      </c>
      <c r="E361" t="s">
        <v>17</v>
      </c>
      <c r="F361" t="s">
        <v>18</v>
      </c>
      <c r="G361">
        <v>37</v>
      </c>
      <c r="H361" s="4">
        <v>1200</v>
      </c>
      <c r="I361" s="3">
        <v>0.3</v>
      </c>
      <c r="J361" t="s">
        <v>70</v>
      </c>
      <c r="K361" t="s">
        <v>58</v>
      </c>
      <c r="L361" t="s">
        <v>30</v>
      </c>
      <c r="M361" s="4">
        <f>+TablaVentas[[#This Row],[Cantidad]]*TablaVentas[[#This Row],[Precio_unitario]]*(1-TablaVentas[[#This Row],[Descuento]])</f>
        <v>31079.999999999996</v>
      </c>
    </row>
    <row r="362" spans="1:13" x14ac:dyDescent="0.25">
      <c r="A362" t="s">
        <v>432</v>
      </c>
      <c r="B362">
        <v>45994</v>
      </c>
      <c r="C362" t="s">
        <v>47</v>
      </c>
      <c r="D362" t="s">
        <v>65</v>
      </c>
      <c r="E362" t="s">
        <v>19</v>
      </c>
      <c r="F362" t="s">
        <v>16</v>
      </c>
      <c r="G362">
        <v>10</v>
      </c>
      <c r="H362" s="4">
        <v>200</v>
      </c>
      <c r="I362" s="3">
        <v>0.1</v>
      </c>
      <c r="J362" t="s">
        <v>74</v>
      </c>
      <c r="K362" t="s">
        <v>58</v>
      </c>
      <c r="L362" t="s">
        <v>30</v>
      </c>
      <c r="M362" s="4">
        <f>+TablaVentas[[#This Row],[Cantidad]]*TablaVentas[[#This Row],[Precio_unitario]]*(1-TablaVentas[[#This Row],[Descuento]])</f>
        <v>1800</v>
      </c>
    </row>
    <row r="363" spans="1:13" x14ac:dyDescent="0.25">
      <c r="A363" t="s">
        <v>433</v>
      </c>
      <c r="B363">
        <v>45763</v>
      </c>
      <c r="C363" t="s">
        <v>48</v>
      </c>
      <c r="D363" t="s">
        <v>64</v>
      </c>
      <c r="E363" t="s">
        <v>17</v>
      </c>
      <c r="F363" t="s">
        <v>18</v>
      </c>
      <c r="G363">
        <v>24</v>
      </c>
      <c r="H363" s="4">
        <v>1200</v>
      </c>
      <c r="I363" s="3">
        <v>0.3</v>
      </c>
      <c r="J363" t="s">
        <v>70</v>
      </c>
      <c r="K363" t="s">
        <v>62</v>
      </c>
      <c r="L363" t="s">
        <v>57</v>
      </c>
      <c r="M363" s="4">
        <f>+TablaVentas[[#This Row],[Cantidad]]*TablaVentas[[#This Row],[Precio_unitario]]*(1-TablaVentas[[#This Row],[Descuento]])</f>
        <v>20160</v>
      </c>
    </row>
    <row r="364" spans="1:13" x14ac:dyDescent="0.25">
      <c r="A364" t="s">
        <v>434</v>
      </c>
      <c r="B364">
        <v>45894</v>
      </c>
      <c r="C364" t="s">
        <v>47</v>
      </c>
      <c r="D364" t="s">
        <v>63</v>
      </c>
      <c r="E364" t="s">
        <v>15</v>
      </c>
      <c r="F364" t="s">
        <v>16</v>
      </c>
      <c r="G364">
        <v>12</v>
      </c>
      <c r="H364" s="4">
        <v>50</v>
      </c>
      <c r="I364" s="3">
        <v>0.1</v>
      </c>
      <c r="J364" t="s">
        <v>74</v>
      </c>
      <c r="K364" t="s">
        <v>61</v>
      </c>
      <c r="L364" t="s">
        <v>56</v>
      </c>
      <c r="M364" s="4">
        <f>+TablaVentas[[#This Row],[Cantidad]]*TablaVentas[[#This Row],[Precio_unitario]]*(1-TablaVentas[[#This Row],[Descuento]])</f>
        <v>540</v>
      </c>
    </row>
    <row r="365" spans="1:13" x14ac:dyDescent="0.25">
      <c r="A365" t="s">
        <v>435</v>
      </c>
      <c r="B365">
        <v>45664</v>
      </c>
      <c r="C365" t="s">
        <v>47</v>
      </c>
      <c r="D365" t="s">
        <v>66</v>
      </c>
      <c r="E365" t="s">
        <v>20</v>
      </c>
      <c r="F365" t="s">
        <v>21</v>
      </c>
      <c r="G365">
        <v>39</v>
      </c>
      <c r="H365" s="4">
        <v>800</v>
      </c>
      <c r="I365" s="3">
        <v>0.2</v>
      </c>
      <c r="J365" t="s">
        <v>72</v>
      </c>
      <c r="K365" t="s">
        <v>59</v>
      </c>
      <c r="L365" t="s">
        <v>34</v>
      </c>
      <c r="M365" s="4">
        <f>+TablaVentas[[#This Row],[Cantidad]]*TablaVentas[[#This Row],[Precio_unitario]]*(1-TablaVentas[[#This Row],[Descuento]])</f>
        <v>24960</v>
      </c>
    </row>
    <row r="366" spans="1:13" x14ac:dyDescent="0.25">
      <c r="A366" t="s">
        <v>436</v>
      </c>
      <c r="B366">
        <v>45720</v>
      </c>
      <c r="C366" t="s">
        <v>46</v>
      </c>
      <c r="D366" t="s">
        <v>63</v>
      </c>
      <c r="E366" t="s">
        <v>15</v>
      </c>
      <c r="F366" t="s">
        <v>16</v>
      </c>
      <c r="G366">
        <v>41</v>
      </c>
      <c r="H366" s="4">
        <v>50</v>
      </c>
      <c r="I366" s="3">
        <v>0.1</v>
      </c>
      <c r="J366" t="s">
        <v>72</v>
      </c>
      <c r="K366" t="s">
        <v>61</v>
      </c>
      <c r="L366" t="s">
        <v>56</v>
      </c>
      <c r="M366" s="4">
        <f>+TablaVentas[[#This Row],[Cantidad]]*TablaVentas[[#This Row],[Precio_unitario]]*(1-TablaVentas[[#This Row],[Descuento]])</f>
        <v>1845</v>
      </c>
    </row>
    <row r="367" spans="1:13" x14ac:dyDescent="0.25">
      <c r="A367" t="s">
        <v>437</v>
      </c>
      <c r="B367">
        <v>45963</v>
      </c>
      <c r="C367" t="s">
        <v>46</v>
      </c>
      <c r="D367" t="s">
        <v>64</v>
      </c>
      <c r="E367" t="s">
        <v>17</v>
      </c>
      <c r="F367" t="s">
        <v>18</v>
      </c>
      <c r="G367">
        <v>33</v>
      </c>
      <c r="H367" s="4">
        <v>1200</v>
      </c>
      <c r="I367" s="3">
        <v>0.3</v>
      </c>
      <c r="J367" t="s">
        <v>74</v>
      </c>
      <c r="K367" t="s">
        <v>59</v>
      </c>
      <c r="L367" t="s">
        <v>34</v>
      </c>
      <c r="M367" s="4">
        <f>+TablaVentas[[#This Row],[Cantidad]]*TablaVentas[[#This Row],[Precio_unitario]]*(1-TablaVentas[[#This Row],[Descuento]])</f>
        <v>27720</v>
      </c>
    </row>
    <row r="368" spans="1:13" x14ac:dyDescent="0.25">
      <c r="A368" t="s">
        <v>438</v>
      </c>
      <c r="B368">
        <v>45769</v>
      </c>
      <c r="C368" t="s">
        <v>45</v>
      </c>
      <c r="D368" t="s">
        <v>64</v>
      </c>
      <c r="E368" t="s">
        <v>17</v>
      </c>
      <c r="F368" t="s">
        <v>18</v>
      </c>
      <c r="G368">
        <v>44</v>
      </c>
      <c r="H368" s="4">
        <v>1200</v>
      </c>
      <c r="I368" s="3">
        <v>0.3</v>
      </c>
      <c r="J368" t="s">
        <v>70</v>
      </c>
      <c r="K368" t="s">
        <v>62</v>
      </c>
      <c r="L368" t="s">
        <v>57</v>
      </c>
      <c r="M368" s="4">
        <f>+TablaVentas[[#This Row],[Cantidad]]*TablaVentas[[#This Row],[Precio_unitario]]*(1-TablaVentas[[#This Row],[Descuento]])</f>
        <v>36960</v>
      </c>
    </row>
    <row r="369" spans="1:13" x14ac:dyDescent="0.25">
      <c r="A369" t="s">
        <v>439</v>
      </c>
      <c r="B369">
        <v>45781</v>
      </c>
      <c r="C369" t="s">
        <v>47</v>
      </c>
      <c r="D369" t="s">
        <v>65</v>
      </c>
      <c r="E369" t="s">
        <v>19</v>
      </c>
      <c r="F369" t="s">
        <v>16</v>
      </c>
      <c r="G369">
        <v>28</v>
      </c>
      <c r="H369" s="4">
        <v>200</v>
      </c>
      <c r="I369" s="3">
        <v>0.1</v>
      </c>
      <c r="J369" t="s">
        <v>72</v>
      </c>
      <c r="K369" t="s">
        <v>60</v>
      </c>
      <c r="L369" t="s">
        <v>37</v>
      </c>
      <c r="M369" s="4">
        <f>+TablaVentas[[#This Row],[Cantidad]]*TablaVentas[[#This Row],[Precio_unitario]]*(1-TablaVentas[[#This Row],[Descuento]])</f>
        <v>5040</v>
      </c>
    </row>
    <row r="370" spans="1:13" x14ac:dyDescent="0.25">
      <c r="A370" t="s">
        <v>440</v>
      </c>
      <c r="B370">
        <v>45818</v>
      </c>
      <c r="C370" t="s">
        <v>48</v>
      </c>
      <c r="D370" t="s">
        <v>65</v>
      </c>
      <c r="E370" t="s">
        <v>19</v>
      </c>
      <c r="F370" t="s">
        <v>16</v>
      </c>
      <c r="G370">
        <v>19</v>
      </c>
      <c r="H370" s="4">
        <v>200</v>
      </c>
      <c r="I370" s="3">
        <v>0.1</v>
      </c>
      <c r="J370" t="s">
        <v>70</v>
      </c>
      <c r="K370" t="s">
        <v>59</v>
      </c>
      <c r="L370" t="s">
        <v>34</v>
      </c>
      <c r="M370" s="4">
        <f>+TablaVentas[[#This Row],[Cantidad]]*TablaVentas[[#This Row],[Precio_unitario]]*(1-TablaVentas[[#This Row],[Descuento]])</f>
        <v>3420</v>
      </c>
    </row>
    <row r="371" spans="1:13" x14ac:dyDescent="0.25">
      <c r="A371" t="s">
        <v>441</v>
      </c>
      <c r="B371">
        <v>45781</v>
      </c>
      <c r="C371" t="s">
        <v>47</v>
      </c>
      <c r="D371" t="s">
        <v>66</v>
      </c>
      <c r="E371" t="s">
        <v>20</v>
      </c>
      <c r="F371" t="s">
        <v>21</v>
      </c>
      <c r="G371">
        <v>9</v>
      </c>
      <c r="H371" s="4">
        <v>800</v>
      </c>
      <c r="I371" s="3">
        <v>0.2</v>
      </c>
      <c r="J371" t="s">
        <v>72</v>
      </c>
      <c r="K371" t="s">
        <v>59</v>
      </c>
      <c r="L371" t="s">
        <v>34</v>
      </c>
      <c r="M371" s="4">
        <f>+TablaVentas[[#This Row],[Cantidad]]*TablaVentas[[#This Row],[Precio_unitario]]*(1-TablaVentas[[#This Row],[Descuento]])</f>
        <v>5760</v>
      </c>
    </row>
    <row r="372" spans="1:13" x14ac:dyDescent="0.25">
      <c r="A372" t="s">
        <v>442</v>
      </c>
      <c r="B372">
        <v>45964</v>
      </c>
      <c r="C372" t="s">
        <v>47</v>
      </c>
      <c r="D372" t="s">
        <v>65</v>
      </c>
      <c r="E372" t="s">
        <v>19</v>
      </c>
      <c r="F372" t="s">
        <v>16</v>
      </c>
      <c r="G372">
        <v>45</v>
      </c>
      <c r="H372" s="4">
        <v>200</v>
      </c>
      <c r="I372" s="3">
        <v>0.1</v>
      </c>
      <c r="J372" t="s">
        <v>70</v>
      </c>
      <c r="K372" t="s">
        <v>59</v>
      </c>
      <c r="L372" t="s">
        <v>34</v>
      </c>
      <c r="M372" s="4">
        <f>+TablaVentas[[#This Row],[Cantidad]]*TablaVentas[[#This Row],[Precio_unitario]]*(1-TablaVentas[[#This Row],[Descuento]])</f>
        <v>8100</v>
      </c>
    </row>
    <row r="373" spans="1:13" x14ac:dyDescent="0.25">
      <c r="A373" t="s">
        <v>443</v>
      </c>
      <c r="B373">
        <v>45700</v>
      </c>
      <c r="C373" t="s">
        <v>48</v>
      </c>
      <c r="D373" t="s">
        <v>66</v>
      </c>
      <c r="E373" t="s">
        <v>20</v>
      </c>
      <c r="F373" t="s">
        <v>21</v>
      </c>
      <c r="G373">
        <v>23</v>
      </c>
      <c r="H373" s="4">
        <v>800</v>
      </c>
      <c r="I373" s="3">
        <v>0.2</v>
      </c>
      <c r="J373" t="s">
        <v>74</v>
      </c>
      <c r="K373" t="s">
        <v>60</v>
      </c>
      <c r="L373" t="s">
        <v>37</v>
      </c>
      <c r="M373" s="4">
        <f>+TablaVentas[[#This Row],[Cantidad]]*TablaVentas[[#This Row],[Precio_unitario]]*(1-TablaVentas[[#This Row],[Descuento]])</f>
        <v>14720</v>
      </c>
    </row>
    <row r="374" spans="1:13" x14ac:dyDescent="0.25">
      <c r="A374" t="s">
        <v>444</v>
      </c>
      <c r="B374">
        <v>45906</v>
      </c>
      <c r="C374" t="s">
        <v>47</v>
      </c>
      <c r="D374" t="s">
        <v>66</v>
      </c>
      <c r="E374" t="s">
        <v>20</v>
      </c>
      <c r="F374" t="s">
        <v>21</v>
      </c>
      <c r="G374">
        <v>5</v>
      </c>
      <c r="H374" s="4">
        <v>800</v>
      </c>
      <c r="I374" s="3">
        <v>0.2</v>
      </c>
      <c r="J374" t="s">
        <v>74</v>
      </c>
      <c r="K374" t="s">
        <v>60</v>
      </c>
      <c r="L374" t="s">
        <v>37</v>
      </c>
      <c r="M374" s="4">
        <f>+TablaVentas[[#This Row],[Cantidad]]*TablaVentas[[#This Row],[Precio_unitario]]*(1-TablaVentas[[#This Row],[Descuento]])</f>
        <v>3200</v>
      </c>
    </row>
    <row r="375" spans="1:13" x14ac:dyDescent="0.25">
      <c r="A375" t="s">
        <v>445</v>
      </c>
      <c r="B375">
        <v>45989</v>
      </c>
      <c r="C375" t="s">
        <v>45</v>
      </c>
      <c r="D375" t="s">
        <v>66</v>
      </c>
      <c r="E375" t="s">
        <v>20</v>
      </c>
      <c r="F375" t="s">
        <v>21</v>
      </c>
      <c r="G375">
        <v>29</v>
      </c>
      <c r="H375" s="4">
        <v>800</v>
      </c>
      <c r="I375" s="3">
        <v>0.2</v>
      </c>
      <c r="J375" t="s">
        <v>74</v>
      </c>
      <c r="K375" t="s">
        <v>60</v>
      </c>
      <c r="L375" t="s">
        <v>37</v>
      </c>
      <c r="M375" s="4">
        <f>+TablaVentas[[#This Row],[Cantidad]]*TablaVentas[[#This Row],[Precio_unitario]]*(1-TablaVentas[[#This Row],[Descuento]])</f>
        <v>18560</v>
      </c>
    </row>
    <row r="376" spans="1:13" x14ac:dyDescent="0.25">
      <c r="A376" t="s">
        <v>446</v>
      </c>
      <c r="B376">
        <v>45847</v>
      </c>
      <c r="C376" t="s">
        <v>45</v>
      </c>
      <c r="D376" t="s">
        <v>63</v>
      </c>
      <c r="E376" t="s">
        <v>15</v>
      </c>
      <c r="F376" t="s">
        <v>16</v>
      </c>
      <c r="G376">
        <v>38</v>
      </c>
      <c r="H376" s="4">
        <v>50</v>
      </c>
      <c r="I376" s="3">
        <v>0.1</v>
      </c>
      <c r="J376" t="s">
        <v>72</v>
      </c>
      <c r="K376" t="s">
        <v>61</v>
      </c>
      <c r="L376" t="s">
        <v>56</v>
      </c>
      <c r="M376" s="4">
        <f>+TablaVentas[[#This Row],[Cantidad]]*TablaVentas[[#This Row],[Precio_unitario]]*(1-TablaVentas[[#This Row],[Descuento]])</f>
        <v>1710</v>
      </c>
    </row>
    <row r="377" spans="1:13" x14ac:dyDescent="0.25">
      <c r="A377" t="s">
        <v>447</v>
      </c>
      <c r="B377">
        <v>45700</v>
      </c>
      <c r="C377" t="s">
        <v>45</v>
      </c>
      <c r="D377" t="s">
        <v>66</v>
      </c>
      <c r="E377" t="s">
        <v>20</v>
      </c>
      <c r="F377" t="s">
        <v>21</v>
      </c>
      <c r="G377">
        <v>15</v>
      </c>
      <c r="H377" s="4">
        <v>800</v>
      </c>
      <c r="I377" s="3">
        <v>0.2</v>
      </c>
      <c r="J377" t="s">
        <v>72</v>
      </c>
      <c r="K377" t="s">
        <v>62</v>
      </c>
      <c r="L377" t="s">
        <v>57</v>
      </c>
      <c r="M377" s="4">
        <f>+TablaVentas[[#This Row],[Cantidad]]*TablaVentas[[#This Row],[Precio_unitario]]*(1-TablaVentas[[#This Row],[Descuento]])</f>
        <v>9600</v>
      </c>
    </row>
    <row r="378" spans="1:13" x14ac:dyDescent="0.25">
      <c r="A378" t="s">
        <v>448</v>
      </c>
      <c r="B378">
        <v>45927</v>
      </c>
      <c r="C378" t="s">
        <v>47</v>
      </c>
      <c r="D378" t="s">
        <v>64</v>
      </c>
      <c r="E378" t="s">
        <v>17</v>
      </c>
      <c r="F378" t="s">
        <v>18</v>
      </c>
      <c r="G378">
        <v>30</v>
      </c>
      <c r="H378" s="4">
        <v>1200</v>
      </c>
      <c r="I378" s="3">
        <v>0.3</v>
      </c>
      <c r="J378" t="s">
        <v>72</v>
      </c>
      <c r="K378" t="s">
        <v>60</v>
      </c>
      <c r="L378" t="s">
        <v>37</v>
      </c>
      <c r="M378" s="4">
        <f>+TablaVentas[[#This Row],[Cantidad]]*TablaVentas[[#This Row],[Precio_unitario]]*(1-TablaVentas[[#This Row],[Descuento]])</f>
        <v>25200</v>
      </c>
    </row>
    <row r="379" spans="1:13" x14ac:dyDescent="0.25">
      <c r="A379" t="s">
        <v>449</v>
      </c>
      <c r="B379">
        <v>46006</v>
      </c>
      <c r="C379" t="s">
        <v>48</v>
      </c>
      <c r="D379" t="s">
        <v>64</v>
      </c>
      <c r="E379" t="s">
        <v>17</v>
      </c>
      <c r="F379" t="s">
        <v>18</v>
      </c>
      <c r="G379">
        <v>9</v>
      </c>
      <c r="H379" s="4">
        <v>1200</v>
      </c>
      <c r="I379" s="3">
        <v>0.3</v>
      </c>
      <c r="J379" t="s">
        <v>72</v>
      </c>
      <c r="K379" t="s">
        <v>60</v>
      </c>
      <c r="L379" t="s">
        <v>37</v>
      </c>
      <c r="M379" s="4">
        <f>+TablaVentas[[#This Row],[Cantidad]]*TablaVentas[[#This Row],[Precio_unitario]]*(1-TablaVentas[[#This Row],[Descuento]])</f>
        <v>7559.9999999999991</v>
      </c>
    </row>
    <row r="380" spans="1:13" x14ac:dyDescent="0.25">
      <c r="A380" t="s">
        <v>450</v>
      </c>
      <c r="B380">
        <v>45907</v>
      </c>
      <c r="C380" t="s">
        <v>47</v>
      </c>
      <c r="D380" t="s">
        <v>65</v>
      </c>
      <c r="E380" t="s">
        <v>19</v>
      </c>
      <c r="F380" t="s">
        <v>16</v>
      </c>
      <c r="G380">
        <v>33</v>
      </c>
      <c r="H380" s="4">
        <v>200</v>
      </c>
      <c r="I380" s="3">
        <v>0.1</v>
      </c>
      <c r="J380" t="s">
        <v>72</v>
      </c>
      <c r="K380" t="s">
        <v>62</v>
      </c>
      <c r="L380" t="s">
        <v>57</v>
      </c>
      <c r="M380" s="4">
        <f>+TablaVentas[[#This Row],[Cantidad]]*TablaVentas[[#This Row],[Precio_unitario]]*(1-TablaVentas[[#This Row],[Descuento]])</f>
        <v>5940</v>
      </c>
    </row>
    <row r="381" spans="1:13" x14ac:dyDescent="0.25">
      <c r="A381" t="s">
        <v>451</v>
      </c>
      <c r="B381">
        <v>45967</v>
      </c>
      <c r="C381" t="s">
        <v>48</v>
      </c>
      <c r="D381" t="s">
        <v>63</v>
      </c>
      <c r="E381" t="s">
        <v>15</v>
      </c>
      <c r="F381" t="s">
        <v>16</v>
      </c>
      <c r="G381">
        <v>42</v>
      </c>
      <c r="H381" s="4">
        <v>50</v>
      </c>
      <c r="I381" s="3">
        <v>0.1</v>
      </c>
      <c r="J381" t="s">
        <v>70</v>
      </c>
      <c r="K381" t="s">
        <v>58</v>
      </c>
      <c r="L381" t="s">
        <v>30</v>
      </c>
      <c r="M381" s="4">
        <f>+TablaVentas[[#This Row],[Cantidad]]*TablaVentas[[#This Row],[Precio_unitario]]*(1-TablaVentas[[#This Row],[Descuento]])</f>
        <v>1890</v>
      </c>
    </row>
    <row r="382" spans="1:13" x14ac:dyDescent="0.25">
      <c r="A382" t="s">
        <v>452</v>
      </c>
      <c r="B382">
        <v>45890</v>
      </c>
      <c r="C382" t="s">
        <v>47</v>
      </c>
      <c r="D382" t="s">
        <v>64</v>
      </c>
      <c r="E382" t="s">
        <v>17</v>
      </c>
      <c r="F382" t="s">
        <v>18</v>
      </c>
      <c r="G382">
        <v>29</v>
      </c>
      <c r="H382" s="4">
        <v>1200</v>
      </c>
      <c r="I382" s="3">
        <v>0.3</v>
      </c>
      <c r="J382" t="s">
        <v>70</v>
      </c>
      <c r="K382" t="s">
        <v>59</v>
      </c>
      <c r="L382" t="s">
        <v>34</v>
      </c>
      <c r="M382" s="4">
        <f>+TablaVentas[[#This Row],[Cantidad]]*TablaVentas[[#This Row],[Precio_unitario]]*(1-TablaVentas[[#This Row],[Descuento]])</f>
        <v>24360</v>
      </c>
    </row>
    <row r="383" spans="1:13" x14ac:dyDescent="0.25">
      <c r="A383" t="s">
        <v>453</v>
      </c>
      <c r="B383">
        <v>46000</v>
      </c>
      <c r="C383" t="s">
        <v>46</v>
      </c>
      <c r="D383" t="s">
        <v>63</v>
      </c>
      <c r="E383" t="s">
        <v>15</v>
      </c>
      <c r="F383" t="s">
        <v>16</v>
      </c>
      <c r="G383">
        <v>16</v>
      </c>
      <c r="H383" s="4">
        <v>50</v>
      </c>
      <c r="I383" s="3">
        <v>0.1</v>
      </c>
      <c r="J383" t="s">
        <v>74</v>
      </c>
      <c r="K383" t="s">
        <v>58</v>
      </c>
      <c r="L383" t="s">
        <v>30</v>
      </c>
      <c r="M383" s="4">
        <f>+TablaVentas[[#This Row],[Cantidad]]*TablaVentas[[#This Row],[Precio_unitario]]*(1-TablaVentas[[#This Row],[Descuento]])</f>
        <v>720</v>
      </c>
    </row>
    <row r="384" spans="1:13" x14ac:dyDescent="0.25">
      <c r="A384" t="s">
        <v>454</v>
      </c>
      <c r="B384">
        <v>45737</v>
      </c>
      <c r="C384" t="s">
        <v>46</v>
      </c>
      <c r="D384" t="s">
        <v>65</v>
      </c>
      <c r="E384" t="s">
        <v>19</v>
      </c>
      <c r="F384" t="s">
        <v>16</v>
      </c>
      <c r="G384">
        <v>29</v>
      </c>
      <c r="H384" s="4">
        <v>200</v>
      </c>
      <c r="I384" s="3">
        <v>0.1</v>
      </c>
      <c r="J384" t="s">
        <v>70</v>
      </c>
      <c r="K384" t="s">
        <v>61</v>
      </c>
      <c r="L384" t="s">
        <v>56</v>
      </c>
      <c r="M384" s="4">
        <f>+TablaVentas[[#This Row],[Cantidad]]*TablaVentas[[#This Row],[Precio_unitario]]*(1-TablaVentas[[#This Row],[Descuento]])</f>
        <v>5220</v>
      </c>
    </row>
    <row r="385" spans="1:13" x14ac:dyDescent="0.25">
      <c r="A385" t="s">
        <v>455</v>
      </c>
      <c r="B385">
        <v>45931</v>
      </c>
      <c r="C385" t="s">
        <v>47</v>
      </c>
      <c r="D385" t="s">
        <v>66</v>
      </c>
      <c r="E385" t="s">
        <v>20</v>
      </c>
      <c r="F385" t="s">
        <v>21</v>
      </c>
      <c r="G385">
        <v>35</v>
      </c>
      <c r="H385" s="4">
        <v>800</v>
      </c>
      <c r="I385" s="3">
        <v>0.2</v>
      </c>
      <c r="J385" t="s">
        <v>74</v>
      </c>
      <c r="K385" t="s">
        <v>62</v>
      </c>
      <c r="L385" t="s">
        <v>57</v>
      </c>
      <c r="M385" s="4">
        <f>+TablaVentas[[#This Row],[Cantidad]]*TablaVentas[[#This Row],[Precio_unitario]]*(1-TablaVentas[[#This Row],[Descuento]])</f>
        <v>22400</v>
      </c>
    </row>
    <row r="386" spans="1:13" x14ac:dyDescent="0.25">
      <c r="A386" t="s">
        <v>456</v>
      </c>
      <c r="B386">
        <v>45859</v>
      </c>
      <c r="C386" t="s">
        <v>48</v>
      </c>
      <c r="D386" t="s">
        <v>64</v>
      </c>
      <c r="E386" t="s">
        <v>17</v>
      </c>
      <c r="F386" t="s">
        <v>18</v>
      </c>
      <c r="G386">
        <v>14</v>
      </c>
      <c r="H386" s="4">
        <v>1200</v>
      </c>
      <c r="I386" s="3">
        <v>0.3</v>
      </c>
      <c r="J386" t="s">
        <v>70</v>
      </c>
      <c r="K386" t="s">
        <v>59</v>
      </c>
      <c r="L386" t="s">
        <v>34</v>
      </c>
      <c r="M386" s="4">
        <f>+TablaVentas[[#This Row],[Cantidad]]*TablaVentas[[#This Row],[Precio_unitario]]*(1-TablaVentas[[#This Row],[Descuento]])</f>
        <v>11760</v>
      </c>
    </row>
    <row r="387" spans="1:13" x14ac:dyDescent="0.25">
      <c r="A387" t="s">
        <v>457</v>
      </c>
      <c r="B387">
        <v>45974</v>
      </c>
      <c r="C387" t="s">
        <v>45</v>
      </c>
      <c r="D387" t="s">
        <v>66</v>
      </c>
      <c r="E387" t="s">
        <v>20</v>
      </c>
      <c r="F387" t="s">
        <v>21</v>
      </c>
      <c r="G387">
        <v>30</v>
      </c>
      <c r="H387" s="4">
        <v>800</v>
      </c>
      <c r="I387" s="3">
        <v>0.2</v>
      </c>
      <c r="J387" t="s">
        <v>74</v>
      </c>
      <c r="K387" t="s">
        <v>62</v>
      </c>
      <c r="L387" t="s">
        <v>57</v>
      </c>
      <c r="M387" s="4">
        <f>+TablaVentas[[#This Row],[Cantidad]]*TablaVentas[[#This Row],[Precio_unitario]]*(1-TablaVentas[[#This Row],[Descuento]])</f>
        <v>19200</v>
      </c>
    </row>
    <row r="388" spans="1:13" x14ac:dyDescent="0.25">
      <c r="A388" t="s">
        <v>458</v>
      </c>
      <c r="B388">
        <v>45793</v>
      </c>
      <c r="C388" t="s">
        <v>47</v>
      </c>
      <c r="D388" t="s">
        <v>64</v>
      </c>
      <c r="E388" t="s">
        <v>17</v>
      </c>
      <c r="F388" t="s">
        <v>18</v>
      </c>
      <c r="G388">
        <v>31</v>
      </c>
      <c r="H388" s="4">
        <v>1200</v>
      </c>
      <c r="I388" s="3">
        <v>0.3</v>
      </c>
      <c r="J388" t="s">
        <v>74</v>
      </c>
      <c r="K388" t="s">
        <v>60</v>
      </c>
      <c r="L388" t="s">
        <v>37</v>
      </c>
      <c r="M388" s="4">
        <f>+TablaVentas[[#This Row],[Cantidad]]*TablaVentas[[#This Row],[Precio_unitario]]*(1-TablaVentas[[#This Row],[Descuento]])</f>
        <v>26040</v>
      </c>
    </row>
    <row r="389" spans="1:13" x14ac:dyDescent="0.25">
      <c r="A389" t="s">
        <v>459</v>
      </c>
      <c r="B389">
        <v>45857</v>
      </c>
      <c r="C389" t="s">
        <v>48</v>
      </c>
      <c r="D389" t="s">
        <v>65</v>
      </c>
      <c r="E389" t="s">
        <v>19</v>
      </c>
      <c r="F389" t="s">
        <v>16</v>
      </c>
      <c r="G389">
        <v>11</v>
      </c>
      <c r="H389" s="4">
        <v>200</v>
      </c>
      <c r="I389" s="3">
        <v>0.1</v>
      </c>
      <c r="J389" t="s">
        <v>72</v>
      </c>
      <c r="K389" t="s">
        <v>59</v>
      </c>
      <c r="L389" t="s">
        <v>34</v>
      </c>
      <c r="M389" s="4">
        <f>+TablaVentas[[#This Row],[Cantidad]]*TablaVentas[[#This Row],[Precio_unitario]]*(1-TablaVentas[[#This Row],[Descuento]])</f>
        <v>1980</v>
      </c>
    </row>
    <row r="390" spans="1:13" x14ac:dyDescent="0.25">
      <c r="A390" t="s">
        <v>460</v>
      </c>
      <c r="B390">
        <v>45943</v>
      </c>
      <c r="C390" t="s">
        <v>47</v>
      </c>
      <c r="D390" t="s">
        <v>66</v>
      </c>
      <c r="E390" t="s">
        <v>20</v>
      </c>
      <c r="F390" t="s">
        <v>21</v>
      </c>
      <c r="G390">
        <v>33</v>
      </c>
      <c r="H390" s="4">
        <v>800</v>
      </c>
      <c r="I390" s="3">
        <v>0.2</v>
      </c>
      <c r="J390" t="s">
        <v>74</v>
      </c>
      <c r="K390" t="s">
        <v>58</v>
      </c>
      <c r="L390" t="s">
        <v>30</v>
      </c>
      <c r="M390" s="4">
        <f>+TablaVentas[[#This Row],[Cantidad]]*TablaVentas[[#This Row],[Precio_unitario]]*(1-TablaVentas[[#This Row],[Descuento]])</f>
        <v>21120</v>
      </c>
    </row>
    <row r="391" spans="1:13" x14ac:dyDescent="0.25">
      <c r="A391" t="s">
        <v>461</v>
      </c>
      <c r="B391">
        <v>45727</v>
      </c>
      <c r="C391" t="s">
        <v>47</v>
      </c>
      <c r="D391" t="s">
        <v>66</v>
      </c>
      <c r="E391" t="s">
        <v>20</v>
      </c>
      <c r="F391" t="s">
        <v>21</v>
      </c>
      <c r="G391">
        <v>8</v>
      </c>
      <c r="H391" s="4">
        <v>800</v>
      </c>
      <c r="I391" s="3">
        <v>0.2</v>
      </c>
      <c r="J391" t="s">
        <v>74</v>
      </c>
      <c r="K391" t="s">
        <v>58</v>
      </c>
      <c r="L391" t="s">
        <v>30</v>
      </c>
      <c r="M391" s="4">
        <f>+TablaVentas[[#This Row],[Cantidad]]*TablaVentas[[#This Row],[Precio_unitario]]*(1-TablaVentas[[#This Row],[Descuento]])</f>
        <v>5120</v>
      </c>
    </row>
    <row r="392" spans="1:13" x14ac:dyDescent="0.25">
      <c r="A392" t="s">
        <v>462</v>
      </c>
      <c r="B392">
        <v>45832</v>
      </c>
      <c r="C392" t="s">
        <v>45</v>
      </c>
      <c r="D392" t="s">
        <v>63</v>
      </c>
      <c r="E392" t="s">
        <v>15</v>
      </c>
      <c r="F392" t="s">
        <v>16</v>
      </c>
      <c r="G392">
        <v>30</v>
      </c>
      <c r="H392" s="4">
        <v>50</v>
      </c>
      <c r="I392" s="3">
        <v>0.1</v>
      </c>
      <c r="J392" t="s">
        <v>70</v>
      </c>
      <c r="K392" t="s">
        <v>58</v>
      </c>
      <c r="L392" t="s">
        <v>30</v>
      </c>
      <c r="M392" s="4">
        <f>+TablaVentas[[#This Row],[Cantidad]]*TablaVentas[[#This Row],[Precio_unitario]]*(1-TablaVentas[[#This Row],[Descuento]])</f>
        <v>1350</v>
      </c>
    </row>
    <row r="393" spans="1:13" x14ac:dyDescent="0.25">
      <c r="A393" t="s">
        <v>463</v>
      </c>
      <c r="B393">
        <v>45952</v>
      </c>
      <c r="C393" t="s">
        <v>45</v>
      </c>
      <c r="D393" t="s">
        <v>65</v>
      </c>
      <c r="E393" t="s">
        <v>19</v>
      </c>
      <c r="F393" t="s">
        <v>16</v>
      </c>
      <c r="G393">
        <v>34</v>
      </c>
      <c r="H393" s="4">
        <v>200</v>
      </c>
      <c r="I393" s="3">
        <v>0.1</v>
      </c>
      <c r="J393" t="s">
        <v>74</v>
      </c>
      <c r="K393" t="s">
        <v>59</v>
      </c>
      <c r="L393" t="s">
        <v>34</v>
      </c>
      <c r="M393" s="4">
        <f>+TablaVentas[[#This Row],[Cantidad]]*TablaVentas[[#This Row],[Precio_unitario]]*(1-TablaVentas[[#This Row],[Descuento]])</f>
        <v>6120</v>
      </c>
    </row>
    <row r="394" spans="1:13" x14ac:dyDescent="0.25">
      <c r="A394" t="s">
        <v>464</v>
      </c>
      <c r="B394">
        <v>45913</v>
      </c>
      <c r="C394" t="s">
        <v>46</v>
      </c>
      <c r="D394" t="s">
        <v>63</v>
      </c>
      <c r="E394" t="s">
        <v>15</v>
      </c>
      <c r="F394" t="s">
        <v>16</v>
      </c>
      <c r="G394">
        <v>38</v>
      </c>
      <c r="H394" s="4">
        <v>50</v>
      </c>
      <c r="I394" s="3">
        <v>0.1</v>
      </c>
      <c r="J394" t="s">
        <v>70</v>
      </c>
      <c r="K394" t="s">
        <v>58</v>
      </c>
      <c r="L394" t="s">
        <v>30</v>
      </c>
      <c r="M394" s="4">
        <f>+TablaVentas[[#This Row],[Cantidad]]*TablaVentas[[#This Row],[Precio_unitario]]*(1-TablaVentas[[#This Row],[Descuento]])</f>
        <v>1710</v>
      </c>
    </row>
    <row r="395" spans="1:13" x14ac:dyDescent="0.25">
      <c r="A395" t="s">
        <v>465</v>
      </c>
      <c r="B395">
        <v>45901</v>
      </c>
      <c r="C395" t="s">
        <v>45</v>
      </c>
      <c r="D395" t="s">
        <v>63</v>
      </c>
      <c r="E395" t="s">
        <v>15</v>
      </c>
      <c r="F395" t="s">
        <v>16</v>
      </c>
      <c r="G395">
        <v>40</v>
      </c>
      <c r="H395" s="4">
        <v>50</v>
      </c>
      <c r="I395" s="3">
        <v>0.1</v>
      </c>
      <c r="J395" t="s">
        <v>74</v>
      </c>
      <c r="K395" t="s">
        <v>59</v>
      </c>
      <c r="L395" t="s">
        <v>34</v>
      </c>
      <c r="M395" s="4">
        <f>+TablaVentas[[#This Row],[Cantidad]]*TablaVentas[[#This Row],[Precio_unitario]]*(1-TablaVentas[[#This Row],[Descuento]])</f>
        <v>1800</v>
      </c>
    </row>
    <row r="396" spans="1:13" x14ac:dyDescent="0.25">
      <c r="A396" t="s">
        <v>466</v>
      </c>
      <c r="B396">
        <v>45660</v>
      </c>
      <c r="C396" t="s">
        <v>47</v>
      </c>
      <c r="D396" t="s">
        <v>64</v>
      </c>
      <c r="E396" t="s">
        <v>17</v>
      </c>
      <c r="F396" t="s">
        <v>18</v>
      </c>
      <c r="G396">
        <v>40</v>
      </c>
      <c r="H396" s="4">
        <v>1200</v>
      </c>
      <c r="I396" s="3">
        <v>0.3</v>
      </c>
      <c r="J396" t="s">
        <v>74</v>
      </c>
      <c r="K396" t="s">
        <v>58</v>
      </c>
      <c r="L396" t="s">
        <v>30</v>
      </c>
      <c r="M396" s="4">
        <f>+TablaVentas[[#This Row],[Cantidad]]*TablaVentas[[#This Row],[Precio_unitario]]*(1-TablaVentas[[#This Row],[Descuento]])</f>
        <v>33600</v>
      </c>
    </row>
    <row r="397" spans="1:13" x14ac:dyDescent="0.25">
      <c r="A397" t="s">
        <v>467</v>
      </c>
      <c r="B397">
        <v>45979</v>
      </c>
      <c r="C397" t="s">
        <v>48</v>
      </c>
      <c r="D397" t="s">
        <v>63</v>
      </c>
      <c r="E397" t="s">
        <v>15</v>
      </c>
      <c r="F397" t="s">
        <v>16</v>
      </c>
      <c r="G397">
        <v>28</v>
      </c>
      <c r="H397" s="4">
        <v>50</v>
      </c>
      <c r="I397" s="3">
        <v>0.1</v>
      </c>
      <c r="J397" t="s">
        <v>72</v>
      </c>
      <c r="K397" t="s">
        <v>59</v>
      </c>
      <c r="L397" t="s">
        <v>34</v>
      </c>
      <c r="M397" s="4">
        <f>+TablaVentas[[#This Row],[Cantidad]]*TablaVentas[[#This Row],[Precio_unitario]]*(1-TablaVentas[[#This Row],[Descuento]])</f>
        <v>1260</v>
      </c>
    </row>
    <row r="398" spans="1:13" x14ac:dyDescent="0.25">
      <c r="A398" t="s">
        <v>468</v>
      </c>
      <c r="B398">
        <v>46004</v>
      </c>
      <c r="C398" t="s">
        <v>48</v>
      </c>
      <c r="D398" t="s">
        <v>66</v>
      </c>
      <c r="E398" t="s">
        <v>20</v>
      </c>
      <c r="F398" t="s">
        <v>21</v>
      </c>
      <c r="G398">
        <v>15</v>
      </c>
      <c r="H398" s="4">
        <v>800</v>
      </c>
      <c r="I398" s="3">
        <v>0.2</v>
      </c>
      <c r="J398" t="s">
        <v>74</v>
      </c>
      <c r="K398" t="s">
        <v>60</v>
      </c>
      <c r="L398" t="s">
        <v>37</v>
      </c>
      <c r="M398" s="4">
        <f>+TablaVentas[[#This Row],[Cantidad]]*TablaVentas[[#This Row],[Precio_unitario]]*(1-TablaVentas[[#This Row],[Descuento]])</f>
        <v>9600</v>
      </c>
    </row>
    <row r="399" spans="1:13" x14ac:dyDescent="0.25">
      <c r="A399" t="s">
        <v>469</v>
      </c>
      <c r="B399">
        <v>45934</v>
      </c>
      <c r="C399" t="s">
        <v>47</v>
      </c>
      <c r="D399" t="s">
        <v>63</v>
      </c>
      <c r="E399" t="s">
        <v>15</v>
      </c>
      <c r="F399" t="s">
        <v>16</v>
      </c>
      <c r="G399">
        <v>40</v>
      </c>
      <c r="H399" s="4">
        <v>50</v>
      </c>
      <c r="I399" s="3">
        <v>0.1</v>
      </c>
      <c r="J399" t="s">
        <v>72</v>
      </c>
      <c r="K399" t="s">
        <v>60</v>
      </c>
      <c r="L399" t="s">
        <v>37</v>
      </c>
      <c r="M399" s="4">
        <f>+TablaVentas[[#This Row],[Cantidad]]*TablaVentas[[#This Row],[Precio_unitario]]*(1-TablaVentas[[#This Row],[Descuento]])</f>
        <v>1800</v>
      </c>
    </row>
    <row r="400" spans="1:13" x14ac:dyDescent="0.25">
      <c r="A400" t="s">
        <v>470</v>
      </c>
      <c r="B400">
        <v>45815</v>
      </c>
      <c r="C400" t="s">
        <v>46</v>
      </c>
      <c r="D400" t="s">
        <v>63</v>
      </c>
      <c r="E400" t="s">
        <v>15</v>
      </c>
      <c r="F400" t="s">
        <v>16</v>
      </c>
      <c r="G400">
        <v>40</v>
      </c>
      <c r="H400" s="4">
        <v>50</v>
      </c>
      <c r="I400" s="3">
        <v>0.1</v>
      </c>
      <c r="J400" t="s">
        <v>70</v>
      </c>
      <c r="K400" t="s">
        <v>59</v>
      </c>
      <c r="L400" t="s">
        <v>34</v>
      </c>
      <c r="M400" s="4">
        <f>+TablaVentas[[#This Row],[Cantidad]]*TablaVentas[[#This Row],[Precio_unitario]]*(1-TablaVentas[[#This Row],[Descuento]])</f>
        <v>1800</v>
      </c>
    </row>
    <row r="401" spans="1:13" x14ac:dyDescent="0.25">
      <c r="A401" t="s">
        <v>471</v>
      </c>
      <c r="B401">
        <v>45778</v>
      </c>
      <c r="C401" t="s">
        <v>48</v>
      </c>
      <c r="D401" t="s">
        <v>63</v>
      </c>
      <c r="E401" t="s">
        <v>15</v>
      </c>
      <c r="F401" t="s">
        <v>16</v>
      </c>
      <c r="G401">
        <v>33</v>
      </c>
      <c r="H401" s="4">
        <v>50</v>
      </c>
      <c r="I401" s="3">
        <v>0.1</v>
      </c>
      <c r="J401" t="s">
        <v>70</v>
      </c>
      <c r="K401" t="s">
        <v>61</v>
      </c>
      <c r="L401" t="s">
        <v>56</v>
      </c>
      <c r="M401" s="4">
        <f>+TablaVentas[[#This Row],[Cantidad]]*TablaVentas[[#This Row],[Precio_unitario]]*(1-TablaVentas[[#This Row],[Descuento]])</f>
        <v>1485</v>
      </c>
    </row>
    <row r="402" spans="1:13" x14ac:dyDescent="0.25">
      <c r="A402" t="s">
        <v>472</v>
      </c>
      <c r="B402">
        <v>45714</v>
      </c>
      <c r="C402" t="s">
        <v>45</v>
      </c>
      <c r="D402" t="s">
        <v>63</v>
      </c>
      <c r="E402" t="s">
        <v>15</v>
      </c>
      <c r="F402" t="s">
        <v>16</v>
      </c>
      <c r="G402">
        <v>26</v>
      </c>
      <c r="H402" s="4">
        <v>50</v>
      </c>
      <c r="I402" s="3">
        <v>0.1</v>
      </c>
      <c r="J402" t="s">
        <v>74</v>
      </c>
      <c r="K402" t="s">
        <v>59</v>
      </c>
      <c r="L402" t="s">
        <v>34</v>
      </c>
      <c r="M402" s="4">
        <f>+TablaVentas[[#This Row],[Cantidad]]*TablaVentas[[#This Row],[Precio_unitario]]*(1-TablaVentas[[#This Row],[Descuento]])</f>
        <v>1170</v>
      </c>
    </row>
    <row r="403" spans="1:13" x14ac:dyDescent="0.25">
      <c r="A403" t="s">
        <v>473</v>
      </c>
      <c r="B403">
        <v>45994</v>
      </c>
      <c r="C403" t="s">
        <v>46</v>
      </c>
      <c r="D403" t="s">
        <v>65</v>
      </c>
      <c r="E403" t="s">
        <v>19</v>
      </c>
      <c r="F403" t="s">
        <v>16</v>
      </c>
      <c r="G403">
        <v>36</v>
      </c>
      <c r="H403" s="4">
        <v>200</v>
      </c>
      <c r="I403" s="3">
        <v>0.1</v>
      </c>
      <c r="J403" t="s">
        <v>74</v>
      </c>
      <c r="K403" t="s">
        <v>58</v>
      </c>
      <c r="L403" t="s">
        <v>30</v>
      </c>
      <c r="M403" s="4">
        <f>+TablaVentas[[#This Row],[Cantidad]]*TablaVentas[[#This Row],[Precio_unitario]]*(1-TablaVentas[[#This Row],[Descuento]])</f>
        <v>6480</v>
      </c>
    </row>
    <row r="404" spans="1:13" x14ac:dyDescent="0.25">
      <c r="A404" t="s">
        <v>474</v>
      </c>
      <c r="B404">
        <v>45667</v>
      </c>
      <c r="C404" t="s">
        <v>45</v>
      </c>
      <c r="D404" t="s">
        <v>65</v>
      </c>
      <c r="E404" t="s">
        <v>19</v>
      </c>
      <c r="F404" t="s">
        <v>16</v>
      </c>
      <c r="G404">
        <v>38</v>
      </c>
      <c r="H404" s="4">
        <v>200</v>
      </c>
      <c r="I404" s="3">
        <v>0.1</v>
      </c>
      <c r="J404" t="s">
        <v>70</v>
      </c>
      <c r="K404" t="s">
        <v>60</v>
      </c>
      <c r="L404" t="s">
        <v>37</v>
      </c>
      <c r="M404" s="4">
        <f>+TablaVentas[[#This Row],[Cantidad]]*TablaVentas[[#This Row],[Precio_unitario]]*(1-TablaVentas[[#This Row],[Descuento]])</f>
        <v>6840</v>
      </c>
    </row>
    <row r="405" spans="1:13" x14ac:dyDescent="0.25">
      <c r="A405" t="s">
        <v>475</v>
      </c>
      <c r="B405">
        <v>45849</v>
      </c>
      <c r="C405" t="s">
        <v>46</v>
      </c>
      <c r="D405" t="s">
        <v>65</v>
      </c>
      <c r="E405" t="s">
        <v>19</v>
      </c>
      <c r="F405" t="s">
        <v>16</v>
      </c>
      <c r="G405">
        <v>21</v>
      </c>
      <c r="H405" s="4">
        <v>200</v>
      </c>
      <c r="I405" s="3">
        <v>0.1</v>
      </c>
      <c r="J405" t="s">
        <v>74</v>
      </c>
      <c r="K405" t="s">
        <v>58</v>
      </c>
      <c r="L405" t="s">
        <v>30</v>
      </c>
      <c r="M405" s="4">
        <f>+TablaVentas[[#This Row],[Cantidad]]*TablaVentas[[#This Row],[Precio_unitario]]*(1-TablaVentas[[#This Row],[Descuento]])</f>
        <v>3780</v>
      </c>
    </row>
    <row r="406" spans="1:13" x14ac:dyDescent="0.25">
      <c r="A406" t="s">
        <v>476</v>
      </c>
      <c r="B406">
        <v>45667</v>
      </c>
      <c r="C406" t="s">
        <v>47</v>
      </c>
      <c r="D406" t="s">
        <v>66</v>
      </c>
      <c r="E406" t="s">
        <v>20</v>
      </c>
      <c r="F406" t="s">
        <v>21</v>
      </c>
      <c r="G406">
        <v>15</v>
      </c>
      <c r="H406" s="4">
        <v>800</v>
      </c>
      <c r="I406" s="3">
        <v>0.2</v>
      </c>
      <c r="J406" t="s">
        <v>70</v>
      </c>
      <c r="K406" t="s">
        <v>60</v>
      </c>
      <c r="L406" t="s">
        <v>37</v>
      </c>
      <c r="M406" s="4">
        <f>+TablaVentas[[#This Row],[Cantidad]]*TablaVentas[[#This Row],[Precio_unitario]]*(1-TablaVentas[[#This Row],[Descuento]])</f>
        <v>9600</v>
      </c>
    </row>
    <row r="407" spans="1:13" x14ac:dyDescent="0.25">
      <c r="A407" t="s">
        <v>477</v>
      </c>
      <c r="B407">
        <v>45791</v>
      </c>
      <c r="C407" t="s">
        <v>45</v>
      </c>
      <c r="D407" t="s">
        <v>66</v>
      </c>
      <c r="E407" t="s">
        <v>20</v>
      </c>
      <c r="F407" t="s">
        <v>21</v>
      </c>
      <c r="G407">
        <v>10</v>
      </c>
      <c r="H407" s="4">
        <v>800</v>
      </c>
      <c r="I407" s="3">
        <v>0.2</v>
      </c>
      <c r="J407" t="s">
        <v>72</v>
      </c>
      <c r="K407" t="s">
        <v>61</v>
      </c>
      <c r="L407" t="s">
        <v>56</v>
      </c>
      <c r="M407" s="4">
        <f>+TablaVentas[[#This Row],[Cantidad]]*TablaVentas[[#This Row],[Precio_unitario]]*(1-TablaVentas[[#This Row],[Descuento]])</f>
        <v>6400</v>
      </c>
    </row>
    <row r="408" spans="1:13" x14ac:dyDescent="0.25">
      <c r="A408" t="s">
        <v>478</v>
      </c>
      <c r="B408">
        <v>45892</v>
      </c>
      <c r="C408" t="s">
        <v>47</v>
      </c>
      <c r="D408" t="s">
        <v>64</v>
      </c>
      <c r="E408" t="s">
        <v>17</v>
      </c>
      <c r="F408" t="s">
        <v>18</v>
      </c>
      <c r="G408">
        <v>19</v>
      </c>
      <c r="H408" s="4">
        <v>1200</v>
      </c>
      <c r="I408" s="3">
        <v>0.3</v>
      </c>
      <c r="J408" t="s">
        <v>72</v>
      </c>
      <c r="K408" t="s">
        <v>58</v>
      </c>
      <c r="L408" t="s">
        <v>30</v>
      </c>
      <c r="M408" s="4">
        <f>+TablaVentas[[#This Row],[Cantidad]]*TablaVentas[[#This Row],[Precio_unitario]]*(1-TablaVentas[[#This Row],[Descuento]])</f>
        <v>15959.999999999998</v>
      </c>
    </row>
    <row r="409" spans="1:13" x14ac:dyDescent="0.25">
      <c r="A409" t="s">
        <v>479</v>
      </c>
      <c r="B409">
        <v>45894</v>
      </c>
      <c r="C409" t="s">
        <v>45</v>
      </c>
      <c r="D409" t="s">
        <v>66</v>
      </c>
      <c r="E409" t="s">
        <v>20</v>
      </c>
      <c r="F409" t="s">
        <v>21</v>
      </c>
      <c r="G409">
        <v>40</v>
      </c>
      <c r="H409" s="4">
        <v>800</v>
      </c>
      <c r="I409" s="3">
        <v>0.2</v>
      </c>
      <c r="J409" t="s">
        <v>70</v>
      </c>
      <c r="K409" t="s">
        <v>58</v>
      </c>
      <c r="L409" t="s">
        <v>30</v>
      </c>
      <c r="M409" s="4">
        <f>+TablaVentas[[#This Row],[Cantidad]]*TablaVentas[[#This Row],[Precio_unitario]]*(1-TablaVentas[[#This Row],[Descuento]])</f>
        <v>25600</v>
      </c>
    </row>
    <row r="410" spans="1:13" x14ac:dyDescent="0.25">
      <c r="A410" t="s">
        <v>480</v>
      </c>
      <c r="B410">
        <v>45798</v>
      </c>
      <c r="C410" t="s">
        <v>47</v>
      </c>
      <c r="D410" t="s">
        <v>65</v>
      </c>
      <c r="E410" t="s">
        <v>19</v>
      </c>
      <c r="F410" t="s">
        <v>16</v>
      </c>
      <c r="G410">
        <v>24</v>
      </c>
      <c r="H410" s="4">
        <v>200</v>
      </c>
      <c r="I410" s="3">
        <v>0.1</v>
      </c>
      <c r="J410" t="s">
        <v>74</v>
      </c>
      <c r="K410" t="s">
        <v>61</v>
      </c>
      <c r="L410" t="s">
        <v>56</v>
      </c>
      <c r="M410" s="4">
        <f>+TablaVentas[[#This Row],[Cantidad]]*TablaVentas[[#This Row],[Precio_unitario]]*(1-TablaVentas[[#This Row],[Descuento]])</f>
        <v>4320</v>
      </c>
    </row>
    <row r="411" spans="1:13" x14ac:dyDescent="0.25">
      <c r="A411" t="s">
        <v>481</v>
      </c>
      <c r="B411">
        <v>45790</v>
      </c>
      <c r="C411" t="s">
        <v>48</v>
      </c>
      <c r="D411" t="s">
        <v>66</v>
      </c>
      <c r="E411" t="s">
        <v>20</v>
      </c>
      <c r="F411" t="s">
        <v>21</v>
      </c>
      <c r="G411">
        <v>17</v>
      </c>
      <c r="H411" s="4">
        <v>800</v>
      </c>
      <c r="I411" s="3">
        <v>0.2</v>
      </c>
      <c r="J411" t="s">
        <v>70</v>
      </c>
      <c r="K411" t="s">
        <v>59</v>
      </c>
      <c r="L411" t="s">
        <v>34</v>
      </c>
      <c r="M411" s="4">
        <f>+TablaVentas[[#This Row],[Cantidad]]*TablaVentas[[#This Row],[Precio_unitario]]*(1-TablaVentas[[#This Row],[Descuento]])</f>
        <v>10880</v>
      </c>
    </row>
    <row r="412" spans="1:13" x14ac:dyDescent="0.25">
      <c r="A412" t="s">
        <v>482</v>
      </c>
      <c r="B412">
        <v>45709</v>
      </c>
      <c r="C412" t="s">
        <v>45</v>
      </c>
      <c r="D412" t="s">
        <v>65</v>
      </c>
      <c r="E412" t="s">
        <v>19</v>
      </c>
      <c r="F412" t="s">
        <v>16</v>
      </c>
      <c r="G412">
        <v>14</v>
      </c>
      <c r="H412" s="4">
        <v>200</v>
      </c>
      <c r="I412" s="3">
        <v>0.1</v>
      </c>
      <c r="J412" t="s">
        <v>74</v>
      </c>
      <c r="K412" t="s">
        <v>59</v>
      </c>
      <c r="L412" t="s">
        <v>34</v>
      </c>
      <c r="M412" s="4">
        <f>+TablaVentas[[#This Row],[Cantidad]]*TablaVentas[[#This Row],[Precio_unitario]]*(1-TablaVentas[[#This Row],[Descuento]])</f>
        <v>2520</v>
      </c>
    </row>
    <row r="413" spans="1:13" x14ac:dyDescent="0.25">
      <c r="A413" t="s">
        <v>483</v>
      </c>
      <c r="B413">
        <v>45920</v>
      </c>
      <c r="C413" t="s">
        <v>45</v>
      </c>
      <c r="D413" t="s">
        <v>63</v>
      </c>
      <c r="E413" t="s">
        <v>15</v>
      </c>
      <c r="F413" t="s">
        <v>16</v>
      </c>
      <c r="G413">
        <v>41</v>
      </c>
      <c r="H413" s="4">
        <v>50</v>
      </c>
      <c r="I413" s="3">
        <v>0.1</v>
      </c>
      <c r="J413" t="s">
        <v>72</v>
      </c>
      <c r="K413" t="s">
        <v>62</v>
      </c>
      <c r="L413" t="s">
        <v>57</v>
      </c>
      <c r="M413" s="4">
        <f>+TablaVentas[[#This Row],[Cantidad]]*TablaVentas[[#This Row],[Precio_unitario]]*(1-TablaVentas[[#This Row],[Descuento]])</f>
        <v>1845</v>
      </c>
    </row>
    <row r="414" spans="1:13" x14ac:dyDescent="0.25">
      <c r="A414" t="s">
        <v>484</v>
      </c>
      <c r="B414">
        <v>45840</v>
      </c>
      <c r="C414" t="s">
        <v>46</v>
      </c>
      <c r="D414" t="s">
        <v>65</v>
      </c>
      <c r="E414" t="s">
        <v>19</v>
      </c>
      <c r="F414" t="s">
        <v>16</v>
      </c>
      <c r="G414">
        <v>22</v>
      </c>
      <c r="H414" s="4">
        <v>200</v>
      </c>
      <c r="I414" s="3">
        <v>0.1</v>
      </c>
      <c r="J414" t="s">
        <v>74</v>
      </c>
      <c r="K414" t="s">
        <v>58</v>
      </c>
      <c r="L414" t="s">
        <v>30</v>
      </c>
      <c r="M414" s="4">
        <f>+TablaVentas[[#This Row],[Cantidad]]*TablaVentas[[#This Row],[Precio_unitario]]*(1-TablaVentas[[#This Row],[Descuento]])</f>
        <v>3960</v>
      </c>
    </row>
    <row r="415" spans="1:13" x14ac:dyDescent="0.25">
      <c r="A415" t="s">
        <v>485</v>
      </c>
      <c r="B415">
        <v>45904</v>
      </c>
      <c r="C415" t="s">
        <v>46</v>
      </c>
      <c r="D415" t="s">
        <v>64</v>
      </c>
      <c r="E415" t="s">
        <v>17</v>
      </c>
      <c r="F415" t="s">
        <v>18</v>
      </c>
      <c r="G415">
        <v>6</v>
      </c>
      <c r="H415" s="4">
        <v>1200</v>
      </c>
      <c r="I415" s="3">
        <v>0.3</v>
      </c>
      <c r="J415" t="s">
        <v>74</v>
      </c>
      <c r="K415" t="s">
        <v>60</v>
      </c>
      <c r="L415" t="s">
        <v>37</v>
      </c>
      <c r="M415" s="4">
        <f>+TablaVentas[[#This Row],[Cantidad]]*TablaVentas[[#This Row],[Precio_unitario]]*(1-TablaVentas[[#This Row],[Descuento]])</f>
        <v>5040</v>
      </c>
    </row>
    <row r="416" spans="1:13" x14ac:dyDescent="0.25">
      <c r="A416" t="s">
        <v>486</v>
      </c>
      <c r="B416">
        <v>45934</v>
      </c>
      <c r="C416" t="s">
        <v>46</v>
      </c>
      <c r="D416" t="s">
        <v>63</v>
      </c>
      <c r="E416" t="s">
        <v>15</v>
      </c>
      <c r="F416" t="s">
        <v>16</v>
      </c>
      <c r="G416">
        <v>30</v>
      </c>
      <c r="H416" s="4">
        <v>50</v>
      </c>
      <c r="I416" s="3">
        <v>0.1</v>
      </c>
      <c r="J416" t="s">
        <v>74</v>
      </c>
      <c r="K416" t="s">
        <v>60</v>
      </c>
      <c r="L416" t="s">
        <v>37</v>
      </c>
      <c r="M416" s="4">
        <f>+TablaVentas[[#This Row],[Cantidad]]*TablaVentas[[#This Row],[Precio_unitario]]*(1-TablaVentas[[#This Row],[Descuento]])</f>
        <v>1350</v>
      </c>
    </row>
    <row r="417" spans="1:13" x14ac:dyDescent="0.25">
      <c r="A417" t="s">
        <v>487</v>
      </c>
      <c r="B417">
        <v>45726</v>
      </c>
      <c r="C417" t="s">
        <v>48</v>
      </c>
      <c r="D417" t="s">
        <v>66</v>
      </c>
      <c r="E417" t="s">
        <v>20</v>
      </c>
      <c r="F417" t="s">
        <v>21</v>
      </c>
      <c r="G417">
        <v>23</v>
      </c>
      <c r="H417" s="4">
        <v>800</v>
      </c>
      <c r="I417" s="3">
        <v>0.2</v>
      </c>
      <c r="J417" t="s">
        <v>74</v>
      </c>
      <c r="K417" t="s">
        <v>60</v>
      </c>
      <c r="L417" t="s">
        <v>37</v>
      </c>
      <c r="M417" s="4">
        <f>+TablaVentas[[#This Row],[Cantidad]]*TablaVentas[[#This Row],[Precio_unitario]]*(1-TablaVentas[[#This Row],[Descuento]])</f>
        <v>14720</v>
      </c>
    </row>
    <row r="418" spans="1:13" x14ac:dyDescent="0.25">
      <c r="A418" t="s">
        <v>488</v>
      </c>
      <c r="B418">
        <v>45960</v>
      </c>
      <c r="C418" t="s">
        <v>45</v>
      </c>
      <c r="D418" t="s">
        <v>63</v>
      </c>
      <c r="E418" t="s">
        <v>15</v>
      </c>
      <c r="F418" t="s">
        <v>16</v>
      </c>
      <c r="G418">
        <v>29</v>
      </c>
      <c r="H418" s="4">
        <v>50</v>
      </c>
      <c r="I418" s="3">
        <v>0.1</v>
      </c>
      <c r="J418" t="s">
        <v>70</v>
      </c>
      <c r="K418" t="s">
        <v>62</v>
      </c>
      <c r="L418" t="s">
        <v>57</v>
      </c>
      <c r="M418" s="4">
        <f>+TablaVentas[[#This Row],[Cantidad]]*TablaVentas[[#This Row],[Precio_unitario]]*(1-TablaVentas[[#This Row],[Descuento]])</f>
        <v>1305</v>
      </c>
    </row>
    <row r="419" spans="1:13" x14ac:dyDescent="0.25">
      <c r="A419" t="s">
        <v>489</v>
      </c>
      <c r="B419">
        <v>45718</v>
      </c>
      <c r="C419" t="s">
        <v>45</v>
      </c>
      <c r="D419" t="s">
        <v>65</v>
      </c>
      <c r="E419" t="s">
        <v>19</v>
      </c>
      <c r="F419" t="s">
        <v>16</v>
      </c>
      <c r="G419">
        <v>45</v>
      </c>
      <c r="H419" s="4">
        <v>200</v>
      </c>
      <c r="I419" s="3">
        <v>0.1</v>
      </c>
      <c r="J419" t="s">
        <v>74</v>
      </c>
      <c r="K419" t="s">
        <v>61</v>
      </c>
      <c r="L419" t="s">
        <v>56</v>
      </c>
      <c r="M419" s="4">
        <f>+TablaVentas[[#This Row],[Cantidad]]*TablaVentas[[#This Row],[Precio_unitario]]*(1-TablaVentas[[#This Row],[Descuento]])</f>
        <v>8100</v>
      </c>
    </row>
    <row r="420" spans="1:13" x14ac:dyDescent="0.25">
      <c r="A420" t="s">
        <v>490</v>
      </c>
      <c r="B420">
        <v>45776</v>
      </c>
      <c r="C420" t="s">
        <v>45</v>
      </c>
      <c r="D420" t="s">
        <v>64</v>
      </c>
      <c r="E420" t="s">
        <v>17</v>
      </c>
      <c r="F420" t="s">
        <v>18</v>
      </c>
      <c r="G420">
        <v>22</v>
      </c>
      <c r="H420" s="4">
        <v>1200</v>
      </c>
      <c r="I420" s="3">
        <v>0.3</v>
      </c>
      <c r="J420" t="s">
        <v>70</v>
      </c>
      <c r="K420" t="s">
        <v>60</v>
      </c>
      <c r="L420" t="s">
        <v>37</v>
      </c>
      <c r="M420" s="4">
        <f>+TablaVentas[[#This Row],[Cantidad]]*TablaVentas[[#This Row],[Precio_unitario]]*(1-TablaVentas[[#This Row],[Descuento]])</f>
        <v>18480</v>
      </c>
    </row>
    <row r="421" spans="1:13" x14ac:dyDescent="0.25">
      <c r="A421" t="s">
        <v>491</v>
      </c>
      <c r="B421">
        <v>45788</v>
      </c>
      <c r="C421" t="s">
        <v>46</v>
      </c>
      <c r="D421" t="s">
        <v>65</v>
      </c>
      <c r="E421" t="s">
        <v>19</v>
      </c>
      <c r="F421" t="s">
        <v>16</v>
      </c>
      <c r="G421">
        <v>9</v>
      </c>
      <c r="H421" s="4">
        <v>200</v>
      </c>
      <c r="I421" s="3">
        <v>0.1</v>
      </c>
      <c r="J421" t="s">
        <v>70</v>
      </c>
      <c r="K421" t="s">
        <v>61</v>
      </c>
      <c r="L421" t="s">
        <v>56</v>
      </c>
      <c r="M421" s="4">
        <f>+TablaVentas[[#This Row],[Cantidad]]*TablaVentas[[#This Row],[Precio_unitario]]*(1-TablaVentas[[#This Row],[Descuento]])</f>
        <v>1620</v>
      </c>
    </row>
    <row r="422" spans="1:13" x14ac:dyDescent="0.25">
      <c r="A422" t="s">
        <v>492</v>
      </c>
      <c r="B422">
        <v>45915</v>
      </c>
      <c r="C422" t="s">
        <v>48</v>
      </c>
      <c r="D422" t="s">
        <v>64</v>
      </c>
      <c r="E422" t="s">
        <v>17</v>
      </c>
      <c r="F422" t="s">
        <v>18</v>
      </c>
      <c r="G422">
        <v>7</v>
      </c>
      <c r="H422" s="4">
        <v>1200</v>
      </c>
      <c r="I422" s="3">
        <v>0.3</v>
      </c>
      <c r="J422" t="s">
        <v>74</v>
      </c>
      <c r="K422" t="s">
        <v>60</v>
      </c>
      <c r="L422" t="s">
        <v>37</v>
      </c>
      <c r="M422" s="4">
        <f>+TablaVentas[[#This Row],[Cantidad]]*TablaVentas[[#This Row],[Precio_unitario]]*(1-TablaVentas[[#This Row],[Descuento]])</f>
        <v>5880</v>
      </c>
    </row>
    <row r="423" spans="1:13" x14ac:dyDescent="0.25">
      <c r="A423" t="s">
        <v>493</v>
      </c>
      <c r="B423">
        <v>45732</v>
      </c>
      <c r="C423" t="s">
        <v>47</v>
      </c>
      <c r="D423" t="s">
        <v>64</v>
      </c>
      <c r="E423" t="s">
        <v>17</v>
      </c>
      <c r="F423" t="s">
        <v>18</v>
      </c>
      <c r="G423">
        <v>42</v>
      </c>
      <c r="H423" s="4">
        <v>1200</v>
      </c>
      <c r="I423" s="3">
        <v>0.3</v>
      </c>
      <c r="J423" t="s">
        <v>72</v>
      </c>
      <c r="K423" t="s">
        <v>61</v>
      </c>
      <c r="L423" t="s">
        <v>56</v>
      </c>
      <c r="M423" s="4">
        <f>+TablaVentas[[#This Row],[Cantidad]]*TablaVentas[[#This Row],[Precio_unitario]]*(1-TablaVentas[[#This Row],[Descuento]])</f>
        <v>35280</v>
      </c>
    </row>
    <row r="424" spans="1:13" x14ac:dyDescent="0.25">
      <c r="A424" t="s">
        <v>494</v>
      </c>
      <c r="B424">
        <v>45903</v>
      </c>
      <c r="C424" t="s">
        <v>48</v>
      </c>
      <c r="D424" t="s">
        <v>63</v>
      </c>
      <c r="E424" t="s">
        <v>15</v>
      </c>
      <c r="F424" t="s">
        <v>16</v>
      </c>
      <c r="G424">
        <v>24</v>
      </c>
      <c r="H424" s="4">
        <v>50</v>
      </c>
      <c r="I424" s="3">
        <v>0.1</v>
      </c>
      <c r="J424" t="s">
        <v>70</v>
      </c>
      <c r="K424" t="s">
        <v>59</v>
      </c>
      <c r="L424" t="s">
        <v>34</v>
      </c>
      <c r="M424" s="4">
        <f>+TablaVentas[[#This Row],[Cantidad]]*TablaVentas[[#This Row],[Precio_unitario]]*(1-TablaVentas[[#This Row],[Descuento]])</f>
        <v>1080</v>
      </c>
    </row>
    <row r="425" spans="1:13" x14ac:dyDescent="0.25">
      <c r="A425" t="s">
        <v>495</v>
      </c>
      <c r="B425">
        <v>45700</v>
      </c>
      <c r="C425" t="s">
        <v>45</v>
      </c>
      <c r="D425" t="s">
        <v>64</v>
      </c>
      <c r="E425" t="s">
        <v>17</v>
      </c>
      <c r="F425" t="s">
        <v>18</v>
      </c>
      <c r="G425">
        <v>8</v>
      </c>
      <c r="H425" s="4">
        <v>1200</v>
      </c>
      <c r="I425" s="3">
        <v>0.3</v>
      </c>
      <c r="J425" t="s">
        <v>70</v>
      </c>
      <c r="K425" t="s">
        <v>58</v>
      </c>
      <c r="L425" t="s">
        <v>30</v>
      </c>
      <c r="M425" s="4">
        <f>+TablaVentas[[#This Row],[Cantidad]]*TablaVentas[[#This Row],[Precio_unitario]]*(1-TablaVentas[[#This Row],[Descuento]])</f>
        <v>6720</v>
      </c>
    </row>
    <row r="426" spans="1:13" x14ac:dyDescent="0.25">
      <c r="A426" t="s">
        <v>496</v>
      </c>
      <c r="B426">
        <v>45970</v>
      </c>
      <c r="C426" t="s">
        <v>47</v>
      </c>
      <c r="D426" t="s">
        <v>63</v>
      </c>
      <c r="E426" t="s">
        <v>15</v>
      </c>
      <c r="F426" t="s">
        <v>16</v>
      </c>
      <c r="G426">
        <v>12</v>
      </c>
      <c r="H426" s="4">
        <v>50</v>
      </c>
      <c r="I426" s="3">
        <v>0.1</v>
      </c>
      <c r="J426" t="s">
        <v>70</v>
      </c>
      <c r="K426" t="s">
        <v>58</v>
      </c>
      <c r="L426" t="s">
        <v>30</v>
      </c>
      <c r="M426" s="4">
        <f>+TablaVentas[[#This Row],[Cantidad]]*TablaVentas[[#This Row],[Precio_unitario]]*(1-TablaVentas[[#This Row],[Descuento]])</f>
        <v>540</v>
      </c>
    </row>
    <row r="427" spans="1:13" x14ac:dyDescent="0.25">
      <c r="A427" t="s">
        <v>497</v>
      </c>
      <c r="B427">
        <v>45843</v>
      </c>
      <c r="C427" t="s">
        <v>45</v>
      </c>
      <c r="D427" t="s">
        <v>63</v>
      </c>
      <c r="E427" t="s">
        <v>15</v>
      </c>
      <c r="F427" t="s">
        <v>16</v>
      </c>
      <c r="G427">
        <v>43</v>
      </c>
      <c r="H427" s="4">
        <v>50</v>
      </c>
      <c r="I427" s="3">
        <v>0.1</v>
      </c>
      <c r="J427" t="s">
        <v>72</v>
      </c>
      <c r="K427" t="s">
        <v>62</v>
      </c>
      <c r="L427" t="s">
        <v>57</v>
      </c>
      <c r="M427" s="4">
        <f>+TablaVentas[[#This Row],[Cantidad]]*TablaVentas[[#This Row],[Precio_unitario]]*(1-TablaVentas[[#This Row],[Descuento]])</f>
        <v>1935</v>
      </c>
    </row>
    <row r="428" spans="1:13" x14ac:dyDescent="0.25">
      <c r="A428" t="s">
        <v>498</v>
      </c>
      <c r="B428">
        <v>45947</v>
      </c>
      <c r="C428" t="s">
        <v>47</v>
      </c>
      <c r="D428" t="s">
        <v>64</v>
      </c>
      <c r="E428" t="s">
        <v>17</v>
      </c>
      <c r="F428" t="s">
        <v>18</v>
      </c>
      <c r="G428">
        <v>39</v>
      </c>
      <c r="H428" s="4">
        <v>1200</v>
      </c>
      <c r="I428" s="3">
        <v>0.3</v>
      </c>
      <c r="J428" t="s">
        <v>72</v>
      </c>
      <c r="K428" t="s">
        <v>62</v>
      </c>
      <c r="L428" t="s">
        <v>57</v>
      </c>
      <c r="M428" s="4">
        <f>+TablaVentas[[#This Row],[Cantidad]]*TablaVentas[[#This Row],[Precio_unitario]]*(1-TablaVentas[[#This Row],[Descuento]])</f>
        <v>32759.999999999996</v>
      </c>
    </row>
    <row r="429" spans="1:13" x14ac:dyDescent="0.25">
      <c r="A429" t="s">
        <v>499</v>
      </c>
      <c r="B429">
        <v>45899</v>
      </c>
      <c r="C429" t="s">
        <v>48</v>
      </c>
      <c r="D429" t="s">
        <v>66</v>
      </c>
      <c r="E429" t="s">
        <v>20</v>
      </c>
      <c r="F429" t="s">
        <v>21</v>
      </c>
      <c r="G429">
        <v>13</v>
      </c>
      <c r="H429" s="4">
        <v>800</v>
      </c>
      <c r="I429" s="3">
        <v>0.2</v>
      </c>
      <c r="J429" t="s">
        <v>72</v>
      </c>
      <c r="K429" t="s">
        <v>58</v>
      </c>
      <c r="L429" t="s">
        <v>30</v>
      </c>
      <c r="M429" s="4">
        <f>+TablaVentas[[#This Row],[Cantidad]]*TablaVentas[[#This Row],[Precio_unitario]]*(1-TablaVentas[[#This Row],[Descuento]])</f>
        <v>8320</v>
      </c>
    </row>
    <row r="430" spans="1:13" x14ac:dyDescent="0.25">
      <c r="A430" t="s">
        <v>500</v>
      </c>
      <c r="B430">
        <v>45990</v>
      </c>
      <c r="C430" t="s">
        <v>46</v>
      </c>
      <c r="D430" t="s">
        <v>66</v>
      </c>
      <c r="E430" t="s">
        <v>20</v>
      </c>
      <c r="F430" t="s">
        <v>21</v>
      </c>
      <c r="G430">
        <v>18</v>
      </c>
      <c r="H430" s="4">
        <v>800</v>
      </c>
      <c r="I430" s="3">
        <v>0.2</v>
      </c>
      <c r="J430" t="s">
        <v>70</v>
      </c>
      <c r="K430" t="s">
        <v>61</v>
      </c>
      <c r="L430" t="s">
        <v>56</v>
      </c>
      <c r="M430" s="4">
        <f>+TablaVentas[[#This Row],[Cantidad]]*TablaVentas[[#This Row],[Precio_unitario]]*(1-TablaVentas[[#This Row],[Descuento]])</f>
        <v>11520</v>
      </c>
    </row>
    <row r="431" spans="1:13" x14ac:dyDescent="0.25">
      <c r="A431" t="s">
        <v>501</v>
      </c>
      <c r="B431">
        <v>45833</v>
      </c>
      <c r="C431" t="s">
        <v>47</v>
      </c>
      <c r="D431" t="s">
        <v>63</v>
      </c>
      <c r="E431" t="s">
        <v>15</v>
      </c>
      <c r="F431" t="s">
        <v>16</v>
      </c>
      <c r="G431">
        <v>19</v>
      </c>
      <c r="H431" s="4">
        <v>50</v>
      </c>
      <c r="I431" s="3">
        <v>0.1</v>
      </c>
      <c r="J431" t="s">
        <v>74</v>
      </c>
      <c r="K431" t="s">
        <v>61</v>
      </c>
      <c r="L431" t="s">
        <v>56</v>
      </c>
      <c r="M431" s="4">
        <f>+TablaVentas[[#This Row],[Cantidad]]*TablaVentas[[#This Row],[Precio_unitario]]*(1-TablaVentas[[#This Row],[Descuento]])</f>
        <v>855</v>
      </c>
    </row>
    <row r="432" spans="1:13" x14ac:dyDescent="0.25">
      <c r="A432" t="s">
        <v>502</v>
      </c>
      <c r="B432">
        <v>45728</v>
      </c>
      <c r="C432" t="s">
        <v>48</v>
      </c>
      <c r="D432" t="s">
        <v>64</v>
      </c>
      <c r="E432" t="s">
        <v>17</v>
      </c>
      <c r="F432" t="s">
        <v>18</v>
      </c>
      <c r="G432">
        <v>8</v>
      </c>
      <c r="H432" s="4">
        <v>1200</v>
      </c>
      <c r="I432" s="3">
        <v>0.3</v>
      </c>
      <c r="J432" t="s">
        <v>72</v>
      </c>
      <c r="K432" t="s">
        <v>58</v>
      </c>
      <c r="L432" t="s">
        <v>30</v>
      </c>
      <c r="M432" s="4">
        <f>+TablaVentas[[#This Row],[Cantidad]]*TablaVentas[[#This Row],[Precio_unitario]]*(1-TablaVentas[[#This Row],[Descuento]])</f>
        <v>6720</v>
      </c>
    </row>
    <row r="433" spans="1:13" x14ac:dyDescent="0.25">
      <c r="A433" t="s">
        <v>503</v>
      </c>
      <c r="B433">
        <v>45731</v>
      </c>
      <c r="C433" t="s">
        <v>46</v>
      </c>
      <c r="D433" t="s">
        <v>65</v>
      </c>
      <c r="E433" t="s">
        <v>19</v>
      </c>
      <c r="F433" t="s">
        <v>16</v>
      </c>
      <c r="G433">
        <v>26</v>
      </c>
      <c r="H433" s="4">
        <v>200</v>
      </c>
      <c r="I433" s="3">
        <v>0.1</v>
      </c>
      <c r="J433" t="s">
        <v>74</v>
      </c>
      <c r="K433" t="s">
        <v>58</v>
      </c>
      <c r="L433" t="s">
        <v>30</v>
      </c>
      <c r="M433" s="4">
        <f>+TablaVentas[[#This Row],[Cantidad]]*TablaVentas[[#This Row],[Precio_unitario]]*(1-TablaVentas[[#This Row],[Descuento]])</f>
        <v>4680</v>
      </c>
    </row>
    <row r="434" spans="1:13" x14ac:dyDescent="0.25">
      <c r="A434" t="s">
        <v>504</v>
      </c>
      <c r="B434">
        <v>45818</v>
      </c>
      <c r="C434" t="s">
        <v>48</v>
      </c>
      <c r="D434" t="s">
        <v>63</v>
      </c>
      <c r="E434" t="s">
        <v>15</v>
      </c>
      <c r="F434" t="s">
        <v>16</v>
      </c>
      <c r="G434">
        <v>25</v>
      </c>
      <c r="H434" s="4">
        <v>50</v>
      </c>
      <c r="I434" s="3">
        <v>0.1</v>
      </c>
      <c r="J434" t="s">
        <v>74</v>
      </c>
      <c r="K434" t="s">
        <v>61</v>
      </c>
      <c r="L434" t="s">
        <v>56</v>
      </c>
      <c r="M434" s="4">
        <f>+TablaVentas[[#This Row],[Cantidad]]*TablaVentas[[#This Row],[Precio_unitario]]*(1-TablaVentas[[#This Row],[Descuento]])</f>
        <v>1125</v>
      </c>
    </row>
    <row r="435" spans="1:13" x14ac:dyDescent="0.25">
      <c r="A435" t="s">
        <v>505</v>
      </c>
      <c r="B435">
        <v>45800</v>
      </c>
      <c r="C435" t="s">
        <v>45</v>
      </c>
      <c r="D435" t="s">
        <v>64</v>
      </c>
      <c r="E435" t="s">
        <v>17</v>
      </c>
      <c r="F435" t="s">
        <v>18</v>
      </c>
      <c r="G435">
        <v>17</v>
      </c>
      <c r="H435" s="4">
        <v>1200</v>
      </c>
      <c r="I435" s="3">
        <v>0.3</v>
      </c>
      <c r="J435" t="s">
        <v>72</v>
      </c>
      <c r="K435" t="s">
        <v>59</v>
      </c>
      <c r="L435" t="s">
        <v>34</v>
      </c>
      <c r="M435" s="4">
        <f>+TablaVentas[[#This Row],[Cantidad]]*TablaVentas[[#This Row],[Precio_unitario]]*(1-TablaVentas[[#This Row],[Descuento]])</f>
        <v>14280</v>
      </c>
    </row>
    <row r="436" spans="1:13" x14ac:dyDescent="0.25">
      <c r="A436" t="s">
        <v>506</v>
      </c>
      <c r="B436">
        <v>45700</v>
      </c>
      <c r="C436" t="s">
        <v>48</v>
      </c>
      <c r="D436" t="s">
        <v>66</v>
      </c>
      <c r="E436" t="s">
        <v>20</v>
      </c>
      <c r="F436" t="s">
        <v>21</v>
      </c>
      <c r="G436">
        <v>30</v>
      </c>
      <c r="H436" s="4">
        <v>800</v>
      </c>
      <c r="I436" s="3">
        <v>0.2</v>
      </c>
      <c r="J436" t="s">
        <v>70</v>
      </c>
      <c r="K436" t="s">
        <v>62</v>
      </c>
      <c r="L436" t="s">
        <v>57</v>
      </c>
      <c r="M436" s="4">
        <f>+TablaVentas[[#This Row],[Cantidad]]*TablaVentas[[#This Row],[Precio_unitario]]*(1-TablaVentas[[#This Row],[Descuento]])</f>
        <v>19200</v>
      </c>
    </row>
    <row r="437" spans="1:13" x14ac:dyDescent="0.25">
      <c r="A437" t="s">
        <v>507</v>
      </c>
      <c r="B437">
        <v>45977</v>
      </c>
      <c r="C437" t="s">
        <v>46</v>
      </c>
      <c r="D437" t="s">
        <v>63</v>
      </c>
      <c r="E437" t="s">
        <v>15</v>
      </c>
      <c r="F437" t="s">
        <v>16</v>
      </c>
      <c r="G437">
        <v>26</v>
      </c>
      <c r="H437" s="4">
        <v>50</v>
      </c>
      <c r="I437" s="3">
        <v>0.1</v>
      </c>
      <c r="J437" t="s">
        <v>74</v>
      </c>
      <c r="K437" t="s">
        <v>60</v>
      </c>
      <c r="L437" t="s">
        <v>37</v>
      </c>
      <c r="M437" s="4">
        <f>+TablaVentas[[#This Row],[Cantidad]]*TablaVentas[[#This Row],[Precio_unitario]]*(1-TablaVentas[[#This Row],[Descuento]])</f>
        <v>1170</v>
      </c>
    </row>
    <row r="438" spans="1:13" x14ac:dyDescent="0.25">
      <c r="A438" t="s">
        <v>508</v>
      </c>
      <c r="B438">
        <v>45809</v>
      </c>
      <c r="C438" t="s">
        <v>47</v>
      </c>
      <c r="D438" t="s">
        <v>66</v>
      </c>
      <c r="E438" t="s">
        <v>20</v>
      </c>
      <c r="F438" t="s">
        <v>21</v>
      </c>
      <c r="G438">
        <v>20</v>
      </c>
      <c r="H438" s="4">
        <v>800</v>
      </c>
      <c r="I438" s="3">
        <v>0.2</v>
      </c>
      <c r="J438" t="s">
        <v>74</v>
      </c>
      <c r="K438" t="s">
        <v>62</v>
      </c>
      <c r="L438" t="s">
        <v>57</v>
      </c>
      <c r="M438" s="4">
        <f>+TablaVentas[[#This Row],[Cantidad]]*TablaVentas[[#This Row],[Precio_unitario]]*(1-TablaVentas[[#This Row],[Descuento]])</f>
        <v>12800</v>
      </c>
    </row>
    <row r="439" spans="1:13" x14ac:dyDescent="0.25">
      <c r="A439" t="s">
        <v>509</v>
      </c>
      <c r="B439">
        <v>45737</v>
      </c>
      <c r="C439" t="s">
        <v>45</v>
      </c>
      <c r="D439" t="s">
        <v>63</v>
      </c>
      <c r="E439" t="s">
        <v>15</v>
      </c>
      <c r="F439" t="s">
        <v>16</v>
      </c>
      <c r="G439">
        <v>23</v>
      </c>
      <c r="H439" s="4">
        <v>50</v>
      </c>
      <c r="I439" s="3">
        <v>0.1</v>
      </c>
      <c r="J439" t="s">
        <v>74</v>
      </c>
      <c r="K439" t="s">
        <v>61</v>
      </c>
      <c r="L439" t="s">
        <v>56</v>
      </c>
      <c r="M439" s="4">
        <f>+TablaVentas[[#This Row],[Cantidad]]*TablaVentas[[#This Row],[Precio_unitario]]*(1-TablaVentas[[#This Row],[Descuento]])</f>
        <v>1035</v>
      </c>
    </row>
    <row r="440" spans="1:13" x14ac:dyDescent="0.25">
      <c r="A440" t="s">
        <v>510</v>
      </c>
      <c r="B440">
        <v>45905</v>
      </c>
      <c r="C440" t="s">
        <v>48</v>
      </c>
      <c r="D440" t="s">
        <v>65</v>
      </c>
      <c r="E440" t="s">
        <v>19</v>
      </c>
      <c r="F440" t="s">
        <v>16</v>
      </c>
      <c r="G440">
        <v>26</v>
      </c>
      <c r="H440" s="4">
        <v>200</v>
      </c>
      <c r="I440" s="3">
        <v>0.1</v>
      </c>
      <c r="J440" t="s">
        <v>74</v>
      </c>
      <c r="K440" t="s">
        <v>62</v>
      </c>
      <c r="L440" t="s">
        <v>57</v>
      </c>
      <c r="M440" s="4">
        <f>+TablaVentas[[#This Row],[Cantidad]]*TablaVentas[[#This Row],[Precio_unitario]]*(1-TablaVentas[[#This Row],[Descuento]])</f>
        <v>4680</v>
      </c>
    </row>
    <row r="441" spans="1:13" x14ac:dyDescent="0.25">
      <c r="A441" t="s">
        <v>511</v>
      </c>
      <c r="B441">
        <v>45793</v>
      </c>
      <c r="C441" t="s">
        <v>47</v>
      </c>
      <c r="D441" t="s">
        <v>63</v>
      </c>
      <c r="E441" t="s">
        <v>15</v>
      </c>
      <c r="F441" t="s">
        <v>16</v>
      </c>
      <c r="G441">
        <v>24</v>
      </c>
      <c r="H441" s="4">
        <v>50</v>
      </c>
      <c r="I441" s="3">
        <v>0.1</v>
      </c>
      <c r="J441" t="s">
        <v>72</v>
      </c>
      <c r="K441" t="s">
        <v>58</v>
      </c>
      <c r="L441" t="s">
        <v>30</v>
      </c>
      <c r="M441" s="4">
        <f>+TablaVentas[[#This Row],[Cantidad]]*TablaVentas[[#This Row],[Precio_unitario]]*(1-TablaVentas[[#This Row],[Descuento]])</f>
        <v>1080</v>
      </c>
    </row>
    <row r="442" spans="1:13" x14ac:dyDescent="0.25">
      <c r="A442" t="s">
        <v>512</v>
      </c>
      <c r="B442">
        <v>45788</v>
      </c>
      <c r="C442" t="s">
        <v>47</v>
      </c>
      <c r="D442" t="s">
        <v>64</v>
      </c>
      <c r="E442" t="s">
        <v>17</v>
      </c>
      <c r="F442" t="s">
        <v>18</v>
      </c>
      <c r="G442">
        <v>33</v>
      </c>
      <c r="H442" s="4">
        <v>1200</v>
      </c>
      <c r="I442" s="3">
        <v>0.3</v>
      </c>
      <c r="J442" t="s">
        <v>70</v>
      </c>
      <c r="K442" t="s">
        <v>62</v>
      </c>
      <c r="L442" t="s">
        <v>57</v>
      </c>
      <c r="M442" s="4">
        <f>+TablaVentas[[#This Row],[Cantidad]]*TablaVentas[[#This Row],[Precio_unitario]]*(1-TablaVentas[[#This Row],[Descuento]])</f>
        <v>27720</v>
      </c>
    </row>
    <row r="443" spans="1:13" x14ac:dyDescent="0.25">
      <c r="A443" t="s">
        <v>513</v>
      </c>
      <c r="B443">
        <v>45849</v>
      </c>
      <c r="C443" t="s">
        <v>46</v>
      </c>
      <c r="D443" t="s">
        <v>63</v>
      </c>
      <c r="E443" t="s">
        <v>15</v>
      </c>
      <c r="F443" t="s">
        <v>16</v>
      </c>
      <c r="G443">
        <v>9</v>
      </c>
      <c r="H443" s="4">
        <v>50</v>
      </c>
      <c r="I443" s="3">
        <v>0.1</v>
      </c>
      <c r="J443" t="s">
        <v>74</v>
      </c>
      <c r="K443" t="s">
        <v>59</v>
      </c>
      <c r="L443" t="s">
        <v>34</v>
      </c>
      <c r="M443" s="4">
        <f>+TablaVentas[[#This Row],[Cantidad]]*TablaVentas[[#This Row],[Precio_unitario]]*(1-TablaVentas[[#This Row],[Descuento]])</f>
        <v>405</v>
      </c>
    </row>
    <row r="444" spans="1:13" x14ac:dyDescent="0.25">
      <c r="A444" t="s">
        <v>514</v>
      </c>
      <c r="B444">
        <v>45689</v>
      </c>
      <c r="C444" t="s">
        <v>45</v>
      </c>
      <c r="D444" t="s">
        <v>64</v>
      </c>
      <c r="E444" t="s">
        <v>17</v>
      </c>
      <c r="F444" t="s">
        <v>18</v>
      </c>
      <c r="G444">
        <v>28</v>
      </c>
      <c r="H444" s="4">
        <v>1200</v>
      </c>
      <c r="I444" s="3">
        <v>0.3</v>
      </c>
      <c r="J444" t="s">
        <v>74</v>
      </c>
      <c r="K444" t="s">
        <v>61</v>
      </c>
      <c r="L444" t="s">
        <v>56</v>
      </c>
      <c r="M444" s="4">
        <f>+TablaVentas[[#This Row],[Cantidad]]*TablaVentas[[#This Row],[Precio_unitario]]*(1-TablaVentas[[#This Row],[Descuento]])</f>
        <v>23520</v>
      </c>
    </row>
    <row r="445" spans="1:13" x14ac:dyDescent="0.25">
      <c r="A445" t="s">
        <v>515</v>
      </c>
      <c r="B445">
        <v>45842</v>
      </c>
      <c r="C445" t="s">
        <v>46</v>
      </c>
      <c r="D445" t="s">
        <v>65</v>
      </c>
      <c r="E445" t="s">
        <v>19</v>
      </c>
      <c r="F445" t="s">
        <v>16</v>
      </c>
      <c r="G445">
        <v>8</v>
      </c>
      <c r="H445" s="4">
        <v>200</v>
      </c>
      <c r="I445" s="3">
        <v>0.1</v>
      </c>
      <c r="J445" t="s">
        <v>74</v>
      </c>
      <c r="K445" t="s">
        <v>62</v>
      </c>
      <c r="L445" t="s">
        <v>57</v>
      </c>
      <c r="M445" s="4">
        <f>+TablaVentas[[#This Row],[Cantidad]]*TablaVentas[[#This Row],[Precio_unitario]]*(1-TablaVentas[[#This Row],[Descuento]])</f>
        <v>1440</v>
      </c>
    </row>
    <row r="446" spans="1:13" x14ac:dyDescent="0.25">
      <c r="A446" t="s">
        <v>516</v>
      </c>
      <c r="B446">
        <v>45926</v>
      </c>
      <c r="C446" t="s">
        <v>47</v>
      </c>
      <c r="D446" t="s">
        <v>64</v>
      </c>
      <c r="E446" t="s">
        <v>17</v>
      </c>
      <c r="F446" t="s">
        <v>18</v>
      </c>
      <c r="G446">
        <v>38</v>
      </c>
      <c r="H446" s="4">
        <v>1200</v>
      </c>
      <c r="I446" s="3">
        <v>0.3</v>
      </c>
      <c r="J446" t="s">
        <v>72</v>
      </c>
      <c r="K446" t="s">
        <v>60</v>
      </c>
      <c r="L446" t="s">
        <v>37</v>
      </c>
      <c r="M446" s="4">
        <f>+TablaVentas[[#This Row],[Cantidad]]*TablaVentas[[#This Row],[Precio_unitario]]*(1-TablaVentas[[#This Row],[Descuento]])</f>
        <v>31919.999999999996</v>
      </c>
    </row>
    <row r="447" spans="1:13" x14ac:dyDescent="0.25">
      <c r="A447" t="s">
        <v>517</v>
      </c>
      <c r="B447">
        <v>45785</v>
      </c>
      <c r="C447" t="s">
        <v>48</v>
      </c>
      <c r="D447" t="s">
        <v>64</v>
      </c>
      <c r="E447" t="s">
        <v>17</v>
      </c>
      <c r="F447" t="s">
        <v>18</v>
      </c>
      <c r="G447">
        <v>23</v>
      </c>
      <c r="H447" s="4">
        <v>1200</v>
      </c>
      <c r="I447" s="3">
        <v>0.3</v>
      </c>
      <c r="J447" t="s">
        <v>74</v>
      </c>
      <c r="K447" t="s">
        <v>60</v>
      </c>
      <c r="L447" t="s">
        <v>37</v>
      </c>
      <c r="M447" s="4">
        <f>+TablaVentas[[#This Row],[Cantidad]]*TablaVentas[[#This Row],[Precio_unitario]]*(1-TablaVentas[[#This Row],[Descuento]])</f>
        <v>19320</v>
      </c>
    </row>
    <row r="448" spans="1:13" x14ac:dyDescent="0.25">
      <c r="A448" t="s">
        <v>518</v>
      </c>
      <c r="B448">
        <v>45996</v>
      </c>
      <c r="C448" t="s">
        <v>48</v>
      </c>
      <c r="D448" t="s">
        <v>66</v>
      </c>
      <c r="E448" t="s">
        <v>20</v>
      </c>
      <c r="F448" t="s">
        <v>21</v>
      </c>
      <c r="G448">
        <v>26</v>
      </c>
      <c r="H448" s="4">
        <v>800</v>
      </c>
      <c r="I448" s="3">
        <v>0.2</v>
      </c>
      <c r="J448" t="s">
        <v>70</v>
      </c>
      <c r="K448" t="s">
        <v>58</v>
      </c>
      <c r="L448" t="s">
        <v>30</v>
      </c>
      <c r="M448" s="4">
        <f>+TablaVentas[[#This Row],[Cantidad]]*TablaVentas[[#This Row],[Precio_unitario]]*(1-TablaVentas[[#This Row],[Descuento]])</f>
        <v>16640</v>
      </c>
    </row>
    <row r="449" spans="1:13" x14ac:dyDescent="0.25">
      <c r="A449" t="s">
        <v>519</v>
      </c>
      <c r="B449">
        <v>45958</v>
      </c>
      <c r="C449" t="s">
        <v>45</v>
      </c>
      <c r="D449" t="s">
        <v>66</v>
      </c>
      <c r="E449" t="s">
        <v>20</v>
      </c>
      <c r="F449" t="s">
        <v>21</v>
      </c>
      <c r="G449">
        <v>31</v>
      </c>
      <c r="H449" s="4">
        <v>800</v>
      </c>
      <c r="I449" s="3">
        <v>0.2</v>
      </c>
      <c r="J449" t="s">
        <v>74</v>
      </c>
      <c r="K449" t="s">
        <v>60</v>
      </c>
      <c r="L449" t="s">
        <v>37</v>
      </c>
      <c r="M449" s="4">
        <f>+TablaVentas[[#This Row],[Cantidad]]*TablaVentas[[#This Row],[Precio_unitario]]*(1-TablaVentas[[#This Row],[Descuento]])</f>
        <v>19840</v>
      </c>
    </row>
    <row r="450" spans="1:13" x14ac:dyDescent="0.25">
      <c r="A450" t="s">
        <v>520</v>
      </c>
      <c r="B450">
        <v>45911</v>
      </c>
      <c r="C450" t="s">
        <v>45</v>
      </c>
      <c r="D450" t="s">
        <v>65</v>
      </c>
      <c r="E450" t="s">
        <v>19</v>
      </c>
      <c r="F450" t="s">
        <v>16</v>
      </c>
      <c r="G450">
        <v>28</v>
      </c>
      <c r="H450" s="4">
        <v>200</v>
      </c>
      <c r="I450" s="3">
        <v>0.1</v>
      </c>
      <c r="J450" t="s">
        <v>74</v>
      </c>
      <c r="K450" t="s">
        <v>62</v>
      </c>
      <c r="L450" t="s">
        <v>57</v>
      </c>
      <c r="M450" s="4">
        <f>+TablaVentas[[#This Row],[Cantidad]]*TablaVentas[[#This Row],[Precio_unitario]]*(1-TablaVentas[[#This Row],[Descuento]])</f>
        <v>5040</v>
      </c>
    </row>
    <row r="451" spans="1:13" x14ac:dyDescent="0.25">
      <c r="A451" t="s">
        <v>521</v>
      </c>
      <c r="B451">
        <v>45886</v>
      </c>
      <c r="C451" t="s">
        <v>47</v>
      </c>
      <c r="D451" t="s">
        <v>66</v>
      </c>
      <c r="E451" t="s">
        <v>20</v>
      </c>
      <c r="F451" t="s">
        <v>21</v>
      </c>
      <c r="G451">
        <v>37</v>
      </c>
      <c r="H451" s="4">
        <v>800</v>
      </c>
      <c r="I451" s="3">
        <v>0.2</v>
      </c>
      <c r="J451" t="s">
        <v>70</v>
      </c>
      <c r="K451" t="s">
        <v>61</v>
      </c>
      <c r="L451" t="s">
        <v>56</v>
      </c>
      <c r="M451" s="4">
        <f>+TablaVentas[[#This Row],[Cantidad]]*TablaVentas[[#This Row],[Precio_unitario]]*(1-TablaVentas[[#This Row],[Descuento]])</f>
        <v>23680</v>
      </c>
    </row>
    <row r="452" spans="1:13" x14ac:dyDescent="0.25">
      <c r="A452" t="s">
        <v>522</v>
      </c>
      <c r="B452">
        <v>45755</v>
      </c>
      <c r="C452" t="s">
        <v>47</v>
      </c>
      <c r="D452" t="s">
        <v>65</v>
      </c>
      <c r="E452" t="s">
        <v>19</v>
      </c>
      <c r="F452" t="s">
        <v>16</v>
      </c>
      <c r="G452">
        <v>23</v>
      </c>
      <c r="H452" s="4">
        <v>200</v>
      </c>
      <c r="I452" s="3">
        <v>0.1</v>
      </c>
      <c r="J452" t="s">
        <v>72</v>
      </c>
      <c r="K452" t="s">
        <v>61</v>
      </c>
      <c r="L452" t="s">
        <v>56</v>
      </c>
      <c r="M452" s="4">
        <f>+TablaVentas[[#This Row],[Cantidad]]*TablaVentas[[#This Row],[Precio_unitario]]*(1-TablaVentas[[#This Row],[Descuento]])</f>
        <v>4140</v>
      </c>
    </row>
    <row r="453" spans="1:13" x14ac:dyDescent="0.25">
      <c r="A453" t="s">
        <v>523</v>
      </c>
      <c r="B453">
        <v>45863</v>
      </c>
      <c r="C453" t="s">
        <v>48</v>
      </c>
      <c r="D453" t="s">
        <v>63</v>
      </c>
      <c r="E453" t="s">
        <v>15</v>
      </c>
      <c r="F453" t="s">
        <v>16</v>
      </c>
      <c r="G453">
        <v>16</v>
      </c>
      <c r="H453" s="4">
        <v>50</v>
      </c>
      <c r="I453" s="3">
        <v>0.1</v>
      </c>
      <c r="J453" t="s">
        <v>72</v>
      </c>
      <c r="K453" t="s">
        <v>58</v>
      </c>
      <c r="L453" t="s">
        <v>30</v>
      </c>
      <c r="M453" s="4">
        <f>+TablaVentas[[#This Row],[Cantidad]]*TablaVentas[[#This Row],[Precio_unitario]]*(1-TablaVentas[[#This Row],[Descuento]])</f>
        <v>720</v>
      </c>
    </row>
    <row r="454" spans="1:13" x14ac:dyDescent="0.25">
      <c r="A454" t="s">
        <v>524</v>
      </c>
      <c r="B454">
        <v>45673</v>
      </c>
      <c r="C454" t="s">
        <v>48</v>
      </c>
      <c r="D454" t="s">
        <v>66</v>
      </c>
      <c r="E454" t="s">
        <v>20</v>
      </c>
      <c r="F454" t="s">
        <v>21</v>
      </c>
      <c r="G454">
        <v>32</v>
      </c>
      <c r="H454" s="4">
        <v>800</v>
      </c>
      <c r="I454" s="3">
        <v>0.2</v>
      </c>
      <c r="J454" t="s">
        <v>70</v>
      </c>
      <c r="K454" t="s">
        <v>60</v>
      </c>
      <c r="L454" t="s">
        <v>37</v>
      </c>
      <c r="M454" s="4">
        <f>+TablaVentas[[#This Row],[Cantidad]]*TablaVentas[[#This Row],[Precio_unitario]]*(1-TablaVentas[[#This Row],[Descuento]])</f>
        <v>20480</v>
      </c>
    </row>
    <row r="455" spans="1:13" x14ac:dyDescent="0.25">
      <c r="A455" t="s">
        <v>525</v>
      </c>
      <c r="B455">
        <v>45915</v>
      </c>
      <c r="C455" t="s">
        <v>45</v>
      </c>
      <c r="D455" t="s">
        <v>66</v>
      </c>
      <c r="E455" t="s">
        <v>20</v>
      </c>
      <c r="F455" t="s">
        <v>21</v>
      </c>
      <c r="G455">
        <v>5</v>
      </c>
      <c r="H455" s="4">
        <v>800</v>
      </c>
      <c r="I455" s="3">
        <v>0.2</v>
      </c>
      <c r="J455" t="s">
        <v>70</v>
      </c>
      <c r="K455" t="s">
        <v>59</v>
      </c>
      <c r="L455" t="s">
        <v>34</v>
      </c>
      <c r="M455" s="4">
        <f>+TablaVentas[[#This Row],[Cantidad]]*TablaVentas[[#This Row],[Precio_unitario]]*(1-TablaVentas[[#This Row],[Descuento]])</f>
        <v>3200</v>
      </c>
    </row>
    <row r="456" spans="1:13" x14ac:dyDescent="0.25">
      <c r="A456" t="s">
        <v>526</v>
      </c>
      <c r="B456">
        <v>45949</v>
      </c>
      <c r="C456" t="s">
        <v>46</v>
      </c>
      <c r="D456" t="s">
        <v>63</v>
      </c>
      <c r="E456" t="s">
        <v>15</v>
      </c>
      <c r="F456" t="s">
        <v>16</v>
      </c>
      <c r="G456">
        <v>22</v>
      </c>
      <c r="H456" s="4">
        <v>50</v>
      </c>
      <c r="I456" s="3">
        <v>0.1</v>
      </c>
      <c r="J456" t="s">
        <v>72</v>
      </c>
      <c r="K456" t="s">
        <v>62</v>
      </c>
      <c r="L456" t="s">
        <v>57</v>
      </c>
      <c r="M456" s="4">
        <f>+TablaVentas[[#This Row],[Cantidad]]*TablaVentas[[#This Row],[Precio_unitario]]*(1-TablaVentas[[#This Row],[Descuento]])</f>
        <v>990</v>
      </c>
    </row>
    <row r="457" spans="1:13" x14ac:dyDescent="0.25">
      <c r="A457" t="s">
        <v>527</v>
      </c>
      <c r="B457">
        <v>45951</v>
      </c>
      <c r="C457" t="s">
        <v>47</v>
      </c>
      <c r="D457" t="s">
        <v>66</v>
      </c>
      <c r="E457" t="s">
        <v>20</v>
      </c>
      <c r="F457" t="s">
        <v>21</v>
      </c>
      <c r="G457">
        <v>13</v>
      </c>
      <c r="H457" s="4">
        <v>800</v>
      </c>
      <c r="I457" s="3">
        <v>0.2</v>
      </c>
      <c r="J457" t="s">
        <v>70</v>
      </c>
      <c r="K457" t="s">
        <v>58</v>
      </c>
      <c r="L457" t="s">
        <v>30</v>
      </c>
      <c r="M457" s="4">
        <f>+TablaVentas[[#This Row],[Cantidad]]*TablaVentas[[#This Row],[Precio_unitario]]*(1-TablaVentas[[#This Row],[Descuento]])</f>
        <v>8320</v>
      </c>
    </row>
    <row r="458" spans="1:13" x14ac:dyDescent="0.25">
      <c r="A458" t="s">
        <v>528</v>
      </c>
      <c r="B458">
        <v>45726</v>
      </c>
      <c r="C458" t="s">
        <v>46</v>
      </c>
      <c r="D458" t="s">
        <v>66</v>
      </c>
      <c r="E458" t="s">
        <v>20</v>
      </c>
      <c r="F458" t="s">
        <v>21</v>
      </c>
      <c r="G458">
        <v>19</v>
      </c>
      <c r="H458" s="4">
        <v>800</v>
      </c>
      <c r="I458" s="3">
        <v>0.2</v>
      </c>
      <c r="J458" t="s">
        <v>74</v>
      </c>
      <c r="K458" t="s">
        <v>62</v>
      </c>
      <c r="L458" t="s">
        <v>57</v>
      </c>
      <c r="M458" s="4">
        <f>+TablaVentas[[#This Row],[Cantidad]]*TablaVentas[[#This Row],[Precio_unitario]]*(1-TablaVentas[[#This Row],[Descuento]])</f>
        <v>12160</v>
      </c>
    </row>
    <row r="459" spans="1:13" x14ac:dyDescent="0.25">
      <c r="A459" t="s">
        <v>529</v>
      </c>
      <c r="B459">
        <v>45820</v>
      </c>
      <c r="C459" t="s">
        <v>46</v>
      </c>
      <c r="D459" t="s">
        <v>64</v>
      </c>
      <c r="E459" t="s">
        <v>17</v>
      </c>
      <c r="F459" t="s">
        <v>18</v>
      </c>
      <c r="G459">
        <v>33</v>
      </c>
      <c r="H459" s="4">
        <v>1200</v>
      </c>
      <c r="I459" s="3">
        <v>0.3</v>
      </c>
      <c r="J459" t="s">
        <v>70</v>
      </c>
      <c r="K459" t="s">
        <v>62</v>
      </c>
      <c r="L459" t="s">
        <v>57</v>
      </c>
      <c r="M459" s="4">
        <f>+TablaVentas[[#This Row],[Cantidad]]*TablaVentas[[#This Row],[Precio_unitario]]*(1-TablaVentas[[#This Row],[Descuento]])</f>
        <v>27720</v>
      </c>
    </row>
    <row r="460" spans="1:13" x14ac:dyDescent="0.25">
      <c r="A460" t="s">
        <v>530</v>
      </c>
      <c r="B460">
        <v>45811</v>
      </c>
      <c r="C460" t="s">
        <v>45</v>
      </c>
      <c r="D460" t="s">
        <v>63</v>
      </c>
      <c r="E460" t="s">
        <v>15</v>
      </c>
      <c r="F460" t="s">
        <v>16</v>
      </c>
      <c r="G460">
        <v>18</v>
      </c>
      <c r="H460" s="4">
        <v>50</v>
      </c>
      <c r="I460" s="3">
        <v>0.1</v>
      </c>
      <c r="J460" t="s">
        <v>74</v>
      </c>
      <c r="K460" t="s">
        <v>62</v>
      </c>
      <c r="L460" t="s">
        <v>57</v>
      </c>
      <c r="M460" s="4">
        <f>+TablaVentas[[#This Row],[Cantidad]]*TablaVentas[[#This Row],[Precio_unitario]]*(1-TablaVentas[[#This Row],[Descuento]])</f>
        <v>810</v>
      </c>
    </row>
    <row r="461" spans="1:13" x14ac:dyDescent="0.25">
      <c r="A461" t="s">
        <v>531</v>
      </c>
      <c r="B461">
        <v>45829</v>
      </c>
      <c r="C461" t="s">
        <v>47</v>
      </c>
      <c r="D461" t="s">
        <v>66</v>
      </c>
      <c r="E461" t="s">
        <v>20</v>
      </c>
      <c r="F461" t="s">
        <v>21</v>
      </c>
      <c r="G461">
        <v>30</v>
      </c>
      <c r="H461" s="4">
        <v>800</v>
      </c>
      <c r="I461" s="3">
        <v>0.2</v>
      </c>
      <c r="J461" t="s">
        <v>74</v>
      </c>
      <c r="K461" t="s">
        <v>58</v>
      </c>
      <c r="L461" t="s">
        <v>30</v>
      </c>
      <c r="M461" s="4">
        <f>+TablaVentas[[#This Row],[Cantidad]]*TablaVentas[[#This Row],[Precio_unitario]]*(1-TablaVentas[[#This Row],[Descuento]])</f>
        <v>19200</v>
      </c>
    </row>
    <row r="462" spans="1:13" x14ac:dyDescent="0.25">
      <c r="A462" t="s">
        <v>532</v>
      </c>
      <c r="B462">
        <v>45846</v>
      </c>
      <c r="C462" t="s">
        <v>45</v>
      </c>
      <c r="D462" t="s">
        <v>65</v>
      </c>
      <c r="E462" t="s">
        <v>19</v>
      </c>
      <c r="F462" t="s">
        <v>16</v>
      </c>
      <c r="G462">
        <v>38</v>
      </c>
      <c r="H462" s="4">
        <v>200</v>
      </c>
      <c r="I462" s="3">
        <v>0.1</v>
      </c>
      <c r="J462" t="s">
        <v>70</v>
      </c>
      <c r="K462" t="s">
        <v>58</v>
      </c>
      <c r="L462" t="s">
        <v>30</v>
      </c>
      <c r="M462" s="4">
        <f>+TablaVentas[[#This Row],[Cantidad]]*TablaVentas[[#This Row],[Precio_unitario]]*(1-TablaVentas[[#This Row],[Descuento]])</f>
        <v>6840</v>
      </c>
    </row>
    <row r="463" spans="1:13" x14ac:dyDescent="0.25">
      <c r="A463" t="s">
        <v>533</v>
      </c>
      <c r="B463">
        <v>45929</v>
      </c>
      <c r="C463" t="s">
        <v>46</v>
      </c>
      <c r="D463" t="s">
        <v>66</v>
      </c>
      <c r="E463" t="s">
        <v>20</v>
      </c>
      <c r="F463" t="s">
        <v>21</v>
      </c>
      <c r="G463">
        <v>24</v>
      </c>
      <c r="H463" s="4">
        <v>800</v>
      </c>
      <c r="I463" s="3">
        <v>0.2</v>
      </c>
      <c r="J463" t="s">
        <v>72</v>
      </c>
      <c r="K463" t="s">
        <v>61</v>
      </c>
      <c r="L463" t="s">
        <v>56</v>
      </c>
      <c r="M463" s="4">
        <f>+TablaVentas[[#This Row],[Cantidad]]*TablaVentas[[#This Row],[Precio_unitario]]*(1-TablaVentas[[#This Row],[Descuento]])</f>
        <v>15360</v>
      </c>
    </row>
    <row r="464" spans="1:13" x14ac:dyDescent="0.25">
      <c r="A464" t="s">
        <v>534</v>
      </c>
      <c r="B464">
        <v>45757</v>
      </c>
      <c r="C464" t="s">
        <v>46</v>
      </c>
      <c r="D464" t="s">
        <v>65</v>
      </c>
      <c r="E464" t="s">
        <v>19</v>
      </c>
      <c r="F464" t="s">
        <v>16</v>
      </c>
      <c r="G464">
        <v>13</v>
      </c>
      <c r="H464" s="4">
        <v>200</v>
      </c>
      <c r="I464" s="3">
        <v>0.1</v>
      </c>
      <c r="J464" t="s">
        <v>70</v>
      </c>
      <c r="K464" t="s">
        <v>59</v>
      </c>
      <c r="L464" t="s">
        <v>34</v>
      </c>
      <c r="M464" s="4">
        <f>+TablaVentas[[#This Row],[Cantidad]]*TablaVentas[[#This Row],[Precio_unitario]]*(1-TablaVentas[[#This Row],[Descuento]])</f>
        <v>2340</v>
      </c>
    </row>
    <row r="465" spans="1:13" x14ac:dyDescent="0.25">
      <c r="A465" t="s">
        <v>535</v>
      </c>
      <c r="B465">
        <v>45938</v>
      </c>
      <c r="C465" t="s">
        <v>46</v>
      </c>
      <c r="D465" t="s">
        <v>63</v>
      </c>
      <c r="E465" t="s">
        <v>15</v>
      </c>
      <c r="F465" t="s">
        <v>16</v>
      </c>
      <c r="G465">
        <v>43</v>
      </c>
      <c r="H465" s="4">
        <v>50</v>
      </c>
      <c r="I465" s="3">
        <v>0.1</v>
      </c>
      <c r="J465" t="s">
        <v>72</v>
      </c>
      <c r="K465" t="s">
        <v>58</v>
      </c>
      <c r="L465" t="s">
        <v>30</v>
      </c>
      <c r="M465" s="4">
        <f>+TablaVentas[[#This Row],[Cantidad]]*TablaVentas[[#This Row],[Precio_unitario]]*(1-TablaVentas[[#This Row],[Descuento]])</f>
        <v>1935</v>
      </c>
    </row>
    <row r="466" spans="1:13" x14ac:dyDescent="0.25">
      <c r="A466" t="s">
        <v>536</v>
      </c>
      <c r="B466">
        <v>45703</v>
      </c>
      <c r="C466" t="s">
        <v>47</v>
      </c>
      <c r="D466" t="s">
        <v>64</v>
      </c>
      <c r="E466" t="s">
        <v>17</v>
      </c>
      <c r="F466" t="s">
        <v>18</v>
      </c>
      <c r="G466">
        <v>38</v>
      </c>
      <c r="H466" s="4">
        <v>1200</v>
      </c>
      <c r="I466" s="3">
        <v>0.3</v>
      </c>
      <c r="J466" t="s">
        <v>72</v>
      </c>
      <c r="K466" t="s">
        <v>59</v>
      </c>
      <c r="L466" t="s">
        <v>34</v>
      </c>
      <c r="M466" s="4">
        <f>+TablaVentas[[#This Row],[Cantidad]]*TablaVentas[[#This Row],[Precio_unitario]]*(1-TablaVentas[[#This Row],[Descuento]])</f>
        <v>31919.999999999996</v>
      </c>
    </row>
    <row r="467" spans="1:13" x14ac:dyDescent="0.25">
      <c r="A467" t="s">
        <v>537</v>
      </c>
      <c r="B467">
        <v>45993</v>
      </c>
      <c r="C467" t="s">
        <v>45</v>
      </c>
      <c r="D467" t="s">
        <v>65</v>
      </c>
      <c r="E467" t="s">
        <v>19</v>
      </c>
      <c r="F467" t="s">
        <v>16</v>
      </c>
      <c r="G467">
        <v>22</v>
      </c>
      <c r="H467" s="4">
        <v>200</v>
      </c>
      <c r="I467" s="3">
        <v>0.1</v>
      </c>
      <c r="J467" t="s">
        <v>72</v>
      </c>
      <c r="K467" t="s">
        <v>61</v>
      </c>
      <c r="L467" t="s">
        <v>56</v>
      </c>
      <c r="M467" s="4">
        <f>+TablaVentas[[#This Row],[Cantidad]]*TablaVentas[[#This Row],[Precio_unitario]]*(1-TablaVentas[[#This Row],[Descuento]])</f>
        <v>3960</v>
      </c>
    </row>
    <row r="468" spans="1:13" x14ac:dyDescent="0.25">
      <c r="A468" t="s">
        <v>538</v>
      </c>
      <c r="B468">
        <v>45846</v>
      </c>
      <c r="C468" t="s">
        <v>45</v>
      </c>
      <c r="D468" t="s">
        <v>64</v>
      </c>
      <c r="E468" t="s">
        <v>17</v>
      </c>
      <c r="F468" t="s">
        <v>18</v>
      </c>
      <c r="G468">
        <v>19</v>
      </c>
      <c r="H468" s="4">
        <v>1200</v>
      </c>
      <c r="I468" s="3">
        <v>0.3</v>
      </c>
      <c r="J468" t="s">
        <v>74</v>
      </c>
      <c r="K468" t="s">
        <v>61</v>
      </c>
      <c r="L468" t="s">
        <v>56</v>
      </c>
      <c r="M468" s="4">
        <f>+TablaVentas[[#This Row],[Cantidad]]*TablaVentas[[#This Row],[Precio_unitario]]*(1-TablaVentas[[#This Row],[Descuento]])</f>
        <v>15959.999999999998</v>
      </c>
    </row>
    <row r="469" spans="1:13" x14ac:dyDescent="0.25">
      <c r="A469" t="s">
        <v>539</v>
      </c>
      <c r="B469">
        <v>45755</v>
      </c>
      <c r="C469" t="s">
        <v>45</v>
      </c>
      <c r="D469" t="s">
        <v>64</v>
      </c>
      <c r="E469" t="s">
        <v>17</v>
      </c>
      <c r="F469" t="s">
        <v>18</v>
      </c>
      <c r="G469">
        <v>9</v>
      </c>
      <c r="H469" s="4">
        <v>1200</v>
      </c>
      <c r="I469" s="3">
        <v>0.3</v>
      </c>
      <c r="J469" t="s">
        <v>70</v>
      </c>
      <c r="K469" t="s">
        <v>59</v>
      </c>
      <c r="L469" t="s">
        <v>34</v>
      </c>
      <c r="M469" s="4">
        <f>+TablaVentas[[#This Row],[Cantidad]]*TablaVentas[[#This Row],[Precio_unitario]]*(1-TablaVentas[[#This Row],[Descuento]])</f>
        <v>7559.9999999999991</v>
      </c>
    </row>
    <row r="470" spans="1:13" x14ac:dyDescent="0.25">
      <c r="A470" t="s">
        <v>540</v>
      </c>
      <c r="B470">
        <v>45921</v>
      </c>
      <c r="C470" t="s">
        <v>45</v>
      </c>
      <c r="D470" t="s">
        <v>66</v>
      </c>
      <c r="E470" t="s">
        <v>20</v>
      </c>
      <c r="F470" t="s">
        <v>21</v>
      </c>
      <c r="G470">
        <v>20</v>
      </c>
      <c r="H470" s="4">
        <v>800</v>
      </c>
      <c r="I470" s="3">
        <v>0.2</v>
      </c>
      <c r="J470" t="s">
        <v>72</v>
      </c>
      <c r="K470" t="s">
        <v>58</v>
      </c>
      <c r="L470" t="s">
        <v>30</v>
      </c>
      <c r="M470" s="4">
        <f>+TablaVentas[[#This Row],[Cantidad]]*TablaVentas[[#This Row],[Precio_unitario]]*(1-TablaVentas[[#This Row],[Descuento]])</f>
        <v>12800</v>
      </c>
    </row>
    <row r="471" spans="1:13" x14ac:dyDescent="0.25">
      <c r="A471" t="s">
        <v>541</v>
      </c>
      <c r="B471">
        <v>45981</v>
      </c>
      <c r="C471" t="s">
        <v>48</v>
      </c>
      <c r="D471" t="s">
        <v>64</v>
      </c>
      <c r="E471" t="s">
        <v>17</v>
      </c>
      <c r="F471" t="s">
        <v>18</v>
      </c>
      <c r="G471">
        <v>37</v>
      </c>
      <c r="H471" s="4">
        <v>1200</v>
      </c>
      <c r="I471" s="3">
        <v>0.3</v>
      </c>
      <c r="J471" t="s">
        <v>70</v>
      </c>
      <c r="K471" t="s">
        <v>58</v>
      </c>
      <c r="L471" t="s">
        <v>30</v>
      </c>
      <c r="M471" s="4">
        <f>+TablaVentas[[#This Row],[Cantidad]]*TablaVentas[[#This Row],[Precio_unitario]]*(1-TablaVentas[[#This Row],[Descuento]])</f>
        <v>31079.999999999996</v>
      </c>
    </row>
    <row r="472" spans="1:13" x14ac:dyDescent="0.25">
      <c r="A472" t="s">
        <v>542</v>
      </c>
      <c r="B472">
        <v>45732</v>
      </c>
      <c r="C472" t="s">
        <v>46</v>
      </c>
      <c r="D472" t="s">
        <v>63</v>
      </c>
      <c r="E472" t="s">
        <v>15</v>
      </c>
      <c r="F472" t="s">
        <v>16</v>
      </c>
      <c r="G472">
        <v>10</v>
      </c>
      <c r="H472" s="4">
        <v>50</v>
      </c>
      <c r="I472" s="3">
        <v>0.1</v>
      </c>
      <c r="J472" t="s">
        <v>74</v>
      </c>
      <c r="K472" t="s">
        <v>62</v>
      </c>
      <c r="L472" t="s">
        <v>57</v>
      </c>
      <c r="M472" s="4">
        <f>+TablaVentas[[#This Row],[Cantidad]]*TablaVentas[[#This Row],[Precio_unitario]]*(1-TablaVentas[[#This Row],[Descuento]])</f>
        <v>450</v>
      </c>
    </row>
    <row r="473" spans="1:13" x14ac:dyDescent="0.25">
      <c r="A473" t="s">
        <v>543</v>
      </c>
      <c r="B473">
        <v>45874</v>
      </c>
      <c r="C473" t="s">
        <v>48</v>
      </c>
      <c r="D473" t="s">
        <v>63</v>
      </c>
      <c r="E473" t="s">
        <v>15</v>
      </c>
      <c r="F473" t="s">
        <v>16</v>
      </c>
      <c r="G473">
        <v>45</v>
      </c>
      <c r="H473" s="4">
        <v>50</v>
      </c>
      <c r="I473" s="3">
        <v>0.1</v>
      </c>
      <c r="J473" t="s">
        <v>70</v>
      </c>
      <c r="K473" t="s">
        <v>60</v>
      </c>
      <c r="L473" t="s">
        <v>37</v>
      </c>
      <c r="M473" s="4">
        <f>+TablaVentas[[#This Row],[Cantidad]]*TablaVentas[[#This Row],[Precio_unitario]]*(1-TablaVentas[[#This Row],[Descuento]])</f>
        <v>2025</v>
      </c>
    </row>
    <row r="474" spans="1:13" x14ac:dyDescent="0.25">
      <c r="A474" t="s">
        <v>544</v>
      </c>
      <c r="B474">
        <v>45788</v>
      </c>
      <c r="C474" t="s">
        <v>48</v>
      </c>
      <c r="D474" t="s">
        <v>64</v>
      </c>
      <c r="E474" t="s">
        <v>17</v>
      </c>
      <c r="F474" t="s">
        <v>18</v>
      </c>
      <c r="G474">
        <v>36</v>
      </c>
      <c r="H474" s="4">
        <v>1200</v>
      </c>
      <c r="I474" s="3">
        <v>0.3</v>
      </c>
      <c r="J474" t="s">
        <v>72</v>
      </c>
      <c r="K474" t="s">
        <v>58</v>
      </c>
      <c r="L474" t="s">
        <v>30</v>
      </c>
      <c r="M474" s="4">
        <f>+TablaVentas[[#This Row],[Cantidad]]*TablaVentas[[#This Row],[Precio_unitario]]*(1-TablaVentas[[#This Row],[Descuento]])</f>
        <v>30239.999999999996</v>
      </c>
    </row>
    <row r="475" spans="1:13" x14ac:dyDescent="0.25">
      <c r="A475" t="s">
        <v>545</v>
      </c>
      <c r="B475">
        <v>45842</v>
      </c>
      <c r="C475" t="s">
        <v>46</v>
      </c>
      <c r="D475" t="s">
        <v>64</v>
      </c>
      <c r="E475" t="s">
        <v>17</v>
      </c>
      <c r="F475" t="s">
        <v>18</v>
      </c>
      <c r="G475">
        <v>38</v>
      </c>
      <c r="H475" s="4">
        <v>1200</v>
      </c>
      <c r="I475" s="3">
        <v>0.3</v>
      </c>
      <c r="J475" t="s">
        <v>70</v>
      </c>
      <c r="K475" t="s">
        <v>58</v>
      </c>
      <c r="L475" t="s">
        <v>30</v>
      </c>
      <c r="M475" s="4">
        <f>+TablaVentas[[#This Row],[Cantidad]]*TablaVentas[[#This Row],[Precio_unitario]]*(1-TablaVentas[[#This Row],[Descuento]])</f>
        <v>31919.999999999996</v>
      </c>
    </row>
    <row r="476" spans="1:13" x14ac:dyDescent="0.25">
      <c r="A476" t="s">
        <v>546</v>
      </c>
      <c r="B476">
        <v>45887</v>
      </c>
      <c r="C476" t="s">
        <v>45</v>
      </c>
      <c r="D476" t="s">
        <v>63</v>
      </c>
      <c r="E476" t="s">
        <v>15</v>
      </c>
      <c r="F476" t="s">
        <v>16</v>
      </c>
      <c r="G476">
        <v>11</v>
      </c>
      <c r="H476" s="4">
        <v>50</v>
      </c>
      <c r="I476" s="3">
        <v>0.1</v>
      </c>
      <c r="J476" t="s">
        <v>72</v>
      </c>
      <c r="K476" t="s">
        <v>58</v>
      </c>
      <c r="L476" t="s">
        <v>30</v>
      </c>
      <c r="M476" s="4">
        <f>+TablaVentas[[#This Row],[Cantidad]]*TablaVentas[[#This Row],[Precio_unitario]]*(1-TablaVentas[[#This Row],[Descuento]])</f>
        <v>495</v>
      </c>
    </row>
    <row r="477" spans="1:13" x14ac:dyDescent="0.25">
      <c r="A477" t="s">
        <v>547</v>
      </c>
      <c r="B477">
        <v>45768</v>
      </c>
      <c r="C477" t="s">
        <v>46</v>
      </c>
      <c r="D477" t="s">
        <v>66</v>
      </c>
      <c r="E477" t="s">
        <v>20</v>
      </c>
      <c r="F477" t="s">
        <v>21</v>
      </c>
      <c r="G477">
        <v>12</v>
      </c>
      <c r="H477" s="4">
        <v>800</v>
      </c>
      <c r="I477" s="3">
        <v>0.2</v>
      </c>
      <c r="J477" t="s">
        <v>74</v>
      </c>
      <c r="K477" t="s">
        <v>62</v>
      </c>
      <c r="L477" t="s">
        <v>57</v>
      </c>
      <c r="M477" s="4">
        <f>+TablaVentas[[#This Row],[Cantidad]]*TablaVentas[[#This Row],[Precio_unitario]]*(1-TablaVentas[[#This Row],[Descuento]])</f>
        <v>7680</v>
      </c>
    </row>
    <row r="478" spans="1:13" x14ac:dyDescent="0.25">
      <c r="A478" t="s">
        <v>548</v>
      </c>
      <c r="B478">
        <v>46012</v>
      </c>
      <c r="C478" t="s">
        <v>48</v>
      </c>
      <c r="D478" t="s">
        <v>66</v>
      </c>
      <c r="E478" t="s">
        <v>20</v>
      </c>
      <c r="F478" t="s">
        <v>21</v>
      </c>
      <c r="G478">
        <v>23</v>
      </c>
      <c r="H478" s="4">
        <v>800</v>
      </c>
      <c r="I478" s="3">
        <v>0.2</v>
      </c>
      <c r="J478" t="s">
        <v>70</v>
      </c>
      <c r="K478" t="s">
        <v>62</v>
      </c>
      <c r="L478" t="s">
        <v>57</v>
      </c>
      <c r="M478" s="4">
        <f>+TablaVentas[[#This Row],[Cantidad]]*TablaVentas[[#This Row],[Precio_unitario]]*(1-TablaVentas[[#This Row],[Descuento]])</f>
        <v>14720</v>
      </c>
    </row>
    <row r="479" spans="1:13" x14ac:dyDescent="0.25">
      <c r="A479" t="s">
        <v>549</v>
      </c>
      <c r="B479">
        <v>46016</v>
      </c>
      <c r="C479" t="s">
        <v>47</v>
      </c>
      <c r="D479" t="s">
        <v>63</v>
      </c>
      <c r="E479" t="s">
        <v>15</v>
      </c>
      <c r="F479" t="s">
        <v>16</v>
      </c>
      <c r="G479">
        <v>5</v>
      </c>
      <c r="H479" s="4">
        <v>50</v>
      </c>
      <c r="I479" s="3">
        <v>0.1</v>
      </c>
      <c r="J479" t="s">
        <v>74</v>
      </c>
      <c r="K479" t="s">
        <v>61</v>
      </c>
      <c r="L479" t="s">
        <v>56</v>
      </c>
      <c r="M479" s="4">
        <f>+TablaVentas[[#This Row],[Cantidad]]*TablaVentas[[#This Row],[Precio_unitario]]*(1-TablaVentas[[#This Row],[Descuento]])</f>
        <v>225</v>
      </c>
    </row>
    <row r="480" spans="1:13" x14ac:dyDescent="0.25">
      <c r="A480" t="s">
        <v>550</v>
      </c>
      <c r="B480">
        <v>45973</v>
      </c>
      <c r="C480" t="s">
        <v>46</v>
      </c>
      <c r="D480" t="s">
        <v>63</v>
      </c>
      <c r="E480" t="s">
        <v>15</v>
      </c>
      <c r="F480" t="s">
        <v>16</v>
      </c>
      <c r="G480">
        <v>18</v>
      </c>
      <c r="H480" s="4">
        <v>50</v>
      </c>
      <c r="I480" s="3">
        <v>0.1</v>
      </c>
      <c r="J480" t="s">
        <v>70</v>
      </c>
      <c r="K480" t="s">
        <v>60</v>
      </c>
      <c r="L480" t="s">
        <v>37</v>
      </c>
      <c r="M480" s="4">
        <f>+TablaVentas[[#This Row],[Cantidad]]*TablaVentas[[#This Row],[Precio_unitario]]*(1-TablaVentas[[#This Row],[Descuento]])</f>
        <v>810</v>
      </c>
    </row>
    <row r="481" spans="1:13" x14ac:dyDescent="0.25">
      <c r="A481" t="s">
        <v>551</v>
      </c>
      <c r="B481">
        <v>45761</v>
      </c>
      <c r="C481" t="s">
        <v>46</v>
      </c>
      <c r="D481" t="s">
        <v>64</v>
      </c>
      <c r="E481" t="s">
        <v>17</v>
      </c>
      <c r="F481" t="s">
        <v>18</v>
      </c>
      <c r="G481">
        <v>44</v>
      </c>
      <c r="H481" s="4">
        <v>1200</v>
      </c>
      <c r="I481" s="3">
        <v>0.3</v>
      </c>
      <c r="J481" t="s">
        <v>70</v>
      </c>
      <c r="K481" t="s">
        <v>60</v>
      </c>
      <c r="L481" t="s">
        <v>37</v>
      </c>
      <c r="M481" s="4">
        <f>+TablaVentas[[#This Row],[Cantidad]]*TablaVentas[[#This Row],[Precio_unitario]]*(1-TablaVentas[[#This Row],[Descuento]])</f>
        <v>36960</v>
      </c>
    </row>
    <row r="482" spans="1:13" x14ac:dyDescent="0.25">
      <c r="A482" t="s">
        <v>552</v>
      </c>
      <c r="B482">
        <v>45754</v>
      </c>
      <c r="C482" t="s">
        <v>46</v>
      </c>
      <c r="D482" t="s">
        <v>64</v>
      </c>
      <c r="E482" t="s">
        <v>17</v>
      </c>
      <c r="F482" t="s">
        <v>18</v>
      </c>
      <c r="G482">
        <v>39</v>
      </c>
      <c r="H482" s="4">
        <v>1200</v>
      </c>
      <c r="I482" s="3">
        <v>0.3</v>
      </c>
      <c r="J482" t="s">
        <v>72</v>
      </c>
      <c r="K482" t="s">
        <v>59</v>
      </c>
      <c r="L482" t="s">
        <v>34</v>
      </c>
      <c r="M482" s="4">
        <f>+TablaVentas[[#This Row],[Cantidad]]*TablaVentas[[#This Row],[Precio_unitario]]*(1-TablaVentas[[#This Row],[Descuento]])</f>
        <v>32759.999999999996</v>
      </c>
    </row>
    <row r="483" spans="1:13" x14ac:dyDescent="0.25">
      <c r="A483" t="s">
        <v>553</v>
      </c>
      <c r="B483">
        <v>45799</v>
      </c>
      <c r="C483" t="s">
        <v>45</v>
      </c>
      <c r="D483" t="s">
        <v>64</v>
      </c>
      <c r="E483" t="s">
        <v>17</v>
      </c>
      <c r="F483" t="s">
        <v>18</v>
      </c>
      <c r="G483">
        <v>22</v>
      </c>
      <c r="H483" s="4">
        <v>1200</v>
      </c>
      <c r="I483" s="3">
        <v>0.3</v>
      </c>
      <c r="J483" t="s">
        <v>70</v>
      </c>
      <c r="K483" t="s">
        <v>60</v>
      </c>
      <c r="L483" t="s">
        <v>37</v>
      </c>
      <c r="M483" s="4">
        <f>+TablaVentas[[#This Row],[Cantidad]]*TablaVentas[[#This Row],[Precio_unitario]]*(1-TablaVentas[[#This Row],[Descuento]])</f>
        <v>18480</v>
      </c>
    </row>
    <row r="484" spans="1:13" x14ac:dyDescent="0.25">
      <c r="A484" t="s">
        <v>554</v>
      </c>
      <c r="B484">
        <v>45821</v>
      </c>
      <c r="C484" t="s">
        <v>48</v>
      </c>
      <c r="D484" t="s">
        <v>64</v>
      </c>
      <c r="E484" t="s">
        <v>17</v>
      </c>
      <c r="F484" t="s">
        <v>18</v>
      </c>
      <c r="G484">
        <v>31</v>
      </c>
      <c r="H484" s="4">
        <v>1200</v>
      </c>
      <c r="I484" s="3">
        <v>0.3</v>
      </c>
      <c r="J484" t="s">
        <v>70</v>
      </c>
      <c r="K484" t="s">
        <v>60</v>
      </c>
      <c r="L484" t="s">
        <v>37</v>
      </c>
      <c r="M484" s="4">
        <f>+TablaVentas[[#This Row],[Cantidad]]*TablaVentas[[#This Row],[Precio_unitario]]*(1-TablaVentas[[#This Row],[Descuento]])</f>
        <v>26040</v>
      </c>
    </row>
    <row r="485" spans="1:13" x14ac:dyDescent="0.25">
      <c r="A485" t="s">
        <v>555</v>
      </c>
      <c r="B485">
        <v>45706</v>
      </c>
      <c r="C485" t="s">
        <v>48</v>
      </c>
      <c r="D485" t="s">
        <v>66</v>
      </c>
      <c r="E485" t="s">
        <v>20</v>
      </c>
      <c r="F485" t="s">
        <v>21</v>
      </c>
      <c r="G485">
        <v>14</v>
      </c>
      <c r="H485" s="4">
        <v>800</v>
      </c>
      <c r="I485" s="3">
        <v>0.2</v>
      </c>
      <c r="J485" t="s">
        <v>70</v>
      </c>
      <c r="K485" t="s">
        <v>61</v>
      </c>
      <c r="L485" t="s">
        <v>56</v>
      </c>
      <c r="M485" s="4">
        <f>+TablaVentas[[#This Row],[Cantidad]]*TablaVentas[[#This Row],[Precio_unitario]]*(1-TablaVentas[[#This Row],[Descuento]])</f>
        <v>8960</v>
      </c>
    </row>
    <row r="486" spans="1:13" x14ac:dyDescent="0.25">
      <c r="A486" t="s">
        <v>556</v>
      </c>
      <c r="B486">
        <v>45856</v>
      </c>
      <c r="C486" t="s">
        <v>48</v>
      </c>
      <c r="D486" t="s">
        <v>63</v>
      </c>
      <c r="E486" t="s">
        <v>15</v>
      </c>
      <c r="F486" t="s">
        <v>16</v>
      </c>
      <c r="G486">
        <v>14</v>
      </c>
      <c r="H486" s="4">
        <v>50</v>
      </c>
      <c r="I486" s="3">
        <v>0.1</v>
      </c>
      <c r="J486" t="s">
        <v>70</v>
      </c>
      <c r="K486" t="s">
        <v>61</v>
      </c>
      <c r="L486" t="s">
        <v>56</v>
      </c>
      <c r="M486" s="4">
        <f>+TablaVentas[[#This Row],[Cantidad]]*TablaVentas[[#This Row],[Precio_unitario]]*(1-TablaVentas[[#This Row],[Descuento]])</f>
        <v>630</v>
      </c>
    </row>
    <row r="487" spans="1:13" x14ac:dyDescent="0.25">
      <c r="A487" t="s">
        <v>557</v>
      </c>
      <c r="B487">
        <v>46016</v>
      </c>
      <c r="C487" t="s">
        <v>47</v>
      </c>
      <c r="D487" t="s">
        <v>64</v>
      </c>
      <c r="E487" t="s">
        <v>17</v>
      </c>
      <c r="F487" t="s">
        <v>18</v>
      </c>
      <c r="G487">
        <v>21</v>
      </c>
      <c r="H487" s="4">
        <v>1200</v>
      </c>
      <c r="I487" s="3">
        <v>0.3</v>
      </c>
      <c r="J487" t="s">
        <v>72</v>
      </c>
      <c r="K487" t="s">
        <v>62</v>
      </c>
      <c r="L487" t="s">
        <v>57</v>
      </c>
      <c r="M487" s="4">
        <f>+TablaVentas[[#This Row],[Cantidad]]*TablaVentas[[#This Row],[Precio_unitario]]*(1-TablaVentas[[#This Row],[Descuento]])</f>
        <v>17640</v>
      </c>
    </row>
    <row r="488" spans="1:13" x14ac:dyDescent="0.25">
      <c r="A488" t="s">
        <v>558</v>
      </c>
      <c r="B488">
        <v>45874</v>
      </c>
      <c r="C488" t="s">
        <v>45</v>
      </c>
      <c r="D488" t="s">
        <v>66</v>
      </c>
      <c r="E488" t="s">
        <v>20</v>
      </c>
      <c r="F488" t="s">
        <v>21</v>
      </c>
      <c r="G488">
        <v>29</v>
      </c>
      <c r="H488" s="4">
        <v>800</v>
      </c>
      <c r="I488" s="3">
        <v>0.2</v>
      </c>
      <c r="J488" t="s">
        <v>72</v>
      </c>
      <c r="K488" t="s">
        <v>58</v>
      </c>
      <c r="L488" t="s">
        <v>30</v>
      </c>
      <c r="M488" s="4">
        <f>+TablaVentas[[#This Row],[Cantidad]]*TablaVentas[[#This Row],[Precio_unitario]]*(1-TablaVentas[[#This Row],[Descuento]])</f>
        <v>18560</v>
      </c>
    </row>
    <row r="489" spans="1:13" x14ac:dyDescent="0.25">
      <c r="A489" t="s">
        <v>559</v>
      </c>
      <c r="B489">
        <v>45893</v>
      </c>
      <c r="C489" t="s">
        <v>46</v>
      </c>
      <c r="D489" t="s">
        <v>63</v>
      </c>
      <c r="E489" t="s">
        <v>15</v>
      </c>
      <c r="F489" t="s">
        <v>16</v>
      </c>
      <c r="G489">
        <v>40</v>
      </c>
      <c r="H489" s="4">
        <v>50</v>
      </c>
      <c r="I489" s="3">
        <v>0.1</v>
      </c>
      <c r="J489" t="s">
        <v>72</v>
      </c>
      <c r="K489" t="s">
        <v>59</v>
      </c>
      <c r="L489" t="s">
        <v>34</v>
      </c>
      <c r="M489" s="4">
        <f>+TablaVentas[[#This Row],[Cantidad]]*TablaVentas[[#This Row],[Precio_unitario]]*(1-TablaVentas[[#This Row],[Descuento]])</f>
        <v>1800</v>
      </c>
    </row>
    <row r="490" spans="1:13" x14ac:dyDescent="0.25">
      <c r="A490" t="s">
        <v>560</v>
      </c>
      <c r="B490">
        <v>45852</v>
      </c>
      <c r="C490" t="s">
        <v>47</v>
      </c>
      <c r="D490" t="s">
        <v>64</v>
      </c>
      <c r="E490" t="s">
        <v>17</v>
      </c>
      <c r="F490" t="s">
        <v>18</v>
      </c>
      <c r="G490">
        <v>45</v>
      </c>
      <c r="H490" s="4">
        <v>1200</v>
      </c>
      <c r="I490" s="3">
        <v>0.3</v>
      </c>
      <c r="J490" t="s">
        <v>70</v>
      </c>
      <c r="K490" t="s">
        <v>58</v>
      </c>
      <c r="L490" t="s">
        <v>30</v>
      </c>
      <c r="M490" s="4">
        <f>+TablaVentas[[#This Row],[Cantidad]]*TablaVentas[[#This Row],[Precio_unitario]]*(1-TablaVentas[[#This Row],[Descuento]])</f>
        <v>37800</v>
      </c>
    </row>
    <row r="491" spans="1:13" x14ac:dyDescent="0.25">
      <c r="A491" t="s">
        <v>561</v>
      </c>
      <c r="B491">
        <v>45806</v>
      </c>
      <c r="C491" t="s">
        <v>46</v>
      </c>
      <c r="D491" t="s">
        <v>63</v>
      </c>
      <c r="E491" t="s">
        <v>15</v>
      </c>
      <c r="F491" t="s">
        <v>16</v>
      </c>
      <c r="G491">
        <v>25</v>
      </c>
      <c r="H491" s="4">
        <v>50</v>
      </c>
      <c r="I491" s="3">
        <v>0.1</v>
      </c>
      <c r="J491" t="s">
        <v>70</v>
      </c>
      <c r="K491" t="s">
        <v>62</v>
      </c>
      <c r="L491" t="s">
        <v>57</v>
      </c>
      <c r="M491" s="4">
        <f>+TablaVentas[[#This Row],[Cantidad]]*TablaVentas[[#This Row],[Precio_unitario]]*(1-TablaVentas[[#This Row],[Descuento]])</f>
        <v>1125</v>
      </c>
    </row>
    <row r="492" spans="1:13" x14ac:dyDescent="0.25">
      <c r="A492" t="s">
        <v>562</v>
      </c>
      <c r="B492">
        <v>45915</v>
      </c>
      <c r="C492" t="s">
        <v>46</v>
      </c>
      <c r="D492" t="s">
        <v>64</v>
      </c>
      <c r="E492" t="s">
        <v>17</v>
      </c>
      <c r="F492" t="s">
        <v>18</v>
      </c>
      <c r="G492">
        <v>23</v>
      </c>
      <c r="H492" s="4">
        <v>1200</v>
      </c>
      <c r="I492" s="3">
        <v>0.3</v>
      </c>
      <c r="J492" t="s">
        <v>74</v>
      </c>
      <c r="K492" t="s">
        <v>59</v>
      </c>
      <c r="L492" t="s">
        <v>34</v>
      </c>
      <c r="M492" s="4">
        <f>+TablaVentas[[#This Row],[Cantidad]]*TablaVentas[[#This Row],[Precio_unitario]]*(1-TablaVentas[[#This Row],[Descuento]])</f>
        <v>19320</v>
      </c>
    </row>
    <row r="493" spans="1:13" x14ac:dyDescent="0.25">
      <c r="A493" t="s">
        <v>563</v>
      </c>
      <c r="B493">
        <v>45900</v>
      </c>
      <c r="C493" t="s">
        <v>48</v>
      </c>
      <c r="D493" t="s">
        <v>65</v>
      </c>
      <c r="E493" t="s">
        <v>19</v>
      </c>
      <c r="F493" t="s">
        <v>16</v>
      </c>
      <c r="G493">
        <v>15</v>
      </c>
      <c r="H493" s="4">
        <v>200</v>
      </c>
      <c r="I493" s="3">
        <v>0.1</v>
      </c>
      <c r="J493" t="s">
        <v>72</v>
      </c>
      <c r="K493" t="s">
        <v>58</v>
      </c>
      <c r="L493" t="s">
        <v>30</v>
      </c>
      <c r="M493" s="4">
        <f>+TablaVentas[[#This Row],[Cantidad]]*TablaVentas[[#This Row],[Precio_unitario]]*(1-TablaVentas[[#This Row],[Descuento]])</f>
        <v>2700</v>
      </c>
    </row>
    <row r="494" spans="1:13" x14ac:dyDescent="0.25">
      <c r="A494" t="s">
        <v>564</v>
      </c>
      <c r="B494">
        <v>45781</v>
      </c>
      <c r="C494" t="s">
        <v>46</v>
      </c>
      <c r="D494" t="s">
        <v>64</v>
      </c>
      <c r="E494" t="s">
        <v>17</v>
      </c>
      <c r="F494" t="s">
        <v>18</v>
      </c>
      <c r="G494">
        <v>38</v>
      </c>
      <c r="H494" s="4">
        <v>1200</v>
      </c>
      <c r="I494" s="3">
        <v>0.3</v>
      </c>
      <c r="J494" t="s">
        <v>74</v>
      </c>
      <c r="K494" t="s">
        <v>62</v>
      </c>
      <c r="L494" t="s">
        <v>57</v>
      </c>
      <c r="M494" s="4">
        <f>+TablaVentas[[#This Row],[Cantidad]]*TablaVentas[[#This Row],[Precio_unitario]]*(1-TablaVentas[[#This Row],[Descuento]])</f>
        <v>31919.999999999996</v>
      </c>
    </row>
    <row r="495" spans="1:13" x14ac:dyDescent="0.25">
      <c r="A495" t="s">
        <v>565</v>
      </c>
      <c r="B495">
        <v>45950</v>
      </c>
      <c r="C495" t="s">
        <v>45</v>
      </c>
      <c r="D495" t="s">
        <v>63</v>
      </c>
      <c r="E495" t="s">
        <v>15</v>
      </c>
      <c r="F495" t="s">
        <v>16</v>
      </c>
      <c r="G495">
        <v>44</v>
      </c>
      <c r="H495" s="4">
        <v>50</v>
      </c>
      <c r="I495" s="3">
        <v>0.1</v>
      </c>
      <c r="J495" t="s">
        <v>74</v>
      </c>
      <c r="K495" t="s">
        <v>59</v>
      </c>
      <c r="L495" t="s">
        <v>34</v>
      </c>
      <c r="M495" s="4">
        <f>+TablaVentas[[#This Row],[Cantidad]]*TablaVentas[[#This Row],[Precio_unitario]]*(1-TablaVentas[[#This Row],[Descuento]])</f>
        <v>1980</v>
      </c>
    </row>
    <row r="496" spans="1:13" x14ac:dyDescent="0.25">
      <c r="A496" t="s">
        <v>566</v>
      </c>
      <c r="B496">
        <v>45959</v>
      </c>
      <c r="C496" t="s">
        <v>45</v>
      </c>
      <c r="D496" t="s">
        <v>64</v>
      </c>
      <c r="E496" t="s">
        <v>17</v>
      </c>
      <c r="F496" t="s">
        <v>18</v>
      </c>
      <c r="G496">
        <v>13</v>
      </c>
      <c r="H496" s="4">
        <v>1200</v>
      </c>
      <c r="I496" s="3">
        <v>0.3</v>
      </c>
      <c r="J496" t="s">
        <v>74</v>
      </c>
      <c r="K496" t="s">
        <v>59</v>
      </c>
      <c r="L496" t="s">
        <v>34</v>
      </c>
      <c r="M496" s="4">
        <f>+TablaVentas[[#This Row],[Cantidad]]*TablaVentas[[#This Row],[Precio_unitario]]*(1-TablaVentas[[#This Row],[Descuento]])</f>
        <v>10920</v>
      </c>
    </row>
    <row r="497" spans="1:13" x14ac:dyDescent="0.25">
      <c r="A497" t="s">
        <v>567</v>
      </c>
      <c r="B497">
        <v>45749</v>
      </c>
      <c r="C497" t="s">
        <v>47</v>
      </c>
      <c r="D497" t="s">
        <v>66</v>
      </c>
      <c r="E497" t="s">
        <v>20</v>
      </c>
      <c r="F497" t="s">
        <v>21</v>
      </c>
      <c r="G497">
        <v>31</v>
      </c>
      <c r="H497" s="4">
        <v>800</v>
      </c>
      <c r="I497" s="3">
        <v>0.2</v>
      </c>
      <c r="J497" t="s">
        <v>70</v>
      </c>
      <c r="K497" t="s">
        <v>59</v>
      </c>
      <c r="L497" t="s">
        <v>34</v>
      </c>
      <c r="M497" s="4">
        <f>+TablaVentas[[#This Row],[Cantidad]]*TablaVentas[[#This Row],[Precio_unitario]]*(1-TablaVentas[[#This Row],[Descuento]])</f>
        <v>19840</v>
      </c>
    </row>
    <row r="498" spans="1:13" x14ac:dyDescent="0.25">
      <c r="A498" t="s">
        <v>568</v>
      </c>
      <c r="B498">
        <v>45835</v>
      </c>
      <c r="C498" t="s">
        <v>48</v>
      </c>
      <c r="D498" t="s">
        <v>66</v>
      </c>
      <c r="E498" t="s">
        <v>20</v>
      </c>
      <c r="F498" t="s">
        <v>21</v>
      </c>
      <c r="G498">
        <v>41</v>
      </c>
      <c r="H498" s="4">
        <v>800</v>
      </c>
      <c r="I498" s="3">
        <v>0.2</v>
      </c>
      <c r="J498" t="s">
        <v>74</v>
      </c>
      <c r="K498" t="s">
        <v>59</v>
      </c>
      <c r="L498" t="s">
        <v>34</v>
      </c>
      <c r="M498" s="4">
        <f>+TablaVentas[[#This Row],[Cantidad]]*TablaVentas[[#This Row],[Precio_unitario]]*(1-TablaVentas[[#This Row],[Descuento]])</f>
        <v>26240</v>
      </c>
    </row>
    <row r="499" spans="1:13" x14ac:dyDescent="0.25">
      <c r="A499" t="s">
        <v>569</v>
      </c>
      <c r="B499">
        <v>45836</v>
      </c>
      <c r="C499" t="s">
        <v>45</v>
      </c>
      <c r="D499" t="s">
        <v>65</v>
      </c>
      <c r="E499" t="s">
        <v>19</v>
      </c>
      <c r="F499" t="s">
        <v>16</v>
      </c>
      <c r="G499">
        <v>40</v>
      </c>
      <c r="H499" s="4">
        <v>200</v>
      </c>
      <c r="I499" s="3">
        <v>0.1</v>
      </c>
      <c r="J499" t="s">
        <v>70</v>
      </c>
      <c r="K499" t="s">
        <v>58</v>
      </c>
      <c r="L499" t="s">
        <v>30</v>
      </c>
      <c r="M499" s="4">
        <f>+TablaVentas[[#This Row],[Cantidad]]*TablaVentas[[#This Row],[Precio_unitario]]*(1-TablaVentas[[#This Row],[Descuento]])</f>
        <v>7200</v>
      </c>
    </row>
    <row r="500" spans="1:13" x14ac:dyDescent="0.25">
      <c r="A500" t="s">
        <v>570</v>
      </c>
      <c r="B500">
        <v>45913</v>
      </c>
      <c r="C500" t="s">
        <v>46</v>
      </c>
      <c r="D500" t="s">
        <v>65</v>
      </c>
      <c r="E500" t="s">
        <v>19</v>
      </c>
      <c r="F500" t="s">
        <v>16</v>
      </c>
      <c r="G500">
        <v>25</v>
      </c>
      <c r="H500" s="4">
        <v>200</v>
      </c>
      <c r="I500" s="3">
        <v>0.1</v>
      </c>
      <c r="J500" t="s">
        <v>70</v>
      </c>
      <c r="K500" t="s">
        <v>58</v>
      </c>
      <c r="L500" t="s">
        <v>30</v>
      </c>
      <c r="M500" s="4">
        <f>+TablaVentas[[#This Row],[Cantidad]]*TablaVentas[[#This Row],[Precio_unitario]]*(1-TablaVentas[[#This Row],[Descuento]])</f>
        <v>4500</v>
      </c>
    </row>
    <row r="501" spans="1:13" x14ac:dyDescent="0.25">
      <c r="A501" t="s">
        <v>571</v>
      </c>
      <c r="B501">
        <v>45972</v>
      </c>
      <c r="C501" t="s">
        <v>48</v>
      </c>
      <c r="D501" t="s">
        <v>63</v>
      </c>
      <c r="E501" t="s">
        <v>15</v>
      </c>
      <c r="F501" t="s">
        <v>16</v>
      </c>
      <c r="G501">
        <v>19</v>
      </c>
      <c r="H501" s="4">
        <v>50</v>
      </c>
      <c r="I501" s="3">
        <v>0.1</v>
      </c>
      <c r="J501" t="s">
        <v>70</v>
      </c>
      <c r="K501" t="s">
        <v>58</v>
      </c>
      <c r="L501" t="s">
        <v>30</v>
      </c>
      <c r="M501" s="4">
        <f>+TablaVentas[[#This Row],[Cantidad]]*TablaVentas[[#This Row],[Precio_unitario]]*(1-TablaVentas[[#This Row],[Descuento]])</f>
        <v>855</v>
      </c>
    </row>
    <row r="502" spans="1:13" x14ac:dyDescent="0.25">
      <c r="A502" t="s">
        <v>572</v>
      </c>
      <c r="B502">
        <v>45872</v>
      </c>
      <c r="C502" t="s">
        <v>45</v>
      </c>
      <c r="D502" t="s">
        <v>66</v>
      </c>
      <c r="E502" t="s">
        <v>20</v>
      </c>
      <c r="F502" t="s">
        <v>21</v>
      </c>
      <c r="G502">
        <v>19</v>
      </c>
      <c r="H502" s="4">
        <v>800</v>
      </c>
      <c r="I502" s="3">
        <v>0.2</v>
      </c>
      <c r="J502" t="s">
        <v>74</v>
      </c>
      <c r="K502" t="s">
        <v>58</v>
      </c>
      <c r="L502" t="s">
        <v>30</v>
      </c>
      <c r="M502" s="4">
        <f>+TablaVentas[[#This Row],[Cantidad]]*TablaVentas[[#This Row],[Precio_unitario]]*(1-TablaVentas[[#This Row],[Descuento]])</f>
        <v>12160</v>
      </c>
    </row>
    <row r="503" spans="1:13" x14ac:dyDescent="0.25">
      <c r="A503" t="s">
        <v>573</v>
      </c>
      <c r="B503">
        <v>46005</v>
      </c>
      <c r="C503" t="s">
        <v>47</v>
      </c>
      <c r="D503" t="s">
        <v>65</v>
      </c>
      <c r="E503" t="s">
        <v>19</v>
      </c>
      <c r="F503" t="s">
        <v>16</v>
      </c>
      <c r="G503">
        <v>40</v>
      </c>
      <c r="H503" s="4">
        <v>200</v>
      </c>
      <c r="I503" s="3">
        <v>0.1</v>
      </c>
      <c r="J503" t="s">
        <v>70</v>
      </c>
      <c r="K503" t="s">
        <v>61</v>
      </c>
      <c r="L503" t="s">
        <v>56</v>
      </c>
      <c r="M503" s="4">
        <f>+TablaVentas[[#This Row],[Cantidad]]*TablaVentas[[#This Row],[Precio_unitario]]*(1-TablaVentas[[#This Row],[Descuento]])</f>
        <v>7200</v>
      </c>
    </row>
    <row r="504" spans="1:13" x14ac:dyDescent="0.25">
      <c r="A504" t="s">
        <v>574</v>
      </c>
      <c r="B504">
        <v>45850</v>
      </c>
      <c r="C504" t="s">
        <v>47</v>
      </c>
      <c r="D504" t="s">
        <v>63</v>
      </c>
      <c r="E504" t="s">
        <v>15</v>
      </c>
      <c r="F504" t="s">
        <v>16</v>
      </c>
      <c r="G504">
        <v>8</v>
      </c>
      <c r="H504" s="4">
        <v>50</v>
      </c>
      <c r="I504" s="3">
        <v>0.1</v>
      </c>
      <c r="J504" t="s">
        <v>72</v>
      </c>
      <c r="K504" t="s">
        <v>61</v>
      </c>
      <c r="L504" t="s">
        <v>56</v>
      </c>
      <c r="M504" s="4">
        <f>+TablaVentas[[#This Row],[Cantidad]]*TablaVentas[[#This Row],[Precio_unitario]]*(1-TablaVentas[[#This Row],[Descuento]])</f>
        <v>360</v>
      </c>
    </row>
    <row r="505" spans="1:13" x14ac:dyDescent="0.25">
      <c r="A505" t="s">
        <v>575</v>
      </c>
      <c r="B505">
        <v>45703</v>
      </c>
      <c r="C505" t="s">
        <v>46</v>
      </c>
      <c r="D505" t="s">
        <v>65</v>
      </c>
      <c r="E505" t="s">
        <v>19</v>
      </c>
      <c r="F505" t="s">
        <v>16</v>
      </c>
      <c r="G505">
        <v>29</v>
      </c>
      <c r="H505" s="4">
        <v>200</v>
      </c>
      <c r="I505" s="3">
        <v>0.1</v>
      </c>
      <c r="J505" t="s">
        <v>72</v>
      </c>
      <c r="K505" t="s">
        <v>60</v>
      </c>
      <c r="L505" t="s">
        <v>37</v>
      </c>
      <c r="M505" s="4">
        <f>+TablaVentas[[#This Row],[Cantidad]]*TablaVentas[[#This Row],[Precio_unitario]]*(1-TablaVentas[[#This Row],[Descuento]])</f>
        <v>5220</v>
      </c>
    </row>
    <row r="506" spans="1:13" x14ac:dyDescent="0.25">
      <c r="A506" t="s">
        <v>576</v>
      </c>
      <c r="B506">
        <v>45858</v>
      </c>
      <c r="C506" t="s">
        <v>45</v>
      </c>
      <c r="D506" t="s">
        <v>64</v>
      </c>
      <c r="E506" t="s">
        <v>17</v>
      </c>
      <c r="F506" t="s">
        <v>18</v>
      </c>
      <c r="G506">
        <v>10</v>
      </c>
      <c r="H506" s="4">
        <v>1200</v>
      </c>
      <c r="I506" s="3">
        <v>0.3</v>
      </c>
      <c r="J506" t="s">
        <v>74</v>
      </c>
      <c r="K506" t="s">
        <v>60</v>
      </c>
      <c r="L506" t="s">
        <v>37</v>
      </c>
      <c r="M506" s="4">
        <f>+TablaVentas[[#This Row],[Cantidad]]*TablaVentas[[#This Row],[Precio_unitario]]*(1-TablaVentas[[#This Row],[Descuento]])</f>
        <v>8400</v>
      </c>
    </row>
    <row r="507" spans="1:13" x14ac:dyDescent="0.25">
      <c r="A507" t="s">
        <v>577</v>
      </c>
      <c r="B507">
        <v>46020</v>
      </c>
      <c r="C507" t="s">
        <v>47</v>
      </c>
      <c r="D507" t="s">
        <v>65</v>
      </c>
      <c r="E507" t="s">
        <v>19</v>
      </c>
      <c r="F507" t="s">
        <v>16</v>
      </c>
      <c r="G507">
        <v>26</v>
      </c>
      <c r="H507" s="4">
        <v>200</v>
      </c>
      <c r="I507" s="3">
        <v>0.1</v>
      </c>
      <c r="J507" t="s">
        <v>74</v>
      </c>
      <c r="K507" t="s">
        <v>61</v>
      </c>
      <c r="L507" t="s">
        <v>56</v>
      </c>
      <c r="M507" s="4">
        <f>+TablaVentas[[#This Row],[Cantidad]]*TablaVentas[[#This Row],[Precio_unitario]]*(1-TablaVentas[[#This Row],[Descuento]])</f>
        <v>4680</v>
      </c>
    </row>
    <row r="508" spans="1:13" x14ac:dyDescent="0.25">
      <c r="A508" t="s">
        <v>578</v>
      </c>
      <c r="B508">
        <v>45950</v>
      </c>
      <c r="C508" t="s">
        <v>45</v>
      </c>
      <c r="D508" t="s">
        <v>64</v>
      </c>
      <c r="E508" t="s">
        <v>17</v>
      </c>
      <c r="F508" t="s">
        <v>18</v>
      </c>
      <c r="G508">
        <v>36</v>
      </c>
      <c r="H508" s="4">
        <v>1200</v>
      </c>
      <c r="I508" s="3">
        <v>0.3</v>
      </c>
      <c r="J508" t="s">
        <v>72</v>
      </c>
      <c r="K508" t="s">
        <v>60</v>
      </c>
      <c r="L508" t="s">
        <v>37</v>
      </c>
      <c r="M508" s="4">
        <f>+TablaVentas[[#This Row],[Cantidad]]*TablaVentas[[#This Row],[Precio_unitario]]*(1-TablaVentas[[#This Row],[Descuento]])</f>
        <v>30239.999999999996</v>
      </c>
    </row>
    <row r="509" spans="1:13" x14ac:dyDescent="0.25">
      <c r="A509" t="s">
        <v>579</v>
      </c>
      <c r="B509">
        <v>45681</v>
      </c>
      <c r="C509" t="s">
        <v>46</v>
      </c>
      <c r="D509" t="s">
        <v>65</v>
      </c>
      <c r="E509" t="s">
        <v>19</v>
      </c>
      <c r="F509" t="s">
        <v>16</v>
      </c>
      <c r="G509">
        <v>31</v>
      </c>
      <c r="H509" s="4">
        <v>200</v>
      </c>
      <c r="I509" s="3">
        <v>0.1</v>
      </c>
      <c r="J509" t="s">
        <v>70</v>
      </c>
      <c r="K509" t="s">
        <v>62</v>
      </c>
      <c r="L509" t="s">
        <v>57</v>
      </c>
      <c r="M509" s="4">
        <f>+TablaVentas[[#This Row],[Cantidad]]*TablaVentas[[#This Row],[Precio_unitario]]*(1-TablaVentas[[#This Row],[Descuento]])</f>
        <v>5580</v>
      </c>
    </row>
    <row r="510" spans="1:13" x14ac:dyDescent="0.25">
      <c r="A510" t="s">
        <v>580</v>
      </c>
      <c r="B510">
        <v>45792</v>
      </c>
      <c r="C510" t="s">
        <v>45</v>
      </c>
      <c r="D510" t="s">
        <v>66</v>
      </c>
      <c r="E510" t="s">
        <v>20</v>
      </c>
      <c r="F510" t="s">
        <v>21</v>
      </c>
      <c r="G510">
        <v>33</v>
      </c>
      <c r="H510" s="4">
        <v>800</v>
      </c>
      <c r="I510" s="3">
        <v>0.2</v>
      </c>
      <c r="J510" t="s">
        <v>72</v>
      </c>
      <c r="K510" t="s">
        <v>59</v>
      </c>
      <c r="L510" t="s">
        <v>34</v>
      </c>
      <c r="M510" s="4">
        <f>+TablaVentas[[#This Row],[Cantidad]]*TablaVentas[[#This Row],[Precio_unitario]]*(1-TablaVentas[[#This Row],[Descuento]])</f>
        <v>21120</v>
      </c>
    </row>
    <row r="511" spans="1:13" x14ac:dyDescent="0.25">
      <c r="A511" t="s">
        <v>581</v>
      </c>
      <c r="B511">
        <v>45988</v>
      </c>
      <c r="C511" t="s">
        <v>45</v>
      </c>
      <c r="D511" t="s">
        <v>66</v>
      </c>
      <c r="E511" t="s">
        <v>20</v>
      </c>
      <c r="F511" t="s">
        <v>21</v>
      </c>
      <c r="G511">
        <v>27</v>
      </c>
      <c r="H511" s="4">
        <v>800</v>
      </c>
      <c r="I511" s="3">
        <v>0.2</v>
      </c>
      <c r="J511" t="s">
        <v>72</v>
      </c>
      <c r="K511" t="s">
        <v>61</v>
      </c>
      <c r="L511" t="s">
        <v>56</v>
      </c>
      <c r="M511" s="4">
        <f>+TablaVentas[[#This Row],[Cantidad]]*TablaVentas[[#This Row],[Precio_unitario]]*(1-TablaVentas[[#This Row],[Descuento]])</f>
        <v>17280</v>
      </c>
    </row>
    <row r="512" spans="1:13" x14ac:dyDescent="0.25">
      <c r="A512" t="s">
        <v>582</v>
      </c>
      <c r="B512">
        <v>45715</v>
      </c>
      <c r="C512" t="s">
        <v>45</v>
      </c>
      <c r="D512" t="s">
        <v>63</v>
      </c>
      <c r="E512" t="s">
        <v>15</v>
      </c>
      <c r="F512" t="s">
        <v>16</v>
      </c>
      <c r="G512">
        <v>33</v>
      </c>
      <c r="H512" s="4">
        <v>50</v>
      </c>
      <c r="I512" s="3">
        <v>0.1</v>
      </c>
      <c r="J512" t="s">
        <v>70</v>
      </c>
      <c r="K512" t="s">
        <v>60</v>
      </c>
      <c r="L512" t="s">
        <v>37</v>
      </c>
      <c r="M512" s="4">
        <f>+TablaVentas[[#This Row],[Cantidad]]*TablaVentas[[#This Row],[Precio_unitario]]*(1-TablaVentas[[#This Row],[Descuento]])</f>
        <v>1485</v>
      </c>
    </row>
    <row r="513" spans="1:13" x14ac:dyDescent="0.25">
      <c r="A513" t="s">
        <v>583</v>
      </c>
      <c r="B513">
        <v>45722</v>
      </c>
      <c r="C513" t="s">
        <v>46</v>
      </c>
      <c r="D513" t="s">
        <v>63</v>
      </c>
      <c r="E513" t="s">
        <v>15</v>
      </c>
      <c r="F513" t="s">
        <v>16</v>
      </c>
      <c r="G513">
        <v>26</v>
      </c>
      <c r="H513" s="4">
        <v>50</v>
      </c>
      <c r="I513" s="3">
        <v>0.1</v>
      </c>
      <c r="J513" t="s">
        <v>72</v>
      </c>
      <c r="K513" t="s">
        <v>60</v>
      </c>
      <c r="L513" t="s">
        <v>37</v>
      </c>
      <c r="M513" s="4">
        <f>+TablaVentas[[#This Row],[Cantidad]]*TablaVentas[[#This Row],[Precio_unitario]]*(1-TablaVentas[[#This Row],[Descuento]])</f>
        <v>1170</v>
      </c>
    </row>
    <row r="514" spans="1:13" x14ac:dyDescent="0.25">
      <c r="A514" t="s">
        <v>584</v>
      </c>
      <c r="B514">
        <v>45852</v>
      </c>
      <c r="C514" t="s">
        <v>45</v>
      </c>
      <c r="D514" t="s">
        <v>63</v>
      </c>
      <c r="E514" t="s">
        <v>15</v>
      </c>
      <c r="F514" t="s">
        <v>16</v>
      </c>
      <c r="G514">
        <v>45</v>
      </c>
      <c r="H514" s="4">
        <v>50</v>
      </c>
      <c r="I514" s="3">
        <v>0.1</v>
      </c>
      <c r="J514" t="s">
        <v>72</v>
      </c>
      <c r="K514" t="s">
        <v>58</v>
      </c>
      <c r="L514" t="s">
        <v>30</v>
      </c>
      <c r="M514" s="4">
        <f>+TablaVentas[[#This Row],[Cantidad]]*TablaVentas[[#This Row],[Precio_unitario]]*(1-TablaVentas[[#This Row],[Descuento]])</f>
        <v>2025</v>
      </c>
    </row>
    <row r="515" spans="1:13" x14ac:dyDescent="0.25">
      <c r="A515" t="s">
        <v>585</v>
      </c>
      <c r="B515">
        <v>45763</v>
      </c>
      <c r="C515" t="s">
        <v>48</v>
      </c>
      <c r="D515" t="s">
        <v>65</v>
      </c>
      <c r="E515" t="s">
        <v>19</v>
      </c>
      <c r="F515" t="s">
        <v>16</v>
      </c>
      <c r="G515">
        <v>34</v>
      </c>
      <c r="H515" s="4">
        <v>200</v>
      </c>
      <c r="I515" s="3">
        <v>0.1</v>
      </c>
      <c r="J515" t="s">
        <v>74</v>
      </c>
      <c r="K515" t="s">
        <v>59</v>
      </c>
      <c r="L515" t="s">
        <v>34</v>
      </c>
      <c r="M515" s="4">
        <f>+TablaVentas[[#This Row],[Cantidad]]*TablaVentas[[#This Row],[Precio_unitario]]*(1-TablaVentas[[#This Row],[Descuento]])</f>
        <v>6120</v>
      </c>
    </row>
    <row r="516" spans="1:13" x14ac:dyDescent="0.25">
      <c r="A516" t="s">
        <v>586</v>
      </c>
      <c r="B516">
        <v>45837</v>
      </c>
      <c r="C516" t="s">
        <v>47</v>
      </c>
      <c r="D516" t="s">
        <v>65</v>
      </c>
      <c r="E516" t="s">
        <v>19</v>
      </c>
      <c r="F516" t="s">
        <v>16</v>
      </c>
      <c r="G516">
        <v>14</v>
      </c>
      <c r="H516" s="4">
        <v>200</v>
      </c>
      <c r="I516" s="3">
        <v>0.1</v>
      </c>
      <c r="J516" t="s">
        <v>72</v>
      </c>
      <c r="K516" t="s">
        <v>58</v>
      </c>
      <c r="L516" t="s">
        <v>30</v>
      </c>
      <c r="M516" s="4">
        <f>+TablaVentas[[#This Row],[Cantidad]]*TablaVentas[[#This Row],[Precio_unitario]]*(1-TablaVentas[[#This Row],[Descuento]])</f>
        <v>2520</v>
      </c>
    </row>
    <row r="517" spans="1:13" x14ac:dyDescent="0.25">
      <c r="A517" t="s">
        <v>587</v>
      </c>
      <c r="B517">
        <v>45722</v>
      </c>
      <c r="C517" t="s">
        <v>46</v>
      </c>
      <c r="D517" t="s">
        <v>66</v>
      </c>
      <c r="E517" t="s">
        <v>20</v>
      </c>
      <c r="F517" t="s">
        <v>21</v>
      </c>
      <c r="G517">
        <v>25</v>
      </c>
      <c r="H517" s="4">
        <v>800</v>
      </c>
      <c r="I517" s="3">
        <v>0.2</v>
      </c>
      <c r="J517" t="s">
        <v>70</v>
      </c>
      <c r="K517" t="s">
        <v>58</v>
      </c>
      <c r="L517" t="s">
        <v>30</v>
      </c>
      <c r="M517" s="4">
        <f>+TablaVentas[[#This Row],[Cantidad]]*TablaVentas[[#This Row],[Precio_unitario]]*(1-TablaVentas[[#This Row],[Descuento]])</f>
        <v>16000</v>
      </c>
    </row>
    <row r="518" spans="1:13" x14ac:dyDescent="0.25">
      <c r="A518" t="s">
        <v>588</v>
      </c>
      <c r="B518">
        <v>45732</v>
      </c>
      <c r="C518" t="s">
        <v>47</v>
      </c>
      <c r="D518" t="s">
        <v>65</v>
      </c>
      <c r="E518" t="s">
        <v>19</v>
      </c>
      <c r="F518" t="s">
        <v>16</v>
      </c>
      <c r="G518">
        <v>16</v>
      </c>
      <c r="H518" s="4">
        <v>200</v>
      </c>
      <c r="I518" s="3">
        <v>0.1</v>
      </c>
      <c r="J518" t="s">
        <v>70</v>
      </c>
      <c r="K518" t="s">
        <v>58</v>
      </c>
      <c r="L518" t="s">
        <v>30</v>
      </c>
      <c r="M518" s="4">
        <f>+TablaVentas[[#This Row],[Cantidad]]*TablaVentas[[#This Row],[Precio_unitario]]*(1-TablaVentas[[#This Row],[Descuento]])</f>
        <v>2880</v>
      </c>
    </row>
    <row r="519" spans="1:13" x14ac:dyDescent="0.25">
      <c r="A519" t="s">
        <v>589</v>
      </c>
      <c r="B519">
        <v>45802</v>
      </c>
      <c r="C519" t="s">
        <v>45</v>
      </c>
      <c r="D519" t="s">
        <v>63</v>
      </c>
      <c r="E519" t="s">
        <v>15</v>
      </c>
      <c r="F519" t="s">
        <v>16</v>
      </c>
      <c r="G519">
        <v>11</v>
      </c>
      <c r="H519" s="4">
        <v>50</v>
      </c>
      <c r="I519" s="3">
        <v>0.1</v>
      </c>
      <c r="J519" t="s">
        <v>70</v>
      </c>
      <c r="K519" t="s">
        <v>61</v>
      </c>
      <c r="L519" t="s">
        <v>56</v>
      </c>
      <c r="M519" s="4">
        <f>+TablaVentas[[#This Row],[Cantidad]]*TablaVentas[[#This Row],[Precio_unitario]]*(1-TablaVentas[[#This Row],[Descuento]])</f>
        <v>495</v>
      </c>
    </row>
    <row r="520" spans="1:13" x14ac:dyDescent="0.25">
      <c r="A520" t="s">
        <v>590</v>
      </c>
      <c r="B520">
        <v>45919</v>
      </c>
      <c r="C520" t="s">
        <v>46</v>
      </c>
      <c r="D520" t="s">
        <v>66</v>
      </c>
      <c r="E520" t="s">
        <v>20</v>
      </c>
      <c r="F520" t="s">
        <v>21</v>
      </c>
      <c r="G520">
        <v>8</v>
      </c>
      <c r="H520" s="4">
        <v>800</v>
      </c>
      <c r="I520" s="3">
        <v>0.2</v>
      </c>
      <c r="J520" t="s">
        <v>70</v>
      </c>
      <c r="K520" t="s">
        <v>59</v>
      </c>
      <c r="L520" t="s">
        <v>34</v>
      </c>
      <c r="M520" s="4">
        <f>+TablaVentas[[#This Row],[Cantidad]]*TablaVentas[[#This Row],[Precio_unitario]]*(1-TablaVentas[[#This Row],[Descuento]])</f>
        <v>5120</v>
      </c>
    </row>
    <row r="521" spans="1:13" x14ac:dyDescent="0.25">
      <c r="A521" t="s">
        <v>591</v>
      </c>
      <c r="B521">
        <v>46011</v>
      </c>
      <c r="C521" t="s">
        <v>45</v>
      </c>
      <c r="D521" t="s">
        <v>65</v>
      </c>
      <c r="E521" t="s">
        <v>19</v>
      </c>
      <c r="F521" t="s">
        <v>16</v>
      </c>
      <c r="G521">
        <v>9</v>
      </c>
      <c r="H521" s="4">
        <v>200</v>
      </c>
      <c r="I521" s="3">
        <v>0.1</v>
      </c>
      <c r="J521" t="s">
        <v>74</v>
      </c>
      <c r="K521" t="s">
        <v>62</v>
      </c>
      <c r="L521" t="s">
        <v>57</v>
      </c>
      <c r="M521" s="4">
        <f>+TablaVentas[[#This Row],[Cantidad]]*TablaVentas[[#This Row],[Precio_unitario]]*(1-TablaVentas[[#This Row],[Descuento]])</f>
        <v>1620</v>
      </c>
    </row>
    <row r="522" spans="1:13" x14ac:dyDescent="0.25">
      <c r="A522" t="s">
        <v>592</v>
      </c>
      <c r="B522">
        <v>45696</v>
      </c>
      <c r="C522" t="s">
        <v>48</v>
      </c>
      <c r="D522" t="s">
        <v>63</v>
      </c>
      <c r="E522" t="s">
        <v>15</v>
      </c>
      <c r="F522" t="s">
        <v>16</v>
      </c>
      <c r="G522">
        <v>45</v>
      </c>
      <c r="H522" s="4">
        <v>50</v>
      </c>
      <c r="I522" s="3">
        <v>0.1</v>
      </c>
      <c r="J522" t="s">
        <v>70</v>
      </c>
      <c r="K522" t="s">
        <v>58</v>
      </c>
      <c r="L522" t="s">
        <v>30</v>
      </c>
      <c r="M522" s="4">
        <f>+TablaVentas[[#This Row],[Cantidad]]*TablaVentas[[#This Row],[Precio_unitario]]*(1-TablaVentas[[#This Row],[Descuento]])</f>
        <v>2025</v>
      </c>
    </row>
    <row r="523" spans="1:13" x14ac:dyDescent="0.25">
      <c r="A523" t="s">
        <v>593</v>
      </c>
      <c r="B523">
        <v>45950</v>
      </c>
      <c r="C523" t="s">
        <v>46</v>
      </c>
      <c r="D523" t="s">
        <v>66</v>
      </c>
      <c r="E523" t="s">
        <v>20</v>
      </c>
      <c r="F523" t="s">
        <v>21</v>
      </c>
      <c r="G523">
        <v>38</v>
      </c>
      <c r="H523" s="4">
        <v>800</v>
      </c>
      <c r="I523" s="3">
        <v>0.2</v>
      </c>
      <c r="J523" t="s">
        <v>70</v>
      </c>
      <c r="K523" t="s">
        <v>61</v>
      </c>
      <c r="L523" t="s">
        <v>56</v>
      </c>
      <c r="M523" s="4">
        <f>+TablaVentas[[#This Row],[Cantidad]]*TablaVentas[[#This Row],[Precio_unitario]]*(1-TablaVentas[[#This Row],[Descuento]])</f>
        <v>24320</v>
      </c>
    </row>
    <row r="524" spans="1:13" x14ac:dyDescent="0.25">
      <c r="A524" t="s">
        <v>594</v>
      </c>
      <c r="B524">
        <v>45862</v>
      </c>
      <c r="C524" t="s">
        <v>48</v>
      </c>
      <c r="D524" t="s">
        <v>64</v>
      </c>
      <c r="E524" t="s">
        <v>17</v>
      </c>
      <c r="F524" t="s">
        <v>18</v>
      </c>
      <c r="G524">
        <v>8</v>
      </c>
      <c r="H524" s="4">
        <v>1200</v>
      </c>
      <c r="I524" s="3">
        <v>0.3</v>
      </c>
      <c r="J524" t="s">
        <v>70</v>
      </c>
      <c r="K524" t="s">
        <v>62</v>
      </c>
      <c r="L524" t="s">
        <v>57</v>
      </c>
      <c r="M524" s="4">
        <f>+TablaVentas[[#This Row],[Cantidad]]*TablaVentas[[#This Row],[Precio_unitario]]*(1-TablaVentas[[#This Row],[Descuento]])</f>
        <v>6720</v>
      </c>
    </row>
    <row r="525" spans="1:13" x14ac:dyDescent="0.25">
      <c r="A525" t="s">
        <v>595</v>
      </c>
      <c r="B525">
        <v>45717</v>
      </c>
      <c r="C525" t="s">
        <v>48</v>
      </c>
      <c r="D525" t="s">
        <v>63</v>
      </c>
      <c r="E525" t="s">
        <v>15</v>
      </c>
      <c r="F525" t="s">
        <v>16</v>
      </c>
      <c r="G525">
        <v>29</v>
      </c>
      <c r="H525" s="4">
        <v>50</v>
      </c>
      <c r="I525" s="3">
        <v>0.1</v>
      </c>
      <c r="J525" t="s">
        <v>70</v>
      </c>
      <c r="K525" t="s">
        <v>59</v>
      </c>
      <c r="L525" t="s">
        <v>34</v>
      </c>
      <c r="M525" s="4">
        <f>+TablaVentas[[#This Row],[Cantidad]]*TablaVentas[[#This Row],[Precio_unitario]]*(1-TablaVentas[[#This Row],[Descuento]])</f>
        <v>1305</v>
      </c>
    </row>
    <row r="526" spans="1:13" x14ac:dyDescent="0.25">
      <c r="A526" t="s">
        <v>596</v>
      </c>
      <c r="B526">
        <v>45780</v>
      </c>
      <c r="C526" t="s">
        <v>45</v>
      </c>
      <c r="D526" t="s">
        <v>64</v>
      </c>
      <c r="E526" t="s">
        <v>17</v>
      </c>
      <c r="F526" t="s">
        <v>18</v>
      </c>
      <c r="G526">
        <v>5</v>
      </c>
      <c r="H526" s="4">
        <v>1200</v>
      </c>
      <c r="I526" s="3">
        <v>0.3</v>
      </c>
      <c r="J526" t="s">
        <v>72</v>
      </c>
      <c r="K526" t="s">
        <v>62</v>
      </c>
      <c r="L526" t="s">
        <v>57</v>
      </c>
      <c r="M526" s="4">
        <f>+TablaVentas[[#This Row],[Cantidad]]*TablaVentas[[#This Row],[Precio_unitario]]*(1-TablaVentas[[#This Row],[Descuento]])</f>
        <v>4200</v>
      </c>
    </row>
    <row r="527" spans="1:13" x14ac:dyDescent="0.25">
      <c r="A527" t="s">
        <v>597</v>
      </c>
      <c r="B527">
        <v>45681</v>
      </c>
      <c r="C527" t="s">
        <v>47</v>
      </c>
      <c r="D527" t="s">
        <v>64</v>
      </c>
      <c r="E527" t="s">
        <v>17</v>
      </c>
      <c r="F527" t="s">
        <v>18</v>
      </c>
      <c r="G527">
        <v>9</v>
      </c>
      <c r="H527" s="4">
        <v>1200</v>
      </c>
      <c r="I527" s="3">
        <v>0.3</v>
      </c>
      <c r="J527" t="s">
        <v>74</v>
      </c>
      <c r="K527" t="s">
        <v>61</v>
      </c>
      <c r="L527" t="s">
        <v>56</v>
      </c>
      <c r="M527" s="4">
        <f>+TablaVentas[[#This Row],[Cantidad]]*TablaVentas[[#This Row],[Precio_unitario]]*(1-TablaVentas[[#This Row],[Descuento]])</f>
        <v>7559.9999999999991</v>
      </c>
    </row>
    <row r="528" spans="1:13" x14ac:dyDescent="0.25">
      <c r="A528" t="s">
        <v>598</v>
      </c>
      <c r="B528">
        <v>45673</v>
      </c>
      <c r="C528" t="s">
        <v>48</v>
      </c>
      <c r="D528" t="s">
        <v>63</v>
      </c>
      <c r="E528" t="s">
        <v>15</v>
      </c>
      <c r="F528" t="s">
        <v>16</v>
      </c>
      <c r="G528">
        <v>33</v>
      </c>
      <c r="H528" s="4">
        <v>50</v>
      </c>
      <c r="I528" s="3">
        <v>0.1</v>
      </c>
      <c r="J528" t="s">
        <v>74</v>
      </c>
      <c r="K528" t="s">
        <v>62</v>
      </c>
      <c r="L528" t="s">
        <v>57</v>
      </c>
      <c r="M528" s="4">
        <f>+TablaVentas[[#This Row],[Cantidad]]*TablaVentas[[#This Row],[Precio_unitario]]*(1-TablaVentas[[#This Row],[Descuento]])</f>
        <v>1485</v>
      </c>
    </row>
    <row r="529" spans="1:13" x14ac:dyDescent="0.25">
      <c r="A529" t="s">
        <v>599</v>
      </c>
      <c r="B529">
        <v>45984</v>
      </c>
      <c r="C529" t="s">
        <v>47</v>
      </c>
      <c r="D529" t="s">
        <v>65</v>
      </c>
      <c r="E529" t="s">
        <v>19</v>
      </c>
      <c r="F529" t="s">
        <v>16</v>
      </c>
      <c r="G529">
        <v>23</v>
      </c>
      <c r="H529" s="4">
        <v>200</v>
      </c>
      <c r="I529" s="3">
        <v>0.1</v>
      </c>
      <c r="J529" t="s">
        <v>70</v>
      </c>
      <c r="K529" t="s">
        <v>61</v>
      </c>
      <c r="L529" t="s">
        <v>56</v>
      </c>
      <c r="M529" s="4">
        <f>+TablaVentas[[#This Row],[Cantidad]]*TablaVentas[[#This Row],[Precio_unitario]]*(1-TablaVentas[[#This Row],[Descuento]])</f>
        <v>4140</v>
      </c>
    </row>
    <row r="530" spans="1:13" x14ac:dyDescent="0.25">
      <c r="A530" t="s">
        <v>600</v>
      </c>
      <c r="B530">
        <v>45927</v>
      </c>
      <c r="C530" t="s">
        <v>46</v>
      </c>
      <c r="D530" t="s">
        <v>66</v>
      </c>
      <c r="E530" t="s">
        <v>20</v>
      </c>
      <c r="F530" t="s">
        <v>21</v>
      </c>
      <c r="G530">
        <v>10</v>
      </c>
      <c r="H530" s="4">
        <v>800</v>
      </c>
      <c r="I530" s="3">
        <v>0.2</v>
      </c>
      <c r="J530" t="s">
        <v>72</v>
      </c>
      <c r="K530" t="s">
        <v>61</v>
      </c>
      <c r="L530" t="s">
        <v>56</v>
      </c>
      <c r="M530" s="4">
        <f>+TablaVentas[[#This Row],[Cantidad]]*TablaVentas[[#This Row],[Precio_unitario]]*(1-TablaVentas[[#This Row],[Descuento]])</f>
        <v>6400</v>
      </c>
    </row>
    <row r="531" spans="1:13" x14ac:dyDescent="0.25">
      <c r="A531" t="s">
        <v>601</v>
      </c>
      <c r="B531">
        <v>45803</v>
      </c>
      <c r="C531" t="s">
        <v>48</v>
      </c>
      <c r="D531" t="s">
        <v>66</v>
      </c>
      <c r="E531" t="s">
        <v>20</v>
      </c>
      <c r="F531" t="s">
        <v>21</v>
      </c>
      <c r="G531">
        <v>15</v>
      </c>
      <c r="H531" s="4">
        <v>800</v>
      </c>
      <c r="I531" s="3">
        <v>0.2</v>
      </c>
      <c r="J531" t="s">
        <v>74</v>
      </c>
      <c r="K531" t="s">
        <v>62</v>
      </c>
      <c r="L531" t="s">
        <v>57</v>
      </c>
      <c r="M531" s="4">
        <f>+TablaVentas[[#This Row],[Cantidad]]*TablaVentas[[#This Row],[Precio_unitario]]*(1-TablaVentas[[#This Row],[Descuento]])</f>
        <v>9600</v>
      </c>
    </row>
    <row r="532" spans="1:13" x14ac:dyDescent="0.25">
      <c r="A532" t="s">
        <v>602</v>
      </c>
      <c r="B532">
        <v>45676</v>
      </c>
      <c r="C532" t="s">
        <v>47</v>
      </c>
      <c r="D532" t="s">
        <v>66</v>
      </c>
      <c r="E532" t="s">
        <v>20</v>
      </c>
      <c r="F532" t="s">
        <v>21</v>
      </c>
      <c r="G532">
        <v>24</v>
      </c>
      <c r="H532" s="4">
        <v>800</v>
      </c>
      <c r="I532" s="3">
        <v>0.2</v>
      </c>
      <c r="J532" t="s">
        <v>70</v>
      </c>
      <c r="K532" t="s">
        <v>60</v>
      </c>
      <c r="L532" t="s">
        <v>37</v>
      </c>
      <c r="M532" s="4">
        <f>+TablaVentas[[#This Row],[Cantidad]]*TablaVentas[[#This Row],[Precio_unitario]]*(1-TablaVentas[[#This Row],[Descuento]])</f>
        <v>15360</v>
      </c>
    </row>
    <row r="533" spans="1:13" x14ac:dyDescent="0.25">
      <c r="A533" t="s">
        <v>603</v>
      </c>
      <c r="B533">
        <v>45844</v>
      </c>
      <c r="C533" t="s">
        <v>47</v>
      </c>
      <c r="D533" t="s">
        <v>65</v>
      </c>
      <c r="E533" t="s">
        <v>19</v>
      </c>
      <c r="F533" t="s">
        <v>16</v>
      </c>
      <c r="G533">
        <v>18</v>
      </c>
      <c r="H533" s="4">
        <v>200</v>
      </c>
      <c r="I533" s="3">
        <v>0.1</v>
      </c>
      <c r="J533" t="s">
        <v>70</v>
      </c>
      <c r="K533" t="s">
        <v>62</v>
      </c>
      <c r="L533" t="s">
        <v>57</v>
      </c>
      <c r="M533" s="4">
        <f>+TablaVentas[[#This Row],[Cantidad]]*TablaVentas[[#This Row],[Precio_unitario]]*(1-TablaVentas[[#This Row],[Descuento]])</f>
        <v>3240</v>
      </c>
    </row>
    <row r="534" spans="1:13" x14ac:dyDescent="0.25">
      <c r="A534" t="s">
        <v>604</v>
      </c>
      <c r="B534">
        <v>45723</v>
      </c>
      <c r="C534" t="s">
        <v>46</v>
      </c>
      <c r="D534" t="s">
        <v>65</v>
      </c>
      <c r="E534" t="s">
        <v>19</v>
      </c>
      <c r="F534" t="s">
        <v>16</v>
      </c>
      <c r="G534">
        <v>43</v>
      </c>
      <c r="H534" s="4">
        <v>200</v>
      </c>
      <c r="I534" s="3">
        <v>0.1</v>
      </c>
      <c r="J534" t="s">
        <v>72</v>
      </c>
      <c r="K534" t="s">
        <v>61</v>
      </c>
      <c r="L534" t="s">
        <v>56</v>
      </c>
      <c r="M534" s="4">
        <f>+TablaVentas[[#This Row],[Cantidad]]*TablaVentas[[#This Row],[Precio_unitario]]*(1-TablaVentas[[#This Row],[Descuento]])</f>
        <v>7740</v>
      </c>
    </row>
    <row r="535" spans="1:13" x14ac:dyDescent="0.25">
      <c r="A535" t="s">
        <v>605</v>
      </c>
      <c r="B535">
        <v>46010</v>
      </c>
      <c r="C535" t="s">
        <v>46</v>
      </c>
      <c r="D535" t="s">
        <v>63</v>
      </c>
      <c r="E535" t="s">
        <v>15</v>
      </c>
      <c r="F535" t="s">
        <v>16</v>
      </c>
      <c r="G535">
        <v>17</v>
      </c>
      <c r="H535" s="4">
        <v>50</v>
      </c>
      <c r="I535" s="3">
        <v>0.1</v>
      </c>
      <c r="J535" t="s">
        <v>72</v>
      </c>
      <c r="K535" t="s">
        <v>61</v>
      </c>
      <c r="L535" t="s">
        <v>56</v>
      </c>
      <c r="M535" s="4">
        <f>+TablaVentas[[#This Row],[Cantidad]]*TablaVentas[[#This Row],[Precio_unitario]]*(1-TablaVentas[[#This Row],[Descuento]])</f>
        <v>765</v>
      </c>
    </row>
    <row r="536" spans="1:13" x14ac:dyDescent="0.25">
      <c r="A536" t="s">
        <v>606</v>
      </c>
      <c r="B536">
        <v>45996</v>
      </c>
      <c r="C536" t="s">
        <v>48</v>
      </c>
      <c r="D536" t="s">
        <v>66</v>
      </c>
      <c r="E536" t="s">
        <v>20</v>
      </c>
      <c r="F536" t="s">
        <v>21</v>
      </c>
      <c r="G536">
        <v>45</v>
      </c>
      <c r="H536" s="4">
        <v>800</v>
      </c>
      <c r="I536" s="3">
        <v>0.2</v>
      </c>
      <c r="J536" t="s">
        <v>72</v>
      </c>
      <c r="K536" t="s">
        <v>59</v>
      </c>
      <c r="L536" t="s">
        <v>34</v>
      </c>
      <c r="M536" s="4">
        <f>+TablaVentas[[#This Row],[Cantidad]]*TablaVentas[[#This Row],[Precio_unitario]]*(1-TablaVentas[[#This Row],[Descuento]])</f>
        <v>28800</v>
      </c>
    </row>
    <row r="537" spans="1:13" x14ac:dyDescent="0.25">
      <c r="A537" t="s">
        <v>607</v>
      </c>
      <c r="B537">
        <v>45685</v>
      </c>
      <c r="C537" t="s">
        <v>46</v>
      </c>
      <c r="D537" t="s">
        <v>63</v>
      </c>
      <c r="E537" t="s">
        <v>15</v>
      </c>
      <c r="F537" t="s">
        <v>16</v>
      </c>
      <c r="G537">
        <v>24</v>
      </c>
      <c r="H537" s="4">
        <v>50</v>
      </c>
      <c r="I537" s="3">
        <v>0.1</v>
      </c>
      <c r="J537" t="s">
        <v>70</v>
      </c>
      <c r="K537" t="s">
        <v>62</v>
      </c>
      <c r="L537" t="s">
        <v>57</v>
      </c>
      <c r="M537" s="4">
        <f>+TablaVentas[[#This Row],[Cantidad]]*TablaVentas[[#This Row],[Precio_unitario]]*(1-TablaVentas[[#This Row],[Descuento]])</f>
        <v>1080</v>
      </c>
    </row>
    <row r="538" spans="1:13" x14ac:dyDescent="0.25">
      <c r="A538" t="s">
        <v>608</v>
      </c>
      <c r="B538">
        <v>45702</v>
      </c>
      <c r="C538" t="s">
        <v>46</v>
      </c>
      <c r="D538" t="s">
        <v>64</v>
      </c>
      <c r="E538" t="s">
        <v>17</v>
      </c>
      <c r="F538" t="s">
        <v>18</v>
      </c>
      <c r="G538">
        <v>18</v>
      </c>
      <c r="H538" s="4">
        <v>1200</v>
      </c>
      <c r="I538" s="3">
        <v>0.3</v>
      </c>
      <c r="J538" t="s">
        <v>72</v>
      </c>
      <c r="K538" t="s">
        <v>59</v>
      </c>
      <c r="L538" t="s">
        <v>34</v>
      </c>
      <c r="M538" s="4">
        <f>+TablaVentas[[#This Row],[Cantidad]]*TablaVentas[[#This Row],[Precio_unitario]]*(1-TablaVentas[[#This Row],[Descuento]])</f>
        <v>15119.999999999998</v>
      </c>
    </row>
    <row r="539" spans="1:13" x14ac:dyDescent="0.25">
      <c r="A539" t="s">
        <v>609</v>
      </c>
      <c r="B539">
        <v>45705</v>
      </c>
      <c r="C539" t="s">
        <v>45</v>
      </c>
      <c r="D539" t="s">
        <v>63</v>
      </c>
      <c r="E539" t="s">
        <v>15</v>
      </c>
      <c r="F539" t="s">
        <v>16</v>
      </c>
      <c r="G539">
        <v>19</v>
      </c>
      <c r="H539" s="4">
        <v>50</v>
      </c>
      <c r="I539" s="3">
        <v>0.1</v>
      </c>
      <c r="J539" t="s">
        <v>72</v>
      </c>
      <c r="K539" t="s">
        <v>58</v>
      </c>
      <c r="L539" t="s">
        <v>30</v>
      </c>
      <c r="M539" s="4">
        <f>+TablaVentas[[#This Row],[Cantidad]]*TablaVentas[[#This Row],[Precio_unitario]]*(1-TablaVentas[[#This Row],[Descuento]])</f>
        <v>855</v>
      </c>
    </row>
    <row r="540" spans="1:13" x14ac:dyDescent="0.25">
      <c r="A540" t="s">
        <v>610</v>
      </c>
      <c r="B540">
        <v>45936</v>
      </c>
      <c r="C540" t="s">
        <v>45</v>
      </c>
      <c r="D540" t="s">
        <v>65</v>
      </c>
      <c r="E540" t="s">
        <v>19</v>
      </c>
      <c r="F540" t="s">
        <v>16</v>
      </c>
      <c r="G540">
        <v>43</v>
      </c>
      <c r="H540" s="4">
        <v>200</v>
      </c>
      <c r="I540" s="3">
        <v>0.1</v>
      </c>
      <c r="J540" t="s">
        <v>72</v>
      </c>
      <c r="K540" t="s">
        <v>60</v>
      </c>
      <c r="L540" t="s">
        <v>37</v>
      </c>
      <c r="M540" s="4">
        <f>+TablaVentas[[#This Row],[Cantidad]]*TablaVentas[[#This Row],[Precio_unitario]]*(1-TablaVentas[[#This Row],[Descuento]])</f>
        <v>7740</v>
      </c>
    </row>
    <row r="541" spans="1:13" x14ac:dyDescent="0.25">
      <c r="A541" t="s">
        <v>611</v>
      </c>
      <c r="B541">
        <v>45963</v>
      </c>
      <c r="C541" t="s">
        <v>46</v>
      </c>
      <c r="D541" t="s">
        <v>66</v>
      </c>
      <c r="E541" t="s">
        <v>20</v>
      </c>
      <c r="F541" t="s">
        <v>21</v>
      </c>
      <c r="G541">
        <v>15</v>
      </c>
      <c r="H541" s="4">
        <v>800</v>
      </c>
      <c r="I541" s="3">
        <v>0.2</v>
      </c>
      <c r="J541" t="s">
        <v>70</v>
      </c>
      <c r="K541" t="s">
        <v>60</v>
      </c>
      <c r="L541" t="s">
        <v>37</v>
      </c>
      <c r="M541" s="4">
        <f>+TablaVentas[[#This Row],[Cantidad]]*TablaVentas[[#This Row],[Precio_unitario]]*(1-TablaVentas[[#This Row],[Descuento]])</f>
        <v>9600</v>
      </c>
    </row>
    <row r="542" spans="1:13" x14ac:dyDescent="0.25">
      <c r="A542" t="s">
        <v>612</v>
      </c>
      <c r="B542">
        <v>46000</v>
      </c>
      <c r="C542" t="s">
        <v>45</v>
      </c>
      <c r="D542" t="s">
        <v>63</v>
      </c>
      <c r="E542" t="s">
        <v>15</v>
      </c>
      <c r="F542" t="s">
        <v>16</v>
      </c>
      <c r="G542">
        <v>19</v>
      </c>
      <c r="H542" s="4">
        <v>50</v>
      </c>
      <c r="I542" s="3">
        <v>0.1</v>
      </c>
      <c r="J542" t="s">
        <v>74</v>
      </c>
      <c r="K542" t="s">
        <v>59</v>
      </c>
      <c r="L542" t="s">
        <v>34</v>
      </c>
      <c r="M542" s="4">
        <f>+TablaVentas[[#This Row],[Cantidad]]*TablaVentas[[#This Row],[Precio_unitario]]*(1-TablaVentas[[#This Row],[Descuento]])</f>
        <v>855</v>
      </c>
    </row>
    <row r="543" spans="1:13" x14ac:dyDescent="0.25">
      <c r="A543" t="s">
        <v>613</v>
      </c>
      <c r="B543">
        <v>45751</v>
      </c>
      <c r="C543" t="s">
        <v>45</v>
      </c>
      <c r="D543" t="s">
        <v>66</v>
      </c>
      <c r="E543" t="s">
        <v>20</v>
      </c>
      <c r="F543" t="s">
        <v>21</v>
      </c>
      <c r="G543">
        <v>17</v>
      </c>
      <c r="H543" s="4">
        <v>800</v>
      </c>
      <c r="I543" s="3">
        <v>0.2</v>
      </c>
      <c r="J543" t="s">
        <v>72</v>
      </c>
      <c r="K543" t="s">
        <v>58</v>
      </c>
      <c r="L543" t="s">
        <v>30</v>
      </c>
      <c r="M543" s="4">
        <f>+TablaVentas[[#This Row],[Cantidad]]*TablaVentas[[#This Row],[Precio_unitario]]*(1-TablaVentas[[#This Row],[Descuento]])</f>
        <v>10880</v>
      </c>
    </row>
    <row r="544" spans="1:13" x14ac:dyDescent="0.25">
      <c r="A544" t="s">
        <v>614</v>
      </c>
      <c r="B544">
        <v>45922</v>
      </c>
      <c r="C544" t="s">
        <v>47</v>
      </c>
      <c r="D544" t="s">
        <v>64</v>
      </c>
      <c r="E544" t="s">
        <v>17</v>
      </c>
      <c r="F544" t="s">
        <v>18</v>
      </c>
      <c r="G544">
        <v>10</v>
      </c>
      <c r="H544" s="4">
        <v>1200</v>
      </c>
      <c r="I544" s="3">
        <v>0.3</v>
      </c>
      <c r="J544" t="s">
        <v>74</v>
      </c>
      <c r="K544" t="s">
        <v>59</v>
      </c>
      <c r="L544" t="s">
        <v>34</v>
      </c>
      <c r="M544" s="4">
        <f>+TablaVentas[[#This Row],[Cantidad]]*TablaVentas[[#This Row],[Precio_unitario]]*(1-TablaVentas[[#This Row],[Descuento]])</f>
        <v>8400</v>
      </c>
    </row>
    <row r="545" spans="1:13" x14ac:dyDescent="0.25">
      <c r="A545" t="s">
        <v>615</v>
      </c>
      <c r="B545">
        <v>46007</v>
      </c>
      <c r="C545" t="s">
        <v>45</v>
      </c>
      <c r="D545" t="s">
        <v>66</v>
      </c>
      <c r="E545" t="s">
        <v>20</v>
      </c>
      <c r="F545" t="s">
        <v>21</v>
      </c>
      <c r="G545">
        <v>31</v>
      </c>
      <c r="H545" s="4">
        <v>800</v>
      </c>
      <c r="I545" s="3">
        <v>0.2</v>
      </c>
      <c r="J545" t="s">
        <v>72</v>
      </c>
      <c r="K545" t="s">
        <v>61</v>
      </c>
      <c r="L545" t="s">
        <v>56</v>
      </c>
      <c r="M545" s="4">
        <f>+TablaVentas[[#This Row],[Cantidad]]*TablaVentas[[#This Row],[Precio_unitario]]*(1-TablaVentas[[#This Row],[Descuento]])</f>
        <v>19840</v>
      </c>
    </row>
    <row r="546" spans="1:13" x14ac:dyDescent="0.25">
      <c r="A546" t="s">
        <v>616</v>
      </c>
      <c r="B546">
        <v>45806</v>
      </c>
      <c r="C546" t="s">
        <v>46</v>
      </c>
      <c r="D546" t="s">
        <v>64</v>
      </c>
      <c r="E546" t="s">
        <v>17</v>
      </c>
      <c r="F546" t="s">
        <v>18</v>
      </c>
      <c r="G546">
        <v>8</v>
      </c>
      <c r="H546" s="4">
        <v>1200</v>
      </c>
      <c r="I546" s="3">
        <v>0.3</v>
      </c>
      <c r="J546" t="s">
        <v>70</v>
      </c>
      <c r="K546" t="s">
        <v>59</v>
      </c>
      <c r="L546" t="s">
        <v>34</v>
      </c>
      <c r="M546" s="4">
        <f>+TablaVentas[[#This Row],[Cantidad]]*TablaVentas[[#This Row],[Precio_unitario]]*(1-TablaVentas[[#This Row],[Descuento]])</f>
        <v>6720</v>
      </c>
    </row>
    <row r="547" spans="1:13" x14ac:dyDescent="0.25">
      <c r="A547" t="s">
        <v>617</v>
      </c>
      <c r="B547">
        <v>45742</v>
      </c>
      <c r="C547" t="s">
        <v>48</v>
      </c>
      <c r="D547" t="s">
        <v>65</v>
      </c>
      <c r="E547" t="s">
        <v>19</v>
      </c>
      <c r="F547" t="s">
        <v>16</v>
      </c>
      <c r="G547">
        <v>18</v>
      </c>
      <c r="H547" s="4">
        <v>200</v>
      </c>
      <c r="I547" s="3">
        <v>0.1</v>
      </c>
      <c r="J547" t="s">
        <v>74</v>
      </c>
      <c r="K547" t="s">
        <v>62</v>
      </c>
      <c r="L547" t="s">
        <v>57</v>
      </c>
      <c r="M547" s="4">
        <f>+TablaVentas[[#This Row],[Cantidad]]*TablaVentas[[#This Row],[Precio_unitario]]*(1-TablaVentas[[#This Row],[Descuento]])</f>
        <v>3240</v>
      </c>
    </row>
    <row r="548" spans="1:13" x14ac:dyDescent="0.25">
      <c r="A548" t="s">
        <v>618</v>
      </c>
      <c r="B548">
        <v>45836</v>
      </c>
      <c r="C548" t="s">
        <v>46</v>
      </c>
      <c r="D548" t="s">
        <v>65</v>
      </c>
      <c r="E548" t="s">
        <v>19</v>
      </c>
      <c r="F548" t="s">
        <v>16</v>
      </c>
      <c r="G548">
        <v>25</v>
      </c>
      <c r="H548" s="4">
        <v>200</v>
      </c>
      <c r="I548" s="3">
        <v>0.1</v>
      </c>
      <c r="J548" t="s">
        <v>70</v>
      </c>
      <c r="K548" t="s">
        <v>60</v>
      </c>
      <c r="L548" t="s">
        <v>37</v>
      </c>
      <c r="M548" s="4">
        <f>+TablaVentas[[#This Row],[Cantidad]]*TablaVentas[[#This Row],[Precio_unitario]]*(1-TablaVentas[[#This Row],[Descuento]])</f>
        <v>4500</v>
      </c>
    </row>
    <row r="549" spans="1:13" x14ac:dyDescent="0.25">
      <c r="A549" t="s">
        <v>619</v>
      </c>
      <c r="B549">
        <v>45879</v>
      </c>
      <c r="C549" t="s">
        <v>48</v>
      </c>
      <c r="D549" t="s">
        <v>65</v>
      </c>
      <c r="E549" t="s">
        <v>19</v>
      </c>
      <c r="F549" t="s">
        <v>16</v>
      </c>
      <c r="G549">
        <v>28</v>
      </c>
      <c r="H549" s="4">
        <v>200</v>
      </c>
      <c r="I549" s="3">
        <v>0.1</v>
      </c>
      <c r="J549" t="s">
        <v>74</v>
      </c>
      <c r="K549" t="s">
        <v>61</v>
      </c>
      <c r="L549" t="s">
        <v>56</v>
      </c>
      <c r="M549" s="4">
        <f>+TablaVentas[[#This Row],[Cantidad]]*TablaVentas[[#This Row],[Precio_unitario]]*(1-TablaVentas[[#This Row],[Descuento]])</f>
        <v>5040</v>
      </c>
    </row>
    <row r="550" spans="1:13" x14ac:dyDescent="0.25">
      <c r="A550" t="s">
        <v>620</v>
      </c>
      <c r="B550">
        <v>45817</v>
      </c>
      <c r="C550" t="s">
        <v>48</v>
      </c>
      <c r="D550" t="s">
        <v>66</v>
      </c>
      <c r="E550" t="s">
        <v>20</v>
      </c>
      <c r="F550" t="s">
        <v>21</v>
      </c>
      <c r="G550">
        <v>9</v>
      </c>
      <c r="H550" s="4">
        <v>800</v>
      </c>
      <c r="I550" s="3">
        <v>0.2</v>
      </c>
      <c r="J550" t="s">
        <v>72</v>
      </c>
      <c r="K550" t="s">
        <v>58</v>
      </c>
      <c r="L550" t="s">
        <v>30</v>
      </c>
      <c r="M550" s="4">
        <f>+TablaVentas[[#This Row],[Cantidad]]*TablaVentas[[#This Row],[Precio_unitario]]*(1-TablaVentas[[#This Row],[Descuento]])</f>
        <v>5760</v>
      </c>
    </row>
    <row r="551" spans="1:13" x14ac:dyDescent="0.25">
      <c r="A551" t="s">
        <v>621</v>
      </c>
      <c r="B551">
        <v>45856</v>
      </c>
      <c r="C551" t="s">
        <v>45</v>
      </c>
      <c r="D551" t="s">
        <v>63</v>
      </c>
      <c r="E551" t="s">
        <v>15</v>
      </c>
      <c r="F551" t="s">
        <v>16</v>
      </c>
      <c r="G551">
        <v>10</v>
      </c>
      <c r="H551" s="4">
        <v>50</v>
      </c>
      <c r="I551" s="3">
        <v>0.1</v>
      </c>
      <c r="J551" t="s">
        <v>72</v>
      </c>
      <c r="K551" t="s">
        <v>61</v>
      </c>
      <c r="L551" t="s">
        <v>56</v>
      </c>
      <c r="M551" s="4">
        <f>+TablaVentas[[#This Row],[Cantidad]]*TablaVentas[[#This Row],[Precio_unitario]]*(1-TablaVentas[[#This Row],[Descuento]])</f>
        <v>450</v>
      </c>
    </row>
    <row r="552" spans="1:13" x14ac:dyDescent="0.25">
      <c r="A552" t="s">
        <v>622</v>
      </c>
      <c r="B552">
        <v>46015</v>
      </c>
      <c r="C552" t="s">
        <v>46</v>
      </c>
      <c r="D552" t="s">
        <v>66</v>
      </c>
      <c r="E552" t="s">
        <v>20</v>
      </c>
      <c r="F552" t="s">
        <v>21</v>
      </c>
      <c r="G552">
        <v>7</v>
      </c>
      <c r="H552" s="4">
        <v>800</v>
      </c>
      <c r="I552" s="3">
        <v>0.2</v>
      </c>
      <c r="J552" t="s">
        <v>72</v>
      </c>
      <c r="K552" t="s">
        <v>61</v>
      </c>
      <c r="L552" t="s">
        <v>56</v>
      </c>
      <c r="M552" s="4">
        <f>+TablaVentas[[#This Row],[Cantidad]]*TablaVentas[[#This Row],[Precio_unitario]]*(1-TablaVentas[[#This Row],[Descuento]])</f>
        <v>4480</v>
      </c>
    </row>
    <row r="553" spans="1:13" x14ac:dyDescent="0.25">
      <c r="A553" t="s">
        <v>623</v>
      </c>
      <c r="B553">
        <v>45822</v>
      </c>
      <c r="C553" t="s">
        <v>46</v>
      </c>
      <c r="D553" t="s">
        <v>63</v>
      </c>
      <c r="E553" t="s">
        <v>15</v>
      </c>
      <c r="F553" t="s">
        <v>16</v>
      </c>
      <c r="G553">
        <v>9</v>
      </c>
      <c r="H553" s="4">
        <v>50</v>
      </c>
      <c r="I553" s="3">
        <v>0.1</v>
      </c>
      <c r="J553" t="s">
        <v>70</v>
      </c>
      <c r="K553" t="s">
        <v>58</v>
      </c>
      <c r="L553" t="s">
        <v>30</v>
      </c>
      <c r="M553" s="4">
        <f>+TablaVentas[[#This Row],[Cantidad]]*TablaVentas[[#This Row],[Precio_unitario]]*(1-TablaVentas[[#This Row],[Descuento]])</f>
        <v>405</v>
      </c>
    </row>
    <row r="554" spans="1:13" x14ac:dyDescent="0.25">
      <c r="A554" t="s">
        <v>624</v>
      </c>
      <c r="B554">
        <v>45747</v>
      </c>
      <c r="C554" t="s">
        <v>48</v>
      </c>
      <c r="D554" t="s">
        <v>64</v>
      </c>
      <c r="E554" t="s">
        <v>17</v>
      </c>
      <c r="F554" t="s">
        <v>18</v>
      </c>
      <c r="G554">
        <v>28</v>
      </c>
      <c r="H554" s="4">
        <v>1200</v>
      </c>
      <c r="I554" s="3">
        <v>0.3</v>
      </c>
      <c r="J554" t="s">
        <v>70</v>
      </c>
      <c r="K554" t="s">
        <v>62</v>
      </c>
      <c r="L554" t="s">
        <v>57</v>
      </c>
      <c r="M554" s="4">
        <f>+TablaVentas[[#This Row],[Cantidad]]*TablaVentas[[#This Row],[Precio_unitario]]*(1-TablaVentas[[#This Row],[Descuento]])</f>
        <v>23520</v>
      </c>
    </row>
    <row r="555" spans="1:13" x14ac:dyDescent="0.25">
      <c r="A555" t="s">
        <v>625</v>
      </c>
      <c r="B555">
        <v>45806</v>
      </c>
      <c r="C555" t="s">
        <v>48</v>
      </c>
      <c r="D555" t="s">
        <v>64</v>
      </c>
      <c r="E555" t="s">
        <v>17</v>
      </c>
      <c r="F555" t="s">
        <v>18</v>
      </c>
      <c r="G555">
        <v>40</v>
      </c>
      <c r="H555" s="4">
        <v>1200</v>
      </c>
      <c r="I555" s="3">
        <v>0.3</v>
      </c>
      <c r="J555" t="s">
        <v>72</v>
      </c>
      <c r="K555" t="s">
        <v>59</v>
      </c>
      <c r="L555" t="s">
        <v>34</v>
      </c>
      <c r="M555" s="4">
        <f>+TablaVentas[[#This Row],[Cantidad]]*TablaVentas[[#This Row],[Precio_unitario]]*(1-TablaVentas[[#This Row],[Descuento]])</f>
        <v>33600</v>
      </c>
    </row>
    <row r="556" spans="1:13" x14ac:dyDescent="0.25">
      <c r="A556" t="s">
        <v>626</v>
      </c>
      <c r="B556">
        <v>45916</v>
      </c>
      <c r="C556" t="s">
        <v>45</v>
      </c>
      <c r="D556" t="s">
        <v>65</v>
      </c>
      <c r="E556" t="s">
        <v>19</v>
      </c>
      <c r="F556" t="s">
        <v>16</v>
      </c>
      <c r="G556">
        <v>32</v>
      </c>
      <c r="H556" s="4">
        <v>200</v>
      </c>
      <c r="I556" s="3">
        <v>0.1</v>
      </c>
      <c r="J556" t="s">
        <v>70</v>
      </c>
      <c r="K556" t="s">
        <v>60</v>
      </c>
      <c r="L556" t="s">
        <v>37</v>
      </c>
      <c r="M556" s="4">
        <f>+TablaVentas[[#This Row],[Cantidad]]*TablaVentas[[#This Row],[Precio_unitario]]*(1-TablaVentas[[#This Row],[Descuento]])</f>
        <v>5760</v>
      </c>
    </row>
    <row r="557" spans="1:13" x14ac:dyDescent="0.25">
      <c r="A557" t="s">
        <v>627</v>
      </c>
      <c r="B557">
        <v>45852</v>
      </c>
      <c r="C557" t="s">
        <v>46</v>
      </c>
      <c r="D557" t="s">
        <v>63</v>
      </c>
      <c r="E557" t="s">
        <v>15</v>
      </c>
      <c r="F557" t="s">
        <v>16</v>
      </c>
      <c r="G557">
        <v>6</v>
      </c>
      <c r="H557" s="4">
        <v>50</v>
      </c>
      <c r="I557" s="3">
        <v>0.1</v>
      </c>
      <c r="J557" t="s">
        <v>70</v>
      </c>
      <c r="K557" t="s">
        <v>60</v>
      </c>
      <c r="L557" t="s">
        <v>37</v>
      </c>
      <c r="M557" s="4">
        <f>+TablaVentas[[#This Row],[Cantidad]]*TablaVentas[[#This Row],[Precio_unitario]]*(1-TablaVentas[[#This Row],[Descuento]])</f>
        <v>270</v>
      </c>
    </row>
    <row r="558" spans="1:13" x14ac:dyDescent="0.25">
      <c r="A558" t="s">
        <v>628</v>
      </c>
      <c r="B558">
        <v>45734</v>
      </c>
      <c r="C558" t="s">
        <v>47</v>
      </c>
      <c r="D558" t="s">
        <v>65</v>
      </c>
      <c r="E558" t="s">
        <v>19</v>
      </c>
      <c r="F558" t="s">
        <v>16</v>
      </c>
      <c r="G558">
        <v>30</v>
      </c>
      <c r="H558" s="4">
        <v>200</v>
      </c>
      <c r="I558" s="3">
        <v>0.1</v>
      </c>
      <c r="J558" t="s">
        <v>72</v>
      </c>
      <c r="K558" t="s">
        <v>61</v>
      </c>
      <c r="L558" t="s">
        <v>56</v>
      </c>
      <c r="M558" s="4">
        <f>+TablaVentas[[#This Row],[Cantidad]]*TablaVentas[[#This Row],[Precio_unitario]]*(1-TablaVentas[[#This Row],[Descuento]])</f>
        <v>5400</v>
      </c>
    </row>
    <row r="559" spans="1:13" x14ac:dyDescent="0.25">
      <c r="A559" t="s">
        <v>629</v>
      </c>
      <c r="B559">
        <v>45992</v>
      </c>
      <c r="C559" t="s">
        <v>46</v>
      </c>
      <c r="D559" t="s">
        <v>63</v>
      </c>
      <c r="E559" t="s">
        <v>15</v>
      </c>
      <c r="F559" t="s">
        <v>16</v>
      </c>
      <c r="G559">
        <v>32</v>
      </c>
      <c r="H559" s="4">
        <v>50</v>
      </c>
      <c r="I559" s="3">
        <v>0.1</v>
      </c>
      <c r="J559" t="s">
        <v>74</v>
      </c>
      <c r="K559" t="s">
        <v>61</v>
      </c>
      <c r="L559" t="s">
        <v>56</v>
      </c>
      <c r="M559" s="4">
        <f>+TablaVentas[[#This Row],[Cantidad]]*TablaVentas[[#This Row],[Precio_unitario]]*(1-TablaVentas[[#This Row],[Descuento]])</f>
        <v>1440</v>
      </c>
    </row>
    <row r="560" spans="1:13" x14ac:dyDescent="0.25">
      <c r="A560" t="s">
        <v>630</v>
      </c>
      <c r="B560">
        <v>45675</v>
      </c>
      <c r="C560" t="s">
        <v>46</v>
      </c>
      <c r="D560" t="s">
        <v>66</v>
      </c>
      <c r="E560" t="s">
        <v>20</v>
      </c>
      <c r="F560" t="s">
        <v>21</v>
      </c>
      <c r="G560">
        <v>30</v>
      </c>
      <c r="H560" s="4">
        <v>800</v>
      </c>
      <c r="I560" s="3">
        <v>0.2</v>
      </c>
      <c r="J560" t="s">
        <v>72</v>
      </c>
      <c r="K560" t="s">
        <v>61</v>
      </c>
      <c r="L560" t="s">
        <v>56</v>
      </c>
      <c r="M560" s="4">
        <f>+TablaVentas[[#This Row],[Cantidad]]*TablaVentas[[#This Row],[Precio_unitario]]*(1-TablaVentas[[#This Row],[Descuento]])</f>
        <v>19200</v>
      </c>
    </row>
    <row r="561" spans="1:13" x14ac:dyDescent="0.25">
      <c r="A561" t="s">
        <v>631</v>
      </c>
      <c r="B561">
        <v>45966</v>
      </c>
      <c r="C561" t="s">
        <v>45</v>
      </c>
      <c r="D561" t="s">
        <v>65</v>
      </c>
      <c r="E561" t="s">
        <v>19</v>
      </c>
      <c r="F561" t="s">
        <v>16</v>
      </c>
      <c r="G561">
        <v>17</v>
      </c>
      <c r="H561" s="4">
        <v>200</v>
      </c>
      <c r="I561" s="3">
        <v>0.1</v>
      </c>
      <c r="J561" t="s">
        <v>70</v>
      </c>
      <c r="K561" t="s">
        <v>62</v>
      </c>
      <c r="L561" t="s">
        <v>57</v>
      </c>
      <c r="M561" s="4">
        <f>+TablaVentas[[#This Row],[Cantidad]]*TablaVentas[[#This Row],[Precio_unitario]]*(1-TablaVentas[[#This Row],[Descuento]])</f>
        <v>3060</v>
      </c>
    </row>
    <row r="562" spans="1:13" x14ac:dyDescent="0.25">
      <c r="A562" t="s">
        <v>632</v>
      </c>
      <c r="B562">
        <v>46009</v>
      </c>
      <c r="C562" t="s">
        <v>47</v>
      </c>
      <c r="D562" t="s">
        <v>65</v>
      </c>
      <c r="E562" t="s">
        <v>19</v>
      </c>
      <c r="F562" t="s">
        <v>16</v>
      </c>
      <c r="G562">
        <v>27</v>
      </c>
      <c r="H562" s="4">
        <v>200</v>
      </c>
      <c r="I562" s="3">
        <v>0.1</v>
      </c>
      <c r="J562" t="s">
        <v>70</v>
      </c>
      <c r="K562" t="s">
        <v>59</v>
      </c>
      <c r="L562" t="s">
        <v>34</v>
      </c>
      <c r="M562" s="4">
        <f>+TablaVentas[[#This Row],[Cantidad]]*TablaVentas[[#This Row],[Precio_unitario]]*(1-TablaVentas[[#This Row],[Descuento]])</f>
        <v>4860</v>
      </c>
    </row>
    <row r="563" spans="1:13" x14ac:dyDescent="0.25">
      <c r="A563" t="s">
        <v>633</v>
      </c>
      <c r="B563">
        <v>45760</v>
      </c>
      <c r="C563" t="s">
        <v>47</v>
      </c>
      <c r="D563" t="s">
        <v>64</v>
      </c>
      <c r="E563" t="s">
        <v>17</v>
      </c>
      <c r="F563" t="s">
        <v>18</v>
      </c>
      <c r="G563">
        <v>21</v>
      </c>
      <c r="H563" s="4">
        <v>1200</v>
      </c>
      <c r="I563" s="3">
        <v>0.3</v>
      </c>
      <c r="J563" t="s">
        <v>70</v>
      </c>
      <c r="K563" t="s">
        <v>60</v>
      </c>
      <c r="L563" t="s">
        <v>37</v>
      </c>
      <c r="M563" s="4">
        <f>+TablaVentas[[#This Row],[Cantidad]]*TablaVentas[[#This Row],[Precio_unitario]]*(1-TablaVentas[[#This Row],[Descuento]])</f>
        <v>17640</v>
      </c>
    </row>
    <row r="564" spans="1:13" x14ac:dyDescent="0.25">
      <c r="A564" t="s">
        <v>634</v>
      </c>
      <c r="B564">
        <v>45763</v>
      </c>
      <c r="C564" t="s">
        <v>45</v>
      </c>
      <c r="D564" t="s">
        <v>64</v>
      </c>
      <c r="E564" t="s">
        <v>17</v>
      </c>
      <c r="F564" t="s">
        <v>18</v>
      </c>
      <c r="G564">
        <v>32</v>
      </c>
      <c r="H564" s="4">
        <v>1200</v>
      </c>
      <c r="I564" s="3">
        <v>0.3</v>
      </c>
      <c r="J564" t="s">
        <v>72</v>
      </c>
      <c r="K564" t="s">
        <v>58</v>
      </c>
      <c r="L564" t="s">
        <v>30</v>
      </c>
      <c r="M564" s="4">
        <f>+TablaVentas[[#This Row],[Cantidad]]*TablaVentas[[#This Row],[Precio_unitario]]*(1-TablaVentas[[#This Row],[Descuento]])</f>
        <v>26880</v>
      </c>
    </row>
    <row r="565" spans="1:13" x14ac:dyDescent="0.25">
      <c r="A565" t="s">
        <v>635</v>
      </c>
      <c r="B565">
        <v>46004</v>
      </c>
      <c r="C565" t="s">
        <v>46</v>
      </c>
      <c r="D565" t="s">
        <v>66</v>
      </c>
      <c r="E565" t="s">
        <v>20</v>
      </c>
      <c r="F565" t="s">
        <v>21</v>
      </c>
      <c r="G565">
        <v>29</v>
      </c>
      <c r="H565" s="4">
        <v>800</v>
      </c>
      <c r="I565" s="3">
        <v>0.2</v>
      </c>
      <c r="J565" t="s">
        <v>74</v>
      </c>
      <c r="K565" t="s">
        <v>62</v>
      </c>
      <c r="L565" t="s">
        <v>57</v>
      </c>
      <c r="M565" s="4">
        <f>+TablaVentas[[#This Row],[Cantidad]]*TablaVentas[[#This Row],[Precio_unitario]]*(1-TablaVentas[[#This Row],[Descuento]])</f>
        <v>18560</v>
      </c>
    </row>
    <row r="566" spans="1:13" x14ac:dyDescent="0.25">
      <c r="A566" t="s">
        <v>636</v>
      </c>
      <c r="B566">
        <v>45711</v>
      </c>
      <c r="C566" t="s">
        <v>46</v>
      </c>
      <c r="D566" t="s">
        <v>64</v>
      </c>
      <c r="E566" t="s">
        <v>17</v>
      </c>
      <c r="F566" t="s">
        <v>18</v>
      </c>
      <c r="G566">
        <v>29</v>
      </c>
      <c r="H566" s="4">
        <v>1200</v>
      </c>
      <c r="I566" s="3">
        <v>0.3</v>
      </c>
      <c r="J566" t="s">
        <v>72</v>
      </c>
      <c r="K566" t="s">
        <v>59</v>
      </c>
      <c r="L566" t="s">
        <v>34</v>
      </c>
      <c r="M566" s="4">
        <f>+TablaVentas[[#This Row],[Cantidad]]*TablaVentas[[#This Row],[Precio_unitario]]*(1-TablaVentas[[#This Row],[Descuento]])</f>
        <v>24360</v>
      </c>
    </row>
    <row r="567" spans="1:13" x14ac:dyDescent="0.25">
      <c r="A567" t="s">
        <v>637</v>
      </c>
      <c r="B567">
        <v>45910</v>
      </c>
      <c r="C567" t="s">
        <v>45</v>
      </c>
      <c r="D567" t="s">
        <v>63</v>
      </c>
      <c r="E567" t="s">
        <v>15</v>
      </c>
      <c r="F567" t="s">
        <v>16</v>
      </c>
      <c r="G567">
        <v>45</v>
      </c>
      <c r="H567" s="4">
        <v>50</v>
      </c>
      <c r="I567" s="3">
        <v>0.1</v>
      </c>
      <c r="J567" t="s">
        <v>70</v>
      </c>
      <c r="K567" t="s">
        <v>62</v>
      </c>
      <c r="L567" t="s">
        <v>57</v>
      </c>
      <c r="M567" s="4">
        <f>+TablaVentas[[#This Row],[Cantidad]]*TablaVentas[[#This Row],[Precio_unitario]]*(1-TablaVentas[[#This Row],[Descuento]])</f>
        <v>2025</v>
      </c>
    </row>
    <row r="568" spans="1:13" x14ac:dyDescent="0.25">
      <c r="A568" t="s">
        <v>638</v>
      </c>
      <c r="B568">
        <v>45772</v>
      </c>
      <c r="C568" t="s">
        <v>46</v>
      </c>
      <c r="D568" t="s">
        <v>64</v>
      </c>
      <c r="E568" t="s">
        <v>17</v>
      </c>
      <c r="F568" t="s">
        <v>18</v>
      </c>
      <c r="G568">
        <v>24</v>
      </c>
      <c r="H568" s="4">
        <v>1200</v>
      </c>
      <c r="I568" s="3">
        <v>0.3</v>
      </c>
      <c r="J568" t="s">
        <v>74</v>
      </c>
      <c r="K568" t="s">
        <v>59</v>
      </c>
      <c r="L568" t="s">
        <v>34</v>
      </c>
      <c r="M568" s="4">
        <f>+TablaVentas[[#This Row],[Cantidad]]*TablaVentas[[#This Row],[Precio_unitario]]*(1-TablaVentas[[#This Row],[Descuento]])</f>
        <v>20160</v>
      </c>
    </row>
    <row r="569" spans="1:13" x14ac:dyDescent="0.25">
      <c r="A569" t="s">
        <v>639</v>
      </c>
      <c r="B569">
        <v>45978</v>
      </c>
      <c r="C569" t="s">
        <v>46</v>
      </c>
      <c r="D569" t="s">
        <v>64</v>
      </c>
      <c r="E569" t="s">
        <v>17</v>
      </c>
      <c r="F569" t="s">
        <v>18</v>
      </c>
      <c r="G569">
        <v>22</v>
      </c>
      <c r="H569" s="4">
        <v>1200</v>
      </c>
      <c r="I569" s="3">
        <v>0.3</v>
      </c>
      <c r="J569" t="s">
        <v>70</v>
      </c>
      <c r="K569" t="s">
        <v>60</v>
      </c>
      <c r="L569" t="s">
        <v>37</v>
      </c>
      <c r="M569" s="4">
        <f>+TablaVentas[[#This Row],[Cantidad]]*TablaVentas[[#This Row],[Precio_unitario]]*(1-TablaVentas[[#This Row],[Descuento]])</f>
        <v>18480</v>
      </c>
    </row>
    <row r="570" spans="1:13" x14ac:dyDescent="0.25">
      <c r="A570" t="s">
        <v>640</v>
      </c>
      <c r="B570">
        <v>45711</v>
      </c>
      <c r="C570" t="s">
        <v>46</v>
      </c>
      <c r="D570" t="s">
        <v>65</v>
      </c>
      <c r="E570" t="s">
        <v>19</v>
      </c>
      <c r="F570" t="s">
        <v>16</v>
      </c>
      <c r="G570">
        <v>24</v>
      </c>
      <c r="H570" s="4">
        <v>200</v>
      </c>
      <c r="I570" s="3">
        <v>0.1</v>
      </c>
      <c r="J570" t="s">
        <v>72</v>
      </c>
      <c r="K570" t="s">
        <v>61</v>
      </c>
      <c r="L570" t="s">
        <v>56</v>
      </c>
      <c r="M570" s="4">
        <f>+TablaVentas[[#This Row],[Cantidad]]*TablaVentas[[#This Row],[Precio_unitario]]*(1-TablaVentas[[#This Row],[Descuento]])</f>
        <v>4320</v>
      </c>
    </row>
    <row r="571" spans="1:13" x14ac:dyDescent="0.25">
      <c r="A571" t="s">
        <v>641</v>
      </c>
      <c r="B571">
        <v>45985</v>
      </c>
      <c r="C571" t="s">
        <v>47</v>
      </c>
      <c r="D571" t="s">
        <v>65</v>
      </c>
      <c r="E571" t="s">
        <v>19</v>
      </c>
      <c r="F571" t="s">
        <v>16</v>
      </c>
      <c r="G571">
        <v>17</v>
      </c>
      <c r="H571" s="4">
        <v>200</v>
      </c>
      <c r="I571" s="3">
        <v>0.1</v>
      </c>
      <c r="J571" t="s">
        <v>72</v>
      </c>
      <c r="K571" t="s">
        <v>59</v>
      </c>
      <c r="L571" t="s">
        <v>34</v>
      </c>
      <c r="M571" s="4">
        <f>+TablaVentas[[#This Row],[Cantidad]]*TablaVentas[[#This Row],[Precio_unitario]]*(1-TablaVentas[[#This Row],[Descuento]])</f>
        <v>3060</v>
      </c>
    </row>
    <row r="572" spans="1:13" x14ac:dyDescent="0.25">
      <c r="A572" t="s">
        <v>642</v>
      </c>
      <c r="B572">
        <v>45904</v>
      </c>
      <c r="C572" t="s">
        <v>45</v>
      </c>
      <c r="D572" t="s">
        <v>63</v>
      </c>
      <c r="E572" t="s">
        <v>15</v>
      </c>
      <c r="F572" t="s">
        <v>16</v>
      </c>
      <c r="G572">
        <v>36</v>
      </c>
      <c r="H572" s="4">
        <v>50</v>
      </c>
      <c r="I572" s="3">
        <v>0.1</v>
      </c>
      <c r="J572" t="s">
        <v>72</v>
      </c>
      <c r="K572" t="s">
        <v>61</v>
      </c>
      <c r="L572" t="s">
        <v>56</v>
      </c>
      <c r="M572" s="4">
        <f>+TablaVentas[[#This Row],[Cantidad]]*TablaVentas[[#This Row],[Precio_unitario]]*(1-TablaVentas[[#This Row],[Descuento]])</f>
        <v>1620</v>
      </c>
    </row>
    <row r="573" spans="1:13" x14ac:dyDescent="0.25">
      <c r="A573" t="s">
        <v>643</v>
      </c>
      <c r="B573">
        <v>46006</v>
      </c>
      <c r="C573" t="s">
        <v>45</v>
      </c>
      <c r="D573" t="s">
        <v>66</v>
      </c>
      <c r="E573" t="s">
        <v>20</v>
      </c>
      <c r="F573" t="s">
        <v>21</v>
      </c>
      <c r="G573">
        <v>36</v>
      </c>
      <c r="H573" s="4">
        <v>800</v>
      </c>
      <c r="I573" s="3">
        <v>0.2</v>
      </c>
      <c r="J573" t="s">
        <v>72</v>
      </c>
      <c r="K573" t="s">
        <v>62</v>
      </c>
      <c r="L573" t="s">
        <v>57</v>
      </c>
      <c r="M573" s="4">
        <f>+TablaVentas[[#This Row],[Cantidad]]*TablaVentas[[#This Row],[Precio_unitario]]*(1-TablaVentas[[#This Row],[Descuento]])</f>
        <v>23040</v>
      </c>
    </row>
    <row r="574" spans="1:13" x14ac:dyDescent="0.25">
      <c r="A574" t="s">
        <v>644</v>
      </c>
      <c r="B574">
        <v>45791</v>
      </c>
      <c r="C574" t="s">
        <v>46</v>
      </c>
      <c r="D574" t="s">
        <v>65</v>
      </c>
      <c r="E574" t="s">
        <v>19</v>
      </c>
      <c r="F574" t="s">
        <v>16</v>
      </c>
      <c r="G574">
        <v>42</v>
      </c>
      <c r="H574" s="4">
        <v>200</v>
      </c>
      <c r="I574" s="3">
        <v>0.1</v>
      </c>
      <c r="J574" t="s">
        <v>70</v>
      </c>
      <c r="K574" t="s">
        <v>60</v>
      </c>
      <c r="L574" t="s">
        <v>37</v>
      </c>
      <c r="M574" s="4">
        <f>+TablaVentas[[#This Row],[Cantidad]]*TablaVentas[[#This Row],[Precio_unitario]]*(1-TablaVentas[[#This Row],[Descuento]])</f>
        <v>7560</v>
      </c>
    </row>
    <row r="575" spans="1:13" x14ac:dyDescent="0.25">
      <c r="A575" t="s">
        <v>645</v>
      </c>
      <c r="B575">
        <v>45709</v>
      </c>
      <c r="C575" t="s">
        <v>45</v>
      </c>
      <c r="D575" t="s">
        <v>63</v>
      </c>
      <c r="E575" t="s">
        <v>15</v>
      </c>
      <c r="F575" t="s">
        <v>16</v>
      </c>
      <c r="G575">
        <v>27</v>
      </c>
      <c r="H575" s="4">
        <v>50</v>
      </c>
      <c r="I575" s="3">
        <v>0.1</v>
      </c>
      <c r="J575" t="s">
        <v>70</v>
      </c>
      <c r="K575" t="s">
        <v>60</v>
      </c>
      <c r="L575" t="s">
        <v>37</v>
      </c>
      <c r="M575" s="4">
        <f>+TablaVentas[[#This Row],[Cantidad]]*TablaVentas[[#This Row],[Precio_unitario]]*(1-TablaVentas[[#This Row],[Descuento]])</f>
        <v>1215</v>
      </c>
    </row>
    <row r="576" spans="1:13" x14ac:dyDescent="0.25">
      <c r="A576" t="s">
        <v>646</v>
      </c>
      <c r="B576">
        <v>45815</v>
      </c>
      <c r="C576" t="s">
        <v>45</v>
      </c>
      <c r="D576" t="s">
        <v>66</v>
      </c>
      <c r="E576" t="s">
        <v>20</v>
      </c>
      <c r="F576" t="s">
        <v>21</v>
      </c>
      <c r="G576">
        <v>20</v>
      </c>
      <c r="H576" s="4">
        <v>800</v>
      </c>
      <c r="I576" s="3">
        <v>0.2</v>
      </c>
      <c r="J576" t="s">
        <v>72</v>
      </c>
      <c r="K576" t="s">
        <v>59</v>
      </c>
      <c r="L576" t="s">
        <v>34</v>
      </c>
      <c r="M576" s="4">
        <f>+TablaVentas[[#This Row],[Cantidad]]*TablaVentas[[#This Row],[Precio_unitario]]*(1-TablaVentas[[#This Row],[Descuento]])</f>
        <v>12800</v>
      </c>
    </row>
    <row r="577" spans="1:13" x14ac:dyDescent="0.25">
      <c r="A577" t="s">
        <v>647</v>
      </c>
      <c r="B577">
        <v>45915</v>
      </c>
      <c r="C577" t="s">
        <v>45</v>
      </c>
      <c r="D577" t="s">
        <v>65</v>
      </c>
      <c r="E577" t="s">
        <v>19</v>
      </c>
      <c r="F577" t="s">
        <v>16</v>
      </c>
      <c r="G577">
        <v>33</v>
      </c>
      <c r="H577" s="4">
        <v>200</v>
      </c>
      <c r="I577" s="3">
        <v>0.1</v>
      </c>
      <c r="J577" t="s">
        <v>70</v>
      </c>
      <c r="K577" t="s">
        <v>60</v>
      </c>
      <c r="L577" t="s">
        <v>37</v>
      </c>
      <c r="M577" s="4">
        <f>+TablaVentas[[#This Row],[Cantidad]]*TablaVentas[[#This Row],[Precio_unitario]]*(1-TablaVentas[[#This Row],[Descuento]])</f>
        <v>5940</v>
      </c>
    </row>
    <row r="578" spans="1:13" x14ac:dyDescent="0.25">
      <c r="A578" t="s">
        <v>648</v>
      </c>
      <c r="B578">
        <v>45827</v>
      </c>
      <c r="C578" t="s">
        <v>45</v>
      </c>
      <c r="D578" t="s">
        <v>66</v>
      </c>
      <c r="E578" t="s">
        <v>20</v>
      </c>
      <c r="F578" t="s">
        <v>21</v>
      </c>
      <c r="G578">
        <v>40</v>
      </c>
      <c r="H578" s="4">
        <v>800</v>
      </c>
      <c r="I578" s="3">
        <v>0.2</v>
      </c>
      <c r="J578" t="s">
        <v>72</v>
      </c>
      <c r="K578" t="s">
        <v>61</v>
      </c>
      <c r="L578" t="s">
        <v>56</v>
      </c>
      <c r="M578" s="4">
        <f>+TablaVentas[[#This Row],[Cantidad]]*TablaVentas[[#This Row],[Precio_unitario]]*(1-TablaVentas[[#This Row],[Descuento]])</f>
        <v>25600</v>
      </c>
    </row>
    <row r="579" spans="1:13" x14ac:dyDescent="0.25">
      <c r="A579" t="s">
        <v>649</v>
      </c>
      <c r="B579">
        <v>45877</v>
      </c>
      <c r="C579" t="s">
        <v>45</v>
      </c>
      <c r="D579" t="s">
        <v>66</v>
      </c>
      <c r="E579" t="s">
        <v>20</v>
      </c>
      <c r="F579" t="s">
        <v>21</v>
      </c>
      <c r="G579">
        <v>8</v>
      </c>
      <c r="H579" s="4">
        <v>800</v>
      </c>
      <c r="I579" s="3">
        <v>0.2</v>
      </c>
      <c r="J579" t="s">
        <v>72</v>
      </c>
      <c r="K579" t="s">
        <v>60</v>
      </c>
      <c r="L579" t="s">
        <v>37</v>
      </c>
      <c r="M579" s="4">
        <f>+TablaVentas[[#This Row],[Cantidad]]*TablaVentas[[#This Row],[Precio_unitario]]*(1-TablaVentas[[#This Row],[Descuento]])</f>
        <v>5120</v>
      </c>
    </row>
    <row r="580" spans="1:13" x14ac:dyDescent="0.25">
      <c r="A580" t="s">
        <v>650</v>
      </c>
      <c r="B580">
        <v>45666</v>
      </c>
      <c r="C580" t="s">
        <v>47</v>
      </c>
      <c r="D580" t="s">
        <v>63</v>
      </c>
      <c r="E580" t="s">
        <v>15</v>
      </c>
      <c r="F580" t="s">
        <v>16</v>
      </c>
      <c r="G580">
        <v>16</v>
      </c>
      <c r="H580" s="4">
        <v>50</v>
      </c>
      <c r="I580" s="3">
        <v>0.1</v>
      </c>
      <c r="J580" t="s">
        <v>70</v>
      </c>
      <c r="K580" t="s">
        <v>62</v>
      </c>
      <c r="L580" t="s">
        <v>57</v>
      </c>
      <c r="M580" s="4">
        <f>+TablaVentas[[#This Row],[Cantidad]]*TablaVentas[[#This Row],[Precio_unitario]]*(1-TablaVentas[[#This Row],[Descuento]])</f>
        <v>720</v>
      </c>
    </row>
    <row r="581" spans="1:13" x14ac:dyDescent="0.25">
      <c r="A581" t="s">
        <v>651</v>
      </c>
      <c r="B581">
        <v>45983</v>
      </c>
      <c r="C581" t="s">
        <v>48</v>
      </c>
      <c r="D581" t="s">
        <v>64</v>
      </c>
      <c r="E581" t="s">
        <v>17</v>
      </c>
      <c r="F581" t="s">
        <v>18</v>
      </c>
      <c r="G581">
        <v>31</v>
      </c>
      <c r="H581" s="4">
        <v>1200</v>
      </c>
      <c r="I581" s="3">
        <v>0.3</v>
      </c>
      <c r="J581" t="s">
        <v>74</v>
      </c>
      <c r="K581" t="s">
        <v>58</v>
      </c>
      <c r="L581" t="s">
        <v>30</v>
      </c>
      <c r="M581" s="4">
        <f>+TablaVentas[[#This Row],[Cantidad]]*TablaVentas[[#This Row],[Precio_unitario]]*(1-TablaVentas[[#This Row],[Descuento]])</f>
        <v>26040</v>
      </c>
    </row>
    <row r="582" spans="1:13" x14ac:dyDescent="0.25">
      <c r="A582" t="s">
        <v>652</v>
      </c>
      <c r="B582">
        <v>45838</v>
      </c>
      <c r="C582" t="s">
        <v>47</v>
      </c>
      <c r="D582" t="s">
        <v>63</v>
      </c>
      <c r="E582" t="s">
        <v>15</v>
      </c>
      <c r="F582" t="s">
        <v>16</v>
      </c>
      <c r="G582">
        <v>23</v>
      </c>
      <c r="H582" s="4">
        <v>50</v>
      </c>
      <c r="I582" s="3">
        <v>0.1</v>
      </c>
      <c r="J582" t="s">
        <v>70</v>
      </c>
      <c r="K582" t="s">
        <v>58</v>
      </c>
      <c r="L582" t="s">
        <v>30</v>
      </c>
      <c r="M582" s="4">
        <f>+TablaVentas[[#This Row],[Cantidad]]*TablaVentas[[#This Row],[Precio_unitario]]*(1-TablaVentas[[#This Row],[Descuento]])</f>
        <v>1035</v>
      </c>
    </row>
    <row r="583" spans="1:13" x14ac:dyDescent="0.25">
      <c r="A583" t="s">
        <v>653</v>
      </c>
      <c r="B583">
        <v>45910</v>
      </c>
      <c r="C583" t="s">
        <v>48</v>
      </c>
      <c r="D583" t="s">
        <v>63</v>
      </c>
      <c r="E583" t="s">
        <v>15</v>
      </c>
      <c r="F583" t="s">
        <v>16</v>
      </c>
      <c r="G583">
        <v>12</v>
      </c>
      <c r="H583" s="4">
        <v>50</v>
      </c>
      <c r="I583" s="3">
        <v>0.1</v>
      </c>
      <c r="J583" t="s">
        <v>70</v>
      </c>
      <c r="K583" t="s">
        <v>61</v>
      </c>
      <c r="L583" t="s">
        <v>56</v>
      </c>
      <c r="M583" s="4">
        <f>+TablaVentas[[#This Row],[Cantidad]]*TablaVentas[[#This Row],[Precio_unitario]]*(1-TablaVentas[[#This Row],[Descuento]])</f>
        <v>540</v>
      </c>
    </row>
    <row r="584" spans="1:13" x14ac:dyDescent="0.25">
      <c r="A584" t="s">
        <v>654</v>
      </c>
      <c r="B584">
        <v>45835</v>
      </c>
      <c r="C584" t="s">
        <v>45</v>
      </c>
      <c r="D584" t="s">
        <v>63</v>
      </c>
      <c r="E584" t="s">
        <v>15</v>
      </c>
      <c r="F584" t="s">
        <v>16</v>
      </c>
      <c r="G584">
        <v>20</v>
      </c>
      <c r="H584" s="4">
        <v>50</v>
      </c>
      <c r="I584" s="3">
        <v>0.1</v>
      </c>
      <c r="J584" t="s">
        <v>72</v>
      </c>
      <c r="K584" t="s">
        <v>59</v>
      </c>
      <c r="L584" t="s">
        <v>34</v>
      </c>
      <c r="M584" s="4">
        <f>+TablaVentas[[#This Row],[Cantidad]]*TablaVentas[[#This Row],[Precio_unitario]]*(1-TablaVentas[[#This Row],[Descuento]])</f>
        <v>900</v>
      </c>
    </row>
    <row r="585" spans="1:13" x14ac:dyDescent="0.25">
      <c r="A585" t="s">
        <v>655</v>
      </c>
      <c r="B585">
        <v>45999</v>
      </c>
      <c r="C585" t="s">
        <v>46</v>
      </c>
      <c r="D585" t="s">
        <v>65</v>
      </c>
      <c r="E585" t="s">
        <v>19</v>
      </c>
      <c r="F585" t="s">
        <v>16</v>
      </c>
      <c r="G585">
        <v>32</v>
      </c>
      <c r="H585" s="4">
        <v>200</v>
      </c>
      <c r="I585" s="3">
        <v>0.1</v>
      </c>
      <c r="J585" t="s">
        <v>72</v>
      </c>
      <c r="K585" t="s">
        <v>61</v>
      </c>
      <c r="L585" t="s">
        <v>56</v>
      </c>
      <c r="M585" s="4">
        <f>+TablaVentas[[#This Row],[Cantidad]]*TablaVentas[[#This Row],[Precio_unitario]]*(1-TablaVentas[[#This Row],[Descuento]])</f>
        <v>5760</v>
      </c>
    </row>
    <row r="586" spans="1:13" x14ac:dyDescent="0.25">
      <c r="A586" t="s">
        <v>656</v>
      </c>
      <c r="B586">
        <v>45870</v>
      </c>
      <c r="C586" t="s">
        <v>45</v>
      </c>
      <c r="D586" t="s">
        <v>65</v>
      </c>
      <c r="E586" t="s">
        <v>19</v>
      </c>
      <c r="F586" t="s">
        <v>16</v>
      </c>
      <c r="G586">
        <v>6</v>
      </c>
      <c r="H586" s="4">
        <v>200</v>
      </c>
      <c r="I586" s="3">
        <v>0.1</v>
      </c>
      <c r="J586" t="s">
        <v>72</v>
      </c>
      <c r="K586" t="s">
        <v>62</v>
      </c>
      <c r="L586" t="s">
        <v>57</v>
      </c>
      <c r="M586" s="4">
        <f>+TablaVentas[[#This Row],[Cantidad]]*TablaVentas[[#This Row],[Precio_unitario]]*(1-TablaVentas[[#This Row],[Descuento]])</f>
        <v>1080</v>
      </c>
    </row>
    <row r="587" spans="1:13" x14ac:dyDescent="0.25">
      <c r="A587" t="s">
        <v>657</v>
      </c>
      <c r="B587">
        <v>45953</v>
      </c>
      <c r="C587" t="s">
        <v>46</v>
      </c>
      <c r="D587" t="s">
        <v>63</v>
      </c>
      <c r="E587" t="s">
        <v>15</v>
      </c>
      <c r="F587" t="s">
        <v>16</v>
      </c>
      <c r="G587">
        <v>14</v>
      </c>
      <c r="H587" s="4">
        <v>50</v>
      </c>
      <c r="I587" s="3">
        <v>0.1</v>
      </c>
      <c r="J587" t="s">
        <v>70</v>
      </c>
      <c r="K587" t="s">
        <v>60</v>
      </c>
      <c r="L587" t="s">
        <v>37</v>
      </c>
      <c r="M587" s="4">
        <f>+TablaVentas[[#This Row],[Cantidad]]*TablaVentas[[#This Row],[Precio_unitario]]*(1-TablaVentas[[#This Row],[Descuento]])</f>
        <v>630</v>
      </c>
    </row>
    <row r="588" spans="1:13" x14ac:dyDescent="0.25">
      <c r="A588" t="s">
        <v>658</v>
      </c>
      <c r="B588">
        <v>45836</v>
      </c>
      <c r="C588" t="s">
        <v>48</v>
      </c>
      <c r="D588" t="s">
        <v>64</v>
      </c>
      <c r="E588" t="s">
        <v>17</v>
      </c>
      <c r="F588" t="s">
        <v>18</v>
      </c>
      <c r="G588">
        <v>40</v>
      </c>
      <c r="H588" s="4">
        <v>1200</v>
      </c>
      <c r="I588" s="3">
        <v>0.3</v>
      </c>
      <c r="J588" t="s">
        <v>74</v>
      </c>
      <c r="K588" t="s">
        <v>61</v>
      </c>
      <c r="L588" t="s">
        <v>56</v>
      </c>
      <c r="M588" s="4">
        <f>+TablaVentas[[#This Row],[Cantidad]]*TablaVentas[[#This Row],[Precio_unitario]]*(1-TablaVentas[[#This Row],[Descuento]])</f>
        <v>33600</v>
      </c>
    </row>
    <row r="589" spans="1:13" x14ac:dyDescent="0.25">
      <c r="A589" t="s">
        <v>659</v>
      </c>
      <c r="B589">
        <v>45743</v>
      </c>
      <c r="C589" t="s">
        <v>45</v>
      </c>
      <c r="D589" t="s">
        <v>65</v>
      </c>
      <c r="E589" t="s">
        <v>19</v>
      </c>
      <c r="F589" t="s">
        <v>16</v>
      </c>
      <c r="G589">
        <v>27</v>
      </c>
      <c r="H589" s="4">
        <v>200</v>
      </c>
      <c r="I589" s="3">
        <v>0.1</v>
      </c>
      <c r="J589" t="s">
        <v>74</v>
      </c>
      <c r="K589" t="s">
        <v>59</v>
      </c>
      <c r="L589" t="s">
        <v>34</v>
      </c>
      <c r="M589" s="4">
        <f>+TablaVentas[[#This Row],[Cantidad]]*TablaVentas[[#This Row],[Precio_unitario]]*(1-TablaVentas[[#This Row],[Descuento]])</f>
        <v>4860</v>
      </c>
    </row>
    <row r="590" spans="1:13" x14ac:dyDescent="0.25">
      <c r="A590" t="s">
        <v>660</v>
      </c>
      <c r="B590">
        <v>45791</v>
      </c>
      <c r="C590" t="s">
        <v>48</v>
      </c>
      <c r="D590" t="s">
        <v>64</v>
      </c>
      <c r="E590" t="s">
        <v>17</v>
      </c>
      <c r="F590" t="s">
        <v>18</v>
      </c>
      <c r="G590">
        <v>21</v>
      </c>
      <c r="H590" s="4">
        <v>1200</v>
      </c>
      <c r="I590" s="3">
        <v>0.3</v>
      </c>
      <c r="J590" t="s">
        <v>72</v>
      </c>
      <c r="K590" t="s">
        <v>60</v>
      </c>
      <c r="L590" t="s">
        <v>37</v>
      </c>
      <c r="M590" s="4">
        <f>+TablaVentas[[#This Row],[Cantidad]]*TablaVentas[[#This Row],[Precio_unitario]]*(1-TablaVentas[[#This Row],[Descuento]])</f>
        <v>17640</v>
      </c>
    </row>
    <row r="591" spans="1:13" x14ac:dyDescent="0.25">
      <c r="A591" t="s">
        <v>661</v>
      </c>
      <c r="B591">
        <v>45884</v>
      </c>
      <c r="C591" t="s">
        <v>47</v>
      </c>
      <c r="D591" t="s">
        <v>65</v>
      </c>
      <c r="E591" t="s">
        <v>19</v>
      </c>
      <c r="F591" t="s">
        <v>16</v>
      </c>
      <c r="G591">
        <v>28</v>
      </c>
      <c r="H591" s="4">
        <v>200</v>
      </c>
      <c r="I591" s="3">
        <v>0.1</v>
      </c>
      <c r="J591" t="s">
        <v>70</v>
      </c>
      <c r="K591" t="s">
        <v>62</v>
      </c>
      <c r="L591" t="s">
        <v>57</v>
      </c>
      <c r="M591" s="4">
        <f>+TablaVentas[[#This Row],[Cantidad]]*TablaVentas[[#This Row],[Precio_unitario]]*(1-TablaVentas[[#This Row],[Descuento]])</f>
        <v>5040</v>
      </c>
    </row>
    <row r="592" spans="1:13" x14ac:dyDescent="0.25">
      <c r="A592" t="s">
        <v>662</v>
      </c>
      <c r="B592">
        <v>45939</v>
      </c>
      <c r="C592" t="s">
        <v>46</v>
      </c>
      <c r="D592" t="s">
        <v>65</v>
      </c>
      <c r="E592" t="s">
        <v>19</v>
      </c>
      <c r="F592" t="s">
        <v>16</v>
      </c>
      <c r="G592">
        <v>39</v>
      </c>
      <c r="H592" s="4">
        <v>200</v>
      </c>
      <c r="I592" s="3">
        <v>0.1</v>
      </c>
      <c r="J592" t="s">
        <v>74</v>
      </c>
      <c r="K592" t="s">
        <v>62</v>
      </c>
      <c r="L592" t="s">
        <v>57</v>
      </c>
      <c r="M592" s="4">
        <f>+TablaVentas[[#This Row],[Cantidad]]*TablaVentas[[#This Row],[Precio_unitario]]*(1-TablaVentas[[#This Row],[Descuento]])</f>
        <v>7020</v>
      </c>
    </row>
    <row r="593" spans="1:13" x14ac:dyDescent="0.25">
      <c r="A593" t="s">
        <v>663</v>
      </c>
      <c r="B593">
        <v>45958</v>
      </c>
      <c r="C593" t="s">
        <v>46</v>
      </c>
      <c r="D593" t="s">
        <v>65</v>
      </c>
      <c r="E593" t="s">
        <v>19</v>
      </c>
      <c r="F593" t="s">
        <v>16</v>
      </c>
      <c r="G593">
        <v>34</v>
      </c>
      <c r="H593" s="4">
        <v>200</v>
      </c>
      <c r="I593" s="3">
        <v>0.1</v>
      </c>
      <c r="J593" t="s">
        <v>70</v>
      </c>
      <c r="K593" t="s">
        <v>62</v>
      </c>
      <c r="L593" t="s">
        <v>57</v>
      </c>
      <c r="M593" s="4">
        <f>+TablaVentas[[#This Row],[Cantidad]]*TablaVentas[[#This Row],[Precio_unitario]]*(1-TablaVentas[[#This Row],[Descuento]])</f>
        <v>6120</v>
      </c>
    </row>
    <row r="594" spans="1:13" x14ac:dyDescent="0.25">
      <c r="A594" t="s">
        <v>664</v>
      </c>
      <c r="B594">
        <v>45837</v>
      </c>
      <c r="C594" t="s">
        <v>45</v>
      </c>
      <c r="D594" t="s">
        <v>63</v>
      </c>
      <c r="E594" t="s">
        <v>15</v>
      </c>
      <c r="F594" t="s">
        <v>16</v>
      </c>
      <c r="G594">
        <v>44</v>
      </c>
      <c r="H594" s="4">
        <v>50</v>
      </c>
      <c r="I594" s="3">
        <v>0.1</v>
      </c>
      <c r="J594" t="s">
        <v>70</v>
      </c>
      <c r="K594" t="s">
        <v>58</v>
      </c>
      <c r="L594" t="s">
        <v>30</v>
      </c>
      <c r="M594" s="4">
        <f>+TablaVentas[[#This Row],[Cantidad]]*TablaVentas[[#This Row],[Precio_unitario]]*(1-TablaVentas[[#This Row],[Descuento]])</f>
        <v>1980</v>
      </c>
    </row>
    <row r="595" spans="1:13" x14ac:dyDescent="0.25">
      <c r="A595" t="s">
        <v>665</v>
      </c>
      <c r="B595">
        <v>45977</v>
      </c>
      <c r="C595" t="s">
        <v>47</v>
      </c>
      <c r="D595" t="s">
        <v>65</v>
      </c>
      <c r="E595" t="s">
        <v>19</v>
      </c>
      <c r="F595" t="s">
        <v>16</v>
      </c>
      <c r="G595">
        <v>28</v>
      </c>
      <c r="H595" s="4">
        <v>200</v>
      </c>
      <c r="I595" s="3">
        <v>0.1</v>
      </c>
      <c r="J595" t="s">
        <v>70</v>
      </c>
      <c r="K595" t="s">
        <v>61</v>
      </c>
      <c r="L595" t="s">
        <v>56</v>
      </c>
      <c r="M595" s="4">
        <f>+TablaVentas[[#This Row],[Cantidad]]*TablaVentas[[#This Row],[Precio_unitario]]*(1-TablaVentas[[#This Row],[Descuento]])</f>
        <v>5040</v>
      </c>
    </row>
    <row r="596" spans="1:13" x14ac:dyDescent="0.25">
      <c r="A596" t="s">
        <v>666</v>
      </c>
      <c r="B596">
        <v>45743</v>
      </c>
      <c r="C596" t="s">
        <v>46</v>
      </c>
      <c r="D596" t="s">
        <v>65</v>
      </c>
      <c r="E596" t="s">
        <v>19</v>
      </c>
      <c r="F596" t="s">
        <v>16</v>
      </c>
      <c r="G596">
        <v>13</v>
      </c>
      <c r="H596" s="4">
        <v>200</v>
      </c>
      <c r="I596" s="3">
        <v>0.1</v>
      </c>
      <c r="J596" t="s">
        <v>74</v>
      </c>
      <c r="K596" t="s">
        <v>61</v>
      </c>
      <c r="L596" t="s">
        <v>56</v>
      </c>
      <c r="M596" s="4">
        <f>+TablaVentas[[#This Row],[Cantidad]]*TablaVentas[[#This Row],[Precio_unitario]]*(1-TablaVentas[[#This Row],[Descuento]])</f>
        <v>2340</v>
      </c>
    </row>
    <row r="597" spans="1:13" x14ac:dyDescent="0.25">
      <c r="A597" t="s">
        <v>667</v>
      </c>
      <c r="B597">
        <v>45727</v>
      </c>
      <c r="C597" t="s">
        <v>47</v>
      </c>
      <c r="D597" t="s">
        <v>66</v>
      </c>
      <c r="E597" t="s">
        <v>20</v>
      </c>
      <c r="F597" t="s">
        <v>21</v>
      </c>
      <c r="G597">
        <v>17</v>
      </c>
      <c r="H597" s="4">
        <v>800</v>
      </c>
      <c r="I597" s="3">
        <v>0.2</v>
      </c>
      <c r="J597" t="s">
        <v>74</v>
      </c>
      <c r="K597" t="s">
        <v>61</v>
      </c>
      <c r="L597" t="s">
        <v>56</v>
      </c>
      <c r="M597" s="4">
        <f>+TablaVentas[[#This Row],[Cantidad]]*TablaVentas[[#This Row],[Precio_unitario]]*(1-TablaVentas[[#This Row],[Descuento]])</f>
        <v>10880</v>
      </c>
    </row>
    <row r="598" spans="1:13" x14ac:dyDescent="0.25">
      <c r="A598" t="s">
        <v>668</v>
      </c>
      <c r="B598">
        <v>45719</v>
      </c>
      <c r="C598" t="s">
        <v>45</v>
      </c>
      <c r="D598" t="s">
        <v>66</v>
      </c>
      <c r="E598" t="s">
        <v>20</v>
      </c>
      <c r="F598" t="s">
        <v>21</v>
      </c>
      <c r="G598">
        <v>21</v>
      </c>
      <c r="H598" s="4">
        <v>800</v>
      </c>
      <c r="I598" s="3">
        <v>0.2</v>
      </c>
      <c r="J598" t="s">
        <v>70</v>
      </c>
      <c r="K598" t="s">
        <v>61</v>
      </c>
      <c r="L598" t="s">
        <v>56</v>
      </c>
      <c r="M598" s="4">
        <f>+TablaVentas[[#This Row],[Cantidad]]*TablaVentas[[#This Row],[Precio_unitario]]*(1-TablaVentas[[#This Row],[Descuento]])</f>
        <v>13440</v>
      </c>
    </row>
    <row r="599" spans="1:13" x14ac:dyDescent="0.25">
      <c r="A599" t="s">
        <v>669</v>
      </c>
      <c r="B599">
        <v>46009</v>
      </c>
      <c r="C599" t="s">
        <v>47</v>
      </c>
      <c r="D599" t="s">
        <v>63</v>
      </c>
      <c r="E599" t="s">
        <v>15</v>
      </c>
      <c r="F599" t="s">
        <v>16</v>
      </c>
      <c r="G599">
        <v>39</v>
      </c>
      <c r="H599" s="4">
        <v>50</v>
      </c>
      <c r="I599" s="3">
        <v>0.1</v>
      </c>
      <c r="J599" t="s">
        <v>72</v>
      </c>
      <c r="K599" t="s">
        <v>58</v>
      </c>
      <c r="L599" t="s">
        <v>30</v>
      </c>
      <c r="M599" s="4">
        <f>+TablaVentas[[#This Row],[Cantidad]]*TablaVentas[[#This Row],[Precio_unitario]]*(1-TablaVentas[[#This Row],[Descuento]])</f>
        <v>1755</v>
      </c>
    </row>
    <row r="600" spans="1:13" x14ac:dyDescent="0.25">
      <c r="A600" t="s">
        <v>670</v>
      </c>
      <c r="B600">
        <v>45805</v>
      </c>
      <c r="C600" t="s">
        <v>46</v>
      </c>
      <c r="D600" t="s">
        <v>66</v>
      </c>
      <c r="E600" t="s">
        <v>20</v>
      </c>
      <c r="F600" t="s">
        <v>21</v>
      </c>
      <c r="G600">
        <v>40</v>
      </c>
      <c r="H600" s="4">
        <v>800</v>
      </c>
      <c r="I600" s="3">
        <v>0.2</v>
      </c>
      <c r="J600" t="s">
        <v>74</v>
      </c>
      <c r="K600" t="s">
        <v>62</v>
      </c>
      <c r="L600" t="s">
        <v>57</v>
      </c>
      <c r="M600" s="4">
        <f>+TablaVentas[[#This Row],[Cantidad]]*TablaVentas[[#This Row],[Precio_unitario]]*(1-TablaVentas[[#This Row],[Descuento]])</f>
        <v>25600</v>
      </c>
    </row>
    <row r="601" spans="1:13" x14ac:dyDescent="0.25">
      <c r="A601" t="s">
        <v>671</v>
      </c>
      <c r="B601">
        <v>45884</v>
      </c>
      <c r="C601" t="s">
        <v>48</v>
      </c>
      <c r="D601" t="s">
        <v>66</v>
      </c>
      <c r="E601" t="s">
        <v>20</v>
      </c>
      <c r="F601" t="s">
        <v>21</v>
      </c>
      <c r="G601">
        <v>28</v>
      </c>
      <c r="H601" s="4">
        <v>800</v>
      </c>
      <c r="I601" s="3">
        <v>0.2</v>
      </c>
      <c r="J601" t="s">
        <v>72</v>
      </c>
      <c r="K601" t="s">
        <v>60</v>
      </c>
      <c r="L601" t="s">
        <v>37</v>
      </c>
      <c r="M601" s="4">
        <f>+TablaVentas[[#This Row],[Cantidad]]*TablaVentas[[#This Row],[Precio_unitario]]*(1-TablaVentas[[#This Row],[Descuento]])</f>
        <v>17920</v>
      </c>
    </row>
    <row r="602" spans="1:13" x14ac:dyDescent="0.25">
      <c r="A602" t="s">
        <v>672</v>
      </c>
      <c r="B602">
        <v>45748</v>
      </c>
      <c r="C602" t="s">
        <v>45</v>
      </c>
      <c r="D602" t="s">
        <v>63</v>
      </c>
      <c r="E602" t="s">
        <v>15</v>
      </c>
      <c r="F602" t="s">
        <v>16</v>
      </c>
      <c r="G602">
        <v>25</v>
      </c>
      <c r="H602" s="4">
        <v>50</v>
      </c>
      <c r="I602" s="3">
        <v>0.1</v>
      </c>
      <c r="J602" t="s">
        <v>70</v>
      </c>
      <c r="K602" t="s">
        <v>58</v>
      </c>
      <c r="L602" t="s">
        <v>30</v>
      </c>
      <c r="M602" s="4">
        <f>+TablaVentas[[#This Row],[Cantidad]]*TablaVentas[[#This Row],[Precio_unitario]]*(1-TablaVentas[[#This Row],[Descuento]])</f>
        <v>1125</v>
      </c>
    </row>
    <row r="603" spans="1:13" x14ac:dyDescent="0.25">
      <c r="A603" t="s">
        <v>673</v>
      </c>
      <c r="B603">
        <v>45858</v>
      </c>
      <c r="C603" t="s">
        <v>46</v>
      </c>
      <c r="D603" t="s">
        <v>65</v>
      </c>
      <c r="E603" t="s">
        <v>19</v>
      </c>
      <c r="F603" t="s">
        <v>16</v>
      </c>
      <c r="G603">
        <v>19</v>
      </c>
      <c r="H603" s="4">
        <v>200</v>
      </c>
      <c r="I603" s="3">
        <v>0.1</v>
      </c>
      <c r="J603" t="s">
        <v>74</v>
      </c>
      <c r="K603" t="s">
        <v>58</v>
      </c>
      <c r="L603" t="s">
        <v>30</v>
      </c>
      <c r="M603" s="4">
        <f>+TablaVentas[[#This Row],[Cantidad]]*TablaVentas[[#This Row],[Precio_unitario]]*(1-TablaVentas[[#This Row],[Descuento]])</f>
        <v>3420</v>
      </c>
    </row>
    <row r="604" spans="1:13" x14ac:dyDescent="0.25">
      <c r="A604" t="s">
        <v>674</v>
      </c>
      <c r="B604">
        <v>45682</v>
      </c>
      <c r="C604" t="s">
        <v>48</v>
      </c>
      <c r="D604" t="s">
        <v>66</v>
      </c>
      <c r="E604" t="s">
        <v>20</v>
      </c>
      <c r="F604" t="s">
        <v>21</v>
      </c>
      <c r="G604">
        <v>44</v>
      </c>
      <c r="H604" s="4">
        <v>800</v>
      </c>
      <c r="I604" s="3">
        <v>0.2</v>
      </c>
      <c r="J604" t="s">
        <v>74</v>
      </c>
      <c r="K604" t="s">
        <v>61</v>
      </c>
      <c r="L604" t="s">
        <v>56</v>
      </c>
      <c r="M604" s="4">
        <f>+TablaVentas[[#This Row],[Cantidad]]*TablaVentas[[#This Row],[Precio_unitario]]*(1-TablaVentas[[#This Row],[Descuento]])</f>
        <v>28160</v>
      </c>
    </row>
    <row r="605" spans="1:13" x14ac:dyDescent="0.25">
      <c r="A605" t="s">
        <v>675</v>
      </c>
      <c r="B605">
        <v>45957</v>
      </c>
      <c r="C605" t="s">
        <v>46</v>
      </c>
      <c r="D605" t="s">
        <v>64</v>
      </c>
      <c r="E605" t="s">
        <v>17</v>
      </c>
      <c r="F605" t="s">
        <v>18</v>
      </c>
      <c r="G605">
        <v>7</v>
      </c>
      <c r="H605" s="4">
        <v>1200</v>
      </c>
      <c r="I605" s="3">
        <v>0.3</v>
      </c>
      <c r="J605" t="s">
        <v>70</v>
      </c>
      <c r="K605" t="s">
        <v>58</v>
      </c>
      <c r="L605" t="s">
        <v>30</v>
      </c>
      <c r="M605" s="4">
        <f>+TablaVentas[[#This Row],[Cantidad]]*TablaVentas[[#This Row],[Precio_unitario]]*(1-TablaVentas[[#This Row],[Descuento]])</f>
        <v>5880</v>
      </c>
    </row>
    <row r="606" spans="1:13" x14ac:dyDescent="0.25">
      <c r="A606" t="s">
        <v>676</v>
      </c>
      <c r="B606">
        <v>45803</v>
      </c>
      <c r="C606" t="s">
        <v>48</v>
      </c>
      <c r="D606" t="s">
        <v>63</v>
      </c>
      <c r="E606" t="s">
        <v>15</v>
      </c>
      <c r="F606" t="s">
        <v>16</v>
      </c>
      <c r="G606">
        <v>21</v>
      </c>
      <c r="H606" s="4">
        <v>50</v>
      </c>
      <c r="I606" s="3">
        <v>0.1</v>
      </c>
      <c r="J606" t="s">
        <v>72</v>
      </c>
      <c r="K606" t="s">
        <v>61</v>
      </c>
      <c r="L606" t="s">
        <v>56</v>
      </c>
      <c r="M606" s="4">
        <f>+TablaVentas[[#This Row],[Cantidad]]*TablaVentas[[#This Row],[Precio_unitario]]*(1-TablaVentas[[#This Row],[Descuento]])</f>
        <v>945</v>
      </c>
    </row>
    <row r="607" spans="1:13" x14ac:dyDescent="0.25">
      <c r="A607" t="s">
        <v>677</v>
      </c>
      <c r="B607">
        <v>45988</v>
      </c>
      <c r="C607" t="s">
        <v>48</v>
      </c>
      <c r="D607" t="s">
        <v>65</v>
      </c>
      <c r="E607" t="s">
        <v>19</v>
      </c>
      <c r="F607" t="s">
        <v>16</v>
      </c>
      <c r="G607">
        <v>30</v>
      </c>
      <c r="H607" s="4">
        <v>200</v>
      </c>
      <c r="I607" s="3">
        <v>0.1</v>
      </c>
      <c r="J607" t="s">
        <v>70</v>
      </c>
      <c r="K607" t="s">
        <v>59</v>
      </c>
      <c r="L607" t="s">
        <v>34</v>
      </c>
      <c r="M607" s="4">
        <f>+TablaVentas[[#This Row],[Cantidad]]*TablaVentas[[#This Row],[Precio_unitario]]*(1-TablaVentas[[#This Row],[Descuento]])</f>
        <v>5400</v>
      </c>
    </row>
    <row r="608" spans="1:13" x14ac:dyDescent="0.25">
      <c r="A608" t="s">
        <v>678</v>
      </c>
      <c r="B608">
        <v>45835</v>
      </c>
      <c r="C608" t="s">
        <v>46</v>
      </c>
      <c r="D608" t="s">
        <v>63</v>
      </c>
      <c r="E608" t="s">
        <v>15</v>
      </c>
      <c r="F608" t="s">
        <v>16</v>
      </c>
      <c r="G608">
        <v>34</v>
      </c>
      <c r="H608" s="4">
        <v>50</v>
      </c>
      <c r="I608" s="3">
        <v>0.1</v>
      </c>
      <c r="J608" t="s">
        <v>72</v>
      </c>
      <c r="K608" t="s">
        <v>58</v>
      </c>
      <c r="L608" t="s">
        <v>30</v>
      </c>
      <c r="M608" s="4">
        <f>+TablaVentas[[#This Row],[Cantidad]]*TablaVentas[[#This Row],[Precio_unitario]]*(1-TablaVentas[[#This Row],[Descuento]])</f>
        <v>1530</v>
      </c>
    </row>
    <row r="609" spans="1:13" x14ac:dyDescent="0.25">
      <c r="A609" t="s">
        <v>679</v>
      </c>
      <c r="B609">
        <v>45873</v>
      </c>
      <c r="C609" t="s">
        <v>48</v>
      </c>
      <c r="D609" t="s">
        <v>64</v>
      </c>
      <c r="E609" t="s">
        <v>17</v>
      </c>
      <c r="F609" t="s">
        <v>18</v>
      </c>
      <c r="G609">
        <v>41</v>
      </c>
      <c r="H609" s="4">
        <v>1200</v>
      </c>
      <c r="I609" s="3">
        <v>0.3</v>
      </c>
      <c r="J609" t="s">
        <v>70</v>
      </c>
      <c r="K609" t="s">
        <v>59</v>
      </c>
      <c r="L609" t="s">
        <v>34</v>
      </c>
      <c r="M609" s="4">
        <f>+TablaVentas[[#This Row],[Cantidad]]*TablaVentas[[#This Row],[Precio_unitario]]*(1-TablaVentas[[#This Row],[Descuento]])</f>
        <v>34440</v>
      </c>
    </row>
    <row r="610" spans="1:13" x14ac:dyDescent="0.25">
      <c r="A610" t="s">
        <v>680</v>
      </c>
      <c r="B610">
        <v>45964</v>
      </c>
      <c r="C610" t="s">
        <v>47</v>
      </c>
      <c r="D610" t="s">
        <v>64</v>
      </c>
      <c r="E610" t="s">
        <v>17</v>
      </c>
      <c r="F610" t="s">
        <v>18</v>
      </c>
      <c r="G610">
        <v>8</v>
      </c>
      <c r="H610" s="4">
        <v>1200</v>
      </c>
      <c r="I610" s="3">
        <v>0.3</v>
      </c>
      <c r="J610" t="s">
        <v>74</v>
      </c>
      <c r="K610" t="s">
        <v>60</v>
      </c>
      <c r="L610" t="s">
        <v>37</v>
      </c>
      <c r="M610" s="4">
        <f>+TablaVentas[[#This Row],[Cantidad]]*TablaVentas[[#This Row],[Precio_unitario]]*(1-TablaVentas[[#This Row],[Descuento]])</f>
        <v>6720</v>
      </c>
    </row>
    <row r="611" spans="1:13" x14ac:dyDescent="0.25">
      <c r="A611" t="s">
        <v>681</v>
      </c>
      <c r="B611">
        <v>45912</v>
      </c>
      <c r="C611" t="s">
        <v>47</v>
      </c>
      <c r="D611" t="s">
        <v>66</v>
      </c>
      <c r="E611" t="s">
        <v>20</v>
      </c>
      <c r="F611" t="s">
        <v>21</v>
      </c>
      <c r="G611">
        <v>30</v>
      </c>
      <c r="H611" s="4">
        <v>800</v>
      </c>
      <c r="I611" s="3">
        <v>0.2</v>
      </c>
      <c r="J611" t="s">
        <v>70</v>
      </c>
      <c r="K611" t="s">
        <v>58</v>
      </c>
      <c r="L611" t="s">
        <v>30</v>
      </c>
      <c r="M611" s="4">
        <f>+TablaVentas[[#This Row],[Cantidad]]*TablaVentas[[#This Row],[Precio_unitario]]*(1-TablaVentas[[#This Row],[Descuento]])</f>
        <v>19200</v>
      </c>
    </row>
    <row r="612" spans="1:13" x14ac:dyDescent="0.25">
      <c r="A612" t="s">
        <v>682</v>
      </c>
      <c r="B612">
        <v>45682</v>
      </c>
      <c r="C612" t="s">
        <v>46</v>
      </c>
      <c r="D612" t="s">
        <v>64</v>
      </c>
      <c r="E612" t="s">
        <v>17</v>
      </c>
      <c r="F612" t="s">
        <v>18</v>
      </c>
      <c r="G612">
        <v>44</v>
      </c>
      <c r="H612" s="4">
        <v>1200</v>
      </c>
      <c r="I612" s="3">
        <v>0.3</v>
      </c>
      <c r="J612" t="s">
        <v>70</v>
      </c>
      <c r="K612" t="s">
        <v>62</v>
      </c>
      <c r="L612" t="s">
        <v>57</v>
      </c>
      <c r="M612" s="4">
        <f>+TablaVentas[[#This Row],[Cantidad]]*TablaVentas[[#This Row],[Precio_unitario]]*(1-TablaVentas[[#This Row],[Descuento]])</f>
        <v>36960</v>
      </c>
    </row>
    <row r="613" spans="1:13" x14ac:dyDescent="0.25">
      <c r="A613" t="s">
        <v>683</v>
      </c>
      <c r="B613">
        <v>45851</v>
      </c>
      <c r="C613" t="s">
        <v>45</v>
      </c>
      <c r="D613" t="s">
        <v>63</v>
      </c>
      <c r="E613" t="s">
        <v>15</v>
      </c>
      <c r="F613" t="s">
        <v>16</v>
      </c>
      <c r="G613">
        <v>11</v>
      </c>
      <c r="H613" s="4">
        <v>50</v>
      </c>
      <c r="I613" s="3">
        <v>0.1</v>
      </c>
      <c r="J613" t="s">
        <v>72</v>
      </c>
      <c r="K613" t="s">
        <v>58</v>
      </c>
      <c r="L613" t="s">
        <v>30</v>
      </c>
      <c r="M613" s="4">
        <f>+TablaVentas[[#This Row],[Cantidad]]*TablaVentas[[#This Row],[Precio_unitario]]*(1-TablaVentas[[#This Row],[Descuento]])</f>
        <v>495</v>
      </c>
    </row>
    <row r="614" spans="1:13" x14ac:dyDescent="0.25">
      <c r="A614" t="s">
        <v>684</v>
      </c>
      <c r="B614">
        <v>45726</v>
      </c>
      <c r="C614" t="s">
        <v>48</v>
      </c>
      <c r="D614" t="s">
        <v>65</v>
      </c>
      <c r="E614" t="s">
        <v>19</v>
      </c>
      <c r="F614" t="s">
        <v>16</v>
      </c>
      <c r="G614">
        <v>8</v>
      </c>
      <c r="H614" s="4">
        <v>200</v>
      </c>
      <c r="I614" s="3">
        <v>0.1</v>
      </c>
      <c r="J614" t="s">
        <v>70</v>
      </c>
      <c r="K614" t="s">
        <v>60</v>
      </c>
      <c r="L614" t="s">
        <v>37</v>
      </c>
      <c r="M614" s="4">
        <f>+TablaVentas[[#This Row],[Cantidad]]*TablaVentas[[#This Row],[Precio_unitario]]*(1-TablaVentas[[#This Row],[Descuento]])</f>
        <v>1440</v>
      </c>
    </row>
    <row r="615" spans="1:13" x14ac:dyDescent="0.25">
      <c r="A615" t="s">
        <v>685</v>
      </c>
      <c r="B615">
        <v>45813</v>
      </c>
      <c r="C615" t="s">
        <v>47</v>
      </c>
      <c r="D615" t="s">
        <v>65</v>
      </c>
      <c r="E615" t="s">
        <v>19</v>
      </c>
      <c r="F615" t="s">
        <v>16</v>
      </c>
      <c r="G615">
        <v>17</v>
      </c>
      <c r="H615" s="4">
        <v>200</v>
      </c>
      <c r="I615" s="3">
        <v>0.1</v>
      </c>
      <c r="J615" t="s">
        <v>70</v>
      </c>
      <c r="K615" t="s">
        <v>60</v>
      </c>
      <c r="L615" t="s">
        <v>37</v>
      </c>
      <c r="M615" s="4">
        <f>+TablaVentas[[#This Row],[Cantidad]]*TablaVentas[[#This Row],[Precio_unitario]]*(1-TablaVentas[[#This Row],[Descuento]])</f>
        <v>3060</v>
      </c>
    </row>
    <row r="616" spans="1:13" x14ac:dyDescent="0.25">
      <c r="A616" t="s">
        <v>686</v>
      </c>
      <c r="B616">
        <v>45783</v>
      </c>
      <c r="C616" t="s">
        <v>46</v>
      </c>
      <c r="D616" t="s">
        <v>64</v>
      </c>
      <c r="E616" t="s">
        <v>17</v>
      </c>
      <c r="F616" t="s">
        <v>18</v>
      </c>
      <c r="G616">
        <v>18</v>
      </c>
      <c r="H616" s="4">
        <v>1200</v>
      </c>
      <c r="I616" s="3">
        <v>0.3</v>
      </c>
      <c r="J616" t="s">
        <v>74</v>
      </c>
      <c r="K616" t="s">
        <v>62</v>
      </c>
      <c r="L616" t="s">
        <v>57</v>
      </c>
      <c r="M616" s="4">
        <f>+TablaVentas[[#This Row],[Cantidad]]*TablaVentas[[#This Row],[Precio_unitario]]*(1-TablaVentas[[#This Row],[Descuento]])</f>
        <v>15119.999999999998</v>
      </c>
    </row>
    <row r="617" spans="1:13" x14ac:dyDescent="0.25">
      <c r="A617" t="s">
        <v>687</v>
      </c>
      <c r="B617">
        <v>45803</v>
      </c>
      <c r="C617" t="s">
        <v>48</v>
      </c>
      <c r="D617" t="s">
        <v>63</v>
      </c>
      <c r="E617" t="s">
        <v>15</v>
      </c>
      <c r="F617" t="s">
        <v>16</v>
      </c>
      <c r="G617">
        <v>31</v>
      </c>
      <c r="H617" s="4">
        <v>50</v>
      </c>
      <c r="I617" s="3">
        <v>0.1</v>
      </c>
      <c r="J617" t="s">
        <v>70</v>
      </c>
      <c r="K617" t="s">
        <v>62</v>
      </c>
      <c r="L617" t="s">
        <v>57</v>
      </c>
      <c r="M617" s="4">
        <f>+TablaVentas[[#This Row],[Cantidad]]*TablaVentas[[#This Row],[Precio_unitario]]*(1-TablaVentas[[#This Row],[Descuento]])</f>
        <v>1395</v>
      </c>
    </row>
    <row r="618" spans="1:13" x14ac:dyDescent="0.25">
      <c r="A618" t="s">
        <v>688</v>
      </c>
      <c r="B618">
        <v>45869</v>
      </c>
      <c r="C618" t="s">
        <v>47</v>
      </c>
      <c r="D618" t="s">
        <v>65</v>
      </c>
      <c r="E618" t="s">
        <v>19</v>
      </c>
      <c r="F618" t="s">
        <v>16</v>
      </c>
      <c r="G618">
        <v>20</v>
      </c>
      <c r="H618" s="4">
        <v>200</v>
      </c>
      <c r="I618" s="3">
        <v>0.1</v>
      </c>
      <c r="J618" t="s">
        <v>74</v>
      </c>
      <c r="K618" t="s">
        <v>60</v>
      </c>
      <c r="L618" t="s">
        <v>37</v>
      </c>
      <c r="M618" s="4">
        <f>+TablaVentas[[#This Row],[Cantidad]]*TablaVentas[[#This Row],[Precio_unitario]]*(1-TablaVentas[[#This Row],[Descuento]])</f>
        <v>3600</v>
      </c>
    </row>
    <row r="619" spans="1:13" x14ac:dyDescent="0.25">
      <c r="A619" t="s">
        <v>689</v>
      </c>
      <c r="B619">
        <v>45973</v>
      </c>
      <c r="C619" t="s">
        <v>46</v>
      </c>
      <c r="D619" t="s">
        <v>64</v>
      </c>
      <c r="E619" t="s">
        <v>17</v>
      </c>
      <c r="F619" t="s">
        <v>18</v>
      </c>
      <c r="G619">
        <v>34</v>
      </c>
      <c r="H619" s="4">
        <v>1200</v>
      </c>
      <c r="I619" s="3">
        <v>0.3</v>
      </c>
      <c r="J619" t="s">
        <v>74</v>
      </c>
      <c r="K619" t="s">
        <v>62</v>
      </c>
      <c r="L619" t="s">
        <v>57</v>
      </c>
      <c r="M619" s="4">
        <f>+TablaVentas[[#This Row],[Cantidad]]*TablaVentas[[#This Row],[Precio_unitario]]*(1-TablaVentas[[#This Row],[Descuento]])</f>
        <v>28560</v>
      </c>
    </row>
    <row r="620" spans="1:13" x14ac:dyDescent="0.25">
      <c r="A620" t="s">
        <v>690</v>
      </c>
      <c r="B620">
        <v>45718</v>
      </c>
      <c r="C620" t="s">
        <v>45</v>
      </c>
      <c r="D620" t="s">
        <v>63</v>
      </c>
      <c r="E620" t="s">
        <v>15</v>
      </c>
      <c r="F620" t="s">
        <v>16</v>
      </c>
      <c r="G620">
        <v>34</v>
      </c>
      <c r="H620" s="4">
        <v>50</v>
      </c>
      <c r="I620" s="3">
        <v>0.1</v>
      </c>
      <c r="J620" t="s">
        <v>74</v>
      </c>
      <c r="K620" t="s">
        <v>58</v>
      </c>
      <c r="L620" t="s">
        <v>30</v>
      </c>
      <c r="M620" s="4">
        <f>+TablaVentas[[#This Row],[Cantidad]]*TablaVentas[[#This Row],[Precio_unitario]]*(1-TablaVentas[[#This Row],[Descuento]])</f>
        <v>1530</v>
      </c>
    </row>
    <row r="621" spans="1:13" x14ac:dyDescent="0.25">
      <c r="A621" t="s">
        <v>691</v>
      </c>
      <c r="B621">
        <v>45909</v>
      </c>
      <c r="C621" t="s">
        <v>46</v>
      </c>
      <c r="D621" t="s">
        <v>66</v>
      </c>
      <c r="E621" t="s">
        <v>20</v>
      </c>
      <c r="F621" t="s">
        <v>21</v>
      </c>
      <c r="G621">
        <v>45</v>
      </c>
      <c r="H621" s="4">
        <v>800</v>
      </c>
      <c r="I621" s="3">
        <v>0.2</v>
      </c>
      <c r="J621" t="s">
        <v>72</v>
      </c>
      <c r="K621" t="s">
        <v>59</v>
      </c>
      <c r="L621" t="s">
        <v>34</v>
      </c>
      <c r="M621" s="4">
        <f>+TablaVentas[[#This Row],[Cantidad]]*TablaVentas[[#This Row],[Precio_unitario]]*(1-TablaVentas[[#This Row],[Descuento]])</f>
        <v>28800</v>
      </c>
    </row>
    <row r="622" spans="1:13" x14ac:dyDescent="0.25">
      <c r="A622" t="s">
        <v>692</v>
      </c>
      <c r="B622">
        <v>45841</v>
      </c>
      <c r="C622" t="s">
        <v>45</v>
      </c>
      <c r="D622" t="s">
        <v>66</v>
      </c>
      <c r="E622" t="s">
        <v>20</v>
      </c>
      <c r="F622" t="s">
        <v>21</v>
      </c>
      <c r="G622">
        <v>24</v>
      </c>
      <c r="H622" s="4">
        <v>800</v>
      </c>
      <c r="I622" s="3">
        <v>0.2</v>
      </c>
      <c r="J622" t="s">
        <v>70</v>
      </c>
      <c r="K622" t="s">
        <v>58</v>
      </c>
      <c r="L622" t="s">
        <v>30</v>
      </c>
      <c r="M622" s="4">
        <f>+TablaVentas[[#This Row],[Cantidad]]*TablaVentas[[#This Row],[Precio_unitario]]*(1-TablaVentas[[#This Row],[Descuento]])</f>
        <v>15360</v>
      </c>
    </row>
    <row r="623" spans="1:13" x14ac:dyDescent="0.25">
      <c r="A623" t="s">
        <v>693</v>
      </c>
      <c r="B623">
        <v>45802</v>
      </c>
      <c r="C623" t="s">
        <v>48</v>
      </c>
      <c r="D623" t="s">
        <v>63</v>
      </c>
      <c r="E623" t="s">
        <v>15</v>
      </c>
      <c r="F623" t="s">
        <v>16</v>
      </c>
      <c r="G623">
        <v>41</v>
      </c>
      <c r="H623" s="4">
        <v>50</v>
      </c>
      <c r="I623" s="3">
        <v>0.1</v>
      </c>
      <c r="J623" t="s">
        <v>70</v>
      </c>
      <c r="K623" t="s">
        <v>61</v>
      </c>
      <c r="L623" t="s">
        <v>56</v>
      </c>
      <c r="M623" s="4">
        <f>+TablaVentas[[#This Row],[Cantidad]]*TablaVentas[[#This Row],[Precio_unitario]]*(1-TablaVentas[[#This Row],[Descuento]])</f>
        <v>1845</v>
      </c>
    </row>
    <row r="624" spans="1:13" x14ac:dyDescent="0.25">
      <c r="A624" t="s">
        <v>694</v>
      </c>
      <c r="B624">
        <v>45904</v>
      </c>
      <c r="C624" t="s">
        <v>46</v>
      </c>
      <c r="D624" t="s">
        <v>63</v>
      </c>
      <c r="E624" t="s">
        <v>15</v>
      </c>
      <c r="F624" t="s">
        <v>16</v>
      </c>
      <c r="G624">
        <v>9</v>
      </c>
      <c r="H624" s="4">
        <v>50</v>
      </c>
      <c r="I624" s="3">
        <v>0.1</v>
      </c>
      <c r="J624" t="s">
        <v>70</v>
      </c>
      <c r="K624" t="s">
        <v>60</v>
      </c>
      <c r="L624" t="s">
        <v>37</v>
      </c>
      <c r="M624" s="4">
        <f>+TablaVentas[[#This Row],[Cantidad]]*TablaVentas[[#This Row],[Precio_unitario]]*(1-TablaVentas[[#This Row],[Descuento]])</f>
        <v>405</v>
      </c>
    </row>
    <row r="625" spans="1:13" x14ac:dyDescent="0.25">
      <c r="A625" t="s">
        <v>695</v>
      </c>
      <c r="B625">
        <v>45762</v>
      </c>
      <c r="C625" t="s">
        <v>46</v>
      </c>
      <c r="D625" t="s">
        <v>65</v>
      </c>
      <c r="E625" t="s">
        <v>19</v>
      </c>
      <c r="F625" t="s">
        <v>16</v>
      </c>
      <c r="G625">
        <v>14</v>
      </c>
      <c r="H625" s="4">
        <v>200</v>
      </c>
      <c r="I625" s="3">
        <v>0.1</v>
      </c>
      <c r="J625" t="s">
        <v>74</v>
      </c>
      <c r="K625" t="s">
        <v>58</v>
      </c>
      <c r="L625" t="s">
        <v>30</v>
      </c>
      <c r="M625" s="4">
        <f>+TablaVentas[[#This Row],[Cantidad]]*TablaVentas[[#This Row],[Precio_unitario]]*(1-TablaVentas[[#This Row],[Descuento]])</f>
        <v>2520</v>
      </c>
    </row>
    <row r="626" spans="1:13" x14ac:dyDescent="0.25">
      <c r="A626" t="s">
        <v>696</v>
      </c>
      <c r="B626">
        <v>45953</v>
      </c>
      <c r="C626" t="s">
        <v>47</v>
      </c>
      <c r="D626" t="s">
        <v>65</v>
      </c>
      <c r="E626" t="s">
        <v>19</v>
      </c>
      <c r="F626" t="s">
        <v>16</v>
      </c>
      <c r="G626">
        <v>32</v>
      </c>
      <c r="H626" s="4">
        <v>200</v>
      </c>
      <c r="I626" s="3">
        <v>0.1</v>
      </c>
      <c r="J626" t="s">
        <v>72</v>
      </c>
      <c r="K626" t="s">
        <v>60</v>
      </c>
      <c r="L626" t="s">
        <v>37</v>
      </c>
      <c r="M626" s="4">
        <f>+TablaVentas[[#This Row],[Cantidad]]*TablaVentas[[#This Row],[Precio_unitario]]*(1-TablaVentas[[#This Row],[Descuento]])</f>
        <v>5760</v>
      </c>
    </row>
    <row r="627" spans="1:13" x14ac:dyDescent="0.25">
      <c r="A627" t="s">
        <v>697</v>
      </c>
      <c r="B627">
        <v>45762</v>
      </c>
      <c r="C627" t="s">
        <v>47</v>
      </c>
      <c r="D627" t="s">
        <v>63</v>
      </c>
      <c r="E627" t="s">
        <v>15</v>
      </c>
      <c r="F627" t="s">
        <v>16</v>
      </c>
      <c r="G627">
        <v>33</v>
      </c>
      <c r="H627" s="4">
        <v>50</v>
      </c>
      <c r="I627" s="3">
        <v>0.1</v>
      </c>
      <c r="J627" t="s">
        <v>72</v>
      </c>
      <c r="K627" t="s">
        <v>58</v>
      </c>
      <c r="L627" t="s">
        <v>30</v>
      </c>
      <c r="M627" s="4">
        <f>+TablaVentas[[#This Row],[Cantidad]]*TablaVentas[[#This Row],[Precio_unitario]]*(1-TablaVentas[[#This Row],[Descuento]])</f>
        <v>1485</v>
      </c>
    </row>
    <row r="628" spans="1:13" x14ac:dyDescent="0.25">
      <c r="A628" t="s">
        <v>698</v>
      </c>
      <c r="B628">
        <v>45736</v>
      </c>
      <c r="C628" t="s">
        <v>48</v>
      </c>
      <c r="D628" t="s">
        <v>63</v>
      </c>
      <c r="E628" t="s">
        <v>15</v>
      </c>
      <c r="F628" t="s">
        <v>16</v>
      </c>
      <c r="G628">
        <v>17</v>
      </c>
      <c r="H628" s="4">
        <v>50</v>
      </c>
      <c r="I628" s="3">
        <v>0.1</v>
      </c>
      <c r="J628" t="s">
        <v>74</v>
      </c>
      <c r="K628" t="s">
        <v>59</v>
      </c>
      <c r="L628" t="s">
        <v>34</v>
      </c>
      <c r="M628" s="4">
        <f>+TablaVentas[[#This Row],[Cantidad]]*TablaVentas[[#This Row],[Precio_unitario]]*(1-TablaVentas[[#This Row],[Descuento]])</f>
        <v>765</v>
      </c>
    </row>
    <row r="629" spans="1:13" x14ac:dyDescent="0.25">
      <c r="A629" t="s">
        <v>699</v>
      </c>
      <c r="B629">
        <v>45665</v>
      </c>
      <c r="C629" t="s">
        <v>48</v>
      </c>
      <c r="D629" t="s">
        <v>66</v>
      </c>
      <c r="E629" t="s">
        <v>20</v>
      </c>
      <c r="F629" t="s">
        <v>21</v>
      </c>
      <c r="G629">
        <v>16</v>
      </c>
      <c r="H629" s="4">
        <v>800</v>
      </c>
      <c r="I629" s="3">
        <v>0.2</v>
      </c>
      <c r="J629" t="s">
        <v>70</v>
      </c>
      <c r="K629" t="s">
        <v>60</v>
      </c>
      <c r="L629" t="s">
        <v>37</v>
      </c>
      <c r="M629" s="4">
        <f>+TablaVentas[[#This Row],[Cantidad]]*TablaVentas[[#This Row],[Precio_unitario]]*(1-TablaVentas[[#This Row],[Descuento]])</f>
        <v>10240</v>
      </c>
    </row>
    <row r="630" spans="1:13" x14ac:dyDescent="0.25">
      <c r="A630" t="s">
        <v>700</v>
      </c>
      <c r="B630">
        <v>45884</v>
      </c>
      <c r="C630" t="s">
        <v>46</v>
      </c>
      <c r="D630" t="s">
        <v>63</v>
      </c>
      <c r="E630" t="s">
        <v>15</v>
      </c>
      <c r="F630" t="s">
        <v>16</v>
      </c>
      <c r="G630">
        <v>32</v>
      </c>
      <c r="H630" s="4">
        <v>50</v>
      </c>
      <c r="I630" s="3">
        <v>0.1</v>
      </c>
      <c r="J630" t="s">
        <v>74</v>
      </c>
      <c r="K630" t="s">
        <v>58</v>
      </c>
      <c r="L630" t="s">
        <v>30</v>
      </c>
      <c r="M630" s="4">
        <f>+TablaVentas[[#This Row],[Cantidad]]*TablaVentas[[#This Row],[Precio_unitario]]*(1-TablaVentas[[#This Row],[Descuento]])</f>
        <v>1440</v>
      </c>
    </row>
    <row r="631" spans="1:13" x14ac:dyDescent="0.25">
      <c r="A631" t="s">
        <v>701</v>
      </c>
      <c r="B631">
        <v>45727</v>
      </c>
      <c r="C631" t="s">
        <v>45</v>
      </c>
      <c r="D631" t="s">
        <v>63</v>
      </c>
      <c r="E631" t="s">
        <v>15</v>
      </c>
      <c r="F631" t="s">
        <v>16</v>
      </c>
      <c r="G631">
        <v>17</v>
      </c>
      <c r="H631" s="4">
        <v>50</v>
      </c>
      <c r="I631" s="3">
        <v>0.1</v>
      </c>
      <c r="J631" t="s">
        <v>74</v>
      </c>
      <c r="K631" t="s">
        <v>58</v>
      </c>
      <c r="L631" t="s">
        <v>30</v>
      </c>
      <c r="M631" s="4">
        <f>+TablaVentas[[#This Row],[Cantidad]]*TablaVentas[[#This Row],[Precio_unitario]]*(1-TablaVentas[[#This Row],[Descuento]])</f>
        <v>765</v>
      </c>
    </row>
    <row r="632" spans="1:13" x14ac:dyDescent="0.25">
      <c r="A632" t="s">
        <v>702</v>
      </c>
      <c r="B632">
        <v>45848</v>
      </c>
      <c r="C632" t="s">
        <v>46</v>
      </c>
      <c r="D632" t="s">
        <v>63</v>
      </c>
      <c r="E632" t="s">
        <v>15</v>
      </c>
      <c r="F632" t="s">
        <v>16</v>
      </c>
      <c r="G632">
        <v>16</v>
      </c>
      <c r="H632" s="4">
        <v>50</v>
      </c>
      <c r="I632" s="3">
        <v>0.1</v>
      </c>
      <c r="J632" t="s">
        <v>74</v>
      </c>
      <c r="K632" t="s">
        <v>62</v>
      </c>
      <c r="L632" t="s">
        <v>57</v>
      </c>
      <c r="M632" s="4">
        <f>+TablaVentas[[#This Row],[Cantidad]]*TablaVentas[[#This Row],[Precio_unitario]]*(1-TablaVentas[[#This Row],[Descuento]])</f>
        <v>720</v>
      </c>
    </row>
    <row r="633" spans="1:13" x14ac:dyDescent="0.25">
      <c r="A633" t="s">
        <v>703</v>
      </c>
      <c r="B633">
        <v>45944</v>
      </c>
      <c r="C633" t="s">
        <v>48</v>
      </c>
      <c r="D633" t="s">
        <v>63</v>
      </c>
      <c r="E633" t="s">
        <v>15</v>
      </c>
      <c r="F633" t="s">
        <v>16</v>
      </c>
      <c r="G633">
        <v>14</v>
      </c>
      <c r="H633" s="4">
        <v>50</v>
      </c>
      <c r="I633" s="3">
        <v>0.1</v>
      </c>
      <c r="J633" t="s">
        <v>72</v>
      </c>
      <c r="K633" t="s">
        <v>60</v>
      </c>
      <c r="L633" t="s">
        <v>37</v>
      </c>
      <c r="M633" s="4">
        <f>+TablaVentas[[#This Row],[Cantidad]]*TablaVentas[[#This Row],[Precio_unitario]]*(1-TablaVentas[[#This Row],[Descuento]])</f>
        <v>630</v>
      </c>
    </row>
    <row r="634" spans="1:13" x14ac:dyDescent="0.25">
      <c r="A634" t="s">
        <v>704</v>
      </c>
      <c r="B634">
        <v>45868</v>
      </c>
      <c r="C634" t="s">
        <v>48</v>
      </c>
      <c r="D634" t="s">
        <v>65</v>
      </c>
      <c r="E634" t="s">
        <v>19</v>
      </c>
      <c r="F634" t="s">
        <v>16</v>
      </c>
      <c r="G634">
        <v>20</v>
      </c>
      <c r="H634" s="4">
        <v>200</v>
      </c>
      <c r="I634" s="3">
        <v>0.1</v>
      </c>
      <c r="J634" t="s">
        <v>74</v>
      </c>
      <c r="K634" t="s">
        <v>59</v>
      </c>
      <c r="L634" t="s">
        <v>34</v>
      </c>
      <c r="M634" s="4">
        <f>+TablaVentas[[#This Row],[Cantidad]]*TablaVentas[[#This Row],[Precio_unitario]]*(1-TablaVentas[[#This Row],[Descuento]])</f>
        <v>3600</v>
      </c>
    </row>
    <row r="635" spans="1:13" x14ac:dyDescent="0.25">
      <c r="A635" t="s">
        <v>705</v>
      </c>
      <c r="B635">
        <v>45830</v>
      </c>
      <c r="C635" t="s">
        <v>45</v>
      </c>
      <c r="D635" t="s">
        <v>64</v>
      </c>
      <c r="E635" t="s">
        <v>17</v>
      </c>
      <c r="F635" t="s">
        <v>18</v>
      </c>
      <c r="G635">
        <v>40</v>
      </c>
      <c r="H635" s="4">
        <v>1200</v>
      </c>
      <c r="I635" s="3">
        <v>0.3</v>
      </c>
      <c r="J635" t="s">
        <v>74</v>
      </c>
      <c r="K635" t="s">
        <v>58</v>
      </c>
      <c r="L635" t="s">
        <v>30</v>
      </c>
      <c r="M635" s="4">
        <f>+TablaVentas[[#This Row],[Cantidad]]*TablaVentas[[#This Row],[Precio_unitario]]*(1-TablaVentas[[#This Row],[Descuento]])</f>
        <v>33600</v>
      </c>
    </row>
    <row r="636" spans="1:13" x14ac:dyDescent="0.25">
      <c r="A636" t="s">
        <v>706</v>
      </c>
      <c r="B636">
        <v>45905</v>
      </c>
      <c r="C636" t="s">
        <v>46</v>
      </c>
      <c r="D636" t="s">
        <v>63</v>
      </c>
      <c r="E636" t="s">
        <v>15</v>
      </c>
      <c r="F636" t="s">
        <v>16</v>
      </c>
      <c r="G636">
        <v>8</v>
      </c>
      <c r="H636" s="4">
        <v>50</v>
      </c>
      <c r="I636" s="3">
        <v>0.1</v>
      </c>
      <c r="J636" t="s">
        <v>74</v>
      </c>
      <c r="K636" t="s">
        <v>62</v>
      </c>
      <c r="L636" t="s">
        <v>57</v>
      </c>
      <c r="M636" s="4">
        <f>+TablaVentas[[#This Row],[Cantidad]]*TablaVentas[[#This Row],[Precio_unitario]]*(1-TablaVentas[[#This Row],[Descuento]])</f>
        <v>360</v>
      </c>
    </row>
    <row r="637" spans="1:13" x14ac:dyDescent="0.25">
      <c r="A637" t="s">
        <v>707</v>
      </c>
      <c r="B637">
        <v>45933</v>
      </c>
      <c r="C637" t="s">
        <v>45</v>
      </c>
      <c r="D637" t="s">
        <v>64</v>
      </c>
      <c r="E637" t="s">
        <v>17</v>
      </c>
      <c r="F637" t="s">
        <v>18</v>
      </c>
      <c r="G637">
        <v>22</v>
      </c>
      <c r="H637" s="4">
        <v>1200</v>
      </c>
      <c r="I637" s="3">
        <v>0.3</v>
      </c>
      <c r="J637" t="s">
        <v>72</v>
      </c>
      <c r="K637" t="s">
        <v>62</v>
      </c>
      <c r="L637" t="s">
        <v>57</v>
      </c>
      <c r="M637" s="4">
        <f>+TablaVentas[[#This Row],[Cantidad]]*TablaVentas[[#This Row],[Precio_unitario]]*(1-TablaVentas[[#This Row],[Descuento]])</f>
        <v>18480</v>
      </c>
    </row>
    <row r="638" spans="1:13" x14ac:dyDescent="0.25">
      <c r="A638" t="s">
        <v>708</v>
      </c>
      <c r="B638">
        <v>45883</v>
      </c>
      <c r="C638" t="s">
        <v>45</v>
      </c>
      <c r="D638" t="s">
        <v>66</v>
      </c>
      <c r="E638" t="s">
        <v>20</v>
      </c>
      <c r="F638" t="s">
        <v>21</v>
      </c>
      <c r="G638">
        <v>11</v>
      </c>
      <c r="H638" s="4">
        <v>800</v>
      </c>
      <c r="I638" s="3">
        <v>0.2</v>
      </c>
      <c r="J638" t="s">
        <v>74</v>
      </c>
      <c r="K638" t="s">
        <v>61</v>
      </c>
      <c r="L638" t="s">
        <v>56</v>
      </c>
      <c r="M638" s="4">
        <f>+TablaVentas[[#This Row],[Cantidad]]*TablaVentas[[#This Row],[Precio_unitario]]*(1-TablaVentas[[#This Row],[Descuento]])</f>
        <v>7040</v>
      </c>
    </row>
    <row r="639" spans="1:13" x14ac:dyDescent="0.25">
      <c r="A639" t="s">
        <v>709</v>
      </c>
      <c r="B639">
        <v>45907</v>
      </c>
      <c r="C639" t="s">
        <v>48</v>
      </c>
      <c r="D639" t="s">
        <v>63</v>
      </c>
      <c r="E639" t="s">
        <v>15</v>
      </c>
      <c r="F639" t="s">
        <v>16</v>
      </c>
      <c r="G639">
        <v>38</v>
      </c>
      <c r="H639" s="4">
        <v>50</v>
      </c>
      <c r="I639" s="3">
        <v>0.1</v>
      </c>
      <c r="J639" t="s">
        <v>72</v>
      </c>
      <c r="K639" t="s">
        <v>61</v>
      </c>
      <c r="L639" t="s">
        <v>56</v>
      </c>
      <c r="M639" s="4">
        <f>+TablaVentas[[#This Row],[Cantidad]]*TablaVentas[[#This Row],[Precio_unitario]]*(1-TablaVentas[[#This Row],[Descuento]])</f>
        <v>1710</v>
      </c>
    </row>
    <row r="640" spans="1:13" x14ac:dyDescent="0.25">
      <c r="A640" t="s">
        <v>710</v>
      </c>
      <c r="B640">
        <v>45922</v>
      </c>
      <c r="C640" t="s">
        <v>45</v>
      </c>
      <c r="D640" t="s">
        <v>65</v>
      </c>
      <c r="E640" t="s">
        <v>19</v>
      </c>
      <c r="F640" t="s">
        <v>16</v>
      </c>
      <c r="G640">
        <v>34</v>
      </c>
      <c r="H640" s="4">
        <v>200</v>
      </c>
      <c r="I640" s="3">
        <v>0.1</v>
      </c>
      <c r="J640" t="s">
        <v>72</v>
      </c>
      <c r="K640" t="s">
        <v>61</v>
      </c>
      <c r="L640" t="s">
        <v>56</v>
      </c>
      <c r="M640" s="4">
        <f>+TablaVentas[[#This Row],[Cantidad]]*TablaVentas[[#This Row],[Precio_unitario]]*(1-TablaVentas[[#This Row],[Descuento]])</f>
        <v>6120</v>
      </c>
    </row>
    <row r="641" spans="1:13" x14ac:dyDescent="0.25">
      <c r="A641" t="s">
        <v>711</v>
      </c>
      <c r="B641">
        <v>46018</v>
      </c>
      <c r="C641" t="s">
        <v>48</v>
      </c>
      <c r="D641" t="s">
        <v>66</v>
      </c>
      <c r="E641" t="s">
        <v>20</v>
      </c>
      <c r="F641" t="s">
        <v>21</v>
      </c>
      <c r="G641">
        <v>14</v>
      </c>
      <c r="H641" s="4">
        <v>800</v>
      </c>
      <c r="I641" s="3">
        <v>0.2</v>
      </c>
      <c r="J641" t="s">
        <v>72</v>
      </c>
      <c r="K641" t="s">
        <v>61</v>
      </c>
      <c r="L641" t="s">
        <v>56</v>
      </c>
      <c r="M641" s="4">
        <f>+TablaVentas[[#This Row],[Cantidad]]*TablaVentas[[#This Row],[Precio_unitario]]*(1-TablaVentas[[#This Row],[Descuento]])</f>
        <v>8960</v>
      </c>
    </row>
    <row r="642" spans="1:13" x14ac:dyDescent="0.25">
      <c r="A642" t="s">
        <v>712</v>
      </c>
      <c r="B642">
        <v>45760</v>
      </c>
      <c r="C642" t="s">
        <v>48</v>
      </c>
      <c r="D642" t="s">
        <v>63</v>
      </c>
      <c r="E642" t="s">
        <v>15</v>
      </c>
      <c r="F642" t="s">
        <v>16</v>
      </c>
      <c r="G642">
        <v>32</v>
      </c>
      <c r="H642" s="4">
        <v>50</v>
      </c>
      <c r="I642" s="3">
        <v>0.1</v>
      </c>
      <c r="J642" t="s">
        <v>70</v>
      </c>
      <c r="K642" t="s">
        <v>58</v>
      </c>
      <c r="L642" t="s">
        <v>30</v>
      </c>
      <c r="M642" s="4">
        <f>+TablaVentas[[#This Row],[Cantidad]]*TablaVentas[[#This Row],[Precio_unitario]]*(1-TablaVentas[[#This Row],[Descuento]])</f>
        <v>1440</v>
      </c>
    </row>
    <row r="643" spans="1:13" x14ac:dyDescent="0.25">
      <c r="A643" t="s">
        <v>713</v>
      </c>
      <c r="B643">
        <v>45878</v>
      </c>
      <c r="C643" t="s">
        <v>46</v>
      </c>
      <c r="D643" t="s">
        <v>63</v>
      </c>
      <c r="E643" t="s">
        <v>15</v>
      </c>
      <c r="F643" t="s">
        <v>16</v>
      </c>
      <c r="G643">
        <v>42</v>
      </c>
      <c r="H643" s="4">
        <v>50</v>
      </c>
      <c r="I643" s="3">
        <v>0.1</v>
      </c>
      <c r="J643" t="s">
        <v>72</v>
      </c>
      <c r="K643" t="s">
        <v>61</v>
      </c>
      <c r="L643" t="s">
        <v>56</v>
      </c>
      <c r="M643" s="4">
        <f>+TablaVentas[[#This Row],[Cantidad]]*TablaVentas[[#This Row],[Precio_unitario]]*(1-TablaVentas[[#This Row],[Descuento]])</f>
        <v>1890</v>
      </c>
    </row>
    <row r="644" spans="1:13" x14ac:dyDescent="0.25">
      <c r="A644" t="s">
        <v>714</v>
      </c>
      <c r="B644">
        <v>45982</v>
      </c>
      <c r="C644" t="s">
        <v>48</v>
      </c>
      <c r="D644" t="s">
        <v>64</v>
      </c>
      <c r="E644" t="s">
        <v>17</v>
      </c>
      <c r="F644" t="s">
        <v>18</v>
      </c>
      <c r="G644">
        <v>36</v>
      </c>
      <c r="H644" s="4">
        <v>1200</v>
      </c>
      <c r="I644" s="3">
        <v>0.3</v>
      </c>
      <c r="J644" t="s">
        <v>74</v>
      </c>
      <c r="K644" t="s">
        <v>58</v>
      </c>
      <c r="L644" t="s">
        <v>30</v>
      </c>
      <c r="M644" s="4">
        <f>+TablaVentas[[#This Row],[Cantidad]]*TablaVentas[[#This Row],[Precio_unitario]]*(1-TablaVentas[[#This Row],[Descuento]])</f>
        <v>30239.999999999996</v>
      </c>
    </row>
    <row r="645" spans="1:13" x14ac:dyDescent="0.25">
      <c r="A645" t="s">
        <v>715</v>
      </c>
      <c r="B645">
        <v>45810</v>
      </c>
      <c r="C645" t="s">
        <v>45</v>
      </c>
      <c r="D645" t="s">
        <v>64</v>
      </c>
      <c r="E645" t="s">
        <v>17</v>
      </c>
      <c r="F645" t="s">
        <v>18</v>
      </c>
      <c r="G645">
        <v>37</v>
      </c>
      <c r="H645" s="4">
        <v>1200</v>
      </c>
      <c r="I645" s="3">
        <v>0.3</v>
      </c>
      <c r="J645" t="s">
        <v>74</v>
      </c>
      <c r="K645" t="s">
        <v>58</v>
      </c>
      <c r="L645" t="s">
        <v>30</v>
      </c>
      <c r="M645" s="4">
        <f>+TablaVentas[[#This Row],[Cantidad]]*TablaVentas[[#This Row],[Precio_unitario]]*(1-TablaVentas[[#This Row],[Descuento]])</f>
        <v>31079.999999999996</v>
      </c>
    </row>
    <row r="646" spans="1:13" x14ac:dyDescent="0.25">
      <c r="A646" t="s">
        <v>716</v>
      </c>
      <c r="B646">
        <v>45726</v>
      </c>
      <c r="C646" t="s">
        <v>46</v>
      </c>
      <c r="D646" t="s">
        <v>65</v>
      </c>
      <c r="E646" t="s">
        <v>19</v>
      </c>
      <c r="F646" t="s">
        <v>16</v>
      </c>
      <c r="G646">
        <v>25</v>
      </c>
      <c r="H646" s="4">
        <v>200</v>
      </c>
      <c r="I646" s="3">
        <v>0.1</v>
      </c>
      <c r="J646" t="s">
        <v>72</v>
      </c>
      <c r="K646" t="s">
        <v>59</v>
      </c>
      <c r="L646" t="s">
        <v>34</v>
      </c>
      <c r="M646" s="4">
        <f>+TablaVentas[[#This Row],[Cantidad]]*TablaVentas[[#This Row],[Precio_unitario]]*(1-TablaVentas[[#This Row],[Descuento]])</f>
        <v>4500</v>
      </c>
    </row>
    <row r="647" spans="1:13" x14ac:dyDescent="0.25">
      <c r="A647" t="s">
        <v>717</v>
      </c>
      <c r="B647">
        <v>45800</v>
      </c>
      <c r="C647" t="s">
        <v>47</v>
      </c>
      <c r="D647" t="s">
        <v>65</v>
      </c>
      <c r="E647" t="s">
        <v>19</v>
      </c>
      <c r="F647" t="s">
        <v>16</v>
      </c>
      <c r="G647">
        <v>13</v>
      </c>
      <c r="H647" s="4">
        <v>200</v>
      </c>
      <c r="I647" s="3">
        <v>0.1</v>
      </c>
      <c r="J647" t="s">
        <v>72</v>
      </c>
      <c r="K647" t="s">
        <v>62</v>
      </c>
      <c r="L647" t="s">
        <v>57</v>
      </c>
      <c r="M647" s="4">
        <f>+TablaVentas[[#This Row],[Cantidad]]*TablaVentas[[#This Row],[Precio_unitario]]*(1-TablaVentas[[#This Row],[Descuento]])</f>
        <v>2340</v>
      </c>
    </row>
    <row r="648" spans="1:13" x14ac:dyDescent="0.25">
      <c r="A648" t="s">
        <v>718</v>
      </c>
      <c r="B648">
        <v>45910</v>
      </c>
      <c r="C648" t="s">
        <v>46</v>
      </c>
      <c r="D648" t="s">
        <v>65</v>
      </c>
      <c r="E648" t="s">
        <v>19</v>
      </c>
      <c r="F648" t="s">
        <v>16</v>
      </c>
      <c r="G648">
        <v>11</v>
      </c>
      <c r="H648" s="4">
        <v>200</v>
      </c>
      <c r="I648" s="3">
        <v>0.1</v>
      </c>
      <c r="J648" t="s">
        <v>72</v>
      </c>
      <c r="K648" t="s">
        <v>60</v>
      </c>
      <c r="L648" t="s">
        <v>37</v>
      </c>
      <c r="M648" s="4">
        <f>+TablaVentas[[#This Row],[Cantidad]]*TablaVentas[[#This Row],[Precio_unitario]]*(1-TablaVentas[[#This Row],[Descuento]])</f>
        <v>1980</v>
      </c>
    </row>
    <row r="649" spans="1:13" x14ac:dyDescent="0.25">
      <c r="A649" t="s">
        <v>719</v>
      </c>
      <c r="B649">
        <v>45876</v>
      </c>
      <c r="C649" t="s">
        <v>46</v>
      </c>
      <c r="D649" t="s">
        <v>66</v>
      </c>
      <c r="E649" t="s">
        <v>20</v>
      </c>
      <c r="F649" t="s">
        <v>21</v>
      </c>
      <c r="G649">
        <v>23</v>
      </c>
      <c r="H649" s="4">
        <v>800</v>
      </c>
      <c r="I649" s="3">
        <v>0.2</v>
      </c>
      <c r="J649" t="s">
        <v>74</v>
      </c>
      <c r="K649" t="s">
        <v>59</v>
      </c>
      <c r="L649" t="s">
        <v>34</v>
      </c>
      <c r="M649" s="4">
        <f>+TablaVentas[[#This Row],[Cantidad]]*TablaVentas[[#This Row],[Precio_unitario]]*(1-TablaVentas[[#This Row],[Descuento]])</f>
        <v>14720</v>
      </c>
    </row>
    <row r="650" spans="1:13" x14ac:dyDescent="0.25">
      <c r="A650" t="s">
        <v>720</v>
      </c>
      <c r="B650">
        <v>45960</v>
      </c>
      <c r="C650" t="s">
        <v>47</v>
      </c>
      <c r="D650" t="s">
        <v>63</v>
      </c>
      <c r="E650" t="s">
        <v>15</v>
      </c>
      <c r="F650" t="s">
        <v>16</v>
      </c>
      <c r="G650">
        <v>31</v>
      </c>
      <c r="H650" s="4">
        <v>50</v>
      </c>
      <c r="I650" s="3">
        <v>0.1</v>
      </c>
      <c r="J650" t="s">
        <v>72</v>
      </c>
      <c r="K650" t="s">
        <v>62</v>
      </c>
      <c r="L650" t="s">
        <v>57</v>
      </c>
      <c r="M650" s="4">
        <f>+TablaVentas[[#This Row],[Cantidad]]*TablaVentas[[#This Row],[Precio_unitario]]*(1-TablaVentas[[#This Row],[Descuento]])</f>
        <v>1395</v>
      </c>
    </row>
    <row r="651" spans="1:13" x14ac:dyDescent="0.25">
      <c r="A651" t="s">
        <v>721</v>
      </c>
      <c r="B651">
        <v>45747</v>
      </c>
      <c r="C651" t="s">
        <v>47</v>
      </c>
      <c r="D651" t="s">
        <v>63</v>
      </c>
      <c r="E651" t="s">
        <v>15</v>
      </c>
      <c r="F651" t="s">
        <v>16</v>
      </c>
      <c r="G651">
        <v>32</v>
      </c>
      <c r="H651" s="4">
        <v>50</v>
      </c>
      <c r="I651" s="3">
        <v>0.1</v>
      </c>
      <c r="J651" t="s">
        <v>70</v>
      </c>
      <c r="K651" t="s">
        <v>62</v>
      </c>
      <c r="L651" t="s">
        <v>57</v>
      </c>
      <c r="M651" s="4">
        <f>+TablaVentas[[#This Row],[Cantidad]]*TablaVentas[[#This Row],[Precio_unitario]]*(1-TablaVentas[[#This Row],[Descuento]])</f>
        <v>1440</v>
      </c>
    </row>
    <row r="652" spans="1:13" x14ac:dyDescent="0.25">
      <c r="A652" t="s">
        <v>722</v>
      </c>
      <c r="B652">
        <v>45848</v>
      </c>
      <c r="C652" t="s">
        <v>47</v>
      </c>
      <c r="D652" t="s">
        <v>63</v>
      </c>
      <c r="E652" t="s">
        <v>15</v>
      </c>
      <c r="F652" t="s">
        <v>16</v>
      </c>
      <c r="G652">
        <v>17</v>
      </c>
      <c r="H652" s="4">
        <v>50</v>
      </c>
      <c r="I652" s="3">
        <v>0.1</v>
      </c>
      <c r="J652" t="s">
        <v>74</v>
      </c>
      <c r="K652" t="s">
        <v>59</v>
      </c>
      <c r="L652" t="s">
        <v>34</v>
      </c>
      <c r="M652" s="4">
        <f>+TablaVentas[[#This Row],[Cantidad]]*TablaVentas[[#This Row],[Precio_unitario]]*(1-TablaVentas[[#This Row],[Descuento]])</f>
        <v>765</v>
      </c>
    </row>
    <row r="653" spans="1:13" x14ac:dyDescent="0.25">
      <c r="A653" t="s">
        <v>723</v>
      </c>
      <c r="B653">
        <v>45754</v>
      </c>
      <c r="C653" t="s">
        <v>48</v>
      </c>
      <c r="D653" t="s">
        <v>64</v>
      </c>
      <c r="E653" t="s">
        <v>17</v>
      </c>
      <c r="F653" t="s">
        <v>18</v>
      </c>
      <c r="G653">
        <v>44</v>
      </c>
      <c r="H653" s="4">
        <v>1200</v>
      </c>
      <c r="I653" s="3">
        <v>0.3</v>
      </c>
      <c r="J653" t="s">
        <v>72</v>
      </c>
      <c r="K653" t="s">
        <v>60</v>
      </c>
      <c r="L653" t="s">
        <v>37</v>
      </c>
      <c r="M653" s="4">
        <f>+TablaVentas[[#This Row],[Cantidad]]*TablaVentas[[#This Row],[Precio_unitario]]*(1-TablaVentas[[#This Row],[Descuento]])</f>
        <v>36960</v>
      </c>
    </row>
    <row r="654" spans="1:13" x14ac:dyDescent="0.25">
      <c r="A654" t="s">
        <v>724</v>
      </c>
      <c r="B654">
        <v>46015</v>
      </c>
      <c r="C654" t="s">
        <v>47</v>
      </c>
      <c r="D654" t="s">
        <v>63</v>
      </c>
      <c r="E654" t="s">
        <v>15</v>
      </c>
      <c r="F654" t="s">
        <v>16</v>
      </c>
      <c r="G654">
        <v>14</v>
      </c>
      <c r="H654" s="4">
        <v>50</v>
      </c>
      <c r="I654" s="3">
        <v>0.1</v>
      </c>
      <c r="J654" t="s">
        <v>72</v>
      </c>
      <c r="K654" t="s">
        <v>62</v>
      </c>
      <c r="L654" t="s">
        <v>57</v>
      </c>
      <c r="M654" s="4">
        <f>+TablaVentas[[#This Row],[Cantidad]]*TablaVentas[[#This Row],[Precio_unitario]]*(1-TablaVentas[[#This Row],[Descuento]])</f>
        <v>630</v>
      </c>
    </row>
    <row r="655" spans="1:13" x14ac:dyDescent="0.25">
      <c r="A655" t="s">
        <v>725</v>
      </c>
      <c r="B655">
        <v>45830</v>
      </c>
      <c r="C655" t="s">
        <v>46</v>
      </c>
      <c r="D655" t="s">
        <v>65</v>
      </c>
      <c r="E655" t="s">
        <v>19</v>
      </c>
      <c r="F655" t="s">
        <v>16</v>
      </c>
      <c r="G655">
        <v>18</v>
      </c>
      <c r="H655" s="4">
        <v>200</v>
      </c>
      <c r="I655" s="3">
        <v>0.1</v>
      </c>
      <c r="J655" t="s">
        <v>70</v>
      </c>
      <c r="K655" t="s">
        <v>61</v>
      </c>
      <c r="L655" t="s">
        <v>56</v>
      </c>
      <c r="M655" s="4">
        <f>+TablaVentas[[#This Row],[Cantidad]]*TablaVentas[[#This Row],[Precio_unitario]]*(1-TablaVentas[[#This Row],[Descuento]])</f>
        <v>3240</v>
      </c>
    </row>
    <row r="656" spans="1:13" x14ac:dyDescent="0.25">
      <c r="A656" t="s">
        <v>726</v>
      </c>
      <c r="B656">
        <v>46002</v>
      </c>
      <c r="C656" t="s">
        <v>45</v>
      </c>
      <c r="D656" t="s">
        <v>63</v>
      </c>
      <c r="E656" t="s">
        <v>15</v>
      </c>
      <c r="F656" t="s">
        <v>16</v>
      </c>
      <c r="G656">
        <v>27</v>
      </c>
      <c r="H656" s="4">
        <v>50</v>
      </c>
      <c r="I656" s="3">
        <v>0.1</v>
      </c>
      <c r="J656" t="s">
        <v>72</v>
      </c>
      <c r="K656" t="s">
        <v>62</v>
      </c>
      <c r="L656" t="s">
        <v>57</v>
      </c>
      <c r="M656" s="4">
        <f>+TablaVentas[[#This Row],[Cantidad]]*TablaVentas[[#This Row],[Precio_unitario]]*(1-TablaVentas[[#This Row],[Descuento]])</f>
        <v>1215</v>
      </c>
    </row>
    <row r="657" spans="1:13" x14ac:dyDescent="0.25">
      <c r="A657" t="s">
        <v>727</v>
      </c>
      <c r="B657">
        <v>45757</v>
      </c>
      <c r="C657" t="s">
        <v>46</v>
      </c>
      <c r="D657" t="s">
        <v>64</v>
      </c>
      <c r="E657" t="s">
        <v>17</v>
      </c>
      <c r="F657" t="s">
        <v>18</v>
      </c>
      <c r="G657">
        <v>33</v>
      </c>
      <c r="H657" s="4">
        <v>1200</v>
      </c>
      <c r="I657" s="3">
        <v>0.3</v>
      </c>
      <c r="J657" t="s">
        <v>74</v>
      </c>
      <c r="K657" t="s">
        <v>59</v>
      </c>
      <c r="L657" t="s">
        <v>34</v>
      </c>
      <c r="M657" s="4">
        <f>+TablaVentas[[#This Row],[Cantidad]]*TablaVentas[[#This Row],[Precio_unitario]]*(1-TablaVentas[[#This Row],[Descuento]])</f>
        <v>27720</v>
      </c>
    </row>
    <row r="658" spans="1:13" x14ac:dyDescent="0.25">
      <c r="A658" t="s">
        <v>728</v>
      </c>
      <c r="B658">
        <v>45800</v>
      </c>
      <c r="C658" t="s">
        <v>45</v>
      </c>
      <c r="D658" t="s">
        <v>66</v>
      </c>
      <c r="E658" t="s">
        <v>20</v>
      </c>
      <c r="F658" t="s">
        <v>21</v>
      </c>
      <c r="G658">
        <v>22</v>
      </c>
      <c r="H658" s="4">
        <v>800</v>
      </c>
      <c r="I658" s="3">
        <v>0.2</v>
      </c>
      <c r="J658" t="s">
        <v>72</v>
      </c>
      <c r="K658" t="s">
        <v>59</v>
      </c>
      <c r="L658" t="s">
        <v>34</v>
      </c>
      <c r="M658" s="4">
        <f>+TablaVentas[[#This Row],[Cantidad]]*TablaVentas[[#This Row],[Precio_unitario]]*(1-TablaVentas[[#This Row],[Descuento]])</f>
        <v>14080</v>
      </c>
    </row>
    <row r="659" spans="1:13" x14ac:dyDescent="0.25">
      <c r="A659" t="s">
        <v>729</v>
      </c>
      <c r="B659">
        <v>45880</v>
      </c>
      <c r="C659" t="s">
        <v>45</v>
      </c>
      <c r="D659" t="s">
        <v>66</v>
      </c>
      <c r="E659" t="s">
        <v>20</v>
      </c>
      <c r="F659" t="s">
        <v>21</v>
      </c>
      <c r="G659">
        <v>39</v>
      </c>
      <c r="H659" s="4">
        <v>800</v>
      </c>
      <c r="I659" s="3">
        <v>0.2</v>
      </c>
      <c r="J659" t="s">
        <v>70</v>
      </c>
      <c r="K659" t="s">
        <v>58</v>
      </c>
      <c r="L659" t="s">
        <v>30</v>
      </c>
      <c r="M659" s="4">
        <f>+TablaVentas[[#This Row],[Cantidad]]*TablaVentas[[#This Row],[Precio_unitario]]*(1-TablaVentas[[#This Row],[Descuento]])</f>
        <v>24960</v>
      </c>
    </row>
    <row r="660" spans="1:13" x14ac:dyDescent="0.25">
      <c r="A660" t="s">
        <v>730</v>
      </c>
      <c r="B660">
        <v>45936</v>
      </c>
      <c r="C660" t="s">
        <v>47</v>
      </c>
      <c r="D660" t="s">
        <v>66</v>
      </c>
      <c r="E660" t="s">
        <v>20</v>
      </c>
      <c r="F660" t="s">
        <v>21</v>
      </c>
      <c r="G660">
        <v>14</v>
      </c>
      <c r="H660" s="4">
        <v>800</v>
      </c>
      <c r="I660" s="3">
        <v>0.2</v>
      </c>
      <c r="J660" t="s">
        <v>74</v>
      </c>
      <c r="K660" t="s">
        <v>59</v>
      </c>
      <c r="L660" t="s">
        <v>34</v>
      </c>
      <c r="M660" s="4">
        <f>+TablaVentas[[#This Row],[Cantidad]]*TablaVentas[[#This Row],[Precio_unitario]]*(1-TablaVentas[[#This Row],[Descuento]])</f>
        <v>8960</v>
      </c>
    </row>
    <row r="661" spans="1:13" x14ac:dyDescent="0.25">
      <c r="A661" t="s">
        <v>731</v>
      </c>
      <c r="B661">
        <v>45849</v>
      </c>
      <c r="C661" t="s">
        <v>47</v>
      </c>
      <c r="D661" t="s">
        <v>66</v>
      </c>
      <c r="E661" t="s">
        <v>20</v>
      </c>
      <c r="F661" t="s">
        <v>21</v>
      </c>
      <c r="G661">
        <v>15</v>
      </c>
      <c r="H661" s="4">
        <v>800</v>
      </c>
      <c r="I661" s="3">
        <v>0.2</v>
      </c>
      <c r="J661" t="s">
        <v>70</v>
      </c>
      <c r="K661" t="s">
        <v>61</v>
      </c>
      <c r="L661" t="s">
        <v>56</v>
      </c>
      <c r="M661" s="4">
        <f>+TablaVentas[[#This Row],[Cantidad]]*TablaVentas[[#This Row],[Precio_unitario]]*(1-TablaVentas[[#This Row],[Descuento]])</f>
        <v>9600</v>
      </c>
    </row>
    <row r="662" spans="1:13" x14ac:dyDescent="0.25">
      <c r="A662" t="s">
        <v>732</v>
      </c>
      <c r="B662">
        <v>45910</v>
      </c>
      <c r="C662" t="s">
        <v>47</v>
      </c>
      <c r="D662" t="s">
        <v>64</v>
      </c>
      <c r="E662" t="s">
        <v>17</v>
      </c>
      <c r="F662" t="s">
        <v>18</v>
      </c>
      <c r="G662">
        <v>12</v>
      </c>
      <c r="H662" s="4">
        <v>1200</v>
      </c>
      <c r="I662" s="3">
        <v>0.3</v>
      </c>
      <c r="J662" t="s">
        <v>72</v>
      </c>
      <c r="K662" t="s">
        <v>61</v>
      </c>
      <c r="L662" t="s">
        <v>56</v>
      </c>
      <c r="M662" s="4">
        <f>+TablaVentas[[#This Row],[Cantidad]]*TablaVentas[[#This Row],[Precio_unitario]]*(1-TablaVentas[[#This Row],[Descuento]])</f>
        <v>10080</v>
      </c>
    </row>
    <row r="663" spans="1:13" x14ac:dyDescent="0.25">
      <c r="A663" t="s">
        <v>733</v>
      </c>
      <c r="B663">
        <v>45945</v>
      </c>
      <c r="C663" t="s">
        <v>47</v>
      </c>
      <c r="D663" t="s">
        <v>64</v>
      </c>
      <c r="E663" t="s">
        <v>17</v>
      </c>
      <c r="F663" t="s">
        <v>18</v>
      </c>
      <c r="G663">
        <v>11</v>
      </c>
      <c r="H663" s="4">
        <v>1200</v>
      </c>
      <c r="I663" s="3">
        <v>0.3</v>
      </c>
      <c r="J663" t="s">
        <v>70</v>
      </c>
      <c r="K663" t="s">
        <v>59</v>
      </c>
      <c r="L663" t="s">
        <v>34</v>
      </c>
      <c r="M663" s="4">
        <f>+TablaVentas[[#This Row],[Cantidad]]*TablaVentas[[#This Row],[Precio_unitario]]*(1-TablaVentas[[#This Row],[Descuento]])</f>
        <v>9240</v>
      </c>
    </row>
    <row r="664" spans="1:13" x14ac:dyDescent="0.25">
      <c r="A664" t="s">
        <v>734</v>
      </c>
      <c r="B664">
        <v>45670</v>
      </c>
      <c r="C664" t="s">
        <v>46</v>
      </c>
      <c r="D664" t="s">
        <v>65</v>
      </c>
      <c r="E664" t="s">
        <v>19</v>
      </c>
      <c r="F664" t="s">
        <v>16</v>
      </c>
      <c r="G664">
        <v>17</v>
      </c>
      <c r="H664" s="4">
        <v>200</v>
      </c>
      <c r="I664" s="3">
        <v>0.1</v>
      </c>
      <c r="J664" t="s">
        <v>74</v>
      </c>
      <c r="K664" t="s">
        <v>62</v>
      </c>
      <c r="L664" t="s">
        <v>57</v>
      </c>
      <c r="M664" s="4">
        <f>+TablaVentas[[#This Row],[Cantidad]]*TablaVentas[[#This Row],[Precio_unitario]]*(1-TablaVentas[[#This Row],[Descuento]])</f>
        <v>3060</v>
      </c>
    </row>
    <row r="665" spans="1:13" x14ac:dyDescent="0.25">
      <c r="A665" t="s">
        <v>735</v>
      </c>
      <c r="B665">
        <v>45951</v>
      </c>
      <c r="C665" t="s">
        <v>48</v>
      </c>
      <c r="D665" t="s">
        <v>65</v>
      </c>
      <c r="E665" t="s">
        <v>19</v>
      </c>
      <c r="F665" t="s">
        <v>16</v>
      </c>
      <c r="G665">
        <v>9</v>
      </c>
      <c r="H665" s="4">
        <v>200</v>
      </c>
      <c r="I665" s="3">
        <v>0.1</v>
      </c>
      <c r="J665" t="s">
        <v>70</v>
      </c>
      <c r="K665" t="s">
        <v>58</v>
      </c>
      <c r="L665" t="s">
        <v>30</v>
      </c>
      <c r="M665" s="4">
        <f>+TablaVentas[[#This Row],[Cantidad]]*TablaVentas[[#This Row],[Precio_unitario]]*(1-TablaVentas[[#This Row],[Descuento]])</f>
        <v>1620</v>
      </c>
    </row>
    <row r="666" spans="1:13" x14ac:dyDescent="0.25">
      <c r="A666" t="s">
        <v>736</v>
      </c>
      <c r="B666">
        <v>45917</v>
      </c>
      <c r="C666" t="s">
        <v>48</v>
      </c>
      <c r="D666" t="s">
        <v>66</v>
      </c>
      <c r="E666" t="s">
        <v>20</v>
      </c>
      <c r="F666" t="s">
        <v>21</v>
      </c>
      <c r="G666">
        <v>20</v>
      </c>
      <c r="H666" s="4">
        <v>800</v>
      </c>
      <c r="I666" s="3">
        <v>0.2</v>
      </c>
      <c r="J666" t="s">
        <v>72</v>
      </c>
      <c r="K666" t="s">
        <v>60</v>
      </c>
      <c r="L666" t="s">
        <v>37</v>
      </c>
      <c r="M666" s="4">
        <f>+TablaVentas[[#This Row],[Cantidad]]*TablaVentas[[#This Row],[Precio_unitario]]*(1-TablaVentas[[#This Row],[Descuento]])</f>
        <v>12800</v>
      </c>
    </row>
    <row r="667" spans="1:13" x14ac:dyDescent="0.25">
      <c r="A667" t="s">
        <v>737</v>
      </c>
      <c r="B667">
        <v>45883</v>
      </c>
      <c r="C667" t="s">
        <v>47</v>
      </c>
      <c r="D667" t="s">
        <v>64</v>
      </c>
      <c r="E667" t="s">
        <v>17</v>
      </c>
      <c r="F667" t="s">
        <v>18</v>
      </c>
      <c r="G667">
        <v>26</v>
      </c>
      <c r="H667" s="4">
        <v>1200</v>
      </c>
      <c r="I667" s="3">
        <v>0.3</v>
      </c>
      <c r="J667" t="s">
        <v>74</v>
      </c>
      <c r="K667" t="s">
        <v>58</v>
      </c>
      <c r="L667" t="s">
        <v>30</v>
      </c>
      <c r="M667" s="4">
        <f>+TablaVentas[[#This Row],[Cantidad]]*TablaVentas[[#This Row],[Precio_unitario]]*(1-TablaVentas[[#This Row],[Descuento]])</f>
        <v>21840</v>
      </c>
    </row>
    <row r="668" spans="1:13" x14ac:dyDescent="0.25">
      <c r="A668" t="s">
        <v>738</v>
      </c>
      <c r="B668">
        <v>45979</v>
      </c>
      <c r="C668" t="s">
        <v>48</v>
      </c>
      <c r="D668" t="s">
        <v>64</v>
      </c>
      <c r="E668" t="s">
        <v>17</v>
      </c>
      <c r="F668" t="s">
        <v>18</v>
      </c>
      <c r="G668">
        <v>6</v>
      </c>
      <c r="H668" s="4">
        <v>1200</v>
      </c>
      <c r="I668" s="3">
        <v>0.3</v>
      </c>
      <c r="J668" t="s">
        <v>72</v>
      </c>
      <c r="K668" t="s">
        <v>58</v>
      </c>
      <c r="L668" t="s">
        <v>30</v>
      </c>
      <c r="M668" s="4">
        <f>+TablaVentas[[#This Row],[Cantidad]]*TablaVentas[[#This Row],[Precio_unitario]]*(1-TablaVentas[[#This Row],[Descuento]])</f>
        <v>5040</v>
      </c>
    </row>
    <row r="669" spans="1:13" x14ac:dyDescent="0.25">
      <c r="A669" t="s">
        <v>739</v>
      </c>
      <c r="B669">
        <v>46011</v>
      </c>
      <c r="C669" t="s">
        <v>47</v>
      </c>
      <c r="D669" t="s">
        <v>65</v>
      </c>
      <c r="E669" t="s">
        <v>19</v>
      </c>
      <c r="F669" t="s">
        <v>16</v>
      </c>
      <c r="G669">
        <v>40</v>
      </c>
      <c r="H669" s="4">
        <v>200</v>
      </c>
      <c r="I669" s="3">
        <v>0.1</v>
      </c>
      <c r="J669" t="s">
        <v>70</v>
      </c>
      <c r="K669" t="s">
        <v>58</v>
      </c>
      <c r="L669" t="s">
        <v>30</v>
      </c>
      <c r="M669" s="4">
        <f>+TablaVentas[[#This Row],[Cantidad]]*TablaVentas[[#This Row],[Precio_unitario]]*(1-TablaVentas[[#This Row],[Descuento]])</f>
        <v>7200</v>
      </c>
    </row>
    <row r="670" spans="1:13" x14ac:dyDescent="0.25">
      <c r="A670" t="s">
        <v>740</v>
      </c>
      <c r="B670">
        <v>45732</v>
      </c>
      <c r="C670" t="s">
        <v>46</v>
      </c>
      <c r="D670" t="s">
        <v>64</v>
      </c>
      <c r="E670" t="s">
        <v>17</v>
      </c>
      <c r="F670" t="s">
        <v>18</v>
      </c>
      <c r="G670">
        <v>44</v>
      </c>
      <c r="H670" s="4">
        <v>1200</v>
      </c>
      <c r="I670" s="3">
        <v>0.3</v>
      </c>
      <c r="J670" t="s">
        <v>72</v>
      </c>
      <c r="K670" t="s">
        <v>62</v>
      </c>
      <c r="L670" t="s">
        <v>57</v>
      </c>
      <c r="M670" s="4">
        <f>+TablaVentas[[#This Row],[Cantidad]]*TablaVentas[[#This Row],[Precio_unitario]]*(1-TablaVentas[[#This Row],[Descuento]])</f>
        <v>36960</v>
      </c>
    </row>
    <row r="671" spans="1:13" x14ac:dyDescent="0.25">
      <c r="A671" t="s">
        <v>741</v>
      </c>
      <c r="B671">
        <v>45998</v>
      </c>
      <c r="C671" t="s">
        <v>45</v>
      </c>
      <c r="D671" t="s">
        <v>65</v>
      </c>
      <c r="E671" t="s">
        <v>19</v>
      </c>
      <c r="F671" t="s">
        <v>16</v>
      </c>
      <c r="G671">
        <v>12</v>
      </c>
      <c r="H671" s="4">
        <v>200</v>
      </c>
      <c r="I671" s="3">
        <v>0.1</v>
      </c>
      <c r="J671" t="s">
        <v>70</v>
      </c>
      <c r="K671" t="s">
        <v>61</v>
      </c>
      <c r="L671" t="s">
        <v>56</v>
      </c>
      <c r="M671" s="4">
        <f>+TablaVentas[[#This Row],[Cantidad]]*TablaVentas[[#This Row],[Precio_unitario]]*(1-TablaVentas[[#This Row],[Descuento]])</f>
        <v>2160</v>
      </c>
    </row>
    <row r="672" spans="1:13" x14ac:dyDescent="0.25">
      <c r="A672" t="s">
        <v>742</v>
      </c>
      <c r="B672">
        <v>45979</v>
      </c>
      <c r="C672" t="s">
        <v>48</v>
      </c>
      <c r="D672" t="s">
        <v>66</v>
      </c>
      <c r="E672" t="s">
        <v>20</v>
      </c>
      <c r="F672" t="s">
        <v>21</v>
      </c>
      <c r="G672">
        <v>37</v>
      </c>
      <c r="H672" s="4">
        <v>800</v>
      </c>
      <c r="I672" s="3">
        <v>0.2</v>
      </c>
      <c r="J672" t="s">
        <v>74</v>
      </c>
      <c r="K672" t="s">
        <v>59</v>
      </c>
      <c r="L672" t="s">
        <v>34</v>
      </c>
      <c r="M672" s="4">
        <f>+TablaVentas[[#This Row],[Cantidad]]*TablaVentas[[#This Row],[Precio_unitario]]*(1-TablaVentas[[#This Row],[Descuento]])</f>
        <v>23680</v>
      </c>
    </row>
    <row r="673" spans="1:13" x14ac:dyDescent="0.25">
      <c r="A673" t="s">
        <v>743</v>
      </c>
      <c r="B673">
        <v>45733</v>
      </c>
      <c r="C673" t="s">
        <v>46</v>
      </c>
      <c r="D673" t="s">
        <v>64</v>
      </c>
      <c r="E673" t="s">
        <v>17</v>
      </c>
      <c r="F673" t="s">
        <v>18</v>
      </c>
      <c r="G673">
        <v>26</v>
      </c>
      <c r="H673" s="4">
        <v>1200</v>
      </c>
      <c r="I673" s="3">
        <v>0.3</v>
      </c>
      <c r="J673" t="s">
        <v>72</v>
      </c>
      <c r="K673" t="s">
        <v>62</v>
      </c>
      <c r="L673" t="s">
        <v>57</v>
      </c>
      <c r="M673" s="4">
        <f>+TablaVentas[[#This Row],[Cantidad]]*TablaVentas[[#This Row],[Precio_unitario]]*(1-TablaVentas[[#This Row],[Descuento]])</f>
        <v>21840</v>
      </c>
    </row>
    <row r="674" spans="1:13" x14ac:dyDescent="0.25">
      <c r="A674" t="s">
        <v>744</v>
      </c>
      <c r="B674">
        <v>45969</v>
      </c>
      <c r="C674" t="s">
        <v>48</v>
      </c>
      <c r="D674" t="s">
        <v>65</v>
      </c>
      <c r="E674" t="s">
        <v>19</v>
      </c>
      <c r="F674" t="s">
        <v>16</v>
      </c>
      <c r="G674">
        <v>34</v>
      </c>
      <c r="H674" s="4">
        <v>200</v>
      </c>
      <c r="I674" s="3">
        <v>0.1</v>
      </c>
      <c r="J674" t="s">
        <v>74</v>
      </c>
      <c r="K674" t="s">
        <v>59</v>
      </c>
      <c r="L674" t="s">
        <v>34</v>
      </c>
      <c r="M674" s="4">
        <f>+TablaVentas[[#This Row],[Cantidad]]*TablaVentas[[#This Row],[Precio_unitario]]*(1-TablaVentas[[#This Row],[Descuento]])</f>
        <v>6120</v>
      </c>
    </row>
    <row r="675" spans="1:13" x14ac:dyDescent="0.25">
      <c r="A675" t="s">
        <v>745</v>
      </c>
      <c r="B675">
        <v>45961</v>
      </c>
      <c r="C675" t="s">
        <v>48</v>
      </c>
      <c r="D675" t="s">
        <v>65</v>
      </c>
      <c r="E675" t="s">
        <v>19</v>
      </c>
      <c r="F675" t="s">
        <v>16</v>
      </c>
      <c r="G675">
        <v>27</v>
      </c>
      <c r="H675" s="4">
        <v>200</v>
      </c>
      <c r="I675" s="3">
        <v>0.1</v>
      </c>
      <c r="J675" t="s">
        <v>72</v>
      </c>
      <c r="K675" t="s">
        <v>58</v>
      </c>
      <c r="L675" t="s">
        <v>30</v>
      </c>
      <c r="M675" s="4">
        <f>+TablaVentas[[#This Row],[Cantidad]]*TablaVentas[[#This Row],[Precio_unitario]]*(1-TablaVentas[[#This Row],[Descuento]])</f>
        <v>4860</v>
      </c>
    </row>
    <row r="676" spans="1:13" x14ac:dyDescent="0.25">
      <c r="A676" t="s">
        <v>746</v>
      </c>
      <c r="B676">
        <v>45854</v>
      </c>
      <c r="C676" t="s">
        <v>47</v>
      </c>
      <c r="D676" t="s">
        <v>65</v>
      </c>
      <c r="E676" t="s">
        <v>19</v>
      </c>
      <c r="F676" t="s">
        <v>16</v>
      </c>
      <c r="G676">
        <v>42</v>
      </c>
      <c r="H676" s="4">
        <v>200</v>
      </c>
      <c r="I676" s="3">
        <v>0.1</v>
      </c>
      <c r="J676" t="s">
        <v>72</v>
      </c>
      <c r="K676" t="s">
        <v>61</v>
      </c>
      <c r="L676" t="s">
        <v>56</v>
      </c>
      <c r="M676" s="4">
        <f>+TablaVentas[[#This Row],[Cantidad]]*TablaVentas[[#This Row],[Precio_unitario]]*(1-TablaVentas[[#This Row],[Descuento]])</f>
        <v>7560</v>
      </c>
    </row>
    <row r="677" spans="1:13" x14ac:dyDescent="0.25">
      <c r="A677" t="s">
        <v>747</v>
      </c>
      <c r="B677">
        <v>45955</v>
      </c>
      <c r="C677" t="s">
        <v>46</v>
      </c>
      <c r="D677" t="s">
        <v>63</v>
      </c>
      <c r="E677" t="s">
        <v>15</v>
      </c>
      <c r="F677" t="s">
        <v>16</v>
      </c>
      <c r="G677">
        <v>34</v>
      </c>
      <c r="H677" s="4">
        <v>50</v>
      </c>
      <c r="I677" s="3">
        <v>0.1</v>
      </c>
      <c r="J677" t="s">
        <v>74</v>
      </c>
      <c r="K677" t="s">
        <v>61</v>
      </c>
      <c r="L677" t="s">
        <v>56</v>
      </c>
      <c r="M677" s="4">
        <f>+TablaVentas[[#This Row],[Cantidad]]*TablaVentas[[#This Row],[Precio_unitario]]*(1-TablaVentas[[#This Row],[Descuento]])</f>
        <v>1530</v>
      </c>
    </row>
    <row r="678" spans="1:13" x14ac:dyDescent="0.25">
      <c r="A678" t="s">
        <v>748</v>
      </c>
      <c r="B678">
        <v>45823</v>
      </c>
      <c r="C678" t="s">
        <v>47</v>
      </c>
      <c r="D678" t="s">
        <v>65</v>
      </c>
      <c r="E678" t="s">
        <v>19</v>
      </c>
      <c r="F678" t="s">
        <v>16</v>
      </c>
      <c r="G678">
        <v>9</v>
      </c>
      <c r="H678" s="4">
        <v>200</v>
      </c>
      <c r="I678" s="3">
        <v>0.1</v>
      </c>
      <c r="J678" t="s">
        <v>74</v>
      </c>
      <c r="K678" t="s">
        <v>62</v>
      </c>
      <c r="L678" t="s">
        <v>57</v>
      </c>
      <c r="M678" s="4">
        <f>+TablaVentas[[#This Row],[Cantidad]]*TablaVentas[[#This Row],[Precio_unitario]]*(1-TablaVentas[[#This Row],[Descuento]])</f>
        <v>1620</v>
      </c>
    </row>
    <row r="679" spans="1:13" x14ac:dyDescent="0.25">
      <c r="A679" t="s">
        <v>749</v>
      </c>
      <c r="B679">
        <v>45708</v>
      </c>
      <c r="C679" t="s">
        <v>46</v>
      </c>
      <c r="D679" t="s">
        <v>66</v>
      </c>
      <c r="E679" t="s">
        <v>20</v>
      </c>
      <c r="F679" t="s">
        <v>21</v>
      </c>
      <c r="G679">
        <v>5</v>
      </c>
      <c r="H679" s="4">
        <v>800</v>
      </c>
      <c r="I679" s="3">
        <v>0.2</v>
      </c>
      <c r="J679" t="s">
        <v>74</v>
      </c>
      <c r="K679" t="s">
        <v>61</v>
      </c>
      <c r="L679" t="s">
        <v>56</v>
      </c>
      <c r="M679" s="4">
        <f>+TablaVentas[[#This Row],[Cantidad]]*TablaVentas[[#This Row],[Precio_unitario]]*(1-TablaVentas[[#This Row],[Descuento]])</f>
        <v>3200</v>
      </c>
    </row>
    <row r="680" spans="1:13" x14ac:dyDescent="0.25">
      <c r="A680" t="s">
        <v>750</v>
      </c>
      <c r="B680">
        <v>45714</v>
      </c>
      <c r="C680" t="s">
        <v>47</v>
      </c>
      <c r="D680" t="s">
        <v>65</v>
      </c>
      <c r="E680" t="s">
        <v>19</v>
      </c>
      <c r="F680" t="s">
        <v>16</v>
      </c>
      <c r="G680">
        <v>43</v>
      </c>
      <c r="H680" s="4">
        <v>200</v>
      </c>
      <c r="I680" s="3">
        <v>0.1</v>
      </c>
      <c r="J680" t="s">
        <v>72</v>
      </c>
      <c r="K680" t="s">
        <v>59</v>
      </c>
      <c r="L680" t="s">
        <v>34</v>
      </c>
      <c r="M680" s="4">
        <f>+TablaVentas[[#This Row],[Cantidad]]*TablaVentas[[#This Row],[Precio_unitario]]*(1-TablaVentas[[#This Row],[Descuento]])</f>
        <v>7740</v>
      </c>
    </row>
    <row r="681" spans="1:13" x14ac:dyDescent="0.25">
      <c r="A681" t="s">
        <v>751</v>
      </c>
      <c r="B681">
        <v>45698</v>
      </c>
      <c r="C681" t="s">
        <v>46</v>
      </c>
      <c r="D681" t="s">
        <v>63</v>
      </c>
      <c r="E681" t="s">
        <v>15</v>
      </c>
      <c r="F681" t="s">
        <v>16</v>
      </c>
      <c r="G681">
        <v>41</v>
      </c>
      <c r="H681" s="4">
        <v>50</v>
      </c>
      <c r="I681" s="3">
        <v>0.1</v>
      </c>
      <c r="J681" t="s">
        <v>70</v>
      </c>
      <c r="K681" t="s">
        <v>60</v>
      </c>
      <c r="L681" t="s">
        <v>37</v>
      </c>
      <c r="M681" s="4">
        <f>+TablaVentas[[#This Row],[Cantidad]]*TablaVentas[[#This Row],[Precio_unitario]]*(1-TablaVentas[[#This Row],[Descuento]])</f>
        <v>1845</v>
      </c>
    </row>
    <row r="682" spans="1:13" x14ac:dyDescent="0.25">
      <c r="A682" t="s">
        <v>752</v>
      </c>
      <c r="B682">
        <v>45921</v>
      </c>
      <c r="C682" t="s">
        <v>46</v>
      </c>
      <c r="D682" t="s">
        <v>65</v>
      </c>
      <c r="E682" t="s">
        <v>19</v>
      </c>
      <c r="F682" t="s">
        <v>16</v>
      </c>
      <c r="G682">
        <v>37</v>
      </c>
      <c r="H682" s="4">
        <v>200</v>
      </c>
      <c r="I682" s="3">
        <v>0.1</v>
      </c>
      <c r="J682" t="s">
        <v>70</v>
      </c>
      <c r="K682" t="s">
        <v>62</v>
      </c>
      <c r="L682" t="s">
        <v>57</v>
      </c>
      <c r="M682" s="4">
        <f>+TablaVentas[[#This Row],[Cantidad]]*TablaVentas[[#This Row],[Precio_unitario]]*(1-TablaVentas[[#This Row],[Descuento]])</f>
        <v>6660</v>
      </c>
    </row>
    <row r="683" spans="1:13" x14ac:dyDescent="0.25">
      <c r="A683" t="s">
        <v>753</v>
      </c>
      <c r="B683">
        <v>45904</v>
      </c>
      <c r="C683" t="s">
        <v>47</v>
      </c>
      <c r="D683" t="s">
        <v>65</v>
      </c>
      <c r="E683" t="s">
        <v>19</v>
      </c>
      <c r="F683" t="s">
        <v>16</v>
      </c>
      <c r="G683">
        <v>45</v>
      </c>
      <c r="H683" s="4">
        <v>200</v>
      </c>
      <c r="I683" s="3">
        <v>0.1</v>
      </c>
      <c r="J683" t="s">
        <v>74</v>
      </c>
      <c r="K683" t="s">
        <v>62</v>
      </c>
      <c r="L683" t="s">
        <v>57</v>
      </c>
      <c r="M683" s="4">
        <f>+TablaVentas[[#This Row],[Cantidad]]*TablaVentas[[#This Row],[Precio_unitario]]*(1-TablaVentas[[#This Row],[Descuento]])</f>
        <v>8100</v>
      </c>
    </row>
    <row r="684" spans="1:13" x14ac:dyDescent="0.25">
      <c r="A684" t="s">
        <v>754</v>
      </c>
      <c r="B684">
        <v>45942</v>
      </c>
      <c r="C684" t="s">
        <v>46</v>
      </c>
      <c r="D684" t="s">
        <v>66</v>
      </c>
      <c r="E684" t="s">
        <v>20</v>
      </c>
      <c r="F684" t="s">
        <v>21</v>
      </c>
      <c r="G684">
        <v>22</v>
      </c>
      <c r="H684" s="4">
        <v>800</v>
      </c>
      <c r="I684" s="3">
        <v>0.2</v>
      </c>
      <c r="J684" t="s">
        <v>72</v>
      </c>
      <c r="K684" t="s">
        <v>59</v>
      </c>
      <c r="L684" t="s">
        <v>34</v>
      </c>
      <c r="M684" s="4">
        <f>+TablaVentas[[#This Row],[Cantidad]]*TablaVentas[[#This Row],[Precio_unitario]]*(1-TablaVentas[[#This Row],[Descuento]])</f>
        <v>14080</v>
      </c>
    </row>
    <row r="685" spans="1:13" x14ac:dyDescent="0.25">
      <c r="A685" t="s">
        <v>755</v>
      </c>
      <c r="B685">
        <v>45724</v>
      </c>
      <c r="C685" t="s">
        <v>48</v>
      </c>
      <c r="D685" t="s">
        <v>66</v>
      </c>
      <c r="E685" t="s">
        <v>20</v>
      </c>
      <c r="F685" t="s">
        <v>21</v>
      </c>
      <c r="G685">
        <v>25</v>
      </c>
      <c r="H685" s="4">
        <v>800</v>
      </c>
      <c r="I685" s="3">
        <v>0.2</v>
      </c>
      <c r="J685" t="s">
        <v>70</v>
      </c>
      <c r="K685" t="s">
        <v>61</v>
      </c>
      <c r="L685" t="s">
        <v>56</v>
      </c>
      <c r="M685" s="4">
        <f>+TablaVentas[[#This Row],[Cantidad]]*TablaVentas[[#This Row],[Precio_unitario]]*(1-TablaVentas[[#This Row],[Descuento]])</f>
        <v>16000</v>
      </c>
    </row>
    <row r="686" spans="1:13" x14ac:dyDescent="0.25">
      <c r="A686" t="s">
        <v>756</v>
      </c>
      <c r="B686">
        <v>45952</v>
      </c>
      <c r="C686" t="s">
        <v>46</v>
      </c>
      <c r="D686" t="s">
        <v>66</v>
      </c>
      <c r="E686" t="s">
        <v>20</v>
      </c>
      <c r="F686" t="s">
        <v>21</v>
      </c>
      <c r="G686">
        <v>41</v>
      </c>
      <c r="H686" s="4">
        <v>800</v>
      </c>
      <c r="I686" s="3">
        <v>0.2</v>
      </c>
      <c r="J686" t="s">
        <v>70</v>
      </c>
      <c r="K686" t="s">
        <v>60</v>
      </c>
      <c r="L686" t="s">
        <v>37</v>
      </c>
      <c r="M686" s="4">
        <f>+TablaVentas[[#This Row],[Cantidad]]*TablaVentas[[#This Row],[Precio_unitario]]*(1-TablaVentas[[#This Row],[Descuento]])</f>
        <v>26240</v>
      </c>
    </row>
    <row r="687" spans="1:13" x14ac:dyDescent="0.25">
      <c r="A687" t="s">
        <v>757</v>
      </c>
      <c r="B687">
        <v>45781</v>
      </c>
      <c r="C687" t="s">
        <v>47</v>
      </c>
      <c r="D687" t="s">
        <v>64</v>
      </c>
      <c r="E687" t="s">
        <v>17</v>
      </c>
      <c r="F687" t="s">
        <v>18</v>
      </c>
      <c r="G687">
        <v>25</v>
      </c>
      <c r="H687" s="4">
        <v>1200</v>
      </c>
      <c r="I687" s="3">
        <v>0.3</v>
      </c>
      <c r="J687" t="s">
        <v>72</v>
      </c>
      <c r="K687" t="s">
        <v>61</v>
      </c>
      <c r="L687" t="s">
        <v>56</v>
      </c>
      <c r="M687" s="4">
        <f>+TablaVentas[[#This Row],[Cantidad]]*TablaVentas[[#This Row],[Precio_unitario]]*(1-TablaVentas[[#This Row],[Descuento]])</f>
        <v>21000</v>
      </c>
    </row>
    <row r="688" spans="1:13" x14ac:dyDescent="0.25">
      <c r="A688" t="s">
        <v>758</v>
      </c>
      <c r="B688">
        <v>45950</v>
      </c>
      <c r="C688" t="s">
        <v>45</v>
      </c>
      <c r="D688" t="s">
        <v>65</v>
      </c>
      <c r="E688" t="s">
        <v>19</v>
      </c>
      <c r="F688" t="s">
        <v>16</v>
      </c>
      <c r="G688">
        <v>37</v>
      </c>
      <c r="H688" s="4">
        <v>200</v>
      </c>
      <c r="I688" s="3">
        <v>0.1</v>
      </c>
      <c r="J688" t="s">
        <v>72</v>
      </c>
      <c r="K688" t="s">
        <v>58</v>
      </c>
      <c r="L688" t="s">
        <v>30</v>
      </c>
      <c r="M688" s="4">
        <f>+TablaVentas[[#This Row],[Cantidad]]*TablaVentas[[#This Row],[Precio_unitario]]*(1-TablaVentas[[#This Row],[Descuento]])</f>
        <v>6660</v>
      </c>
    </row>
    <row r="689" spans="1:13" x14ac:dyDescent="0.25">
      <c r="A689" t="s">
        <v>759</v>
      </c>
      <c r="B689">
        <v>45826</v>
      </c>
      <c r="C689" t="s">
        <v>45</v>
      </c>
      <c r="D689" t="s">
        <v>66</v>
      </c>
      <c r="E689" t="s">
        <v>20</v>
      </c>
      <c r="F689" t="s">
        <v>21</v>
      </c>
      <c r="G689">
        <v>25</v>
      </c>
      <c r="H689" s="4">
        <v>800</v>
      </c>
      <c r="I689" s="3">
        <v>0.2</v>
      </c>
      <c r="J689" t="s">
        <v>72</v>
      </c>
      <c r="K689" t="s">
        <v>58</v>
      </c>
      <c r="L689" t="s">
        <v>30</v>
      </c>
      <c r="M689" s="4">
        <f>+TablaVentas[[#This Row],[Cantidad]]*TablaVentas[[#This Row],[Precio_unitario]]*(1-TablaVentas[[#This Row],[Descuento]])</f>
        <v>16000</v>
      </c>
    </row>
    <row r="690" spans="1:13" x14ac:dyDescent="0.25">
      <c r="A690" t="s">
        <v>760</v>
      </c>
      <c r="B690">
        <v>45989</v>
      </c>
      <c r="C690" t="s">
        <v>46</v>
      </c>
      <c r="D690" t="s">
        <v>65</v>
      </c>
      <c r="E690" t="s">
        <v>19</v>
      </c>
      <c r="F690" t="s">
        <v>16</v>
      </c>
      <c r="G690">
        <v>9</v>
      </c>
      <c r="H690" s="4">
        <v>200</v>
      </c>
      <c r="I690" s="3">
        <v>0.1</v>
      </c>
      <c r="J690" t="s">
        <v>74</v>
      </c>
      <c r="K690" t="s">
        <v>60</v>
      </c>
      <c r="L690" t="s">
        <v>37</v>
      </c>
      <c r="M690" s="4">
        <f>+TablaVentas[[#This Row],[Cantidad]]*TablaVentas[[#This Row],[Precio_unitario]]*(1-TablaVentas[[#This Row],[Descuento]])</f>
        <v>1620</v>
      </c>
    </row>
    <row r="691" spans="1:13" x14ac:dyDescent="0.25">
      <c r="A691" t="s">
        <v>761</v>
      </c>
      <c r="B691">
        <v>45950</v>
      </c>
      <c r="C691" t="s">
        <v>45</v>
      </c>
      <c r="D691" t="s">
        <v>64</v>
      </c>
      <c r="E691" t="s">
        <v>17</v>
      </c>
      <c r="F691" t="s">
        <v>18</v>
      </c>
      <c r="G691">
        <v>25</v>
      </c>
      <c r="H691" s="4">
        <v>1200</v>
      </c>
      <c r="I691" s="3">
        <v>0.3</v>
      </c>
      <c r="J691" t="s">
        <v>74</v>
      </c>
      <c r="K691" t="s">
        <v>61</v>
      </c>
      <c r="L691" t="s">
        <v>56</v>
      </c>
      <c r="M691" s="4">
        <f>+TablaVentas[[#This Row],[Cantidad]]*TablaVentas[[#This Row],[Precio_unitario]]*(1-TablaVentas[[#This Row],[Descuento]])</f>
        <v>21000</v>
      </c>
    </row>
    <row r="692" spans="1:13" x14ac:dyDescent="0.25">
      <c r="A692" t="s">
        <v>762</v>
      </c>
      <c r="B692">
        <v>45998</v>
      </c>
      <c r="C692" t="s">
        <v>48</v>
      </c>
      <c r="D692" t="s">
        <v>65</v>
      </c>
      <c r="E692" t="s">
        <v>19</v>
      </c>
      <c r="F692" t="s">
        <v>16</v>
      </c>
      <c r="G692">
        <v>12</v>
      </c>
      <c r="H692" s="4">
        <v>200</v>
      </c>
      <c r="I692" s="3">
        <v>0.1</v>
      </c>
      <c r="J692" t="s">
        <v>70</v>
      </c>
      <c r="K692" t="s">
        <v>61</v>
      </c>
      <c r="L692" t="s">
        <v>56</v>
      </c>
      <c r="M692" s="4">
        <f>+TablaVentas[[#This Row],[Cantidad]]*TablaVentas[[#This Row],[Precio_unitario]]*(1-TablaVentas[[#This Row],[Descuento]])</f>
        <v>2160</v>
      </c>
    </row>
    <row r="693" spans="1:13" x14ac:dyDescent="0.25">
      <c r="A693" t="s">
        <v>763</v>
      </c>
      <c r="B693">
        <v>45723</v>
      </c>
      <c r="C693" t="s">
        <v>46</v>
      </c>
      <c r="D693" t="s">
        <v>66</v>
      </c>
      <c r="E693" t="s">
        <v>20</v>
      </c>
      <c r="F693" t="s">
        <v>21</v>
      </c>
      <c r="G693">
        <v>16</v>
      </c>
      <c r="H693" s="4">
        <v>800</v>
      </c>
      <c r="I693" s="3">
        <v>0.2</v>
      </c>
      <c r="J693" t="s">
        <v>74</v>
      </c>
      <c r="K693" t="s">
        <v>59</v>
      </c>
      <c r="L693" t="s">
        <v>34</v>
      </c>
      <c r="M693" s="4">
        <f>+TablaVentas[[#This Row],[Cantidad]]*TablaVentas[[#This Row],[Precio_unitario]]*(1-TablaVentas[[#This Row],[Descuento]])</f>
        <v>10240</v>
      </c>
    </row>
    <row r="694" spans="1:13" x14ac:dyDescent="0.25">
      <c r="A694" t="s">
        <v>764</v>
      </c>
      <c r="B694">
        <v>45882</v>
      </c>
      <c r="C694" t="s">
        <v>48</v>
      </c>
      <c r="D694" t="s">
        <v>65</v>
      </c>
      <c r="E694" t="s">
        <v>19</v>
      </c>
      <c r="F694" t="s">
        <v>16</v>
      </c>
      <c r="G694">
        <v>34</v>
      </c>
      <c r="H694" s="4">
        <v>200</v>
      </c>
      <c r="I694" s="3">
        <v>0.1</v>
      </c>
      <c r="J694" t="s">
        <v>70</v>
      </c>
      <c r="K694" t="s">
        <v>60</v>
      </c>
      <c r="L694" t="s">
        <v>37</v>
      </c>
      <c r="M694" s="4">
        <f>+TablaVentas[[#This Row],[Cantidad]]*TablaVentas[[#This Row],[Precio_unitario]]*(1-TablaVentas[[#This Row],[Descuento]])</f>
        <v>6120</v>
      </c>
    </row>
    <row r="695" spans="1:13" x14ac:dyDescent="0.25">
      <c r="A695" t="s">
        <v>765</v>
      </c>
      <c r="B695">
        <v>45973</v>
      </c>
      <c r="C695" t="s">
        <v>45</v>
      </c>
      <c r="D695" t="s">
        <v>63</v>
      </c>
      <c r="E695" t="s">
        <v>15</v>
      </c>
      <c r="F695" t="s">
        <v>16</v>
      </c>
      <c r="G695">
        <v>6</v>
      </c>
      <c r="H695" s="4">
        <v>50</v>
      </c>
      <c r="I695" s="3">
        <v>0.1</v>
      </c>
      <c r="J695" t="s">
        <v>70</v>
      </c>
      <c r="K695" t="s">
        <v>60</v>
      </c>
      <c r="L695" t="s">
        <v>37</v>
      </c>
      <c r="M695" s="4">
        <f>+TablaVentas[[#This Row],[Cantidad]]*TablaVentas[[#This Row],[Precio_unitario]]*(1-TablaVentas[[#This Row],[Descuento]])</f>
        <v>270</v>
      </c>
    </row>
    <row r="696" spans="1:13" x14ac:dyDescent="0.25">
      <c r="A696" t="s">
        <v>766</v>
      </c>
      <c r="B696">
        <v>45952</v>
      </c>
      <c r="C696" t="s">
        <v>45</v>
      </c>
      <c r="D696" t="s">
        <v>63</v>
      </c>
      <c r="E696" t="s">
        <v>15</v>
      </c>
      <c r="F696" t="s">
        <v>16</v>
      </c>
      <c r="G696">
        <v>15</v>
      </c>
      <c r="H696" s="4">
        <v>50</v>
      </c>
      <c r="I696" s="3">
        <v>0.1</v>
      </c>
      <c r="J696" t="s">
        <v>70</v>
      </c>
      <c r="K696" t="s">
        <v>61</v>
      </c>
      <c r="L696" t="s">
        <v>56</v>
      </c>
      <c r="M696" s="4">
        <f>+TablaVentas[[#This Row],[Cantidad]]*TablaVentas[[#This Row],[Precio_unitario]]*(1-TablaVentas[[#This Row],[Descuento]])</f>
        <v>675</v>
      </c>
    </row>
    <row r="697" spans="1:13" x14ac:dyDescent="0.25">
      <c r="A697" t="s">
        <v>767</v>
      </c>
      <c r="B697">
        <v>45683</v>
      </c>
      <c r="C697" t="s">
        <v>45</v>
      </c>
      <c r="D697" t="s">
        <v>65</v>
      </c>
      <c r="E697" t="s">
        <v>19</v>
      </c>
      <c r="F697" t="s">
        <v>16</v>
      </c>
      <c r="G697">
        <v>27</v>
      </c>
      <c r="H697" s="4">
        <v>200</v>
      </c>
      <c r="I697" s="3">
        <v>0.1</v>
      </c>
      <c r="J697" t="s">
        <v>70</v>
      </c>
      <c r="K697" t="s">
        <v>62</v>
      </c>
      <c r="L697" t="s">
        <v>57</v>
      </c>
      <c r="M697" s="4">
        <f>+TablaVentas[[#This Row],[Cantidad]]*TablaVentas[[#This Row],[Precio_unitario]]*(1-TablaVentas[[#This Row],[Descuento]])</f>
        <v>4860</v>
      </c>
    </row>
    <row r="698" spans="1:13" x14ac:dyDescent="0.25">
      <c r="A698" t="s">
        <v>768</v>
      </c>
      <c r="B698">
        <v>45692</v>
      </c>
      <c r="C698" t="s">
        <v>47</v>
      </c>
      <c r="D698" t="s">
        <v>65</v>
      </c>
      <c r="E698" t="s">
        <v>19</v>
      </c>
      <c r="F698" t="s">
        <v>16</v>
      </c>
      <c r="G698">
        <v>40</v>
      </c>
      <c r="H698" s="4">
        <v>200</v>
      </c>
      <c r="I698" s="3">
        <v>0.1</v>
      </c>
      <c r="J698" t="s">
        <v>74</v>
      </c>
      <c r="K698" t="s">
        <v>61</v>
      </c>
      <c r="L698" t="s">
        <v>56</v>
      </c>
      <c r="M698" s="4">
        <f>+TablaVentas[[#This Row],[Cantidad]]*TablaVentas[[#This Row],[Precio_unitario]]*(1-TablaVentas[[#This Row],[Descuento]])</f>
        <v>7200</v>
      </c>
    </row>
    <row r="699" spans="1:13" x14ac:dyDescent="0.25">
      <c r="A699" t="s">
        <v>769</v>
      </c>
      <c r="B699">
        <v>45690</v>
      </c>
      <c r="C699" t="s">
        <v>48</v>
      </c>
      <c r="D699" t="s">
        <v>66</v>
      </c>
      <c r="E699" t="s">
        <v>20</v>
      </c>
      <c r="F699" t="s">
        <v>21</v>
      </c>
      <c r="G699">
        <v>38</v>
      </c>
      <c r="H699" s="4">
        <v>800</v>
      </c>
      <c r="I699" s="3">
        <v>0.2</v>
      </c>
      <c r="J699" t="s">
        <v>74</v>
      </c>
      <c r="K699" t="s">
        <v>59</v>
      </c>
      <c r="L699" t="s">
        <v>34</v>
      </c>
      <c r="M699" s="4">
        <f>+TablaVentas[[#This Row],[Cantidad]]*TablaVentas[[#This Row],[Precio_unitario]]*(1-TablaVentas[[#This Row],[Descuento]])</f>
        <v>24320</v>
      </c>
    </row>
    <row r="700" spans="1:13" x14ac:dyDescent="0.25">
      <c r="A700" t="s">
        <v>770</v>
      </c>
      <c r="B700">
        <v>45688</v>
      </c>
      <c r="C700" t="s">
        <v>46</v>
      </c>
      <c r="D700" t="s">
        <v>66</v>
      </c>
      <c r="E700" t="s">
        <v>20</v>
      </c>
      <c r="F700" t="s">
        <v>21</v>
      </c>
      <c r="G700">
        <v>23</v>
      </c>
      <c r="H700" s="4">
        <v>800</v>
      </c>
      <c r="I700" s="3">
        <v>0.2</v>
      </c>
      <c r="J700" t="s">
        <v>72</v>
      </c>
      <c r="K700" t="s">
        <v>59</v>
      </c>
      <c r="L700" t="s">
        <v>34</v>
      </c>
      <c r="M700" s="4">
        <f>+TablaVentas[[#This Row],[Cantidad]]*TablaVentas[[#This Row],[Precio_unitario]]*(1-TablaVentas[[#This Row],[Descuento]])</f>
        <v>14720</v>
      </c>
    </row>
    <row r="701" spans="1:13" x14ac:dyDescent="0.25">
      <c r="A701" t="s">
        <v>771</v>
      </c>
      <c r="B701">
        <v>45672</v>
      </c>
      <c r="C701" t="s">
        <v>45</v>
      </c>
      <c r="D701" t="s">
        <v>66</v>
      </c>
      <c r="E701" t="s">
        <v>20</v>
      </c>
      <c r="F701" t="s">
        <v>21</v>
      </c>
      <c r="G701">
        <v>18</v>
      </c>
      <c r="H701" s="4">
        <v>800</v>
      </c>
      <c r="I701" s="3">
        <v>0.2</v>
      </c>
      <c r="J701" t="s">
        <v>74</v>
      </c>
      <c r="K701" t="s">
        <v>58</v>
      </c>
      <c r="L701" t="s">
        <v>30</v>
      </c>
      <c r="M701" s="4">
        <f>+TablaVentas[[#This Row],[Cantidad]]*TablaVentas[[#This Row],[Precio_unitario]]*(1-TablaVentas[[#This Row],[Descuento]])</f>
        <v>11520</v>
      </c>
    </row>
    <row r="702" spans="1:13" x14ac:dyDescent="0.25">
      <c r="A702" t="s">
        <v>772</v>
      </c>
      <c r="B702">
        <v>45754</v>
      </c>
      <c r="C702" t="s">
        <v>47</v>
      </c>
      <c r="D702" t="s">
        <v>66</v>
      </c>
      <c r="E702" t="s">
        <v>20</v>
      </c>
      <c r="F702" t="s">
        <v>21</v>
      </c>
      <c r="G702">
        <v>16</v>
      </c>
      <c r="H702" s="4">
        <v>800</v>
      </c>
      <c r="I702" s="3">
        <v>0.2</v>
      </c>
      <c r="J702" t="s">
        <v>70</v>
      </c>
      <c r="K702" t="s">
        <v>60</v>
      </c>
      <c r="L702" t="s">
        <v>37</v>
      </c>
      <c r="M702" s="4">
        <f>+TablaVentas[[#This Row],[Cantidad]]*TablaVentas[[#This Row],[Precio_unitario]]*(1-TablaVentas[[#This Row],[Descuento]])</f>
        <v>10240</v>
      </c>
    </row>
    <row r="703" spans="1:13" x14ac:dyDescent="0.25">
      <c r="A703" t="s">
        <v>773</v>
      </c>
      <c r="B703">
        <v>46005</v>
      </c>
      <c r="C703" t="s">
        <v>46</v>
      </c>
      <c r="D703" t="s">
        <v>64</v>
      </c>
      <c r="E703" t="s">
        <v>17</v>
      </c>
      <c r="F703" t="s">
        <v>18</v>
      </c>
      <c r="G703">
        <v>32</v>
      </c>
      <c r="H703" s="4">
        <v>1200</v>
      </c>
      <c r="I703" s="3">
        <v>0.3</v>
      </c>
      <c r="J703" t="s">
        <v>72</v>
      </c>
      <c r="K703" t="s">
        <v>59</v>
      </c>
      <c r="L703" t="s">
        <v>34</v>
      </c>
      <c r="M703" s="4">
        <f>+TablaVentas[[#This Row],[Cantidad]]*TablaVentas[[#This Row],[Precio_unitario]]*(1-TablaVentas[[#This Row],[Descuento]])</f>
        <v>26880</v>
      </c>
    </row>
    <row r="704" spans="1:13" x14ac:dyDescent="0.25">
      <c r="A704" t="s">
        <v>774</v>
      </c>
      <c r="B704">
        <v>45888</v>
      </c>
      <c r="C704" t="s">
        <v>46</v>
      </c>
      <c r="D704" t="s">
        <v>66</v>
      </c>
      <c r="E704" t="s">
        <v>20</v>
      </c>
      <c r="F704" t="s">
        <v>21</v>
      </c>
      <c r="G704">
        <v>24</v>
      </c>
      <c r="H704" s="4">
        <v>800</v>
      </c>
      <c r="I704" s="3">
        <v>0.2</v>
      </c>
      <c r="J704" t="s">
        <v>74</v>
      </c>
      <c r="K704" t="s">
        <v>62</v>
      </c>
      <c r="L704" t="s">
        <v>57</v>
      </c>
      <c r="M704" s="4">
        <f>+TablaVentas[[#This Row],[Cantidad]]*TablaVentas[[#This Row],[Precio_unitario]]*(1-TablaVentas[[#This Row],[Descuento]])</f>
        <v>15360</v>
      </c>
    </row>
    <row r="705" spans="1:13" x14ac:dyDescent="0.25">
      <c r="A705" t="s">
        <v>775</v>
      </c>
      <c r="B705">
        <v>45788</v>
      </c>
      <c r="C705" t="s">
        <v>47</v>
      </c>
      <c r="D705" t="s">
        <v>63</v>
      </c>
      <c r="E705" t="s">
        <v>15</v>
      </c>
      <c r="F705" t="s">
        <v>16</v>
      </c>
      <c r="G705">
        <v>38</v>
      </c>
      <c r="H705" s="4">
        <v>50</v>
      </c>
      <c r="I705" s="3">
        <v>0.1</v>
      </c>
      <c r="J705" t="s">
        <v>72</v>
      </c>
      <c r="K705" t="s">
        <v>61</v>
      </c>
      <c r="L705" t="s">
        <v>56</v>
      </c>
      <c r="M705" s="4">
        <f>+TablaVentas[[#This Row],[Cantidad]]*TablaVentas[[#This Row],[Precio_unitario]]*(1-TablaVentas[[#This Row],[Descuento]])</f>
        <v>1710</v>
      </c>
    </row>
    <row r="706" spans="1:13" x14ac:dyDescent="0.25">
      <c r="A706" t="s">
        <v>776</v>
      </c>
      <c r="B706">
        <v>45968</v>
      </c>
      <c r="C706" t="s">
        <v>45</v>
      </c>
      <c r="D706" t="s">
        <v>66</v>
      </c>
      <c r="E706" t="s">
        <v>20</v>
      </c>
      <c r="F706" t="s">
        <v>21</v>
      </c>
      <c r="G706">
        <v>31</v>
      </c>
      <c r="H706" s="4">
        <v>800</v>
      </c>
      <c r="I706" s="3">
        <v>0.2</v>
      </c>
      <c r="J706" t="s">
        <v>72</v>
      </c>
      <c r="K706" t="s">
        <v>60</v>
      </c>
      <c r="L706" t="s">
        <v>37</v>
      </c>
      <c r="M706" s="4">
        <f>+TablaVentas[[#This Row],[Cantidad]]*TablaVentas[[#This Row],[Precio_unitario]]*(1-TablaVentas[[#This Row],[Descuento]])</f>
        <v>19840</v>
      </c>
    </row>
    <row r="707" spans="1:13" x14ac:dyDescent="0.25">
      <c r="A707" t="s">
        <v>777</v>
      </c>
      <c r="B707">
        <v>45917</v>
      </c>
      <c r="C707" t="s">
        <v>47</v>
      </c>
      <c r="D707" t="s">
        <v>66</v>
      </c>
      <c r="E707" t="s">
        <v>20</v>
      </c>
      <c r="F707" t="s">
        <v>21</v>
      </c>
      <c r="G707">
        <v>17</v>
      </c>
      <c r="H707" s="4">
        <v>800</v>
      </c>
      <c r="I707" s="3">
        <v>0.2</v>
      </c>
      <c r="J707" t="s">
        <v>70</v>
      </c>
      <c r="K707" t="s">
        <v>59</v>
      </c>
      <c r="L707" t="s">
        <v>34</v>
      </c>
      <c r="M707" s="4">
        <f>+TablaVentas[[#This Row],[Cantidad]]*TablaVentas[[#This Row],[Precio_unitario]]*(1-TablaVentas[[#This Row],[Descuento]])</f>
        <v>10880</v>
      </c>
    </row>
    <row r="708" spans="1:13" x14ac:dyDescent="0.25">
      <c r="A708" t="s">
        <v>778</v>
      </c>
      <c r="B708">
        <v>45996</v>
      </c>
      <c r="C708" t="s">
        <v>47</v>
      </c>
      <c r="D708" t="s">
        <v>64</v>
      </c>
      <c r="E708" t="s">
        <v>17</v>
      </c>
      <c r="F708" t="s">
        <v>18</v>
      </c>
      <c r="G708">
        <v>11</v>
      </c>
      <c r="H708" s="4">
        <v>1200</v>
      </c>
      <c r="I708" s="3">
        <v>0.3</v>
      </c>
      <c r="J708" t="s">
        <v>74</v>
      </c>
      <c r="K708" t="s">
        <v>60</v>
      </c>
      <c r="L708" t="s">
        <v>37</v>
      </c>
      <c r="M708" s="4">
        <f>+TablaVentas[[#This Row],[Cantidad]]*TablaVentas[[#This Row],[Precio_unitario]]*(1-TablaVentas[[#This Row],[Descuento]])</f>
        <v>9240</v>
      </c>
    </row>
    <row r="709" spans="1:13" x14ac:dyDescent="0.25">
      <c r="A709" t="s">
        <v>779</v>
      </c>
      <c r="B709">
        <v>45862</v>
      </c>
      <c r="C709" t="s">
        <v>48</v>
      </c>
      <c r="D709" t="s">
        <v>65</v>
      </c>
      <c r="E709" t="s">
        <v>19</v>
      </c>
      <c r="F709" t="s">
        <v>16</v>
      </c>
      <c r="G709">
        <v>29</v>
      </c>
      <c r="H709" s="4">
        <v>200</v>
      </c>
      <c r="I709" s="3">
        <v>0.1</v>
      </c>
      <c r="J709" t="s">
        <v>74</v>
      </c>
      <c r="K709" t="s">
        <v>62</v>
      </c>
      <c r="L709" t="s">
        <v>57</v>
      </c>
      <c r="M709" s="4">
        <f>+TablaVentas[[#This Row],[Cantidad]]*TablaVentas[[#This Row],[Precio_unitario]]*(1-TablaVentas[[#This Row],[Descuento]])</f>
        <v>5220</v>
      </c>
    </row>
    <row r="710" spans="1:13" x14ac:dyDescent="0.25">
      <c r="A710" t="s">
        <v>780</v>
      </c>
      <c r="B710">
        <v>45814</v>
      </c>
      <c r="C710" t="s">
        <v>45</v>
      </c>
      <c r="D710" t="s">
        <v>63</v>
      </c>
      <c r="E710" t="s">
        <v>15</v>
      </c>
      <c r="F710" t="s">
        <v>16</v>
      </c>
      <c r="G710">
        <v>8</v>
      </c>
      <c r="H710" s="4">
        <v>50</v>
      </c>
      <c r="I710" s="3">
        <v>0.1</v>
      </c>
      <c r="J710" t="s">
        <v>70</v>
      </c>
      <c r="K710" t="s">
        <v>61</v>
      </c>
      <c r="L710" t="s">
        <v>56</v>
      </c>
      <c r="M710" s="4">
        <f>+TablaVentas[[#This Row],[Cantidad]]*TablaVentas[[#This Row],[Precio_unitario]]*(1-TablaVentas[[#This Row],[Descuento]])</f>
        <v>360</v>
      </c>
    </row>
    <row r="711" spans="1:13" x14ac:dyDescent="0.25">
      <c r="A711" t="s">
        <v>781</v>
      </c>
      <c r="B711">
        <v>45788</v>
      </c>
      <c r="C711" t="s">
        <v>48</v>
      </c>
      <c r="D711" t="s">
        <v>64</v>
      </c>
      <c r="E711" t="s">
        <v>17</v>
      </c>
      <c r="F711" t="s">
        <v>18</v>
      </c>
      <c r="G711">
        <v>38</v>
      </c>
      <c r="H711" s="4">
        <v>1200</v>
      </c>
      <c r="I711" s="3">
        <v>0.3</v>
      </c>
      <c r="J711" t="s">
        <v>70</v>
      </c>
      <c r="K711" t="s">
        <v>62</v>
      </c>
      <c r="L711" t="s">
        <v>57</v>
      </c>
      <c r="M711" s="4">
        <f>+TablaVentas[[#This Row],[Cantidad]]*TablaVentas[[#This Row],[Precio_unitario]]*(1-TablaVentas[[#This Row],[Descuento]])</f>
        <v>31919.999999999996</v>
      </c>
    </row>
    <row r="712" spans="1:13" x14ac:dyDescent="0.25">
      <c r="A712" t="s">
        <v>782</v>
      </c>
      <c r="B712">
        <v>45992</v>
      </c>
      <c r="C712" t="s">
        <v>47</v>
      </c>
      <c r="D712" t="s">
        <v>64</v>
      </c>
      <c r="E712" t="s">
        <v>17</v>
      </c>
      <c r="F712" t="s">
        <v>18</v>
      </c>
      <c r="G712">
        <v>9</v>
      </c>
      <c r="H712" s="4">
        <v>1200</v>
      </c>
      <c r="I712" s="3">
        <v>0.3</v>
      </c>
      <c r="J712" t="s">
        <v>72</v>
      </c>
      <c r="K712" t="s">
        <v>59</v>
      </c>
      <c r="L712" t="s">
        <v>34</v>
      </c>
      <c r="M712" s="4">
        <f>+TablaVentas[[#This Row],[Cantidad]]*TablaVentas[[#This Row],[Precio_unitario]]*(1-TablaVentas[[#This Row],[Descuento]])</f>
        <v>7559.9999999999991</v>
      </c>
    </row>
    <row r="713" spans="1:13" x14ac:dyDescent="0.25">
      <c r="A713" t="s">
        <v>783</v>
      </c>
      <c r="B713">
        <v>45798</v>
      </c>
      <c r="C713" t="s">
        <v>45</v>
      </c>
      <c r="D713" t="s">
        <v>63</v>
      </c>
      <c r="E713" t="s">
        <v>15</v>
      </c>
      <c r="F713" t="s">
        <v>16</v>
      </c>
      <c r="G713">
        <v>29</v>
      </c>
      <c r="H713" s="4">
        <v>50</v>
      </c>
      <c r="I713" s="3">
        <v>0.1</v>
      </c>
      <c r="J713" t="s">
        <v>74</v>
      </c>
      <c r="K713" t="s">
        <v>62</v>
      </c>
      <c r="L713" t="s">
        <v>57</v>
      </c>
      <c r="M713" s="4">
        <f>+TablaVentas[[#This Row],[Cantidad]]*TablaVentas[[#This Row],[Precio_unitario]]*(1-TablaVentas[[#This Row],[Descuento]])</f>
        <v>1305</v>
      </c>
    </row>
    <row r="714" spans="1:13" x14ac:dyDescent="0.25">
      <c r="A714" t="s">
        <v>784</v>
      </c>
      <c r="B714">
        <v>45751</v>
      </c>
      <c r="C714" t="s">
        <v>45</v>
      </c>
      <c r="D714" t="s">
        <v>65</v>
      </c>
      <c r="E714" t="s">
        <v>19</v>
      </c>
      <c r="F714" t="s">
        <v>16</v>
      </c>
      <c r="G714">
        <v>36</v>
      </c>
      <c r="H714" s="4">
        <v>200</v>
      </c>
      <c r="I714" s="3">
        <v>0.1</v>
      </c>
      <c r="J714" t="s">
        <v>74</v>
      </c>
      <c r="K714" t="s">
        <v>58</v>
      </c>
      <c r="L714" t="s">
        <v>30</v>
      </c>
      <c r="M714" s="4">
        <f>+TablaVentas[[#This Row],[Cantidad]]*TablaVentas[[#This Row],[Precio_unitario]]*(1-TablaVentas[[#This Row],[Descuento]])</f>
        <v>6480</v>
      </c>
    </row>
    <row r="715" spans="1:13" x14ac:dyDescent="0.25">
      <c r="A715" t="s">
        <v>785</v>
      </c>
      <c r="B715">
        <v>45947</v>
      </c>
      <c r="C715" t="s">
        <v>47</v>
      </c>
      <c r="D715" t="s">
        <v>66</v>
      </c>
      <c r="E715" t="s">
        <v>20</v>
      </c>
      <c r="F715" t="s">
        <v>21</v>
      </c>
      <c r="G715">
        <v>9</v>
      </c>
      <c r="H715" s="4">
        <v>800</v>
      </c>
      <c r="I715" s="3">
        <v>0.2</v>
      </c>
      <c r="J715" t="s">
        <v>70</v>
      </c>
      <c r="K715" t="s">
        <v>61</v>
      </c>
      <c r="L715" t="s">
        <v>56</v>
      </c>
      <c r="M715" s="4">
        <f>+TablaVentas[[#This Row],[Cantidad]]*TablaVentas[[#This Row],[Precio_unitario]]*(1-TablaVentas[[#This Row],[Descuento]])</f>
        <v>5760</v>
      </c>
    </row>
    <row r="716" spans="1:13" x14ac:dyDescent="0.25">
      <c r="A716" t="s">
        <v>786</v>
      </c>
      <c r="B716">
        <v>45756</v>
      </c>
      <c r="C716" t="s">
        <v>47</v>
      </c>
      <c r="D716" t="s">
        <v>65</v>
      </c>
      <c r="E716" t="s">
        <v>19</v>
      </c>
      <c r="F716" t="s">
        <v>16</v>
      </c>
      <c r="G716">
        <v>30</v>
      </c>
      <c r="H716" s="4">
        <v>200</v>
      </c>
      <c r="I716" s="3">
        <v>0.1</v>
      </c>
      <c r="J716" t="s">
        <v>70</v>
      </c>
      <c r="K716" t="s">
        <v>60</v>
      </c>
      <c r="L716" t="s">
        <v>37</v>
      </c>
      <c r="M716" s="4">
        <f>+TablaVentas[[#This Row],[Cantidad]]*TablaVentas[[#This Row],[Precio_unitario]]*(1-TablaVentas[[#This Row],[Descuento]])</f>
        <v>5400</v>
      </c>
    </row>
    <row r="717" spans="1:13" x14ac:dyDescent="0.25">
      <c r="A717" t="s">
        <v>787</v>
      </c>
      <c r="B717">
        <v>45749</v>
      </c>
      <c r="C717" t="s">
        <v>48</v>
      </c>
      <c r="D717" t="s">
        <v>65</v>
      </c>
      <c r="E717" t="s">
        <v>19</v>
      </c>
      <c r="F717" t="s">
        <v>16</v>
      </c>
      <c r="G717">
        <v>32</v>
      </c>
      <c r="H717" s="4">
        <v>200</v>
      </c>
      <c r="I717" s="3">
        <v>0.1</v>
      </c>
      <c r="J717" t="s">
        <v>72</v>
      </c>
      <c r="K717" t="s">
        <v>60</v>
      </c>
      <c r="L717" t="s">
        <v>37</v>
      </c>
      <c r="M717" s="4">
        <f>+TablaVentas[[#This Row],[Cantidad]]*TablaVentas[[#This Row],[Precio_unitario]]*(1-TablaVentas[[#This Row],[Descuento]])</f>
        <v>5760</v>
      </c>
    </row>
    <row r="718" spans="1:13" x14ac:dyDescent="0.25">
      <c r="A718" t="s">
        <v>788</v>
      </c>
      <c r="B718">
        <v>45976</v>
      </c>
      <c r="C718" t="s">
        <v>46</v>
      </c>
      <c r="D718" t="s">
        <v>64</v>
      </c>
      <c r="E718" t="s">
        <v>17</v>
      </c>
      <c r="F718" t="s">
        <v>18</v>
      </c>
      <c r="G718">
        <v>32</v>
      </c>
      <c r="H718" s="4">
        <v>1200</v>
      </c>
      <c r="I718" s="3">
        <v>0.3</v>
      </c>
      <c r="J718" t="s">
        <v>74</v>
      </c>
      <c r="K718" t="s">
        <v>58</v>
      </c>
      <c r="L718" t="s">
        <v>30</v>
      </c>
      <c r="M718" s="4">
        <f>+TablaVentas[[#This Row],[Cantidad]]*TablaVentas[[#This Row],[Precio_unitario]]*(1-TablaVentas[[#This Row],[Descuento]])</f>
        <v>26880</v>
      </c>
    </row>
    <row r="719" spans="1:13" x14ac:dyDescent="0.25">
      <c r="A719" t="s">
        <v>789</v>
      </c>
      <c r="B719">
        <v>45674</v>
      </c>
      <c r="C719" t="s">
        <v>48</v>
      </c>
      <c r="D719" t="s">
        <v>66</v>
      </c>
      <c r="E719" t="s">
        <v>20</v>
      </c>
      <c r="F719" t="s">
        <v>21</v>
      </c>
      <c r="G719">
        <v>12</v>
      </c>
      <c r="H719" s="4">
        <v>800</v>
      </c>
      <c r="I719" s="3">
        <v>0.2</v>
      </c>
      <c r="J719" t="s">
        <v>74</v>
      </c>
      <c r="K719" t="s">
        <v>58</v>
      </c>
      <c r="L719" t="s">
        <v>30</v>
      </c>
      <c r="M719" s="4">
        <f>+TablaVentas[[#This Row],[Cantidad]]*TablaVentas[[#This Row],[Precio_unitario]]*(1-TablaVentas[[#This Row],[Descuento]])</f>
        <v>7680</v>
      </c>
    </row>
    <row r="720" spans="1:13" x14ac:dyDescent="0.25">
      <c r="A720" t="s">
        <v>790</v>
      </c>
      <c r="B720">
        <v>45947</v>
      </c>
      <c r="C720" t="s">
        <v>48</v>
      </c>
      <c r="D720" t="s">
        <v>66</v>
      </c>
      <c r="E720" t="s">
        <v>20</v>
      </c>
      <c r="F720" t="s">
        <v>21</v>
      </c>
      <c r="G720">
        <v>18</v>
      </c>
      <c r="H720" s="4">
        <v>800</v>
      </c>
      <c r="I720" s="3">
        <v>0.2</v>
      </c>
      <c r="J720" t="s">
        <v>72</v>
      </c>
      <c r="K720" t="s">
        <v>59</v>
      </c>
      <c r="L720" t="s">
        <v>34</v>
      </c>
      <c r="M720" s="4">
        <f>+TablaVentas[[#This Row],[Cantidad]]*TablaVentas[[#This Row],[Precio_unitario]]*(1-TablaVentas[[#This Row],[Descuento]])</f>
        <v>11520</v>
      </c>
    </row>
    <row r="721" spans="1:13" x14ac:dyDescent="0.25">
      <c r="A721" t="s">
        <v>791</v>
      </c>
      <c r="B721">
        <v>45689</v>
      </c>
      <c r="C721" t="s">
        <v>47</v>
      </c>
      <c r="D721" t="s">
        <v>66</v>
      </c>
      <c r="E721" t="s">
        <v>20</v>
      </c>
      <c r="F721" t="s">
        <v>21</v>
      </c>
      <c r="G721">
        <v>44</v>
      </c>
      <c r="H721" s="4">
        <v>800</v>
      </c>
      <c r="I721" s="3">
        <v>0.2</v>
      </c>
      <c r="J721" t="s">
        <v>72</v>
      </c>
      <c r="K721" t="s">
        <v>59</v>
      </c>
      <c r="L721" t="s">
        <v>34</v>
      </c>
      <c r="M721" s="4">
        <f>+TablaVentas[[#This Row],[Cantidad]]*TablaVentas[[#This Row],[Precio_unitario]]*(1-TablaVentas[[#This Row],[Descuento]])</f>
        <v>28160</v>
      </c>
    </row>
    <row r="722" spans="1:13" x14ac:dyDescent="0.25">
      <c r="A722" t="s">
        <v>792</v>
      </c>
      <c r="B722">
        <v>45853</v>
      </c>
      <c r="C722" t="s">
        <v>48</v>
      </c>
      <c r="D722" t="s">
        <v>63</v>
      </c>
      <c r="E722" t="s">
        <v>15</v>
      </c>
      <c r="F722" t="s">
        <v>16</v>
      </c>
      <c r="G722">
        <v>9</v>
      </c>
      <c r="H722" s="4">
        <v>50</v>
      </c>
      <c r="I722" s="3">
        <v>0.1</v>
      </c>
      <c r="J722" t="s">
        <v>70</v>
      </c>
      <c r="K722" t="s">
        <v>62</v>
      </c>
      <c r="L722" t="s">
        <v>57</v>
      </c>
      <c r="M722" s="4">
        <f>+TablaVentas[[#This Row],[Cantidad]]*TablaVentas[[#This Row],[Precio_unitario]]*(1-TablaVentas[[#This Row],[Descuento]])</f>
        <v>405</v>
      </c>
    </row>
    <row r="723" spans="1:13" x14ac:dyDescent="0.25">
      <c r="A723" t="s">
        <v>793</v>
      </c>
      <c r="B723">
        <v>45679</v>
      </c>
      <c r="C723" t="s">
        <v>47</v>
      </c>
      <c r="D723" t="s">
        <v>64</v>
      </c>
      <c r="E723" t="s">
        <v>17</v>
      </c>
      <c r="F723" t="s">
        <v>18</v>
      </c>
      <c r="G723">
        <v>28</v>
      </c>
      <c r="H723" s="4">
        <v>1200</v>
      </c>
      <c r="I723" s="3">
        <v>0.3</v>
      </c>
      <c r="J723" t="s">
        <v>72</v>
      </c>
      <c r="K723" t="s">
        <v>60</v>
      </c>
      <c r="L723" t="s">
        <v>37</v>
      </c>
      <c r="M723" s="4">
        <f>+TablaVentas[[#This Row],[Cantidad]]*TablaVentas[[#This Row],[Precio_unitario]]*(1-TablaVentas[[#This Row],[Descuento]])</f>
        <v>23520</v>
      </c>
    </row>
    <row r="724" spans="1:13" x14ac:dyDescent="0.25">
      <c r="A724" t="s">
        <v>794</v>
      </c>
      <c r="B724">
        <v>45877</v>
      </c>
      <c r="C724" t="s">
        <v>46</v>
      </c>
      <c r="D724" t="s">
        <v>65</v>
      </c>
      <c r="E724" t="s">
        <v>19</v>
      </c>
      <c r="F724" t="s">
        <v>16</v>
      </c>
      <c r="G724">
        <v>42</v>
      </c>
      <c r="H724" s="4">
        <v>200</v>
      </c>
      <c r="I724" s="3">
        <v>0.1</v>
      </c>
      <c r="J724" t="s">
        <v>72</v>
      </c>
      <c r="K724" t="s">
        <v>58</v>
      </c>
      <c r="L724" t="s">
        <v>30</v>
      </c>
      <c r="M724" s="4">
        <f>+TablaVentas[[#This Row],[Cantidad]]*TablaVentas[[#This Row],[Precio_unitario]]*(1-TablaVentas[[#This Row],[Descuento]])</f>
        <v>7560</v>
      </c>
    </row>
    <row r="725" spans="1:13" x14ac:dyDescent="0.25">
      <c r="A725" t="s">
        <v>795</v>
      </c>
      <c r="B725">
        <v>45885</v>
      </c>
      <c r="C725" t="s">
        <v>46</v>
      </c>
      <c r="D725" t="s">
        <v>65</v>
      </c>
      <c r="E725" t="s">
        <v>19</v>
      </c>
      <c r="F725" t="s">
        <v>16</v>
      </c>
      <c r="G725">
        <v>24</v>
      </c>
      <c r="H725" s="4">
        <v>200</v>
      </c>
      <c r="I725" s="3">
        <v>0.1</v>
      </c>
      <c r="J725" t="s">
        <v>70</v>
      </c>
      <c r="K725" t="s">
        <v>60</v>
      </c>
      <c r="L725" t="s">
        <v>37</v>
      </c>
      <c r="M725" s="4">
        <f>+TablaVentas[[#This Row],[Cantidad]]*TablaVentas[[#This Row],[Precio_unitario]]*(1-TablaVentas[[#This Row],[Descuento]])</f>
        <v>4320</v>
      </c>
    </row>
    <row r="726" spans="1:13" x14ac:dyDescent="0.25">
      <c r="A726" t="s">
        <v>796</v>
      </c>
      <c r="B726">
        <v>45779</v>
      </c>
      <c r="C726" t="s">
        <v>45</v>
      </c>
      <c r="D726" t="s">
        <v>66</v>
      </c>
      <c r="E726" t="s">
        <v>20</v>
      </c>
      <c r="F726" t="s">
        <v>21</v>
      </c>
      <c r="G726">
        <v>11</v>
      </c>
      <c r="H726" s="4">
        <v>800</v>
      </c>
      <c r="I726" s="3">
        <v>0.2</v>
      </c>
      <c r="J726" t="s">
        <v>74</v>
      </c>
      <c r="K726" t="s">
        <v>60</v>
      </c>
      <c r="L726" t="s">
        <v>37</v>
      </c>
      <c r="M726" s="4">
        <f>+TablaVentas[[#This Row],[Cantidad]]*TablaVentas[[#This Row],[Precio_unitario]]*(1-TablaVentas[[#This Row],[Descuento]])</f>
        <v>7040</v>
      </c>
    </row>
    <row r="727" spans="1:13" x14ac:dyDescent="0.25">
      <c r="A727" t="s">
        <v>797</v>
      </c>
      <c r="B727">
        <v>45933</v>
      </c>
      <c r="C727" t="s">
        <v>46</v>
      </c>
      <c r="D727" t="s">
        <v>66</v>
      </c>
      <c r="E727" t="s">
        <v>20</v>
      </c>
      <c r="F727" t="s">
        <v>21</v>
      </c>
      <c r="G727">
        <v>11</v>
      </c>
      <c r="H727" s="4">
        <v>800</v>
      </c>
      <c r="I727" s="3">
        <v>0.2</v>
      </c>
      <c r="J727" t="s">
        <v>74</v>
      </c>
      <c r="K727" t="s">
        <v>61</v>
      </c>
      <c r="L727" t="s">
        <v>56</v>
      </c>
      <c r="M727" s="4">
        <f>+TablaVentas[[#This Row],[Cantidad]]*TablaVentas[[#This Row],[Precio_unitario]]*(1-TablaVentas[[#This Row],[Descuento]])</f>
        <v>7040</v>
      </c>
    </row>
    <row r="728" spans="1:13" x14ac:dyDescent="0.25">
      <c r="A728" t="s">
        <v>798</v>
      </c>
      <c r="B728">
        <v>45964</v>
      </c>
      <c r="C728" t="s">
        <v>46</v>
      </c>
      <c r="D728" t="s">
        <v>64</v>
      </c>
      <c r="E728" t="s">
        <v>17</v>
      </c>
      <c r="F728" t="s">
        <v>18</v>
      </c>
      <c r="G728">
        <v>30</v>
      </c>
      <c r="H728" s="4">
        <v>1200</v>
      </c>
      <c r="I728" s="3">
        <v>0.3</v>
      </c>
      <c r="J728" t="s">
        <v>74</v>
      </c>
      <c r="K728" t="s">
        <v>59</v>
      </c>
      <c r="L728" t="s">
        <v>34</v>
      </c>
      <c r="M728" s="4">
        <f>+TablaVentas[[#This Row],[Cantidad]]*TablaVentas[[#This Row],[Precio_unitario]]*(1-TablaVentas[[#This Row],[Descuento]])</f>
        <v>25200</v>
      </c>
    </row>
    <row r="729" spans="1:13" x14ac:dyDescent="0.25">
      <c r="A729" t="s">
        <v>799</v>
      </c>
      <c r="B729">
        <v>45765</v>
      </c>
      <c r="C729" t="s">
        <v>46</v>
      </c>
      <c r="D729" t="s">
        <v>63</v>
      </c>
      <c r="E729" t="s">
        <v>15</v>
      </c>
      <c r="F729" t="s">
        <v>16</v>
      </c>
      <c r="G729">
        <v>14</v>
      </c>
      <c r="H729" s="4">
        <v>50</v>
      </c>
      <c r="I729" s="3">
        <v>0.1</v>
      </c>
      <c r="J729" t="s">
        <v>74</v>
      </c>
      <c r="K729" t="s">
        <v>61</v>
      </c>
      <c r="L729" t="s">
        <v>56</v>
      </c>
      <c r="M729" s="4">
        <f>+TablaVentas[[#This Row],[Cantidad]]*TablaVentas[[#This Row],[Precio_unitario]]*(1-TablaVentas[[#This Row],[Descuento]])</f>
        <v>630</v>
      </c>
    </row>
    <row r="730" spans="1:13" x14ac:dyDescent="0.25">
      <c r="A730" t="s">
        <v>800</v>
      </c>
      <c r="B730">
        <v>45896</v>
      </c>
      <c r="C730" t="s">
        <v>48</v>
      </c>
      <c r="D730" t="s">
        <v>66</v>
      </c>
      <c r="E730" t="s">
        <v>20</v>
      </c>
      <c r="F730" t="s">
        <v>21</v>
      </c>
      <c r="G730">
        <v>19</v>
      </c>
      <c r="H730" s="4">
        <v>800</v>
      </c>
      <c r="I730" s="3">
        <v>0.2</v>
      </c>
      <c r="J730" t="s">
        <v>74</v>
      </c>
      <c r="K730" t="s">
        <v>59</v>
      </c>
      <c r="L730" t="s">
        <v>34</v>
      </c>
      <c r="M730" s="4">
        <f>+TablaVentas[[#This Row],[Cantidad]]*TablaVentas[[#This Row],[Precio_unitario]]*(1-TablaVentas[[#This Row],[Descuento]])</f>
        <v>12160</v>
      </c>
    </row>
    <row r="731" spans="1:13" x14ac:dyDescent="0.25">
      <c r="A731" t="s">
        <v>801</v>
      </c>
      <c r="B731">
        <v>45926</v>
      </c>
      <c r="C731" t="s">
        <v>46</v>
      </c>
      <c r="D731" t="s">
        <v>63</v>
      </c>
      <c r="E731" t="s">
        <v>15</v>
      </c>
      <c r="F731" t="s">
        <v>16</v>
      </c>
      <c r="G731">
        <v>26</v>
      </c>
      <c r="H731" s="4">
        <v>50</v>
      </c>
      <c r="I731" s="3">
        <v>0.1</v>
      </c>
      <c r="J731" t="s">
        <v>72</v>
      </c>
      <c r="K731" t="s">
        <v>60</v>
      </c>
      <c r="L731" t="s">
        <v>37</v>
      </c>
      <c r="M731" s="4">
        <f>+TablaVentas[[#This Row],[Cantidad]]*TablaVentas[[#This Row],[Precio_unitario]]*(1-TablaVentas[[#This Row],[Descuento]])</f>
        <v>1170</v>
      </c>
    </row>
    <row r="732" spans="1:13" x14ac:dyDescent="0.25">
      <c r="A732" t="s">
        <v>802</v>
      </c>
      <c r="B732">
        <v>45856</v>
      </c>
      <c r="C732" t="s">
        <v>48</v>
      </c>
      <c r="D732" t="s">
        <v>66</v>
      </c>
      <c r="E732" t="s">
        <v>20</v>
      </c>
      <c r="F732" t="s">
        <v>21</v>
      </c>
      <c r="G732">
        <v>11</v>
      </c>
      <c r="H732" s="4">
        <v>800</v>
      </c>
      <c r="I732" s="3">
        <v>0.2</v>
      </c>
      <c r="J732" t="s">
        <v>74</v>
      </c>
      <c r="K732" t="s">
        <v>60</v>
      </c>
      <c r="L732" t="s">
        <v>37</v>
      </c>
      <c r="M732" s="4">
        <f>+TablaVentas[[#This Row],[Cantidad]]*TablaVentas[[#This Row],[Precio_unitario]]*(1-TablaVentas[[#This Row],[Descuento]])</f>
        <v>7040</v>
      </c>
    </row>
    <row r="733" spans="1:13" x14ac:dyDescent="0.25">
      <c r="A733" t="s">
        <v>803</v>
      </c>
      <c r="B733">
        <v>45834</v>
      </c>
      <c r="C733" t="s">
        <v>45</v>
      </c>
      <c r="D733" t="s">
        <v>66</v>
      </c>
      <c r="E733" t="s">
        <v>20</v>
      </c>
      <c r="F733" t="s">
        <v>21</v>
      </c>
      <c r="G733">
        <v>24</v>
      </c>
      <c r="H733" s="4">
        <v>800</v>
      </c>
      <c r="I733" s="3">
        <v>0.2</v>
      </c>
      <c r="J733" t="s">
        <v>72</v>
      </c>
      <c r="K733" t="s">
        <v>62</v>
      </c>
      <c r="L733" t="s">
        <v>57</v>
      </c>
      <c r="M733" s="4">
        <f>+TablaVentas[[#This Row],[Cantidad]]*TablaVentas[[#This Row],[Precio_unitario]]*(1-TablaVentas[[#This Row],[Descuento]])</f>
        <v>15360</v>
      </c>
    </row>
    <row r="734" spans="1:13" x14ac:dyDescent="0.25">
      <c r="A734" t="s">
        <v>804</v>
      </c>
      <c r="B734">
        <v>45971</v>
      </c>
      <c r="C734" t="s">
        <v>47</v>
      </c>
      <c r="D734" t="s">
        <v>63</v>
      </c>
      <c r="E734" t="s">
        <v>15</v>
      </c>
      <c r="F734" t="s">
        <v>16</v>
      </c>
      <c r="G734">
        <v>37</v>
      </c>
      <c r="H734" s="4">
        <v>50</v>
      </c>
      <c r="I734" s="3">
        <v>0.1</v>
      </c>
      <c r="J734" t="s">
        <v>72</v>
      </c>
      <c r="K734" t="s">
        <v>59</v>
      </c>
      <c r="L734" t="s">
        <v>34</v>
      </c>
      <c r="M734" s="4">
        <f>+TablaVentas[[#This Row],[Cantidad]]*TablaVentas[[#This Row],[Precio_unitario]]*(1-TablaVentas[[#This Row],[Descuento]])</f>
        <v>1665</v>
      </c>
    </row>
    <row r="735" spans="1:13" x14ac:dyDescent="0.25">
      <c r="A735" t="s">
        <v>805</v>
      </c>
      <c r="B735">
        <v>45945</v>
      </c>
      <c r="C735" t="s">
        <v>46</v>
      </c>
      <c r="D735" t="s">
        <v>63</v>
      </c>
      <c r="E735" t="s">
        <v>15</v>
      </c>
      <c r="F735" t="s">
        <v>16</v>
      </c>
      <c r="G735">
        <v>26</v>
      </c>
      <c r="H735" s="4">
        <v>50</v>
      </c>
      <c r="I735" s="3">
        <v>0.1</v>
      </c>
      <c r="J735" t="s">
        <v>70</v>
      </c>
      <c r="K735" t="s">
        <v>58</v>
      </c>
      <c r="L735" t="s">
        <v>30</v>
      </c>
      <c r="M735" s="4">
        <f>+TablaVentas[[#This Row],[Cantidad]]*TablaVentas[[#This Row],[Precio_unitario]]*(1-TablaVentas[[#This Row],[Descuento]])</f>
        <v>1170</v>
      </c>
    </row>
    <row r="736" spans="1:13" x14ac:dyDescent="0.25">
      <c r="A736" t="s">
        <v>806</v>
      </c>
      <c r="B736">
        <v>45905</v>
      </c>
      <c r="C736" t="s">
        <v>46</v>
      </c>
      <c r="D736" t="s">
        <v>63</v>
      </c>
      <c r="E736" t="s">
        <v>15</v>
      </c>
      <c r="F736" t="s">
        <v>16</v>
      </c>
      <c r="G736">
        <v>7</v>
      </c>
      <c r="H736" s="4">
        <v>50</v>
      </c>
      <c r="I736" s="3">
        <v>0.1</v>
      </c>
      <c r="J736" t="s">
        <v>72</v>
      </c>
      <c r="K736" t="s">
        <v>58</v>
      </c>
      <c r="L736" t="s">
        <v>30</v>
      </c>
      <c r="M736" s="4">
        <f>+TablaVentas[[#This Row],[Cantidad]]*TablaVentas[[#This Row],[Precio_unitario]]*(1-TablaVentas[[#This Row],[Descuento]])</f>
        <v>315</v>
      </c>
    </row>
    <row r="737" spans="1:13" x14ac:dyDescent="0.25">
      <c r="A737" t="s">
        <v>807</v>
      </c>
      <c r="B737">
        <v>45792</v>
      </c>
      <c r="C737" t="s">
        <v>45</v>
      </c>
      <c r="D737" t="s">
        <v>64</v>
      </c>
      <c r="E737" t="s">
        <v>17</v>
      </c>
      <c r="F737" t="s">
        <v>18</v>
      </c>
      <c r="G737">
        <v>43</v>
      </c>
      <c r="H737" s="4">
        <v>1200</v>
      </c>
      <c r="I737" s="3">
        <v>0.3</v>
      </c>
      <c r="J737" t="s">
        <v>72</v>
      </c>
      <c r="K737" t="s">
        <v>60</v>
      </c>
      <c r="L737" t="s">
        <v>37</v>
      </c>
      <c r="M737" s="4">
        <f>+TablaVentas[[#This Row],[Cantidad]]*TablaVentas[[#This Row],[Precio_unitario]]*(1-TablaVentas[[#This Row],[Descuento]])</f>
        <v>36120</v>
      </c>
    </row>
    <row r="738" spans="1:13" x14ac:dyDescent="0.25">
      <c r="A738" t="s">
        <v>808</v>
      </c>
      <c r="B738">
        <v>45740</v>
      </c>
      <c r="C738" t="s">
        <v>47</v>
      </c>
      <c r="D738" t="s">
        <v>63</v>
      </c>
      <c r="E738" t="s">
        <v>15</v>
      </c>
      <c r="F738" t="s">
        <v>16</v>
      </c>
      <c r="G738">
        <v>40</v>
      </c>
      <c r="H738" s="4">
        <v>50</v>
      </c>
      <c r="I738" s="3">
        <v>0.1</v>
      </c>
      <c r="J738" t="s">
        <v>74</v>
      </c>
      <c r="K738" t="s">
        <v>61</v>
      </c>
      <c r="L738" t="s">
        <v>56</v>
      </c>
      <c r="M738" s="4">
        <f>+TablaVentas[[#This Row],[Cantidad]]*TablaVentas[[#This Row],[Precio_unitario]]*(1-TablaVentas[[#This Row],[Descuento]])</f>
        <v>1800</v>
      </c>
    </row>
    <row r="739" spans="1:13" x14ac:dyDescent="0.25">
      <c r="A739" t="s">
        <v>809</v>
      </c>
      <c r="B739">
        <v>45992</v>
      </c>
      <c r="C739" t="s">
        <v>46</v>
      </c>
      <c r="D739" t="s">
        <v>65</v>
      </c>
      <c r="E739" t="s">
        <v>19</v>
      </c>
      <c r="F739" t="s">
        <v>16</v>
      </c>
      <c r="G739">
        <v>12</v>
      </c>
      <c r="H739" s="4">
        <v>200</v>
      </c>
      <c r="I739" s="3">
        <v>0.1</v>
      </c>
      <c r="J739" t="s">
        <v>72</v>
      </c>
      <c r="K739" t="s">
        <v>59</v>
      </c>
      <c r="L739" t="s">
        <v>34</v>
      </c>
      <c r="M739" s="4">
        <f>+TablaVentas[[#This Row],[Cantidad]]*TablaVentas[[#This Row],[Precio_unitario]]*(1-TablaVentas[[#This Row],[Descuento]])</f>
        <v>2160</v>
      </c>
    </row>
    <row r="740" spans="1:13" x14ac:dyDescent="0.25">
      <c r="A740" t="s">
        <v>810</v>
      </c>
      <c r="B740">
        <v>45856</v>
      </c>
      <c r="C740" t="s">
        <v>45</v>
      </c>
      <c r="D740" t="s">
        <v>64</v>
      </c>
      <c r="E740" t="s">
        <v>17</v>
      </c>
      <c r="F740" t="s">
        <v>18</v>
      </c>
      <c r="G740">
        <v>22</v>
      </c>
      <c r="H740" s="4">
        <v>1200</v>
      </c>
      <c r="I740" s="3">
        <v>0.3</v>
      </c>
      <c r="J740" t="s">
        <v>72</v>
      </c>
      <c r="K740" t="s">
        <v>60</v>
      </c>
      <c r="L740" t="s">
        <v>37</v>
      </c>
      <c r="M740" s="4">
        <f>+TablaVentas[[#This Row],[Cantidad]]*TablaVentas[[#This Row],[Precio_unitario]]*(1-TablaVentas[[#This Row],[Descuento]])</f>
        <v>18480</v>
      </c>
    </row>
    <row r="741" spans="1:13" x14ac:dyDescent="0.25">
      <c r="A741" t="s">
        <v>811</v>
      </c>
      <c r="B741">
        <v>45901</v>
      </c>
      <c r="C741" t="s">
        <v>48</v>
      </c>
      <c r="D741" t="s">
        <v>66</v>
      </c>
      <c r="E741" t="s">
        <v>20</v>
      </c>
      <c r="F741" t="s">
        <v>21</v>
      </c>
      <c r="G741">
        <v>38</v>
      </c>
      <c r="H741" s="4">
        <v>800</v>
      </c>
      <c r="I741" s="3">
        <v>0.2</v>
      </c>
      <c r="J741" t="s">
        <v>72</v>
      </c>
      <c r="K741" t="s">
        <v>58</v>
      </c>
      <c r="L741" t="s">
        <v>30</v>
      </c>
      <c r="M741" s="4">
        <f>+TablaVentas[[#This Row],[Cantidad]]*TablaVentas[[#This Row],[Precio_unitario]]*(1-TablaVentas[[#This Row],[Descuento]])</f>
        <v>24320</v>
      </c>
    </row>
    <row r="742" spans="1:13" x14ac:dyDescent="0.25">
      <c r="A742" t="s">
        <v>812</v>
      </c>
      <c r="B742">
        <v>45949</v>
      </c>
      <c r="C742" t="s">
        <v>47</v>
      </c>
      <c r="D742" t="s">
        <v>66</v>
      </c>
      <c r="E742" t="s">
        <v>20</v>
      </c>
      <c r="F742" t="s">
        <v>21</v>
      </c>
      <c r="G742">
        <v>44</v>
      </c>
      <c r="H742" s="4">
        <v>800</v>
      </c>
      <c r="I742" s="3">
        <v>0.2</v>
      </c>
      <c r="J742" t="s">
        <v>72</v>
      </c>
      <c r="K742" t="s">
        <v>60</v>
      </c>
      <c r="L742" t="s">
        <v>37</v>
      </c>
      <c r="M742" s="4">
        <f>+TablaVentas[[#This Row],[Cantidad]]*TablaVentas[[#This Row],[Precio_unitario]]*(1-TablaVentas[[#This Row],[Descuento]])</f>
        <v>28160</v>
      </c>
    </row>
    <row r="743" spans="1:13" x14ac:dyDescent="0.25">
      <c r="A743" t="s">
        <v>813</v>
      </c>
      <c r="B743">
        <v>45874</v>
      </c>
      <c r="C743" t="s">
        <v>47</v>
      </c>
      <c r="D743" t="s">
        <v>63</v>
      </c>
      <c r="E743" t="s">
        <v>15</v>
      </c>
      <c r="F743" t="s">
        <v>16</v>
      </c>
      <c r="G743">
        <v>13</v>
      </c>
      <c r="H743" s="4">
        <v>50</v>
      </c>
      <c r="I743" s="3">
        <v>0.1</v>
      </c>
      <c r="J743" t="s">
        <v>72</v>
      </c>
      <c r="K743" t="s">
        <v>62</v>
      </c>
      <c r="L743" t="s">
        <v>57</v>
      </c>
      <c r="M743" s="4">
        <f>+TablaVentas[[#This Row],[Cantidad]]*TablaVentas[[#This Row],[Precio_unitario]]*(1-TablaVentas[[#This Row],[Descuento]])</f>
        <v>585</v>
      </c>
    </row>
    <row r="744" spans="1:13" x14ac:dyDescent="0.25">
      <c r="A744" t="s">
        <v>814</v>
      </c>
      <c r="B744">
        <v>45761</v>
      </c>
      <c r="C744" t="s">
        <v>45</v>
      </c>
      <c r="D744" t="s">
        <v>64</v>
      </c>
      <c r="E744" t="s">
        <v>17</v>
      </c>
      <c r="F744" t="s">
        <v>18</v>
      </c>
      <c r="G744">
        <v>23</v>
      </c>
      <c r="H744" s="4">
        <v>1200</v>
      </c>
      <c r="I744" s="3">
        <v>0.3</v>
      </c>
      <c r="J744" t="s">
        <v>70</v>
      </c>
      <c r="K744" t="s">
        <v>61</v>
      </c>
      <c r="L744" t="s">
        <v>56</v>
      </c>
      <c r="M744" s="4">
        <f>+TablaVentas[[#This Row],[Cantidad]]*TablaVentas[[#This Row],[Precio_unitario]]*(1-TablaVentas[[#This Row],[Descuento]])</f>
        <v>19320</v>
      </c>
    </row>
    <row r="745" spans="1:13" x14ac:dyDescent="0.25">
      <c r="A745" t="s">
        <v>815</v>
      </c>
      <c r="B745">
        <v>45835</v>
      </c>
      <c r="C745" t="s">
        <v>47</v>
      </c>
      <c r="D745" t="s">
        <v>66</v>
      </c>
      <c r="E745" t="s">
        <v>20</v>
      </c>
      <c r="F745" t="s">
        <v>21</v>
      </c>
      <c r="G745">
        <v>18</v>
      </c>
      <c r="H745" s="4">
        <v>800</v>
      </c>
      <c r="I745" s="3">
        <v>0.2</v>
      </c>
      <c r="J745" t="s">
        <v>74</v>
      </c>
      <c r="K745" t="s">
        <v>59</v>
      </c>
      <c r="L745" t="s">
        <v>34</v>
      </c>
      <c r="M745" s="4">
        <f>+TablaVentas[[#This Row],[Cantidad]]*TablaVentas[[#This Row],[Precio_unitario]]*(1-TablaVentas[[#This Row],[Descuento]])</f>
        <v>11520</v>
      </c>
    </row>
    <row r="746" spans="1:13" x14ac:dyDescent="0.25">
      <c r="A746" t="s">
        <v>816</v>
      </c>
      <c r="B746">
        <v>45873</v>
      </c>
      <c r="C746" t="s">
        <v>46</v>
      </c>
      <c r="D746" t="s">
        <v>63</v>
      </c>
      <c r="E746" t="s">
        <v>15</v>
      </c>
      <c r="F746" t="s">
        <v>16</v>
      </c>
      <c r="G746">
        <v>14</v>
      </c>
      <c r="H746" s="4">
        <v>50</v>
      </c>
      <c r="I746" s="3">
        <v>0.1</v>
      </c>
      <c r="J746" t="s">
        <v>72</v>
      </c>
      <c r="K746" t="s">
        <v>61</v>
      </c>
      <c r="L746" t="s">
        <v>56</v>
      </c>
      <c r="M746" s="4">
        <f>+TablaVentas[[#This Row],[Cantidad]]*TablaVentas[[#This Row],[Precio_unitario]]*(1-TablaVentas[[#This Row],[Descuento]])</f>
        <v>630</v>
      </c>
    </row>
    <row r="747" spans="1:13" x14ac:dyDescent="0.25">
      <c r="A747" t="s">
        <v>817</v>
      </c>
      <c r="B747">
        <v>45689</v>
      </c>
      <c r="C747" t="s">
        <v>47</v>
      </c>
      <c r="D747" t="s">
        <v>64</v>
      </c>
      <c r="E747" t="s">
        <v>17</v>
      </c>
      <c r="F747" t="s">
        <v>18</v>
      </c>
      <c r="G747">
        <v>19</v>
      </c>
      <c r="H747" s="4">
        <v>1200</v>
      </c>
      <c r="I747" s="3">
        <v>0.3</v>
      </c>
      <c r="J747" t="s">
        <v>72</v>
      </c>
      <c r="K747" t="s">
        <v>61</v>
      </c>
      <c r="L747" t="s">
        <v>56</v>
      </c>
      <c r="M747" s="4">
        <f>+TablaVentas[[#This Row],[Cantidad]]*TablaVentas[[#This Row],[Precio_unitario]]*(1-TablaVentas[[#This Row],[Descuento]])</f>
        <v>15959.999999999998</v>
      </c>
    </row>
    <row r="748" spans="1:13" x14ac:dyDescent="0.25">
      <c r="A748" t="s">
        <v>818</v>
      </c>
      <c r="B748">
        <v>45728</v>
      </c>
      <c r="C748" t="s">
        <v>46</v>
      </c>
      <c r="D748" t="s">
        <v>66</v>
      </c>
      <c r="E748" t="s">
        <v>20</v>
      </c>
      <c r="F748" t="s">
        <v>21</v>
      </c>
      <c r="G748">
        <v>28</v>
      </c>
      <c r="H748" s="4">
        <v>800</v>
      </c>
      <c r="I748" s="3">
        <v>0.2</v>
      </c>
      <c r="J748" t="s">
        <v>70</v>
      </c>
      <c r="K748" t="s">
        <v>58</v>
      </c>
      <c r="L748" t="s">
        <v>30</v>
      </c>
      <c r="M748" s="4">
        <f>+TablaVentas[[#This Row],[Cantidad]]*TablaVentas[[#This Row],[Precio_unitario]]*(1-TablaVentas[[#This Row],[Descuento]])</f>
        <v>17920</v>
      </c>
    </row>
    <row r="749" spans="1:13" x14ac:dyDescent="0.25">
      <c r="A749" t="s">
        <v>819</v>
      </c>
      <c r="B749">
        <v>45674</v>
      </c>
      <c r="C749" t="s">
        <v>47</v>
      </c>
      <c r="D749" t="s">
        <v>64</v>
      </c>
      <c r="E749" t="s">
        <v>17</v>
      </c>
      <c r="F749" t="s">
        <v>18</v>
      </c>
      <c r="G749">
        <v>44</v>
      </c>
      <c r="H749" s="4">
        <v>1200</v>
      </c>
      <c r="I749" s="3">
        <v>0.3</v>
      </c>
      <c r="J749" t="s">
        <v>72</v>
      </c>
      <c r="K749" t="s">
        <v>58</v>
      </c>
      <c r="L749" t="s">
        <v>30</v>
      </c>
      <c r="M749" s="4">
        <f>+TablaVentas[[#This Row],[Cantidad]]*TablaVentas[[#This Row],[Precio_unitario]]*(1-TablaVentas[[#This Row],[Descuento]])</f>
        <v>36960</v>
      </c>
    </row>
    <row r="750" spans="1:13" x14ac:dyDescent="0.25">
      <c r="A750" t="s">
        <v>820</v>
      </c>
      <c r="B750">
        <v>45912</v>
      </c>
      <c r="C750" t="s">
        <v>48</v>
      </c>
      <c r="D750" t="s">
        <v>65</v>
      </c>
      <c r="E750" t="s">
        <v>19</v>
      </c>
      <c r="F750" t="s">
        <v>16</v>
      </c>
      <c r="G750">
        <v>44</v>
      </c>
      <c r="H750" s="4">
        <v>200</v>
      </c>
      <c r="I750" s="3">
        <v>0.1</v>
      </c>
      <c r="J750" t="s">
        <v>72</v>
      </c>
      <c r="K750" t="s">
        <v>61</v>
      </c>
      <c r="L750" t="s">
        <v>56</v>
      </c>
      <c r="M750" s="4">
        <f>+TablaVentas[[#This Row],[Cantidad]]*TablaVentas[[#This Row],[Precio_unitario]]*(1-TablaVentas[[#This Row],[Descuento]])</f>
        <v>7920</v>
      </c>
    </row>
    <row r="751" spans="1:13" x14ac:dyDescent="0.25">
      <c r="A751" t="s">
        <v>821</v>
      </c>
      <c r="B751">
        <v>45821</v>
      </c>
      <c r="C751" t="s">
        <v>46</v>
      </c>
      <c r="D751" t="s">
        <v>63</v>
      </c>
      <c r="E751" t="s">
        <v>15</v>
      </c>
      <c r="F751" t="s">
        <v>16</v>
      </c>
      <c r="G751">
        <v>28</v>
      </c>
      <c r="H751" s="4">
        <v>50</v>
      </c>
      <c r="I751" s="3">
        <v>0.1</v>
      </c>
      <c r="J751" t="s">
        <v>72</v>
      </c>
      <c r="K751" t="s">
        <v>62</v>
      </c>
      <c r="L751" t="s">
        <v>57</v>
      </c>
      <c r="M751" s="4">
        <f>+TablaVentas[[#This Row],[Cantidad]]*TablaVentas[[#This Row],[Precio_unitario]]*(1-TablaVentas[[#This Row],[Descuento]])</f>
        <v>1260</v>
      </c>
    </row>
    <row r="752" spans="1:13" x14ac:dyDescent="0.25">
      <c r="A752" t="s">
        <v>822</v>
      </c>
      <c r="B752">
        <v>45784</v>
      </c>
      <c r="C752" t="s">
        <v>48</v>
      </c>
      <c r="D752" t="s">
        <v>66</v>
      </c>
      <c r="E752" t="s">
        <v>20</v>
      </c>
      <c r="F752" t="s">
        <v>21</v>
      </c>
      <c r="G752">
        <v>45</v>
      </c>
      <c r="H752" s="4">
        <v>800</v>
      </c>
      <c r="I752" s="3">
        <v>0.2</v>
      </c>
      <c r="J752" t="s">
        <v>70</v>
      </c>
      <c r="K752" t="s">
        <v>59</v>
      </c>
      <c r="L752" t="s">
        <v>34</v>
      </c>
      <c r="M752" s="4">
        <f>+TablaVentas[[#This Row],[Cantidad]]*TablaVentas[[#This Row],[Precio_unitario]]*(1-TablaVentas[[#This Row],[Descuento]])</f>
        <v>28800</v>
      </c>
    </row>
    <row r="753" spans="1:13" x14ac:dyDescent="0.25">
      <c r="A753" t="s">
        <v>823</v>
      </c>
      <c r="B753">
        <v>45876</v>
      </c>
      <c r="C753" t="s">
        <v>45</v>
      </c>
      <c r="D753" t="s">
        <v>64</v>
      </c>
      <c r="E753" t="s">
        <v>17</v>
      </c>
      <c r="F753" t="s">
        <v>18</v>
      </c>
      <c r="G753">
        <v>43</v>
      </c>
      <c r="H753" s="4">
        <v>1200</v>
      </c>
      <c r="I753" s="3">
        <v>0.3</v>
      </c>
      <c r="J753" t="s">
        <v>70</v>
      </c>
      <c r="K753" t="s">
        <v>58</v>
      </c>
      <c r="L753" t="s">
        <v>30</v>
      </c>
      <c r="M753" s="4">
        <f>+TablaVentas[[#This Row],[Cantidad]]*TablaVentas[[#This Row],[Precio_unitario]]*(1-TablaVentas[[#This Row],[Descuento]])</f>
        <v>36120</v>
      </c>
    </row>
    <row r="754" spans="1:13" x14ac:dyDescent="0.25">
      <c r="A754" t="s">
        <v>824</v>
      </c>
      <c r="B754">
        <v>46022</v>
      </c>
      <c r="C754" t="s">
        <v>46</v>
      </c>
      <c r="D754" t="s">
        <v>65</v>
      </c>
      <c r="E754" t="s">
        <v>19</v>
      </c>
      <c r="F754" t="s">
        <v>16</v>
      </c>
      <c r="G754">
        <v>24</v>
      </c>
      <c r="H754" s="4">
        <v>200</v>
      </c>
      <c r="I754" s="3">
        <v>0.1</v>
      </c>
      <c r="J754" t="s">
        <v>74</v>
      </c>
      <c r="K754" t="s">
        <v>58</v>
      </c>
      <c r="L754" t="s">
        <v>30</v>
      </c>
      <c r="M754" s="4">
        <f>+TablaVentas[[#This Row],[Cantidad]]*TablaVentas[[#This Row],[Precio_unitario]]*(1-TablaVentas[[#This Row],[Descuento]])</f>
        <v>4320</v>
      </c>
    </row>
    <row r="755" spans="1:13" x14ac:dyDescent="0.25">
      <c r="A755" t="s">
        <v>825</v>
      </c>
      <c r="B755">
        <v>45956</v>
      </c>
      <c r="C755" t="s">
        <v>47</v>
      </c>
      <c r="D755" t="s">
        <v>66</v>
      </c>
      <c r="E755" t="s">
        <v>20</v>
      </c>
      <c r="F755" t="s">
        <v>21</v>
      </c>
      <c r="G755">
        <v>5</v>
      </c>
      <c r="H755" s="4">
        <v>800</v>
      </c>
      <c r="I755" s="3">
        <v>0.2</v>
      </c>
      <c r="J755" t="s">
        <v>74</v>
      </c>
      <c r="K755" t="s">
        <v>62</v>
      </c>
      <c r="L755" t="s">
        <v>57</v>
      </c>
      <c r="M755" s="4">
        <f>+TablaVentas[[#This Row],[Cantidad]]*TablaVentas[[#This Row],[Precio_unitario]]*(1-TablaVentas[[#This Row],[Descuento]])</f>
        <v>3200</v>
      </c>
    </row>
    <row r="756" spans="1:13" x14ac:dyDescent="0.25">
      <c r="A756" t="s">
        <v>826</v>
      </c>
      <c r="B756">
        <v>45839</v>
      </c>
      <c r="C756" t="s">
        <v>45</v>
      </c>
      <c r="D756" t="s">
        <v>63</v>
      </c>
      <c r="E756" t="s">
        <v>15</v>
      </c>
      <c r="F756" t="s">
        <v>16</v>
      </c>
      <c r="G756">
        <v>29</v>
      </c>
      <c r="H756" s="4">
        <v>50</v>
      </c>
      <c r="I756" s="3">
        <v>0.1</v>
      </c>
      <c r="J756" t="s">
        <v>70</v>
      </c>
      <c r="K756" t="s">
        <v>61</v>
      </c>
      <c r="L756" t="s">
        <v>56</v>
      </c>
      <c r="M756" s="4">
        <f>+TablaVentas[[#This Row],[Cantidad]]*TablaVentas[[#This Row],[Precio_unitario]]*(1-TablaVentas[[#This Row],[Descuento]])</f>
        <v>1305</v>
      </c>
    </row>
    <row r="757" spans="1:13" x14ac:dyDescent="0.25">
      <c r="A757" t="s">
        <v>827</v>
      </c>
      <c r="B757">
        <v>45878</v>
      </c>
      <c r="C757" t="s">
        <v>46</v>
      </c>
      <c r="D757" t="s">
        <v>63</v>
      </c>
      <c r="E757" t="s">
        <v>15</v>
      </c>
      <c r="F757" t="s">
        <v>16</v>
      </c>
      <c r="G757">
        <v>17</v>
      </c>
      <c r="H757" s="4">
        <v>50</v>
      </c>
      <c r="I757" s="3">
        <v>0.1</v>
      </c>
      <c r="J757" t="s">
        <v>72</v>
      </c>
      <c r="K757" t="s">
        <v>62</v>
      </c>
      <c r="L757" t="s">
        <v>57</v>
      </c>
      <c r="M757" s="4">
        <f>+TablaVentas[[#This Row],[Cantidad]]*TablaVentas[[#This Row],[Precio_unitario]]*(1-TablaVentas[[#This Row],[Descuento]])</f>
        <v>765</v>
      </c>
    </row>
    <row r="758" spans="1:13" x14ac:dyDescent="0.25">
      <c r="A758" t="s">
        <v>828</v>
      </c>
      <c r="B758">
        <v>46011</v>
      </c>
      <c r="C758" t="s">
        <v>45</v>
      </c>
      <c r="D758" t="s">
        <v>65</v>
      </c>
      <c r="E758" t="s">
        <v>19</v>
      </c>
      <c r="F758" t="s">
        <v>16</v>
      </c>
      <c r="G758">
        <v>44</v>
      </c>
      <c r="H758" s="4">
        <v>200</v>
      </c>
      <c r="I758" s="3">
        <v>0.1</v>
      </c>
      <c r="J758" t="s">
        <v>72</v>
      </c>
      <c r="K758" t="s">
        <v>61</v>
      </c>
      <c r="L758" t="s">
        <v>56</v>
      </c>
      <c r="M758" s="4">
        <f>+TablaVentas[[#This Row],[Cantidad]]*TablaVentas[[#This Row],[Precio_unitario]]*(1-TablaVentas[[#This Row],[Descuento]])</f>
        <v>7920</v>
      </c>
    </row>
    <row r="759" spans="1:13" x14ac:dyDescent="0.25">
      <c r="A759" t="s">
        <v>829</v>
      </c>
      <c r="B759">
        <v>45883</v>
      </c>
      <c r="C759" t="s">
        <v>48</v>
      </c>
      <c r="D759" t="s">
        <v>65</v>
      </c>
      <c r="E759" t="s">
        <v>19</v>
      </c>
      <c r="F759" t="s">
        <v>16</v>
      </c>
      <c r="G759">
        <v>11</v>
      </c>
      <c r="H759" s="4">
        <v>200</v>
      </c>
      <c r="I759" s="3">
        <v>0.1</v>
      </c>
      <c r="J759" t="s">
        <v>70</v>
      </c>
      <c r="K759" t="s">
        <v>62</v>
      </c>
      <c r="L759" t="s">
        <v>57</v>
      </c>
      <c r="M759" s="4">
        <f>+TablaVentas[[#This Row],[Cantidad]]*TablaVentas[[#This Row],[Precio_unitario]]*(1-TablaVentas[[#This Row],[Descuento]])</f>
        <v>1980</v>
      </c>
    </row>
    <row r="760" spans="1:13" x14ac:dyDescent="0.25">
      <c r="A760" t="s">
        <v>830</v>
      </c>
      <c r="B760">
        <v>45880</v>
      </c>
      <c r="C760" t="s">
        <v>48</v>
      </c>
      <c r="D760" t="s">
        <v>66</v>
      </c>
      <c r="E760" t="s">
        <v>20</v>
      </c>
      <c r="F760" t="s">
        <v>21</v>
      </c>
      <c r="G760">
        <v>45</v>
      </c>
      <c r="H760" s="4">
        <v>800</v>
      </c>
      <c r="I760" s="3">
        <v>0.2</v>
      </c>
      <c r="J760" t="s">
        <v>72</v>
      </c>
      <c r="K760" t="s">
        <v>58</v>
      </c>
      <c r="L760" t="s">
        <v>30</v>
      </c>
      <c r="M760" s="4">
        <f>+TablaVentas[[#This Row],[Cantidad]]*TablaVentas[[#This Row],[Precio_unitario]]*(1-TablaVentas[[#This Row],[Descuento]])</f>
        <v>28800</v>
      </c>
    </row>
    <row r="761" spans="1:13" x14ac:dyDescent="0.25">
      <c r="A761" t="s">
        <v>831</v>
      </c>
      <c r="B761">
        <v>45924</v>
      </c>
      <c r="C761" t="s">
        <v>46</v>
      </c>
      <c r="D761" t="s">
        <v>63</v>
      </c>
      <c r="E761" t="s">
        <v>15</v>
      </c>
      <c r="F761" t="s">
        <v>16</v>
      </c>
      <c r="G761">
        <v>22</v>
      </c>
      <c r="H761" s="4">
        <v>50</v>
      </c>
      <c r="I761" s="3">
        <v>0.1</v>
      </c>
      <c r="J761" t="s">
        <v>70</v>
      </c>
      <c r="K761" t="s">
        <v>60</v>
      </c>
      <c r="L761" t="s">
        <v>37</v>
      </c>
      <c r="M761" s="4">
        <f>+TablaVentas[[#This Row],[Cantidad]]*TablaVentas[[#This Row],[Precio_unitario]]*(1-TablaVentas[[#This Row],[Descuento]])</f>
        <v>990</v>
      </c>
    </row>
    <row r="762" spans="1:13" x14ac:dyDescent="0.25">
      <c r="A762" t="s">
        <v>832</v>
      </c>
      <c r="B762">
        <v>45942</v>
      </c>
      <c r="C762" t="s">
        <v>47</v>
      </c>
      <c r="D762" t="s">
        <v>65</v>
      </c>
      <c r="E762" t="s">
        <v>19</v>
      </c>
      <c r="F762" t="s">
        <v>16</v>
      </c>
      <c r="G762">
        <v>26</v>
      </c>
      <c r="H762" s="4">
        <v>200</v>
      </c>
      <c r="I762" s="3">
        <v>0.1</v>
      </c>
      <c r="J762" t="s">
        <v>70</v>
      </c>
      <c r="K762" t="s">
        <v>61</v>
      </c>
      <c r="L762" t="s">
        <v>56</v>
      </c>
      <c r="M762" s="4">
        <f>+TablaVentas[[#This Row],[Cantidad]]*TablaVentas[[#This Row],[Precio_unitario]]*(1-TablaVentas[[#This Row],[Descuento]])</f>
        <v>4680</v>
      </c>
    </row>
    <row r="763" spans="1:13" x14ac:dyDescent="0.25">
      <c r="A763" t="s">
        <v>833</v>
      </c>
      <c r="B763">
        <v>45993</v>
      </c>
      <c r="C763" t="s">
        <v>46</v>
      </c>
      <c r="D763" t="s">
        <v>65</v>
      </c>
      <c r="E763" t="s">
        <v>19</v>
      </c>
      <c r="F763" t="s">
        <v>16</v>
      </c>
      <c r="G763">
        <v>41</v>
      </c>
      <c r="H763" s="4">
        <v>200</v>
      </c>
      <c r="I763" s="3">
        <v>0.1</v>
      </c>
      <c r="J763" t="s">
        <v>74</v>
      </c>
      <c r="K763" t="s">
        <v>62</v>
      </c>
      <c r="L763" t="s">
        <v>57</v>
      </c>
      <c r="M763" s="4">
        <f>+TablaVentas[[#This Row],[Cantidad]]*TablaVentas[[#This Row],[Precio_unitario]]*(1-TablaVentas[[#This Row],[Descuento]])</f>
        <v>7380</v>
      </c>
    </row>
    <row r="764" spans="1:13" x14ac:dyDescent="0.25">
      <c r="A764" t="s">
        <v>834</v>
      </c>
      <c r="B764">
        <v>45906</v>
      </c>
      <c r="C764" t="s">
        <v>46</v>
      </c>
      <c r="D764" t="s">
        <v>66</v>
      </c>
      <c r="E764" t="s">
        <v>20</v>
      </c>
      <c r="F764" t="s">
        <v>21</v>
      </c>
      <c r="G764">
        <v>18</v>
      </c>
      <c r="H764" s="4">
        <v>800</v>
      </c>
      <c r="I764" s="3">
        <v>0.2</v>
      </c>
      <c r="J764" t="s">
        <v>74</v>
      </c>
      <c r="K764" t="s">
        <v>58</v>
      </c>
      <c r="L764" t="s">
        <v>30</v>
      </c>
      <c r="M764" s="4">
        <f>+TablaVentas[[#This Row],[Cantidad]]*TablaVentas[[#This Row],[Precio_unitario]]*(1-TablaVentas[[#This Row],[Descuento]])</f>
        <v>11520</v>
      </c>
    </row>
    <row r="765" spans="1:13" x14ac:dyDescent="0.25">
      <c r="A765" t="s">
        <v>835</v>
      </c>
      <c r="B765">
        <v>45694</v>
      </c>
      <c r="C765" t="s">
        <v>48</v>
      </c>
      <c r="D765" t="s">
        <v>63</v>
      </c>
      <c r="E765" t="s">
        <v>15</v>
      </c>
      <c r="F765" t="s">
        <v>16</v>
      </c>
      <c r="G765">
        <v>36</v>
      </c>
      <c r="H765" s="4">
        <v>50</v>
      </c>
      <c r="I765" s="3">
        <v>0.1</v>
      </c>
      <c r="J765" t="s">
        <v>70</v>
      </c>
      <c r="K765" t="s">
        <v>61</v>
      </c>
      <c r="L765" t="s">
        <v>56</v>
      </c>
      <c r="M765" s="4">
        <f>+TablaVentas[[#This Row],[Cantidad]]*TablaVentas[[#This Row],[Precio_unitario]]*(1-TablaVentas[[#This Row],[Descuento]])</f>
        <v>1620</v>
      </c>
    </row>
    <row r="766" spans="1:13" x14ac:dyDescent="0.25">
      <c r="A766" t="s">
        <v>836</v>
      </c>
      <c r="B766">
        <v>45771</v>
      </c>
      <c r="C766" t="s">
        <v>48</v>
      </c>
      <c r="D766" t="s">
        <v>65</v>
      </c>
      <c r="E766" t="s">
        <v>19</v>
      </c>
      <c r="F766" t="s">
        <v>16</v>
      </c>
      <c r="G766">
        <v>7</v>
      </c>
      <c r="H766" s="4">
        <v>200</v>
      </c>
      <c r="I766" s="3">
        <v>0.1</v>
      </c>
      <c r="J766" t="s">
        <v>72</v>
      </c>
      <c r="K766" t="s">
        <v>59</v>
      </c>
      <c r="L766" t="s">
        <v>34</v>
      </c>
      <c r="M766" s="4">
        <f>+TablaVentas[[#This Row],[Cantidad]]*TablaVentas[[#This Row],[Precio_unitario]]*(1-TablaVentas[[#This Row],[Descuento]])</f>
        <v>1260</v>
      </c>
    </row>
    <row r="767" spans="1:13" x14ac:dyDescent="0.25">
      <c r="A767" t="s">
        <v>837</v>
      </c>
      <c r="B767">
        <v>45774</v>
      </c>
      <c r="C767" t="s">
        <v>48</v>
      </c>
      <c r="D767" t="s">
        <v>63</v>
      </c>
      <c r="E767" t="s">
        <v>15</v>
      </c>
      <c r="F767" t="s">
        <v>16</v>
      </c>
      <c r="G767">
        <v>15</v>
      </c>
      <c r="H767" s="4">
        <v>50</v>
      </c>
      <c r="I767" s="3">
        <v>0.1</v>
      </c>
      <c r="J767" t="s">
        <v>72</v>
      </c>
      <c r="K767" t="s">
        <v>59</v>
      </c>
      <c r="L767" t="s">
        <v>34</v>
      </c>
      <c r="M767" s="4">
        <f>+TablaVentas[[#This Row],[Cantidad]]*TablaVentas[[#This Row],[Precio_unitario]]*(1-TablaVentas[[#This Row],[Descuento]])</f>
        <v>675</v>
      </c>
    </row>
    <row r="768" spans="1:13" x14ac:dyDescent="0.25">
      <c r="A768" t="s">
        <v>838</v>
      </c>
      <c r="B768">
        <v>45714</v>
      </c>
      <c r="C768" t="s">
        <v>45</v>
      </c>
      <c r="D768" t="s">
        <v>63</v>
      </c>
      <c r="E768" t="s">
        <v>15</v>
      </c>
      <c r="F768" t="s">
        <v>16</v>
      </c>
      <c r="G768">
        <v>28</v>
      </c>
      <c r="H768" s="4">
        <v>50</v>
      </c>
      <c r="I768" s="3">
        <v>0.1</v>
      </c>
      <c r="J768" t="s">
        <v>74</v>
      </c>
      <c r="K768" t="s">
        <v>58</v>
      </c>
      <c r="L768" t="s">
        <v>30</v>
      </c>
      <c r="M768" s="4">
        <f>+TablaVentas[[#This Row],[Cantidad]]*TablaVentas[[#This Row],[Precio_unitario]]*(1-TablaVentas[[#This Row],[Descuento]])</f>
        <v>1260</v>
      </c>
    </row>
    <row r="769" spans="1:13" x14ac:dyDescent="0.25">
      <c r="A769" t="s">
        <v>839</v>
      </c>
      <c r="B769">
        <v>45756</v>
      </c>
      <c r="C769" t="s">
        <v>47</v>
      </c>
      <c r="D769" t="s">
        <v>65</v>
      </c>
      <c r="E769" t="s">
        <v>19</v>
      </c>
      <c r="F769" t="s">
        <v>16</v>
      </c>
      <c r="G769">
        <v>41</v>
      </c>
      <c r="H769" s="4">
        <v>200</v>
      </c>
      <c r="I769" s="3">
        <v>0.1</v>
      </c>
      <c r="J769" t="s">
        <v>70</v>
      </c>
      <c r="K769" t="s">
        <v>60</v>
      </c>
      <c r="L769" t="s">
        <v>37</v>
      </c>
      <c r="M769" s="4">
        <f>+TablaVentas[[#This Row],[Cantidad]]*TablaVentas[[#This Row],[Precio_unitario]]*(1-TablaVentas[[#This Row],[Descuento]])</f>
        <v>7380</v>
      </c>
    </row>
    <row r="770" spans="1:13" x14ac:dyDescent="0.25">
      <c r="A770" t="s">
        <v>840</v>
      </c>
      <c r="B770">
        <v>45774</v>
      </c>
      <c r="C770" t="s">
        <v>45</v>
      </c>
      <c r="D770" t="s">
        <v>64</v>
      </c>
      <c r="E770" t="s">
        <v>17</v>
      </c>
      <c r="F770" t="s">
        <v>18</v>
      </c>
      <c r="G770">
        <v>42</v>
      </c>
      <c r="H770" s="4">
        <v>1200</v>
      </c>
      <c r="I770" s="3">
        <v>0.3</v>
      </c>
      <c r="J770" t="s">
        <v>72</v>
      </c>
      <c r="K770" t="s">
        <v>61</v>
      </c>
      <c r="L770" t="s">
        <v>56</v>
      </c>
      <c r="M770" s="4">
        <f>+TablaVentas[[#This Row],[Cantidad]]*TablaVentas[[#This Row],[Precio_unitario]]*(1-TablaVentas[[#This Row],[Descuento]])</f>
        <v>35280</v>
      </c>
    </row>
    <row r="771" spans="1:13" x14ac:dyDescent="0.25">
      <c r="A771" t="s">
        <v>841</v>
      </c>
      <c r="B771">
        <v>45927</v>
      </c>
      <c r="C771" t="s">
        <v>46</v>
      </c>
      <c r="D771" t="s">
        <v>63</v>
      </c>
      <c r="E771" t="s">
        <v>15</v>
      </c>
      <c r="F771" t="s">
        <v>16</v>
      </c>
      <c r="G771">
        <v>20</v>
      </c>
      <c r="H771" s="4">
        <v>50</v>
      </c>
      <c r="I771" s="3">
        <v>0.1</v>
      </c>
      <c r="J771" t="s">
        <v>74</v>
      </c>
      <c r="K771" t="s">
        <v>59</v>
      </c>
      <c r="L771" t="s">
        <v>34</v>
      </c>
      <c r="M771" s="4">
        <f>+TablaVentas[[#This Row],[Cantidad]]*TablaVentas[[#This Row],[Precio_unitario]]*(1-TablaVentas[[#This Row],[Descuento]])</f>
        <v>900</v>
      </c>
    </row>
    <row r="772" spans="1:13" x14ac:dyDescent="0.25">
      <c r="A772" t="s">
        <v>842</v>
      </c>
      <c r="B772">
        <v>45988</v>
      </c>
      <c r="C772" t="s">
        <v>46</v>
      </c>
      <c r="D772" t="s">
        <v>63</v>
      </c>
      <c r="E772" t="s">
        <v>15</v>
      </c>
      <c r="F772" t="s">
        <v>16</v>
      </c>
      <c r="G772">
        <v>11</v>
      </c>
      <c r="H772" s="4">
        <v>50</v>
      </c>
      <c r="I772" s="3">
        <v>0.1</v>
      </c>
      <c r="J772" t="s">
        <v>74</v>
      </c>
      <c r="K772" t="s">
        <v>62</v>
      </c>
      <c r="L772" t="s">
        <v>57</v>
      </c>
      <c r="M772" s="4">
        <f>+TablaVentas[[#This Row],[Cantidad]]*TablaVentas[[#This Row],[Precio_unitario]]*(1-TablaVentas[[#This Row],[Descuento]])</f>
        <v>495</v>
      </c>
    </row>
    <row r="773" spans="1:13" x14ac:dyDescent="0.25">
      <c r="A773" t="s">
        <v>843</v>
      </c>
      <c r="B773">
        <v>45938</v>
      </c>
      <c r="C773" t="s">
        <v>47</v>
      </c>
      <c r="D773" t="s">
        <v>65</v>
      </c>
      <c r="E773" t="s">
        <v>19</v>
      </c>
      <c r="F773" t="s">
        <v>16</v>
      </c>
      <c r="G773">
        <v>40</v>
      </c>
      <c r="H773" s="4">
        <v>200</v>
      </c>
      <c r="I773" s="3">
        <v>0.1</v>
      </c>
      <c r="J773" t="s">
        <v>72</v>
      </c>
      <c r="K773" t="s">
        <v>59</v>
      </c>
      <c r="L773" t="s">
        <v>34</v>
      </c>
      <c r="M773" s="4">
        <f>+TablaVentas[[#This Row],[Cantidad]]*TablaVentas[[#This Row],[Precio_unitario]]*(1-TablaVentas[[#This Row],[Descuento]])</f>
        <v>7200</v>
      </c>
    </row>
    <row r="774" spans="1:13" x14ac:dyDescent="0.25">
      <c r="A774" t="s">
        <v>844</v>
      </c>
      <c r="B774">
        <v>45961</v>
      </c>
      <c r="C774" t="s">
        <v>47</v>
      </c>
      <c r="D774" t="s">
        <v>63</v>
      </c>
      <c r="E774" t="s">
        <v>15</v>
      </c>
      <c r="F774" t="s">
        <v>16</v>
      </c>
      <c r="G774">
        <v>6</v>
      </c>
      <c r="H774" s="4">
        <v>50</v>
      </c>
      <c r="I774" s="3">
        <v>0.1</v>
      </c>
      <c r="J774" t="s">
        <v>70</v>
      </c>
      <c r="K774" t="s">
        <v>59</v>
      </c>
      <c r="L774" t="s">
        <v>34</v>
      </c>
      <c r="M774" s="4">
        <f>+TablaVentas[[#This Row],[Cantidad]]*TablaVentas[[#This Row],[Precio_unitario]]*(1-TablaVentas[[#This Row],[Descuento]])</f>
        <v>270</v>
      </c>
    </row>
    <row r="775" spans="1:13" x14ac:dyDescent="0.25">
      <c r="A775" t="s">
        <v>845</v>
      </c>
      <c r="B775">
        <v>45774</v>
      </c>
      <c r="C775" t="s">
        <v>48</v>
      </c>
      <c r="D775" t="s">
        <v>66</v>
      </c>
      <c r="E775" t="s">
        <v>20</v>
      </c>
      <c r="F775" t="s">
        <v>21</v>
      </c>
      <c r="G775">
        <v>42</v>
      </c>
      <c r="H775" s="4">
        <v>800</v>
      </c>
      <c r="I775" s="3">
        <v>0.2</v>
      </c>
      <c r="J775" t="s">
        <v>72</v>
      </c>
      <c r="K775" t="s">
        <v>60</v>
      </c>
      <c r="L775" t="s">
        <v>37</v>
      </c>
      <c r="M775" s="4">
        <f>+TablaVentas[[#This Row],[Cantidad]]*TablaVentas[[#This Row],[Precio_unitario]]*(1-TablaVentas[[#This Row],[Descuento]])</f>
        <v>26880</v>
      </c>
    </row>
    <row r="776" spans="1:13" x14ac:dyDescent="0.25">
      <c r="A776" t="s">
        <v>846</v>
      </c>
      <c r="B776">
        <v>45739</v>
      </c>
      <c r="C776" t="s">
        <v>45</v>
      </c>
      <c r="D776" t="s">
        <v>63</v>
      </c>
      <c r="E776" t="s">
        <v>15</v>
      </c>
      <c r="F776" t="s">
        <v>16</v>
      </c>
      <c r="G776">
        <v>41</v>
      </c>
      <c r="H776" s="4">
        <v>50</v>
      </c>
      <c r="I776" s="3">
        <v>0.1</v>
      </c>
      <c r="J776" t="s">
        <v>74</v>
      </c>
      <c r="K776" t="s">
        <v>59</v>
      </c>
      <c r="L776" t="s">
        <v>34</v>
      </c>
      <c r="M776" s="4">
        <f>+TablaVentas[[#This Row],[Cantidad]]*TablaVentas[[#This Row],[Precio_unitario]]*(1-TablaVentas[[#This Row],[Descuento]])</f>
        <v>1845</v>
      </c>
    </row>
    <row r="777" spans="1:13" x14ac:dyDescent="0.25">
      <c r="A777" t="s">
        <v>847</v>
      </c>
      <c r="B777">
        <v>45906</v>
      </c>
      <c r="C777" t="s">
        <v>45</v>
      </c>
      <c r="D777" t="s">
        <v>65</v>
      </c>
      <c r="E777" t="s">
        <v>19</v>
      </c>
      <c r="F777" t="s">
        <v>16</v>
      </c>
      <c r="G777">
        <v>23</v>
      </c>
      <c r="H777" s="4">
        <v>200</v>
      </c>
      <c r="I777" s="3">
        <v>0.1</v>
      </c>
      <c r="J777" t="s">
        <v>70</v>
      </c>
      <c r="K777" t="s">
        <v>61</v>
      </c>
      <c r="L777" t="s">
        <v>56</v>
      </c>
      <c r="M777" s="4">
        <f>+TablaVentas[[#This Row],[Cantidad]]*TablaVentas[[#This Row],[Precio_unitario]]*(1-TablaVentas[[#This Row],[Descuento]])</f>
        <v>4140</v>
      </c>
    </row>
    <row r="778" spans="1:13" x14ac:dyDescent="0.25">
      <c r="A778" t="s">
        <v>848</v>
      </c>
      <c r="B778">
        <v>45817</v>
      </c>
      <c r="C778" t="s">
        <v>46</v>
      </c>
      <c r="D778" t="s">
        <v>64</v>
      </c>
      <c r="E778" t="s">
        <v>17</v>
      </c>
      <c r="F778" t="s">
        <v>18</v>
      </c>
      <c r="G778">
        <v>30</v>
      </c>
      <c r="H778" s="4">
        <v>1200</v>
      </c>
      <c r="I778" s="3">
        <v>0.3</v>
      </c>
      <c r="J778" t="s">
        <v>70</v>
      </c>
      <c r="K778" t="s">
        <v>61</v>
      </c>
      <c r="L778" t="s">
        <v>56</v>
      </c>
      <c r="M778" s="4">
        <f>+TablaVentas[[#This Row],[Cantidad]]*TablaVentas[[#This Row],[Precio_unitario]]*(1-TablaVentas[[#This Row],[Descuento]])</f>
        <v>25200</v>
      </c>
    </row>
    <row r="779" spans="1:13" x14ac:dyDescent="0.25">
      <c r="A779" t="s">
        <v>849</v>
      </c>
      <c r="B779">
        <v>45730</v>
      </c>
      <c r="C779" t="s">
        <v>48</v>
      </c>
      <c r="D779" t="s">
        <v>66</v>
      </c>
      <c r="E779" t="s">
        <v>20</v>
      </c>
      <c r="F779" t="s">
        <v>21</v>
      </c>
      <c r="G779">
        <v>15</v>
      </c>
      <c r="H779" s="4">
        <v>800</v>
      </c>
      <c r="I779" s="3">
        <v>0.2</v>
      </c>
      <c r="J779" t="s">
        <v>72</v>
      </c>
      <c r="K779" t="s">
        <v>62</v>
      </c>
      <c r="L779" t="s">
        <v>57</v>
      </c>
      <c r="M779" s="4">
        <f>+TablaVentas[[#This Row],[Cantidad]]*TablaVentas[[#This Row],[Precio_unitario]]*(1-TablaVentas[[#This Row],[Descuento]])</f>
        <v>9600</v>
      </c>
    </row>
    <row r="780" spans="1:13" x14ac:dyDescent="0.25">
      <c r="A780" t="s">
        <v>850</v>
      </c>
      <c r="B780">
        <v>45852</v>
      </c>
      <c r="C780" t="s">
        <v>48</v>
      </c>
      <c r="D780" t="s">
        <v>66</v>
      </c>
      <c r="E780" t="s">
        <v>20</v>
      </c>
      <c r="F780" t="s">
        <v>21</v>
      </c>
      <c r="G780">
        <v>16</v>
      </c>
      <c r="H780" s="4">
        <v>800</v>
      </c>
      <c r="I780" s="3">
        <v>0.2</v>
      </c>
      <c r="J780" t="s">
        <v>74</v>
      </c>
      <c r="K780" t="s">
        <v>61</v>
      </c>
      <c r="L780" t="s">
        <v>56</v>
      </c>
      <c r="M780" s="4">
        <f>+TablaVentas[[#This Row],[Cantidad]]*TablaVentas[[#This Row],[Precio_unitario]]*(1-TablaVentas[[#This Row],[Descuento]])</f>
        <v>10240</v>
      </c>
    </row>
    <row r="781" spans="1:13" x14ac:dyDescent="0.25">
      <c r="A781" t="s">
        <v>851</v>
      </c>
      <c r="B781">
        <v>45659</v>
      </c>
      <c r="C781" t="s">
        <v>48</v>
      </c>
      <c r="D781" t="s">
        <v>64</v>
      </c>
      <c r="E781" t="s">
        <v>17</v>
      </c>
      <c r="F781" t="s">
        <v>18</v>
      </c>
      <c r="G781">
        <v>27</v>
      </c>
      <c r="H781" s="4">
        <v>1200</v>
      </c>
      <c r="I781" s="3">
        <v>0.3</v>
      </c>
      <c r="J781" t="s">
        <v>74</v>
      </c>
      <c r="K781" t="s">
        <v>59</v>
      </c>
      <c r="L781" t="s">
        <v>34</v>
      </c>
      <c r="M781" s="4">
        <f>+TablaVentas[[#This Row],[Cantidad]]*TablaVentas[[#This Row],[Precio_unitario]]*(1-TablaVentas[[#This Row],[Descuento]])</f>
        <v>22680</v>
      </c>
    </row>
    <row r="782" spans="1:13" x14ac:dyDescent="0.25">
      <c r="A782" t="s">
        <v>852</v>
      </c>
      <c r="B782">
        <v>45746</v>
      </c>
      <c r="C782" t="s">
        <v>48</v>
      </c>
      <c r="D782" t="s">
        <v>63</v>
      </c>
      <c r="E782" t="s">
        <v>15</v>
      </c>
      <c r="F782" t="s">
        <v>16</v>
      </c>
      <c r="G782">
        <v>26</v>
      </c>
      <c r="H782" s="4">
        <v>50</v>
      </c>
      <c r="I782" s="3">
        <v>0.1</v>
      </c>
      <c r="J782" t="s">
        <v>74</v>
      </c>
      <c r="K782" t="s">
        <v>60</v>
      </c>
      <c r="L782" t="s">
        <v>37</v>
      </c>
      <c r="M782" s="4">
        <f>+TablaVentas[[#This Row],[Cantidad]]*TablaVentas[[#This Row],[Precio_unitario]]*(1-TablaVentas[[#This Row],[Descuento]])</f>
        <v>1170</v>
      </c>
    </row>
    <row r="783" spans="1:13" x14ac:dyDescent="0.25">
      <c r="A783" t="s">
        <v>853</v>
      </c>
      <c r="B783">
        <v>45853</v>
      </c>
      <c r="C783" t="s">
        <v>48</v>
      </c>
      <c r="D783" t="s">
        <v>63</v>
      </c>
      <c r="E783" t="s">
        <v>15</v>
      </c>
      <c r="F783" t="s">
        <v>16</v>
      </c>
      <c r="G783">
        <v>20</v>
      </c>
      <c r="H783" s="4">
        <v>50</v>
      </c>
      <c r="I783" s="3">
        <v>0.1</v>
      </c>
      <c r="J783" t="s">
        <v>74</v>
      </c>
      <c r="K783" t="s">
        <v>61</v>
      </c>
      <c r="L783" t="s">
        <v>56</v>
      </c>
      <c r="M783" s="4">
        <f>+TablaVentas[[#This Row],[Cantidad]]*TablaVentas[[#This Row],[Precio_unitario]]*(1-TablaVentas[[#This Row],[Descuento]])</f>
        <v>900</v>
      </c>
    </row>
    <row r="784" spans="1:13" x14ac:dyDescent="0.25">
      <c r="A784" t="s">
        <v>854</v>
      </c>
      <c r="B784">
        <v>45670</v>
      </c>
      <c r="C784" t="s">
        <v>48</v>
      </c>
      <c r="D784" t="s">
        <v>64</v>
      </c>
      <c r="E784" t="s">
        <v>17</v>
      </c>
      <c r="F784" t="s">
        <v>18</v>
      </c>
      <c r="G784">
        <v>25</v>
      </c>
      <c r="H784" s="4">
        <v>1200</v>
      </c>
      <c r="I784" s="3">
        <v>0.3</v>
      </c>
      <c r="J784" t="s">
        <v>70</v>
      </c>
      <c r="K784" t="s">
        <v>62</v>
      </c>
      <c r="L784" t="s">
        <v>57</v>
      </c>
      <c r="M784" s="4">
        <f>+TablaVentas[[#This Row],[Cantidad]]*TablaVentas[[#This Row],[Precio_unitario]]*(1-TablaVentas[[#This Row],[Descuento]])</f>
        <v>21000</v>
      </c>
    </row>
    <row r="785" spans="1:13" x14ac:dyDescent="0.25">
      <c r="A785" t="s">
        <v>855</v>
      </c>
      <c r="B785">
        <v>45694</v>
      </c>
      <c r="C785" t="s">
        <v>47</v>
      </c>
      <c r="D785" t="s">
        <v>63</v>
      </c>
      <c r="E785" t="s">
        <v>15</v>
      </c>
      <c r="F785" t="s">
        <v>16</v>
      </c>
      <c r="G785">
        <v>33</v>
      </c>
      <c r="H785" s="4">
        <v>50</v>
      </c>
      <c r="I785" s="3">
        <v>0.1</v>
      </c>
      <c r="J785" t="s">
        <v>72</v>
      </c>
      <c r="K785" t="s">
        <v>58</v>
      </c>
      <c r="L785" t="s">
        <v>30</v>
      </c>
      <c r="M785" s="4">
        <f>+TablaVentas[[#This Row],[Cantidad]]*TablaVentas[[#This Row],[Precio_unitario]]*(1-TablaVentas[[#This Row],[Descuento]])</f>
        <v>1485</v>
      </c>
    </row>
    <row r="786" spans="1:13" x14ac:dyDescent="0.25">
      <c r="A786" t="s">
        <v>856</v>
      </c>
      <c r="B786">
        <v>45977</v>
      </c>
      <c r="C786" t="s">
        <v>48</v>
      </c>
      <c r="D786" t="s">
        <v>64</v>
      </c>
      <c r="E786" t="s">
        <v>17</v>
      </c>
      <c r="F786" t="s">
        <v>18</v>
      </c>
      <c r="G786">
        <v>13</v>
      </c>
      <c r="H786" s="4">
        <v>1200</v>
      </c>
      <c r="I786" s="3">
        <v>0.3</v>
      </c>
      <c r="J786" t="s">
        <v>72</v>
      </c>
      <c r="K786" t="s">
        <v>58</v>
      </c>
      <c r="L786" t="s">
        <v>30</v>
      </c>
      <c r="M786" s="4">
        <f>+TablaVentas[[#This Row],[Cantidad]]*TablaVentas[[#This Row],[Precio_unitario]]*(1-TablaVentas[[#This Row],[Descuento]])</f>
        <v>10920</v>
      </c>
    </row>
    <row r="787" spans="1:13" x14ac:dyDescent="0.25">
      <c r="A787" t="s">
        <v>857</v>
      </c>
      <c r="B787">
        <v>45743</v>
      </c>
      <c r="C787" t="s">
        <v>45</v>
      </c>
      <c r="D787" t="s">
        <v>63</v>
      </c>
      <c r="E787" t="s">
        <v>15</v>
      </c>
      <c r="F787" t="s">
        <v>16</v>
      </c>
      <c r="G787">
        <v>41</v>
      </c>
      <c r="H787" s="4">
        <v>50</v>
      </c>
      <c r="I787" s="3">
        <v>0.1</v>
      </c>
      <c r="J787" t="s">
        <v>70</v>
      </c>
      <c r="K787" t="s">
        <v>58</v>
      </c>
      <c r="L787" t="s">
        <v>30</v>
      </c>
      <c r="M787" s="4">
        <f>+TablaVentas[[#This Row],[Cantidad]]*TablaVentas[[#This Row],[Precio_unitario]]*(1-TablaVentas[[#This Row],[Descuento]])</f>
        <v>1845</v>
      </c>
    </row>
    <row r="788" spans="1:13" x14ac:dyDescent="0.25">
      <c r="A788" t="s">
        <v>858</v>
      </c>
      <c r="B788">
        <v>45718</v>
      </c>
      <c r="C788" t="s">
        <v>47</v>
      </c>
      <c r="D788" t="s">
        <v>65</v>
      </c>
      <c r="E788" t="s">
        <v>19</v>
      </c>
      <c r="F788" t="s">
        <v>16</v>
      </c>
      <c r="G788">
        <v>32</v>
      </c>
      <c r="H788" s="4">
        <v>200</v>
      </c>
      <c r="I788" s="3">
        <v>0.1</v>
      </c>
      <c r="J788" t="s">
        <v>72</v>
      </c>
      <c r="K788" t="s">
        <v>61</v>
      </c>
      <c r="L788" t="s">
        <v>56</v>
      </c>
      <c r="M788" s="4">
        <f>+TablaVentas[[#This Row],[Cantidad]]*TablaVentas[[#This Row],[Precio_unitario]]*(1-TablaVentas[[#This Row],[Descuento]])</f>
        <v>5760</v>
      </c>
    </row>
    <row r="789" spans="1:13" x14ac:dyDescent="0.25">
      <c r="A789" t="s">
        <v>859</v>
      </c>
      <c r="B789">
        <v>45685</v>
      </c>
      <c r="C789" t="s">
        <v>48</v>
      </c>
      <c r="D789" t="s">
        <v>63</v>
      </c>
      <c r="E789" t="s">
        <v>15</v>
      </c>
      <c r="F789" t="s">
        <v>16</v>
      </c>
      <c r="G789">
        <v>20</v>
      </c>
      <c r="H789" s="4">
        <v>50</v>
      </c>
      <c r="I789" s="3">
        <v>0.1</v>
      </c>
      <c r="J789" t="s">
        <v>72</v>
      </c>
      <c r="K789" t="s">
        <v>59</v>
      </c>
      <c r="L789" t="s">
        <v>34</v>
      </c>
      <c r="M789" s="4">
        <f>+TablaVentas[[#This Row],[Cantidad]]*TablaVentas[[#This Row],[Precio_unitario]]*(1-TablaVentas[[#This Row],[Descuento]])</f>
        <v>900</v>
      </c>
    </row>
    <row r="790" spans="1:13" x14ac:dyDescent="0.25">
      <c r="A790" t="s">
        <v>860</v>
      </c>
      <c r="B790">
        <v>45947</v>
      </c>
      <c r="C790" t="s">
        <v>46</v>
      </c>
      <c r="D790" t="s">
        <v>66</v>
      </c>
      <c r="E790" t="s">
        <v>20</v>
      </c>
      <c r="F790" t="s">
        <v>21</v>
      </c>
      <c r="G790">
        <v>16</v>
      </c>
      <c r="H790" s="4">
        <v>800</v>
      </c>
      <c r="I790" s="3">
        <v>0.2</v>
      </c>
      <c r="J790" t="s">
        <v>70</v>
      </c>
      <c r="K790" t="s">
        <v>62</v>
      </c>
      <c r="L790" t="s">
        <v>57</v>
      </c>
      <c r="M790" s="4">
        <f>+TablaVentas[[#This Row],[Cantidad]]*TablaVentas[[#This Row],[Precio_unitario]]*(1-TablaVentas[[#This Row],[Descuento]])</f>
        <v>10240</v>
      </c>
    </row>
    <row r="791" spans="1:13" x14ac:dyDescent="0.25">
      <c r="A791" t="s">
        <v>861</v>
      </c>
      <c r="B791">
        <v>45929</v>
      </c>
      <c r="C791" t="s">
        <v>47</v>
      </c>
      <c r="D791" t="s">
        <v>66</v>
      </c>
      <c r="E791" t="s">
        <v>20</v>
      </c>
      <c r="F791" t="s">
        <v>21</v>
      </c>
      <c r="G791">
        <v>45</v>
      </c>
      <c r="H791" s="4">
        <v>800</v>
      </c>
      <c r="I791" s="3">
        <v>0.2</v>
      </c>
      <c r="J791" t="s">
        <v>70</v>
      </c>
      <c r="K791" t="s">
        <v>59</v>
      </c>
      <c r="L791" t="s">
        <v>34</v>
      </c>
      <c r="M791" s="4">
        <f>+TablaVentas[[#This Row],[Cantidad]]*TablaVentas[[#This Row],[Precio_unitario]]*(1-TablaVentas[[#This Row],[Descuento]])</f>
        <v>28800</v>
      </c>
    </row>
    <row r="792" spans="1:13" x14ac:dyDescent="0.25">
      <c r="A792" t="s">
        <v>862</v>
      </c>
      <c r="B792">
        <v>45897</v>
      </c>
      <c r="C792" t="s">
        <v>46</v>
      </c>
      <c r="D792" t="s">
        <v>64</v>
      </c>
      <c r="E792" t="s">
        <v>17</v>
      </c>
      <c r="F792" t="s">
        <v>18</v>
      </c>
      <c r="G792">
        <v>44</v>
      </c>
      <c r="H792" s="4">
        <v>1200</v>
      </c>
      <c r="I792" s="3">
        <v>0.3</v>
      </c>
      <c r="J792" t="s">
        <v>72</v>
      </c>
      <c r="K792" t="s">
        <v>59</v>
      </c>
      <c r="L792" t="s">
        <v>34</v>
      </c>
      <c r="M792" s="4">
        <f>+TablaVentas[[#This Row],[Cantidad]]*TablaVentas[[#This Row],[Precio_unitario]]*(1-TablaVentas[[#This Row],[Descuento]])</f>
        <v>36960</v>
      </c>
    </row>
    <row r="793" spans="1:13" x14ac:dyDescent="0.25">
      <c r="A793" t="s">
        <v>863</v>
      </c>
      <c r="B793">
        <v>45935</v>
      </c>
      <c r="C793" t="s">
        <v>46</v>
      </c>
      <c r="D793" t="s">
        <v>63</v>
      </c>
      <c r="E793" t="s">
        <v>15</v>
      </c>
      <c r="F793" t="s">
        <v>16</v>
      </c>
      <c r="G793">
        <v>11</v>
      </c>
      <c r="H793" s="4">
        <v>50</v>
      </c>
      <c r="I793" s="3">
        <v>0.1</v>
      </c>
      <c r="J793" t="s">
        <v>72</v>
      </c>
      <c r="K793" t="s">
        <v>59</v>
      </c>
      <c r="L793" t="s">
        <v>34</v>
      </c>
      <c r="M793" s="4">
        <f>+TablaVentas[[#This Row],[Cantidad]]*TablaVentas[[#This Row],[Precio_unitario]]*(1-TablaVentas[[#This Row],[Descuento]])</f>
        <v>495</v>
      </c>
    </row>
    <row r="794" spans="1:13" x14ac:dyDescent="0.25">
      <c r="A794" t="s">
        <v>864</v>
      </c>
      <c r="B794">
        <v>45853</v>
      </c>
      <c r="C794" t="s">
        <v>46</v>
      </c>
      <c r="D794" t="s">
        <v>64</v>
      </c>
      <c r="E794" t="s">
        <v>17</v>
      </c>
      <c r="F794" t="s">
        <v>18</v>
      </c>
      <c r="G794">
        <v>14</v>
      </c>
      <c r="H794" s="4">
        <v>1200</v>
      </c>
      <c r="I794" s="3">
        <v>0.3</v>
      </c>
      <c r="J794" t="s">
        <v>70</v>
      </c>
      <c r="K794" t="s">
        <v>60</v>
      </c>
      <c r="L794" t="s">
        <v>37</v>
      </c>
      <c r="M794" s="4">
        <f>+TablaVentas[[#This Row],[Cantidad]]*TablaVentas[[#This Row],[Precio_unitario]]*(1-TablaVentas[[#This Row],[Descuento]])</f>
        <v>11760</v>
      </c>
    </row>
    <row r="795" spans="1:13" x14ac:dyDescent="0.25">
      <c r="A795" t="s">
        <v>865</v>
      </c>
      <c r="B795">
        <v>45742</v>
      </c>
      <c r="C795" t="s">
        <v>46</v>
      </c>
      <c r="D795" t="s">
        <v>64</v>
      </c>
      <c r="E795" t="s">
        <v>17</v>
      </c>
      <c r="F795" t="s">
        <v>18</v>
      </c>
      <c r="G795">
        <v>17</v>
      </c>
      <c r="H795" s="4">
        <v>1200</v>
      </c>
      <c r="I795" s="3">
        <v>0.3</v>
      </c>
      <c r="J795" t="s">
        <v>72</v>
      </c>
      <c r="K795" t="s">
        <v>61</v>
      </c>
      <c r="L795" t="s">
        <v>56</v>
      </c>
      <c r="M795" s="4">
        <f>+TablaVentas[[#This Row],[Cantidad]]*TablaVentas[[#This Row],[Precio_unitario]]*(1-TablaVentas[[#This Row],[Descuento]])</f>
        <v>14280</v>
      </c>
    </row>
    <row r="796" spans="1:13" x14ac:dyDescent="0.25">
      <c r="A796" t="s">
        <v>866</v>
      </c>
      <c r="B796">
        <v>45929</v>
      </c>
      <c r="C796" t="s">
        <v>48</v>
      </c>
      <c r="D796" t="s">
        <v>64</v>
      </c>
      <c r="E796" t="s">
        <v>17</v>
      </c>
      <c r="F796" t="s">
        <v>18</v>
      </c>
      <c r="G796">
        <v>12</v>
      </c>
      <c r="H796" s="4">
        <v>1200</v>
      </c>
      <c r="I796" s="3">
        <v>0.3</v>
      </c>
      <c r="J796" t="s">
        <v>72</v>
      </c>
      <c r="K796" t="s">
        <v>62</v>
      </c>
      <c r="L796" t="s">
        <v>57</v>
      </c>
      <c r="M796" s="4">
        <f>+TablaVentas[[#This Row],[Cantidad]]*TablaVentas[[#This Row],[Precio_unitario]]*(1-TablaVentas[[#This Row],[Descuento]])</f>
        <v>10080</v>
      </c>
    </row>
    <row r="797" spans="1:13" x14ac:dyDescent="0.25">
      <c r="A797" t="s">
        <v>867</v>
      </c>
      <c r="B797">
        <v>45916</v>
      </c>
      <c r="C797" t="s">
        <v>46</v>
      </c>
      <c r="D797" t="s">
        <v>66</v>
      </c>
      <c r="E797" t="s">
        <v>20</v>
      </c>
      <c r="F797" t="s">
        <v>21</v>
      </c>
      <c r="G797">
        <v>25</v>
      </c>
      <c r="H797" s="4">
        <v>800</v>
      </c>
      <c r="I797" s="3">
        <v>0.2</v>
      </c>
      <c r="J797" t="s">
        <v>72</v>
      </c>
      <c r="K797" t="s">
        <v>62</v>
      </c>
      <c r="L797" t="s">
        <v>57</v>
      </c>
      <c r="M797" s="4">
        <f>+TablaVentas[[#This Row],[Cantidad]]*TablaVentas[[#This Row],[Precio_unitario]]*(1-TablaVentas[[#This Row],[Descuento]])</f>
        <v>16000</v>
      </c>
    </row>
    <row r="798" spans="1:13" x14ac:dyDescent="0.25">
      <c r="A798" t="s">
        <v>868</v>
      </c>
      <c r="B798">
        <v>45730</v>
      </c>
      <c r="C798" t="s">
        <v>47</v>
      </c>
      <c r="D798" t="s">
        <v>66</v>
      </c>
      <c r="E798" t="s">
        <v>20</v>
      </c>
      <c r="F798" t="s">
        <v>21</v>
      </c>
      <c r="G798">
        <v>29</v>
      </c>
      <c r="H798" s="4">
        <v>800</v>
      </c>
      <c r="I798" s="3">
        <v>0.2</v>
      </c>
      <c r="J798" t="s">
        <v>70</v>
      </c>
      <c r="K798" t="s">
        <v>62</v>
      </c>
      <c r="L798" t="s">
        <v>57</v>
      </c>
      <c r="M798" s="4">
        <f>+TablaVentas[[#This Row],[Cantidad]]*TablaVentas[[#This Row],[Precio_unitario]]*(1-TablaVentas[[#This Row],[Descuento]])</f>
        <v>18560</v>
      </c>
    </row>
    <row r="799" spans="1:13" x14ac:dyDescent="0.25">
      <c r="A799" t="s">
        <v>869</v>
      </c>
      <c r="B799">
        <v>45747</v>
      </c>
      <c r="C799" t="s">
        <v>46</v>
      </c>
      <c r="D799" t="s">
        <v>65</v>
      </c>
      <c r="E799" t="s">
        <v>19</v>
      </c>
      <c r="F799" t="s">
        <v>16</v>
      </c>
      <c r="G799">
        <v>26</v>
      </c>
      <c r="H799" s="4">
        <v>200</v>
      </c>
      <c r="I799" s="3">
        <v>0.1</v>
      </c>
      <c r="J799" t="s">
        <v>70</v>
      </c>
      <c r="K799" t="s">
        <v>58</v>
      </c>
      <c r="L799" t="s">
        <v>30</v>
      </c>
      <c r="M799" s="4">
        <f>+TablaVentas[[#This Row],[Cantidad]]*TablaVentas[[#This Row],[Precio_unitario]]*(1-TablaVentas[[#This Row],[Descuento]])</f>
        <v>4680</v>
      </c>
    </row>
    <row r="800" spans="1:13" x14ac:dyDescent="0.25">
      <c r="A800" t="s">
        <v>870</v>
      </c>
      <c r="B800">
        <v>45942</v>
      </c>
      <c r="C800" t="s">
        <v>48</v>
      </c>
      <c r="D800" t="s">
        <v>63</v>
      </c>
      <c r="E800" t="s">
        <v>15</v>
      </c>
      <c r="F800" t="s">
        <v>16</v>
      </c>
      <c r="G800">
        <v>43</v>
      </c>
      <c r="H800" s="4">
        <v>50</v>
      </c>
      <c r="I800" s="3">
        <v>0.1</v>
      </c>
      <c r="J800" t="s">
        <v>74</v>
      </c>
      <c r="K800" t="s">
        <v>58</v>
      </c>
      <c r="L800" t="s">
        <v>30</v>
      </c>
      <c r="M800" s="4">
        <f>+TablaVentas[[#This Row],[Cantidad]]*TablaVentas[[#This Row],[Precio_unitario]]*(1-TablaVentas[[#This Row],[Descuento]])</f>
        <v>1935</v>
      </c>
    </row>
    <row r="801" spans="1:13" x14ac:dyDescent="0.25">
      <c r="A801" t="s">
        <v>871</v>
      </c>
      <c r="B801">
        <v>45908</v>
      </c>
      <c r="C801" t="s">
        <v>48</v>
      </c>
      <c r="D801" t="s">
        <v>64</v>
      </c>
      <c r="E801" t="s">
        <v>17</v>
      </c>
      <c r="F801" t="s">
        <v>18</v>
      </c>
      <c r="G801">
        <v>9</v>
      </c>
      <c r="H801" s="4">
        <v>1200</v>
      </c>
      <c r="I801" s="3">
        <v>0.3</v>
      </c>
      <c r="J801" t="s">
        <v>70</v>
      </c>
      <c r="K801" t="s">
        <v>59</v>
      </c>
      <c r="L801" t="s">
        <v>34</v>
      </c>
      <c r="M801" s="4">
        <f>+TablaVentas[[#This Row],[Cantidad]]*TablaVentas[[#This Row],[Precio_unitario]]*(1-TablaVentas[[#This Row],[Descuento]])</f>
        <v>7559.9999999999991</v>
      </c>
    </row>
    <row r="802" spans="1:13" x14ac:dyDescent="0.25">
      <c r="A802" t="s">
        <v>872</v>
      </c>
      <c r="B802">
        <v>45817</v>
      </c>
      <c r="C802" t="s">
        <v>46</v>
      </c>
      <c r="D802" t="s">
        <v>66</v>
      </c>
      <c r="E802" t="s">
        <v>20</v>
      </c>
      <c r="F802" t="s">
        <v>21</v>
      </c>
      <c r="G802">
        <v>12</v>
      </c>
      <c r="H802" s="4">
        <v>800</v>
      </c>
      <c r="I802" s="3">
        <v>0.2</v>
      </c>
      <c r="J802" t="s">
        <v>70</v>
      </c>
      <c r="K802" t="s">
        <v>60</v>
      </c>
      <c r="L802" t="s">
        <v>37</v>
      </c>
      <c r="M802" s="4">
        <f>+TablaVentas[[#This Row],[Cantidad]]*TablaVentas[[#This Row],[Precio_unitario]]*(1-TablaVentas[[#This Row],[Descuento]])</f>
        <v>7680</v>
      </c>
    </row>
    <row r="803" spans="1:13" x14ac:dyDescent="0.25">
      <c r="A803" t="s">
        <v>873</v>
      </c>
      <c r="B803">
        <v>45835</v>
      </c>
      <c r="C803" t="s">
        <v>48</v>
      </c>
      <c r="D803" t="s">
        <v>66</v>
      </c>
      <c r="E803" t="s">
        <v>20</v>
      </c>
      <c r="F803" t="s">
        <v>21</v>
      </c>
      <c r="G803">
        <v>24</v>
      </c>
      <c r="H803" s="4">
        <v>800</v>
      </c>
      <c r="I803" s="3">
        <v>0.2</v>
      </c>
      <c r="J803" t="s">
        <v>70</v>
      </c>
      <c r="K803" t="s">
        <v>60</v>
      </c>
      <c r="L803" t="s">
        <v>37</v>
      </c>
      <c r="M803" s="4">
        <f>+TablaVentas[[#This Row],[Cantidad]]*TablaVentas[[#This Row],[Precio_unitario]]*(1-TablaVentas[[#This Row],[Descuento]])</f>
        <v>15360</v>
      </c>
    </row>
    <row r="804" spans="1:13" x14ac:dyDescent="0.25">
      <c r="A804" t="s">
        <v>874</v>
      </c>
      <c r="B804">
        <v>45823</v>
      </c>
      <c r="C804" t="s">
        <v>48</v>
      </c>
      <c r="D804" t="s">
        <v>65</v>
      </c>
      <c r="E804" t="s">
        <v>19</v>
      </c>
      <c r="F804" t="s">
        <v>16</v>
      </c>
      <c r="G804">
        <v>27</v>
      </c>
      <c r="H804" s="4">
        <v>200</v>
      </c>
      <c r="I804" s="3">
        <v>0.1</v>
      </c>
      <c r="J804" t="s">
        <v>74</v>
      </c>
      <c r="K804" t="s">
        <v>62</v>
      </c>
      <c r="L804" t="s">
        <v>57</v>
      </c>
      <c r="M804" s="4">
        <f>+TablaVentas[[#This Row],[Cantidad]]*TablaVentas[[#This Row],[Precio_unitario]]*(1-TablaVentas[[#This Row],[Descuento]])</f>
        <v>4860</v>
      </c>
    </row>
    <row r="805" spans="1:13" x14ac:dyDescent="0.25">
      <c r="A805" t="s">
        <v>875</v>
      </c>
      <c r="B805">
        <v>45966</v>
      </c>
      <c r="C805" t="s">
        <v>45</v>
      </c>
      <c r="D805" t="s">
        <v>66</v>
      </c>
      <c r="E805" t="s">
        <v>20</v>
      </c>
      <c r="F805" t="s">
        <v>21</v>
      </c>
      <c r="G805">
        <v>23</v>
      </c>
      <c r="H805" s="4">
        <v>800</v>
      </c>
      <c r="I805" s="3">
        <v>0.2</v>
      </c>
      <c r="J805" t="s">
        <v>74</v>
      </c>
      <c r="K805" t="s">
        <v>62</v>
      </c>
      <c r="L805" t="s">
        <v>57</v>
      </c>
      <c r="M805" s="4">
        <f>+TablaVentas[[#This Row],[Cantidad]]*TablaVentas[[#This Row],[Precio_unitario]]*(1-TablaVentas[[#This Row],[Descuento]])</f>
        <v>14720</v>
      </c>
    </row>
    <row r="806" spans="1:13" x14ac:dyDescent="0.25">
      <c r="A806" t="s">
        <v>876</v>
      </c>
      <c r="B806">
        <v>45798</v>
      </c>
      <c r="C806" t="s">
        <v>47</v>
      </c>
      <c r="D806" t="s">
        <v>65</v>
      </c>
      <c r="E806" t="s">
        <v>19</v>
      </c>
      <c r="F806" t="s">
        <v>16</v>
      </c>
      <c r="G806">
        <v>6</v>
      </c>
      <c r="H806" s="4">
        <v>200</v>
      </c>
      <c r="I806" s="3">
        <v>0.1</v>
      </c>
      <c r="J806" t="s">
        <v>72</v>
      </c>
      <c r="K806" t="s">
        <v>61</v>
      </c>
      <c r="L806" t="s">
        <v>56</v>
      </c>
      <c r="M806" s="4">
        <f>+TablaVentas[[#This Row],[Cantidad]]*TablaVentas[[#This Row],[Precio_unitario]]*(1-TablaVentas[[#This Row],[Descuento]])</f>
        <v>1080</v>
      </c>
    </row>
    <row r="807" spans="1:13" x14ac:dyDescent="0.25">
      <c r="A807" t="s">
        <v>877</v>
      </c>
      <c r="B807">
        <v>45769</v>
      </c>
      <c r="C807" t="s">
        <v>45</v>
      </c>
      <c r="D807" t="s">
        <v>64</v>
      </c>
      <c r="E807" t="s">
        <v>17</v>
      </c>
      <c r="F807" t="s">
        <v>18</v>
      </c>
      <c r="G807">
        <v>12</v>
      </c>
      <c r="H807" s="4">
        <v>1200</v>
      </c>
      <c r="I807" s="3">
        <v>0.3</v>
      </c>
      <c r="J807" t="s">
        <v>74</v>
      </c>
      <c r="K807" t="s">
        <v>61</v>
      </c>
      <c r="L807" t="s">
        <v>56</v>
      </c>
      <c r="M807" s="4">
        <f>+TablaVentas[[#This Row],[Cantidad]]*TablaVentas[[#This Row],[Precio_unitario]]*(1-TablaVentas[[#This Row],[Descuento]])</f>
        <v>10080</v>
      </c>
    </row>
    <row r="808" spans="1:13" x14ac:dyDescent="0.25">
      <c r="A808" t="s">
        <v>878</v>
      </c>
      <c r="B808">
        <v>45989</v>
      </c>
      <c r="C808" t="s">
        <v>47</v>
      </c>
      <c r="D808" t="s">
        <v>66</v>
      </c>
      <c r="E808" t="s">
        <v>20</v>
      </c>
      <c r="F808" t="s">
        <v>21</v>
      </c>
      <c r="G808">
        <v>17</v>
      </c>
      <c r="H808" s="4">
        <v>800</v>
      </c>
      <c r="I808" s="3">
        <v>0.2</v>
      </c>
      <c r="J808" t="s">
        <v>74</v>
      </c>
      <c r="K808" t="s">
        <v>58</v>
      </c>
      <c r="L808" t="s">
        <v>30</v>
      </c>
      <c r="M808" s="4">
        <f>+TablaVentas[[#This Row],[Cantidad]]*TablaVentas[[#This Row],[Precio_unitario]]*(1-TablaVentas[[#This Row],[Descuento]])</f>
        <v>10880</v>
      </c>
    </row>
    <row r="809" spans="1:13" x14ac:dyDescent="0.25">
      <c r="A809" t="s">
        <v>879</v>
      </c>
      <c r="B809">
        <v>45662</v>
      </c>
      <c r="C809" t="s">
        <v>48</v>
      </c>
      <c r="D809" t="s">
        <v>64</v>
      </c>
      <c r="E809" t="s">
        <v>17</v>
      </c>
      <c r="F809" t="s">
        <v>18</v>
      </c>
      <c r="G809">
        <v>17</v>
      </c>
      <c r="H809" s="4">
        <v>1200</v>
      </c>
      <c r="I809" s="3">
        <v>0.3</v>
      </c>
      <c r="J809" t="s">
        <v>70</v>
      </c>
      <c r="K809" t="s">
        <v>60</v>
      </c>
      <c r="L809" t="s">
        <v>37</v>
      </c>
      <c r="M809" s="4">
        <f>+TablaVentas[[#This Row],[Cantidad]]*TablaVentas[[#This Row],[Precio_unitario]]*(1-TablaVentas[[#This Row],[Descuento]])</f>
        <v>14280</v>
      </c>
    </row>
    <row r="810" spans="1:13" x14ac:dyDescent="0.25">
      <c r="A810" t="s">
        <v>880</v>
      </c>
      <c r="B810">
        <v>45726</v>
      </c>
      <c r="C810" t="s">
        <v>48</v>
      </c>
      <c r="D810" t="s">
        <v>65</v>
      </c>
      <c r="E810" t="s">
        <v>19</v>
      </c>
      <c r="F810" t="s">
        <v>16</v>
      </c>
      <c r="G810">
        <v>14</v>
      </c>
      <c r="H810" s="4">
        <v>200</v>
      </c>
      <c r="I810" s="3">
        <v>0.1</v>
      </c>
      <c r="J810" t="s">
        <v>72</v>
      </c>
      <c r="K810" t="s">
        <v>60</v>
      </c>
      <c r="L810" t="s">
        <v>37</v>
      </c>
      <c r="M810" s="4">
        <f>+TablaVentas[[#This Row],[Cantidad]]*TablaVentas[[#This Row],[Precio_unitario]]*(1-TablaVentas[[#This Row],[Descuento]])</f>
        <v>2520</v>
      </c>
    </row>
    <row r="811" spans="1:13" x14ac:dyDescent="0.25">
      <c r="A811" t="s">
        <v>881</v>
      </c>
      <c r="B811">
        <v>45681</v>
      </c>
      <c r="C811" t="s">
        <v>48</v>
      </c>
      <c r="D811" t="s">
        <v>64</v>
      </c>
      <c r="E811" t="s">
        <v>17</v>
      </c>
      <c r="F811" t="s">
        <v>18</v>
      </c>
      <c r="G811">
        <v>35</v>
      </c>
      <c r="H811" s="4">
        <v>1200</v>
      </c>
      <c r="I811" s="3">
        <v>0.3</v>
      </c>
      <c r="J811" t="s">
        <v>72</v>
      </c>
      <c r="K811" t="s">
        <v>59</v>
      </c>
      <c r="L811" t="s">
        <v>34</v>
      </c>
      <c r="M811" s="4">
        <f>+TablaVentas[[#This Row],[Cantidad]]*TablaVentas[[#This Row],[Precio_unitario]]*(1-TablaVentas[[#This Row],[Descuento]])</f>
        <v>29399.999999999996</v>
      </c>
    </row>
    <row r="812" spans="1:13" x14ac:dyDescent="0.25">
      <c r="A812" t="s">
        <v>882</v>
      </c>
      <c r="B812">
        <v>45839</v>
      </c>
      <c r="C812" t="s">
        <v>47</v>
      </c>
      <c r="D812" t="s">
        <v>63</v>
      </c>
      <c r="E812" t="s">
        <v>15</v>
      </c>
      <c r="F812" t="s">
        <v>16</v>
      </c>
      <c r="G812">
        <v>22</v>
      </c>
      <c r="H812" s="4">
        <v>50</v>
      </c>
      <c r="I812" s="3">
        <v>0.1</v>
      </c>
      <c r="J812" t="s">
        <v>74</v>
      </c>
      <c r="K812" t="s">
        <v>60</v>
      </c>
      <c r="L812" t="s">
        <v>37</v>
      </c>
      <c r="M812" s="4">
        <f>+TablaVentas[[#This Row],[Cantidad]]*TablaVentas[[#This Row],[Precio_unitario]]*(1-TablaVentas[[#This Row],[Descuento]])</f>
        <v>990</v>
      </c>
    </row>
    <row r="813" spans="1:13" x14ac:dyDescent="0.25">
      <c r="A813" t="s">
        <v>883</v>
      </c>
      <c r="B813">
        <v>45787</v>
      </c>
      <c r="C813" t="s">
        <v>45</v>
      </c>
      <c r="D813" t="s">
        <v>65</v>
      </c>
      <c r="E813" t="s">
        <v>19</v>
      </c>
      <c r="F813" t="s">
        <v>16</v>
      </c>
      <c r="G813">
        <v>38</v>
      </c>
      <c r="H813" s="4">
        <v>200</v>
      </c>
      <c r="I813" s="3">
        <v>0.1</v>
      </c>
      <c r="J813" t="s">
        <v>74</v>
      </c>
      <c r="K813" t="s">
        <v>59</v>
      </c>
      <c r="L813" t="s">
        <v>34</v>
      </c>
      <c r="M813" s="4">
        <f>+TablaVentas[[#This Row],[Cantidad]]*TablaVentas[[#This Row],[Precio_unitario]]*(1-TablaVentas[[#This Row],[Descuento]])</f>
        <v>6840</v>
      </c>
    </row>
    <row r="814" spans="1:13" x14ac:dyDescent="0.25">
      <c r="A814" t="s">
        <v>884</v>
      </c>
      <c r="B814">
        <v>45973</v>
      </c>
      <c r="C814" t="s">
        <v>48</v>
      </c>
      <c r="D814" t="s">
        <v>64</v>
      </c>
      <c r="E814" t="s">
        <v>17</v>
      </c>
      <c r="F814" t="s">
        <v>18</v>
      </c>
      <c r="G814">
        <v>14</v>
      </c>
      <c r="H814" s="4">
        <v>1200</v>
      </c>
      <c r="I814" s="3">
        <v>0.3</v>
      </c>
      <c r="J814" t="s">
        <v>70</v>
      </c>
      <c r="K814" t="s">
        <v>58</v>
      </c>
      <c r="L814" t="s">
        <v>30</v>
      </c>
      <c r="M814" s="4">
        <f>+TablaVentas[[#This Row],[Cantidad]]*TablaVentas[[#This Row],[Precio_unitario]]*(1-TablaVentas[[#This Row],[Descuento]])</f>
        <v>11760</v>
      </c>
    </row>
    <row r="815" spans="1:13" x14ac:dyDescent="0.25">
      <c r="A815" t="s">
        <v>885</v>
      </c>
      <c r="B815">
        <v>45819</v>
      </c>
      <c r="C815" t="s">
        <v>46</v>
      </c>
      <c r="D815" t="s">
        <v>65</v>
      </c>
      <c r="E815" t="s">
        <v>19</v>
      </c>
      <c r="F815" t="s">
        <v>16</v>
      </c>
      <c r="G815">
        <v>15</v>
      </c>
      <c r="H815" s="4">
        <v>200</v>
      </c>
      <c r="I815" s="3">
        <v>0.1</v>
      </c>
      <c r="J815" t="s">
        <v>74</v>
      </c>
      <c r="K815" t="s">
        <v>62</v>
      </c>
      <c r="L815" t="s">
        <v>57</v>
      </c>
      <c r="M815" s="4">
        <f>+TablaVentas[[#This Row],[Cantidad]]*TablaVentas[[#This Row],[Precio_unitario]]*(1-TablaVentas[[#This Row],[Descuento]])</f>
        <v>2700</v>
      </c>
    </row>
    <row r="816" spans="1:13" x14ac:dyDescent="0.25">
      <c r="A816" t="s">
        <v>886</v>
      </c>
      <c r="B816">
        <v>45703</v>
      </c>
      <c r="C816" t="s">
        <v>45</v>
      </c>
      <c r="D816" t="s">
        <v>63</v>
      </c>
      <c r="E816" t="s">
        <v>15</v>
      </c>
      <c r="F816" t="s">
        <v>16</v>
      </c>
      <c r="G816">
        <v>28</v>
      </c>
      <c r="H816" s="4">
        <v>50</v>
      </c>
      <c r="I816" s="3">
        <v>0.1</v>
      </c>
      <c r="J816" t="s">
        <v>70</v>
      </c>
      <c r="K816" t="s">
        <v>62</v>
      </c>
      <c r="L816" t="s">
        <v>57</v>
      </c>
      <c r="M816" s="4">
        <f>+TablaVentas[[#This Row],[Cantidad]]*TablaVentas[[#This Row],[Precio_unitario]]*(1-TablaVentas[[#This Row],[Descuento]])</f>
        <v>1260</v>
      </c>
    </row>
    <row r="817" spans="1:13" x14ac:dyDescent="0.25">
      <c r="A817" t="s">
        <v>887</v>
      </c>
      <c r="B817">
        <v>45983</v>
      </c>
      <c r="C817" t="s">
        <v>45</v>
      </c>
      <c r="D817" t="s">
        <v>64</v>
      </c>
      <c r="E817" t="s">
        <v>17</v>
      </c>
      <c r="F817" t="s">
        <v>18</v>
      </c>
      <c r="G817">
        <v>6</v>
      </c>
      <c r="H817" s="4">
        <v>1200</v>
      </c>
      <c r="I817" s="3">
        <v>0.3</v>
      </c>
      <c r="J817" t="s">
        <v>74</v>
      </c>
      <c r="K817" t="s">
        <v>59</v>
      </c>
      <c r="L817" t="s">
        <v>34</v>
      </c>
      <c r="M817" s="4">
        <f>+TablaVentas[[#This Row],[Cantidad]]*TablaVentas[[#This Row],[Precio_unitario]]*(1-TablaVentas[[#This Row],[Descuento]])</f>
        <v>5040</v>
      </c>
    </row>
    <row r="818" spans="1:13" x14ac:dyDescent="0.25">
      <c r="A818" t="s">
        <v>888</v>
      </c>
      <c r="B818">
        <v>45710</v>
      </c>
      <c r="C818" t="s">
        <v>47</v>
      </c>
      <c r="D818" t="s">
        <v>65</v>
      </c>
      <c r="E818" t="s">
        <v>19</v>
      </c>
      <c r="F818" t="s">
        <v>16</v>
      </c>
      <c r="G818">
        <v>17</v>
      </c>
      <c r="H818" s="4">
        <v>200</v>
      </c>
      <c r="I818" s="3">
        <v>0.1</v>
      </c>
      <c r="J818" t="s">
        <v>70</v>
      </c>
      <c r="K818" t="s">
        <v>62</v>
      </c>
      <c r="L818" t="s">
        <v>57</v>
      </c>
      <c r="M818" s="4">
        <f>+TablaVentas[[#This Row],[Cantidad]]*TablaVentas[[#This Row],[Precio_unitario]]*(1-TablaVentas[[#This Row],[Descuento]])</f>
        <v>3060</v>
      </c>
    </row>
    <row r="819" spans="1:13" x14ac:dyDescent="0.25">
      <c r="A819" t="s">
        <v>889</v>
      </c>
      <c r="B819">
        <v>45736</v>
      </c>
      <c r="C819" t="s">
        <v>48</v>
      </c>
      <c r="D819" t="s">
        <v>64</v>
      </c>
      <c r="E819" t="s">
        <v>17</v>
      </c>
      <c r="F819" t="s">
        <v>18</v>
      </c>
      <c r="G819">
        <v>35</v>
      </c>
      <c r="H819" s="4">
        <v>1200</v>
      </c>
      <c r="I819" s="3">
        <v>0.3</v>
      </c>
      <c r="J819" t="s">
        <v>74</v>
      </c>
      <c r="K819" t="s">
        <v>62</v>
      </c>
      <c r="L819" t="s">
        <v>57</v>
      </c>
      <c r="M819" s="4">
        <f>+TablaVentas[[#This Row],[Cantidad]]*TablaVentas[[#This Row],[Precio_unitario]]*(1-TablaVentas[[#This Row],[Descuento]])</f>
        <v>29399.999999999996</v>
      </c>
    </row>
    <row r="820" spans="1:13" x14ac:dyDescent="0.25">
      <c r="A820" t="s">
        <v>890</v>
      </c>
      <c r="B820">
        <v>45867</v>
      </c>
      <c r="C820" t="s">
        <v>45</v>
      </c>
      <c r="D820" t="s">
        <v>63</v>
      </c>
      <c r="E820" t="s">
        <v>15</v>
      </c>
      <c r="F820" t="s">
        <v>16</v>
      </c>
      <c r="G820">
        <v>30</v>
      </c>
      <c r="H820" s="4">
        <v>50</v>
      </c>
      <c r="I820" s="3">
        <v>0.1</v>
      </c>
      <c r="J820" t="s">
        <v>72</v>
      </c>
      <c r="K820" t="s">
        <v>59</v>
      </c>
      <c r="L820" t="s">
        <v>34</v>
      </c>
      <c r="M820" s="4">
        <f>+TablaVentas[[#This Row],[Cantidad]]*TablaVentas[[#This Row],[Precio_unitario]]*(1-TablaVentas[[#This Row],[Descuento]])</f>
        <v>1350</v>
      </c>
    </row>
    <row r="821" spans="1:13" x14ac:dyDescent="0.25">
      <c r="A821" t="s">
        <v>891</v>
      </c>
      <c r="B821">
        <v>45962</v>
      </c>
      <c r="C821" t="s">
        <v>45</v>
      </c>
      <c r="D821" t="s">
        <v>65</v>
      </c>
      <c r="E821" t="s">
        <v>19</v>
      </c>
      <c r="F821" t="s">
        <v>16</v>
      </c>
      <c r="G821">
        <v>41</v>
      </c>
      <c r="H821" s="4">
        <v>200</v>
      </c>
      <c r="I821" s="3">
        <v>0.1</v>
      </c>
      <c r="J821" t="s">
        <v>72</v>
      </c>
      <c r="K821" t="s">
        <v>62</v>
      </c>
      <c r="L821" t="s">
        <v>57</v>
      </c>
      <c r="M821" s="4">
        <f>+TablaVentas[[#This Row],[Cantidad]]*TablaVentas[[#This Row],[Precio_unitario]]*(1-TablaVentas[[#This Row],[Descuento]])</f>
        <v>7380</v>
      </c>
    </row>
    <row r="822" spans="1:13" x14ac:dyDescent="0.25">
      <c r="A822" t="s">
        <v>892</v>
      </c>
      <c r="B822">
        <v>45854</v>
      </c>
      <c r="C822" t="s">
        <v>47</v>
      </c>
      <c r="D822" t="s">
        <v>63</v>
      </c>
      <c r="E822" t="s">
        <v>15</v>
      </c>
      <c r="F822" t="s">
        <v>16</v>
      </c>
      <c r="G822">
        <v>33</v>
      </c>
      <c r="H822" s="4">
        <v>50</v>
      </c>
      <c r="I822" s="3">
        <v>0.1</v>
      </c>
      <c r="J822" t="s">
        <v>74</v>
      </c>
      <c r="K822" t="s">
        <v>59</v>
      </c>
      <c r="L822" t="s">
        <v>34</v>
      </c>
      <c r="M822" s="4">
        <f>+TablaVentas[[#This Row],[Cantidad]]*TablaVentas[[#This Row],[Precio_unitario]]*(1-TablaVentas[[#This Row],[Descuento]])</f>
        <v>1485</v>
      </c>
    </row>
    <row r="823" spans="1:13" x14ac:dyDescent="0.25">
      <c r="A823" t="s">
        <v>893</v>
      </c>
      <c r="B823">
        <v>45872</v>
      </c>
      <c r="C823" t="s">
        <v>47</v>
      </c>
      <c r="D823" t="s">
        <v>66</v>
      </c>
      <c r="E823" t="s">
        <v>20</v>
      </c>
      <c r="F823" t="s">
        <v>21</v>
      </c>
      <c r="G823">
        <v>39</v>
      </c>
      <c r="H823" s="4">
        <v>800</v>
      </c>
      <c r="I823" s="3">
        <v>0.2</v>
      </c>
      <c r="J823" t="s">
        <v>74</v>
      </c>
      <c r="K823" t="s">
        <v>62</v>
      </c>
      <c r="L823" t="s">
        <v>57</v>
      </c>
      <c r="M823" s="4">
        <f>+TablaVentas[[#This Row],[Cantidad]]*TablaVentas[[#This Row],[Precio_unitario]]*(1-TablaVentas[[#This Row],[Descuento]])</f>
        <v>24960</v>
      </c>
    </row>
    <row r="824" spans="1:13" x14ac:dyDescent="0.25">
      <c r="A824" t="s">
        <v>894</v>
      </c>
      <c r="B824">
        <v>45896</v>
      </c>
      <c r="C824" t="s">
        <v>47</v>
      </c>
      <c r="D824" t="s">
        <v>63</v>
      </c>
      <c r="E824" t="s">
        <v>15</v>
      </c>
      <c r="F824" t="s">
        <v>16</v>
      </c>
      <c r="G824">
        <v>40</v>
      </c>
      <c r="H824" s="4">
        <v>50</v>
      </c>
      <c r="I824" s="3">
        <v>0.1</v>
      </c>
      <c r="J824" t="s">
        <v>70</v>
      </c>
      <c r="K824" t="s">
        <v>60</v>
      </c>
      <c r="L824" t="s">
        <v>37</v>
      </c>
      <c r="M824" s="4">
        <f>+TablaVentas[[#This Row],[Cantidad]]*TablaVentas[[#This Row],[Precio_unitario]]*(1-TablaVentas[[#This Row],[Descuento]])</f>
        <v>1800</v>
      </c>
    </row>
    <row r="825" spans="1:13" x14ac:dyDescent="0.25">
      <c r="A825" t="s">
        <v>895</v>
      </c>
      <c r="B825">
        <v>45974</v>
      </c>
      <c r="C825" t="s">
        <v>45</v>
      </c>
      <c r="D825" t="s">
        <v>65</v>
      </c>
      <c r="E825" t="s">
        <v>19</v>
      </c>
      <c r="F825" t="s">
        <v>16</v>
      </c>
      <c r="G825">
        <v>44</v>
      </c>
      <c r="H825" s="4">
        <v>200</v>
      </c>
      <c r="I825" s="3">
        <v>0.1</v>
      </c>
      <c r="J825" t="s">
        <v>74</v>
      </c>
      <c r="K825" t="s">
        <v>59</v>
      </c>
      <c r="L825" t="s">
        <v>34</v>
      </c>
      <c r="M825" s="4">
        <f>+TablaVentas[[#This Row],[Cantidad]]*TablaVentas[[#This Row],[Precio_unitario]]*(1-TablaVentas[[#This Row],[Descuento]])</f>
        <v>7920</v>
      </c>
    </row>
    <row r="826" spans="1:13" x14ac:dyDescent="0.25">
      <c r="A826" t="s">
        <v>896</v>
      </c>
      <c r="B826">
        <v>45873</v>
      </c>
      <c r="C826" t="s">
        <v>47</v>
      </c>
      <c r="D826" t="s">
        <v>64</v>
      </c>
      <c r="E826" t="s">
        <v>17</v>
      </c>
      <c r="F826" t="s">
        <v>18</v>
      </c>
      <c r="G826">
        <v>31</v>
      </c>
      <c r="H826" s="4">
        <v>1200</v>
      </c>
      <c r="I826" s="3">
        <v>0.3</v>
      </c>
      <c r="J826" t="s">
        <v>70</v>
      </c>
      <c r="K826" t="s">
        <v>62</v>
      </c>
      <c r="L826" t="s">
        <v>57</v>
      </c>
      <c r="M826" s="4">
        <f>+TablaVentas[[#This Row],[Cantidad]]*TablaVentas[[#This Row],[Precio_unitario]]*(1-TablaVentas[[#This Row],[Descuento]])</f>
        <v>26040</v>
      </c>
    </row>
    <row r="827" spans="1:13" x14ac:dyDescent="0.25">
      <c r="A827" t="s">
        <v>897</v>
      </c>
      <c r="B827">
        <v>45829</v>
      </c>
      <c r="C827" t="s">
        <v>48</v>
      </c>
      <c r="D827" t="s">
        <v>66</v>
      </c>
      <c r="E827" t="s">
        <v>20</v>
      </c>
      <c r="F827" t="s">
        <v>21</v>
      </c>
      <c r="G827">
        <v>33</v>
      </c>
      <c r="H827" s="4">
        <v>800</v>
      </c>
      <c r="I827" s="3">
        <v>0.2</v>
      </c>
      <c r="J827" t="s">
        <v>72</v>
      </c>
      <c r="K827" t="s">
        <v>60</v>
      </c>
      <c r="L827" t="s">
        <v>37</v>
      </c>
      <c r="M827" s="4">
        <f>+TablaVentas[[#This Row],[Cantidad]]*TablaVentas[[#This Row],[Precio_unitario]]*(1-TablaVentas[[#This Row],[Descuento]])</f>
        <v>21120</v>
      </c>
    </row>
    <row r="828" spans="1:13" x14ac:dyDescent="0.25">
      <c r="A828" t="s">
        <v>898</v>
      </c>
      <c r="B828">
        <v>45816</v>
      </c>
      <c r="C828" t="s">
        <v>46</v>
      </c>
      <c r="D828" t="s">
        <v>64</v>
      </c>
      <c r="E828" t="s">
        <v>17</v>
      </c>
      <c r="F828" t="s">
        <v>18</v>
      </c>
      <c r="G828">
        <v>9</v>
      </c>
      <c r="H828" s="4">
        <v>1200</v>
      </c>
      <c r="I828" s="3">
        <v>0.3</v>
      </c>
      <c r="J828" t="s">
        <v>74</v>
      </c>
      <c r="K828" t="s">
        <v>58</v>
      </c>
      <c r="L828" t="s">
        <v>30</v>
      </c>
      <c r="M828" s="4">
        <f>+TablaVentas[[#This Row],[Cantidad]]*TablaVentas[[#This Row],[Precio_unitario]]*(1-TablaVentas[[#This Row],[Descuento]])</f>
        <v>7559.9999999999991</v>
      </c>
    </row>
    <row r="829" spans="1:13" x14ac:dyDescent="0.25">
      <c r="A829" t="s">
        <v>899</v>
      </c>
      <c r="B829">
        <v>45853</v>
      </c>
      <c r="C829" t="s">
        <v>48</v>
      </c>
      <c r="D829" t="s">
        <v>63</v>
      </c>
      <c r="E829" t="s">
        <v>15</v>
      </c>
      <c r="F829" t="s">
        <v>16</v>
      </c>
      <c r="G829">
        <v>42</v>
      </c>
      <c r="H829" s="4">
        <v>50</v>
      </c>
      <c r="I829" s="3">
        <v>0.1</v>
      </c>
      <c r="J829" t="s">
        <v>72</v>
      </c>
      <c r="K829" t="s">
        <v>58</v>
      </c>
      <c r="L829" t="s">
        <v>30</v>
      </c>
      <c r="M829" s="4">
        <f>+TablaVentas[[#This Row],[Cantidad]]*TablaVentas[[#This Row],[Precio_unitario]]*(1-TablaVentas[[#This Row],[Descuento]])</f>
        <v>1890</v>
      </c>
    </row>
    <row r="830" spans="1:13" x14ac:dyDescent="0.25">
      <c r="A830" t="s">
        <v>900</v>
      </c>
      <c r="B830">
        <v>45904</v>
      </c>
      <c r="C830" t="s">
        <v>48</v>
      </c>
      <c r="D830" t="s">
        <v>66</v>
      </c>
      <c r="E830" t="s">
        <v>20</v>
      </c>
      <c r="F830" t="s">
        <v>21</v>
      </c>
      <c r="G830">
        <v>33</v>
      </c>
      <c r="H830" s="4">
        <v>800</v>
      </c>
      <c r="I830" s="3">
        <v>0.2</v>
      </c>
      <c r="J830" t="s">
        <v>74</v>
      </c>
      <c r="K830" t="s">
        <v>60</v>
      </c>
      <c r="L830" t="s">
        <v>37</v>
      </c>
      <c r="M830" s="4">
        <f>+TablaVentas[[#This Row],[Cantidad]]*TablaVentas[[#This Row],[Precio_unitario]]*(1-TablaVentas[[#This Row],[Descuento]])</f>
        <v>21120</v>
      </c>
    </row>
    <row r="831" spans="1:13" x14ac:dyDescent="0.25">
      <c r="A831" t="s">
        <v>901</v>
      </c>
      <c r="B831">
        <v>45701</v>
      </c>
      <c r="C831" t="s">
        <v>47</v>
      </c>
      <c r="D831" t="s">
        <v>64</v>
      </c>
      <c r="E831" t="s">
        <v>17</v>
      </c>
      <c r="F831" t="s">
        <v>18</v>
      </c>
      <c r="G831">
        <v>21</v>
      </c>
      <c r="H831" s="4">
        <v>1200</v>
      </c>
      <c r="I831" s="3">
        <v>0.3</v>
      </c>
      <c r="J831" t="s">
        <v>72</v>
      </c>
      <c r="K831" t="s">
        <v>58</v>
      </c>
      <c r="L831" t="s">
        <v>30</v>
      </c>
      <c r="M831" s="4">
        <f>+TablaVentas[[#This Row],[Cantidad]]*TablaVentas[[#This Row],[Precio_unitario]]*(1-TablaVentas[[#This Row],[Descuento]])</f>
        <v>17640</v>
      </c>
    </row>
    <row r="832" spans="1:13" x14ac:dyDescent="0.25">
      <c r="A832" t="s">
        <v>902</v>
      </c>
      <c r="B832">
        <v>45677</v>
      </c>
      <c r="C832" t="s">
        <v>47</v>
      </c>
      <c r="D832" t="s">
        <v>66</v>
      </c>
      <c r="E832" t="s">
        <v>20</v>
      </c>
      <c r="F832" t="s">
        <v>21</v>
      </c>
      <c r="G832">
        <v>22</v>
      </c>
      <c r="H832" s="4">
        <v>800</v>
      </c>
      <c r="I832" s="3">
        <v>0.2</v>
      </c>
      <c r="J832" t="s">
        <v>70</v>
      </c>
      <c r="K832" t="s">
        <v>62</v>
      </c>
      <c r="L832" t="s">
        <v>57</v>
      </c>
      <c r="M832" s="4">
        <f>+TablaVentas[[#This Row],[Cantidad]]*TablaVentas[[#This Row],[Precio_unitario]]*(1-TablaVentas[[#This Row],[Descuento]])</f>
        <v>14080</v>
      </c>
    </row>
    <row r="833" spans="1:13" x14ac:dyDescent="0.25">
      <c r="A833" t="s">
        <v>903</v>
      </c>
      <c r="B833">
        <v>45951</v>
      </c>
      <c r="C833" t="s">
        <v>45</v>
      </c>
      <c r="D833" t="s">
        <v>63</v>
      </c>
      <c r="E833" t="s">
        <v>15</v>
      </c>
      <c r="F833" t="s">
        <v>16</v>
      </c>
      <c r="G833">
        <v>14</v>
      </c>
      <c r="H833" s="4">
        <v>50</v>
      </c>
      <c r="I833" s="3">
        <v>0.1</v>
      </c>
      <c r="J833" t="s">
        <v>72</v>
      </c>
      <c r="K833" t="s">
        <v>58</v>
      </c>
      <c r="L833" t="s">
        <v>30</v>
      </c>
      <c r="M833" s="4">
        <f>+TablaVentas[[#This Row],[Cantidad]]*TablaVentas[[#This Row],[Precio_unitario]]*(1-TablaVentas[[#This Row],[Descuento]])</f>
        <v>630</v>
      </c>
    </row>
    <row r="834" spans="1:13" x14ac:dyDescent="0.25">
      <c r="A834" t="s">
        <v>904</v>
      </c>
      <c r="B834">
        <v>45921</v>
      </c>
      <c r="C834" t="s">
        <v>47</v>
      </c>
      <c r="D834" t="s">
        <v>64</v>
      </c>
      <c r="E834" t="s">
        <v>17</v>
      </c>
      <c r="F834" t="s">
        <v>18</v>
      </c>
      <c r="G834">
        <v>20</v>
      </c>
      <c r="H834" s="4">
        <v>1200</v>
      </c>
      <c r="I834" s="3">
        <v>0.3</v>
      </c>
      <c r="J834" t="s">
        <v>70</v>
      </c>
      <c r="K834" t="s">
        <v>60</v>
      </c>
      <c r="L834" t="s">
        <v>37</v>
      </c>
      <c r="M834" s="4">
        <f>+TablaVentas[[#This Row],[Cantidad]]*TablaVentas[[#This Row],[Precio_unitario]]*(1-TablaVentas[[#This Row],[Descuento]])</f>
        <v>16800</v>
      </c>
    </row>
    <row r="835" spans="1:13" x14ac:dyDescent="0.25">
      <c r="A835" t="s">
        <v>905</v>
      </c>
      <c r="B835">
        <v>45908</v>
      </c>
      <c r="C835" t="s">
        <v>45</v>
      </c>
      <c r="D835" t="s">
        <v>64</v>
      </c>
      <c r="E835" t="s">
        <v>17</v>
      </c>
      <c r="F835" t="s">
        <v>18</v>
      </c>
      <c r="G835">
        <v>21</v>
      </c>
      <c r="H835" s="4">
        <v>1200</v>
      </c>
      <c r="I835" s="3">
        <v>0.3</v>
      </c>
      <c r="J835" t="s">
        <v>70</v>
      </c>
      <c r="K835" t="s">
        <v>60</v>
      </c>
      <c r="L835" t="s">
        <v>37</v>
      </c>
      <c r="M835" s="4">
        <f>+TablaVentas[[#This Row],[Cantidad]]*TablaVentas[[#This Row],[Precio_unitario]]*(1-TablaVentas[[#This Row],[Descuento]])</f>
        <v>17640</v>
      </c>
    </row>
    <row r="836" spans="1:13" x14ac:dyDescent="0.25">
      <c r="A836" t="s">
        <v>906</v>
      </c>
      <c r="B836">
        <v>45809</v>
      </c>
      <c r="C836" t="s">
        <v>46</v>
      </c>
      <c r="D836" t="s">
        <v>63</v>
      </c>
      <c r="E836" t="s">
        <v>15</v>
      </c>
      <c r="F836" t="s">
        <v>16</v>
      </c>
      <c r="G836">
        <v>30</v>
      </c>
      <c r="H836" s="4">
        <v>50</v>
      </c>
      <c r="I836" s="3">
        <v>0.1</v>
      </c>
      <c r="J836" t="s">
        <v>70</v>
      </c>
      <c r="K836" t="s">
        <v>59</v>
      </c>
      <c r="L836" t="s">
        <v>34</v>
      </c>
      <c r="M836" s="4">
        <f>+TablaVentas[[#This Row],[Cantidad]]*TablaVentas[[#This Row],[Precio_unitario]]*(1-TablaVentas[[#This Row],[Descuento]])</f>
        <v>1350</v>
      </c>
    </row>
    <row r="837" spans="1:13" x14ac:dyDescent="0.25">
      <c r="A837" t="s">
        <v>907</v>
      </c>
      <c r="B837">
        <v>45817</v>
      </c>
      <c r="C837" t="s">
        <v>46</v>
      </c>
      <c r="D837" t="s">
        <v>65</v>
      </c>
      <c r="E837" t="s">
        <v>19</v>
      </c>
      <c r="F837" t="s">
        <v>16</v>
      </c>
      <c r="G837">
        <v>40</v>
      </c>
      <c r="H837" s="4">
        <v>200</v>
      </c>
      <c r="I837" s="3">
        <v>0.1</v>
      </c>
      <c r="J837" t="s">
        <v>70</v>
      </c>
      <c r="K837" t="s">
        <v>60</v>
      </c>
      <c r="L837" t="s">
        <v>37</v>
      </c>
      <c r="M837" s="4">
        <f>+TablaVentas[[#This Row],[Cantidad]]*TablaVentas[[#This Row],[Precio_unitario]]*(1-TablaVentas[[#This Row],[Descuento]])</f>
        <v>7200</v>
      </c>
    </row>
    <row r="838" spans="1:13" x14ac:dyDescent="0.25">
      <c r="A838" t="s">
        <v>908</v>
      </c>
      <c r="B838">
        <v>45901</v>
      </c>
      <c r="C838" t="s">
        <v>45</v>
      </c>
      <c r="D838" t="s">
        <v>64</v>
      </c>
      <c r="E838" t="s">
        <v>17</v>
      </c>
      <c r="F838" t="s">
        <v>18</v>
      </c>
      <c r="G838">
        <v>40</v>
      </c>
      <c r="H838" s="4">
        <v>1200</v>
      </c>
      <c r="I838" s="3">
        <v>0.3</v>
      </c>
      <c r="J838" t="s">
        <v>74</v>
      </c>
      <c r="K838" t="s">
        <v>61</v>
      </c>
      <c r="L838" t="s">
        <v>56</v>
      </c>
      <c r="M838" s="4">
        <f>+TablaVentas[[#This Row],[Cantidad]]*TablaVentas[[#This Row],[Precio_unitario]]*(1-TablaVentas[[#This Row],[Descuento]])</f>
        <v>33600</v>
      </c>
    </row>
    <row r="839" spans="1:13" x14ac:dyDescent="0.25">
      <c r="A839" t="s">
        <v>909</v>
      </c>
      <c r="B839">
        <v>45723</v>
      </c>
      <c r="C839" t="s">
        <v>48</v>
      </c>
      <c r="D839" t="s">
        <v>65</v>
      </c>
      <c r="E839" t="s">
        <v>19</v>
      </c>
      <c r="F839" t="s">
        <v>16</v>
      </c>
      <c r="G839">
        <v>42</v>
      </c>
      <c r="H839" s="4">
        <v>200</v>
      </c>
      <c r="I839" s="3">
        <v>0.1</v>
      </c>
      <c r="J839" t="s">
        <v>72</v>
      </c>
      <c r="K839" t="s">
        <v>61</v>
      </c>
      <c r="L839" t="s">
        <v>56</v>
      </c>
      <c r="M839" s="4">
        <f>+TablaVentas[[#This Row],[Cantidad]]*TablaVentas[[#This Row],[Precio_unitario]]*(1-TablaVentas[[#This Row],[Descuento]])</f>
        <v>7560</v>
      </c>
    </row>
    <row r="840" spans="1:13" x14ac:dyDescent="0.25">
      <c r="A840" t="s">
        <v>910</v>
      </c>
      <c r="B840">
        <v>45755</v>
      </c>
      <c r="C840" t="s">
        <v>47</v>
      </c>
      <c r="D840" t="s">
        <v>65</v>
      </c>
      <c r="E840" t="s">
        <v>19</v>
      </c>
      <c r="F840" t="s">
        <v>16</v>
      </c>
      <c r="G840">
        <v>37</v>
      </c>
      <c r="H840" s="4">
        <v>200</v>
      </c>
      <c r="I840" s="3">
        <v>0.1</v>
      </c>
      <c r="J840" t="s">
        <v>70</v>
      </c>
      <c r="K840" t="s">
        <v>60</v>
      </c>
      <c r="L840" t="s">
        <v>37</v>
      </c>
      <c r="M840" s="4">
        <f>+TablaVentas[[#This Row],[Cantidad]]*TablaVentas[[#This Row],[Precio_unitario]]*(1-TablaVentas[[#This Row],[Descuento]])</f>
        <v>6660</v>
      </c>
    </row>
    <row r="841" spans="1:13" x14ac:dyDescent="0.25">
      <c r="A841" t="s">
        <v>911</v>
      </c>
      <c r="B841">
        <v>45733</v>
      </c>
      <c r="C841" t="s">
        <v>48</v>
      </c>
      <c r="D841" t="s">
        <v>66</v>
      </c>
      <c r="E841" t="s">
        <v>20</v>
      </c>
      <c r="F841" t="s">
        <v>21</v>
      </c>
      <c r="G841">
        <v>41</v>
      </c>
      <c r="H841" s="4">
        <v>800</v>
      </c>
      <c r="I841" s="3">
        <v>0.2</v>
      </c>
      <c r="J841" t="s">
        <v>74</v>
      </c>
      <c r="K841" t="s">
        <v>62</v>
      </c>
      <c r="L841" t="s">
        <v>57</v>
      </c>
      <c r="M841" s="4">
        <f>+TablaVentas[[#This Row],[Cantidad]]*TablaVentas[[#This Row],[Precio_unitario]]*(1-TablaVentas[[#This Row],[Descuento]])</f>
        <v>26240</v>
      </c>
    </row>
    <row r="842" spans="1:13" x14ac:dyDescent="0.25">
      <c r="A842" t="s">
        <v>912</v>
      </c>
      <c r="B842">
        <v>45965</v>
      </c>
      <c r="C842" t="s">
        <v>47</v>
      </c>
      <c r="D842" t="s">
        <v>65</v>
      </c>
      <c r="E842" t="s">
        <v>19</v>
      </c>
      <c r="F842" t="s">
        <v>16</v>
      </c>
      <c r="G842">
        <v>13</v>
      </c>
      <c r="H842" s="4">
        <v>200</v>
      </c>
      <c r="I842" s="3">
        <v>0.1</v>
      </c>
      <c r="J842" t="s">
        <v>70</v>
      </c>
      <c r="K842" t="s">
        <v>59</v>
      </c>
      <c r="L842" t="s">
        <v>34</v>
      </c>
      <c r="M842" s="4">
        <f>+TablaVentas[[#This Row],[Cantidad]]*TablaVentas[[#This Row],[Precio_unitario]]*(1-TablaVentas[[#This Row],[Descuento]])</f>
        <v>2340</v>
      </c>
    </row>
    <row r="843" spans="1:13" x14ac:dyDescent="0.25">
      <c r="A843" t="s">
        <v>913</v>
      </c>
      <c r="B843">
        <v>45946</v>
      </c>
      <c r="C843" t="s">
        <v>46</v>
      </c>
      <c r="D843" t="s">
        <v>65</v>
      </c>
      <c r="E843" t="s">
        <v>19</v>
      </c>
      <c r="F843" t="s">
        <v>16</v>
      </c>
      <c r="G843">
        <v>12</v>
      </c>
      <c r="H843" s="4">
        <v>200</v>
      </c>
      <c r="I843" s="3">
        <v>0.1</v>
      </c>
      <c r="J843" t="s">
        <v>70</v>
      </c>
      <c r="K843" t="s">
        <v>62</v>
      </c>
      <c r="L843" t="s">
        <v>57</v>
      </c>
      <c r="M843" s="4">
        <f>+TablaVentas[[#This Row],[Cantidad]]*TablaVentas[[#This Row],[Precio_unitario]]*(1-TablaVentas[[#This Row],[Descuento]])</f>
        <v>2160</v>
      </c>
    </row>
    <row r="844" spans="1:13" x14ac:dyDescent="0.25">
      <c r="A844" t="s">
        <v>914</v>
      </c>
      <c r="B844">
        <v>45919</v>
      </c>
      <c r="C844" t="s">
        <v>46</v>
      </c>
      <c r="D844" t="s">
        <v>65</v>
      </c>
      <c r="E844" t="s">
        <v>19</v>
      </c>
      <c r="F844" t="s">
        <v>16</v>
      </c>
      <c r="G844">
        <v>19</v>
      </c>
      <c r="H844" s="4">
        <v>200</v>
      </c>
      <c r="I844" s="3">
        <v>0.1</v>
      </c>
      <c r="J844" t="s">
        <v>74</v>
      </c>
      <c r="K844" t="s">
        <v>58</v>
      </c>
      <c r="L844" t="s">
        <v>30</v>
      </c>
      <c r="M844" s="4">
        <f>+TablaVentas[[#This Row],[Cantidad]]*TablaVentas[[#This Row],[Precio_unitario]]*(1-TablaVentas[[#This Row],[Descuento]])</f>
        <v>3420</v>
      </c>
    </row>
    <row r="845" spans="1:13" x14ac:dyDescent="0.25">
      <c r="A845" t="s">
        <v>915</v>
      </c>
      <c r="B845">
        <v>45780</v>
      </c>
      <c r="C845" t="s">
        <v>45</v>
      </c>
      <c r="D845" t="s">
        <v>64</v>
      </c>
      <c r="E845" t="s">
        <v>17</v>
      </c>
      <c r="F845" t="s">
        <v>18</v>
      </c>
      <c r="G845">
        <v>39</v>
      </c>
      <c r="H845" s="4">
        <v>1200</v>
      </c>
      <c r="I845" s="3">
        <v>0.3</v>
      </c>
      <c r="J845" t="s">
        <v>70</v>
      </c>
      <c r="K845" t="s">
        <v>59</v>
      </c>
      <c r="L845" t="s">
        <v>34</v>
      </c>
      <c r="M845" s="4">
        <f>+TablaVentas[[#This Row],[Cantidad]]*TablaVentas[[#This Row],[Precio_unitario]]*(1-TablaVentas[[#This Row],[Descuento]])</f>
        <v>32759.999999999996</v>
      </c>
    </row>
    <row r="846" spans="1:13" x14ac:dyDescent="0.25">
      <c r="A846" t="s">
        <v>916</v>
      </c>
      <c r="B846">
        <v>45903</v>
      </c>
      <c r="C846" t="s">
        <v>48</v>
      </c>
      <c r="D846" t="s">
        <v>63</v>
      </c>
      <c r="E846" t="s">
        <v>15</v>
      </c>
      <c r="F846" t="s">
        <v>16</v>
      </c>
      <c r="G846">
        <v>21</v>
      </c>
      <c r="H846" s="4">
        <v>50</v>
      </c>
      <c r="I846" s="3">
        <v>0.1</v>
      </c>
      <c r="J846" t="s">
        <v>72</v>
      </c>
      <c r="K846" t="s">
        <v>61</v>
      </c>
      <c r="L846" t="s">
        <v>56</v>
      </c>
      <c r="M846" s="4">
        <f>+TablaVentas[[#This Row],[Cantidad]]*TablaVentas[[#This Row],[Precio_unitario]]*(1-TablaVentas[[#This Row],[Descuento]])</f>
        <v>945</v>
      </c>
    </row>
    <row r="847" spans="1:13" x14ac:dyDescent="0.25">
      <c r="A847" t="s">
        <v>917</v>
      </c>
      <c r="B847">
        <v>45910</v>
      </c>
      <c r="C847" t="s">
        <v>45</v>
      </c>
      <c r="D847" t="s">
        <v>64</v>
      </c>
      <c r="E847" t="s">
        <v>17</v>
      </c>
      <c r="F847" t="s">
        <v>18</v>
      </c>
      <c r="G847">
        <v>27</v>
      </c>
      <c r="H847" s="4">
        <v>1200</v>
      </c>
      <c r="I847" s="3">
        <v>0.3</v>
      </c>
      <c r="J847" t="s">
        <v>70</v>
      </c>
      <c r="K847" t="s">
        <v>61</v>
      </c>
      <c r="L847" t="s">
        <v>56</v>
      </c>
      <c r="M847" s="4">
        <f>+TablaVentas[[#This Row],[Cantidad]]*TablaVentas[[#This Row],[Precio_unitario]]*(1-TablaVentas[[#This Row],[Descuento]])</f>
        <v>22680</v>
      </c>
    </row>
    <row r="848" spans="1:13" x14ac:dyDescent="0.25">
      <c r="A848" t="s">
        <v>918</v>
      </c>
      <c r="B848">
        <v>45673</v>
      </c>
      <c r="C848" t="s">
        <v>45</v>
      </c>
      <c r="D848" t="s">
        <v>66</v>
      </c>
      <c r="E848" t="s">
        <v>20</v>
      </c>
      <c r="F848" t="s">
        <v>21</v>
      </c>
      <c r="G848">
        <v>22</v>
      </c>
      <c r="H848" s="4">
        <v>800</v>
      </c>
      <c r="I848" s="3">
        <v>0.2</v>
      </c>
      <c r="J848" t="s">
        <v>74</v>
      </c>
      <c r="K848" t="s">
        <v>59</v>
      </c>
      <c r="L848" t="s">
        <v>34</v>
      </c>
      <c r="M848" s="4">
        <f>+TablaVentas[[#This Row],[Cantidad]]*TablaVentas[[#This Row],[Precio_unitario]]*(1-TablaVentas[[#This Row],[Descuento]])</f>
        <v>14080</v>
      </c>
    </row>
    <row r="849" spans="1:13" x14ac:dyDescent="0.25">
      <c r="A849" t="s">
        <v>919</v>
      </c>
      <c r="B849">
        <v>45989</v>
      </c>
      <c r="C849" t="s">
        <v>45</v>
      </c>
      <c r="D849" t="s">
        <v>65</v>
      </c>
      <c r="E849" t="s">
        <v>19</v>
      </c>
      <c r="F849" t="s">
        <v>16</v>
      </c>
      <c r="G849">
        <v>30</v>
      </c>
      <c r="H849" s="4">
        <v>200</v>
      </c>
      <c r="I849" s="3">
        <v>0.1</v>
      </c>
      <c r="J849" t="s">
        <v>74</v>
      </c>
      <c r="K849" t="s">
        <v>62</v>
      </c>
      <c r="L849" t="s">
        <v>57</v>
      </c>
      <c r="M849" s="4">
        <f>+TablaVentas[[#This Row],[Cantidad]]*TablaVentas[[#This Row],[Precio_unitario]]*(1-TablaVentas[[#This Row],[Descuento]])</f>
        <v>5400</v>
      </c>
    </row>
    <row r="850" spans="1:13" x14ac:dyDescent="0.25">
      <c r="A850" t="s">
        <v>920</v>
      </c>
      <c r="B850">
        <v>45943</v>
      </c>
      <c r="C850" t="s">
        <v>47</v>
      </c>
      <c r="D850" t="s">
        <v>63</v>
      </c>
      <c r="E850" t="s">
        <v>15</v>
      </c>
      <c r="F850" t="s">
        <v>16</v>
      </c>
      <c r="G850">
        <v>31</v>
      </c>
      <c r="H850" s="4">
        <v>50</v>
      </c>
      <c r="I850" s="3">
        <v>0.1</v>
      </c>
      <c r="J850" t="s">
        <v>74</v>
      </c>
      <c r="K850" t="s">
        <v>62</v>
      </c>
      <c r="L850" t="s">
        <v>57</v>
      </c>
      <c r="M850" s="4">
        <f>+TablaVentas[[#This Row],[Cantidad]]*TablaVentas[[#This Row],[Precio_unitario]]*(1-TablaVentas[[#This Row],[Descuento]])</f>
        <v>1395</v>
      </c>
    </row>
    <row r="851" spans="1:13" x14ac:dyDescent="0.25">
      <c r="A851" t="s">
        <v>921</v>
      </c>
      <c r="B851">
        <v>45897</v>
      </c>
      <c r="C851" t="s">
        <v>48</v>
      </c>
      <c r="D851" t="s">
        <v>64</v>
      </c>
      <c r="E851" t="s">
        <v>17</v>
      </c>
      <c r="F851" t="s">
        <v>18</v>
      </c>
      <c r="G851">
        <v>25</v>
      </c>
      <c r="H851" s="4">
        <v>1200</v>
      </c>
      <c r="I851" s="3">
        <v>0.3</v>
      </c>
      <c r="J851" t="s">
        <v>72</v>
      </c>
      <c r="K851" t="s">
        <v>60</v>
      </c>
      <c r="L851" t="s">
        <v>37</v>
      </c>
      <c r="M851" s="4">
        <f>+TablaVentas[[#This Row],[Cantidad]]*TablaVentas[[#This Row],[Precio_unitario]]*(1-TablaVentas[[#This Row],[Descuento]])</f>
        <v>21000</v>
      </c>
    </row>
    <row r="852" spans="1:13" x14ac:dyDescent="0.25">
      <c r="A852" t="s">
        <v>922</v>
      </c>
      <c r="B852">
        <v>45662</v>
      </c>
      <c r="C852" t="s">
        <v>45</v>
      </c>
      <c r="D852" t="s">
        <v>64</v>
      </c>
      <c r="E852" t="s">
        <v>17</v>
      </c>
      <c r="F852" t="s">
        <v>18</v>
      </c>
      <c r="G852">
        <v>13</v>
      </c>
      <c r="H852" s="4">
        <v>1200</v>
      </c>
      <c r="I852" s="3">
        <v>0.3</v>
      </c>
      <c r="J852" t="s">
        <v>70</v>
      </c>
      <c r="K852" t="s">
        <v>60</v>
      </c>
      <c r="L852" t="s">
        <v>37</v>
      </c>
      <c r="M852" s="4">
        <f>+TablaVentas[[#This Row],[Cantidad]]*TablaVentas[[#This Row],[Precio_unitario]]*(1-TablaVentas[[#This Row],[Descuento]])</f>
        <v>10920</v>
      </c>
    </row>
    <row r="853" spans="1:13" x14ac:dyDescent="0.25">
      <c r="A853" t="s">
        <v>923</v>
      </c>
      <c r="B853">
        <v>45978</v>
      </c>
      <c r="C853" t="s">
        <v>48</v>
      </c>
      <c r="D853" t="s">
        <v>63</v>
      </c>
      <c r="E853" t="s">
        <v>15</v>
      </c>
      <c r="F853" t="s">
        <v>16</v>
      </c>
      <c r="G853">
        <v>7</v>
      </c>
      <c r="H853" s="4">
        <v>50</v>
      </c>
      <c r="I853" s="3">
        <v>0.1</v>
      </c>
      <c r="J853" t="s">
        <v>70</v>
      </c>
      <c r="K853" t="s">
        <v>62</v>
      </c>
      <c r="L853" t="s">
        <v>57</v>
      </c>
      <c r="M853" s="4">
        <f>+TablaVentas[[#This Row],[Cantidad]]*TablaVentas[[#This Row],[Precio_unitario]]*(1-TablaVentas[[#This Row],[Descuento]])</f>
        <v>315</v>
      </c>
    </row>
    <row r="854" spans="1:13" x14ac:dyDescent="0.25">
      <c r="A854" t="s">
        <v>924</v>
      </c>
      <c r="B854">
        <v>45722</v>
      </c>
      <c r="C854" t="s">
        <v>47</v>
      </c>
      <c r="D854" t="s">
        <v>65</v>
      </c>
      <c r="E854" t="s">
        <v>19</v>
      </c>
      <c r="F854" t="s">
        <v>16</v>
      </c>
      <c r="G854">
        <v>7</v>
      </c>
      <c r="H854" s="4">
        <v>200</v>
      </c>
      <c r="I854" s="3">
        <v>0.1</v>
      </c>
      <c r="J854" t="s">
        <v>74</v>
      </c>
      <c r="K854" t="s">
        <v>60</v>
      </c>
      <c r="L854" t="s">
        <v>37</v>
      </c>
      <c r="M854" s="4">
        <f>+TablaVentas[[#This Row],[Cantidad]]*TablaVentas[[#This Row],[Precio_unitario]]*(1-TablaVentas[[#This Row],[Descuento]])</f>
        <v>1260</v>
      </c>
    </row>
    <row r="855" spans="1:13" x14ac:dyDescent="0.25">
      <c r="A855" t="s">
        <v>925</v>
      </c>
      <c r="B855">
        <v>45902</v>
      </c>
      <c r="C855" t="s">
        <v>45</v>
      </c>
      <c r="D855" t="s">
        <v>64</v>
      </c>
      <c r="E855" t="s">
        <v>17</v>
      </c>
      <c r="F855" t="s">
        <v>18</v>
      </c>
      <c r="G855">
        <v>18</v>
      </c>
      <c r="H855" s="4">
        <v>1200</v>
      </c>
      <c r="I855" s="3">
        <v>0.3</v>
      </c>
      <c r="J855" t="s">
        <v>72</v>
      </c>
      <c r="K855" t="s">
        <v>58</v>
      </c>
      <c r="L855" t="s">
        <v>30</v>
      </c>
      <c r="M855" s="4">
        <f>+TablaVentas[[#This Row],[Cantidad]]*TablaVentas[[#This Row],[Precio_unitario]]*(1-TablaVentas[[#This Row],[Descuento]])</f>
        <v>15119.999999999998</v>
      </c>
    </row>
    <row r="856" spans="1:13" x14ac:dyDescent="0.25">
      <c r="A856" t="s">
        <v>926</v>
      </c>
      <c r="B856">
        <v>45925</v>
      </c>
      <c r="C856" t="s">
        <v>48</v>
      </c>
      <c r="D856" t="s">
        <v>66</v>
      </c>
      <c r="E856" t="s">
        <v>20</v>
      </c>
      <c r="F856" t="s">
        <v>21</v>
      </c>
      <c r="G856">
        <v>6</v>
      </c>
      <c r="H856" s="4">
        <v>800</v>
      </c>
      <c r="I856" s="3">
        <v>0.2</v>
      </c>
      <c r="J856" t="s">
        <v>72</v>
      </c>
      <c r="K856" t="s">
        <v>61</v>
      </c>
      <c r="L856" t="s">
        <v>56</v>
      </c>
      <c r="M856" s="4">
        <f>+TablaVentas[[#This Row],[Cantidad]]*TablaVentas[[#This Row],[Precio_unitario]]*(1-TablaVentas[[#This Row],[Descuento]])</f>
        <v>3840</v>
      </c>
    </row>
    <row r="857" spans="1:13" x14ac:dyDescent="0.25">
      <c r="A857" t="s">
        <v>927</v>
      </c>
      <c r="B857">
        <v>45749</v>
      </c>
      <c r="C857" t="s">
        <v>48</v>
      </c>
      <c r="D857" t="s">
        <v>65</v>
      </c>
      <c r="E857" t="s">
        <v>19</v>
      </c>
      <c r="F857" t="s">
        <v>16</v>
      </c>
      <c r="G857">
        <v>9</v>
      </c>
      <c r="H857" s="4">
        <v>200</v>
      </c>
      <c r="I857" s="3">
        <v>0.1</v>
      </c>
      <c r="J857" t="s">
        <v>72</v>
      </c>
      <c r="K857" t="s">
        <v>59</v>
      </c>
      <c r="L857" t="s">
        <v>34</v>
      </c>
      <c r="M857" s="4">
        <f>+TablaVentas[[#This Row],[Cantidad]]*TablaVentas[[#This Row],[Precio_unitario]]*(1-TablaVentas[[#This Row],[Descuento]])</f>
        <v>1620</v>
      </c>
    </row>
    <row r="858" spans="1:13" x14ac:dyDescent="0.25">
      <c r="A858" t="s">
        <v>928</v>
      </c>
      <c r="B858">
        <v>45942</v>
      </c>
      <c r="C858" t="s">
        <v>45</v>
      </c>
      <c r="D858" t="s">
        <v>66</v>
      </c>
      <c r="E858" t="s">
        <v>20</v>
      </c>
      <c r="F858" t="s">
        <v>21</v>
      </c>
      <c r="G858">
        <v>28</v>
      </c>
      <c r="H858" s="4">
        <v>800</v>
      </c>
      <c r="I858" s="3">
        <v>0.2</v>
      </c>
      <c r="J858" t="s">
        <v>74</v>
      </c>
      <c r="K858" t="s">
        <v>58</v>
      </c>
      <c r="L858" t="s">
        <v>30</v>
      </c>
      <c r="M858" s="4">
        <f>+TablaVentas[[#This Row],[Cantidad]]*TablaVentas[[#This Row],[Precio_unitario]]*(1-TablaVentas[[#This Row],[Descuento]])</f>
        <v>17920</v>
      </c>
    </row>
    <row r="859" spans="1:13" x14ac:dyDescent="0.25">
      <c r="A859" t="s">
        <v>929</v>
      </c>
      <c r="B859">
        <v>45822</v>
      </c>
      <c r="C859" t="s">
        <v>47</v>
      </c>
      <c r="D859" t="s">
        <v>63</v>
      </c>
      <c r="E859" t="s">
        <v>15</v>
      </c>
      <c r="F859" t="s">
        <v>16</v>
      </c>
      <c r="G859">
        <v>8</v>
      </c>
      <c r="H859" s="4">
        <v>50</v>
      </c>
      <c r="I859" s="3">
        <v>0.1</v>
      </c>
      <c r="J859" t="s">
        <v>70</v>
      </c>
      <c r="K859" t="s">
        <v>59</v>
      </c>
      <c r="L859" t="s">
        <v>34</v>
      </c>
      <c r="M859" s="4">
        <f>+TablaVentas[[#This Row],[Cantidad]]*TablaVentas[[#This Row],[Precio_unitario]]*(1-TablaVentas[[#This Row],[Descuento]])</f>
        <v>360</v>
      </c>
    </row>
    <row r="860" spans="1:13" x14ac:dyDescent="0.25">
      <c r="A860" t="s">
        <v>930</v>
      </c>
      <c r="B860">
        <v>45665</v>
      </c>
      <c r="C860" t="s">
        <v>46</v>
      </c>
      <c r="D860" t="s">
        <v>65</v>
      </c>
      <c r="E860" t="s">
        <v>19</v>
      </c>
      <c r="F860" t="s">
        <v>16</v>
      </c>
      <c r="G860">
        <v>19</v>
      </c>
      <c r="H860" s="4">
        <v>200</v>
      </c>
      <c r="I860" s="3">
        <v>0.1</v>
      </c>
      <c r="J860" t="s">
        <v>70</v>
      </c>
      <c r="K860" t="s">
        <v>60</v>
      </c>
      <c r="L860" t="s">
        <v>37</v>
      </c>
      <c r="M860" s="4">
        <f>+TablaVentas[[#This Row],[Cantidad]]*TablaVentas[[#This Row],[Precio_unitario]]*(1-TablaVentas[[#This Row],[Descuento]])</f>
        <v>3420</v>
      </c>
    </row>
    <row r="861" spans="1:13" x14ac:dyDescent="0.25">
      <c r="A861" t="s">
        <v>931</v>
      </c>
      <c r="B861">
        <v>45811</v>
      </c>
      <c r="C861" t="s">
        <v>46</v>
      </c>
      <c r="D861" t="s">
        <v>65</v>
      </c>
      <c r="E861" t="s">
        <v>19</v>
      </c>
      <c r="F861" t="s">
        <v>16</v>
      </c>
      <c r="G861">
        <v>45</v>
      </c>
      <c r="H861" s="4">
        <v>200</v>
      </c>
      <c r="I861" s="3">
        <v>0.1</v>
      </c>
      <c r="J861" t="s">
        <v>72</v>
      </c>
      <c r="K861" t="s">
        <v>61</v>
      </c>
      <c r="L861" t="s">
        <v>56</v>
      </c>
      <c r="M861" s="4">
        <f>+TablaVentas[[#This Row],[Cantidad]]*TablaVentas[[#This Row],[Precio_unitario]]*(1-TablaVentas[[#This Row],[Descuento]])</f>
        <v>8100</v>
      </c>
    </row>
    <row r="862" spans="1:13" x14ac:dyDescent="0.25">
      <c r="A862" t="s">
        <v>932</v>
      </c>
      <c r="B862">
        <v>45798</v>
      </c>
      <c r="C862" t="s">
        <v>45</v>
      </c>
      <c r="D862" t="s">
        <v>65</v>
      </c>
      <c r="E862" t="s">
        <v>19</v>
      </c>
      <c r="F862" t="s">
        <v>16</v>
      </c>
      <c r="G862">
        <v>44</v>
      </c>
      <c r="H862" s="4">
        <v>200</v>
      </c>
      <c r="I862" s="3">
        <v>0.1</v>
      </c>
      <c r="J862" t="s">
        <v>72</v>
      </c>
      <c r="K862" t="s">
        <v>60</v>
      </c>
      <c r="L862" t="s">
        <v>37</v>
      </c>
      <c r="M862" s="4">
        <f>+TablaVentas[[#This Row],[Cantidad]]*TablaVentas[[#This Row],[Precio_unitario]]*(1-TablaVentas[[#This Row],[Descuento]])</f>
        <v>7920</v>
      </c>
    </row>
    <row r="863" spans="1:13" x14ac:dyDescent="0.25">
      <c r="A863" t="s">
        <v>933</v>
      </c>
      <c r="B863">
        <v>45934</v>
      </c>
      <c r="C863" t="s">
        <v>46</v>
      </c>
      <c r="D863" t="s">
        <v>65</v>
      </c>
      <c r="E863" t="s">
        <v>19</v>
      </c>
      <c r="F863" t="s">
        <v>16</v>
      </c>
      <c r="G863">
        <v>40</v>
      </c>
      <c r="H863" s="4">
        <v>200</v>
      </c>
      <c r="I863" s="3">
        <v>0.1</v>
      </c>
      <c r="J863" t="s">
        <v>70</v>
      </c>
      <c r="K863" t="s">
        <v>58</v>
      </c>
      <c r="L863" t="s">
        <v>30</v>
      </c>
      <c r="M863" s="4">
        <f>+TablaVentas[[#This Row],[Cantidad]]*TablaVentas[[#This Row],[Precio_unitario]]*(1-TablaVentas[[#This Row],[Descuento]])</f>
        <v>7200</v>
      </c>
    </row>
    <row r="864" spans="1:13" x14ac:dyDescent="0.25">
      <c r="A864" t="s">
        <v>934</v>
      </c>
      <c r="B864">
        <v>45928</v>
      </c>
      <c r="C864" t="s">
        <v>45</v>
      </c>
      <c r="D864" t="s">
        <v>63</v>
      </c>
      <c r="E864" t="s">
        <v>15</v>
      </c>
      <c r="F864" t="s">
        <v>16</v>
      </c>
      <c r="G864">
        <v>42</v>
      </c>
      <c r="H864" s="4">
        <v>50</v>
      </c>
      <c r="I864" s="3">
        <v>0.1</v>
      </c>
      <c r="J864" t="s">
        <v>70</v>
      </c>
      <c r="K864" t="s">
        <v>58</v>
      </c>
      <c r="L864" t="s">
        <v>30</v>
      </c>
      <c r="M864" s="4">
        <f>+TablaVentas[[#This Row],[Cantidad]]*TablaVentas[[#This Row],[Precio_unitario]]*(1-TablaVentas[[#This Row],[Descuento]])</f>
        <v>1890</v>
      </c>
    </row>
    <row r="865" spans="1:13" x14ac:dyDescent="0.25">
      <c r="A865" t="s">
        <v>935</v>
      </c>
      <c r="B865">
        <v>45996</v>
      </c>
      <c r="C865" t="s">
        <v>46</v>
      </c>
      <c r="D865" t="s">
        <v>65</v>
      </c>
      <c r="E865" t="s">
        <v>19</v>
      </c>
      <c r="F865" t="s">
        <v>16</v>
      </c>
      <c r="G865">
        <v>14</v>
      </c>
      <c r="H865" s="4">
        <v>200</v>
      </c>
      <c r="I865" s="3">
        <v>0.1</v>
      </c>
      <c r="J865" t="s">
        <v>72</v>
      </c>
      <c r="K865" t="s">
        <v>62</v>
      </c>
      <c r="L865" t="s">
        <v>57</v>
      </c>
      <c r="M865" s="4">
        <f>+TablaVentas[[#This Row],[Cantidad]]*TablaVentas[[#This Row],[Precio_unitario]]*(1-TablaVentas[[#This Row],[Descuento]])</f>
        <v>2520</v>
      </c>
    </row>
    <row r="866" spans="1:13" x14ac:dyDescent="0.25">
      <c r="A866" t="s">
        <v>936</v>
      </c>
      <c r="B866">
        <v>45785</v>
      </c>
      <c r="C866" t="s">
        <v>45</v>
      </c>
      <c r="D866" t="s">
        <v>63</v>
      </c>
      <c r="E866" t="s">
        <v>15</v>
      </c>
      <c r="F866" t="s">
        <v>16</v>
      </c>
      <c r="G866">
        <v>15</v>
      </c>
      <c r="H866" s="4">
        <v>50</v>
      </c>
      <c r="I866" s="3">
        <v>0.1</v>
      </c>
      <c r="J866" t="s">
        <v>70</v>
      </c>
      <c r="K866" t="s">
        <v>59</v>
      </c>
      <c r="L866" t="s">
        <v>34</v>
      </c>
      <c r="M866" s="4">
        <f>+TablaVentas[[#This Row],[Cantidad]]*TablaVentas[[#This Row],[Precio_unitario]]*(1-TablaVentas[[#This Row],[Descuento]])</f>
        <v>675</v>
      </c>
    </row>
    <row r="867" spans="1:13" x14ac:dyDescent="0.25">
      <c r="A867" t="s">
        <v>937</v>
      </c>
      <c r="B867">
        <v>45822</v>
      </c>
      <c r="C867" t="s">
        <v>45</v>
      </c>
      <c r="D867" t="s">
        <v>64</v>
      </c>
      <c r="E867" t="s">
        <v>17</v>
      </c>
      <c r="F867" t="s">
        <v>18</v>
      </c>
      <c r="G867">
        <v>19</v>
      </c>
      <c r="H867" s="4">
        <v>1200</v>
      </c>
      <c r="I867" s="3">
        <v>0.3</v>
      </c>
      <c r="J867" t="s">
        <v>74</v>
      </c>
      <c r="K867" t="s">
        <v>59</v>
      </c>
      <c r="L867" t="s">
        <v>34</v>
      </c>
      <c r="M867" s="4">
        <f>+TablaVentas[[#This Row],[Cantidad]]*TablaVentas[[#This Row],[Precio_unitario]]*(1-TablaVentas[[#This Row],[Descuento]])</f>
        <v>15959.999999999998</v>
      </c>
    </row>
    <row r="868" spans="1:13" x14ac:dyDescent="0.25">
      <c r="A868" t="s">
        <v>938</v>
      </c>
      <c r="B868">
        <v>45926</v>
      </c>
      <c r="C868" t="s">
        <v>48</v>
      </c>
      <c r="D868" t="s">
        <v>63</v>
      </c>
      <c r="E868" t="s">
        <v>15</v>
      </c>
      <c r="F868" t="s">
        <v>16</v>
      </c>
      <c r="G868">
        <v>34</v>
      </c>
      <c r="H868" s="4">
        <v>50</v>
      </c>
      <c r="I868" s="3">
        <v>0.1</v>
      </c>
      <c r="J868" t="s">
        <v>72</v>
      </c>
      <c r="K868" t="s">
        <v>62</v>
      </c>
      <c r="L868" t="s">
        <v>57</v>
      </c>
      <c r="M868" s="4">
        <f>+TablaVentas[[#This Row],[Cantidad]]*TablaVentas[[#This Row],[Precio_unitario]]*(1-TablaVentas[[#This Row],[Descuento]])</f>
        <v>1530</v>
      </c>
    </row>
    <row r="869" spans="1:13" x14ac:dyDescent="0.25">
      <c r="A869" t="s">
        <v>939</v>
      </c>
      <c r="B869">
        <v>45738</v>
      </c>
      <c r="C869" t="s">
        <v>45</v>
      </c>
      <c r="D869" t="s">
        <v>65</v>
      </c>
      <c r="E869" t="s">
        <v>19</v>
      </c>
      <c r="F869" t="s">
        <v>16</v>
      </c>
      <c r="G869">
        <v>9</v>
      </c>
      <c r="H869" s="4">
        <v>200</v>
      </c>
      <c r="I869" s="3">
        <v>0.1</v>
      </c>
      <c r="J869" t="s">
        <v>72</v>
      </c>
      <c r="K869" t="s">
        <v>59</v>
      </c>
      <c r="L869" t="s">
        <v>34</v>
      </c>
      <c r="M869" s="4">
        <f>+TablaVentas[[#This Row],[Cantidad]]*TablaVentas[[#This Row],[Precio_unitario]]*(1-TablaVentas[[#This Row],[Descuento]])</f>
        <v>1620</v>
      </c>
    </row>
    <row r="870" spans="1:13" x14ac:dyDescent="0.25">
      <c r="A870" t="s">
        <v>940</v>
      </c>
      <c r="B870">
        <v>45965</v>
      </c>
      <c r="C870" t="s">
        <v>48</v>
      </c>
      <c r="D870" t="s">
        <v>65</v>
      </c>
      <c r="E870" t="s">
        <v>19</v>
      </c>
      <c r="F870" t="s">
        <v>16</v>
      </c>
      <c r="G870">
        <v>13</v>
      </c>
      <c r="H870" s="4">
        <v>200</v>
      </c>
      <c r="I870" s="3">
        <v>0.1</v>
      </c>
      <c r="J870" t="s">
        <v>70</v>
      </c>
      <c r="K870" t="s">
        <v>59</v>
      </c>
      <c r="L870" t="s">
        <v>34</v>
      </c>
      <c r="M870" s="4">
        <f>+TablaVentas[[#This Row],[Cantidad]]*TablaVentas[[#This Row],[Precio_unitario]]*(1-TablaVentas[[#This Row],[Descuento]])</f>
        <v>2340</v>
      </c>
    </row>
    <row r="871" spans="1:13" x14ac:dyDescent="0.25">
      <c r="A871" t="s">
        <v>941</v>
      </c>
      <c r="B871">
        <v>45999</v>
      </c>
      <c r="C871" t="s">
        <v>46</v>
      </c>
      <c r="D871" t="s">
        <v>66</v>
      </c>
      <c r="E871" t="s">
        <v>20</v>
      </c>
      <c r="F871" t="s">
        <v>21</v>
      </c>
      <c r="G871">
        <v>20</v>
      </c>
      <c r="H871" s="4">
        <v>800</v>
      </c>
      <c r="I871" s="3">
        <v>0.2</v>
      </c>
      <c r="J871" t="s">
        <v>70</v>
      </c>
      <c r="K871" t="s">
        <v>61</v>
      </c>
      <c r="L871" t="s">
        <v>56</v>
      </c>
      <c r="M871" s="4">
        <f>+TablaVentas[[#This Row],[Cantidad]]*TablaVentas[[#This Row],[Precio_unitario]]*(1-TablaVentas[[#This Row],[Descuento]])</f>
        <v>12800</v>
      </c>
    </row>
    <row r="872" spans="1:13" x14ac:dyDescent="0.25">
      <c r="A872" t="s">
        <v>942</v>
      </c>
      <c r="B872">
        <v>45954</v>
      </c>
      <c r="C872" t="s">
        <v>46</v>
      </c>
      <c r="D872" t="s">
        <v>65</v>
      </c>
      <c r="E872" t="s">
        <v>19</v>
      </c>
      <c r="F872" t="s">
        <v>16</v>
      </c>
      <c r="G872">
        <v>22</v>
      </c>
      <c r="H872" s="4">
        <v>200</v>
      </c>
      <c r="I872" s="3">
        <v>0.1</v>
      </c>
      <c r="J872" t="s">
        <v>74</v>
      </c>
      <c r="K872" t="s">
        <v>58</v>
      </c>
      <c r="L872" t="s">
        <v>30</v>
      </c>
      <c r="M872" s="4">
        <f>+TablaVentas[[#This Row],[Cantidad]]*TablaVentas[[#This Row],[Precio_unitario]]*(1-TablaVentas[[#This Row],[Descuento]])</f>
        <v>3960</v>
      </c>
    </row>
    <row r="873" spans="1:13" x14ac:dyDescent="0.25">
      <c r="A873" t="s">
        <v>943</v>
      </c>
      <c r="B873">
        <v>45707</v>
      </c>
      <c r="C873" t="s">
        <v>47</v>
      </c>
      <c r="D873" t="s">
        <v>64</v>
      </c>
      <c r="E873" t="s">
        <v>17</v>
      </c>
      <c r="F873" t="s">
        <v>18</v>
      </c>
      <c r="G873">
        <v>13</v>
      </c>
      <c r="H873" s="4">
        <v>1200</v>
      </c>
      <c r="I873" s="3">
        <v>0.3</v>
      </c>
      <c r="J873" t="s">
        <v>70</v>
      </c>
      <c r="K873" t="s">
        <v>59</v>
      </c>
      <c r="L873" t="s">
        <v>34</v>
      </c>
      <c r="M873" s="4">
        <f>+TablaVentas[[#This Row],[Cantidad]]*TablaVentas[[#This Row],[Precio_unitario]]*(1-TablaVentas[[#This Row],[Descuento]])</f>
        <v>10920</v>
      </c>
    </row>
    <row r="874" spans="1:13" x14ac:dyDescent="0.25">
      <c r="A874" t="s">
        <v>944</v>
      </c>
      <c r="B874">
        <v>45707</v>
      </c>
      <c r="C874" t="s">
        <v>45</v>
      </c>
      <c r="D874" t="s">
        <v>63</v>
      </c>
      <c r="E874" t="s">
        <v>15</v>
      </c>
      <c r="F874" t="s">
        <v>16</v>
      </c>
      <c r="G874">
        <v>22</v>
      </c>
      <c r="H874" s="4">
        <v>50</v>
      </c>
      <c r="I874" s="3">
        <v>0.1</v>
      </c>
      <c r="J874" t="s">
        <v>74</v>
      </c>
      <c r="K874" t="s">
        <v>62</v>
      </c>
      <c r="L874" t="s">
        <v>57</v>
      </c>
      <c r="M874" s="4">
        <f>+TablaVentas[[#This Row],[Cantidad]]*TablaVentas[[#This Row],[Precio_unitario]]*(1-TablaVentas[[#This Row],[Descuento]])</f>
        <v>990</v>
      </c>
    </row>
    <row r="875" spans="1:13" x14ac:dyDescent="0.25">
      <c r="A875" t="s">
        <v>945</v>
      </c>
      <c r="B875">
        <v>45768</v>
      </c>
      <c r="C875" t="s">
        <v>46</v>
      </c>
      <c r="D875" t="s">
        <v>66</v>
      </c>
      <c r="E875" t="s">
        <v>20</v>
      </c>
      <c r="F875" t="s">
        <v>21</v>
      </c>
      <c r="G875">
        <v>23</v>
      </c>
      <c r="H875" s="4">
        <v>800</v>
      </c>
      <c r="I875" s="3">
        <v>0.2</v>
      </c>
      <c r="J875" t="s">
        <v>72</v>
      </c>
      <c r="K875" t="s">
        <v>62</v>
      </c>
      <c r="L875" t="s">
        <v>57</v>
      </c>
      <c r="M875" s="4">
        <f>+TablaVentas[[#This Row],[Cantidad]]*TablaVentas[[#This Row],[Precio_unitario]]*(1-TablaVentas[[#This Row],[Descuento]])</f>
        <v>14720</v>
      </c>
    </row>
    <row r="876" spans="1:13" x14ac:dyDescent="0.25">
      <c r="A876" t="s">
        <v>946</v>
      </c>
      <c r="B876">
        <v>45821</v>
      </c>
      <c r="C876" t="s">
        <v>46</v>
      </c>
      <c r="D876" t="s">
        <v>64</v>
      </c>
      <c r="E876" t="s">
        <v>17</v>
      </c>
      <c r="F876" t="s">
        <v>18</v>
      </c>
      <c r="G876">
        <v>20</v>
      </c>
      <c r="H876" s="4">
        <v>1200</v>
      </c>
      <c r="I876" s="3">
        <v>0.3</v>
      </c>
      <c r="J876" t="s">
        <v>72</v>
      </c>
      <c r="K876" t="s">
        <v>60</v>
      </c>
      <c r="L876" t="s">
        <v>37</v>
      </c>
      <c r="M876" s="4">
        <f>+TablaVentas[[#This Row],[Cantidad]]*TablaVentas[[#This Row],[Precio_unitario]]*(1-TablaVentas[[#This Row],[Descuento]])</f>
        <v>16800</v>
      </c>
    </row>
    <row r="877" spans="1:13" x14ac:dyDescent="0.25">
      <c r="A877" t="s">
        <v>947</v>
      </c>
      <c r="B877">
        <v>45810</v>
      </c>
      <c r="C877" t="s">
        <v>47</v>
      </c>
      <c r="D877" t="s">
        <v>63</v>
      </c>
      <c r="E877" t="s">
        <v>15</v>
      </c>
      <c r="F877" t="s">
        <v>16</v>
      </c>
      <c r="G877">
        <v>41</v>
      </c>
      <c r="H877" s="4">
        <v>50</v>
      </c>
      <c r="I877" s="3">
        <v>0.1</v>
      </c>
      <c r="J877" t="s">
        <v>72</v>
      </c>
      <c r="K877" t="s">
        <v>61</v>
      </c>
      <c r="L877" t="s">
        <v>56</v>
      </c>
      <c r="M877" s="4">
        <f>+TablaVentas[[#This Row],[Cantidad]]*TablaVentas[[#This Row],[Precio_unitario]]*(1-TablaVentas[[#This Row],[Descuento]])</f>
        <v>1845</v>
      </c>
    </row>
    <row r="878" spans="1:13" x14ac:dyDescent="0.25">
      <c r="A878" t="s">
        <v>948</v>
      </c>
      <c r="B878">
        <v>46007</v>
      </c>
      <c r="C878" t="s">
        <v>47</v>
      </c>
      <c r="D878" t="s">
        <v>63</v>
      </c>
      <c r="E878" t="s">
        <v>15</v>
      </c>
      <c r="F878" t="s">
        <v>16</v>
      </c>
      <c r="G878">
        <v>17</v>
      </c>
      <c r="H878" s="4">
        <v>50</v>
      </c>
      <c r="I878" s="3">
        <v>0.1</v>
      </c>
      <c r="J878" t="s">
        <v>74</v>
      </c>
      <c r="K878" t="s">
        <v>58</v>
      </c>
      <c r="L878" t="s">
        <v>30</v>
      </c>
      <c r="M878" s="4">
        <f>+TablaVentas[[#This Row],[Cantidad]]*TablaVentas[[#This Row],[Precio_unitario]]*(1-TablaVentas[[#This Row],[Descuento]])</f>
        <v>765</v>
      </c>
    </row>
    <row r="879" spans="1:13" x14ac:dyDescent="0.25">
      <c r="A879" t="s">
        <v>949</v>
      </c>
      <c r="B879">
        <v>45776</v>
      </c>
      <c r="C879" t="s">
        <v>46</v>
      </c>
      <c r="D879" t="s">
        <v>66</v>
      </c>
      <c r="E879" t="s">
        <v>20</v>
      </c>
      <c r="F879" t="s">
        <v>21</v>
      </c>
      <c r="G879">
        <v>32</v>
      </c>
      <c r="H879" s="4">
        <v>800</v>
      </c>
      <c r="I879" s="3">
        <v>0.2</v>
      </c>
      <c r="J879" t="s">
        <v>70</v>
      </c>
      <c r="K879" t="s">
        <v>58</v>
      </c>
      <c r="L879" t="s">
        <v>30</v>
      </c>
      <c r="M879" s="4">
        <f>+TablaVentas[[#This Row],[Cantidad]]*TablaVentas[[#This Row],[Precio_unitario]]*(1-TablaVentas[[#This Row],[Descuento]])</f>
        <v>20480</v>
      </c>
    </row>
    <row r="880" spans="1:13" x14ac:dyDescent="0.25">
      <c r="A880" t="s">
        <v>950</v>
      </c>
      <c r="B880">
        <v>45821</v>
      </c>
      <c r="C880" t="s">
        <v>45</v>
      </c>
      <c r="D880" t="s">
        <v>66</v>
      </c>
      <c r="E880" t="s">
        <v>20</v>
      </c>
      <c r="F880" t="s">
        <v>21</v>
      </c>
      <c r="G880">
        <v>6</v>
      </c>
      <c r="H880" s="4">
        <v>800</v>
      </c>
      <c r="I880" s="3">
        <v>0.2</v>
      </c>
      <c r="J880" t="s">
        <v>74</v>
      </c>
      <c r="K880" t="s">
        <v>62</v>
      </c>
      <c r="L880" t="s">
        <v>57</v>
      </c>
      <c r="M880" s="4">
        <f>+TablaVentas[[#This Row],[Cantidad]]*TablaVentas[[#This Row],[Precio_unitario]]*(1-TablaVentas[[#This Row],[Descuento]])</f>
        <v>3840</v>
      </c>
    </row>
    <row r="881" spans="1:13" x14ac:dyDescent="0.25">
      <c r="A881" t="s">
        <v>951</v>
      </c>
      <c r="B881">
        <v>45876</v>
      </c>
      <c r="C881" t="s">
        <v>47</v>
      </c>
      <c r="D881" t="s">
        <v>64</v>
      </c>
      <c r="E881" t="s">
        <v>17</v>
      </c>
      <c r="F881" t="s">
        <v>18</v>
      </c>
      <c r="G881">
        <v>8</v>
      </c>
      <c r="H881" s="4">
        <v>1200</v>
      </c>
      <c r="I881" s="3">
        <v>0.3</v>
      </c>
      <c r="J881" t="s">
        <v>74</v>
      </c>
      <c r="K881" t="s">
        <v>59</v>
      </c>
      <c r="L881" t="s">
        <v>34</v>
      </c>
      <c r="M881" s="4">
        <f>+TablaVentas[[#This Row],[Cantidad]]*TablaVentas[[#This Row],[Precio_unitario]]*(1-TablaVentas[[#This Row],[Descuento]])</f>
        <v>6720</v>
      </c>
    </row>
    <row r="882" spans="1:13" x14ac:dyDescent="0.25">
      <c r="A882" t="s">
        <v>952</v>
      </c>
      <c r="B882">
        <v>45996</v>
      </c>
      <c r="C882" t="s">
        <v>48</v>
      </c>
      <c r="D882" t="s">
        <v>64</v>
      </c>
      <c r="E882" t="s">
        <v>17</v>
      </c>
      <c r="F882" t="s">
        <v>18</v>
      </c>
      <c r="G882">
        <v>17</v>
      </c>
      <c r="H882" s="4">
        <v>1200</v>
      </c>
      <c r="I882" s="3">
        <v>0.3</v>
      </c>
      <c r="J882" t="s">
        <v>72</v>
      </c>
      <c r="K882" t="s">
        <v>60</v>
      </c>
      <c r="L882" t="s">
        <v>37</v>
      </c>
      <c r="M882" s="4">
        <f>+TablaVentas[[#This Row],[Cantidad]]*TablaVentas[[#This Row],[Precio_unitario]]*(1-TablaVentas[[#This Row],[Descuento]])</f>
        <v>14280</v>
      </c>
    </row>
    <row r="883" spans="1:13" x14ac:dyDescent="0.25">
      <c r="A883" t="s">
        <v>953</v>
      </c>
      <c r="B883">
        <v>45762</v>
      </c>
      <c r="C883" t="s">
        <v>47</v>
      </c>
      <c r="D883" t="s">
        <v>66</v>
      </c>
      <c r="E883" t="s">
        <v>20</v>
      </c>
      <c r="F883" t="s">
        <v>21</v>
      </c>
      <c r="G883">
        <v>21</v>
      </c>
      <c r="H883" s="4">
        <v>800</v>
      </c>
      <c r="I883" s="3">
        <v>0.2</v>
      </c>
      <c r="J883" t="s">
        <v>72</v>
      </c>
      <c r="K883" t="s">
        <v>61</v>
      </c>
      <c r="L883" t="s">
        <v>56</v>
      </c>
      <c r="M883" s="4">
        <f>+TablaVentas[[#This Row],[Cantidad]]*TablaVentas[[#This Row],[Precio_unitario]]*(1-TablaVentas[[#This Row],[Descuento]])</f>
        <v>13440</v>
      </c>
    </row>
    <row r="884" spans="1:13" x14ac:dyDescent="0.25">
      <c r="A884" t="s">
        <v>954</v>
      </c>
      <c r="B884">
        <v>45872</v>
      </c>
      <c r="C884" t="s">
        <v>48</v>
      </c>
      <c r="D884" t="s">
        <v>65</v>
      </c>
      <c r="E884" t="s">
        <v>19</v>
      </c>
      <c r="F884" t="s">
        <v>16</v>
      </c>
      <c r="G884">
        <v>23</v>
      </c>
      <c r="H884" s="4">
        <v>200</v>
      </c>
      <c r="I884" s="3">
        <v>0.1</v>
      </c>
      <c r="J884" t="s">
        <v>70</v>
      </c>
      <c r="K884" t="s">
        <v>61</v>
      </c>
      <c r="L884" t="s">
        <v>56</v>
      </c>
      <c r="M884" s="4">
        <f>+TablaVentas[[#This Row],[Cantidad]]*TablaVentas[[#This Row],[Precio_unitario]]*(1-TablaVentas[[#This Row],[Descuento]])</f>
        <v>4140</v>
      </c>
    </row>
    <row r="885" spans="1:13" x14ac:dyDescent="0.25">
      <c r="A885" t="s">
        <v>955</v>
      </c>
      <c r="B885">
        <v>46004</v>
      </c>
      <c r="C885" t="s">
        <v>48</v>
      </c>
      <c r="D885" t="s">
        <v>65</v>
      </c>
      <c r="E885" t="s">
        <v>19</v>
      </c>
      <c r="F885" t="s">
        <v>16</v>
      </c>
      <c r="G885">
        <v>9</v>
      </c>
      <c r="H885" s="4">
        <v>200</v>
      </c>
      <c r="I885" s="3">
        <v>0.1</v>
      </c>
      <c r="J885" t="s">
        <v>74</v>
      </c>
      <c r="K885" t="s">
        <v>58</v>
      </c>
      <c r="L885" t="s">
        <v>30</v>
      </c>
      <c r="M885" s="4">
        <f>+TablaVentas[[#This Row],[Cantidad]]*TablaVentas[[#This Row],[Precio_unitario]]*(1-TablaVentas[[#This Row],[Descuento]])</f>
        <v>1620</v>
      </c>
    </row>
    <row r="886" spans="1:13" x14ac:dyDescent="0.25">
      <c r="A886" t="s">
        <v>956</v>
      </c>
      <c r="B886">
        <v>45929</v>
      </c>
      <c r="C886" t="s">
        <v>46</v>
      </c>
      <c r="D886" t="s">
        <v>65</v>
      </c>
      <c r="E886" t="s">
        <v>19</v>
      </c>
      <c r="F886" t="s">
        <v>16</v>
      </c>
      <c r="G886">
        <v>35</v>
      </c>
      <c r="H886" s="4">
        <v>200</v>
      </c>
      <c r="I886" s="3">
        <v>0.1</v>
      </c>
      <c r="J886" t="s">
        <v>70</v>
      </c>
      <c r="K886" t="s">
        <v>61</v>
      </c>
      <c r="L886" t="s">
        <v>56</v>
      </c>
      <c r="M886" s="4">
        <f>+TablaVentas[[#This Row],[Cantidad]]*TablaVentas[[#This Row],[Precio_unitario]]*(1-TablaVentas[[#This Row],[Descuento]])</f>
        <v>6300</v>
      </c>
    </row>
    <row r="887" spans="1:13" x14ac:dyDescent="0.25">
      <c r="A887" t="s">
        <v>957</v>
      </c>
      <c r="B887">
        <v>45758</v>
      </c>
      <c r="C887" t="s">
        <v>48</v>
      </c>
      <c r="D887" t="s">
        <v>64</v>
      </c>
      <c r="E887" t="s">
        <v>17</v>
      </c>
      <c r="F887" t="s">
        <v>18</v>
      </c>
      <c r="G887">
        <v>20</v>
      </c>
      <c r="H887" s="4">
        <v>1200</v>
      </c>
      <c r="I887" s="3">
        <v>0.3</v>
      </c>
      <c r="J887" t="s">
        <v>70</v>
      </c>
      <c r="K887" t="s">
        <v>58</v>
      </c>
      <c r="L887" t="s">
        <v>30</v>
      </c>
      <c r="M887" s="4">
        <f>+TablaVentas[[#This Row],[Cantidad]]*TablaVentas[[#This Row],[Precio_unitario]]*(1-TablaVentas[[#This Row],[Descuento]])</f>
        <v>16800</v>
      </c>
    </row>
    <row r="888" spans="1:13" x14ac:dyDescent="0.25">
      <c r="A888" t="s">
        <v>958</v>
      </c>
      <c r="B888">
        <v>45884</v>
      </c>
      <c r="C888" t="s">
        <v>48</v>
      </c>
      <c r="D888" t="s">
        <v>65</v>
      </c>
      <c r="E888" t="s">
        <v>19</v>
      </c>
      <c r="F888" t="s">
        <v>16</v>
      </c>
      <c r="G888">
        <v>14</v>
      </c>
      <c r="H888" s="4">
        <v>200</v>
      </c>
      <c r="I888" s="3">
        <v>0.1</v>
      </c>
      <c r="J888" t="s">
        <v>74</v>
      </c>
      <c r="K888" t="s">
        <v>61</v>
      </c>
      <c r="L888" t="s">
        <v>56</v>
      </c>
      <c r="M888" s="4">
        <f>+TablaVentas[[#This Row],[Cantidad]]*TablaVentas[[#This Row],[Precio_unitario]]*(1-TablaVentas[[#This Row],[Descuento]])</f>
        <v>2520</v>
      </c>
    </row>
    <row r="889" spans="1:13" x14ac:dyDescent="0.25">
      <c r="A889" t="s">
        <v>959</v>
      </c>
      <c r="B889">
        <v>45954</v>
      </c>
      <c r="C889" t="s">
        <v>45</v>
      </c>
      <c r="D889" t="s">
        <v>63</v>
      </c>
      <c r="E889" t="s">
        <v>15</v>
      </c>
      <c r="F889" t="s">
        <v>16</v>
      </c>
      <c r="G889">
        <v>18</v>
      </c>
      <c r="H889" s="4">
        <v>50</v>
      </c>
      <c r="I889" s="3">
        <v>0.1</v>
      </c>
      <c r="J889" t="s">
        <v>72</v>
      </c>
      <c r="K889" t="s">
        <v>62</v>
      </c>
      <c r="L889" t="s">
        <v>57</v>
      </c>
      <c r="M889" s="4">
        <f>+TablaVentas[[#This Row],[Cantidad]]*TablaVentas[[#This Row],[Precio_unitario]]*(1-TablaVentas[[#This Row],[Descuento]])</f>
        <v>810</v>
      </c>
    </row>
    <row r="890" spans="1:13" x14ac:dyDescent="0.25">
      <c r="A890" t="s">
        <v>960</v>
      </c>
      <c r="B890">
        <v>45780</v>
      </c>
      <c r="C890" t="s">
        <v>48</v>
      </c>
      <c r="D890" t="s">
        <v>65</v>
      </c>
      <c r="E890" t="s">
        <v>19</v>
      </c>
      <c r="F890" t="s">
        <v>16</v>
      </c>
      <c r="G890">
        <v>40</v>
      </c>
      <c r="H890" s="4">
        <v>200</v>
      </c>
      <c r="I890" s="3">
        <v>0.1</v>
      </c>
      <c r="J890" t="s">
        <v>70</v>
      </c>
      <c r="K890" t="s">
        <v>62</v>
      </c>
      <c r="L890" t="s">
        <v>57</v>
      </c>
      <c r="M890" s="4">
        <f>+TablaVentas[[#This Row],[Cantidad]]*TablaVentas[[#This Row],[Precio_unitario]]*(1-TablaVentas[[#This Row],[Descuento]])</f>
        <v>7200</v>
      </c>
    </row>
    <row r="891" spans="1:13" x14ac:dyDescent="0.25">
      <c r="A891" t="s">
        <v>961</v>
      </c>
      <c r="B891">
        <v>45989</v>
      </c>
      <c r="C891" t="s">
        <v>47</v>
      </c>
      <c r="D891" t="s">
        <v>65</v>
      </c>
      <c r="E891" t="s">
        <v>19</v>
      </c>
      <c r="F891" t="s">
        <v>16</v>
      </c>
      <c r="G891">
        <v>31</v>
      </c>
      <c r="H891" s="4">
        <v>200</v>
      </c>
      <c r="I891" s="3">
        <v>0.1</v>
      </c>
      <c r="J891" t="s">
        <v>72</v>
      </c>
      <c r="K891" t="s">
        <v>60</v>
      </c>
      <c r="L891" t="s">
        <v>37</v>
      </c>
      <c r="M891" s="4">
        <f>+TablaVentas[[#This Row],[Cantidad]]*TablaVentas[[#This Row],[Precio_unitario]]*(1-TablaVentas[[#This Row],[Descuento]])</f>
        <v>5580</v>
      </c>
    </row>
    <row r="892" spans="1:13" x14ac:dyDescent="0.25">
      <c r="A892" t="s">
        <v>962</v>
      </c>
      <c r="B892">
        <v>45687</v>
      </c>
      <c r="C892" t="s">
        <v>45</v>
      </c>
      <c r="D892" t="s">
        <v>66</v>
      </c>
      <c r="E892" t="s">
        <v>20</v>
      </c>
      <c r="F892" t="s">
        <v>21</v>
      </c>
      <c r="G892">
        <v>9</v>
      </c>
      <c r="H892" s="4">
        <v>800</v>
      </c>
      <c r="I892" s="3">
        <v>0.2</v>
      </c>
      <c r="J892" t="s">
        <v>70</v>
      </c>
      <c r="K892" t="s">
        <v>62</v>
      </c>
      <c r="L892" t="s">
        <v>57</v>
      </c>
      <c r="M892" s="4">
        <f>+TablaVentas[[#This Row],[Cantidad]]*TablaVentas[[#This Row],[Precio_unitario]]*(1-TablaVentas[[#This Row],[Descuento]])</f>
        <v>5760</v>
      </c>
    </row>
    <row r="893" spans="1:13" x14ac:dyDescent="0.25">
      <c r="A893" t="s">
        <v>963</v>
      </c>
      <c r="B893">
        <v>45909</v>
      </c>
      <c r="C893" t="s">
        <v>48</v>
      </c>
      <c r="D893" t="s">
        <v>66</v>
      </c>
      <c r="E893" t="s">
        <v>20</v>
      </c>
      <c r="F893" t="s">
        <v>21</v>
      </c>
      <c r="G893">
        <v>19</v>
      </c>
      <c r="H893" s="4">
        <v>800</v>
      </c>
      <c r="I893" s="3">
        <v>0.2</v>
      </c>
      <c r="J893" t="s">
        <v>70</v>
      </c>
      <c r="K893" t="s">
        <v>59</v>
      </c>
      <c r="L893" t="s">
        <v>34</v>
      </c>
      <c r="M893" s="4">
        <f>+TablaVentas[[#This Row],[Cantidad]]*TablaVentas[[#This Row],[Precio_unitario]]*(1-TablaVentas[[#This Row],[Descuento]])</f>
        <v>12160</v>
      </c>
    </row>
    <row r="894" spans="1:13" x14ac:dyDescent="0.25">
      <c r="A894" t="s">
        <v>964</v>
      </c>
      <c r="B894">
        <v>45968</v>
      </c>
      <c r="C894" t="s">
        <v>47</v>
      </c>
      <c r="D894" t="s">
        <v>65</v>
      </c>
      <c r="E894" t="s">
        <v>19</v>
      </c>
      <c r="F894" t="s">
        <v>16</v>
      </c>
      <c r="G894">
        <v>11</v>
      </c>
      <c r="H894" s="4">
        <v>200</v>
      </c>
      <c r="I894" s="3">
        <v>0.1</v>
      </c>
      <c r="J894" t="s">
        <v>70</v>
      </c>
      <c r="K894" t="s">
        <v>58</v>
      </c>
      <c r="L894" t="s">
        <v>30</v>
      </c>
      <c r="M894" s="4">
        <f>+TablaVentas[[#This Row],[Cantidad]]*TablaVentas[[#This Row],[Precio_unitario]]*(1-TablaVentas[[#This Row],[Descuento]])</f>
        <v>1980</v>
      </c>
    </row>
    <row r="895" spans="1:13" x14ac:dyDescent="0.25">
      <c r="A895" t="s">
        <v>965</v>
      </c>
      <c r="B895">
        <v>45866</v>
      </c>
      <c r="C895" t="s">
        <v>48</v>
      </c>
      <c r="D895" t="s">
        <v>65</v>
      </c>
      <c r="E895" t="s">
        <v>19</v>
      </c>
      <c r="F895" t="s">
        <v>16</v>
      </c>
      <c r="G895">
        <v>45</v>
      </c>
      <c r="H895" s="4">
        <v>200</v>
      </c>
      <c r="I895" s="3">
        <v>0.1</v>
      </c>
      <c r="J895" t="s">
        <v>74</v>
      </c>
      <c r="K895" t="s">
        <v>62</v>
      </c>
      <c r="L895" t="s">
        <v>57</v>
      </c>
      <c r="M895" s="4">
        <f>+TablaVentas[[#This Row],[Cantidad]]*TablaVentas[[#This Row],[Precio_unitario]]*(1-TablaVentas[[#This Row],[Descuento]])</f>
        <v>8100</v>
      </c>
    </row>
    <row r="896" spans="1:13" x14ac:dyDescent="0.25">
      <c r="A896" t="s">
        <v>966</v>
      </c>
      <c r="B896">
        <v>45983</v>
      </c>
      <c r="C896" t="s">
        <v>45</v>
      </c>
      <c r="D896" t="s">
        <v>64</v>
      </c>
      <c r="E896" t="s">
        <v>17</v>
      </c>
      <c r="F896" t="s">
        <v>18</v>
      </c>
      <c r="G896">
        <v>24</v>
      </c>
      <c r="H896" s="4">
        <v>1200</v>
      </c>
      <c r="I896" s="3">
        <v>0.3</v>
      </c>
      <c r="J896" t="s">
        <v>72</v>
      </c>
      <c r="K896" t="s">
        <v>60</v>
      </c>
      <c r="L896" t="s">
        <v>37</v>
      </c>
      <c r="M896" s="4">
        <f>+TablaVentas[[#This Row],[Cantidad]]*TablaVentas[[#This Row],[Precio_unitario]]*(1-TablaVentas[[#This Row],[Descuento]])</f>
        <v>20160</v>
      </c>
    </row>
    <row r="897" spans="1:13" x14ac:dyDescent="0.25">
      <c r="A897" t="s">
        <v>967</v>
      </c>
      <c r="B897">
        <v>45982</v>
      </c>
      <c r="C897" t="s">
        <v>46</v>
      </c>
      <c r="D897" t="s">
        <v>63</v>
      </c>
      <c r="E897" t="s">
        <v>15</v>
      </c>
      <c r="F897" t="s">
        <v>16</v>
      </c>
      <c r="G897">
        <v>6</v>
      </c>
      <c r="H897" s="4">
        <v>50</v>
      </c>
      <c r="I897" s="3">
        <v>0.1</v>
      </c>
      <c r="J897" t="s">
        <v>72</v>
      </c>
      <c r="K897" t="s">
        <v>58</v>
      </c>
      <c r="L897" t="s">
        <v>30</v>
      </c>
      <c r="M897" s="4">
        <f>+TablaVentas[[#This Row],[Cantidad]]*TablaVentas[[#This Row],[Precio_unitario]]*(1-TablaVentas[[#This Row],[Descuento]])</f>
        <v>270</v>
      </c>
    </row>
    <row r="898" spans="1:13" x14ac:dyDescent="0.25">
      <c r="A898" t="s">
        <v>968</v>
      </c>
      <c r="B898">
        <v>45929</v>
      </c>
      <c r="C898" t="s">
        <v>46</v>
      </c>
      <c r="D898" t="s">
        <v>65</v>
      </c>
      <c r="E898" t="s">
        <v>19</v>
      </c>
      <c r="F898" t="s">
        <v>16</v>
      </c>
      <c r="G898">
        <v>45</v>
      </c>
      <c r="H898" s="4">
        <v>200</v>
      </c>
      <c r="I898" s="3">
        <v>0.1</v>
      </c>
      <c r="J898" t="s">
        <v>70</v>
      </c>
      <c r="K898" t="s">
        <v>59</v>
      </c>
      <c r="L898" t="s">
        <v>34</v>
      </c>
      <c r="M898" s="4">
        <f>+TablaVentas[[#This Row],[Cantidad]]*TablaVentas[[#This Row],[Precio_unitario]]*(1-TablaVentas[[#This Row],[Descuento]])</f>
        <v>8100</v>
      </c>
    </row>
    <row r="899" spans="1:13" x14ac:dyDescent="0.25">
      <c r="A899" t="s">
        <v>969</v>
      </c>
      <c r="B899">
        <v>45961</v>
      </c>
      <c r="C899" t="s">
        <v>47</v>
      </c>
      <c r="D899" t="s">
        <v>66</v>
      </c>
      <c r="E899" t="s">
        <v>20</v>
      </c>
      <c r="F899" t="s">
        <v>21</v>
      </c>
      <c r="G899">
        <v>11</v>
      </c>
      <c r="H899" s="4">
        <v>800</v>
      </c>
      <c r="I899" s="3">
        <v>0.2</v>
      </c>
      <c r="J899" t="s">
        <v>72</v>
      </c>
      <c r="K899" t="s">
        <v>61</v>
      </c>
      <c r="L899" t="s">
        <v>56</v>
      </c>
      <c r="M899" s="4">
        <f>+TablaVentas[[#This Row],[Cantidad]]*TablaVentas[[#This Row],[Precio_unitario]]*(1-TablaVentas[[#This Row],[Descuento]])</f>
        <v>7040</v>
      </c>
    </row>
    <row r="900" spans="1:13" x14ac:dyDescent="0.25">
      <c r="A900" t="s">
        <v>970</v>
      </c>
      <c r="B900">
        <v>45985</v>
      </c>
      <c r="C900" t="s">
        <v>48</v>
      </c>
      <c r="D900" t="s">
        <v>66</v>
      </c>
      <c r="E900" t="s">
        <v>20</v>
      </c>
      <c r="F900" t="s">
        <v>21</v>
      </c>
      <c r="G900">
        <v>13</v>
      </c>
      <c r="H900" s="4">
        <v>800</v>
      </c>
      <c r="I900" s="3">
        <v>0.2</v>
      </c>
      <c r="J900" t="s">
        <v>70</v>
      </c>
      <c r="K900" t="s">
        <v>58</v>
      </c>
      <c r="L900" t="s">
        <v>30</v>
      </c>
      <c r="M900" s="4">
        <f>+TablaVentas[[#This Row],[Cantidad]]*TablaVentas[[#This Row],[Precio_unitario]]*(1-TablaVentas[[#This Row],[Descuento]])</f>
        <v>8320</v>
      </c>
    </row>
    <row r="901" spans="1:13" x14ac:dyDescent="0.25">
      <c r="A901" t="s">
        <v>971</v>
      </c>
      <c r="B901">
        <v>45802</v>
      </c>
      <c r="C901" t="s">
        <v>46</v>
      </c>
      <c r="D901" t="s">
        <v>65</v>
      </c>
      <c r="E901" t="s">
        <v>19</v>
      </c>
      <c r="F901" t="s">
        <v>16</v>
      </c>
      <c r="G901">
        <v>34</v>
      </c>
      <c r="H901" s="4">
        <v>200</v>
      </c>
      <c r="I901" s="3">
        <v>0.1</v>
      </c>
      <c r="J901" t="s">
        <v>72</v>
      </c>
      <c r="K901" t="s">
        <v>58</v>
      </c>
      <c r="L901" t="s">
        <v>30</v>
      </c>
      <c r="M901" s="4">
        <f>+TablaVentas[[#This Row],[Cantidad]]*TablaVentas[[#This Row],[Precio_unitario]]*(1-TablaVentas[[#This Row],[Descuento]])</f>
        <v>6120</v>
      </c>
    </row>
    <row r="902" spans="1:13" x14ac:dyDescent="0.25">
      <c r="A902" t="s">
        <v>972</v>
      </c>
      <c r="B902">
        <v>45913</v>
      </c>
      <c r="C902" t="s">
        <v>47</v>
      </c>
      <c r="D902" t="s">
        <v>65</v>
      </c>
      <c r="E902" t="s">
        <v>19</v>
      </c>
      <c r="F902" t="s">
        <v>16</v>
      </c>
      <c r="G902">
        <v>43</v>
      </c>
      <c r="H902" s="4">
        <v>200</v>
      </c>
      <c r="I902" s="3">
        <v>0.1</v>
      </c>
      <c r="J902" t="s">
        <v>74</v>
      </c>
      <c r="K902" t="s">
        <v>60</v>
      </c>
      <c r="L902" t="s">
        <v>37</v>
      </c>
      <c r="M902" s="4">
        <f>+TablaVentas[[#This Row],[Cantidad]]*TablaVentas[[#This Row],[Precio_unitario]]*(1-TablaVentas[[#This Row],[Descuento]])</f>
        <v>7740</v>
      </c>
    </row>
    <row r="903" spans="1:13" x14ac:dyDescent="0.25">
      <c r="A903" t="s">
        <v>973</v>
      </c>
      <c r="B903">
        <v>45867</v>
      </c>
      <c r="C903" t="s">
        <v>47</v>
      </c>
      <c r="D903" t="s">
        <v>65</v>
      </c>
      <c r="E903" t="s">
        <v>19</v>
      </c>
      <c r="F903" t="s">
        <v>16</v>
      </c>
      <c r="G903">
        <v>10</v>
      </c>
      <c r="H903" s="4">
        <v>200</v>
      </c>
      <c r="I903" s="3">
        <v>0.1</v>
      </c>
      <c r="J903" t="s">
        <v>72</v>
      </c>
      <c r="K903" t="s">
        <v>60</v>
      </c>
      <c r="L903" t="s">
        <v>37</v>
      </c>
      <c r="M903" s="4">
        <f>+TablaVentas[[#This Row],[Cantidad]]*TablaVentas[[#This Row],[Precio_unitario]]*(1-TablaVentas[[#This Row],[Descuento]])</f>
        <v>1800</v>
      </c>
    </row>
    <row r="904" spans="1:13" x14ac:dyDescent="0.25">
      <c r="A904" t="s">
        <v>974</v>
      </c>
      <c r="B904">
        <v>45719</v>
      </c>
      <c r="C904" t="s">
        <v>48</v>
      </c>
      <c r="D904" t="s">
        <v>66</v>
      </c>
      <c r="E904" t="s">
        <v>20</v>
      </c>
      <c r="F904" t="s">
        <v>21</v>
      </c>
      <c r="G904">
        <v>14</v>
      </c>
      <c r="H904" s="4">
        <v>800</v>
      </c>
      <c r="I904" s="3">
        <v>0.2</v>
      </c>
      <c r="J904" t="s">
        <v>74</v>
      </c>
      <c r="K904" t="s">
        <v>62</v>
      </c>
      <c r="L904" t="s">
        <v>57</v>
      </c>
      <c r="M904" s="4">
        <f>+TablaVentas[[#This Row],[Cantidad]]*TablaVentas[[#This Row],[Precio_unitario]]*(1-TablaVentas[[#This Row],[Descuento]])</f>
        <v>8960</v>
      </c>
    </row>
    <row r="905" spans="1:13" x14ac:dyDescent="0.25">
      <c r="A905" t="s">
        <v>975</v>
      </c>
      <c r="B905">
        <v>45867</v>
      </c>
      <c r="C905" t="s">
        <v>45</v>
      </c>
      <c r="D905" t="s">
        <v>64</v>
      </c>
      <c r="E905" t="s">
        <v>17</v>
      </c>
      <c r="F905" t="s">
        <v>18</v>
      </c>
      <c r="G905">
        <v>36</v>
      </c>
      <c r="H905" s="4">
        <v>1200</v>
      </c>
      <c r="I905" s="3">
        <v>0.3</v>
      </c>
      <c r="J905" t="s">
        <v>72</v>
      </c>
      <c r="K905" t="s">
        <v>59</v>
      </c>
      <c r="L905" t="s">
        <v>34</v>
      </c>
      <c r="M905" s="4">
        <f>+TablaVentas[[#This Row],[Cantidad]]*TablaVentas[[#This Row],[Precio_unitario]]*(1-TablaVentas[[#This Row],[Descuento]])</f>
        <v>30239.999999999996</v>
      </c>
    </row>
    <row r="906" spans="1:13" x14ac:dyDescent="0.25">
      <c r="A906" t="s">
        <v>976</v>
      </c>
      <c r="B906">
        <v>45839</v>
      </c>
      <c r="C906" t="s">
        <v>46</v>
      </c>
      <c r="D906" t="s">
        <v>65</v>
      </c>
      <c r="E906" t="s">
        <v>19</v>
      </c>
      <c r="F906" t="s">
        <v>16</v>
      </c>
      <c r="G906">
        <v>24</v>
      </c>
      <c r="H906" s="4">
        <v>200</v>
      </c>
      <c r="I906" s="3">
        <v>0.1</v>
      </c>
      <c r="J906" t="s">
        <v>72</v>
      </c>
      <c r="K906" t="s">
        <v>59</v>
      </c>
      <c r="L906" t="s">
        <v>34</v>
      </c>
      <c r="M906" s="4">
        <f>+TablaVentas[[#This Row],[Cantidad]]*TablaVentas[[#This Row],[Precio_unitario]]*(1-TablaVentas[[#This Row],[Descuento]])</f>
        <v>4320</v>
      </c>
    </row>
    <row r="907" spans="1:13" x14ac:dyDescent="0.25">
      <c r="A907" t="s">
        <v>977</v>
      </c>
      <c r="B907">
        <v>45963</v>
      </c>
      <c r="C907" t="s">
        <v>45</v>
      </c>
      <c r="D907" t="s">
        <v>64</v>
      </c>
      <c r="E907" t="s">
        <v>17</v>
      </c>
      <c r="F907" t="s">
        <v>18</v>
      </c>
      <c r="G907">
        <v>27</v>
      </c>
      <c r="H907" s="4">
        <v>1200</v>
      </c>
      <c r="I907" s="3">
        <v>0.3</v>
      </c>
      <c r="J907" t="s">
        <v>70</v>
      </c>
      <c r="K907" t="s">
        <v>60</v>
      </c>
      <c r="L907" t="s">
        <v>37</v>
      </c>
      <c r="M907" s="4">
        <f>+TablaVentas[[#This Row],[Cantidad]]*TablaVentas[[#This Row],[Precio_unitario]]*(1-TablaVentas[[#This Row],[Descuento]])</f>
        <v>22680</v>
      </c>
    </row>
    <row r="908" spans="1:13" x14ac:dyDescent="0.25">
      <c r="A908" t="s">
        <v>978</v>
      </c>
      <c r="B908">
        <v>45811</v>
      </c>
      <c r="C908" t="s">
        <v>45</v>
      </c>
      <c r="D908" t="s">
        <v>64</v>
      </c>
      <c r="E908" t="s">
        <v>17</v>
      </c>
      <c r="F908" t="s">
        <v>18</v>
      </c>
      <c r="G908">
        <v>8</v>
      </c>
      <c r="H908" s="4">
        <v>1200</v>
      </c>
      <c r="I908" s="3">
        <v>0.3</v>
      </c>
      <c r="J908" t="s">
        <v>72</v>
      </c>
      <c r="K908" t="s">
        <v>58</v>
      </c>
      <c r="L908" t="s">
        <v>30</v>
      </c>
      <c r="M908" s="4">
        <f>+TablaVentas[[#This Row],[Cantidad]]*TablaVentas[[#This Row],[Precio_unitario]]*(1-TablaVentas[[#This Row],[Descuento]])</f>
        <v>6720</v>
      </c>
    </row>
    <row r="909" spans="1:13" x14ac:dyDescent="0.25">
      <c r="A909" t="s">
        <v>979</v>
      </c>
      <c r="B909">
        <v>45805</v>
      </c>
      <c r="C909" t="s">
        <v>46</v>
      </c>
      <c r="D909" t="s">
        <v>63</v>
      </c>
      <c r="E909" t="s">
        <v>15</v>
      </c>
      <c r="F909" t="s">
        <v>16</v>
      </c>
      <c r="G909">
        <v>19</v>
      </c>
      <c r="H909" s="4">
        <v>50</v>
      </c>
      <c r="I909" s="3">
        <v>0.1</v>
      </c>
      <c r="J909" t="s">
        <v>74</v>
      </c>
      <c r="K909" t="s">
        <v>58</v>
      </c>
      <c r="L909" t="s">
        <v>30</v>
      </c>
      <c r="M909" s="4">
        <f>+TablaVentas[[#This Row],[Cantidad]]*TablaVentas[[#This Row],[Precio_unitario]]*(1-TablaVentas[[#This Row],[Descuento]])</f>
        <v>855</v>
      </c>
    </row>
    <row r="910" spans="1:13" x14ac:dyDescent="0.25">
      <c r="A910" t="s">
        <v>980</v>
      </c>
      <c r="B910">
        <v>45961</v>
      </c>
      <c r="C910" t="s">
        <v>47</v>
      </c>
      <c r="D910" t="s">
        <v>65</v>
      </c>
      <c r="E910" t="s">
        <v>19</v>
      </c>
      <c r="F910" t="s">
        <v>16</v>
      </c>
      <c r="G910">
        <v>17</v>
      </c>
      <c r="H910" s="4">
        <v>200</v>
      </c>
      <c r="I910" s="3">
        <v>0.1</v>
      </c>
      <c r="J910" t="s">
        <v>70</v>
      </c>
      <c r="K910" t="s">
        <v>62</v>
      </c>
      <c r="L910" t="s">
        <v>57</v>
      </c>
      <c r="M910" s="4">
        <f>+TablaVentas[[#This Row],[Cantidad]]*TablaVentas[[#This Row],[Precio_unitario]]*(1-TablaVentas[[#This Row],[Descuento]])</f>
        <v>3060</v>
      </c>
    </row>
    <row r="911" spans="1:13" x14ac:dyDescent="0.25">
      <c r="A911" t="s">
        <v>981</v>
      </c>
      <c r="B911">
        <v>45763</v>
      </c>
      <c r="C911" t="s">
        <v>47</v>
      </c>
      <c r="D911" t="s">
        <v>64</v>
      </c>
      <c r="E911" t="s">
        <v>17</v>
      </c>
      <c r="F911" t="s">
        <v>18</v>
      </c>
      <c r="G911">
        <v>20</v>
      </c>
      <c r="H911" s="4">
        <v>1200</v>
      </c>
      <c r="I911" s="3">
        <v>0.3</v>
      </c>
      <c r="J911" t="s">
        <v>72</v>
      </c>
      <c r="K911" t="s">
        <v>61</v>
      </c>
      <c r="L911" t="s">
        <v>56</v>
      </c>
      <c r="M911" s="4">
        <f>+TablaVentas[[#This Row],[Cantidad]]*TablaVentas[[#This Row],[Precio_unitario]]*(1-TablaVentas[[#This Row],[Descuento]])</f>
        <v>16800</v>
      </c>
    </row>
    <row r="912" spans="1:13" x14ac:dyDescent="0.25">
      <c r="A912" t="s">
        <v>982</v>
      </c>
      <c r="B912">
        <v>45894</v>
      </c>
      <c r="C912" t="s">
        <v>48</v>
      </c>
      <c r="D912" t="s">
        <v>64</v>
      </c>
      <c r="E912" t="s">
        <v>17</v>
      </c>
      <c r="F912" t="s">
        <v>18</v>
      </c>
      <c r="G912">
        <v>22</v>
      </c>
      <c r="H912" s="4">
        <v>1200</v>
      </c>
      <c r="I912" s="3">
        <v>0.3</v>
      </c>
      <c r="J912" t="s">
        <v>74</v>
      </c>
      <c r="K912" t="s">
        <v>59</v>
      </c>
      <c r="L912" t="s">
        <v>34</v>
      </c>
      <c r="M912" s="4">
        <f>+TablaVentas[[#This Row],[Cantidad]]*TablaVentas[[#This Row],[Precio_unitario]]*(1-TablaVentas[[#This Row],[Descuento]])</f>
        <v>18480</v>
      </c>
    </row>
    <row r="913" spans="1:13" x14ac:dyDescent="0.25">
      <c r="A913" t="s">
        <v>983</v>
      </c>
      <c r="B913">
        <v>45839</v>
      </c>
      <c r="C913" t="s">
        <v>48</v>
      </c>
      <c r="D913" t="s">
        <v>63</v>
      </c>
      <c r="E913" t="s">
        <v>15</v>
      </c>
      <c r="F913" t="s">
        <v>16</v>
      </c>
      <c r="G913">
        <v>24</v>
      </c>
      <c r="H913" s="4">
        <v>50</v>
      </c>
      <c r="I913" s="3">
        <v>0.1</v>
      </c>
      <c r="J913" t="s">
        <v>72</v>
      </c>
      <c r="K913" t="s">
        <v>61</v>
      </c>
      <c r="L913" t="s">
        <v>56</v>
      </c>
      <c r="M913" s="4">
        <f>+TablaVentas[[#This Row],[Cantidad]]*TablaVentas[[#This Row],[Precio_unitario]]*(1-TablaVentas[[#This Row],[Descuento]])</f>
        <v>1080</v>
      </c>
    </row>
    <row r="914" spans="1:13" x14ac:dyDescent="0.25">
      <c r="A914" t="s">
        <v>984</v>
      </c>
      <c r="B914">
        <v>45886</v>
      </c>
      <c r="C914" t="s">
        <v>47</v>
      </c>
      <c r="D914" t="s">
        <v>65</v>
      </c>
      <c r="E914" t="s">
        <v>19</v>
      </c>
      <c r="F914" t="s">
        <v>16</v>
      </c>
      <c r="G914">
        <v>43</v>
      </c>
      <c r="H914" s="4">
        <v>200</v>
      </c>
      <c r="I914" s="3">
        <v>0.1</v>
      </c>
      <c r="J914" t="s">
        <v>74</v>
      </c>
      <c r="K914" t="s">
        <v>59</v>
      </c>
      <c r="L914" t="s">
        <v>34</v>
      </c>
      <c r="M914" s="4">
        <f>+TablaVentas[[#This Row],[Cantidad]]*TablaVentas[[#This Row],[Precio_unitario]]*(1-TablaVentas[[#This Row],[Descuento]])</f>
        <v>7740</v>
      </c>
    </row>
    <row r="915" spans="1:13" x14ac:dyDescent="0.25">
      <c r="A915" t="s">
        <v>985</v>
      </c>
      <c r="B915">
        <v>45839</v>
      </c>
      <c r="C915" t="s">
        <v>48</v>
      </c>
      <c r="D915" t="s">
        <v>66</v>
      </c>
      <c r="E915" t="s">
        <v>20</v>
      </c>
      <c r="F915" t="s">
        <v>21</v>
      </c>
      <c r="G915">
        <v>30</v>
      </c>
      <c r="H915" s="4">
        <v>800</v>
      </c>
      <c r="I915" s="3">
        <v>0.2</v>
      </c>
      <c r="J915" t="s">
        <v>70</v>
      </c>
      <c r="K915" t="s">
        <v>59</v>
      </c>
      <c r="L915" t="s">
        <v>34</v>
      </c>
      <c r="M915" s="4">
        <f>+TablaVentas[[#This Row],[Cantidad]]*TablaVentas[[#This Row],[Precio_unitario]]*(1-TablaVentas[[#This Row],[Descuento]])</f>
        <v>19200</v>
      </c>
    </row>
    <row r="916" spans="1:13" x14ac:dyDescent="0.25">
      <c r="A916" t="s">
        <v>986</v>
      </c>
      <c r="B916">
        <v>45985</v>
      </c>
      <c r="C916" t="s">
        <v>48</v>
      </c>
      <c r="D916" t="s">
        <v>66</v>
      </c>
      <c r="E916" t="s">
        <v>20</v>
      </c>
      <c r="F916" t="s">
        <v>21</v>
      </c>
      <c r="G916">
        <v>5</v>
      </c>
      <c r="H916" s="4">
        <v>800</v>
      </c>
      <c r="I916" s="3">
        <v>0.2</v>
      </c>
      <c r="J916" t="s">
        <v>70</v>
      </c>
      <c r="K916" t="s">
        <v>60</v>
      </c>
      <c r="L916" t="s">
        <v>37</v>
      </c>
      <c r="M916" s="4">
        <f>+TablaVentas[[#This Row],[Cantidad]]*TablaVentas[[#This Row],[Precio_unitario]]*(1-TablaVentas[[#This Row],[Descuento]])</f>
        <v>3200</v>
      </c>
    </row>
    <row r="917" spans="1:13" x14ac:dyDescent="0.25">
      <c r="A917" t="s">
        <v>987</v>
      </c>
      <c r="B917">
        <v>45748</v>
      </c>
      <c r="C917" t="s">
        <v>46</v>
      </c>
      <c r="D917" t="s">
        <v>66</v>
      </c>
      <c r="E917" t="s">
        <v>20</v>
      </c>
      <c r="F917" t="s">
        <v>21</v>
      </c>
      <c r="G917">
        <v>15</v>
      </c>
      <c r="H917" s="4">
        <v>800</v>
      </c>
      <c r="I917" s="3">
        <v>0.2</v>
      </c>
      <c r="J917" t="s">
        <v>70</v>
      </c>
      <c r="K917" t="s">
        <v>62</v>
      </c>
      <c r="L917" t="s">
        <v>57</v>
      </c>
      <c r="M917" s="4">
        <f>+TablaVentas[[#This Row],[Cantidad]]*TablaVentas[[#This Row],[Precio_unitario]]*(1-TablaVentas[[#This Row],[Descuento]])</f>
        <v>9600</v>
      </c>
    </row>
    <row r="918" spans="1:13" x14ac:dyDescent="0.25">
      <c r="A918" t="s">
        <v>988</v>
      </c>
      <c r="B918">
        <v>45674</v>
      </c>
      <c r="C918" t="s">
        <v>46</v>
      </c>
      <c r="D918" t="s">
        <v>65</v>
      </c>
      <c r="E918" t="s">
        <v>19</v>
      </c>
      <c r="F918" t="s">
        <v>16</v>
      </c>
      <c r="G918">
        <v>41</v>
      </c>
      <c r="H918" s="4">
        <v>200</v>
      </c>
      <c r="I918" s="3">
        <v>0.1</v>
      </c>
      <c r="J918" t="s">
        <v>72</v>
      </c>
      <c r="K918" t="s">
        <v>62</v>
      </c>
      <c r="L918" t="s">
        <v>57</v>
      </c>
      <c r="M918" s="4">
        <f>+TablaVentas[[#This Row],[Cantidad]]*TablaVentas[[#This Row],[Precio_unitario]]*(1-TablaVentas[[#This Row],[Descuento]])</f>
        <v>7380</v>
      </c>
    </row>
    <row r="919" spans="1:13" x14ac:dyDescent="0.25">
      <c r="A919" t="s">
        <v>989</v>
      </c>
      <c r="B919">
        <v>45816</v>
      </c>
      <c r="C919" t="s">
        <v>45</v>
      </c>
      <c r="D919" t="s">
        <v>63</v>
      </c>
      <c r="E919" t="s">
        <v>15</v>
      </c>
      <c r="F919" t="s">
        <v>16</v>
      </c>
      <c r="G919">
        <v>13</v>
      </c>
      <c r="H919" s="4">
        <v>50</v>
      </c>
      <c r="I919" s="3">
        <v>0.1</v>
      </c>
      <c r="J919" t="s">
        <v>74</v>
      </c>
      <c r="K919" t="s">
        <v>62</v>
      </c>
      <c r="L919" t="s">
        <v>57</v>
      </c>
      <c r="M919" s="4">
        <f>+TablaVentas[[#This Row],[Cantidad]]*TablaVentas[[#This Row],[Precio_unitario]]*(1-TablaVentas[[#This Row],[Descuento]])</f>
        <v>585</v>
      </c>
    </row>
    <row r="920" spans="1:13" x14ac:dyDescent="0.25">
      <c r="A920" t="s">
        <v>990</v>
      </c>
      <c r="B920">
        <v>45680</v>
      </c>
      <c r="C920" t="s">
        <v>45</v>
      </c>
      <c r="D920" t="s">
        <v>66</v>
      </c>
      <c r="E920" t="s">
        <v>20</v>
      </c>
      <c r="F920" t="s">
        <v>21</v>
      </c>
      <c r="G920">
        <v>21</v>
      </c>
      <c r="H920" s="4">
        <v>800</v>
      </c>
      <c r="I920" s="3">
        <v>0.2</v>
      </c>
      <c r="J920" t="s">
        <v>74</v>
      </c>
      <c r="K920" t="s">
        <v>61</v>
      </c>
      <c r="L920" t="s">
        <v>56</v>
      </c>
      <c r="M920" s="4">
        <f>+TablaVentas[[#This Row],[Cantidad]]*TablaVentas[[#This Row],[Precio_unitario]]*(1-TablaVentas[[#This Row],[Descuento]])</f>
        <v>13440</v>
      </c>
    </row>
    <row r="921" spans="1:13" x14ac:dyDescent="0.25">
      <c r="A921" t="s">
        <v>991</v>
      </c>
      <c r="B921">
        <v>45783</v>
      </c>
      <c r="C921" t="s">
        <v>46</v>
      </c>
      <c r="D921" t="s">
        <v>63</v>
      </c>
      <c r="E921" t="s">
        <v>15</v>
      </c>
      <c r="F921" t="s">
        <v>16</v>
      </c>
      <c r="G921">
        <v>35</v>
      </c>
      <c r="H921" s="4">
        <v>50</v>
      </c>
      <c r="I921" s="3">
        <v>0.1</v>
      </c>
      <c r="J921" t="s">
        <v>70</v>
      </c>
      <c r="K921" t="s">
        <v>62</v>
      </c>
      <c r="L921" t="s">
        <v>57</v>
      </c>
      <c r="M921" s="4">
        <f>+TablaVentas[[#This Row],[Cantidad]]*TablaVentas[[#This Row],[Precio_unitario]]*(1-TablaVentas[[#This Row],[Descuento]])</f>
        <v>1575</v>
      </c>
    </row>
    <row r="922" spans="1:13" x14ac:dyDescent="0.25">
      <c r="A922" t="s">
        <v>992</v>
      </c>
      <c r="B922">
        <v>45999</v>
      </c>
      <c r="C922" t="s">
        <v>47</v>
      </c>
      <c r="D922" t="s">
        <v>65</v>
      </c>
      <c r="E922" t="s">
        <v>19</v>
      </c>
      <c r="F922" t="s">
        <v>16</v>
      </c>
      <c r="G922">
        <v>32</v>
      </c>
      <c r="H922" s="4">
        <v>200</v>
      </c>
      <c r="I922" s="3">
        <v>0.1</v>
      </c>
      <c r="J922" t="s">
        <v>74</v>
      </c>
      <c r="K922" t="s">
        <v>62</v>
      </c>
      <c r="L922" t="s">
        <v>57</v>
      </c>
      <c r="M922" s="4">
        <f>+TablaVentas[[#This Row],[Cantidad]]*TablaVentas[[#This Row],[Precio_unitario]]*(1-TablaVentas[[#This Row],[Descuento]])</f>
        <v>5760</v>
      </c>
    </row>
    <row r="923" spans="1:13" x14ac:dyDescent="0.25">
      <c r="A923" t="s">
        <v>993</v>
      </c>
      <c r="B923">
        <v>45843</v>
      </c>
      <c r="C923" t="s">
        <v>48</v>
      </c>
      <c r="D923" t="s">
        <v>63</v>
      </c>
      <c r="E923" t="s">
        <v>15</v>
      </c>
      <c r="F923" t="s">
        <v>16</v>
      </c>
      <c r="G923">
        <v>31</v>
      </c>
      <c r="H923" s="4">
        <v>50</v>
      </c>
      <c r="I923" s="3">
        <v>0.1</v>
      </c>
      <c r="J923" t="s">
        <v>70</v>
      </c>
      <c r="K923" t="s">
        <v>60</v>
      </c>
      <c r="L923" t="s">
        <v>37</v>
      </c>
      <c r="M923" s="4">
        <f>+TablaVentas[[#This Row],[Cantidad]]*TablaVentas[[#This Row],[Precio_unitario]]*(1-TablaVentas[[#This Row],[Descuento]])</f>
        <v>1395</v>
      </c>
    </row>
    <row r="924" spans="1:13" x14ac:dyDescent="0.25">
      <c r="A924" t="s">
        <v>994</v>
      </c>
      <c r="B924">
        <v>45697</v>
      </c>
      <c r="C924" t="s">
        <v>47</v>
      </c>
      <c r="D924" t="s">
        <v>64</v>
      </c>
      <c r="E924" t="s">
        <v>17</v>
      </c>
      <c r="F924" t="s">
        <v>18</v>
      </c>
      <c r="G924">
        <v>37</v>
      </c>
      <c r="H924" s="4">
        <v>1200</v>
      </c>
      <c r="I924" s="3">
        <v>0.3</v>
      </c>
      <c r="J924" t="s">
        <v>74</v>
      </c>
      <c r="K924" t="s">
        <v>60</v>
      </c>
      <c r="L924" t="s">
        <v>37</v>
      </c>
      <c r="M924" s="4">
        <f>+TablaVentas[[#This Row],[Cantidad]]*TablaVentas[[#This Row],[Precio_unitario]]*(1-TablaVentas[[#This Row],[Descuento]])</f>
        <v>31079.999999999996</v>
      </c>
    </row>
    <row r="925" spans="1:13" x14ac:dyDescent="0.25">
      <c r="A925" t="s">
        <v>995</v>
      </c>
      <c r="B925">
        <v>45900</v>
      </c>
      <c r="C925" t="s">
        <v>48</v>
      </c>
      <c r="D925" t="s">
        <v>66</v>
      </c>
      <c r="E925" t="s">
        <v>20</v>
      </c>
      <c r="F925" t="s">
        <v>21</v>
      </c>
      <c r="G925">
        <v>41</v>
      </c>
      <c r="H925" s="4">
        <v>800</v>
      </c>
      <c r="I925" s="3">
        <v>0.2</v>
      </c>
      <c r="J925" t="s">
        <v>72</v>
      </c>
      <c r="K925" t="s">
        <v>58</v>
      </c>
      <c r="L925" t="s">
        <v>30</v>
      </c>
      <c r="M925" s="4">
        <f>+TablaVentas[[#This Row],[Cantidad]]*TablaVentas[[#This Row],[Precio_unitario]]*(1-TablaVentas[[#This Row],[Descuento]])</f>
        <v>26240</v>
      </c>
    </row>
    <row r="926" spans="1:13" x14ac:dyDescent="0.25">
      <c r="A926" t="s">
        <v>996</v>
      </c>
      <c r="B926">
        <v>45679</v>
      </c>
      <c r="C926" t="s">
        <v>48</v>
      </c>
      <c r="D926" t="s">
        <v>65</v>
      </c>
      <c r="E926" t="s">
        <v>19</v>
      </c>
      <c r="F926" t="s">
        <v>16</v>
      </c>
      <c r="G926">
        <v>30</v>
      </c>
      <c r="H926" s="4">
        <v>200</v>
      </c>
      <c r="I926" s="3">
        <v>0.1</v>
      </c>
      <c r="J926" t="s">
        <v>70</v>
      </c>
      <c r="K926" t="s">
        <v>58</v>
      </c>
      <c r="L926" t="s">
        <v>30</v>
      </c>
      <c r="M926" s="4">
        <f>+TablaVentas[[#This Row],[Cantidad]]*TablaVentas[[#This Row],[Precio_unitario]]*(1-TablaVentas[[#This Row],[Descuento]])</f>
        <v>5400</v>
      </c>
    </row>
    <row r="927" spans="1:13" x14ac:dyDescent="0.25">
      <c r="A927" t="s">
        <v>997</v>
      </c>
      <c r="B927">
        <v>45704</v>
      </c>
      <c r="C927" t="s">
        <v>46</v>
      </c>
      <c r="D927" t="s">
        <v>63</v>
      </c>
      <c r="E927" t="s">
        <v>15</v>
      </c>
      <c r="F927" t="s">
        <v>16</v>
      </c>
      <c r="G927">
        <v>37</v>
      </c>
      <c r="H927" s="4">
        <v>50</v>
      </c>
      <c r="I927" s="3">
        <v>0.1</v>
      </c>
      <c r="J927" t="s">
        <v>74</v>
      </c>
      <c r="K927" t="s">
        <v>58</v>
      </c>
      <c r="L927" t="s">
        <v>30</v>
      </c>
      <c r="M927" s="4">
        <f>+TablaVentas[[#This Row],[Cantidad]]*TablaVentas[[#This Row],[Precio_unitario]]*(1-TablaVentas[[#This Row],[Descuento]])</f>
        <v>1665</v>
      </c>
    </row>
    <row r="928" spans="1:13" x14ac:dyDescent="0.25">
      <c r="A928" t="s">
        <v>998</v>
      </c>
      <c r="B928">
        <v>45773</v>
      </c>
      <c r="C928" t="s">
        <v>48</v>
      </c>
      <c r="D928" t="s">
        <v>63</v>
      </c>
      <c r="E928" t="s">
        <v>15</v>
      </c>
      <c r="F928" t="s">
        <v>16</v>
      </c>
      <c r="G928">
        <v>23</v>
      </c>
      <c r="H928" s="4">
        <v>50</v>
      </c>
      <c r="I928" s="3">
        <v>0.1</v>
      </c>
      <c r="J928" t="s">
        <v>70</v>
      </c>
      <c r="K928" t="s">
        <v>61</v>
      </c>
      <c r="L928" t="s">
        <v>56</v>
      </c>
      <c r="M928" s="4">
        <f>+TablaVentas[[#This Row],[Cantidad]]*TablaVentas[[#This Row],[Precio_unitario]]*(1-TablaVentas[[#This Row],[Descuento]])</f>
        <v>1035</v>
      </c>
    </row>
    <row r="929" spans="1:13" x14ac:dyDescent="0.25">
      <c r="A929" t="s">
        <v>999</v>
      </c>
      <c r="B929">
        <v>45661</v>
      </c>
      <c r="C929" t="s">
        <v>45</v>
      </c>
      <c r="D929" t="s">
        <v>64</v>
      </c>
      <c r="E929" t="s">
        <v>17</v>
      </c>
      <c r="F929" t="s">
        <v>18</v>
      </c>
      <c r="G929">
        <v>28</v>
      </c>
      <c r="H929" s="4">
        <v>1200</v>
      </c>
      <c r="I929" s="3">
        <v>0.3</v>
      </c>
      <c r="J929" t="s">
        <v>72</v>
      </c>
      <c r="K929" t="s">
        <v>60</v>
      </c>
      <c r="L929" t="s">
        <v>37</v>
      </c>
      <c r="M929" s="4">
        <f>+TablaVentas[[#This Row],[Cantidad]]*TablaVentas[[#This Row],[Precio_unitario]]*(1-TablaVentas[[#This Row],[Descuento]])</f>
        <v>23520</v>
      </c>
    </row>
    <row r="930" spans="1:13" x14ac:dyDescent="0.25">
      <c r="A930" t="s">
        <v>1000</v>
      </c>
      <c r="B930">
        <v>45960</v>
      </c>
      <c r="C930" t="s">
        <v>45</v>
      </c>
      <c r="D930" t="s">
        <v>63</v>
      </c>
      <c r="E930" t="s">
        <v>15</v>
      </c>
      <c r="F930" t="s">
        <v>16</v>
      </c>
      <c r="G930">
        <v>14</v>
      </c>
      <c r="H930" s="4">
        <v>50</v>
      </c>
      <c r="I930" s="3">
        <v>0.1</v>
      </c>
      <c r="J930" t="s">
        <v>74</v>
      </c>
      <c r="K930" t="s">
        <v>62</v>
      </c>
      <c r="L930" t="s">
        <v>57</v>
      </c>
      <c r="M930" s="4">
        <f>+TablaVentas[[#This Row],[Cantidad]]*TablaVentas[[#This Row],[Precio_unitario]]*(1-TablaVentas[[#This Row],[Descuento]])</f>
        <v>630</v>
      </c>
    </row>
    <row r="931" spans="1:13" x14ac:dyDescent="0.25">
      <c r="A931" t="s">
        <v>1001</v>
      </c>
      <c r="B931">
        <v>45702</v>
      </c>
      <c r="C931" t="s">
        <v>45</v>
      </c>
      <c r="D931" t="s">
        <v>63</v>
      </c>
      <c r="E931" t="s">
        <v>15</v>
      </c>
      <c r="F931" t="s">
        <v>16</v>
      </c>
      <c r="G931">
        <v>12</v>
      </c>
      <c r="H931" s="4">
        <v>50</v>
      </c>
      <c r="I931" s="3">
        <v>0.1</v>
      </c>
      <c r="J931" t="s">
        <v>70</v>
      </c>
      <c r="K931" t="s">
        <v>58</v>
      </c>
      <c r="L931" t="s">
        <v>30</v>
      </c>
      <c r="M931" s="4">
        <f>+TablaVentas[[#This Row],[Cantidad]]*TablaVentas[[#This Row],[Precio_unitario]]*(1-TablaVentas[[#This Row],[Descuento]])</f>
        <v>540</v>
      </c>
    </row>
    <row r="932" spans="1:13" x14ac:dyDescent="0.25">
      <c r="A932" t="s">
        <v>1002</v>
      </c>
      <c r="B932">
        <v>45905</v>
      </c>
      <c r="C932" t="s">
        <v>46</v>
      </c>
      <c r="D932" t="s">
        <v>65</v>
      </c>
      <c r="E932" t="s">
        <v>19</v>
      </c>
      <c r="F932" t="s">
        <v>16</v>
      </c>
      <c r="G932">
        <v>27</v>
      </c>
      <c r="H932" s="4">
        <v>200</v>
      </c>
      <c r="I932" s="3">
        <v>0.1</v>
      </c>
      <c r="J932" t="s">
        <v>72</v>
      </c>
      <c r="K932" t="s">
        <v>60</v>
      </c>
      <c r="L932" t="s">
        <v>37</v>
      </c>
      <c r="M932" s="4">
        <f>+TablaVentas[[#This Row],[Cantidad]]*TablaVentas[[#This Row],[Precio_unitario]]*(1-TablaVentas[[#This Row],[Descuento]])</f>
        <v>4860</v>
      </c>
    </row>
    <row r="933" spans="1:13" x14ac:dyDescent="0.25">
      <c r="A933" t="s">
        <v>1003</v>
      </c>
      <c r="B933">
        <v>45714</v>
      </c>
      <c r="C933" t="s">
        <v>45</v>
      </c>
      <c r="D933" t="s">
        <v>65</v>
      </c>
      <c r="E933" t="s">
        <v>19</v>
      </c>
      <c r="F933" t="s">
        <v>16</v>
      </c>
      <c r="G933">
        <v>39</v>
      </c>
      <c r="H933" s="4">
        <v>200</v>
      </c>
      <c r="I933" s="3">
        <v>0.1</v>
      </c>
      <c r="J933" t="s">
        <v>72</v>
      </c>
      <c r="K933" t="s">
        <v>58</v>
      </c>
      <c r="L933" t="s">
        <v>30</v>
      </c>
      <c r="M933" s="4">
        <f>+TablaVentas[[#This Row],[Cantidad]]*TablaVentas[[#This Row],[Precio_unitario]]*(1-TablaVentas[[#This Row],[Descuento]])</f>
        <v>7020</v>
      </c>
    </row>
    <row r="934" spans="1:13" x14ac:dyDescent="0.25">
      <c r="A934" t="s">
        <v>1004</v>
      </c>
      <c r="B934">
        <v>45979</v>
      </c>
      <c r="C934" t="s">
        <v>45</v>
      </c>
      <c r="D934" t="s">
        <v>65</v>
      </c>
      <c r="E934" t="s">
        <v>19</v>
      </c>
      <c r="F934" t="s">
        <v>16</v>
      </c>
      <c r="G934">
        <v>21</v>
      </c>
      <c r="H934" s="4">
        <v>200</v>
      </c>
      <c r="I934" s="3">
        <v>0.1</v>
      </c>
      <c r="J934" t="s">
        <v>70</v>
      </c>
      <c r="K934" t="s">
        <v>62</v>
      </c>
      <c r="L934" t="s">
        <v>57</v>
      </c>
      <c r="M934" s="4">
        <f>+TablaVentas[[#This Row],[Cantidad]]*TablaVentas[[#This Row],[Precio_unitario]]*(1-TablaVentas[[#This Row],[Descuento]])</f>
        <v>3780</v>
      </c>
    </row>
    <row r="935" spans="1:13" x14ac:dyDescent="0.25">
      <c r="A935" t="s">
        <v>1005</v>
      </c>
      <c r="B935">
        <v>46007</v>
      </c>
      <c r="C935" t="s">
        <v>46</v>
      </c>
      <c r="D935" t="s">
        <v>65</v>
      </c>
      <c r="E935" t="s">
        <v>19</v>
      </c>
      <c r="F935" t="s">
        <v>16</v>
      </c>
      <c r="G935">
        <v>7</v>
      </c>
      <c r="H935" s="4">
        <v>200</v>
      </c>
      <c r="I935" s="3">
        <v>0.1</v>
      </c>
      <c r="J935" t="s">
        <v>74</v>
      </c>
      <c r="K935" t="s">
        <v>58</v>
      </c>
      <c r="L935" t="s">
        <v>30</v>
      </c>
      <c r="M935" s="4">
        <f>+TablaVentas[[#This Row],[Cantidad]]*TablaVentas[[#This Row],[Precio_unitario]]*(1-TablaVentas[[#This Row],[Descuento]])</f>
        <v>1260</v>
      </c>
    </row>
    <row r="936" spans="1:13" x14ac:dyDescent="0.25">
      <c r="A936" t="s">
        <v>1006</v>
      </c>
      <c r="B936">
        <v>45808</v>
      </c>
      <c r="C936" t="s">
        <v>45</v>
      </c>
      <c r="D936" t="s">
        <v>64</v>
      </c>
      <c r="E936" t="s">
        <v>17</v>
      </c>
      <c r="F936" t="s">
        <v>18</v>
      </c>
      <c r="G936">
        <v>21</v>
      </c>
      <c r="H936" s="4">
        <v>1200</v>
      </c>
      <c r="I936" s="3">
        <v>0.3</v>
      </c>
      <c r="J936" t="s">
        <v>74</v>
      </c>
      <c r="K936" t="s">
        <v>62</v>
      </c>
      <c r="L936" t="s">
        <v>57</v>
      </c>
      <c r="M936" s="4">
        <f>+TablaVentas[[#This Row],[Cantidad]]*TablaVentas[[#This Row],[Precio_unitario]]*(1-TablaVentas[[#This Row],[Descuento]])</f>
        <v>17640</v>
      </c>
    </row>
    <row r="937" spans="1:13" x14ac:dyDescent="0.25">
      <c r="A937" t="s">
        <v>1007</v>
      </c>
      <c r="B937">
        <v>45722</v>
      </c>
      <c r="C937" t="s">
        <v>45</v>
      </c>
      <c r="D937" t="s">
        <v>66</v>
      </c>
      <c r="E937" t="s">
        <v>20</v>
      </c>
      <c r="F937" t="s">
        <v>21</v>
      </c>
      <c r="G937">
        <v>10</v>
      </c>
      <c r="H937" s="4">
        <v>800</v>
      </c>
      <c r="I937" s="3">
        <v>0.2</v>
      </c>
      <c r="J937" t="s">
        <v>72</v>
      </c>
      <c r="K937" t="s">
        <v>59</v>
      </c>
      <c r="L937" t="s">
        <v>34</v>
      </c>
      <c r="M937" s="4">
        <f>+TablaVentas[[#This Row],[Cantidad]]*TablaVentas[[#This Row],[Precio_unitario]]*(1-TablaVentas[[#This Row],[Descuento]])</f>
        <v>6400</v>
      </c>
    </row>
    <row r="938" spans="1:13" x14ac:dyDescent="0.25">
      <c r="A938" t="s">
        <v>1008</v>
      </c>
      <c r="B938">
        <v>45662</v>
      </c>
      <c r="C938" t="s">
        <v>45</v>
      </c>
      <c r="D938" t="s">
        <v>66</v>
      </c>
      <c r="E938" t="s">
        <v>20</v>
      </c>
      <c r="F938" t="s">
        <v>21</v>
      </c>
      <c r="G938">
        <v>40</v>
      </c>
      <c r="H938" s="4">
        <v>800</v>
      </c>
      <c r="I938" s="3">
        <v>0.2</v>
      </c>
      <c r="J938" t="s">
        <v>74</v>
      </c>
      <c r="K938" t="s">
        <v>62</v>
      </c>
      <c r="L938" t="s">
        <v>57</v>
      </c>
      <c r="M938" s="4">
        <f>+TablaVentas[[#This Row],[Cantidad]]*TablaVentas[[#This Row],[Precio_unitario]]*(1-TablaVentas[[#This Row],[Descuento]])</f>
        <v>25600</v>
      </c>
    </row>
    <row r="939" spans="1:13" x14ac:dyDescent="0.25">
      <c r="A939" t="s">
        <v>1009</v>
      </c>
      <c r="B939">
        <v>45693</v>
      </c>
      <c r="C939" t="s">
        <v>46</v>
      </c>
      <c r="D939" t="s">
        <v>66</v>
      </c>
      <c r="E939" t="s">
        <v>20</v>
      </c>
      <c r="F939" t="s">
        <v>21</v>
      </c>
      <c r="G939">
        <v>35</v>
      </c>
      <c r="H939" s="4">
        <v>800</v>
      </c>
      <c r="I939" s="3">
        <v>0.2</v>
      </c>
      <c r="J939" t="s">
        <v>74</v>
      </c>
      <c r="K939" t="s">
        <v>59</v>
      </c>
      <c r="L939" t="s">
        <v>34</v>
      </c>
      <c r="M939" s="4">
        <f>+TablaVentas[[#This Row],[Cantidad]]*TablaVentas[[#This Row],[Precio_unitario]]*(1-TablaVentas[[#This Row],[Descuento]])</f>
        <v>22400</v>
      </c>
    </row>
    <row r="940" spans="1:13" x14ac:dyDescent="0.25">
      <c r="A940" t="s">
        <v>1010</v>
      </c>
      <c r="B940">
        <v>45728</v>
      </c>
      <c r="C940" t="s">
        <v>48</v>
      </c>
      <c r="D940" t="s">
        <v>66</v>
      </c>
      <c r="E940" t="s">
        <v>20</v>
      </c>
      <c r="F940" t="s">
        <v>21</v>
      </c>
      <c r="G940">
        <v>20</v>
      </c>
      <c r="H940" s="4">
        <v>800</v>
      </c>
      <c r="I940" s="3">
        <v>0.2</v>
      </c>
      <c r="J940" t="s">
        <v>70</v>
      </c>
      <c r="K940" t="s">
        <v>61</v>
      </c>
      <c r="L940" t="s">
        <v>56</v>
      </c>
      <c r="M940" s="4">
        <f>+TablaVentas[[#This Row],[Cantidad]]*TablaVentas[[#This Row],[Precio_unitario]]*(1-TablaVentas[[#This Row],[Descuento]])</f>
        <v>12800</v>
      </c>
    </row>
    <row r="941" spans="1:13" x14ac:dyDescent="0.25">
      <c r="A941" t="s">
        <v>1011</v>
      </c>
      <c r="B941">
        <v>45802</v>
      </c>
      <c r="C941" t="s">
        <v>47</v>
      </c>
      <c r="D941" t="s">
        <v>66</v>
      </c>
      <c r="E941" t="s">
        <v>20</v>
      </c>
      <c r="F941" t="s">
        <v>21</v>
      </c>
      <c r="G941">
        <v>25</v>
      </c>
      <c r="H941" s="4">
        <v>800</v>
      </c>
      <c r="I941" s="3">
        <v>0.2</v>
      </c>
      <c r="J941" t="s">
        <v>74</v>
      </c>
      <c r="K941" t="s">
        <v>60</v>
      </c>
      <c r="L941" t="s">
        <v>37</v>
      </c>
      <c r="M941" s="4">
        <f>+TablaVentas[[#This Row],[Cantidad]]*TablaVentas[[#This Row],[Precio_unitario]]*(1-TablaVentas[[#This Row],[Descuento]])</f>
        <v>16000</v>
      </c>
    </row>
    <row r="942" spans="1:13" x14ac:dyDescent="0.25">
      <c r="A942" t="s">
        <v>1012</v>
      </c>
      <c r="B942">
        <v>45740</v>
      </c>
      <c r="C942" t="s">
        <v>47</v>
      </c>
      <c r="D942" t="s">
        <v>66</v>
      </c>
      <c r="E942" t="s">
        <v>20</v>
      </c>
      <c r="F942" t="s">
        <v>21</v>
      </c>
      <c r="G942">
        <v>36</v>
      </c>
      <c r="H942" s="4">
        <v>800</v>
      </c>
      <c r="I942" s="3">
        <v>0.2</v>
      </c>
      <c r="J942" t="s">
        <v>70</v>
      </c>
      <c r="K942" t="s">
        <v>59</v>
      </c>
      <c r="L942" t="s">
        <v>34</v>
      </c>
      <c r="M942" s="4">
        <f>+TablaVentas[[#This Row],[Cantidad]]*TablaVentas[[#This Row],[Precio_unitario]]*(1-TablaVentas[[#This Row],[Descuento]])</f>
        <v>23040</v>
      </c>
    </row>
    <row r="943" spans="1:13" x14ac:dyDescent="0.25">
      <c r="A943" t="s">
        <v>1013</v>
      </c>
      <c r="B943">
        <v>45770</v>
      </c>
      <c r="C943" t="s">
        <v>47</v>
      </c>
      <c r="D943" t="s">
        <v>65</v>
      </c>
      <c r="E943" t="s">
        <v>19</v>
      </c>
      <c r="F943" t="s">
        <v>16</v>
      </c>
      <c r="G943">
        <v>42</v>
      </c>
      <c r="H943" s="4">
        <v>200</v>
      </c>
      <c r="I943" s="3">
        <v>0.1</v>
      </c>
      <c r="J943" t="s">
        <v>70</v>
      </c>
      <c r="K943" t="s">
        <v>61</v>
      </c>
      <c r="L943" t="s">
        <v>56</v>
      </c>
      <c r="M943" s="4">
        <f>+TablaVentas[[#This Row],[Cantidad]]*TablaVentas[[#This Row],[Precio_unitario]]*(1-TablaVentas[[#This Row],[Descuento]])</f>
        <v>7560</v>
      </c>
    </row>
    <row r="944" spans="1:13" x14ac:dyDescent="0.25">
      <c r="A944" t="s">
        <v>1014</v>
      </c>
      <c r="B944">
        <v>45787</v>
      </c>
      <c r="C944" t="s">
        <v>46</v>
      </c>
      <c r="D944" t="s">
        <v>65</v>
      </c>
      <c r="E944" t="s">
        <v>19</v>
      </c>
      <c r="F944" t="s">
        <v>16</v>
      </c>
      <c r="G944">
        <v>33</v>
      </c>
      <c r="H944" s="4">
        <v>200</v>
      </c>
      <c r="I944" s="3">
        <v>0.1</v>
      </c>
      <c r="J944" t="s">
        <v>70</v>
      </c>
      <c r="K944" t="s">
        <v>59</v>
      </c>
      <c r="L944" t="s">
        <v>34</v>
      </c>
      <c r="M944" s="4">
        <f>+TablaVentas[[#This Row],[Cantidad]]*TablaVentas[[#This Row],[Precio_unitario]]*(1-TablaVentas[[#This Row],[Descuento]])</f>
        <v>5940</v>
      </c>
    </row>
    <row r="945" spans="1:13" x14ac:dyDescent="0.25">
      <c r="A945" t="s">
        <v>1015</v>
      </c>
      <c r="B945">
        <v>45882</v>
      </c>
      <c r="C945" t="s">
        <v>46</v>
      </c>
      <c r="D945" t="s">
        <v>63</v>
      </c>
      <c r="E945" t="s">
        <v>15</v>
      </c>
      <c r="F945" t="s">
        <v>16</v>
      </c>
      <c r="G945">
        <v>30</v>
      </c>
      <c r="H945" s="4">
        <v>50</v>
      </c>
      <c r="I945" s="3">
        <v>0.1</v>
      </c>
      <c r="J945" t="s">
        <v>74</v>
      </c>
      <c r="K945" t="s">
        <v>62</v>
      </c>
      <c r="L945" t="s">
        <v>57</v>
      </c>
      <c r="M945" s="4">
        <f>+TablaVentas[[#This Row],[Cantidad]]*TablaVentas[[#This Row],[Precio_unitario]]*(1-TablaVentas[[#This Row],[Descuento]])</f>
        <v>1350</v>
      </c>
    </row>
    <row r="946" spans="1:13" x14ac:dyDescent="0.25">
      <c r="A946" t="s">
        <v>1016</v>
      </c>
      <c r="B946">
        <v>45993</v>
      </c>
      <c r="C946" t="s">
        <v>45</v>
      </c>
      <c r="D946" t="s">
        <v>66</v>
      </c>
      <c r="E946" t="s">
        <v>20</v>
      </c>
      <c r="F946" t="s">
        <v>21</v>
      </c>
      <c r="G946">
        <v>44</v>
      </c>
      <c r="H946" s="4">
        <v>800</v>
      </c>
      <c r="I946" s="3">
        <v>0.2</v>
      </c>
      <c r="J946" t="s">
        <v>70</v>
      </c>
      <c r="K946" t="s">
        <v>59</v>
      </c>
      <c r="L946" t="s">
        <v>34</v>
      </c>
      <c r="M946" s="4">
        <f>+TablaVentas[[#This Row],[Cantidad]]*TablaVentas[[#This Row],[Precio_unitario]]*(1-TablaVentas[[#This Row],[Descuento]])</f>
        <v>28160</v>
      </c>
    </row>
    <row r="947" spans="1:13" x14ac:dyDescent="0.25">
      <c r="A947" t="s">
        <v>1017</v>
      </c>
      <c r="B947">
        <v>46004</v>
      </c>
      <c r="C947" t="s">
        <v>47</v>
      </c>
      <c r="D947" t="s">
        <v>63</v>
      </c>
      <c r="E947" t="s">
        <v>15</v>
      </c>
      <c r="F947" t="s">
        <v>16</v>
      </c>
      <c r="G947">
        <v>34</v>
      </c>
      <c r="H947" s="4">
        <v>50</v>
      </c>
      <c r="I947" s="3">
        <v>0.1</v>
      </c>
      <c r="J947" t="s">
        <v>70</v>
      </c>
      <c r="K947" t="s">
        <v>61</v>
      </c>
      <c r="L947" t="s">
        <v>56</v>
      </c>
      <c r="M947" s="4">
        <f>+TablaVentas[[#This Row],[Cantidad]]*TablaVentas[[#This Row],[Precio_unitario]]*(1-TablaVentas[[#This Row],[Descuento]])</f>
        <v>1530</v>
      </c>
    </row>
    <row r="948" spans="1:13" x14ac:dyDescent="0.25">
      <c r="A948" t="s">
        <v>1018</v>
      </c>
      <c r="B948">
        <v>45895</v>
      </c>
      <c r="C948" t="s">
        <v>48</v>
      </c>
      <c r="D948" t="s">
        <v>66</v>
      </c>
      <c r="E948" t="s">
        <v>20</v>
      </c>
      <c r="F948" t="s">
        <v>21</v>
      </c>
      <c r="G948">
        <v>13</v>
      </c>
      <c r="H948" s="4">
        <v>800</v>
      </c>
      <c r="I948" s="3">
        <v>0.2</v>
      </c>
      <c r="J948" t="s">
        <v>70</v>
      </c>
      <c r="K948" t="s">
        <v>58</v>
      </c>
      <c r="L948" t="s">
        <v>30</v>
      </c>
      <c r="M948" s="4">
        <f>+TablaVentas[[#This Row],[Cantidad]]*TablaVentas[[#This Row],[Precio_unitario]]*(1-TablaVentas[[#This Row],[Descuento]])</f>
        <v>8320</v>
      </c>
    </row>
    <row r="949" spans="1:13" x14ac:dyDescent="0.25">
      <c r="A949" t="s">
        <v>1019</v>
      </c>
      <c r="B949">
        <v>45858</v>
      </c>
      <c r="C949" t="s">
        <v>48</v>
      </c>
      <c r="D949" t="s">
        <v>65</v>
      </c>
      <c r="E949" t="s">
        <v>19</v>
      </c>
      <c r="F949" t="s">
        <v>16</v>
      </c>
      <c r="G949">
        <v>38</v>
      </c>
      <c r="H949" s="4">
        <v>200</v>
      </c>
      <c r="I949" s="3">
        <v>0.1</v>
      </c>
      <c r="J949" t="s">
        <v>70</v>
      </c>
      <c r="K949" t="s">
        <v>60</v>
      </c>
      <c r="L949" t="s">
        <v>37</v>
      </c>
      <c r="M949" s="4">
        <f>+TablaVentas[[#This Row],[Cantidad]]*TablaVentas[[#This Row],[Precio_unitario]]*(1-TablaVentas[[#This Row],[Descuento]])</f>
        <v>6840</v>
      </c>
    </row>
    <row r="950" spans="1:13" x14ac:dyDescent="0.25">
      <c r="A950" t="s">
        <v>1020</v>
      </c>
      <c r="B950">
        <v>46020</v>
      </c>
      <c r="C950" t="s">
        <v>48</v>
      </c>
      <c r="D950" t="s">
        <v>65</v>
      </c>
      <c r="E950" t="s">
        <v>19</v>
      </c>
      <c r="F950" t="s">
        <v>16</v>
      </c>
      <c r="G950">
        <v>16</v>
      </c>
      <c r="H950" s="4">
        <v>200</v>
      </c>
      <c r="I950" s="3">
        <v>0.1</v>
      </c>
      <c r="J950" t="s">
        <v>70</v>
      </c>
      <c r="K950" t="s">
        <v>61</v>
      </c>
      <c r="L950" t="s">
        <v>56</v>
      </c>
      <c r="M950" s="4">
        <f>+TablaVentas[[#This Row],[Cantidad]]*TablaVentas[[#This Row],[Precio_unitario]]*(1-TablaVentas[[#This Row],[Descuento]])</f>
        <v>2880</v>
      </c>
    </row>
    <row r="951" spans="1:13" x14ac:dyDescent="0.25">
      <c r="A951" t="s">
        <v>1021</v>
      </c>
      <c r="B951">
        <v>45818</v>
      </c>
      <c r="C951" t="s">
        <v>47</v>
      </c>
      <c r="D951" t="s">
        <v>66</v>
      </c>
      <c r="E951" t="s">
        <v>20</v>
      </c>
      <c r="F951" t="s">
        <v>21</v>
      </c>
      <c r="G951">
        <v>33</v>
      </c>
      <c r="H951" s="4">
        <v>800</v>
      </c>
      <c r="I951" s="3">
        <v>0.2</v>
      </c>
      <c r="J951" t="s">
        <v>74</v>
      </c>
      <c r="K951" t="s">
        <v>59</v>
      </c>
      <c r="L951" t="s">
        <v>34</v>
      </c>
      <c r="M951" s="4">
        <f>+TablaVentas[[#This Row],[Cantidad]]*TablaVentas[[#This Row],[Precio_unitario]]*(1-TablaVentas[[#This Row],[Descuento]])</f>
        <v>21120</v>
      </c>
    </row>
    <row r="952" spans="1:13" x14ac:dyDescent="0.25">
      <c r="A952" t="s">
        <v>1022</v>
      </c>
      <c r="B952">
        <v>45984</v>
      </c>
      <c r="C952" t="s">
        <v>46</v>
      </c>
      <c r="D952" t="s">
        <v>65</v>
      </c>
      <c r="E952" t="s">
        <v>19</v>
      </c>
      <c r="F952" t="s">
        <v>16</v>
      </c>
      <c r="G952">
        <v>23</v>
      </c>
      <c r="H952" s="4">
        <v>200</v>
      </c>
      <c r="I952" s="3">
        <v>0.1</v>
      </c>
      <c r="J952" t="s">
        <v>72</v>
      </c>
      <c r="K952" t="s">
        <v>59</v>
      </c>
      <c r="L952" t="s">
        <v>34</v>
      </c>
      <c r="M952" s="4">
        <f>+TablaVentas[[#This Row],[Cantidad]]*TablaVentas[[#This Row],[Precio_unitario]]*(1-TablaVentas[[#This Row],[Descuento]])</f>
        <v>4140</v>
      </c>
    </row>
    <row r="953" spans="1:13" x14ac:dyDescent="0.25">
      <c r="A953" t="s">
        <v>1023</v>
      </c>
      <c r="B953">
        <v>45691</v>
      </c>
      <c r="C953" t="s">
        <v>46</v>
      </c>
      <c r="D953" t="s">
        <v>63</v>
      </c>
      <c r="E953" t="s">
        <v>15</v>
      </c>
      <c r="F953" t="s">
        <v>16</v>
      </c>
      <c r="G953">
        <v>15</v>
      </c>
      <c r="H953" s="4">
        <v>50</v>
      </c>
      <c r="I953" s="3">
        <v>0.1</v>
      </c>
      <c r="J953" t="s">
        <v>70</v>
      </c>
      <c r="K953" t="s">
        <v>59</v>
      </c>
      <c r="L953" t="s">
        <v>34</v>
      </c>
      <c r="M953" s="4">
        <f>+TablaVentas[[#This Row],[Cantidad]]*TablaVentas[[#This Row],[Precio_unitario]]*(1-TablaVentas[[#This Row],[Descuento]])</f>
        <v>675</v>
      </c>
    </row>
    <row r="954" spans="1:13" x14ac:dyDescent="0.25">
      <c r="A954" t="s">
        <v>1024</v>
      </c>
      <c r="B954">
        <v>45909</v>
      </c>
      <c r="C954" t="s">
        <v>45</v>
      </c>
      <c r="D954" t="s">
        <v>64</v>
      </c>
      <c r="E954" t="s">
        <v>17</v>
      </c>
      <c r="F954" t="s">
        <v>18</v>
      </c>
      <c r="G954">
        <v>35</v>
      </c>
      <c r="H954" s="4">
        <v>1200</v>
      </c>
      <c r="I954" s="3">
        <v>0.3</v>
      </c>
      <c r="J954" t="s">
        <v>70</v>
      </c>
      <c r="K954" t="s">
        <v>60</v>
      </c>
      <c r="L954" t="s">
        <v>37</v>
      </c>
      <c r="M954" s="4">
        <f>+TablaVentas[[#This Row],[Cantidad]]*TablaVentas[[#This Row],[Precio_unitario]]*(1-TablaVentas[[#This Row],[Descuento]])</f>
        <v>29399.999999999996</v>
      </c>
    </row>
    <row r="955" spans="1:13" x14ac:dyDescent="0.25">
      <c r="A955" t="s">
        <v>1025</v>
      </c>
      <c r="B955">
        <v>45744</v>
      </c>
      <c r="C955" t="s">
        <v>48</v>
      </c>
      <c r="D955" t="s">
        <v>64</v>
      </c>
      <c r="E955" t="s">
        <v>17</v>
      </c>
      <c r="F955" t="s">
        <v>18</v>
      </c>
      <c r="G955">
        <v>32</v>
      </c>
      <c r="H955" s="4">
        <v>1200</v>
      </c>
      <c r="I955" s="3">
        <v>0.3</v>
      </c>
      <c r="J955" t="s">
        <v>74</v>
      </c>
      <c r="K955" t="s">
        <v>60</v>
      </c>
      <c r="L955" t="s">
        <v>37</v>
      </c>
      <c r="M955" s="4">
        <f>+TablaVentas[[#This Row],[Cantidad]]*TablaVentas[[#This Row],[Precio_unitario]]*(1-TablaVentas[[#This Row],[Descuento]])</f>
        <v>26880</v>
      </c>
    </row>
    <row r="956" spans="1:13" x14ac:dyDescent="0.25">
      <c r="A956" t="s">
        <v>1026</v>
      </c>
      <c r="B956">
        <v>45790</v>
      </c>
      <c r="C956" t="s">
        <v>45</v>
      </c>
      <c r="D956" t="s">
        <v>65</v>
      </c>
      <c r="E956" t="s">
        <v>19</v>
      </c>
      <c r="F956" t="s">
        <v>16</v>
      </c>
      <c r="G956">
        <v>7</v>
      </c>
      <c r="H956" s="4">
        <v>200</v>
      </c>
      <c r="I956" s="3">
        <v>0.1</v>
      </c>
      <c r="J956" t="s">
        <v>74</v>
      </c>
      <c r="K956" t="s">
        <v>61</v>
      </c>
      <c r="L956" t="s">
        <v>56</v>
      </c>
      <c r="M956" s="4">
        <f>+TablaVentas[[#This Row],[Cantidad]]*TablaVentas[[#This Row],[Precio_unitario]]*(1-TablaVentas[[#This Row],[Descuento]])</f>
        <v>1260</v>
      </c>
    </row>
    <row r="957" spans="1:13" x14ac:dyDescent="0.25">
      <c r="A957" t="s">
        <v>1027</v>
      </c>
      <c r="B957">
        <v>45979</v>
      </c>
      <c r="C957" t="s">
        <v>48</v>
      </c>
      <c r="D957" t="s">
        <v>65</v>
      </c>
      <c r="E957" t="s">
        <v>19</v>
      </c>
      <c r="F957" t="s">
        <v>16</v>
      </c>
      <c r="G957">
        <v>41</v>
      </c>
      <c r="H957" s="4">
        <v>200</v>
      </c>
      <c r="I957" s="3">
        <v>0.1</v>
      </c>
      <c r="J957" t="s">
        <v>72</v>
      </c>
      <c r="K957" t="s">
        <v>61</v>
      </c>
      <c r="L957" t="s">
        <v>56</v>
      </c>
      <c r="M957" s="4">
        <f>+TablaVentas[[#This Row],[Cantidad]]*TablaVentas[[#This Row],[Precio_unitario]]*(1-TablaVentas[[#This Row],[Descuento]])</f>
        <v>7380</v>
      </c>
    </row>
    <row r="958" spans="1:13" x14ac:dyDescent="0.25">
      <c r="A958" t="s">
        <v>1028</v>
      </c>
      <c r="B958">
        <v>45742</v>
      </c>
      <c r="C958" t="s">
        <v>47</v>
      </c>
      <c r="D958" t="s">
        <v>64</v>
      </c>
      <c r="E958" t="s">
        <v>17</v>
      </c>
      <c r="F958" t="s">
        <v>18</v>
      </c>
      <c r="G958">
        <v>6</v>
      </c>
      <c r="H958" s="4">
        <v>1200</v>
      </c>
      <c r="I958" s="3">
        <v>0.3</v>
      </c>
      <c r="J958" t="s">
        <v>74</v>
      </c>
      <c r="K958" t="s">
        <v>59</v>
      </c>
      <c r="L958" t="s">
        <v>34</v>
      </c>
      <c r="M958" s="4">
        <f>+TablaVentas[[#This Row],[Cantidad]]*TablaVentas[[#This Row],[Precio_unitario]]*(1-TablaVentas[[#This Row],[Descuento]])</f>
        <v>5040</v>
      </c>
    </row>
    <row r="959" spans="1:13" x14ac:dyDescent="0.25">
      <c r="A959" t="s">
        <v>1029</v>
      </c>
      <c r="B959">
        <v>45875</v>
      </c>
      <c r="C959" t="s">
        <v>45</v>
      </c>
      <c r="D959" t="s">
        <v>63</v>
      </c>
      <c r="E959" t="s">
        <v>15</v>
      </c>
      <c r="F959" t="s">
        <v>16</v>
      </c>
      <c r="G959">
        <v>30</v>
      </c>
      <c r="H959" s="4">
        <v>50</v>
      </c>
      <c r="I959" s="3">
        <v>0.1</v>
      </c>
      <c r="J959" t="s">
        <v>72</v>
      </c>
      <c r="K959" t="s">
        <v>62</v>
      </c>
      <c r="L959" t="s">
        <v>57</v>
      </c>
      <c r="M959" s="4">
        <f>+TablaVentas[[#This Row],[Cantidad]]*TablaVentas[[#This Row],[Precio_unitario]]*(1-TablaVentas[[#This Row],[Descuento]])</f>
        <v>1350</v>
      </c>
    </row>
    <row r="960" spans="1:13" x14ac:dyDescent="0.25">
      <c r="A960" t="s">
        <v>1030</v>
      </c>
      <c r="B960">
        <v>45794</v>
      </c>
      <c r="C960" t="s">
        <v>48</v>
      </c>
      <c r="D960" t="s">
        <v>63</v>
      </c>
      <c r="E960" t="s">
        <v>15</v>
      </c>
      <c r="F960" t="s">
        <v>16</v>
      </c>
      <c r="G960">
        <v>21</v>
      </c>
      <c r="H960" s="4">
        <v>50</v>
      </c>
      <c r="I960" s="3">
        <v>0.1</v>
      </c>
      <c r="J960" t="s">
        <v>72</v>
      </c>
      <c r="K960" t="s">
        <v>60</v>
      </c>
      <c r="L960" t="s">
        <v>37</v>
      </c>
      <c r="M960" s="4">
        <f>+TablaVentas[[#This Row],[Cantidad]]*TablaVentas[[#This Row],[Precio_unitario]]*(1-TablaVentas[[#This Row],[Descuento]])</f>
        <v>945</v>
      </c>
    </row>
    <row r="961" spans="1:13" x14ac:dyDescent="0.25">
      <c r="A961" t="s">
        <v>1031</v>
      </c>
      <c r="B961">
        <v>45829</v>
      </c>
      <c r="C961" t="s">
        <v>47</v>
      </c>
      <c r="D961" t="s">
        <v>65</v>
      </c>
      <c r="E961" t="s">
        <v>19</v>
      </c>
      <c r="F961" t="s">
        <v>16</v>
      </c>
      <c r="G961">
        <v>18</v>
      </c>
      <c r="H961" s="4">
        <v>200</v>
      </c>
      <c r="I961" s="3">
        <v>0.1</v>
      </c>
      <c r="J961" t="s">
        <v>74</v>
      </c>
      <c r="K961" t="s">
        <v>61</v>
      </c>
      <c r="L961" t="s">
        <v>56</v>
      </c>
      <c r="M961" s="4">
        <f>+TablaVentas[[#This Row],[Cantidad]]*TablaVentas[[#This Row],[Precio_unitario]]*(1-TablaVentas[[#This Row],[Descuento]])</f>
        <v>3240</v>
      </c>
    </row>
    <row r="962" spans="1:13" x14ac:dyDescent="0.25">
      <c r="A962" t="s">
        <v>1032</v>
      </c>
      <c r="B962">
        <v>45834</v>
      </c>
      <c r="C962" t="s">
        <v>48</v>
      </c>
      <c r="D962" t="s">
        <v>64</v>
      </c>
      <c r="E962" t="s">
        <v>17</v>
      </c>
      <c r="F962" t="s">
        <v>18</v>
      </c>
      <c r="G962">
        <v>16</v>
      </c>
      <c r="H962" s="4">
        <v>1200</v>
      </c>
      <c r="I962" s="3">
        <v>0.3</v>
      </c>
      <c r="J962" t="s">
        <v>72</v>
      </c>
      <c r="K962" t="s">
        <v>60</v>
      </c>
      <c r="L962" t="s">
        <v>37</v>
      </c>
      <c r="M962" s="4">
        <f>+TablaVentas[[#This Row],[Cantidad]]*TablaVentas[[#This Row],[Precio_unitario]]*(1-TablaVentas[[#This Row],[Descuento]])</f>
        <v>13440</v>
      </c>
    </row>
    <row r="963" spans="1:13" x14ac:dyDescent="0.25">
      <c r="A963" t="s">
        <v>1033</v>
      </c>
      <c r="B963">
        <v>45693</v>
      </c>
      <c r="C963" t="s">
        <v>47</v>
      </c>
      <c r="D963" t="s">
        <v>64</v>
      </c>
      <c r="E963" t="s">
        <v>17</v>
      </c>
      <c r="F963" t="s">
        <v>18</v>
      </c>
      <c r="G963">
        <v>17</v>
      </c>
      <c r="H963" s="4">
        <v>1200</v>
      </c>
      <c r="I963" s="3">
        <v>0.3</v>
      </c>
      <c r="J963" t="s">
        <v>74</v>
      </c>
      <c r="K963" t="s">
        <v>60</v>
      </c>
      <c r="L963" t="s">
        <v>37</v>
      </c>
      <c r="M963" s="4">
        <f>+TablaVentas[[#This Row],[Cantidad]]*TablaVentas[[#This Row],[Precio_unitario]]*(1-TablaVentas[[#This Row],[Descuento]])</f>
        <v>14280</v>
      </c>
    </row>
    <row r="964" spans="1:13" x14ac:dyDescent="0.25">
      <c r="A964" t="s">
        <v>1034</v>
      </c>
      <c r="B964">
        <v>45998</v>
      </c>
      <c r="C964" t="s">
        <v>47</v>
      </c>
      <c r="D964" t="s">
        <v>65</v>
      </c>
      <c r="E964" t="s">
        <v>19</v>
      </c>
      <c r="F964" t="s">
        <v>16</v>
      </c>
      <c r="G964">
        <v>10</v>
      </c>
      <c r="H964" s="4">
        <v>200</v>
      </c>
      <c r="I964" s="3">
        <v>0.1</v>
      </c>
      <c r="J964" t="s">
        <v>70</v>
      </c>
      <c r="K964" t="s">
        <v>61</v>
      </c>
      <c r="L964" t="s">
        <v>56</v>
      </c>
      <c r="M964" s="4">
        <f>+TablaVentas[[#This Row],[Cantidad]]*TablaVentas[[#This Row],[Precio_unitario]]*(1-TablaVentas[[#This Row],[Descuento]])</f>
        <v>1800</v>
      </c>
    </row>
    <row r="965" spans="1:13" x14ac:dyDescent="0.25">
      <c r="A965" t="s">
        <v>1035</v>
      </c>
      <c r="B965">
        <v>45757</v>
      </c>
      <c r="C965" t="s">
        <v>46</v>
      </c>
      <c r="D965" t="s">
        <v>65</v>
      </c>
      <c r="E965" t="s">
        <v>19</v>
      </c>
      <c r="F965" t="s">
        <v>16</v>
      </c>
      <c r="G965">
        <v>27</v>
      </c>
      <c r="H965" s="4">
        <v>200</v>
      </c>
      <c r="I965" s="3">
        <v>0.1</v>
      </c>
      <c r="J965" t="s">
        <v>74</v>
      </c>
      <c r="K965" t="s">
        <v>59</v>
      </c>
      <c r="L965" t="s">
        <v>34</v>
      </c>
      <c r="M965" s="4">
        <f>+TablaVentas[[#This Row],[Cantidad]]*TablaVentas[[#This Row],[Precio_unitario]]*(1-TablaVentas[[#This Row],[Descuento]])</f>
        <v>4860</v>
      </c>
    </row>
    <row r="966" spans="1:13" x14ac:dyDescent="0.25">
      <c r="A966" t="s">
        <v>1036</v>
      </c>
      <c r="B966">
        <v>45912</v>
      </c>
      <c r="C966" t="s">
        <v>47</v>
      </c>
      <c r="D966" t="s">
        <v>66</v>
      </c>
      <c r="E966" t="s">
        <v>20</v>
      </c>
      <c r="F966" t="s">
        <v>21</v>
      </c>
      <c r="G966">
        <v>44</v>
      </c>
      <c r="H966" s="4">
        <v>800</v>
      </c>
      <c r="I966" s="3">
        <v>0.2</v>
      </c>
      <c r="J966" t="s">
        <v>72</v>
      </c>
      <c r="K966" t="s">
        <v>62</v>
      </c>
      <c r="L966" t="s">
        <v>57</v>
      </c>
      <c r="M966" s="4">
        <f>+TablaVentas[[#This Row],[Cantidad]]*TablaVentas[[#This Row],[Precio_unitario]]*(1-TablaVentas[[#This Row],[Descuento]])</f>
        <v>28160</v>
      </c>
    </row>
    <row r="967" spans="1:13" x14ac:dyDescent="0.25">
      <c r="A967" t="s">
        <v>1037</v>
      </c>
      <c r="B967">
        <v>45689</v>
      </c>
      <c r="C967" t="s">
        <v>48</v>
      </c>
      <c r="D967" t="s">
        <v>63</v>
      </c>
      <c r="E967" t="s">
        <v>15</v>
      </c>
      <c r="F967" t="s">
        <v>16</v>
      </c>
      <c r="G967">
        <v>8</v>
      </c>
      <c r="H967" s="4">
        <v>50</v>
      </c>
      <c r="I967" s="3">
        <v>0.1</v>
      </c>
      <c r="J967" t="s">
        <v>72</v>
      </c>
      <c r="K967" t="s">
        <v>58</v>
      </c>
      <c r="L967" t="s">
        <v>30</v>
      </c>
      <c r="M967" s="4">
        <f>+TablaVentas[[#This Row],[Cantidad]]*TablaVentas[[#This Row],[Precio_unitario]]*(1-TablaVentas[[#This Row],[Descuento]])</f>
        <v>360</v>
      </c>
    </row>
    <row r="968" spans="1:13" x14ac:dyDescent="0.25">
      <c r="A968" t="s">
        <v>1038</v>
      </c>
      <c r="B968">
        <v>45785</v>
      </c>
      <c r="C968" t="s">
        <v>48</v>
      </c>
      <c r="D968" t="s">
        <v>63</v>
      </c>
      <c r="E968" t="s">
        <v>15</v>
      </c>
      <c r="F968" t="s">
        <v>16</v>
      </c>
      <c r="G968">
        <v>14</v>
      </c>
      <c r="H968" s="4">
        <v>50</v>
      </c>
      <c r="I968" s="3">
        <v>0.1</v>
      </c>
      <c r="J968" t="s">
        <v>72</v>
      </c>
      <c r="K968" t="s">
        <v>59</v>
      </c>
      <c r="L968" t="s">
        <v>34</v>
      </c>
      <c r="M968" s="4">
        <f>+TablaVentas[[#This Row],[Cantidad]]*TablaVentas[[#This Row],[Precio_unitario]]*(1-TablaVentas[[#This Row],[Descuento]])</f>
        <v>630</v>
      </c>
    </row>
    <row r="969" spans="1:13" x14ac:dyDescent="0.25">
      <c r="A969" t="s">
        <v>1039</v>
      </c>
      <c r="B969">
        <v>45725</v>
      </c>
      <c r="C969" t="s">
        <v>48</v>
      </c>
      <c r="D969" t="s">
        <v>63</v>
      </c>
      <c r="E969" t="s">
        <v>15</v>
      </c>
      <c r="F969" t="s">
        <v>16</v>
      </c>
      <c r="G969">
        <v>26</v>
      </c>
      <c r="H969" s="4">
        <v>50</v>
      </c>
      <c r="I969" s="3">
        <v>0.1</v>
      </c>
      <c r="J969" t="s">
        <v>74</v>
      </c>
      <c r="K969" t="s">
        <v>60</v>
      </c>
      <c r="L969" t="s">
        <v>37</v>
      </c>
      <c r="M969" s="4">
        <f>+TablaVentas[[#This Row],[Cantidad]]*TablaVentas[[#This Row],[Precio_unitario]]*(1-TablaVentas[[#This Row],[Descuento]])</f>
        <v>1170</v>
      </c>
    </row>
    <row r="970" spans="1:13" x14ac:dyDescent="0.25">
      <c r="A970" t="s">
        <v>1040</v>
      </c>
      <c r="B970">
        <v>45753</v>
      </c>
      <c r="C970" t="s">
        <v>46</v>
      </c>
      <c r="D970" t="s">
        <v>64</v>
      </c>
      <c r="E970" t="s">
        <v>17</v>
      </c>
      <c r="F970" t="s">
        <v>18</v>
      </c>
      <c r="G970">
        <v>13</v>
      </c>
      <c r="H970" s="4">
        <v>1200</v>
      </c>
      <c r="I970" s="3">
        <v>0.3</v>
      </c>
      <c r="J970" t="s">
        <v>72</v>
      </c>
      <c r="K970" t="s">
        <v>61</v>
      </c>
      <c r="L970" t="s">
        <v>56</v>
      </c>
      <c r="M970" s="4">
        <f>+TablaVentas[[#This Row],[Cantidad]]*TablaVentas[[#This Row],[Precio_unitario]]*(1-TablaVentas[[#This Row],[Descuento]])</f>
        <v>10920</v>
      </c>
    </row>
    <row r="971" spans="1:13" x14ac:dyDescent="0.25">
      <c r="A971" t="s">
        <v>1041</v>
      </c>
      <c r="B971">
        <v>45760</v>
      </c>
      <c r="C971" t="s">
        <v>48</v>
      </c>
      <c r="D971" t="s">
        <v>66</v>
      </c>
      <c r="E971" t="s">
        <v>20</v>
      </c>
      <c r="F971" t="s">
        <v>21</v>
      </c>
      <c r="G971">
        <v>10</v>
      </c>
      <c r="H971" s="4">
        <v>800</v>
      </c>
      <c r="I971" s="3">
        <v>0.2</v>
      </c>
      <c r="J971" t="s">
        <v>74</v>
      </c>
      <c r="K971" t="s">
        <v>58</v>
      </c>
      <c r="L971" t="s">
        <v>30</v>
      </c>
      <c r="M971" s="4">
        <f>+TablaVentas[[#This Row],[Cantidad]]*TablaVentas[[#This Row],[Precio_unitario]]*(1-TablaVentas[[#This Row],[Descuento]])</f>
        <v>6400</v>
      </c>
    </row>
    <row r="972" spans="1:13" x14ac:dyDescent="0.25">
      <c r="A972" t="s">
        <v>1042</v>
      </c>
      <c r="B972">
        <v>45818</v>
      </c>
      <c r="C972" t="s">
        <v>47</v>
      </c>
      <c r="D972" t="s">
        <v>64</v>
      </c>
      <c r="E972" t="s">
        <v>17</v>
      </c>
      <c r="F972" t="s">
        <v>18</v>
      </c>
      <c r="G972">
        <v>19</v>
      </c>
      <c r="H972" s="4">
        <v>1200</v>
      </c>
      <c r="I972" s="3">
        <v>0.3</v>
      </c>
      <c r="J972" t="s">
        <v>70</v>
      </c>
      <c r="K972" t="s">
        <v>62</v>
      </c>
      <c r="L972" t="s">
        <v>57</v>
      </c>
      <c r="M972" s="4">
        <f>+TablaVentas[[#This Row],[Cantidad]]*TablaVentas[[#This Row],[Precio_unitario]]*(1-TablaVentas[[#This Row],[Descuento]])</f>
        <v>15959.999999999998</v>
      </c>
    </row>
    <row r="973" spans="1:13" x14ac:dyDescent="0.25">
      <c r="A973" t="s">
        <v>1043</v>
      </c>
      <c r="B973">
        <v>45863</v>
      </c>
      <c r="C973" t="s">
        <v>48</v>
      </c>
      <c r="D973" t="s">
        <v>65</v>
      </c>
      <c r="E973" t="s">
        <v>19</v>
      </c>
      <c r="F973" t="s">
        <v>16</v>
      </c>
      <c r="G973">
        <v>27</v>
      </c>
      <c r="H973" s="4">
        <v>200</v>
      </c>
      <c r="I973" s="3">
        <v>0.1</v>
      </c>
      <c r="J973" t="s">
        <v>74</v>
      </c>
      <c r="K973" t="s">
        <v>58</v>
      </c>
      <c r="L973" t="s">
        <v>30</v>
      </c>
      <c r="M973" s="4">
        <f>+TablaVentas[[#This Row],[Cantidad]]*TablaVentas[[#This Row],[Precio_unitario]]*(1-TablaVentas[[#This Row],[Descuento]])</f>
        <v>4860</v>
      </c>
    </row>
    <row r="974" spans="1:13" x14ac:dyDescent="0.25">
      <c r="A974" t="s">
        <v>1044</v>
      </c>
      <c r="B974">
        <v>45784</v>
      </c>
      <c r="C974" t="s">
        <v>48</v>
      </c>
      <c r="D974" t="s">
        <v>66</v>
      </c>
      <c r="E974" t="s">
        <v>20</v>
      </c>
      <c r="F974" t="s">
        <v>21</v>
      </c>
      <c r="G974">
        <v>34</v>
      </c>
      <c r="H974" s="4">
        <v>800</v>
      </c>
      <c r="I974" s="3">
        <v>0.2</v>
      </c>
      <c r="J974" t="s">
        <v>74</v>
      </c>
      <c r="K974" t="s">
        <v>60</v>
      </c>
      <c r="L974" t="s">
        <v>37</v>
      </c>
      <c r="M974" s="4">
        <f>+TablaVentas[[#This Row],[Cantidad]]*TablaVentas[[#This Row],[Precio_unitario]]*(1-TablaVentas[[#This Row],[Descuento]])</f>
        <v>21760</v>
      </c>
    </row>
    <row r="975" spans="1:13" x14ac:dyDescent="0.25">
      <c r="A975" t="s">
        <v>1045</v>
      </c>
      <c r="B975">
        <v>45883</v>
      </c>
      <c r="C975" t="s">
        <v>45</v>
      </c>
      <c r="D975" t="s">
        <v>66</v>
      </c>
      <c r="E975" t="s">
        <v>20</v>
      </c>
      <c r="F975" t="s">
        <v>21</v>
      </c>
      <c r="G975">
        <v>44</v>
      </c>
      <c r="H975" s="4">
        <v>800</v>
      </c>
      <c r="I975" s="3">
        <v>0.2</v>
      </c>
      <c r="J975" t="s">
        <v>72</v>
      </c>
      <c r="K975" t="s">
        <v>60</v>
      </c>
      <c r="L975" t="s">
        <v>37</v>
      </c>
      <c r="M975" s="4">
        <f>+TablaVentas[[#This Row],[Cantidad]]*TablaVentas[[#This Row],[Precio_unitario]]*(1-TablaVentas[[#This Row],[Descuento]])</f>
        <v>28160</v>
      </c>
    </row>
    <row r="976" spans="1:13" x14ac:dyDescent="0.25">
      <c r="A976" t="s">
        <v>1046</v>
      </c>
      <c r="B976">
        <v>45724</v>
      </c>
      <c r="C976" t="s">
        <v>47</v>
      </c>
      <c r="D976" t="s">
        <v>65</v>
      </c>
      <c r="E976" t="s">
        <v>19</v>
      </c>
      <c r="F976" t="s">
        <v>16</v>
      </c>
      <c r="G976">
        <v>21</v>
      </c>
      <c r="H976" s="4">
        <v>200</v>
      </c>
      <c r="I976" s="3">
        <v>0.1</v>
      </c>
      <c r="J976" t="s">
        <v>70</v>
      </c>
      <c r="K976" t="s">
        <v>58</v>
      </c>
      <c r="L976" t="s">
        <v>30</v>
      </c>
      <c r="M976" s="4">
        <f>+TablaVentas[[#This Row],[Cantidad]]*TablaVentas[[#This Row],[Precio_unitario]]*(1-TablaVentas[[#This Row],[Descuento]])</f>
        <v>3780</v>
      </c>
    </row>
    <row r="977" spans="1:13" x14ac:dyDescent="0.25">
      <c r="A977" t="s">
        <v>1047</v>
      </c>
      <c r="B977">
        <v>46016</v>
      </c>
      <c r="C977" t="s">
        <v>47</v>
      </c>
      <c r="D977" t="s">
        <v>66</v>
      </c>
      <c r="E977" t="s">
        <v>20</v>
      </c>
      <c r="F977" t="s">
        <v>21</v>
      </c>
      <c r="G977">
        <v>10</v>
      </c>
      <c r="H977" s="4">
        <v>800</v>
      </c>
      <c r="I977" s="3">
        <v>0.2</v>
      </c>
      <c r="J977" t="s">
        <v>74</v>
      </c>
      <c r="K977" t="s">
        <v>61</v>
      </c>
      <c r="L977" t="s">
        <v>56</v>
      </c>
      <c r="M977" s="4">
        <f>+TablaVentas[[#This Row],[Cantidad]]*TablaVentas[[#This Row],[Precio_unitario]]*(1-TablaVentas[[#This Row],[Descuento]])</f>
        <v>6400</v>
      </c>
    </row>
    <row r="978" spans="1:13" x14ac:dyDescent="0.25">
      <c r="A978" t="s">
        <v>1048</v>
      </c>
      <c r="B978">
        <v>45690</v>
      </c>
      <c r="C978" t="s">
        <v>47</v>
      </c>
      <c r="D978" t="s">
        <v>66</v>
      </c>
      <c r="E978" t="s">
        <v>20</v>
      </c>
      <c r="F978" t="s">
        <v>21</v>
      </c>
      <c r="G978">
        <v>14</v>
      </c>
      <c r="H978" s="4">
        <v>800</v>
      </c>
      <c r="I978" s="3">
        <v>0.2</v>
      </c>
      <c r="J978" t="s">
        <v>74</v>
      </c>
      <c r="K978" t="s">
        <v>61</v>
      </c>
      <c r="L978" t="s">
        <v>56</v>
      </c>
      <c r="M978" s="4">
        <f>+TablaVentas[[#This Row],[Cantidad]]*TablaVentas[[#This Row],[Precio_unitario]]*(1-TablaVentas[[#This Row],[Descuento]])</f>
        <v>8960</v>
      </c>
    </row>
    <row r="979" spans="1:13" x14ac:dyDescent="0.25">
      <c r="A979" t="s">
        <v>1049</v>
      </c>
      <c r="B979">
        <v>45665</v>
      </c>
      <c r="C979" t="s">
        <v>47</v>
      </c>
      <c r="D979" t="s">
        <v>64</v>
      </c>
      <c r="E979" t="s">
        <v>17</v>
      </c>
      <c r="F979" t="s">
        <v>18</v>
      </c>
      <c r="G979">
        <v>24</v>
      </c>
      <c r="H979" s="4">
        <v>1200</v>
      </c>
      <c r="I979" s="3">
        <v>0.3</v>
      </c>
      <c r="J979" t="s">
        <v>74</v>
      </c>
      <c r="K979" t="s">
        <v>61</v>
      </c>
      <c r="L979" t="s">
        <v>56</v>
      </c>
      <c r="M979" s="4">
        <f>+TablaVentas[[#This Row],[Cantidad]]*TablaVentas[[#This Row],[Precio_unitario]]*(1-TablaVentas[[#This Row],[Descuento]])</f>
        <v>20160</v>
      </c>
    </row>
    <row r="980" spans="1:13" x14ac:dyDescent="0.25">
      <c r="A980" t="s">
        <v>1050</v>
      </c>
      <c r="B980">
        <v>45666</v>
      </c>
      <c r="C980" t="s">
        <v>45</v>
      </c>
      <c r="D980" t="s">
        <v>66</v>
      </c>
      <c r="E980" t="s">
        <v>20</v>
      </c>
      <c r="F980" t="s">
        <v>21</v>
      </c>
      <c r="G980">
        <v>22</v>
      </c>
      <c r="H980" s="4">
        <v>800</v>
      </c>
      <c r="I980" s="3">
        <v>0.2</v>
      </c>
      <c r="J980" t="s">
        <v>70</v>
      </c>
      <c r="K980" t="s">
        <v>58</v>
      </c>
      <c r="L980" t="s">
        <v>30</v>
      </c>
      <c r="M980" s="4">
        <f>+TablaVentas[[#This Row],[Cantidad]]*TablaVentas[[#This Row],[Precio_unitario]]*(1-TablaVentas[[#This Row],[Descuento]])</f>
        <v>14080</v>
      </c>
    </row>
    <row r="981" spans="1:13" x14ac:dyDescent="0.25">
      <c r="A981" t="s">
        <v>1051</v>
      </c>
      <c r="B981">
        <v>45861</v>
      </c>
      <c r="C981" t="s">
        <v>48</v>
      </c>
      <c r="D981" t="s">
        <v>64</v>
      </c>
      <c r="E981" t="s">
        <v>17</v>
      </c>
      <c r="F981" t="s">
        <v>18</v>
      </c>
      <c r="G981">
        <v>7</v>
      </c>
      <c r="H981" s="4">
        <v>1200</v>
      </c>
      <c r="I981" s="3">
        <v>0.3</v>
      </c>
      <c r="J981" t="s">
        <v>70</v>
      </c>
      <c r="K981" t="s">
        <v>60</v>
      </c>
      <c r="L981" t="s">
        <v>37</v>
      </c>
      <c r="M981" s="4">
        <f>+TablaVentas[[#This Row],[Cantidad]]*TablaVentas[[#This Row],[Precio_unitario]]*(1-TablaVentas[[#This Row],[Descuento]])</f>
        <v>5880</v>
      </c>
    </row>
    <row r="982" spans="1:13" x14ac:dyDescent="0.25">
      <c r="A982" t="s">
        <v>1052</v>
      </c>
      <c r="B982">
        <v>45832</v>
      </c>
      <c r="C982" t="s">
        <v>48</v>
      </c>
      <c r="D982" t="s">
        <v>65</v>
      </c>
      <c r="E982" t="s">
        <v>19</v>
      </c>
      <c r="F982" t="s">
        <v>16</v>
      </c>
      <c r="G982">
        <v>30</v>
      </c>
      <c r="H982" s="4">
        <v>200</v>
      </c>
      <c r="I982" s="3">
        <v>0.1</v>
      </c>
      <c r="J982" t="s">
        <v>74</v>
      </c>
      <c r="K982" t="s">
        <v>61</v>
      </c>
      <c r="L982" t="s">
        <v>56</v>
      </c>
      <c r="M982" s="4">
        <f>+TablaVentas[[#This Row],[Cantidad]]*TablaVentas[[#This Row],[Precio_unitario]]*(1-TablaVentas[[#This Row],[Descuento]])</f>
        <v>5400</v>
      </c>
    </row>
    <row r="983" spans="1:13" x14ac:dyDescent="0.25">
      <c r="A983" t="s">
        <v>1053</v>
      </c>
      <c r="B983">
        <v>45695</v>
      </c>
      <c r="C983" t="s">
        <v>48</v>
      </c>
      <c r="D983" t="s">
        <v>65</v>
      </c>
      <c r="E983" t="s">
        <v>19</v>
      </c>
      <c r="F983" t="s">
        <v>16</v>
      </c>
      <c r="G983">
        <v>32</v>
      </c>
      <c r="H983" s="4">
        <v>200</v>
      </c>
      <c r="I983" s="3">
        <v>0.1</v>
      </c>
      <c r="J983" t="s">
        <v>72</v>
      </c>
      <c r="K983" t="s">
        <v>59</v>
      </c>
      <c r="L983" t="s">
        <v>34</v>
      </c>
      <c r="M983" s="4">
        <f>+TablaVentas[[#This Row],[Cantidad]]*TablaVentas[[#This Row],[Precio_unitario]]*(1-TablaVentas[[#This Row],[Descuento]])</f>
        <v>5760</v>
      </c>
    </row>
    <row r="984" spans="1:13" x14ac:dyDescent="0.25">
      <c r="A984" t="s">
        <v>1054</v>
      </c>
      <c r="B984">
        <v>45745</v>
      </c>
      <c r="C984" t="s">
        <v>46</v>
      </c>
      <c r="D984" t="s">
        <v>65</v>
      </c>
      <c r="E984" t="s">
        <v>19</v>
      </c>
      <c r="F984" t="s">
        <v>16</v>
      </c>
      <c r="G984">
        <v>6</v>
      </c>
      <c r="H984" s="4">
        <v>200</v>
      </c>
      <c r="I984" s="3">
        <v>0.1</v>
      </c>
      <c r="J984" t="s">
        <v>72</v>
      </c>
      <c r="K984" t="s">
        <v>60</v>
      </c>
      <c r="L984" t="s">
        <v>37</v>
      </c>
      <c r="M984" s="4">
        <f>+TablaVentas[[#This Row],[Cantidad]]*TablaVentas[[#This Row],[Precio_unitario]]*(1-TablaVentas[[#This Row],[Descuento]])</f>
        <v>1080</v>
      </c>
    </row>
    <row r="985" spans="1:13" x14ac:dyDescent="0.25">
      <c r="A985" t="s">
        <v>1055</v>
      </c>
      <c r="B985">
        <v>45742</v>
      </c>
      <c r="C985" t="s">
        <v>47</v>
      </c>
      <c r="D985" t="s">
        <v>65</v>
      </c>
      <c r="E985" t="s">
        <v>19</v>
      </c>
      <c r="F985" t="s">
        <v>16</v>
      </c>
      <c r="G985">
        <v>24</v>
      </c>
      <c r="H985" s="4">
        <v>200</v>
      </c>
      <c r="I985" s="3">
        <v>0.1</v>
      </c>
      <c r="J985" t="s">
        <v>72</v>
      </c>
      <c r="K985" t="s">
        <v>60</v>
      </c>
      <c r="L985" t="s">
        <v>37</v>
      </c>
      <c r="M985" s="4">
        <f>+TablaVentas[[#This Row],[Cantidad]]*TablaVentas[[#This Row],[Precio_unitario]]*(1-TablaVentas[[#This Row],[Descuento]])</f>
        <v>4320</v>
      </c>
    </row>
    <row r="986" spans="1:13" x14ac:dyDescent="0.25">
      <c r="A986" t="s">
        <v>1056</v>
      </c>
      <c r="B986">
        <v>45955</v>
      </c>
      <c r="C986" t="s">
        <v>48</v>
      </c>
      <c r="D986" t="s">
        <v>66</v>
      </c>
      <c r="E986" t="s">
        <v>20</v>
      </c>
      <c r="F986" t="s">
        <v>21</v>
      </c>
      <c r="G986">
        <v>9</v>
      </c>
      <c r="H986" s="4">
        <v>800</v>
      </c>
      <c r="I986" s="3">
        <v>0.2</v>
      </c>
      <c r="J986" t="s">
        <v>70</v>
      </c>
      <c r="K986" t="s">
        <v>60</v>
      </c>
      <c r="L986" t="s">
        <v>37</v>
      </c>
      <c r="M986" s="4">
        <f>+TablaVentas[[#This Row],[Cantidad]]*TablaVentas[[#This Row],[Precio_unitario]]*(1-TablaVentas[[#This Row],[Descuento]])</f>
        <v>5760</v>
      </c>
    </row>
    <row r="987" spans="1:13" x14ac:dyDescent="0.25">
      <c r="A987" t="s">
        <v>1057</v>
      </c>
      <c r="B987">
        <v>45756</v>
      </c>
      <c r="C987" t="s">
        <v>46</v>
      </c>
      <c r="D987" t="s">
        <v>65</v>
      </c>
      <c r="E987" t="s">
        <v>19</v>
      </c>
      <c r="F987" t="s">
        <v>16</v>
      </c>
      <c r="G987">
        <v>6</v>
      </c>
      <c r="H987" s="4">
        <v>200</v>
      </c>
      <c r="I987" s="3">
        <v>0.1</v>
      </c>
      <c r="J987" t="s">
        <v>70</v>
      </c>
      <c r="K987" t="s">
        <v>60</v>
      </c>
      <c r="L987" t="s">
        <v>37</v>
      </c>
      <c r="M987" s="4">
        <f>+TablaVentas[[#This Row],[Cantidad]]*TablaVentas[[#This Row],[Precio_unitario]]*(1-TablaVentas[[#This Row],[Descuento]])</f>
        <v>1080</v>
      </c>
    </row>
    <row r="988" spans="1:13" x14ac:dyDescent="0.25">
      <c r="A988" t="s">
        <v>1058</v>
      </c>
      <c r="B988">
        <v>45973</v>
      </c>
      <c r="C988" t="s">
        <v>45</v>
      </c>
      <c r="D988" t="s">
        <v>66</v>
      </c>
      <c r="E988" t="s">
        <v>20</v>
      </c>
      <c r="F988" t="s">
        <v>21</v>
      </c>
      <c r="G988">
        <v>20</v>
      </c>
      <c r="H988" s="4">
        <v>800</v>
      </c>
      <c r="I988" s="3">
        <v>0.2</v>
      </c>
      <c r="J988" t="s">
        <v>74</v>
      </c>
      <c r="K988" t="s">
        <v>58</v>
      </c>
      <c r="L988" t="s">
        <v>30</v>
      </c>
      <c r="M988" s="4">
        <f>+TablaVentas[[#This Row],[Cantidad]]*TablaVentas[[#This Row],[Precio_unitario]]*(1-TablaVentas[[#This Row],[Descuento]])</f>
        <v>12800</v>
      </c>
    </row>
    <row r="989" spans="1:13" x14ac:dyDescent="0.25">
      <c r="A989" t="s">
        <v>1059</v>
      </c>
      <c r="B989">
        <v>45958</v>
      </c>
      <c r="C989" t="s">
        <v>48</v>
      </c>
      <c r="D989" t="s">
        <v>65</v>
      </c>
      <c r="E989" t="s">
        <v>19</v>
      </c>
      <c r="F989" t="s">
        <v>16</v>
      </c>
      <c r="G989">
        <v>40</v>
      </c>
      <c r="H989" s="4">
        <v>200</v>
      </c>
      <c r="I989" s="3">
        <v>0.1</v>
      </c>
      <c r="J989" t="s">
        <v>72</v>
      </c>
      <c r="K989" t="s">
        <v>59</v>
      </c>
      <c r="L989" t="s">
        <v>34</v>
      </c>
      <c r="M989" s="4">
        <f>+TablaVentas[[#This Row],[Cantidad]]*TablaVentas[[#This Row],[Precio_unitario]]*(1-TablaVentas[[#This Row],[Descuento]])</f>
        <v>7200</v>
      </c>
    </row>
    <row r="990" spans="1:13" x14ac:dyDescent="0.25">
      <c r="A990" t="s">
        <v>1060</v>
      </c>
      <c r="B990">
        <v>45665</v>
      </c>
      <c r="C990" t="s">
        <v>48</v>
      </c>
      <c r="D990" t="s">
        <v>64</v>
      </c>
      <c r="E990" t="s">
        <v>17</v>
      </c>
      <c r="F990" t="s">
        <v>18</v>
      </c>
      <c r="G990">
        <v>24</v>
      </c>
      <c r="H990" s="4">
        <v>1200</v>
      </c>
      <c r="I990" s="3">
        <v>0.3</v>
      </c>
      <c r="J990" t="s">
        <v>70</v>
      </c>
      <c r="K990" t="s">
        <v>61</v>
      </c>
      <c r="L990" t="s">
        <v>56</v>
      </c>
      <c r="M990" s="4">
        <f>+TablaVentas[[#This Row],[Cantidad]]*TablaVentas[[#This Row],[Precio_unitario]]*(1-TablaVentas[[#This Row],[Descuento]])</f>
        <v>20160</v>
      </c>
    </row>
    <row r="991" spans="1:13" x14ac:dyDescent="0.25">
      <c r="A991" t="s">
        <v>1061</v>
      </c>
      <c r="B991">
        <v>45738</v>
      </c>
      <c r="C991" t="s">
        <v>46</v>
      </c>
      <c r="D991" t="s">
        <v>64</v>
      </c>
      <c r="E991" t="s">
        <v>17</v>
      </c>
      <c r="F991" t="s">
        <v>18</v>
      </c>
      <c r="G991">
        <v>45</v>
      </c>
      <c r="H991" s="4">
        <v>1200</v>
      </c>
      <c r="I991" s="3">
        <v>0.3</v>
      </c>
      <c r="J991" t="s">
        <v>70</v>
      </c>
      <c r="K991" t="s">
        <v>58</v>
      </c>
      <c r="L991" t="s">
        <v>30</v>
      </c>
      <c r="M991" s="4">
        <f>+TablaVentas[[#This Row],[Cantidad]]*TablaVentas[[#This Row],[Precio_unitario]]*(1-TablaVentas[[#This Row],[Descuento]])</f>
        <v>37800</v>
      </c>
    </row>
    <row r="992" spans="1:13" x14ac:dyDescent="0.25">
      <c r="A992" t="s">
        <v>1062</v>
      </c>
      <c r="B992">
        <v>45849</v>
      </c>
      <c r="C992" t="s">
        <v>45</v>
      </c>
      <c r="D992" t="s">
        <v>65</v>
      </c>
      <c r="E992" t="s">
        <v>19</v>
      </c>
      <c r="F992" t="s">
        <v>16</v>
      </c>
      <c r="G992">
        <v>32</v>
      </c>
      <c r="H992" s="4">
        <v>200</v>
      </c>
      <c r="I992" s="3">
        <v>0.1</v>
      </c>
      <c r="J992" t="s">
        <v>74</v>
      </c>
      <c r="K992" t="s">
        <v>61</v>
      </c>
      <c r="L992" t="s">
        <v>56</v>
      </c>
      <c r="M992" s="4">
        <f>+TablaVentas[[#This Row],[Cantidad]]*TablaVentas[[#This Row],[Precio_unitario]]*(1-TablaVentas[[#This Row],[Descuento]])</f>
        <v>5760</v>
      </c>
    </row>
    <row r="993" spans="1:13" x14ac:dyDescent="0.25">
      <c r="A993" t="s">
        <v>1063</v>
      </c>
      <c r="B993">
        <v>45937</v>
      </c>
      <c r="C993" t="s">
        <v>48</v>
      </c>
      <c r="D993" t="s">
        <v>65</v>
      </c>
      <c r="E993" t="s">
        <v>19</v>
      </c>
      <c r="F993" t="s">
        <v>16</v>
      </c>
      <c r="G993">
        <v>32</v>
      </c>
      <c r="H993" s="4">
        <v>200</v>
      </c>
      <c r="I993" s="3">
        <v>0.1</v>
      </c>
      <c r="J993" t="s">
        <v>70</v>
      </c>
      <c r="K993" t="s">
        <v>61</v>
      </c>
      <c r="L993" t="s">
        <v>56</v>
      </c>
      <c r="M993" s="4">
        <f>+TablaVentas[[#This Row],[Cantidad]]*TablaVentas[[#This Row],[Precio_unitario]]*(1-TablaVentas[[#This Row],[Descuento]])</f>
        <v>5760</v>
      </c>
    </row>
    <row r="994" spans="1:13" x14ac:dyDescent="0.25">
      <c r="A994" t="s">
        <v>1064</v>
      </c>
      <c r="B994">
        <v>45744</v>
      </c>
      <c r="C994" t="s">
        <v>47</v>
      </c>
      <c r="D994" t="s">
        <v>65</v>
      </c>
      <c r="E994" t="s">
        <v>19</v>
      </c>
      <c r="F994" t="s">
        <v>16</v>
      </c>
      <c r="G994">
        <v>31</v>
      </c>
      <c r="H994" s="4">
        <v>200</v>
      </c>
      <c r="I994" s="3">
        <v>0.1</v>
      </c>
      <c r="J994" t="s">
        <v>74</v>
      </c>
      <c r="K994" t="s">
        <v>62</v>
      </c>
      <c r="L994" t="s">
        <v>57</v>
      </c>
      <c r="M994" s="4">
        <f>+TablaVentas[[#This Row],[Cantidad]]*TablaVentas[[#This Row],[Precio_unitario]]*(1-TablaVentas[[#This Row],[Descuento]])</f>
        <v>5580</v>
      </c>
    </row>
    <row r="995" spans="1:13" x14ac:dyDescent="0.25">
      <c r="A995" t="s">
        <v>1065</v>
      </c>
      <c r="B995">
        <v>45817</v>
      </c>
      <c r="C995" t="s">
        <v>45</v>
      </c>
      <c r="D995" t="s">
        <v>65</v>
      </c>
      <c r="E995" t="s">
        <v>19</v>
      </c>
      <c r="F995" t="s">
        <v>16</v>
      </c>
      <c r="G995">
        <v>44</v>
      </c>
      <c r="H995" s="4">
        <v>200</v>
      </c>
      <c r="I995" s="3">
        <v>0.1</v>
      </c>
      <c r="J995" t="s">
        <v>72</v>
      </c>
      <c r="K995" t="s">
        <v>61</v>
      </c>
      <c r="L995" t="s">
        <v>56</v>
      </c>
      <c r="M995" s="4">
        <f>+TablaVentas[[#This Row],[Cantidad]]*TablaVentas[[#This Row],[Precio_unitario]]*(1-TablaVentas[[#This Row],[Descuento]])</f>
        <v>7920</v>
      </c>
    </row>
    <row r="996" spans="1:13" x14ac:dyDescent="0.25">
      <c r="A996" t="s">
        <v>1066</v>
      </c>
      <c r="B996">
        <v>45815</v>
      </c>
      <c r="C996" t="s">
        <v>47</v>
      </c>
      <c r="D996" t="s">
        <v>63</v>
      </c>
      <c r="E996" t="s">
        <v>15</v>
      </c>
      <c r="F996" t="s">
        <v>16</v>
      </c>
      <c r="G996">
        <v>34</v>
      </c>
      <c r="H996" s="4">
        <v>50</v>
      </c>
      <c r="I996" s="3">
        <v>0.1</v>
      </c>
      <c r="J996" t="s">
        <v>72</v>
      </c>
      <c r="K996" t="s">
        <v>62</v>
      </c>
      <c r="L996" t="s">
        <v>57</v>
      </c>
      <c r="M996" s="4">
        <f>+TablaVentas[[#This Row],[Cantidad]]*TablaVentas[[#This Row],[Precio_unitario]]*(1-TablaVentas[[#This Row],[Descuento]])</f>
        <v>1530</v>
      </c>
    </row>
    <row r="997" spans="1:13" x14ac:dyDescent="0.25">
      <c r="A997" t="s">
        <v>1067</v>
      </c>
      <c r="B997">
        <v>45984</v>
      </c>
      <c r="C997" t="s">
        <v>48</v>
      </c>
      <c r="D997" t="s">
        <v>66</v>
      </c>
      <c r="E997" t="s">
        <v>20</v>
      </c>
      <c r="F997" t="s">
        <v>21</v>
      </c>
      <c r="G997">
        <v>41</v>
      </c>
      <c r="H997" s="4">
        <v>800</v>
      </c>
      <c r="I997" s="3">
        <v>0.2</v>
      </c>
      <c r="J997" t="s">
        <v>74</v>
      </c>
      <c r="K997" t="s">
        <v>62</v>
      </c>
      <c r="L997" t="s">
        <v>57</v>
      </c>
      <c r="M997" s="4">
        <f>+TablaVentas[[#This Row],[Cantidad]]*TablaVentas[[#This Row],[Precio_unitario]]*(1-TablaVentas[[#This Row],[Descuento]])</f>
        <v>26240</v>
      </c>
    </row>
    <row r="998" spans="1:13" x14ac:dyDescent="0.25">
      <c r="A998" t="s">
        <v>1068</v>
      </c>
      <c r="B998">
        <v>45842</v>
      </c>
      <c r="C998" t="s">
        <v>45</v>
      </c>
      <c r="D998" t="s">
        <v>63</v>
      </c>
      <c r="E998" t="s">
        <v>15</v>
      </c>
      <c r="F998" t="s">
        <v>16</v>
      </c>
      <c r="G998">
        <v>7</v>
      </c>
      <c r="H998" s="4">
        <v>50</v>
      </c>
      <c r="I998" s="3">
        <v>0.1</v>
      </c>
      <c r="J998" t="s">
        <v>74</v>
      </c>
      <c r="K998" t="s">
        <v>62</v>
      </c>
      <c r="L998" t="s">
        <v>57</v>
      </c>
      <c r="M998" s="4">
        <f>+TablaVentas[[#This Row],[Cantidad]]*TablaVentas[[#This Row],[Precio_unitario]]*(1-TablaVentas[[#This Row],[Descuento]])</f>
        <v>315</v>
      </c>
    </row>
    <row r="999" spans="1:13" x14ac:dyDescent="0.25">
      <c r="A999" t="s">
        <v>1069</v>
      </c>
      <c r="B999">
        <v>45683</v>
      </c>
      <c r="C999" t="s">
        <v>46</v>
      </c>
      <c r="D999" t="s">
        <v>66</v>
      </c>
      <c r="E999" t="s">
        <v>20</v>
      </c>
      <c r="F999" t="s">
        <v>21</v>
      </c>
      <c r="G999">
        <v>29</v>
      </c>
      <c r="H999" s="4">
        <v>800</v>
      </c>
      <c r="I999" s="3">
        <v>0.2</v>
      </c>
      <c r="J999" t="s">
        <v>70</v>
      </c>
      <c r="K999" t="s">
        <v>60</v>
      </c>
      <c r="L999" t="s">
        <v>37</v>
      </c>
      <c r="M999" s="4">
        <f>+TablaVentas[[#This Row],[Cantidad]]*TablaVentas[[#This Row],[Precio_unitario]]*(1-TablaVentas[[#This Row],[Descuento]])</f>
        <v>18560</v>
      </c>
    </row>
    <row r="1000" spans="1:13" x14ac:dyDescent="0.25">
      <c r="A1000" t="s">
        <v>1070</v>
      </c>
      <c r="B1000">
        <v>45982</v>
      </c>
      <c r="C1000" t="s">
        <v>48</v>
      </c>
      <c r="D1000" t="s">
        <v>65</v>
      </c>
      <c r="E1000" t="s">
        <v>19</v>
      </c>
      <c r="F1000" t="s">
        <v>16</v>
      </c>
      <c r="G1000">
        <v>34</v>
      </c>
      <c r="H1000" s="4">
        <v>200</v>
      </c>
      <c r="I1000" s="3">
        <v>0.1</v>
      </c>
      <c r="J1000" t="s">
        <v>74</v>
      </c>
      <c r="K1000" t="s">
        <v>61</v>
      </c>
      <c r="L1000" t="s">
        <v>56</v>
      </c>
      <c r="M1000" s="4">
        <f>+TablaVentas[[#This Row],[Cantidad]]*TablaVentas[[#This Row],[Precio_unitario]]*(1-TablaVentas[[#This Row],[Descuento]])</f>
        <v>6120</v>
      </c>
    </row>
    <row r="1001" spans="1:13" x14ac:dyDescent="0.25">
      <c r="A1001" t="s">
        <v>1071</v>
      </c>
      <c r="B1001">
        <v>45750</v>
      </c>
      <c r="C1001" t="s">
        <v>45</v>
      </c>
      <c r="D1001" t="s">
        <v>65</v>
      </c>
      <c r="E1001" t="s">
        <v>19</v>
      </c>
      <c r="F1001" t="s">
        <v>16</v>
      </c>
      <c r="G1001">
        <v>32</v>
      </c>
      <c r="H1001" s="4">
        <v>200</v>
      </c>
      <c r="I1001" s="3">
        <v>0.1</v>
      </c>
      <c r="J1001" t="s">
        <v>74</v>
      </c>
      <c r="K1001" t="s">
        <v>62</v>
      </c>
      <c r="L1001" t="s">
        <v>57</v>
      </c>
      <c r="M1001" s="4">
        <f>+TablaVentas[[#This Row],[Cantidad]]*TablaVentas[[#This Row],[Precio_unitario]]*(1-TablaVentas[[#This Row],[Descuento]])</f>
        <v>5760</v>
      </c>
    </row>
    <row r="1002" spans="1:13" x14ac:dyDescent="0.25">
      <c r="A1002" t="s">
        <v>1072</v>
      </c>
      <c r="B1002">
        <v>45701</v>
      </c>
      <c r="C1002" t="s">
        <v>48</v>
      </c>
      <c r="D1002" t="s">
        <v>64</v>
      </c>
      <c r="E1002" t="s">
        <v>17</v>
      </c>
      <c r="F1002" t="s">
        <v>18</v>
      </c>
      <c r="G1002">
        <v>27</v>
      </c>
      <c r="H1002" s="4">
        <v>1200</v>
      </c>
      <c r="I1002" s="3">
        <v>0.3</v>
      </c>
      <c r="J1002" t="s">
        <v>70</v>
      </c>
      <c r="K1002" t="s">
        <v>62</v>
      </c>
      <c r="L1002" t="s">
        <v>57</v>
      </c>
      <c r="M1002" s="4">
        <f>+TablaVentas[[#This Row],[Cantidad]]*TablaVentas[[#This Row],[Precio_unitario]]*(1-TablaVentas[[#This Row],[Descuento]])</f>
        <v>22680</v>
      </c>
    </row>
    <row r="1003" spans="1:13" x14ac:dyDescent="0.25">
      <c r="A1003" t="s">
        <v>1073</v>
      </c>
      <c r="B1003">
        <v>45666</v>
      </c>
      <c r="C1003" t="s">
        <v>45</v>
      </c>
      <c r="D1003" t="s">
        <v>63</v>
      </c>
      <c r="E1003" t="s">
        <v>15</v>
      </c>
      <c r="F1003" t="s">
        <v>16</v>
      </c>
      <c r="G1003">
        <v>42</v>
      </c>
      <c r="H1003" s="4">
        <v>50</v>
      </c>
      <c r="I1003" s="3">
        <v>0.1</v>
      </c>
      <c r="J1003" t="s">
        <v>70</v>
      </c>
      <c r="K1003" t="s">
        <v>62</v>
      </c>
      <c r="L1003" t="s">
        <v>57</v>
      </c>
      <c r="M1003" s="4">
        <f>+TablaVentas[[#This Row],[Cantidad]]*TablaVentas[[#This Row],[Precio_unitario]]*(1-TablaVentas[[#This Row],[Descuento]])</f>
        <v>1890</v>
      </c>
    </row>
    <row r="1004" spans="1:13" x14ac:dyDescent="0.25">
      <c r="A1004" t="s">
        <v>1074</v>
      </c>
      <c r="B1004">
        <v>45958</v>
      </c>
      <c r="C1004" t="s">
        <v>46</v>
      </c>
      <c r="D1004" t="s">
        <v>64</v>
      </c>
      <c r="E1004" t="s">
        <v>17</v>
      </c>
      <c r="F1004" t="s">
        <v>18</v>
      </c>
      <c r="G1004">
        <v>39</v>
      </c>
      <c r="H1004" s="4">
        <v>1200</v>
      </c>
      <c r="I1004" s="3">
        <v>0.3</v>
      </c>
      <c r="J1004" t="s">
        <v>70</v>
      </c>
      <c r="K1004" t="s">
        <v>61</v>
      </c>
      <c r="L1004" t="s">
        <v>56</v>
      </c>
      <c r="M1004" s="4">
        <f>+TablaVentas[[#This Row],[Cantidad]]*TablaVentas[[#This Row],[Precio_unitario]]*(1-TablaVentas[[#This Row],[Descuento]])</f>
        <v>32759.999999999996</v>
      </c>
    </row>
    <row r="1005" spans="1:13" x14ac:dyDescent="0.25">
      <c r="A1005" t="s">
        <v>1075</v>
      </c>
      <c r="B1005">
        <v>45864</v>
      </c>
      <c r="C1005" t="s">
        <v>45</v>
      </c>
      <c r="D1005" t="s">
        <v>65</v>
      </c>
      <c r="E1005" t="s">
        <v>19</v>
      </c>
      <c r="F1005" t="s">
        <v>16</v>
      </c>
      <c r="G1005">
        <v>17</v>
      </c>
      <c r="H1005" s="4">
        <v>200</v>
      </c>
      <c r="I1005" s="3">
        <v>0.1</v>
      </c>
      <c r="J1005" t="s">
        <v>70</v>
      </c>
      <c r="K1005" t="s">
        <v>60</v>
      </c>
      <c r="L1005" t="s">
        <v>37</v>
      </c>
      <c r="M1005" s="4">
        <f>+TablaVentas[[#This Row],[Cantidad]]*TablaVentas[[#This Row],[Precio_unitario]]*(1-TablaVentas[[#This Row],[Descuento]])</f>
        <v>3060</v>
      </c>
    </row>
    <row r="1006" spans="1:13" x14ac:dyDescent="0.25">
      <c r="A1006" t="s">
        <v>1076</v>
      </c>
      <c r="B1006">
        <v>45693</v>
      </c>
      <c r="C1006" t="s">
        <v>45</v>
      </c>
      <c r="D1006" t="s">
        <v>65</v>
      </c>
      <c r="E1006" t="s">
        <v>19</v>
      </c>
      <c r="F1006" t="s">
        <v>16</v>
      </c>
      <c r="G1006">
        <v>31</v>
      </c>
      <c r="H1006" s="4">
        <v>200</v>
      </c>
      <c r="I1006" s="3">
        <v>0.1</v>
      </c>
      <c r="J1006" t="s">
        <v>70</v>
      </c>
      <c r="K1006" t="s">
        <v>61</v>
      </c>
      <c r="L1006" t="s">
        <v>56</v>
      </c>
      <c r="M1006" s="4">
        <f>+TablaVentas[[#This Row],[Cantidad]]*TablaVentas[[#This Row],[Precio_unitario]]*(1-TablaVentas[[#This Row],[Descuento]])</f>
        <v>5580</v>
      </c>
    </row>
    <row r="1007" spans="1:13" x14ac:dyDescent="0.25">
      <c r="A1007" t="s">
        <v>1077</v>
      </c>
      <c r="B1007">
        <v>45858</v>
      </c>
      <c r="C1007" t="s">
        <v>48</v>
      </c>
      <c r="D1007" t="s">
        <v>65</v>
      </c>
      <c r="E1007" t="s">
        <v>19</v>
      </c>
      <c r="F1007" t="s">
        <v>16</v>
      </c>
      <c r="G1007">
        <v>12</v>
      </c>
      <c r="H1007" s="4">
        <v>200</v>
      </c>
      <c r="I1007" s="3">
        <v>0.1</v>
      </c>
      <c r="J1007" t="s">
        <v>72</v>
      </c>
      <c r="K1007" t="s">
        <v>62</v>
      </c>
      <c r="L1007" t="s">
        <v>57</v>
      </c>
      <c r="M1007" s="4">
        <f>+TablaVentas[[#This Row],[Cantidad]]*TablaVentas[[#This Row],[Precio_unitario]]*(1-TablaVentas[[#This Row],[Descuento]])</f>
        <v>2160</v>
      </c>
    </row>
    <row r="1008" spans="1:13" x14ac:dyDescent="0.25">
      <c r="A1008" t="s">
        <v>1078</v>
      </c>
      <c r="B1008">
        <v>45769</v>
      </c>
      <c r="C1008" t="s">
        <v>47</v>
      </c>
      <c r="D1008" t="s">
        <v>64</v>
      </c>
      <c r="E1008" t="s">
        <v>17</v>
      </c>
      <c r="F1008" t="s">
        <v>18</v>
      </c>
      <c r="G1008">
        <v>5</v>
      </c>
      <c r="H1008" s="4">
        <v>1200</v>
      </c>
      <c r="I1008" s="3">
        <v>0.3</v>
      </c>
      <c r="J1008" t="s">
        <v>72</v>
      </c>
      <c r="K1008" t="s">
        <v>60</v>
      </c>
      <c r="L1008" t="s">
        <v>37</v>
      </c>
      <c r="M1008" s="4">
        <f>+TablaVentas[[#This Row],[Cantidad]]*TablaVentas[[#This Row],[Precio_unitario]]*(1-TablaVentas[[#This Row],[Descuento]])</f>
        <v>4200</v>
      </c>
    </row>
    <row r="1009" spans="1:13" x14ac:dyDescent="0.25">
      <c r="A1009" t="s">
        <v>1079</v>
      </c>
      <c r="B1009">
        <v>45781</v>
      </c>
      <c r="C1009" t="s">
        <v>45</v>
      </c>
      <c r="D1009" t="s">
        <v>63</v>
      </c>
      <c r="E1009" t="s">
        <v>15</v>
      </c>
      <c r="F1009" t="s">
        <v>16</v>
      </c>
      <c r="G1009">
        <v>42</v>
      </c>
      <c r="H1009" s="4">
        <v>50</v>
      </c>
      <c r="I1009" s="3">
        <v>0.1</v>
      </c>
      <c r="J1009" t="s">
        <v>72</v>
      </c>
      <c r="K1009" t="s">
        <v>59</v>
      </c>
      <c r="L1009" t="s">
        <v>34</v>
      </c>
      <c r="M1009" s="4">
        <f>+TablaVentas[[#This Row],[Cantidad]]*TablaVentas[[#This Row],[Precio_unitario]]*(1-TablaVentas[[#This Row],[Descuento]])</f>
        <v>1890</v>
      </c>
    </row>
    <row r="1010" spans="1:13" x14ac:dyDescent="0.25">
      <c r="A1010" t="s">
        <v>1080</v>
      </c>
      <c r="B1010">
        <v>45802</v>
      </c>
      <c r="C1010" t="s">
        <v>46</v>
      </c>
      <c r="D1010" t="s">
        <v>63</v>
      </c>
      <c r="E1010" t="s">
        <v>15</v>
      </c>
      <c r="F1010" t="s">
        <v>16</v>
      </c>
      <c r="G1010">
        <v>31</v>
      </c>
      <c r="H1010" s="4">
        <v>50</v>
      </c>
      <c r="I1010" s="3">
        <v>0.1</v>
      </c>
      <c r="J1010" t="s">
        <v>72</v>
      </c>
      <c r="K1010" t="s">
        <v>61</v>
      </c>
      <c r="L1010" t="s">
        <v>56</v>
      </c>
      <c r="M1010" s="4">
        <f>+TablaVentas[[#This Row],[Cantidad]]*TablaVentas[[#This Row],[Precio_unitario]]*(1-TablaVentas[[#This Row],[Descuento]])</f>
        <v>1395</v>
      </c>
    </row>
    <row r="1011" spans="1:13" x14ac:dyDescent="0.25">
      <c r="A1011" t="s">
        <v>1081</v>
      </c>
      <c r="B1011">
        <v>45910</v>
      </c>
      <c r="C1011" t="s">
        <v>46</v>
      </c>
      <c r="D1011" t="s">
        <v>65</v>
      </c>
      <c r="E1011" t="s">
        <v>19</v>
      </c>
      <c r="F1011" t="s">
        <v>16</v>
      </c>
      <c r="G1011">
        <v>42</v>
      </c>
      <c r="H1011" s="4">
        <v>200</v>
      </c>
      <c r="I1011" s="3">
        <v>0.1</v>
      </c>
      <c r="J1011" t="s">
        <v>72</v>
      </c>
      <c r="K1011" t="s">
        <v>62</v>
      </c>
      <c r="L1011" t="s">
        <v>57</v>
      </c>
      <c r="M1011" s="4">
        <f>+TablaVentas[[#This Row],[Cantidad]]*TablaVentas[[#This Row],[Precio_unitario]]*(1-TablaVentas[[#This Row],[Descuento]])</f>
        <v>7560</v>
      </c>
    </row>
    <row r="1012" spans="1:13" x14ac:dyDescent="0.25">
      <c r="A1012" t="s">
        <v>1082</v>
      </c>
      <c r="B1012">
        <v>45881</v>
      </c>
      <c r="C1012" t="s">
        <v>47</v>
      </c>
      <c r="D1012" t="s">
        <v>64</v>
      </c>
      <c r="E1012" t="s">
        <v>17</v>
      </c>
      <c r="F1012" t="s">
        <v>18</v>
      </c>
      <c r="G1012">
        <v>25</v>
      </c>
      <c r="H1012" s="4">
        <v>1200</v>
      </c>
      <c r="I1012" s="3">
        <v>0.3</v>
      </c>
      <c r="J1012" t="s">
        <v>70</v>
      </c>
      <c r="K1012" t="s">
        <v>60</v>
      </c>
      <c r="L1012" t="s">
        <v>37</v>
      </c>
      <c r="M1012" s="4">
        <f>+TablaVentas[[#This Row],[Cantidad]]*TablaVentas[[#This Row],[Precio_unitario]]*(1-TablaVentas[[#This Row],[Descuento]])</f>
        <v>21000</v>
      </c>
    </row>
    <row r="1013" spans="1:13" x14ac:dyDescent="0.25">
      <c r="A1013" t="s">
        <v>1083</v>
      </c>
      <c r="B1013">
        <v>45938</v>
      </c>
      <c r="C1013" t="s">
        <v>47</v>
      </c>
      <c r="D1013" t="s">
        <v>65</v>
      </c>
      <c r="E1013" t="s">
        <v>19</v>
      </c>
      <c r="F1013" t="s">
        <v>16</v>
      </c>
      <c r="G1013">
        <v>45</v>
      </c>
      <c r="H1013" s="4">
        <v>200</v>
      </c>
      <c r="I1013" s="3">
        <v>0.1</v>
      </c>
      <c r="J1013" t="s">
        <v>72</v>
      </c>
      <c r="K1013" t="s">
        <v>58</v>
      </c>
      <c r="L1013" t="s">
        <v>30</v>
      </c>
      <c r="M1013" s="4">
        <f>+TablaVentas[[#This Row],[Cantidad]]*TablaVentas[[#This Row],[Precio_unitario]]*(1-TablaVentas[[#This Row],[Descuento]])</f>
        <v>8100</v>
      </c>
    </row>
    <row r="1014" spans="1:13" x14ac:dyDescent="0.25">
      <c r="A1014" t="s">
        <v>1084</v>
      </c>
      <c r="B1014">
        <v>45786</v>
      </c>
      <c r="C1014" t="s">
        <v>47</v>
      </c>
      <c r="D1014" t="s">
        <v>66</v>
      </c>
      <c r="E1014" t="s">
        <v>20</v>
      </c>
      <c r="F1014" t="s">
        <v>21</v>
      </c>
      <c r="G1014">
        <v>25</v>
      </c>
      <c r="H1014" s="4">
        <v>800</v>
      </c>
      <c r="I1014" s="3">
        <v>0.2</v>
      </c>
      <c r="J1014" t="s">
        <v>70</v>
      </c>
      <c r="K1014" t="s">
        <v>59</v>
      </c>
      <c r="L1014" t="s">
        <v>34</v>
      </c>
      <c r="M1014" s="4">
        <f>+TablaVentas[[#This Row],[Cantidad]]*TablaVentas[[#This Row],[Precio_unitario]]*(1-TablaVentas[[#This Row],[Descuento]])</f>
        <v>16000</v>
      </c>
    </row>
    <row r="1015" spans="1:13" x14ac:dyDescent="0.25">
      <c r="A1015" t="s">
        <v>1085</v>
      </c>
      <c r="B1015">
        <v>45997</v>
      </c>
      <c r="C1015" t="s">
        <v>48</v>
      </c>
      <c r="D1015" t="s">
        <v>63</v>
      </c>
      <c r="E1015" t="s">
        <v>15</v>
      </c>
      <c r="F1015" t="s">
        <v>16</v>
      </c>
      <c r="G1015">
        <v>27</v>
      </c>
      <c r="H1015" s="4">
        <v>50</v>
      </c>
      <c r="I1015" s="3">
        <v>0.1</v>
      </c>
      <c r="J1015" t="s">
        <v>74</v>
      </c>
      <c r="K1015" t="s">
        <v>59</v>
      </c>
      <c r="L1015" t="s">
        <v>34</v>
      </c>
      <c r="M1015" s="4">
        <f>+TablaVentas[[#This Row],[Cantidad]]*TablaVentas[[#This Row],[Precio_unitario]]*(1-TablaVentas[[#This Row],[Descuento]])</f>
        <v>1215</v>
      </c>
    </row>
    <row r="1016" spans="1:13" x14ac:dyDescent="0.25">
      <c r="A1016" t="s">
        <v>1086</v>
      </c>
      <c r="B1016">
        <v>45682</v>
      </c>
      <c r="C1016" t="s">
        <v>46</v>
      </c>
      <c r="D1016" t="s">
        <v>64</v>
      </c>
      <c r="E1016" t="s">
        <v>17</v>
      </c>
      <c r="F1016" t="s">
        <v>18</v>
      </c>
      <c r="G1016">
        <v>44</v>
      </c>
      <c r="H1016" s="4">
        <v>1200</v>
      </c>
      <c r="I1016" s="3">
        <v>0.3</v>
      </c>
      <c r="J1016" t="s">
        <v>74</v>
      </c>
      <c r="K1016" t="s">
        <v>58</v>
      </c>
      <c r="L1016" t="s">
        <v>30</v>
      </c>
      <c r="M1016" s="4">
        <f>+TablaVentas[[#This Row],[Cantidad]]*TablaVentas[[#This Row],[Precio_unitario]]*(1-TablaVentas[[#This Row],[Descuento]])</f>
        <v>36960</v>
      </c>
    </row>
    <row r="1017" spans="1:13" x14ac:dyDescent="0.25">
      <c r="A1017" t="s">
        <v>1087</v>
      </c>
      <c r="B1017">
        <v>45938</v>
      </c>
      <c r="C1017" t="s">
        <v>46</v>
      </c>
      <c r="D1017" t="s">
        <v>63</v>
      </c>
      <c r="E1017" t="s">
        <v>15</v>
      </c>
      <c r="F1017" t="s">
        <v>16</v>
      </c>
      <c r="G1017">
        <v>12</v>
      </c>
      <c r="H1017" s="4">
        <v>50</v>
      </c>
      <c r="I1017" s="3">
        <v>0.1</v>
      </c>
      <c r="J1017" t="s">
        <v>70</v>
      </c>
      <c r="K1017" t="s">
        <v>58</v>
      </c>
      <c r="L1017" t="s">
        <v>30</v>
      </c>
      <c r="M1017" s="4">
        <f>+TablaVentas[[#This Row],[Cantidad]]*TablaVentas[[#This Row],[Precio_unitario]]*(1-TablaVentas[[#This Row],[Descuento]])</f>
        <v>540</v>
      </c>
    </row>
    <row r="1018" spans="1:13" x14ac:dyDescent="0.25">
      <c r="A1018" t="s">
        <v>1088</v>
      </c>
      <c r="B1018">
        <v>45939</v>
      </c>
      <c r="C1018" t="s">
        <v>46</v>
      </c>
      <c r="D1018" t="s">
        <v>65</v>
      </c>
      <c r="E1018" t="s">
        <v>19</v>
      </c>
      <c r="F1018" t="s">
        <v>16</v>
      </c>
      <c r="G1018">
        <v>26</v>
      </c>
      <c r="H1018" s="4">
        <v>200</v>
      </c>
      <c r="I1018" s="3">
        <v>0.1</v>
      </c>
      <c r="J1018" t="s">
        <v>70</v>
      </c>
      <c r="K1018" t="s">
        <v>58</v>
      </c>
      <c r="L1018" t="s">
        <v>30</v>
      </c>
      <c r="M1018" s="4">
        <f>+TablaVentas[[#This Row],[Cantidad]]*TablaVentas[[#This Row],[Precio_unitario]]*(1-TablaVentas[[#This Row],[Descuento]])</f>
        <v>4680</v>
      </c>
    </row>
    <row r="1019" spans="1:13" x14ac:dyDescent="0.25">
      <c r="A1019" t="s">
        <v>1089</v>
      </c>
      <c r="B1019">
        <v>45838</v>
      </c>
      <c r="C1019" t="s">
        <v>46</v>
      </c>
      <c r="D1019" t="s">
        <v>64</v>
      </c>
      <c r="E1019" t="s">
        <v>17</v>
      </c>
      <c r="F1019" t="s">
        <v>18</v>
      </c>
      <c r="G1019">
        <v>14</v>
      </c>
      <c r="H1019" s="4">
        <v>1200</v>
      </c>
      <c r="I1019" s="3">
        <v>0.3</v>
      </c>
      <c r="J1019" t="s">
        <v>70</v>
      </c>
      <c r="K1019" t="s">
        <v>60</v>
      </c>
      <c r="L1019" t="s">
        <v>37</v>
      </c>
      <c r="M1019" s="4">
        <f>+TablaVentas[[#This Row],[Cantidad]]*TablaVentas[[#This Row],[Precio_unitario]]*(1-TablaVentas[[#This Row],[Descuento]])</f>
        <v>11760</v>
      </c>
    </row>
    <row r="1020" spans="1:13" x14ac:dyDescent="0.25">
      <c r="A1020" t="s">
        <v>1090</v>
      </c>
      <c r="B1020">
        <v>45687</v>
      </c>
      <c r="C1020" t="s">
        <v>48</v>
      </c>
      <c r="D1020" t="s">
        <v>66</v>
      </c>
      <c r="E1020" t="s">
        <v>20</v>
      </c>
      <c r="F1020" t="s">
        <v>21</v>
      </c>
      <c r="G1020">
        <v>37</v>
      </c>
      <c r="H1020" s="4">
        <v>800</v>
      </c>
      <c r="I1020" s="3">
        <v>0.2</v>
      </c>
      <c r="J1020" t="s">
        <v>74</v>
      </c>
      <c r="K1020" t="s">
        <v>58</v>
      </c>
      <c r="L1020" t="s">
        <v>30</v>
      </c>
      <c r="M1020" s="4">
        <f>+TablaVentas[[#This Row],[Cantidad]]*TablaVentas[[#This Row],[Precio_unitario]]*(1-TablaVentas[[#This Row],[Descuento]])</f>
        <v>23680</v>
      </c>
    </row>
    <row r="1021" spans="1:13" x14ac:dyDescent="0.25">
      <c r="A1021" t="s">
        <v>1091</v>
      </c>
      <c r="B1021">
        <v>45670</v>
      </c>
      <c r="C1021" t="s">
        <v>45</v>
      </c>
      <c r="D1021" t="s">
        <v>63</v>
      </c>
      <c r="E1021" t="s">
        <v>15</v>
      </c>
      <c r="F1021" t="s">
        <v>16</v>
      </c>
      <c r="G1021">
        <v>36</v>
      </c>
      <c r="H1021" s="4">
        <v>50</v>
      </c>
      <c r="I1021" s="3">
        <v>0.1</v>
      </c>
      <c r="J1021" t="s">
        <v>70</v>
      </c>
      <c r="K1021" t="s">
        <v>60</v>
      </c>
      <c r="L1021" t="s">
        <v>37</v>
      </c>
      <c r="M1021" s="4">
        <f>+TablaVentas[[#This Row],[Cantidad]]*TablaVentas[[#This Row],[Precio_unitario]]*(1-TablaVentas[[#This Row],[Descuento]])</f>
        <v>1620</v>
      </c>
    </row>
    <row r="1022" spans="1:13" x14ac:dyDescent="0.25">
      <c r="A1022" t="s">
        <v>1092</v>
      </c>
      <c r="B1022">
        <v>45764</v>
      </c>
      <c r="C1022" t="s">
        <v>46</v>
      </c>
      <c r="D1022" t="s">
        <v>66</v>
      </c>
      <c r="E1022" t="s">
        <v>20</v>
      </c>
      <c r="F1022" t="s">
        <v>21</v>
      </c>
      <c r="G1022">
        <v>11</v>
      </c>
      <c r="H1022" s="4">
        <v>800</v>
      </c>
      <c r="I1022" s="3">
        <v>0.2</v>
      </c>
      <c r="J1022" t="s">
        <v>72</v>
      </c>
      <c r="K1022" t="s">
        <v>61</v>
      </c>
      <c r="L1022" t="s">
        <v>56</v>
      </c>
      <c r="M1022" s="4">
        <f>+TablaVentas[[#This Row],[Cantidad]]*TablaVentas[[#This Row],[Precio_unitario]]*(1-TablaVentas[[#This Row],[Descuento]])</f>
        <v>7040</v>
      </c>
    </row>
    <row r="1023" spans="1:13" x14ac:dyDescent="0.25">
      <c r="A1023" t="s">
        <v>1093</v>
      </c>
      <c r="B1023">
        <v>45809</v>
      </c>
      <c r="C1023" t="s">
        <v>46</v>
      </c>
      <c r="D1023" t="s">
        <v>64</v>
      </c>
      <c r="E1023" t="s">
        <v>17</v>
      </c>
      <c r="F1023" t="s">
        <v>18</v>
      </c>
      <c r="G1023">
        <v>24</v>
      </c>
      <c r="H1023" s="4">
        <v>1200</v>
      </c>
      <c r="I1023" s="3">
        <v>0.3</v>
      </c>
      <c r="J1023" t="s">
        <v>74</v>
      </c>
      <c r="K1023" t="s">
        <v>61</v>
      </c>
      <c r="L1023" t="s">
        <v>56</v>
      </c>
      <c r="M1023" s="4">
        <f>+TablaVentas[[#This Row],[Cantidad]]*TablaVentas[[#This Row],[Precio_unitario]]*(1-TablaVentas[[#This Row],[Descuento]])</f>
        <v>20160</v>
      </c>
    </row>
    <row r="1024" spans="1:13" x14ac:dyDescent="0.25">
      <c r="A1024" t="s">
        <v>1094</v>
      </c>
      <c r="B1024">
        <v>45775</v>
      </c>
      <c r="C1024" t="s">
        <v>48</v>
      </c>
      <c r="D1024" t="s">
        <v>63</v>
      </c>
      <c r="E1024" t="s">
        <v>15</v>
      </c>
      <c r="F1024" t="s">
        <v>16</v>
      </c>
      <c r="G1024">
        <v>22</v>
      </c>
      <c r="H1024" s="4">
        <v>50</v>
      </c>
      <c r="I1024" s="3">
        <v>0.1</v>
      </c>
      <c r="J1024" t="s">
        <v>72</v>
      </c>
      <c r="K1024" t="s">
        <v>61</v>
      </c>
      <c r="L1024" t="s">
        <v>56</v>
      </c>
      <c r="M1024" s="4">
        <f>+TablaVentas[[#This Row],[Cantidad]]*TablaVentas[[#This Row],[Precio_unitario]]*(1-TablaVentas[[#This Row],[Descuento]])</f>
        <v>990</v>
      </c>
    </row>
    <row r="1025" spans="1:13" x14ac:dyDescent="0.25">
      <c r="A1025" t="s">
        <v>1095</v>
      </c>
      <c r="B1025">
        <v>46021</v>
      </c>
      <c r="C1025" t="s">
        <v>47</v>
      </c>
      <c r="D1025" t="s">
        <v>66</v>
      </c>
      <c r="E1025" t="s">
        <v>20</v>
      </c>
      <c r="F1025" t="s">
        <v>21</v>
      </c>
      <c r="G1025">
        <v>35</v>
      </c>
      <c r="H1025" s="4">
        <v>800</v>
      </c>
      <c r="I1025" s="3">
        <v>0.2</v>
      </c>
      <c r="J1025" t="s">
        <v>70</v>
      </c>
      <c r="K1025" t="s">
        <v>61</v>
      </c>
      <c r="L1025" t="s">
        <v>56</v>
      </c>
      <c r="M1025" s="4">
        <f>+TablaVentas[[#This Row],[Cantidad]]*TablaVentas[[#This Row],[Precio_unitario]]*(1-TablaVentas[[#This Row],[Descuento]])</f>
        <v>22400</v>
      </c>
    </row>
    <row r="1026" spans="1:13" x14ac:dyDescent="0.25">
      <c r="A1026" t="s">
        <v>1096</v>
      </c>
      <c r="B1026">
        <v>45709</v>
      </c>
      <c r="C1026" t="s">
        <v>48</v>
      </c>
      <c r="D1026" t="s">
        <v>64</v>
      </c>
      <c r="E1026" t="s">
        <v>17</v>
      </c>
      <c r="F1026" t="s">
        <v>18</v>
      </c>
      <c r="G1026">
        <v>44</v>
      </c>
      <c r="H1026" s="4">
        <v>1200</v>
      </c>
      <c r="I1026" s="3">
        <v>0.3</v>
      </c>
      <c r="J1026" t="s">
        <v>72</v>
      </c>
      <c r="K1026" t="s">
        <v>60</v>
      </c>
      <c r="L1026" t="s">
        <v>37</v>
      </c>
      <c r="M1026" s="4">
        <f>+TablaVentas[[#This Row],[Cantidad]]*TablaVentas[[#This Row],[Precio_unitario]]*(1-TablaVentas[[#This Row],[Descuento]])</f>
        <v>36960</v>
      </c>
    </row>
    <row r="1027" spans="1:13" x14ac:dyDescent="0.25">
      <c r="A1027" t="s">
        <v>1097</v>
      </c>
      <c r="B1027">
        <v>45860</v>
      </c>
      <c r="C1027" t="s">
        <v>45</v>
      </c>
      <c r="D1027" t="s">
        <v>66</v>
      </c>
      <c r="E1027" t="s">
        <v>20</v>
      </c>
      <c r="F1027" t="s">
        <v>21</v>
      </c>
      <c r="G1027">
        <v>35</v>
      </c>
      <c r="H1027" s="4">
        <v>800</v>
      </c>
      <c r="I1027" s="3">
        <v>0.2</v>
      </c>
      <c r="J1027" t="s">
        <v>72</v>
      </c>
      <c r="K1027" t="s">
        <v>59</v>
      </c>
      <c r="L1027" t="s">
        <v>34</v>
      </c>
      <c r="M1027" s="4">
        <f>+TablaVentas[[#This Row],[Cantidad]]*TablaVentas[[#This Row],[Precio_unitario]]*(1-TablaVentas[[#This Row],[Descuento]])</f>
        <v>22400</v>
      </c>
    </row>
    <row r="1028" spans="1:13" x14ac:dyDescent="0.25">
      <c r="A1028" t="s">
        <v>1098</v>
      </c>
      <c r="B1028">
        <v>45988</v>
      </c>
      <c r="C1028" t="s">
        <v>45</v>
      </c>
      <c r="D1028" t="s">
        <v>66</v>
      </c>
      <c r="E1028" t="s">
        <v>20</v>
      </c>
      <c r="F1028" t="s">
        <v>21</v>
      </c>
      <c r="G1028">
        <v>40</v>
      </c>
      <c r="H1028" s="4">
        <v>800</v>
      </c>
      <c r="I1028" s="3">
        <v>0.2</v>
      </c>
      <c r="J1028" t="s">
        <v>72</v>
      </c>
      <c r="K1028" t="s">
        <v>59</v>
      </c>
      <c r="L1028" t="s">
        <v>34</v>
      </c>
      <c r="M1028" s="4">
        <f>+TablaVentas[[#This Row],[Cantidad]]*TablaVentas[[#This Row],[Precio_unitario]]*(1-TablaVentas[[#This Row],[Descuento]])</f>
        <v>25600</v>
      </c>
    </row>
    <row r="1029" spans="1:13" x14ac:dyDescent="0.25">
      <c r="A1029" t="s">
        <v>1099</v>
      </c>
      <c r="B1029">
        <v>45686</v>
      </c>
      <c r="C1029" t="s">
        <v>45</v>
      </c>
      <c r="D1029" t="s">
        <v>65</v>
      </c>
      <c r="E1029" t="s">
        <v>19</v>
      </c>
      <c r="F1029" t="s">
        <v>16</v>
      </c>
      <c r="G1029">
        <v>20</v>
      </c>
      <c r="H1029" s="4">
        <v>200</v>
      </c>
      <c r="I1029" s="3">
        <v>0.1</v>
      </c>
      <c r="J1029" t="s">
        <v>70</v>
      </c>
      <c r="K1029" t="s">
        <v>58</v>
      </c>
      <c r="L1029" t="s">
        <v>30</v>
      </c>
      <c r="M1029" s="4">
        <f>+TablaVentas[[#This Row],[Cantidad]]*TablaVentas[[#This Row],[Precio_unitario]]*(1-TablaVentas[[#This Row],[Descuento]])</f>
        <v>3600</v>
      </c>
    </row>
    <row r="1030" spans="1:13" x14ac:dyDescent="0.25">
      <c r="A1030" t="s">
        <v>1100</v>
      </c>
      <c r="B1030">
        <v>45893</v>
      </c>
      <c r="C1030" t="s">
        <v>46</v>
      </c>
      <c r="D1030" t="s">
        <v>64</v>
      </c>
      <c r="E1030" t="s">
        <v>17</v>
      </c>
      <c r="F1030" t="s">
        <v>18</v>
      </c>
      <c r="G1030">
        <v>15</v>
      </c>
      <c r="H1030" s="4">
        <v>1200</v>
      </c>
      <c r="I1030" s="3">
        <v>0.3</v>
      </c>
      <c r="J1030" t="s">
        <v>72</v>
      </c>
      <c r="K1030" t="s">
        <v>58</v>
      </c>
      <c r="L1030" t="s">
        <v>30</v>
      </c>
      <c r="M1030" s="4">
        <f>+TablaVentas[[#This Row],[Cantidad]]*TablaVentas[[#This Row],[Precio_unitario]]*(1-TablaVentas[[#This Row],[Descuento]])</f>
        <v>12600</v>
      </c>
    </row>
    <row r="1031" spans="1:13" x14ac:dyDescent="0.25">
      <c r="A1031" t="s">
        <v>1101</v>
      </c>
      <c r="B1031">
        <v>45725</v>
      </c>
      <c r="C1031" t="s">
        <v>45</v>
      </c>
      <c r="D1031" t="s">
        <v>63</v>
      </c>
      <c r="E1031" t="s">
        <v>15</v>
      </c>
      <c r="F1031" t="s">
        <v>16</v>
      </c>
      <c r="G1031">
        <v>29</v>
      </c>
      <c r="H1031" s="4">
        <v>50</v>
      </c>
      <c r="I1031" s="3">
        <v>0.1</v>
      </c>
      <c r="J1031" t="s">
        <v>72</v>
      </c>
      <c r="K1031" t="s">
        <v>60</v>
      </c>
      <c r="L1031" t="s">
        <v>37</v>
      </c>
      <c r="M1031" s="4">
        <f>+TablaVentas[[#This Row],[Cantidad]]*TablaVentas[[#This Row],[Precio_unitario]]*(1-TablaVentas[[#This Row],[Descuento]])</f>
        <v>1305</v>
      </c>
    </row>
    <row r="1032" spans="1:13" x14ac:dyDescent="0.25">
      <c r="A1032" t="s">
        <v>1102</v>
      </c>
      <c r="B1032">
        <v>45746</v>
      </c>
      <c r="C1032" t="s">
        <v>48</v>
      </c>
      <c r="D1032" t="s">
        <v>66</v>
      </c>
      <c r="E1032" t="s">
        <v>20</v>
      </c>
      <c r="F1032" t="s">
        <v>21</v>
      </c>
      <c r="G1032">
        <v>34</v>
      </c>
      <c r="H1032" s="4">
        <v>800</v>
      </c>
      <c r="I1032" s="3">
        <v>0.2</v>
      </c>
      <c r="J1032" t="s">
        <v>70</v>
      </c>
      <c r="K1032" t="s">
        <v>61</v>
      </c>
      <c r="L1032" t="s">
        <v>56</v>
      </c>
      <c r="M1032" s="4">
        <f>+TablaVentas[[#This Row],[Cantidad]]*TablaVentas[[#This Row],[Precio_unitario]]*(1-TablaVentas[[#This Row],[Descuento]])</f>
        <v>21760</v>
      </c>
    </row>
    <row r="1033" spans="1:13" x14ac:dyDescent="0.25">
      <c r="A1033" t="s">
        <v>1103</v>
      </c>
      <c r="B1033">
        <v>45665</v>
      </c>
      <c r="C1033" t="s">
        <v>46</v>
      </c>
      <c r="D1033" t="s">
        <v>65</v>
      </c>
      <c r="E1033" t="s">
        <v>19</v>
      </c>
      <c r="F1033" t="s">
        <v>16</v>
      </c>
      <c r="G1033">
        <v>36</v>
      </c>
      <c r="H1033" s="4">
        <v>200</v>
      </c>
      <c r="I1033" s="3">
        <v>0.1</v>
      </c>
      <c r="J1033" t="s">
        <v>72</v>
      </c>
      <c r="K1033" t="s">
        <v>60</v>
      </c>
      <c r="L1033" t="s">
        <v>37</v>
      </c>
      <c r="M1033" s="4">
        <f>+TablaVentas[[#This Row],[Cantidad]]*TablaVentas[[#This Row],[Precio_unitario]]*(1-TablaVentas[[#This Row],[Descuento]])</f>
        <v>6480</v>
      </c>
    </row>
    <row r="1034" spans="1:13" x14ac:dyDescent="0.25">
      <c r="A1034" t="s">
        <v>1104</v>
      </c>
      <c r="B1034">
        <v>45683</v>
      </c>
      <c r="C1034" t="s">
        <v>48</v>
      </c>
      <c r="D1034" t="s">
        <v>63</v>
      </c>
      <c r="E1034" t="s">
        <v>15</v>
      </c>
      <c r="F1034" t="s">
        <v>16</v>
      </c>
      <c r="G1034">
        <v>29</v>
      </c>
      <c r="H1034" s="4">
        <v>50</v>
      </c>
      <c r="I1034" s="3">
        <v>0.1</v>
      </c>
      <c r="J1034" t="s">
        <v>74</v>
      </c>
      <c r="K1034" t="s">
        <v>62</v>
      </c>
      <c r="L1034" t="s">
        <v>57</v>
      </c>
      <c r="M1034" s="4">
        <f>+TablaVentas[[#This Row],[Cantidad]]*TablaVentas[[#This Row],[Precio_unitario]]*(1-TablaVentas[[#This Row],[Descuento]])</f>
        <v>1305</v>
      </c>
    </row>
    <row r="1035" spans="1:13" x14ac:dyDescent="0.25">
      <c r="A1035" t="s">
        <v>1105</v>
      </c>
      <c r="B1035">
        <v>45721</v>
      </c>
      <c r="C1035" t="s">
        <v>46</v>
      </c>
      <c r="D1035" t="s">
        <v>64</v>
      </c>
      <c r="E1035" t="s">
        <v>17</v>
      </c>
      <c r="F1035" t="s">
        <v>18</v>
      </c>
      <c r="G1035">
        <v>40</v>
      </c>
      <c r="H1035" s="4">
        <v>1200</v>
      </c>
      <c r="I1035" s="3">
        <v>0.3</v>
      </c>
      <c r="J1035" t="s">
        <v>72</v>
      </c>
      <c r="K1035" t="s">
        <v>60</v>
      </c>
      <c r="L1035" t="s">
        <v>37</v>
      </c>
      <c r="M1035" s="4">
        <f>+TablaVentas[[#This Row],[Cantidad]]*TablaVentas[[#This Row],[Precio_unitario]]*(1-TablaVentas[[#This Row],[Descuento]])</f>
        <v>33600</v>
      </c>
    </row>
    <row r="1036" spans="1:13" x14ac:dyDescent="0.25">
      <c r="A1036" t="s">
        <v>1106</v>
      </c>
      <c r="B1036">
        <v>45888</v>
      </c>
      <c r="C1036" t="s">
        <v>47</v>
      </c>
      <c r="D1036" t="s">
        <v>64</v>
      </c>
      <c r="E1036" t="s">
        <v>17</v>
      </c>
      <c r="F1036" t="s">
        <v>18</v>
      </c>
      <c r="G1036">
        <v>30</v>
      </c>
      <c r="H1036" s="4">
        <v>1200</v>
      </c>
      <c r="I1036" s="3">
        <v>0.3</v>
      </c>
      <c r="J1036" t="s">
        <v>72</v>
      </c>
      <c r="K1036" t="s">
        <v>61</v>
      </c>
      <c r="L1036" t="s">
        <v>56</v>
      </c>
      <c r="M1036" s="4">
        <f>+TablaVentas[[#This Row],[Cantidad]]*TablaVentas[[#This Row],[Precio_unitario]]*(1-TablaVentas[[#This Row],[Descuento]])</f>
        <v>25200</v>
      </c>
    </row>
    <row r="1037" spans="1:13" x14ac:dyDescent="0.25">
      <c r="A1037" t="s">
        <v>1107</v>
      </c>
      <c r="B1037">
        <v>45695</v>
      </c>
      <c r="C1037" t="s">
        <v>47</v>
      </c>
      <c r="D1037" t="s">
        <v>66</v>
      </c>
      <c r="E1037" t="s">
        <v>20</v>
      </c>
      <c r="F1037" t="s">
        <v>21</v>
      </c>
      <c r="G1037">
        <v>30</v>
      </c>
      <c r="H1037" s="4">
        <v>800</v>
      </c>
      <c r="I1037" s="3">
        <v>0.2</v>
      </c>
      <c r="J1037" t="s">
        <v>74</v>
      </c>
      <c r="K1037" t="s">
        <v>62</v>
      </c>
      <c r="L1037" t="s">
        <v>57</v>
      </c>
      <c r="M1037" s="4">
        <f>+TablaVentas[[#This Row],[Cantidad]]*TablaVentas[[#This Row],[Precio_unitario]]*(1-TablaVentas[[#This Row],[Descuento]])</f>
        <v>19200</v>
      </c>
    </row>
    <row r="1038" spans="1:13" x14ac:dyDescent="0.25">
      <c r="A1038" t="s">
        <v>1108</v>
      </c>
      <c r="B1038">
        <v>45793</v>
      </c>
      <c r="C1038" t="s">
        <v>47</v>
      </c>
      <c r="D1038" t="s">
        <v>66</v>
      </c>
      <c r="E1038" t="s">
        <v>20</v>
      </c>
      <c r="F1038" t="s">
        <v>21</v>
      </c>
      <c r="G1038">
        <v>19</v>
      </c>
      <c r="H1038" s="4">
        <v>800</v>
      </c>
      <c r="I1038" s="3">
        <v>0.2</v>
      </c>
      <c r="J1038" t="s">
        <v>72</v>
      </c>
      <c r="K1038" t="s">
        <v>60</v>
      </c>
      <c r="L1038" t="s">
        <v>37</v>
      </c>
      <c r="M1038" s="4">
        <f>+TablaVentas[[#This Row],[Cantidad]]*TablaVentas[[#This Row],[Precio_unitario]]*(1-TablaVentas[[#This Row],[Descuento]])</f>
        <v>12160</v>
      </c>
    </row>
    <row r="1039" spans="1:13" x14ac:dyDescent="0.25">
      <c r="A1039" t="s">
        <v>1109</v>
      </c>
      <c r="B1039">
        <v>45672</v>
      </c>
      <c r="C1039" t="s">
        <v>45</v>
      </c>
      <c r="D1039" t="s">
        <v>65</v>
      </c>
      <c r="E1039" t="s">
        <v>19</v>
      </c>
      <c r="F1039" t="s">
        <v>16</v>
      </c>
      <c r="G1039">
        <v>37</v>
      </c>
      <c r="H1039" s="4">
        <v>200</v>
      </c>
      <c r="I1039" s="3">
        <v>0.1</v>
      </c>
      <c r="J1039" t="s">
        <v>70</v>
      </c>
      <c r="K1039" t="s">
        <v>62</v>
      </c>
      <c r="L1039" t="s">
        <v>57</v>
      </c>
      <c r="M1039" s="4">
        <f>+TablaVentas[[#This Row],[Cantidad]]*TablaVentas[[#This Row],[Precio_unitario]]*(1-TablaVentas[[#This Row],[Descuento]])</f>
        <v>6660</v>
      </c>
    </row>
    <row r="1040" spans="1:13" x14ac:dyDescent="0.25">
      <c r="A1040" t="s">
        <v>1110</v>
      </c>
      <c r="B1040">
        <v>45661</v>
      </c>
      <c r="C1040" t="s">
        <v>46</v>
      </c>
      <c r="D1040" t="s">
        <v>66</v>
      </c>
      <c r="E1040" t="s">
        <v>20</v>
      </c>
      <c r="F1040" t="s">
        <v>21</v>
      </c>
      <c r="G1040">
        <v>13</v>
      </c>
      <c r="H1040" s="4">
        <v>800</v>
      </c>
      <c r="I1040" s="3">
        <v>0.2</v>
      </c>
      <c r="J1040" t="s">
        <v>70</v>
      </c>
      <c r="K1040" t="s">
        <v>61</v>
      </c>
      <c r="L1040" t="s">
        <v>56</v>
      </c>
      <c r="M1040" s="4">
        <f>+TablaVentas[[#This Row],[Cantidad]]*TablaVentas[[#This Row],[Precio_unitario]]*(1-TablaVentas[[#This Row],[Descuento]])</f>
        <v>8320</v>
      </c>
    </row>
    <row r="1041" spans="1:13" x14ac:dyDescent="0.25">
      <c r="A1041" t="s">
        <v>1111</v>
      </c>
      <c r="B1041">
        <v>45959</v>
      </c>
      <c r="C1041" t="s">
        <v>45</v>
      </c>
      <c r="D1041" t="s">
        <v>65</v>
      </c>
      <c r="E1041" t="s">
        <v>19</v>
      </c>
      <c r="F1041" t="s">
        <v>16</v>
      </c>
      <c r="G1041">
        <v>6</v>
      </c>
      <c r="H1041" s="4">
        <v>200</v>
      </c>
      <c r="I1041" s="3">
        <v>0.1</v>
      </c>
      <c r="J1041" t="s">
        <v>74</v>
      </c>
      <c r="K1041" t="s">
        <v>59</v>
      </c>
      <c r="L1041" t="s">
        <v>34</v>
      </c>
      <c r="M1041" s="4">
        <f>+TablaVentas[[#This Row],[Cantidad]]*TablaVentas[[#This Row],[Precio_unitario]]*(1-TablaVentas[[#This Row],[Descuento]])</f>
        <v>1080</v>
      </c>
    </row>
    <row r="1042" spans="1:13" x14ac:dyDescent="0.25">
      <c r="A1042" t="s">
        <v>1112</v>
      </c>
      <c r="B1042">
        <v>45871</v>
      </c>
      <c r="C1042" t="s">
        <v>48</v>
      </c>
      <c r="D1042" t="s">
        <v>66</v>
      </c>
      <c r="E1042" t="s">
        <v>20</v>
      </c>
      <c r="F1042" t="s">
        <v>21</v>
      </c>
      <c r="G1042">
        <v>7</v>
      </c>
      <c r="H1042" s="4">
        <v>800</v>
      </c>
      <c r="I1042" s="3">
        <v>0.2</v>
      </c>
      <c r="J1042" t="s">
        <v>72</v>
      </c>
      <c r="K1042" t="s">
        <v>59</v>
      </c>
      <c r="L1042" t="s">
        <v>34</v>
      </c>
      <c r="M1042" s="4">
        <f>+TablaVentas[[#This Row],[Cantidad]]*TablaVentas[[#This Row],[Precio_unitario]]*(1-TablaVentas[[#This Row],[Descuento]])</f>
        <v>4480</v>
      </c>
    </row>
    <row r="1043" spans="1:13" x14ac:dyDescent="0.25">
      <c r="A1043" t="s">
        <v>1113</v>
      </c>
      <c r="B1043">
        <v>45704</v>
      </c>
      <c r="C1043" t="s">
        <v>45</v>
      </c>
      <c r="D1043" t="s">
        <v>64</v>
      </c>
      <c r="E1043" t="s">
        <v>17</v>
      </c>
      <c r="F1043" t="s">
        <v>18</v>
      </c>
      <c r="G1043">
        <v>41</v>
      </c>
      <c r="H1043" s="4">
        <v>1200</v>
      </c>
      <c r="I1043" s="3">
        <v>0.3</v>
      </c>
      <c r="J1043" t="s">
        <v>72</v>
      </c>
      <c r="K1043" t="s">
        <v>59</v>
      </c>
      <c r="L1043" t="s">
        <v>34</v>
      </c>
      <c r="M1043" s="4">
        <f>+TablaVentas[[#This Row],[Cantidad]]*TablaVentas[[#This Row],[Precio_unitario]]*(1-TablaVentas[[#This Row],[Descuento]])</f>
        <v>34440</v>
      </c>
    </row>
    <row r="1044" spans="1:13" x14ac:dyDescent="0.25">
      <c r="A1044" t="s">
        <v>1114</v>
      </c>
      <c r="B1044">
        <v>45984</v>
      </c>
      <c r="C1044" t="s">
        <v>47</v>
      </c>
      <c r="D1044" t="s">
        <v>66</v>
      </c>
      <c r="E1044" t="s">
        <v>20</v>
      </c>
      <c r="F1044" t="s">
        <v>21</v>
      </c>
      <c r="G1044">
        <v>10</v>
      </c>
      <c r="H1044" s="4">
        <v>800</v>
      </c>
      <c r="I1044" s="3">
        <v>0.2</v>
      </c>
      <c r="J1044" t="s">
        <v>72</v>
      </c>
      <c r="K1044" t="s">
        <v>59</v>
      </c>
      <c r="L1044" t="s">
        <v>34</v>
      </c>
      <c r="M1044" s="4">
        <f>+TablaVentas[[#This Row],[Cantidad]]*TablaVentas[[#This Row],[Precio_unitario]]*(1-TablaVentas[[#This Row],[Descuento]])</f>
        <v>6400</v>
      </c>
    </row>
    <row r="1045" spans="1:13" x14ac:dyDescent="0.25">
      <c r="A1045" t="s">
        <v>1115</v>
      </c>
      <c r="B1045">
        <v>45768</v>
      </c>
      <c r="C1045" t="s">
        <v>48</v>
      </c>
      <c r="D1045" t="s">
        <v>64</v>
      </c>
      <c r="E1045" t="s">
        <v>17</v>
      </c>
      <c r="F1045" t="s">
        <v>18</v>
      </c>
      <c r="G1045">
        <v>14</v>
      </c>
      <c r="H1045" s="4">
        <v>1200</v>
      </c>
      <c r="I1045" s="3">
        <v>0.3</v>
      </c>
      <c r="J1045" t="s">
        <v>72</v>
      </c>
      <c r="K1045" t="s">
        <v>62</v>
      </c>
      <c r="L1045" t="s">
        <v>57</v>
      </c>
      <c r="M1045" s="4">
        <f>+TablaVentas[[#This Row],[Cantidad]]*TablaVentas[[#This Row],[Precio_unitario]]*(1-TablaVentas[[#This Row],[Descuento]])</f>
        <v>11760</v>
      </c>
    </row>
    <row r="1046" spans="1:13" x14ac:dyDescent="0.25">
      <c r="A1046" t="s">
        <v>1116</v>
      </c>
      <c r="B1046">
        <v>45735</v>
      </c>
      <c r="C1046" t="s">
        <v>46</v>
      </c>
      <c r="D1046" t="s">
        <v>65</v>
      </c>
      <c r="E1046" t="s">
        <v>19</v>
      </c>
      <c r="F1046" t="s">
        <v>16</v>
      </c>
      <c r="G1046">
        <v>10</v>
      </c>
      <c r="H1046" s="4">
        <v>200</v>
      </c>
      <c r="I1046" s="3">
        <v>0.1</v>
      </c>
      <c r="J1046" t="s">
        <v>72</v>
      </c>
      <c r="K1046" t="s">
        <v>59</v>
      </c>
      <c r="L1046" t="s">
        <v>34</v>
      </c>
      <c r="M1046" s="4">
        <f>+TablaVentas[[#This Row],[Cantidad]]*TablaVentas[[#This Row],[Precio_unitario]]*(1-TablaVentas[[#This Row],[Descuento]])</f>
        <v>1800</v>
      </c>
    </row>
    <row r="1047" spans="1:13" x14ac:dyDescent="0.25">
      <c r="A1047" t="s">
        <v>1117</v>
      </c>
      <c r="B1047">
        <v>45689</v>
      </c>
      <c r="C1047" t="s">
        <v>47</v>
      </c>
      <c r="D1047" t="s">
        <v>66</v>
      </c>
      <c r="E1047" t="s">
        <v>20</v>
      </c>
      <c r="F1047" t="s">
        <v>21</v>
      </c>
      <c r="G1047">
        <v>11</v>
      </c>
      <c r="H1047" s="4">
        <v>800</v>
      </c>
      <c r="I1047" s="3">
        <v>0.2</v>
      </c>
      <c r="J1047" t="s">
        <v>74</v>
      </c>
      <c r="K1047" t="s">
        <v>60</v>
      </c>
      <c r="L1047" t="s">
        <v>37</v>
      </c>
      <c r="M1047" s="4">
        <f>+TablaVentas[[#This Row],[Cantidad]]*TablaVentas[[#This Row],[Precio_unitario]]*(1-TablaVentas[[#This Row],[Descuento]])</f>
        <v>7040</v>
      </c>
    </row>
    <row r="1048" spans="1:13" x14ac:dyDescent="0.25">
      <c r="A1048" t="s">
        <v>1118</v>
      </c>
      <c r="B1048">
        <v>45752</v>
      </c>
      <c r="C1048" t="s">
        <v>46</v>
      </c>
      <c r="D1048" t="s">
        <v>66</v>
      </c>
      <c r="E1048" t="s">
        <v>20</v>
      </c>
      <c r="F1048" t="s">
        <v>21</v>
      </c>
      <c r="G1048">
        <v>30</v>
      </c>
      <c r="H1048" s="4">
        <v>800</v>
      </c>
      <c r="I1048" s="3">
        <v>0.2</v>
      </c>
      <c r="J1048" t="s">
        <v>70</v>
      </c>
      <c r="K1048" t="s">
        <v>60</v>
      </c>
      <c r="L1048" t="s">
        <v>37</v>
      </c>
      <c r="M1048" s="4">
        <f>+TablaVentas[[#This Row],[Cantidad]]*TablaVentas[[#This Row],[Precio_unitario]]*(1-TablaVentas[[#This Row],[Descuento]])</f>
        <v>19200</v>
      </c>
    </row>
    <row r="1049" spans="1:13" x14ac:dyDescent="0.25">
      <c r="A1049" t="s">
        <v>1119</v>
      </c>
      <c r="B1049">
        <v>45834</v>
      </c>
      <c r="C1049" t="s">
        <v>46</v>
      </c>
      <c r="D1049" t="s">
        <v>66</v>
      </c>
      <c r="E1049" t="s">
        <v>20</v>
      </c>
      <c r="F1049" t="s">
        <v>21</v>
      </c>
      <c r="G1049">
        <v>28</v>
      </c>
      <c r="H1049" s="4">
        <v>800</v>
      </c>
      <c r="I1049" s="3">
        <v>0.2</v>
      </c>
      <c r="J1049" t="s">
        <v>70</v>
      </c>
      <c r="K1049" t="s">
        <v>62</v>
      </c>
      <c r="L1049" t="s">
        <v>57</v>
      </c>
      <c r="M1049" s="4">
        <f>+TablaVentas[[#This Row],[Cantidad]]*TablaVentas[[#This Row],[Precio_unitario]]*(1-TablaVentas[[#This Row],[Descuento]])</f>
        <v>17920</v>
      </c>
    </row>
    <row r="1050" spans="1:13" x14ac:dyDescent="0.25">
      <c r="A1050" t="s">
        <v>1120</v>
      </c>
      <c r="B1050">
        <v>45797</v>
      </c>
      <c r="C1050" t="s">
        <v>46</v>
      </c>
      <c r="D1050" t="s">
        <v>65</v>
      </c>
      <c r="E1050" t="s">
        <v>19</v>
      </c>
      <c r="F1050" t="s">
        <v>16</v>
      </c>
      <c r="G1050">
        <v>45</v>
      </c>
      <c r="H1050" s="4">
        <v>200</v>
      </c>
      <c r="I1050" s="3">
        <v>0.1</v>
      </c>
      <c r="J1050" t="s">
        <v>72</v>
      </c>
      <c r="K1050" t="s">
        <v>58</v>
      </c>
      <c r="L1050" t="s">
        <v>30</v>
      </c>
      <c r="M1050" s="4">
        <f>+TablaVentas[[#This Row],[Cantidad]]*TablaVentas[[#This Row],[Precio_unitario]]*(1-TablaVentas[[#This Row],[Descuento]])</f>
        <v>8100</v>
      </c>
    </row>
    <row r="1051" spans="1:13" x14ac:dyDescent="0.25">
      <c r="A1051" t="s">
        <v>1121</v>
      </c>
      <c r="B1051">
        <v>45899</v>
      </c>
      <c r="C1051" t="s">
        <v>45</v>
      </c>
      <c r="D1051" t="s">
        <v>65</v>
      </c>
      <c r="E1051" t="s">
        <v>19</v>
      </c>
      <c r="F1051" t="s">
        <v>16</v>
      </c>
      <c r="G1051">
        <v>44</v>
      </c>
      <c r="H1051" s="4">
        <v>200</v>
      </c>
      <c r="I1051" s="3">
        <v>0.1</v>
      </c>
      <c r="J1051" t="s">
        <v>72</v>
      </c>
      <c r="K1051" t="s">
        <v>61</v>
      </c>
      <c r="L1051" t="s">
        <v>56</v>
      </c>
      <c r="M1051" s="4">
        <f>+TablaVentas[[#This Row],[Cantidad]]*TablaVentas[[#This Row],[Precio_unitario]]*(1-TablaVentas[[#This Row],[Descuento]])</f>
        <v>7920</v>
      </c>
    </row>
    <row r="1052" spans="1:13" x14ac:dyDescent="0.25">
      <c r="A1052" t="s">
        <v>1122</v>
      </c>
      <c r="B1052">
        <v>45669</v>
      </c>
      <c r="C1052" t="s">
        <v>47</v>
      </c>
      <c r="D1052" t="s">
        <v>63</v>
      </c>
      <c r="E1052" t="s">
        <v>15</v>
      </c>
      <c r="F1052" t="s">
        <v>16</v>
      </c>
      <c r="G1052">
        <v>11</v>
      </c>
      <c r="H1052" s="4">
        <v>50</v>
      </c>
      <c r="I1052" s="3">
        <v>0.1</v>
      </c>
      <c r="J1052" t="s">
        <v>72</v>
      </c>
      <c r="K1052" t="s">
        <v>58</v>
      </c>
      <c r="L1052" t="s">
        <v>30</v>
      </c>
      <c r="M1052" s="4">
        <f>+TablaVentas[[#This Row],[Cantidad]]*TablaVentas[[#This Row],[Precio_unitario]]*(1-TablaVentas[[#This Row],[Descuento]])</f>
        <v>495</v>
      </c>
    </row>
    <row r="1053" spans="1:13" x14ac:dyDescent="0.25">
      <c r="A1053" t="s">
        <v>1123</v>
      </c>
      <c r="B1053">
        <v>45903</v>
      </c>
      <c r="C1053" t="s">
        <v>48</v>
      </c>
      <c r="D1053" t="s">
        <v>65</v>
      </c>
      <c r="E1053" t="s">
        <v>19</v>
      </c>
      <c r="F1053" t="s">
        <v>16</v>
      </c>
      <c r="G1053">
        <v>14</v>
      </c>
      <c r="H1053" s="4">
        <v>200</v>
      </c>
      <c r="I1053" s="3">
        <v>0.1</v>
      </c>
      <c r="J1053" t="s">
        <v>74</v>
      </c>
      <c r="K1053" t="s">
        <v>60</v>
      </c>
      <c r="L1053" t="s">
        <v>37</v>
      </c>
      <c r="M1053" s="4">
        <f>+TablaVentas[[#This Row],[Cantidad]]*TablaVentas[[#This Row],[Precio_unitario]]*(1-TablaVentas[[#This Row],[Descuento]])</f>
        <v>2520</v>
      </c>
    </row>
    <row r="1054" spans="1:13" x14ac:dyDescent="0.25">
      <c r="A1054" t="s">
        <v>1124</v>
      </c>
      <c r="B1054">
        <v>45686</v>
      </c>
      <c r="C1054" t="s">
        <v>47</v>
      </c>
      <c r="D1054" t="s">
        <v>64</v>
      </c>
      <c r="E1054" t="s">
        <v>17</v>
      </c>
      <c r="F1054" t="s">
        <v>18</v>
      </c>
      <c r="G1054">
        <v>11</v>
      </c>
      <c r="H1054" s="4">
        <v>1200</v>
      </c>
      <c r="I1054" s="3">
        <v>0.3</v>
      </c>
      <c r="J1054" t="s">
        <v>72</v>
      </c>
      <c r="K1054" t="s">
        <v>59</v>
      </c>
      <c r="L1054" t="s">
        <v>34</v>
      </c>
      <c r="M1054" s="4">
        <f>+TablaVentas[[#This Row],[Cantidad]]*TablaVentas[[#This Row],[Precio_unitario]]*(1-TablaVentas[[#This Row],[Descuento]])</f>
        <v>9240</v>
      </c>
    </row>
    <row r="1055" spans="1:13" x14ac:dyDescent="0.25">
      <c r="A1055" t="s">
        <v>1125</v>
      </c>
      <c r="B1055">
        <v>45939</v>
      </c>
      <c r="C1055" t="s">
        <v>47</v>
      </c>
      <c r="D1055" t="s">
        <v>66</v>
      </c>
      <c r="E1055" t="s">
        <v>20</v>
      </c>
      <c r="F1055" t="s">
        <v>21</v>
      </c>
      <c r="G1055">
        <v>20</v>
      </c>
      <c r="H1055" s="4">
        <v>800</v>
      </c>
      <c r="I1055" s="3">
        <v>0.2</v>
      </c>
      <c r="J1055" t="s">
        <v>74</v>
      </c>
      <c r="K1055" t="s">
        <v>59</v>
      </c>
      <c r="L1055" t="s">
        <v>34</v>
      </c>
      <c r="M1055" s="4">
        <f>+TablaVentas[[#This Row],[Cantidad]]*TablaVentas[[#This Row],[Precio_unitario]]*(1-TablaVentas[[#This Row],[Descuento]])</f>
        <v>12800</v>
      </c>
    </row>
    <row r="1056" spans="1:13" x14ac:dyDescent="0.25">
      <c r="A1056" t="s">
        <v>1126</v>
      </c>
      <c r="B1056">
        <v>45867</v>
      </c>
      <c r="C1056" t="s">
        <v>47</v>
      </c>
      <c r="D1056" t="s">
        <v>66</v>
      </c>
      <c r="E1056" t="s">
        <v>20</v>
      </c>
      <c r="F1056" t="s">
        <v>21</v>
      </c>
      <c r="G1056">
        <v>42</v>
      </c>
      <c r="H1056" s="4">
        <v>800</v>
      </c>
      <c r="I1056" s="3">
        <v>0.2</v>
      </c>
      <c r="J1056" t="s">
        <v>70</v>
      </c>
      <c r="K1056" t="s">
        <v>60</v>
      </c>
      <c r="L1056" t="s">
        <v>37</v>
      </c>
      <c r="M1056" s="4">
        <f>+TablaVentas[[#This Row],[Cantidad]]*TablaVentas[[#This Row],[Precio_unitario]]*(1-TablaVentas[[#This Row],[Descuento]])</f>
        <v>26880</v>
      </c>
    </row>
    <row r="1057" spans="1:13" x14ac:dyDescent="0.25">
      <c r="A1057" t="s">
        <v>1127</v>
      </c>
      <c r="B1057">
        <v>45851</v>
      </c>
      <c r="C1057" t="s">
        <v>47</v>
      </c>
      <c r="D1057" t="s">
        <v>64</v>
      </c>
      <c r="E1057" t="s">
        <v>17</v>
      </c>
      <c r="F1057" t="s">
        <v>18</v>
      </c>
      <c r="G1057">
        <v>42</v>
      </c>
      <c r="H1057" s="4">
        <v>1200</v>
      </c>
      <c r="I1057" s="3">
        <v>0.3</v>
      </c>
      <c r="J1057" t="s">
        <v>72</v>
      </c>
      <c r="K1057" t="s">
        <v>61</v>
      </c>
      <c r="L1057" t="s">
        <v>56</v>
      </c>
      <c r="M1057" s="4">
        <f>+TablaVentas[[#This Row],[Cantidad]]*TablaVentas[[#This Row],[Precio_unitario]]*(1-TablaVentas[[#This Row],[Descuento]])</f>
        <v>35280</v>
      </c>
    </row>
    <row r="1058" spans="1:13" x14ac:dyDescent="0.25">
      <c r="A1058" t="s">
        <v>1128</v>
      </c>
      <c r="B1058">
        <v>45885</v>
      </c>
      <c r="C1058" t="s">
        <v>46</v>
      </c>
      <c r="D1058" t="s">
        <v>65</v>
      </c>
      <c r="E1058" t="s">
        <v>19</v>
      </c>
      <c r="F1058" t="s">
        <v>16</v>
      </c>
      <c r="G1058">
        <v>25</v>
      </c>
      <c r="H1058" s="4">
        <v>200</v>
      </c>
      <c r="I1058" s="3">
        <v>0.1</v>
      </c>
      <c r="J1058" t="s">
        <v>74</v>
      </c>
      <c r="K1058" t="s">
        <v>59</v>
      </c>
      <c r="L1058" t="s">
        <v>34</v>
      </c>
      <c r="M1058" s="4">
        <f>+TablaVentas[[#This Row],[Cantidad]]*TablaVentas[[#This Row],[Precio_unitario]]*(1-TablaVentas[[#This Row],[Descuento]])</f>
        <v>4500</v>
      </c>
    </row>
    <row r="1059" spans="1:13" x14ac:dyDescent="0.25">
      <c r="A1059" t="s">
        <v>1129</v>
      </c>
      <c r="B1059">
        <v>45903</v>
      </c>
      <c r="C1059" t="s">
        <v>47</v>
      </c>
      <c r="D1059" t="s">
        <v>64</v>
      </c>
      <c r="E1059" t="s">
        <v>17</v>
      </c>
      <c r="F1059" t="s">
        <v>18</v>
      </c>
      <c r="G1059">
        <v>40</v>
      </c>
      <c r="H1059" s="4">
        <v>1200</v>
      </c>
      <c r="I1059" s="3">
        <v>0.3</v>
      </c>
      <c r="J1059" t="s">
        <v>74</v>
      </c>
      <c r="K1059" t="s">
        <v>62</v>
      </c>
      <c r="L1059" t="s">
        <v>57</v>
      </c>
      <c r="M1059" s="4">
        <f>+TablaVentas[[#This Row],[Cantidad]]*TablaVentas[[#This Row],[Precio_unitario]]*(1-TablaVentas[[#This Row],[Descuento]])</f>
        <v>33600</v>
      </c>
    </row>
    <row r="1060" spans="1:13" x14ac:dyDescent="0.25">
      <c r="A1060" t="s">
        <v>1130</v>
      </c>
      <c r="B1060">
        <v>45660</v>
      </c>
      <c r="C1060" t="s">
        <v>46</v>
      </c>
      <c r="D1060" t="s">
        <v>64</v>
      </c>
      <c r="E1060" t="s">
        <v>17</v>
      </c>
      <c r="F1060" t="s">
        <v>18</v>
      </c>
      <c r="G1060">
        <v>40</v>
      </c>
      <c r="H1060" s="4">
        <v>1200</v>
      </c>
      <c r="I1060" s="3">
        <v>0.3</v>
      </c>
      <c r="J1060" t="s">
        <v>74</v>
      </c>
      <c r="K1060" t="s">
        <v>60</v>
      </c>
      <c r="L1060" t="s">
        <v>37</v>
      </c>
      <c r="M1060" s="4">
        <f>+TablaVentas[[#This Row],[Cantidad]]*TablaVentas[[#This Row],[Precio_unitario]]*(1-TablaVentas[[#This Row],[Descuento]])</f>
        <v>33600</v>
      </c>
    </row>
    <row r="1061" spans="1:13" x14ac:dyDescent="0.25">
      <c r="A1061" t="s">
        <v>1131</v>
      </c>
      <c r="B1061">
        <v>45729</v>
      </c>
      <c r="C1061" t="s">
        <v>48</v>
      </c>
      <c r="D1061" t="s">
        <v>64</v>
      </c>
      <c r="E1061" t="s">
        <v>17</v>
      </c>
      <c r="F1061" t="s">
        <v>18</v>
      </c>
      <c r="G1061">
        <v>38</v>
      </c>
      <c r="H1061" s="4">
        <v>1200</v>
      </c>
      <c r="I1061" s="3">
        <v>0.3</v>
      </c>
      <c r="J1061" t="s">
        <v>74</v>
      </c>
      <c r="K1061" t="s">
        <v>61</v>
      </c>
      <c r="L1061" t="s">
        <v>56</v>
      </c>
      <c r="M1061" s="4">
        <f>+TablaVentas[[#This Row],[Cantidad]]*TablaVentas[[#This Row],[Precio_unitario]]*(1-TablaVentas[[#This Row],[Descuento]])</f>
        <v>31919.999999999996</v>
      </c>
    </row>
    <row r="1062" spans="1:13" x14ac:dyDescent="0.25">
      <c r="A1062" t="s">
        <v>1132</v>
      </c>
      <c r="B1062">
        <v>45744</v>
      </c>
      <c r="C1062" t="s">
        <v>46</v>
      </c>
      <c r="D1062" t="s">
        <v>66</v>
      </c>
      <c r="E1062" t="s">
        <v>20</v>
      </c>
      <c r="F1062" t="s">
        <v>21</v>
      </c>
      <c r="G1062">
        <v>15</v>
      </c>
      <c r="H1062" s="4">
        <v>800</v>
      </c>
      <c r="I1062" s="3">
        <v>0.2</v>
      </c>
      <c r="J1062" t="s">
        <v>74</v>
      </c>
      <c r="K1062" t="s">
        <v>60</v>
      </c>
      <c r="L1062" t="s">
        <v>37</v>
      </c>
      <c r="M1062" s="4">
        <f>+TablaVentas[[#This Row],[Cantidad]]*TablaVentas[[#This Row],[Precio_unitario]]*(1-TablaVentas[[#This Row],[Descuento]])</f>
        <v>9600</v>
      </c>
    </row>
    <row r="1063" spans="1:13" x14ac:dyDescent="0.25">
      <c r="A1063" t="s">
        <v>1133</v>
      </c>
      <c r="B1063">
        <v>45765</v>
      </c>
      <c r="C1063" t="s">
        <v>46</v>
      </c>
      <c r="D1063" t="s">
        <v>64</v>
      </c>
      <c r="E1063" t="s">
        <v>17</v>
      </c>
      <c r="F1063" t="s">
        <v>18</v>
      </c>
      <c r="G1063">
        <v>15</v>
      </c>
      <c r="H1063" s="4">
        <v>1200</v>
      </c>
      <c r="I1063" s="3">
        <v>0.3</v>
      </c>
      <c r="J1063" t="s">
        <v>74</v>
      </c>
      <c r="K1063" t="s">
        <v>59</v>
      </c>
      <c r="L1063" t="s">
        <v>34</v>
      </c>
      <c r="M1063" s="4">
        <f>+TablaVentas[[#This Row],[Cantidad]]*TablaVentas[[#This Row],[Precio_unitario]]*(1-TablaVentas[[#This Row],[Descuento]])</f>
        <v>12600</v>
      </c>
    </row>
    <row r="1064" spans="1:13" x14ac:dyDescent="0.25">
      <c r="A1064" t="s">
        <v>1134</v>
      </c>
      <c r="B1064">
        <v>45862</v>
      </c>
      <c r="C1064" t="s">
        <v>48</v>
      </c>
      <c r="D1064" t="s">
        <v>63</v>
      </c>
      <c r="E1064" t="s">
        <v>15</v>
      </c>
      <c r="F1064" t="s">
        <v>16</v>
      </c>
      <c r="G1064">
        <v>23</v>
      </c>
      <c r="H1064" s="4">
        <v>50</v>
      </c>
      <c r="I1064" s="3">
        <v>0.1</v>
      </c>
      <c r="J1064" t="s">
        <v>70</v>
      </c>
      <c r="K1064" t="s">
        <v>58</v>
      </c>
      <c r="L1064" t="s">
        <v>30</v>
      </c>
      <c r="M1064" s="4">
        <f>+TablaVentas[[#This Row],[Cantidad]]*TablaVentas[[#This Row],[Precio_unitario]]*(1-TablaVentas[[#This Row],[Descuento]])</f>
        <v>1035</v>
      </c>
    </row>
    <row r="1065" spans="1:13" x14ac:dyDescent="0.25">
      <c r="A1065" t="s">
        <v>1135</v>
      </c>
      <c r="B1065">
        <v>45925</v>
      </c>
      <c r="C1065" t="s">
        <v>45</v>
      </c>
      <c r="D1065" t="s">
        <v>63</v>
      </c>
      <c r="E1065" t="s">
        <v>15</v>
      </c>
      <c r="F1065" t="s">
        <v>16</v>
      </c>
      <c r="G1065">
        <v>36</v>
      </c>
      <c r="H1065" s="4">
        <v>50</v>
      </c>
      <c r="I1065" s="3">
        <v>0.1</v>
      </c>
      <c r="J1065" t="s">
        <v>72</v>
      </c>
      <c r="K1065" t="s">
        <v>60</v>
      </c>
      <c r="L1065" t="s">
        <v>37</v>
      </c>
      <c r="M1065" s="4">
        <f>+TablaVentas[[#This Row],[Cantidad]]*TablaVentas[[#This Row],[Precio_unitario]]*(1-TablaVentas[[#This Row],[Descuento]])</f>
        <v>1620</v>
      </c>
    </row>
    <row r="1066" spans="1:13" x14ac:dyDescent="0.25">
      <c r="A1066" t="s">
        <v>1136</v>
      </c>
      <c r="B1066">
        <v>45893</v>
      </c>
      <c r="C1066" t="s">
        <v>45</v>
      </c>
      <c r="D1066" t="s">
        <v>63</v>
      </c>
      <c r="E1066" t="s">
        <v>15</v>
      </c>
      <c r="F1066" t="s">
        <v>16</v>
      </c>
      <c r="G1066">
        <v>24</v>
      </c>
      <c r="H1066" s="4">
        <v>50</v>
      </c>
      <c r="I1066" s="3">
        <v>0.1</v>
      </c>
      <c r="J1066" t="s">
        <v>72</v>
      </c>
      <c r="K1066" t="s">
        <v>60</v>
      </c>
      <c r="L1066" t="s">
        <v>37</v>
      </c>
      <c r="M1066" s="4">
        <f>+TablaVentas[[#This Row],[Cantidad]]*TablaVentas[[#This Row],[Precio_unitario]]*(1-TablaVentas[[#This Row],[Descuento]])</f>
        <v>1080</v>
      </c>
    </row>
    <row r="1067" spans="1:13" x14ac:dyDescent="0.25">
      <c r="A1067" t="s">
        <v>1137</v>
      </c>
      <c r="B1067">
        <v>45757</v>
      </c>
      <c r="C1067" t="s">
        <v>46</v>
      </c>
      <c r="D1067" t="s">
        <v>65</v>
      </c>
      <c r="E1067" t="s">
        <v>19</v>
      </c>
      <c r="F1067" t="s">
        <v>16</v>
      </c>
      <c r="G1067">
        <v>21</v>
      </c>
      <c r="H1067" s="4">
        <v>200</v>
      </c>
      <c r="I1067" s="3">
        <v>0.1</v>
      </c>
      <c r="J1067" t="s">
        <v>72</v>
      </c>
      <c r="K1067" t="s">
        <v>61</v>
      </c>
      <c r="L1067" t="s">
        <v>56</v>
      </c>
      <c r="M1067" s="4">
        <f>+TablaVentas[[#This Row],[Cantidad]]*TablaVentas[[#This Row],[Precio_unitario]]*(1-TablaVentas[[#This Row],[Descuento]])</f>
        <v>3780</v>
      </c>
    </row>
    <row r="1068" spans="1:13" x14ac:dyDescent="0.25">
      <c r="A1068" t="s">
        <v>1138</v>
      </c>
      <c r="B1068">
        <v>45828</v>
      </c>
      <c r="C1068" t="s">
        <v>48</v>
      </c>
      <c r="D1068" t="s">
        <v>65</v>
      </c>
      <c r="E1068" t="s">
        <v>19</v>
      </c>
      <c r="F1068" t="s">
        <v>16</v>
      </c>
      <c r="G1068">
        <v>28</v>
      </c>
      <c r="H1068" s="4">
        <v>200</v>
      </c>
      <c r="I1068" s="3">
        <v>0.1</v>
      </c>
      <c r="J1068" t="s">
        <v>74</v>
      </c>
      <c r="K1068" t="s">
        <v>60</v>
      </c>
      <c r="L1068" t="s">
        <v>37</v>
      </c>
      <c r="M1068" s="4">
        <f>+TablaVentas[[#This Row],[Cantidad]]*TablaVentas[[#This Row],[Precio_unitario]]*(1-TablaVentas[[#This Row],[Descuento]])</f>
        <v>5040</v>
      </c>
    </row>
    <row r="1069" spans="1:13" x14ac:dyDescent="0.25">
      <c r="A1069" t="s">
        <v>1139</v>
      </c>
      <c r="B1069">
        <v>45868</v>
      </c>
      <c r="C1069" t="s">
        <v>46</v>
      </c>
      <c r="D1069" t="s">
        <v>66</v>
      </c>
      <c r="E1069" t="s">
        <v>20</v>
      </c>
      <c r="F1069" t="s">
        <v>21</v>
      </c>
      <c r="G1069">
        <v>30</v>
      </c>
      <c r="H1069" s="4">
        <v>800</v>
      </c>
      <c r="I1069" s="3">
        <v>0.2</v>
      </c>
      <c r="J1069" t="s">
        <v>70</v>
      </c>
      <c r="K1069" t="s">
        <v>58</v>
      </c>
      <c r="L1069" t="s">
        <v>30</v>
      </c>
      <c r="M1069" s="4">
        <f>+TablaVentas[[#This Row],[Cantidad]]*TablaVentas[[#This Row],[Precio_unitario]]*(1-TablaVentas[[#This Row],[Descuento]])</f>
        <v>19200</v>
      </c>
    </row>
    <row r="1070" spans="1:13" x14ac:dyDescent="0.25">
      <c r="A1070" t="s">
        <v>1140</v>
      </c>
      <c r="B1070">
        <v>45718</v>
      </c>
      <c r="C1070" t="s">
        <v>47</v>
      </c>
      <c r="D1070" t="s">
        <v>63</v>
      </c>
      <c r="E1070" t="s">
        <v>15</v>
      </c>
      <c r="F1070" t="s">
        <v>16</v>
      </c>
      <c r="G1070">
        <v>28</v>
      </c>
      <c r="H1070" s="4">
        <v>50</v>
      </c>
      <c r="I1070" s="3">
        <v>0.1</v>
      </c>
      <c r="J1070" t="s">
        <v>70</v>
      </c>
      <c r="K1070" t="s">
        <v>58</v>
      </c>
      <c r="L1070" t="s">
        <v>30</v>
      </c>
      <c r="M1070" s="4">
        <f>+TablaVentas[[#This Row],[Cantidad]]*TablaVentas[[#This Row],[Precio_unitario]]*(1-TablaVentas[[#This Row],[Descuento]])</f>
        <v>1260</v>
      </c>
    </row>
    <row r="1071" spans="1:13" x14ac:dyDescent="0.25">
      <c r="A1071" t="s">
        <v>1141</v>
      </c>
      <c r="B1071">
        <v>45881</v>
      </c>
      <c r="C1071" t="s">
        <v>46</v>
      </c>
      <c r="D1071" t="s">
        <v>66</v>
      </c>
      <c r="E1071" t="s">
        <v>20</v>
      </c>
      <c r="F1071" t="s">
        <v>21</v>
      </c>
      <c r="G1071">
        <v>21</v>
      </c>
      <c r="H1071" s="4">
        <v>800</v>
      </c>
      <c r="I1071" s="3">
        <v>0.2</v>
      </c>
      <c r="J1071" t="s">
        <v>70</v>
      </c>
      <c r="K1071" t="s">
        <v>61</v>
      </c>
      <c r="L1071" t="s">
        <v>56</v>
      </c>
      <c r="M1071" s="4">
        <f>+TablaVentas[[#This Row],[Cantidad]]*TablaVentas[[#This Row],[Precio_unitario]]*(1-TablaVentas[[#This Row],[Descuento]])</f>
        <v>13440</v>
      </c>
    </row>
    <row r="1072" spans="1:13" x14ac:dyDescent="0.25">
      <c r="A1072" t="s">
        <v>1142</v>
      </c>
      <c r="B1072">
        <v>45776</v>
      </c>
      <c r="C1072" t="s">
        <v>47</v>
      </c>
      <c r="D1072" t="s">
        <v>63</v>
      </c>
      <c r="E1072" t="s">
        <v>15</v>
      </c>
      <c r="F1072" t="s">
        <v>16</v>
      </c>
      <c r="G1072">
        <v>23</v>
      </c>
      <c r="H1072" s="4">
        <v>50</v>
      </c>
      <c r="I1072" s="3">
        <v>0.1</v>
      </c>
      <c r="J1072" t="s">
        <v>74</v>
      </c>
      <c r="K1072" t="s">
        <v>62</v>
      </c>
      <c r="L1072" t="s">
        <v>57</v>
      </c>
      <c r="M1072" s="4">
        <f>+TablaVentas[[#This Row],[Cantidad]]*TablaVentas[[#This Row],[Precio_unitario]]*(1-TablaVentas[[#This Row],[Descuento]])</f>
        <v>1035</v>
      </c>
    </row>
    <row r="1073" spans="1:13" x14ac:dyDescent="0.25">
      <c r="A1073" t="s">
        <v>1143</v>
      </c>
      <c r="B1073">
        <v>46005</v>
      </c>
      <c r="C1073" t="s">
        <v>45</v>
      </c>
      <c r="D1073" t="s">
        <v>65</v>
      </c>
      <c r="E1073" t="s">
        <v>19</v>
      </c>
      <c r="F1073" t="s">
        <v>16</v>
      </c>
      <c r="G1073">
        <v>14</v>
      </c>
      <c r="H1073" s="4">
        <v>200</v>
      </c>
      <c r="I1073" s="3">
        <v>0.1</v>
      </c>
      <c r="J1073" t="s">
        <v>72</v>
      </c>
      <c r="K1073" t="s">
        <v>61</v>
      </c>
      <c r="L1073" t="s">
        <v>56</v>
      </c>
      <c r="M1073" s="4">
        <f>+TablaVentas[[#This Row],[Cantidad]]*TablaVentas[[#This Row],[Precio_unitario]]*(1-TablaVentas[[#This Row],[Descuento]])</f>
        <v>2520</v>
      </c>
    </row>
    <row r="1074" spans="1:13" x14ac:dyDescent="0.25">
      <c r="A1074" t="s">
        <v>1144</v>
      </c>
      <c r="B1074">
        <v>45984</v>
      </c>
      <c r="C1074" t="s">
        <v>45</v>
      </c>
      <c r="D1074" t="s">
        <v>66</v>
      </c>
      <c r="E1074" t="s">
        <v>20</v>
      </c>
      <c r="F1074" t="s">
        <v>21</v>
      </c>
      <c r="G1074">
        <v>12</v>
      </c>
      <c r="H1074" s="4">
        <v>800</v>
      </c>
      <c r="I1074" s="3">
        <v>0.2</v>
      </c>
      <c r="J1074" t="s">
        <v>70</v>
      </c>
      <c r="K1074" t="s">
        <v>61</v>
      </c>
      <c r="L1074" t="s">
        <v>56</v>
      </c>
      <c r="M1074" s="4">
        <f>+TablaVentas[[#This Row],[Cantidad]]*TablaVentas[[#This Row],[Precio_unitario]]*(1-TablaVentas[[#This Row],[Descuento]])</f>
        <v>7680</v>
      </c>
    </row>
    <row r="1075" spans="1:13" x14ac:dyDescent="0.25">
      <c r="A1075" t="s">
        <v>1145</v>
      </c>
      <c r="B1075">
        <v>45982</v>
      </c>
      <c r="C1075" t="s">
        <v>46</v>
      </c>
      <c r="D1075" t="s">
        <v>63</v>
      </c>
      <c r="E1075" t="s">
        <v>15</v>
      </c>
      <c r="F1075" t="s">
        <v>16</v>
      </c>
      <c r="G1075">
        <v>33</v>
      </c>
      <c r="H1075" s="4">
        <v>50</v>
      </c>
      <c r="I1075" s="3">
        <v>0.1</v>
      </c>
      <c r="J1075" t="s">
        <v>72</v>
      </c>
      <c r="K1075" t="s">
        <v>62</v>
      </c>
      <c r="L1075" t="s">
        <v>57</v>
      </c>
      <c r="M1075" s="4">
        <f>+TablaVentas[[#This Row],[Cantidad]]*TablaVentas[[#This Row],[Precio_unitario]]*(1-TablaVentas[[#This Row],[Descuento]])</f>
        <v>1485</v>
      </c>
    </row>
    <row r="1076" spans="1:13" x14ac:dyDescent="0.25">
      <c r="A1076" t="s">
        <v>1146</v>
      </c>
      <c r="B1076">
        <v>45856</v>
      </c>
      <c r="C1076" t="s">
        <v>45</v>
      </c>
      <c r="D1076" t="s">
        <v>63</v>
      </c>
      <c r="E1076" t="s">
        <v>15</v>
      </c>
      <c r="F1076" t="s">
        <v>16</v>
      </c>
      <c r="G1076">
        <v>7</v>
      </c>
      <c r="H1076" s="4">
        <v>50</v>
      </c>
      <c r="I1076" s="3">
        <v>0.1</v>
      </c>
      <c r="J1076" t="s">
        <v>74</v>
      </c>
      <c r="K1076" t="s">
        <v>62</v>
      </c>
      <c r="L1076" t="s">
        <v>57</v>
      </c>
      <c r="M1076" s="4">
        <f>+TablaVentas[[#This Row],[Cantidad]]*TablaVentas[[#This Row],[Precio_unitario]]*(1-TablaVentas[[#This Row],[Descuento]])</f>
        <v>315</v>
      </c>
    </row>
    <row r="1077" spans="1:13" x14ac:dyDescent="0.25">
      <c r="A1077" t="s">
        <v>1147</v>
      </c>
      <c r="B1077">
        <v>45957</v>
      </c>
      <c r="C1077" t="s">
        <v>45</v>
      </c>
      <c r="D1077" t="s">
        <v>64</v>
      </c>
      <c r="E1077" t="s">
        <v>17</v>
      </c>
      <c r="F1077" t="s">
        <v>18</v>
      </c>
      <c r="G1077">
        <v>10</v>
      </c>
      <c r="H1077" s="4">
        <v>1200</v>
      </c>
      <c r="I1077" s="3">
        <v>0.3</v>
      </c>
      <c r="J1077" t="s">
        <v>72</v>
      </c>
      <c r="K1077" t="s">
        <v>62</v>
      </c>
      <c r="L1077" t="s">
        <v>57</v>
      </c>
      <c r="M1077" s="4">
        <f>+TablaVentas[[#This Row],[Cantidad]]*TablaVentas[[#This Row],[Precio_unitario]]*(1-TablaVentas[[#This Row],[Descuento]])</f>
        <v>8400</v>
      </c>
    </row>
    <row r="1078" spans="1:13" x14ac:dyDescent="0.25">
      <c r="A1078" t="s">
        <v>1148</v>
      </c>
      <c r="B1078">
        <v>45728</v>
      </c>
      <c r="C1078" t="s">
        <v>47</v>
      </c>
      <c r="D1078" t="s">
        <v>65</v>
      </c>
      <c r="E1078" t="s">
        <v>19</v>
      </c>
      <c r="F1078" t="s">
        <v>16</v>
      </c>
      <c r="G1078">
        <v>29</v>
      </c>
      <c r="H1078" s="4">
        <v>200</v>
      </c>
      <c r="I1078" s="3">
        <v>0.1</v>
      </c>
      <c r="J1078" t="s">
        <v>70</v>
      </c>
      <c r="K1078" t="s">
        <v>58</v>
      </c>
      <c r="L1078" t="s">
        <v>30</v>
      </c>
      <c r="M1078" s="4">
        <f>+TablaVentas[[#This Row],[Cantidad]]*TablaVentas[[#This Row],[Precio_unitario]]*(1-TablaVentas[[#This Row],[Descuento]])</f>
        <v>5220</v>
      </c>
    </row>
    <row r="1079" spans="1:13" x14ac:dyDescent="0.25">
      <c r="A1079" t="s">
        <v>1149</v>
      </c>
      <c r="B1079">
        <v>45692</v>
      </c>
      <c r="C1079" t="s">
        <v>47</v>
      </c>
      <c r="D1079" t="s">
        <v>64</v>
      </c>
      <c r="E1079" t="s">
        <v>17</v>
      </c>
      <c r="F1079" t="s">
        <v>18</v>
      </c>
      <c r="G1079">
        <v>19</v>
      </c>
      <c r="H1079" s="4">
        <v>1200</v>
      </c>
      <c r="I1079" s="3">
        <v>0.3</v>
      </c>
      <c r="J1079" t="s">
        <v>74</v>
      </c>
      <c r="K1079" t="s">
        <v>61</v>
      </c>
      <c r="L1079" t="s">
        <v>56</v>
      </c>
      <c r="M1079" s="4">
        <f>+TablaVentas[[#This Row],[Cantidad]]*TablaVentas[[#This Row],[Precio_unitario]]*(1-TablaVentas[[#This Row],[Descuento]])</f>
        <v>15959.999999999998</v>
      </c>
    </row>
    <row r="1080" spans="1:13" x14ac:dyDescent="0.25">
      <c r="A1080" t="s">
        <v>1150</v>
      </c>
      <c r="B1080">
        <v>45828</v>
      </c>
      <c r="C1080" t="s">
        <v>47</v>
      </c>
      <c r="D1080" t="s">
        <v>65</v>
      </c>
      <c r="E1080" t="s">
        <v>19</v>
      </c>
      <c r="F1080" t="s">
        <v>16</v>
      </c>
      <c r="G1080">
        <v>15</v>
      </c>
      <c r="H1080" s="4">
        <v>200</v>
      </c>
      <c r="I1080" s="3">
        <v>0.1</v>
      </c>
      <c r="J1080" t="s">
        <v>74</v>
      </c>
      <c r="K1080" t="s">
        <v>59</v>
      </c>
      <c r="L1080" t="s">
        <v>34</v>
      </c>
      <c r="M1080" s="4">
        <f>+TablaVentas[[#This Row],[Cantidad]]*TablaVentas[[#This Row],[Precio_unitario]]*(1-TablaVentas[[#This Row],[Descuento]])</f>
        <v>2700</v>
      </c>
    </row>
    <row r="1081" spans="1:13" x14ac:dyDescent="0.25">
      <c r="A1081" t="s">
        <v>1151</v>
      </c>
      <c r="B1081">
        <v>45672</v>
      </c>
      <c r="C1081" t="s">
        <v>48</v>
      </c>
      <c r="D1081" t="s">
        <v>64</v>
      </c>
      <c r="E1081" t="s">
        <v>17</v>
      </c>
      <c r="F1081" t="s">
        <v>18</v>
      </c>
      <c r="G1081">
        <v>19</v>
      </c>
      <c r="H1081" s="4">
        <v>1200</v>
      </c>
      <c r="I1081" s="3">
        <v>0.3</v>
      </c>
      <c r="J1081" t="s">
        <v>70</v>
      </c>
      <c r="K1081" t="s">
        <v>62</v>
      </c>
      <c r="L1081" t="s">
        <v>57</v>
      </c>
      <c r="M1081" s="4">
        <f>+TablaVentas[[#This Row],[Cantidad]]*TablaVentas[[#This Row],[Precio_unitario]]*(1-TablaVentas[[#This Row],[Descuento]])</f>
        <v>15959.999999999998</v>
      </c>
    </row>
    <row r="1082" spans="1:13" x14ac:dyDescent="0.25">
      <c r="A1082" t="s">
        <v>1152</v>
      </c>
      <c r="B1082">
        <v>45744</v>
      </c>
      <c r="C1082" t="s">
        <v>47</v>
      </c>
      <c r="D1082" t="s">
        <v>66</v>
      </c>
      <c r="E1082" t="s">
        <v>20</v>
      </c>
      <c r="F1082" t="s">
        <v>21</v>
      </c>
      <c r="G1082">
        <v>35</v>
      </c>
      <c r="H1082" s="4">
        <v>800</v>
      </c>
      <c r="I1082" s="3">
        <v>0.2</v>
      </c>
      <c r="J1082" t="s">
        <v>72</v>
      </c>
      <c r="K1082" t="s">
        <v>58</v>
      </c>
      <c r="L1082" t="s">
        <v>30</v>
      </c>
      <c r="M1082" s="4">
        <f>+TablaVentas[[#This Row],[Cantidad]]*TablaVentas[[#This Row],[Precio_unitario]]*(1-TablaVentas[[#This Row],[Descuento]])</f>
        <v>22400</v>
      </c>
    </row>
    <row r="1083" spans="1:13" x14ac:dyDescent="0.25">
      <c r="A1083" t="s">
        <v>1153</v>
      </c>
      <c r="B1083">
        <v>45697</v>
      </c>
      <c r="C1083" t="s">
        <v>47</v>
      </c>
      <c r="D1083" t="s">
        <v>64</v>
      </c>
      <c r="E1083" t="s">
        <v>17</v>
      </c>
      <c r="F1083" t="s">
        <v>18</v>
      </c>
      <c r="G1083">
        <v>5</v>
      </c>
      <c r="H1083" s="4">
        <v>1200</v>
      </c>
      <c r="I1083" s="3">
        <v>0.3</v>
      </c>
      <c r="J1083" t="s">
        <v>70</v>
      </c>
      <c r="K1083" t="s">
        <v>59</v>
      </c>
      <c r="L1083" t="s">
        <v>34</v>
      </c>
      <c r="M1083" s="4">
        <f>+TablaVentas[[#This Row],[Cantidad]]*TablaVentas[[#This Row],[Precio_unitario]]*(1-TablaVentas[[#This Row],[Descuento]])</f>
        <v>4200</v>
      </c>
    </row>
    <row r="1084" spans="1:13" x14ac:dyDescent="0.25">
      <c r="A1084" t="s">
        <v>1154</v>
      </c>
      <c r="B1084">
        <v>45846</v>
      </c>
      <c r="C1084" t="s">
        <v>45</v>
      </c>
      <c r="D1084" t="s">
        <v>64</v>
      </c>
      <c r="E1084" t="s">
        <v>17</v>
      </c>
      <c r="F1084" t="s">
        <v>18</v>
      </c>
      <c r="G1084">
        <v>21</v>
      </c>
      <c r="H1084" s="4">
        <v>1200</v>
      </c>
      <c r="I1084" s="3">
        <v>0.3</v>
      </c>
      <c r="J1084" t="s">
        <v>70</v>
      </c>
      <c r="K1084" t="s">
        <v>61</v>
      </c>
      <c r="L1084" t="s">
        <v>56</v>
      </c>
      <c r="M1084" s="4">
        <f>+TablaVentas[[#This Row],[Cantidad]]*TablaVentas[[#This Row],[Precio_unitario]]*(1-TablaVentas[[#This Row],[Descuento]])</f>
        <v>17640</v>
      </c>
    </row>
    <row r="1085" spans="1:13" x14ac:dyDescent="0.25">
      <c r="A1085" t="s">
        <v>1155</v>
      </c>
      <c r="B1085">
        <v>45769</v>
      </c>
      <c r="C1085" t="s">
        <v>48</v>
      </c>
      <c r="D1085" t="s">
        <v>66</v>
      </c>
      <c r="E1085" t="s">
        <v>20</v>
      </c>
      <c r="F1085" t="s">
        <v>21</v>
      </c>
      <c r="G1085">
        <v>29</v>
      </c>
      <c r="H1085" s="4">
        <v>800</v>
      </c>
      <c r="I1085" s="3">
        <v>0.2</v>
      </c>
      <c r="J1085" t="s">
        <v>74</v>
      </c>
      <c r="K1085" t="s">
        <v>60</v>
      </c>
      <c r="L1085" t="s">
        <v>37</v>
      </c>
      <c r="M1085" s="4">
        <f>+TablaVentas[[#This Row],[Cantidad]]*TablaVentas[[#This Row],[Precio_unitario]]*(1-TablaVentas[[#This Row],[Descuento]])</f>
        <v>18560</v>
      </c>
    </row>
    <row r="1086" spans="1:13" x14ac:dyDescent="0.25">
      <c r="A1086" t="s">
        <v>1156</v>
      </c>
      <c r="B1086">
        <v>45850</v>
      </c>
      <c r="C1086" t="s">
        <v>46</v>
      </c>
      <c r="D1086" t="s">
        <v>64</v>
      </c>
      <c r="E1086" t="s">
        <v>17</v>
      </c>
      <c r="F1086" t="s">
        <v>18</v>
      </c>
      <c r="G1086">
        <v>41</v>
      </c>
      <c r="H1086" s="4">
        <v>1200</v>
      </c>
      <c r="I1086" s="3">
        <v>0.3</v>
      </c>
      <c r="J1086" t="s">
        <v>72</v>
      </c>
      <c r="K1086" t="s">
        <v>60</v>
      </c>
      <c r="L1086" t="s">
        <v>37</v>
      </c>
      <c r="M1086" s="4">
        <f>+TablaVentas[[#This Row],[Cantidad]]*TablaVentas[[#This Row],[Precio_unitario]]*(1-TablaVentas[[#This Row],[Descuento]])</f>
        <v>34440</v>
      </c>
    </row>
    <row r="1087" spans="1:13" x14ac:dyDescent="0.25">
      <c r="A1087" t="s">
        <v>1157</v>
      </c>
      <c r="B1087">
        <v>45736</v>
      </c>
      <c r="C1087" t="s">
        <v>46</v>
      </c>
      <c r="D1087" t="s">
        <v>63</v>
      </c>
      <c r="E1087" t="s">
        <v>15</v>
      </c>
      <c r="F1087" t="s">
        <v>16</v>
      </c>
      <c r="G1087">
        <v>7</v>
      </c>
      <c r="H1087" s="4">
        <v>50</v>
      </c>
      <c r="I1087" s="3">
        <v>0.1</v>
      </c>
      <c r="J1087" t="s">
        <v>74</v>
      </c>
      <c r="K1087" t="s">
        <v>58</v>
      </c>
      <c r="L1087" t="s">
        <v>30</v>
      </c>
      <c r="M1087" s="4">
        <f>+TablaVentas[[#This Row],[Cantidad]]*TablaVentas[[#This Row],[Precio_unitario]]*(1-TablaVentas[[#This Row],[Descuento]])</f>
        <v>315</v>
      </c>
    </row>
    <row r="1088" spans="1:13" x14ac:dyDescent="0.25">
      <c r="A1088" t="s">
        <v>1158</v>
      </c>
      <c r="B1088">
        <v>45872</v>
      </c>
      <c r="C1088" t="s">
        <v>45</v>
      </c>
      <c r="D1088" t="s">
        <v>63</v>
      </c>
      <c r="E1088" t="s">
        <v>15</v>
      </c>
      <c r="F1088" t="s">
        <v>16</v>
      </c>
      <c r="G1088">
        <v>33</v>
      </c>
      <c r="H1088" s="4">
        <v>50</v>
      </c>
      <c r="I1088" s="3">
        <v>0.1</v>
      </c>
      <c r="J1088" t="s">
        <v>74</v>
      </c>
      <c r="K1088" t="s">
        <v>58</v>
      </c>
      <c r="L1088" t="s">
        <v>30</v>
      </c>
      <c r="M1088" s="4">
        <f>+TablaVentas[[#This Row],[Cantidad]]*TablaVentas[[#This Row],[Precio_unitario]]*(1-TablaVentas[[#This Row],[Descuento]])</f>
        <v>1485</v>
      </c>
    </row>
    <row r="1089" spans="1:13" x14ac:dyDescent="0.25">
      <c r="A1089" t="s">
        <v>1159</v>
      </c>
      <c r="B1089">
        <v>45953</v>
      </c>
      <c r="C1089" t="s">
        <v>45</v>
      </c>
      <c r="D1089" t="s">
        <v>66</v>
      </c>
      <c r="E1089" t="s">
        <v>20</v>
      </c>
      <c r="F1089" t="s">
        <v>21</v>
      </c>
      <c r="G1089">
        <v>39</v>
      </c>
      <c r="H1089" s="4">
        <v>800</v>
      </c>
      <c r="I1089" s="3">
        <v>0.2</v>
      </c>
      <c r="J1089" t="s">
        <v>70</v>
      </c>
      <c r="K1089" t="s">
        <v>58</v>
      </c>
      <c r="L1089" t="s">
        <v>30</v>
      </c>
      <c r="M1089" s="4">
        <f>+TablaVentas[[#This Row],[Cantidad]]*TablaVentas[[#This Row],[Precio_unitario]]*(1-TablaVentas[[#This Row],[Descuento]])</f>
        <v>24960</v>
      </c>
    </row>
    <row r="1090" spans="1:13" x14ac:dyDescent="0.25">
      <c r="A1090" t="s">
        <v>1160</v>
      </c>
      <c r="B1090">
        <v>45697</v>
      </c>
      <c r="C1090" t="s">
        <v>45</v>
      </c>
      <c r="D1090" t="s">
        <v>66</v>
      </c>
      <c r="E1090" t="s">
        <v>20</v>
      </c>
      <c r="F1090" t="s">
        <v>21</v>
      </c>
      <c r="G1090">
        <v>34</v>
      </c>
      <c r="H1090" s="4">
        <v>800</v>
      </c>
      <c r="I1090" s="3">
        <v>0.2</v>
      </c>
      <c r="J1090" t="s">
        <v>70</v>
      </c>
      <c r="K1090" t="s">
        <v>60</v>
      </c>
      <c r="L1090" t="s">
        <v>37</v>
      </c>
      <c r="M1090" s="4">
        <f>+TablaVentas[[#This Row],[Cantidad]]*TablaVentas[[#This Row],[Precio_unitario]]*(1-TablaVentas[[#This Row],[Descuento]])</f>
        <v>21760</v>
      </c>
    </row>
    <row r="1091" spans="1:13" x14ac:dyDescent="0.25">
      <c r="A1091" t="s">
        <v>1161</v>
      </c>
      <c r="B1091">
        <v>46001</v>
      </c>
      <c r="C1091" t="s">
        <v>46</v>
      </c>
      <c r="D1091" t="s">
        <v>64</v>
      </c>
      <c r="E1091" t="s">
        <v>17</v>
      </c>
      <c r="F1091" t="s">
        <v>18</v>
      </c>
      <c r="G1091">
        <v>23</v>
      </c>
      <c r="H1091" s="4">
        <v>1200</v>
      </c>
      <c r="I1091" s="3">
        <v>0.3</v>
      </c>
      <c r="J1091" t="s">
        <v>70</v>
      </c>
      <c r="K1091" t="s">
        <v>62</v>
      </c>
      <c r="L1091" t="s">
        <v>57</v>
      </c>
      <c r="M1091" s="4">
        <f>+TablaVentas[[#This Row],[Cantidad]]*TablaVentas[[#This Row],[Precio_unitario]]*(1-TablaVentas[[#This Row],[Descuento]])</f>
        <v>19320</v>
      </c>
    </row>
    <row r="1092" spans="1:13" x14ac:dyDescent="0.25">
      <c r="A1092" t="s">
        <v>1162</v>
      </c>
      <c r="B1092">
        <v>45676</v>
      </c>
      <c r="C1092" t="s">
        <v>47</v>
      </c>
      <c r="D1092" t="s">
        <v>66</v>
      </c>
      <c r="E1092" t="s">
        <v>20</v>
      </c>
      <c r="F1092" t="s">
        <v>21</v>
      </c>
      <c r="G1092">
        <v>23</v>
      </c>
      <c r="H1092" s="4">
        <v>800</v>
      </c>
      <c r="I1092" s="3">
        <v>0.2</v>
      </c>
      <c r="J1092" t="s">
        <v>72</v>
      </c>
      <c r="K1092" t="s">
        <v>61</v>
      </c>
      <c r="L1092" t="s">
        <v>56</v>
      </c>
      <c r="M1092" s="4">
        <f>+TablaVentas[[#This Row],[Cantidad]]*TablaVentas[[#This Row],[Precio_unitario]]*(1-TablaVentas[[#This Row],[Descuento]])</f>
        <v>14720</v>
      </c>
    </row>
    <row r="1093" spans="1:13" x14ac:dyDescent="0.25">
      <c r="A1093" t="s">
        <v>1163</v>
      </c>
      <c r="B1093">
        <v>46003</v>
      </c>
      <c r="C1093" t="s">
        <v>45</v>
      </c>
      <c r="D1093" t="s">
        <v>65</v>
      </c>
      <c r="E1093" t="s">
        <v>19</v>
      </c>
      <c r="F1093" t="s">
        <v>16</v>
      </c>
      <c r="G1093">
        <v>15</v>
      </c>
      <c r="H1093" s="4">
        <v>200</v>
      </c>
      <c r="I1093" s="3">
        <v>0.1</v>
      </c>
      <c r="J1093" t="s">
        <v>72</v>
      </c>
      <c r="K1093" t="s">
        <v>59</v>
      </c>
      <c r="L1093" t="s">
        <v>34</v>
      </c>
      <c r="M1093" s="4">
        <f>+TablaVentas[[#This Row],[Cantidad]]*TablaVentas[[#This Row],[Precio_unitario]]*(1-TablaVentas[[#This Row],[Descuento]])</f>
        <v>2700</v>
      </c>
    </row>
    <row r="1094" spans="1:13" x14ac:dyDescent="0.25">
      <c r="A1094" t="s">
        <v>1164</v>
      </c>
      <c r="B1094">
        <v>45805</v>
      </c>
      <c r="C1094" t="s">
        <v>48</v>
      </c>
      <c r="D1094" t="s">
        <v>66</v>
      </c>
      <c r="E1094" t="s">
        <v>20</v>
      </c>
      <c r="F1094" t="s">
        <v>21</v>
      </c>
      <c r="G1094">
        <v>20</v>
      </c>
      <c r="H1094" s="4">
        <v>800</v>
      </c>
      <c r="I1094" s="3">
        <v>0.2</v>
      </c>
      <c r="J1094" t="s">
        <v>72</v>
      </c>
      <c r="K1094" t="s">
        <v>61</v>
      </c>
      <c r="L1094" t="s">
        <v>56</v>
      </c>
      <c r="M1094" s="4">
        <f>+TablaVentas[[#This Row],[Cantidad]]*TablaVentas[[#This Row],[Precio_unitario]]*(1-TablaVentas[[#This Row],[Descuento]])</f>
        <v>12800</v>
      </c>
    </row>
    <row r="1095" spans="1:13" x14ac:dyDescent="0.25">
      <c r="A1095" t="s">
        <v>1165</v>
      </c>
      <c r="B1095">
        <v>45999</v>
      </c>
      <c r="C1095" t="s">
        <v>47</v>
      </c>
      <c r="D1095" t="s">
        <v>64</v>
      </c>
      <c r="E1095" t="s">
        <v>17</v>
      </c>
      <c r="F1095" t="s">
        <v>18</v>
      </c>
      <c r="G1095">
        <v>24</v>
      </c>
      <c r="H1095" s="4">
        <v>1200</v>
      </c>
      <c r="I1095" s="3">
        <v>0.3</v>
      </c>
      <c r="J1095" t="s">
        <v>70</v>
      </c>
      <c r="K1095" t="s">
        <v>58</v>
      </c>
      <c r="L1095" t="s">
        <v>30</v>
      </c>
      <c r="M1095" s="4">
        <f>+TablaVentas[[#This Row],[Cantidad]]*TablaVentas[[#This Row],[Precio_unitario]]*(1-TablaVentas[[#This Row],[Descuento]])</f>
        <v>20160</v>
      </c>
    </row>
    <row r="1096" spans="1:13" x14ac:dyDescent="0.25">
      <c r="A1096" t="s">
        <v>1166</v>
      </c>
      <c r="B1096">
        <v>45763</v>
      </c>
      <c r="C1096" t="s">
        <v>46</v>
      </c>
      <c r="D1096" t="s">
        <v>66</v>
      </c>
      <c r="E1096" t="s">
        <v>20</v>
      </c>
      <c r="F1096" t="s">
        <v>21</v>
      </c>
      <c r="G1096">
        <v>24</v>
      </c>
      <c r="H1096" s="4">
        <v>800</v>
      </c>
      <c r="I1096" s="3">
        <v>0.2</v>
      </c>
      <c r="J1096" t="s">
        <v>72</v>
      </c>
      <c r="K1096" t="s">
        <v>60</v>
      </c>
      <c r="L1096" t="s">
        <v>37</v>
      </c>
      <c r="M1096" s="4">
        <f>+TablaVentas[[#This Row],[Cantidad]]*TablaVentas[[#This Row],[Precio_unitario]]*(1-TablaVentas[[#This Row],[Descuento]])</f>
        <v>15360</v>
      </c>
    </row>
    <row r="1097" spans="1:13" x14ac:dyDescent="0.25">
      <c r="A1097" t="s">
        <v>1167</v>
      </c>
      <c r="B1097">
        <v>45988</v>
      </c>
      <c r="C1097" t="s">
        <v>47</v>
      </c>
      <c r="D1097" t="s">
        <v>66</v>
      </c>
      <c r="E1097" t="s">
        <v>20</v>
      </c>
      <c r="F1097" t="s">
        <v>21</v>
      </c>
      <c r="G1097">
        <v>9</v>
      </c>
      <c r="H1097" s="4">
        <v>800</v>
      </c>
      <c r="I1097" s="3">
        <v>0.2</v>
      </c>
      <c r="J1097" t="s">
        <v>70</v>
      </c>
      <c r="K1097" t="s">
        <v>59</v>
      </c>
      <c r="L1097" t="s">
        <v>34</v>
      </c>
      <c r="M1097" s="4">
        <f>+TablaVentas[[#This Row],[Cantidad]]*TablaVentas[[#This Row],[Precio_unitario]]*(1-TablaVentas[[#This Row],[Descuento]])</f>
        <v>5760</v>
      </c>
    </row>
    <row r="1098" spans="1:13" x14ac:dyDescent="0.25">
      <c r="A1098" t="s">
        <v>1168</v>
      </c>
      <c r="B1098">
        <v>46014</v>
      </c>
      <c r="C1098" t="s">
        <v>47</v>
      </c>
      <c r="D1098" t="s">
        <v>64</v>
      </c>
      <c r="E1098" t="s">
        <v>17</v>
      </c>
      <c r="F1098" t="s">
        <v>18</v>
      </c>
      <c r="G1098">
        <v>40</v>
      </c>
      <c r="H1098" s="4">
        <v>1200</v>
      </c>
      <c r="I1098" s="3">
        <v>0.3</v>
      </c>
      <c r="J1098" t="s">
        <v>72</v>
      </c>
      <c r="K1098" t="s">
        <v>59</v>
      </c>
      <c r="L1098" t="s">
        <v>34</v>
      </c>
      <c r="M1098" s="4">
        <f>+TablaVentas[[#This Row],[Cantidad]]*TablaVentas[[#This Row],[Precio_unitario]]*(1-TablaVentas[[#This Row],[Descuento]])</f>
        <v>33600</v>
      </c>
    </row>
    <row r="1099" spans="1:13" x14ac:dyDescent="0.25">
      <c r="A1099" t="s">
        <v>1169</v>
      </c>
      <c r="B1099">
        <v>45981</v>
      </c>
      <c r="C1099" t="s">
        <v>48</v>
      </c>
      <c r="D1099" t="s">
        <v>64</v>
      </c>
      <c r="E1099" t="s">
        <v>17</v>
      </c>
      <c r="F1099" t="s">
        <v>18</v>
      </c>
      <c r="G1099">
        <v>44</v>
      </c>
      <c r="H1099" s="4">
        <v>1200</v>
      </c>
      <c r="I1099" s="3">
        <v>0.3</v>
      </c>
      <c r="J1099" t="s">
        <v>70</v>
      </c>
      <c r="K1099" t="s">
        <v>60</v>
      </c>
      <c r="L1099" t="s">
        <v>37</v>
      </c>
      <c r="M1099" s="4">
        <f>+TablaVentas[[#This Row],[Cantidad]]*TablaVentas[[#This Row],[Precio_unitario]]*(1-TablaVentas[[#This Row],[Descuento]])</f>
        <v>36960</v>
      </c>
    </row>
    <row r="1100" spans="1:13" x14ac:dyDescent="0.25">
      <c r="A1100" t="s">
        <v>1170</v>
      </c>
      <c r="B1100">
        <v>45933</v>
      </c>
      <c r="C1100" t="s">
        <v>46</v>
      </c>
      <c r="D1100" t="s">
        <v>66</v>
      </c>
      <c r="E1100" t="s">
        <v>20</v>
      </c>
      <c r="F1100" t="s">
        <v>21</v>
      </c>
      <c r="G1100">
        <v>33</v>
      </c>
      <c r="H1100" s="4">
        <v>800</v>
      </c>
      <c r="I1100" s="3">
        <v>0.2</v>
      </c>
      <c r="J1100" t="s">
        <v>74</v>
      </c>
      <c r="K1100" t="s">
        <v>60</v>
      </c>
      <c r="L1100" t="s">
        <v>37</v>
      </c>
      <c r="M1100" s="4">
        <f>+TablaVentas[[#This Row],[Cantidad]]*TablaVentas[[#This Row],[Precio_unitario]]*(1-TablaVentas[[#This Row],[Descuento]])</f>
        <v>21120</v>
      </c>
    </row>
    <row r="1101" spans="1:13" x14ac:dyDescent="0.25">
      <c r="A1101" t="s">
        <v>1171</v>
      </c>
      <c r="B1101">
        <v>45775</v>
      </c>
      <c r="C1101" t="s">
        <v>47</v>
      </c>
      <c r="D1101" t="s">
        <v>66</v>
      </c>
      <c r="E1101" t="s">
        <v>20</v>
      </c>
      <c r="F1101" t="s">
        <v>21</v>
      </c>
      <c r="G1101">
        <v>25</v>
      </c>
      <c r="H1101" s="4">
        <v>800</v>
      </c>
      <c r="I1101" s="3">
        <v>0.2</v>
      </c>
      <c r="J1101" t="s">
        <v>74</v>
      </c>
      <c r="K1101" t="s">
        <v>58</v>
      </c>
      <c r="L1101" t="s">
        <v>30</v>
      </c>
      <c r="M1101" s="4">
        <f>+TablaVentas[[#This Row],[Cantidad]]*TablaVentas[[#This Row],[Precio_unitario]]*(1-TablaVentas[[#This Row],[Descuento]])</f>
        <v>16000</v>
      </c>
    </row>
    <row r="1102" spans="1:13" x14ac:dyDescent="0.25">
      <c r="A1102" t="s">
        <v>1172</v>
      </c>
      <c r="B1102">
        <v>45926</v>
      </c>
      <c r="C1102" t="s">
        <v>47</v>
      </c>
      <c r="D1102" t="s">
        <v>63</v>
      </c>
      <c r="E1102" t="s">
        <v>15</v>
      </c>
      <c r="F1102" t="s">
        <v>16</v>
      </c>
      <c r="G1102">
        <v>8</v>
      </c>
      <c r="H1102" s="4">
        <v>50</v>
      </c>
      <c r="I1102" s="3">
        <v>0.1</v>
      </c>
      <c r="J1102" t="s">
        <v>74</v>
      </c>
      <c r="K1102" t="s">
        <v>62</v>
      </c>
      <c r="L1102" t="s">
        <v>57</v>
      </c>
      <c r="M1102" s="4">
        <f>+TablaVentas[[#This Row],[Cantidad]]*TablaVentas[[#This Row],[Precio_unitario]]*(1-TablaVentas[[#This Row],[Descuento]])</f>
        <v>360</v>
      </c>
    </row>
    <row r="1103" spans="1:13" x14ac:dyDescent="0.25">
      <c r="A1103" t="s">
        <v>1173</v>
      </c>
      <c r="B1103">
        <v>45858</v>
      </c>
      <c r="C1103" t="s">
        <v>48</v>
      </c>
      <c r="D1103" t="s">
        <v>66</v>
      </c>
      <c r="E1103" t="s">
        <v>20</v>
      </c>
      <c r="F1103" t="s">
        <v>21</v>
      </c>
      <c r="G1103">
        <v>30</v>
      </c>
      <c r="H1103" s="4">
        <v>800</v>
      </c>
      <c r="I1103" s="3">
        <v>0.2</v>
      </c>
      <c r="J1103" t="s">
        <v>70</v>
      </c>
      <c r="K1103" t="s">
        <v>58</v>
      </c>
      <c r="L1103" t="s">
        <v>30</v>
      </c>
      <c r="M1103" s="4">
        <f>+TablaVentas[[#This Row],[Cantidad]]*TablaVentas[[#This Row],[Precio_unitario]]*(1-TablaVentas[[#This Row],[Descuento]])</f>
        <v>19200</v>
      </c>
    </row>
    <row r="1104" spans="1:13" x14ac:dyDescent="0.25">
      <c r="A1104" t="s">
        <v>1174</v>
      </c>
      <c r="B1104">
        <v>45939</v>
      </c>
      <c r="C1104" t="s">
        <v>45</v>
      </c>
      <c r="D1104" t="s">
        <v>64</v>
      </c>
      <c r="E1104" t="s">
        <v>17</v>
      </c>
      <c r="F1104" t="s">
        <v>18</v>
      </c>
      <c r="G1104">
        <v>14</v>
      </c>
      <c r="H1104" s="4">
        <v>1200</v>
      </c>
      <c r="I1104" s="3">
        <v>0.3</v>
      </c>
      <c r="J1104" t="s">
        <v>74</v>
      </c>
      <c r="K1104" t="s">
        <v>58</v>
      </c>
      <c r="L1104" t="s">
        <v>30</v>
      </c>
      <c r="M1104" s="4">
        <f>+TablaVentas[[#This Row],[Cantidad]]*TablaVentas[[#This Row],[Precio_unitario]]*(1-TablaVentas[[#This Row],[Descuento]])</f>
        <v>11760</v>
      </c>
    </row>
    <row r="1105" spans="1:13" x14ac:dyDescent="0.25">
      <c r="A1105" t="s">
        <v>1175</v>
      </c>
      <c r="B1105">
        <v>45776</v>
      </c>
      <c r="C1105" t="s">
        <v>47</v>
      </c>
      <c r="D1105" t="s">
        <v>66</v>
      </c>
      <c r="E1105" t="s">
        <v>20</v>
      </c>
      <c r="F1105" t="s">
        <v>21</v>
      </c>
      <c r="G1105">
        <v>15</v>
      </c>
      <c r="H1105" s="4">
        <v>800</v>
      </c>
      <c r="I1105" s="3">
        <v>0.2</v>
      </c>
      <c r="J1105" t="s">
        <v>72</v>
      </c>
      <c r="K1105" t="s">
        <v>58</v>
      </c>
      <c r="L1105" t="s">
        <v>30</v>
      </c>
      <c r="M1105" s="4">
        <f>+TablaVentas[[#This Row],[Cantidad]]*TablaVentas[[#This Row],[Precio_unitario]]*(1-TablaVentas[[#This Row],[Descuento]])</f>
        <v>9600</v>
      </c>
    </row>
    <row r="1106" spans="1:13" x14ac:dyDescent="0.25">
      <c r="A1106" t="s">
        <v>1176</v>
      </c>
      <c r="B1106">
        <v>45863</v>
      </c>
      <c r="C1106" t="s">
        <v>47</v>
      </c>
      <c r="D1106" t="s">
        <v>64</v>
      </c>
      <c r="E1106" t="s">
        <v>17</v>
      </c>
      <c r="F1106" t="s">
        <v>18</v>
      </c>
      <c r="G1106">
        <v>40</v>
      </c>
      <c r="H1106" s="4">
        <v>1200</v>
      </c>
      <c r="I1106" s="3">
        <v>0.3</v>
      </c>
      <c r="J1106" t="s">
        <v>70</v>
      </c>
      <c r="K1106" t="s">
        <v>60</v>
      </c>
      <c r="L1106" t="s">
        <v>37</v>
      </c>
      <c r="M1106" s="4">
        <f>+TablaVentas[[#This Row],[Cantidad]]*TablaVentas[[#This Row],[Precio_unitario]]*(1-TablaVentas[[#This Row],[Descuento]])</f>
        <v>33600</v>
      </c>
    </row>
    <row r="1107" spans="1:13" x14ac:dyDescent="0.25">
      <c r="A1107" t="s">
        <v>1177</v>
      </c>
      <c r="B1107">
        <v>45844</v>
      </c>
      <c r="C1107" t="s">
        <v>46</v>
      </c>
      <c r="D1107" t="s">
        <v>66</v>
      </c>
      <c r="E1107" t="s">
        <v>20</v>
      </c>
      <c r="F1107" t="s">
        <v>21</v>
      </c>
      <c r="G1107">
        <v>44</v>
      </c>
      <c r="H1107" s="4">
        <v>800</v>
      </c>
      <c r="I1107" s="3">
        <v>0.2</v>
      </c>
      <c r="J1107" t="s">
        <v>70</v>
      </c>
      <c r="K1107" t="s">
        <v>59</v>
      </c>
      <c r="L1107" t="s">
        <v>34</v>
      </c>
      <c r="M1107" s="4">
        <f>+TablaVentas[[#This Row],[Cantidad]]*TablaVentas[[#This Row],[Precio_unitario]]*(1-TablaVentas[[#This Row],[Descuento]])</f>
        <v>28160</v>
      </c>
    </row>
    <row r="1108" spans="1:13" x14ac:dyDescent="0.25">
      <c r="A1108" t="s">
        <v>1178</v>
      </c>
      <c r="B1108">
        <v>45866</v>
      </c>
      <c r="C1108" t="s">
        <v>47</v>
      </c>
      <c r="D1108" t="s">
        <v>64</v>
      </c>
      <c r="E1108" t="s">
        <v>17</v>
      </c>
      <c r="F1108" t="s">
        <v>18</v>
      </c>
      <c r="G1108">
        <v>8</v>
      </c>
      <c r="H1108" s="4">
        <v>1200</v>
      </c>
      <c r="I1108" s="3">
        <v>0.3</v>
      </c>
      <c r="J1108" t="s">
        <v>70</v>
      </c>
      <c r="K1108" t="s">
        <v>62</v>
      </c>
      <c r="L1108" t="s">
        <v>57</v>
      </c>
      <c r="M1108" s="4">
        <f>+TablaVentas[[#This Row],[Cantidad]]*TablaVentas[[#This Row],[Precio_unitario]]*(1-TablaVentas[[#This Row],[Descuento]])</f>
        <v>6720</v>
      </c>
    </row>
    <row r="1109" spans="1:13" x14ac:dyDescent="0.25">
      <c r="A1109" t="s">
        <v>1179</v>
      </c>
      <c r="B1109">
        <v>45886</v>
      </c>
      <c r="C1109" t="s">
        <v>47</v>
      </c>
      <c r="D1109" t="s">
        <v>65</v>
      </c>
      <c r="E1109" t="s">
        <v>19</v>
      </c>
      <c r="F1109" t="s">
        <v>16</v>
      </c>
      <c r="G1109">
        <v>38</v>
      </c>
      <c r="H1109" s="4">
        <v>200</v>
      </c>
      <c r="I1109" s="3">
        <v>0.1</v>
      </c>
      <c r="J1109" t="s">
        <v>74</v>
      </c>
      <c r="K1109" t="s">
        <v>59</v>
      </c>
      <c r="L1109" t="s">
        <v>34</v>
      </c>
      <c r="M1109" s="4">
        <f>+TablaVentas[[#This Row],[Cantidad]]*TablaVentas[[#This Row],[Precio_unitario]]*(1-TablaVentas[[#This Row],[Descuento]])</f>
        <v>6840</v>
      </c>
    </row>
    <row r="1110" spans="1:13" x14ac:dyDescent="0.25">
      <c r="A1110" t="s">
        <v>1180</v>
      </c>
      <c r="B1110">
        <v>45896</v>
      </c>
      <c r="C1110" t="s">
        <v>46</v>
      </c>
      <c r="D1110" t="s">
        <v>65</v>
      </c>
      <c r="E1110" t="s">
        <v>19</v>
      </c>
      <c r="F1110" t="s">
        <v>16</v>
      </c>
      <c r="G1110">
        <v>18</v>
      </c>
      <c r="H1110" s="4">
        <v>200</v>
      </c>
      <c r="I1110" s="3">
        <v>0.1</v>
      </c>
      <c r="J1110" t="s">
        <v>70</v>
      </c>
      <c r="K1110" t="s">
        <v>60</v>
      </c>
      <c r="L1110" t="s">
        <v>37</v>
      </c>
      <c r="M1110" s="4">
        <f>+TablaVentas[[#This Row],[Cantidad]]*TablaVentas[[#This Row],[Precio_unitario]]*(1-TablaVentas[[#This Row],[Descuento]])</f>
        <v>3240</v>
      </c>
    </row>
    <row r="1111" spans="1:13" x14ac:dyDescent="0.25">
      <c r="A1111" t="s">
        <v>1181</v>
      </c>
      <c r="B1111">
        <v>45968</v>
      </c>
      <c r="C1111" t="s">
        <v>47</v>
      </c>
      <c r="D1111" t="s">
        <v>64</v>
      </c>
      <c r="E1111" t="s">
        <v>17</v>
      </c>
      <c r="F1111" t="s">
        <v>18</v>
      </c>
      <c r="G1111">
        <v>20</v>
      </c>
      <c r="H1111" s="4">
        <v>1200</v>
      </c>
      <c r="I1111" s="3">
        <v>0.3</v>
      </c>
      <c r="J1111" t="s">
        <v>70</v>
      </c>
      <c r="K1111" t="s">
        <v>58</v>
      </c>
      <c r="L1111" t="s">
        <v>30</v>
      </c>
      <c r="M1111" s="4">
        <f>+TablaVentas[[#This Row],[Cantidad]]*TablaVentas[[#This Row],[Precio_unitario]]*(1-TablaVentas[[#This Row],[Descuento]])</f>
        <v>16800</v>
      </c>
    </row>
    <row r="1112" spans="1:13" x14ac:dyDescent="0.25">
      <c r="A1112" t="s">
        <v>1182</v>
      </c>
      <c r="B1112">
        <v>45759</v>
      </c>
      <c r="C1112" t="s">
        <v>47</v>
      </c>
      <c r="D1112" t="s">
        <v>64</v>
      </c>
      <c r="E1112" t="s">
        <v>17</v>
      </c>
      <c r="F1112" t="s">
        <v>18</v>
      </c>
      <c r="G1112">
        <v>7</v>
      </c>
      <c r="H1112" s="4">
        <v>1200</v>
      </c>
      <c r="I1112" s="3">
        <v>0.3</v>
      </c>
      <c r="J1112" t="s">
        <v>74</v>
      </c>
      <c r="K1112" t="s">
        <v>62</v>
      </c>
      <c r="L1112" t="s">
        <v>57</v>
      </c>
      <c r="M1112" s="4">
        <f>+TablaVentas[[#This Row],[Cantidad]]*TablaVentas[[#This Row],[Precio_unitario]]*(1-TablaVentas[[#This Row],[Descuento]])</f>
        <v>5880</v>
      </c>
    </row>
    <row r="1113" spans="1:13" x14ac:dyDescent="0.25">
      <c r="A1113" t="s">
        <v>1183</v>
      </c>
      <c r="B1113">
        <v>45710</v>
      </c>
      <c r="C1113" t="s">
        <v>48</v>
      </c>
      <c r="D1113" t="s">
        <v>65</v>
      </c>
      <c r="E1113" t="s">
        <v>19</v>
      </c>
      <c r="F1113" t="s">
        <v>16</v>
      </c>
      <c r="G1113">
        <v>41</v>
      </c>
      <c r="H1113" s="4">
        <v>200</v>
      </c>
      <c r="I1113" s="3">
        <v>0.1</v>
      </c>
      <c r="J1113" t="s">
        <v>70</v>
      </c>
      <c r="K1113" t="s">
        <v>60</v>
      </c>
      <c r="L1113" t="s">
        <v>37</v>
      </c>
      <c r="M1113" s="4">
        <f>+TablaVentas[[#This Row],[Cantidad]]*TablaVentas[[#This Row],[Precio_unitario]]*(1-TablaVentas[[#This Row],[Descuento]])</f>
        <v>7380</v>
      </c>
    </row>
    <row r="1114" spans="1:13" x14ac:dyDescent="0.25">
      <c r="A1114" t="s">
        <v>1184</v>
      </c>
      <c r="B1114">
        <v>45976</v>
      </c>
      <c r="C1114" t="s">
        <v>48</v>
      </c>
      <c r="D1114" t="s">
        <v>64</v>
      </c>
      <c r="E1114" t="s">
        <v>17</v>
      </c>
      <c r="F1114" t="s">
        <v>18</v>
      </c>
      <c r="G1114">
        <v>5</v>
      </c>
      <c r="H1114" s="4">
        <v>1200</v>
      </c>
      <c r="I1114" s="3">
        <v>0.3</v>
      </c>
      <c r="J1114" t="s">
        <v>70</v>
      </c>
      <c r="K1114" t="s">
        <v>62</v>
      </c>
      <c r="L1114" t="s">
        <v>57</v>
      </c>
      <c r="M1114" s="4">
        <f>+TablaVentas[[#This Row],[Cantidad]]*TablaVentas[[#This Row],[Precio_unitario]]*(1-TablaVentas[[#This Row],[Descuento]])</f>
        <v>4200</v>
      </c>
    </row>
    <row r="1115" spans="1:13" x14ac:dyDescent="0.25">
      <c r="A1115" t="s">
        <v>1185</v>
      </c>
      <c r="B1115">
        <v>45660</v>
      </c>
      <c r="C1115" t="s">
        <v>45</v>
      </c>
      <c r="D1115" t="s">
        <v>64</v>
      </c>
      <c r="E1115" t="s">
        <v>17</v>
      </c>
      <c r="F1115" t="s">
        <v>18</v>
      </c>
      <c r="G1115">
        <v>13</v>
      </c>
      <c r="H1115" s="4">
        <v>1200</v>
      </c>
      <c r="I1115" s="3">
        <v>0.3</v>
      </c>
      <c r="J1115" t="s">
        <v>72</v>
      </c>
      <c r="K1115" t="s">
        <v>59</v>
      </c>
      <c r="L1115" t="s">
        <v>34</v>
      </c>
      <c r="M1115" s="4">
        <f>+TablaVentas[[#This Row],[Cantidad]]*TablaVentas[[#This Row],[Precio_unitario]]*(1-TablaVentas[[#This Row],[Descuento]])</f>
        <v>10920</v>
      </c>
    </row>
    <row r="1116" spans="1:13" x14ac:dyDescent="0.25">
      <c r="A1116" t="s">
        <v>1186</v>
      </c>
      <c r="B1116">
        <v>45814</v>
      </c>
      <c r="C1116" t="s">
        <v>45</v>
      </c>
      <c r="D1116" t="s">
        <v>63</v>
      </c>
      <c r="E1116" t="s">
        <v>15</v>
      </c>
      <c r="F1116" t="s">
        <v>16</v>
      </c>
      <c r="G1116">
        <v>29</v>
      </c>
      <c r="H1116" s="4">
        <v>50</v>
      </c>
      <c r="I1116" s="3">
        <v>0.1</v>
      </c>
      <c r="J1116" t="s">
        <v>72</v>
      </c>
      <c r="K1116" t="s">
        <v>62</v>
      </c>
      <c r="L1116" t="s">
        <v>57</v>
      </c>
      <c r="M1116" s="4">
        <f>+TablaVentas[[#This Row],[Cantidad]]*TablaVentas[[#This Row],[Precio_unitario]]*(1-TablaVentas[[#This Row],[Descuento]])</f>
        <v>1305</v>
      </c>
    </row>
    <row r="1117" spans="1:13" x14ac:dyDescent="0.25">
      <c r="A1117" t="s">
        <v>1187</v>
      </c>
      <c r="B1117">
        <v>45986</v>
      </c>
      <c r="C1117" t="s">
        <v>45</v>
      </c>
      <c r="D1117" t="s">
        <v>66</v>
      </c>
      <c r="E1117" t="s">
        <v>20</v>
      </c>
      <c r="F1117" t="s">
        <v>21</v>
      </c>
      <c r="G1117">
        <v>5</v>
      </c>
      <c r="H1117" s="4">
        <v>800</v>
      </c>
      <c r="I1117" s="3">
        <v>0.2</v>
      </c>
      <c r="J1117" t="s">
        <v>72</v>
      </c>
      <c r="K1117" t="s">
        <v>59</v>
      </c>
      <c r="L1117" t="s">
        <v>34</v>
      </c>
      <c r="M1117" s="4">
        <f>+TablaVentas[[#This Row],[Cantidad]]*TablaVentas[[#This Row],[Precio_unitario]]*(1-TablaVentas[[#This Row],[Descuento]])</f>
        <v>3200</v>
      </c>
    </row>
    <row r="1118" spans="1:13" x14ac:dyDescent="0.25">
      <c r="A1118" t="s">
        <v>1188</v>
      </c>
      <c r="B1118">
        <v>45842</v>
      </c>
      <c r="C1118" t="s">
        <v>47</v>
      </c>
      <c r="D1118" t="s">
        <v>65</v>
      </c>
      <c r="E1118" t="s">
        <v>19</v>
      </c>
      <c r="F1118" t="s">
        <v>16</v>
      </c>
      <c r="G1118">
        <v>19</v>
      </c>
      <c r="H1118" s="4">
        <v>200</v>
      </c>
      <c r="I1118" s="3">
        <v>0.1</v>
      </c>
      <c r="J1118" t="s">
        <v>70</v>
      </c>
      <c r="K1118" t="s">
        <v>60</v>
      </c>
      <c r="L1118" t="s">
        <v>37</v>
      </c>
      <c r="M1118" s="4">
        <f>+TablaVentas[[#This Row],[Cantidad]]*TablaVentas[[#This Row],[Precio_unitario]]*(1-TablaVentas[[#This Row],[Descuento]])</f>
        <v>3420</v>
      </c>
    </row>
    <row r="1119" spans="1:13" x14ac:dyDescent="0.25">
      <c r="A1119" t="s">
        <v>1189</v>
      </c>
      <c r="B1119">
        <v>46007</v>
      </c>
      <c r="C1119" t="s">
        <v>45</v>
      </c>
      <c r="D1119" t="s">
        <v>64</v>
      </c>
      <c r="E1119" t="s">
        <v>17</v>
      </c>
      <c r="F1119" t="s">
        <v>18</v>
      </c>
      <c r="G1119">
        <v>37</v>
      </c>
      <c r="H1119" s="4">
        <v>1200</v>
      </c>
      <c r="I1119" s="3">
        <v>0.3</v>
      </c>
      <c r="J1119" t="s">
        <v>72</v>
      </c>
      <c r="K1119" t="s">
        <v>62</v>
      </c>
      <c r="L1119" t="s">
        <v>57</v>
      </c>
      <c r="M1119" s="4">
        <f>+TablaVentas[[#This Row],[Cantidad]]*TablaVentas[[#This Row],[Precio_unitario]]*(1-TablaVentas[[#This Row],[Descuento]])</f>
        <v>31079.999999999996</v>
      </c>
    </row>
    <row r="1120" spans="1:13" x14ac:dyDescent="0.25">
      <c r="A1120" t="s">
        <v>1190</v>
      </c>
      <c r="B1120">
        <v>45702</v>
      </c>
      <c r="C1120" t="s">
        <v>47</v>
      </c>
      <c r="D1120" t="s">
        <v>63</v>
      </c>
      <c r="E1120" t="s">
        <v>15</v>
      </c>
      <c r="F1120" t="s">
        <v>16</v>
      </c>
      <c r="G1120">
        <v>27</v>
      </c>
      <c r="H1120" s="4">
        <v>50</v>
      </c>
      <c r="I1120" s="3">
        <v>0.1</v>
      </c>
      <c r="J1120" t="s">
        <v>70</v>
      </c>
      <c r="K1120" t="s">
        <v>61</v>
      </c>
      <c r="L1120" t="s">
        <v>56</v>
      </c>
      <c r="M1120" s="4">
        <f>+TablaVentas[[#This Row],[Cantidad]]*TablaVentas[[#This Row],[Precio_unitario]]*(1-TablaVentas[[#This Row],[Descuento]])</f>
        <v>1215</v>
      </c>
    </row>
    <row r="1121" spans="1:13" x14ac:dyDescent="0.25">
      <c r="A1121" t="s">
        <v>1191</v>
      </c>
      <c r="B1121">
        <v>45883</v>
      </c>
      <c r="C1121" t="s">
        <v>45</v>
      </c>
      <c r="D1121" t="s">
        <v>63</v>
      </c>
      <c r="E1121" t="s">
        <v>15</v>
      </c>
      <c r="F1121" t="s">
        <v>16</v>
      </c>
      <c r="G1121">
        <v>18</v>
      </c>
      <c r="H1121" s="4">
        <v>50</v>
      </c>
      <c r="I1121" s="3">
        <v>0.1</v>
      </c>
      <c r="J1121" t="s">
        <v>74</v>
      </c>
      <c r="K1121" t="s">
        <v>61</v>
      </c>
      <c r="L1121" t="s">
        <v>56</v>
      </c>
      <c r="M1121" s="4">
        <f>+TablaVentas[[#This Row],[Cantidad]]*TablaVentas[[#This Row],[Precio_unitario]]*(1-TablaVentas[[#This Row],[Descuento]])</f>
        <v>810</v>
      </c>
    </row>
    <row r="1122" spans="1:13" x14ac:dyDescent="0.25">
      <c r="A1122" t="s">
        <v>1192</v>
      </c>
      <c r="B1122">
        <v>45752</v>
      </c>
      <c r="C1122" t="s">
        <v>48</v>
      </c>
      <c r="D1122" t="s">
        <v>63</v>
      </c>
      <c r="E1122" t="s">
        <v>15</v>
      </c>
      <c r="F1122" t="s">
        <v>16</v>
      </c>
      <c r="G1122">
        <v>12</v>
      </c>
      <c r="H1122" s="4">
        <v>50</v>
      </c>
      <c r="I1122" s="3">
        <v>0.1</v>
      </c>
      <c r="J1122" t="s">
        <v>72</v>
      </c>
      <c r="K1122" t="s">
        <v>60</v>
      </c>
      <c r="L1122" t="s">
        <v>37</v>
      </c>
      <c r="M1122" s="4">
        <f>+TablaVentas[[#This Row],[Cantidad]]*TablaVentas[[#This Row],[Precio_unitario]]*(1-TablaVentas[[#This Row],[Descuento]])</f>
        <v>540</v>
      </c>
    </row>
    <row r="1123" spans="1:13" x14ac:dyDescent="0.25">
      <c r="A1123" t="s">
        <v>1193</v>
      </c>
      <c r="B1123">
        <v>45968</v>
      </c>
      <c r="C1123" t="s">
        <v>46</v>
      </c>
      <c r="D1123" t="s">
        <v>64</v>
      </c>
      <c r="E1123" t="s">
        <v>17</v>
      </c>
      <c r="F1123" t="s">
        <v>18</v>
      </c>
      <c r="G1123">
        <v>41</v>
      </c>
      <c r="H1123" s="4">
        <v>1200</v>
      </c>
      <c r="I1123" s="3">
        <v>0.3</v>
      </c>
      <c r="J1123" t="s">
        <v>74</v>
      </c>
      <c r="K1123" t="s">
        <v>60</v>
      </c>
      <c r="L1123" t="s">
        <v>37</v>
      </c>
      <c r="M1123" s="4">
        <f>+TablaVentas[[#This Row],[Cantidad]]*TablaVentas[[#This Row],[Precio_unitario]]*(1-TablaVentas[[#This Row],[Descuento]])</f>
        <v>34440</v>
      </c>
    </row>
    <row r="1124" spans="1:13" x14ac:dyDescent="0.25">
      <c r="A1124" t="s">
        <v>1194</v>
      </c>
      <c r="B1124">
        <v>45720</v>
      </c>
      <c r="C1124" t="s">
        <v>45</v>
      </c>
      <c r="D1124" t="s">
        <v>64</v>
      </c>
      <c r="E1124" t="s">
        <v>17</v>
      </c>
      <c r="F1124" t="s">
        <v>18</v>
      </c>
      <c r="G1124">
        <v>40</v>
      </c>
      <c r="H1124" s="4">
        <v>1200</v>
      </c>
      <c r="I1124" s="3">
        <v>0.3</v>
      </c>
      <c r="J1124" t="s">
        <v>70</v>
      </c>
      <c r="K1124" t="s">
        <v>60</v>
      </c>
      <c r="L1124" t="s">
        <v>37</v>
      </c>
      <c r="M1124" s="4">
        <f>+TablaVentas[[#This Row],[Cantidad]]*TablaVentas[[#This Row],[Precio_unitario]]*(1-TablaVentas[[#This Row],[Descuento]])</f>
        <v>33600</v>
      </c>
    </row>
    <row r="1125" spans="1:13" x14ac:dyDescent="0.25">
      <c r="A1125" t="s">
        <v>1195</v>
      </c>
      <c r="B1125">
        <v>45721</v>
      </c>
      <c r="C1125" t="s">
        <v>48</v>
      </c>
      <c r="D1125" t="s">
        <v>64</v>
      </c>
      <c r="E1125" t="s">
        <v>17</v>
      </c>
      <c r="F1125" t="s">
        <v>18</v>
      </c>
      <c r="G1125">
        <v>23</v>
      </c>
      <c r="H1125" s="4">
        <v>1200</v>
      </c>
      <c r="I1125" s="3">
        <v>0.3</v>
      </c>
      <c r="J1125" t="s">
        <v>72</v>
      </c>
      <c r="K1125" t="s">
        <v>60</v>
      </c>
      <c r="L1125" t="s">
        <v>37</v>
      </c>
      <c r="M1125" s="4">
        <f>+TablaVentas[[#This Row],[Cantidad]]*TablaVentas[[#This Row],[Precio_unitario]]*(1-TablaVentas[[#This Row],[Descuento]])</f>
        <v>19320</v>
      </c>
    </row>
    <row r="1126" spans="1:13" x14ac:dyDescent="0.25">
      <c r="A1126" t="s">
        <v>1196</v>
      </c>
      <c r="B1126">
        <v>46012</v>
      </c>
      <c r="C1126" t="s">
        <v>46</v>
      </c>
      <c r="D1126" t="s">
        <v>65</v>
      </c>
      <c r="E1126" t="s">
        <v>19</v>
      </c>
      <c r="F1126" t="s">
        <v>16</v>
      </c>
      <c r="G1126">
        <v>7</v>
      </c>
      <c r="H1126" s="4">
        <v>200</v>
      </c>
      <c r="I1126" s="3">
        <v>0.1</v>
      </c>
      <c r="J1126" t="s">
        <v>70</v>
      </c>
      <c r="K1126" t="s">
        <v>59</v>
      </c>
      <c r="L1126" t="s">
        <v>34</v>
      </c>
      <c r="M1126" s="4">
        <f>+TablaVentas[[#This Row],[Cantidad]]*TablaVentas[[#This Row],[Precio_unitario]]*(1-TablaVentas[[#This Row],[Descuento]])</f>
        <v>1260</v>
      </c>
    </row>
    <row r="1127" spans="1:13" x14ac:dyDescent="0.25">
      <c r="A1127" t="s">
        <v>1197</v>
      </c>
      <c r="B1127">
        <v>45687</v>
      </c>
      <c r="C1127" t="s">
        <v>47</v>
      </c>
      <c r="D1127" t="s">
        <v>64</v>
      </c>
      <c r="E1127" t="s">
        <v>17</v>
      </c>
      <c r="F1127" t="s">
        <v>18</v>
      </c>
      <c r="G1127">
        <v>13</v>
      </c>
      <c r="H1127" s="4">
        <v>1200</v>
      </c>
      <c r="I1127" s="3">
        <v>0.3</v>
      </c>
      <c r="J1127" t="s">
        <v>70</v>
      </c>
      <c r="K1127" t="s">
        <v>60</v>
      </c>
      <c r="L1127" t="s">
        <v>37</v>
      </c>
      <c r="M1127" s="4">
        <f>+TablaVentas[[#This Row],[Cantidad]]*TablaVentas[[#This Row],[Precio_unitario]]*(1-TablaVentas[[#This Row],[Descuento]])</f>
        <v>10920</v>
      </c>
    </row>
    <row r="1128" spans="1:13" x14ac:dyDescent="0.25">
      <c r="A1128" t="s">
        <v>1198</v>
      </c>
      <c r="B1128">
        <v>45769</v>
      </c>
      <c r="C1128" t="s">
        <v>48</v>
      </c>
      <c r="D1128" t="s">
        <v>65</v>
      </c>
      <c r="E1128" t="s">
        <v>19</v>
      </c>
      <c r="F1128" t="s">
        <v>16</v>
      </c>
      <c r="G1128">
        <v>39</v>
      </c>
      <c r="H1128" s="4">
        <v>200</v>
      </c>
      <c r="I1128" s="3">
        <v>0.1</v>
      </c>
      <c r="J1128" t="s">
        <v>70</v>
      </c>
      <c r="K1128" t="s">
        <v>62</v>
      </c>
      <c r="L1128" t="s">
        <v>57</v>
      </c>
      <c r="M1128" s="4">
        <f>+TablaVentas[[#This Row],[Cantidad]]*TablaVentas[[#This Row],[Precio_unitario]]*(1-TablaVentas[[#This Row],[Descuento]])</f>
        <v>7020</v>
      </c>
    </row>
    <row r="1129" spans="1:13" x14ac:dyDescent="0.25">
      <c r="A1129" t="s">
        <v>1199</v>
      </c>
      <c r="B1129">
        <v>45705</v>
      </c>
      <c r="C1129" t="s">
        <v>48</v>
      </c>
      <c r="D1129" t="s">
        <v>66</v>
      </c>
      <c r="E1129" t="s">
        <v>20</v>
      </c>
      <c r="F1129" t="s">
        <v>21</v>
      </c>
      <c r="G1129">
        <v>45</v>
      </c>
      <c r="H1129" s="4">
        <v>800</v>
      </c>
      <c r="I1129" s="3">
        <v>0.2</v>
      </c>
      <c r="J1129" t="s">
        <v>74</v>
      </c>
      <c r="K1129" t="s">
        <v>60</v>
      </c>
      <c r="L1129" t="s">
        <v>37</v>
      </c>
      <c r="M1129" s="4">
        <f>+TablaVentas[[#This Row],[Cantidad]]*TablaVentas[[#This Row],[Precio_unitario]]*(1-TablaVentas[[#This Row],[Descuento]])</f>
        <v>28800</v>
      </c>
    </row>
    <row r="1130" spans="1:13" x14ac:dyDescent="0.25">
      <c r="A1130" t="s">
        <v>1200</v>
      </c>
      <c r="B1130">
        <v>45715</v>
      </c>
      <c r="C1130" t="s">
        <v>46</v>
      </c>
      <c r="D1130" t="s">
        <v>63</v>
      </c>
      <c r="E1130" t="s">
        <v>15</v>
      </c>
      <c r="F1130" t="s">
        <v>16</v>
      </c>
      <c r="G1130">
        <v>29</v>
      </c>
      <c r="H1130" s="4">
        <v>50</v>
      </c>
      <c r="I1130" s="3">
        <v>0.1</v>
      </c>
      <c r="J1130" t="s">
        <v>70</v>
      </c>
      <c r="K1130" t="s">
        <v>61</v>
      </c>
      <c r="L1130" t="s">
        <v>56</v>
      </c>
      <c r="M1130" s="4">
        <f>+TablaVentas[[#This Row],[Cantidad]]*TablaVentas[[#This Row],[Precio_unitario]]*(1-TablaVentas[[#This Row],[Descuento]])</f>
        <v>1305</v>
      </c>
    </row>
    <row r="1131" spans="1:13" x14ac:dyDescent="0.25">
      <c r="A1131" t="s">
        <v>1201</v>
      </c>
      <c r="B1131">
        <v>45961</v>
      </c>
      <c r="C1131" t="s">
        <v>45</v>
      </c>
      <c r="D1131" t="s">
        <v>65</v>
      </c>
      <c r="E1131" t="s">
        <v>19</v>
      </c>
      <c r="F1131" t="s">
        <v>16</v>
      </c>
      <c r="G1131">
        <v>25</v>
      </c>
      <c r="H1131" s="4">
        <v>200</v>
      </c>
      <c r="I1131" s="3">
        <v>0.1</v>
      </c>
      <c r="J1131" t="s">
        <v>70</v>
      </c>
      <c r="K1131" t="s">
        <v>62</v>
      </c>
      <c r="L1131" t="s">
        <v>57</v>
      </c>
      <c r="M1131" s="4">
        <f>+TablaVentas[[#This Row],[Cantidad]]*TablaVentas[[#This Row],[Precio_unitario]]*(1-TablaVentas[[#This Row],[Descuento]])</f>
        <v>4500</v>
      </c>
    </row>
    <row r="1132" spans="1:13" x14ac:dyDescent="0.25">
      <c r="A1132" t="s">
        <v>1202</v>
      </c>
      <c r="B1132">
        <v>45954</v>
      </c>
      <c r="C1132" t="s">
        <v>46</v>
      </c>
      <c r="D1132" t="s">
        <v>63</v>
      </c>
      <c r="E1132" t="s">
        <v>15</v>
      </c>
      <c r="F1132" t="s">
        <v>16</v>
      </c>
      <c r="G1132">
        <v>40</v>
      </c>
      <c r="H1132" s="4">
        <v>50</v>
      </c>
      <c r="I1132" s="3">
        <v>0.1</v>
      </c>
      <c r="J1132" t="s">
        <v>72</v>
      </c>
      <c r="K1132" t="s">
        <v>60</v>
      </c>
      <c r="L1132" t="s">
        <v>37</v>
      </c>
      <c r="M1132" s="4">
        <f>+TablaVentas[[#This Row],[Cantidad]]*TablaVentas[[#This Row],[Precio_unitario]]*(1-TablaVentas[[#This Row],[Descuento]])</f>
        <v>1800</v>
      </c>
    </row>
    <row r="1133" spans="1:13" x14ac:dyDescent="0.25">
      <c r="A1133" t="s">
        <v>1203</v>
      </c>
      <c r="B1133">
        <v>45727</v>
      </c>
      <c r="C1133" t="s">
        <v>47</v>
      </c>
      <c r="D1133" t="s">
        <v>63</v>
      </c>
      <c r="E1133" t="s">
        <v>15</v>
      </c>
      <c r="F1133" t="s">
        <v>16</v>
      </c>
      <c r="G1133">
        <v>12</v>
      </c>
      <c r="H1133" s="4">
        <v>50</v>
      </c>
      <c r="I1133" s="3">
        <v>0.1</v>
      </c>
      <c r="J1133" t="s">
        <v>74</v>
      </c>
      <c r="K1133" t="s">
        <v>59</v>
      </c>
      <c r="L1133" t="s">
        <v>34</v>
      </c>
      <c r="M1133" s="4">
        <f>+TablaVentas[[#This Row],[Cantidad]]*TablaVentas[[#This Row],[Precio_unitario]]*(1-TablaVentas[[#This Row],[Descuento]])</f>
        <v>540</v>
      </c>
    </row>
    <row r="1134" spans="1:13" x14ac:dyDescent="0.25">
      <c r="A1134" t="s">
        <v>1204</v>
      </c>
      <c r="B1134">
        <v>45791</v>
      </c>
      <c r="C1134" t="s">
        <v>47</v>
      </c>
      <c r="D1134" t="s">
        <v>64</v>
      </c>
      <c r="E1134" t="s">
        <v>17</v>
      </c>
      <c r="F1134" t="s">
        <v>18</v>
      </c>
      <c r="G1134">
        <v>11</v>
      </c>
      <c r="H1134" s="4">
        <v>1200</v>
      </c>
      <c r="I1134" s="3">
        <v>0.3</v>
      </c>
      <c r="J1134" t="s">
        <v>72</v>
      </c>
      <c r="K1134" t="s">
        <v>61</v>
      </c>
      <c r="L1134" t="s">
        <v>56</v>
      </c>
      <c r="M1134" s="4">
        <f>+TablaVentas[[#This Row],[Cantidad]]*TablaVentas[[#This Row],[Precio_unitario]]*(1-TablaVentas[[#This Row],[Descuento]])</f>
        <v>9240</v>
      </c>
    </row>
    <row r="1135" spans="1:13" x14ac:dyDescent="0.25">
      <c r="A1135" t="s">
        <v>1205</v>
      </c>
      <c r="B1135">
        <v>45918</v>
      </c>
      <c r="C1135" t="s">
        <v>46</v>
      </c>
      <c r="D1135" t="s">
        <v>65</v>
      </c>
      <c r="E1135" t="s">
        <v>19</v>
      </c>
      <c r="F1135" t="s">
        <v>16</v>
      </c>
      <c r="G1135">
        <v>16</v>
      </c>
      <c r="H1135" s="4">
        <v>200</v>
      </c>
      <c r="I1135" s="3">
        <v>0.1</v>
      </c>
      <c r="J1135" t="s">
        <v>72</v>
      </c>
      <c r="K1135" t="s">
        <v>60</v>
      </c>
      <c r="L1135" t="s">
        <v>37</v>
      </c>
      <c r="M1135" s="4">
        <f>+TablaVentas[[#This Row],[Cantidad]]*TablaVentas[[#This Row],[Precio_unitario]]*(1-TablaVentas[[#This Row],[Descuento]])</f>
        <v>2880</v>
      </c>
    </row>
    <row r="1136" spans="1:13" x14ac:dyDescent="0.25">
      <c r="A1136" t="s">
        <v>1206</v>
      </c>
      <c r="B1136">
        <v>45665</v>
      </c>
      <c r="C1136" t="s">
        <v>46</v>
      </c>
      <c r="D1136" t="s">
        <v>66</v>
      </c>
      <c r="E1136" t="s">
        <v>20</v>
      </c>
      <c r="F1136" t="s">
        <v>21</v>
      </c>
      <c r="G1136">
        <v>31</v>
      </c>
      <c r="H1136" s="4">
        <v>800</v>
      </c>
      <c r="I1136" s="3">
        <v>0.2</v>
      </c>
      <c r="J1136" t="s">
        <v>70</v>
      </c>
      <c r="K1136" t="s">
        <v>61</v>
      </c>
      <c r="L1136" t="s">
        <v>56</v>
      </c>
      <c r="M1136" s="4">
        <f>+TablaVentas[[#This Row],[Cantidad]]*TablaVentas[[#This Row],[Precio_unitario]]*(1-TablaVentas[[#This Row],[Descuento]])</f>
        <v>19840</v>
      </c>
    </row>
    <row r="1137" spans="1:13" x14ac:dyDescent="0.25">
      <c r="A1137" t="s">
        <v>1207</v>
      </c>
      <c r="B1137">
        <v>45922</v>
      </c>
      <c r="C1137" t="s">
        <v>46</v>
      </c>
      <c r="D1137" t="s">
        <v>66</v>
      </c>
      <c r="E1137" t="s">
        <v>20</v>
      </c>
      <c r="F1137" t="s">
        <v>21</v>
      </c>
      <c r="G1137">
        <v>31</v>
      </c>
      <c r="H1137" s="4">
        <v>800</v>
      </c>
      <c r="I1137" s="3">
        <v>0.2</v>
      </c>
      <c r="J1137" t="s">
        <v>72</v>
      </c>
      <c r="K1137" t="s">
        <v>61</v>
      </c>
      <c r="L1137" t="s">
        <v>56</v>
      </c>
      <c r="M1137" s="4">
        <f>+TablaVentas[[#This Row],[Cantidad]]*TablaVentas[[#This Row],[Precio_unitario]]*(1-TablaVentas[[#This Row],[Descuento]])</f>
        <v>19840</v>
      </c>
    </row>
    <row r="1138" spans="1:13" x14ac:dyDescent="0.25">
      <c r="A1138" t="s">
        <v>1208</v>
      </c>
      <c r="B1138">
        <v>45847</v>
      </c>
      <c r="C1138" t="s">
        <v>45</v>
      </c>
      <c r="D1138" t="s">
        <v>64</v>
      </c>
      <c r="E1138" t="s">
        <v>17</v>
      </c>
      <c r="F1138" t="s">
        <v>18</v>
      </c>
      <c r="G1138">
        <v>22</v>
      </c>
      <c r="H1138" s="4">
        <v>1200</v>
      </c>
      <c r="I1138" s="3">
        <v>0.3</v>
      </c>
      <c r="J1138" t="s">
        <v>72</v>
      </c>
      <c r="K1138" t="s">
        <v>60</v>
      </c>
      <c r="L1138" t="s">
        <v>37</v>
      </c>
      <c r="M1138" s="4">
        <f>+TablaVentas[[#This Row],[Cantidad]]*TablaVentas[[#This Row],[Precio_unitario]]*(1-TablaVentas[[#This Row],[Descuento]])</f>
        <v>18480</v>
      </c>
    </row>
    <row r="1139" spans="1:13" x14ac:dyDescent="0.25">
      <c r="A1139" t="s">
        <v>1209</v>
      </c>
      <c r="B1139">
        <v>45912</v>
      </c>
      <c r="C1139" t="s">
        <v>45</v>
      </c>
      <c r="D1139" t="s">
        <v>64</v>
      </c>
      <c r="E1139" t="s">
        <v>17</v>
      </c>
      <c r="F1139" t="s">
        <v>18</v>
      </c>
      <c r="G1139">
        <v>23</v>
      </c>
      <c r="H1139" s="4">
        <v>1200</v>
      </c>
      <c r="I1139" s="3">
        <v>0.3</v>
      </c>
      <c r="J1139" t="s">
        <v>72</v>
      </c>
      <c r="K1139" t="s">
        <v>59</v>
      </c>
      <c r="L1139" t="s">
        <v>34</v>
      </c>
      <c r="M1139" s="4">
        <f>+TablaVentas[[#This Row],[Cantidad]]*TablaVentas[[#This Row],[Precio_unitario]]*(1-TablaVentas[[#This Row],[Descuento]])</f>
        <v>19320</v>
      </c>
    </row>
    <row r="1140" spans="1:13" x14ac:dyDescent="0.25">
      <c r="A1140" t="s">
        <v>1210</v>
      </c>
      <c r="B1140">
        <v>45718</v>
      </c>
      <c r="C1140" t="s">
        <v>46</v>
      </c>
      <c r="D1140" t="s">
        <v>64</v>
      </c>
      <c r="E1140" t="s">
        <v>17</v>
      </c>
      <c r="F1140" t="s">
        <v>18</v>
      </c>
      <c r="G1140">
        <v>39</v>
      </c>
      <c r="H1140" s="4">
        <v>1200</v>
      </c>
      <c r="I1140" s="3">
        <v>0.3</v>
      </c>
      <c r="J1140" t="s">
        <v>70</v>
      </c>
      <c r="K1140" t="s">
        <v>58</v>
      </c>
      <c r="L1140" t="s">
        <v>30</v>
      </c>
      <c r="M1140" s="4">
        <f>+TablaVentas[[#This Row],[Cantidad]]*TablaVentas[[#This Row],[Precio_unitario]]*(1-TablaVentas[[#This Row],[Descuento]])</f>
        <v>32759.999999999996</v>
      </c>
    </row>
    <row r="1141" spans="1:13" x14ac:dyDescent="0.25">
      <c r="A1141" t="s">
        <v>1211</v>
      </c>
      <c r="B1141">
        <v>45904</v>
      </c>
      <c r="C1141" t="s">
        <v>45</v>
      </c>
      <c r="D1141" t="s">
        <v>66</v>
      </c>
      <c r="E1141" t="s">
        <v>20</v>
      </c>
      <c r="F1141" t="s">
        <v>21</v>
      </c>
      <c r="G1141">
        <v>40</v>
      </c>
      <c r="H1141" s="4">
        <v>800</v>
      </c>
      <c r="I1141" s="3">
        <v>0.2</v>
      </c>
      <c r="J1141" t="s">
        <v>74</v>
      </c>
      <c r="K1141" t="s">
        <v>60</v>
      </c>
      <c r="L1141" t="s">
        <v>37</v>
      </c>
      <c r="M1141" s="4">
        <f>+TablaVentas[[#This Row],[Cantidad]]*TablaVentas[[#This Row],[Precio_unitario]]*(1-TablaVentas[[#This Row],[Descuento]])</f>
        <v>25600</v>
      </c>
    </row>
    <row r="1142" spans="1:13" x14ac:dyDescent="0.25">
      <c r="A1142" t="s">
        <v>1212</v>
      </c>
      <c r="B1142">
        <v>46021</v>
      </c>
      <c r="C1142" t="s">
        <v>48</v>
      </c>
      <c r="D1142" t="s">
        <v>64</v>
      </c>
      <c r="E1142" t="s">
        <v>17</v>
      </c>
      <c r="F1142" t="s">
        <v>18</v>
      </c>
      <c r="G1142">
        <v>11</v>
      </c>
      <c r="H1142" s="4">
        <v>1200</v>
      </c>
      <c r="I1142" s="3">
        <v>0.3</v>
      </c>
      <c r="J1142" t="s">
        <v>70</v>
      </c>
      <c r="K1142" t="s">
        <v>61</v>
      </c>
      <c r="L1142" t="s">
        <v>56</v>
      </c>
      <c r="M1142" s="4">
        <f>+TablaVentas[[#This Row],[Cantidad]]*TablaVentas[[#This Row],[Precio_unitario]]*(1-TablaVentas[[#This Row],[Descuento]])</f>
        <v>9240</v>
      </c>
    </row>
    <row r="1143" spans="1:13" x14ac:dyDescent="0.25">
      <c r="A1143" t="s">
        <v>1213</v>
      </c>
      <c r="B1143">
        <v>45793</v>
      </c>
      <c r="C1143" t="s">
        <v>48</v>
      </c>
      <c r="D1143" t="s">
        <v>63</v>
      </c>
      <c r="E1143" t="s">
        <v>15</v>
      </c>
      <c r="F1143" t="s">
        <v>16</v>
      </c>
      <c r="G1143">
        <v>35</v>
      </c>
      <c r="H1143" s="4">
        <v>50</v>
      </c>
      <c r="I1143" s="3">
        <v>0.1</v>
      </c>
      <c r="J1143" t="s">
        <v>72</v>
      </c>
      <c r="K1143" t="s">
        <v>62</v>
      </c>
      <c r="L1143" t="s">
        <v>57</v>
      </c>
      <c r="M1143" s="4">
        <f>+TablaVentas[[#This Row],[Cantidad]]*TablaVentas[[#This Row],[Precio_unitario]]*(1-TablaVentas[[#This Row],[Descuento]])</f>
        <v>1575</v>
      </c>
    </row>
    <row r="1144" spans="1:13" x14ac:dyDescent="0.25">
      <c r="A1144" t="s">
        <v>1214</v>
      </c>
      <c r="B1144">
        <v>45810</v>
      </c>
      <c r="C1144" t="s">
        <v>46</v>
      </c>
      <c r="D1144" t="s">
        <v>63</v>
      </c>
      <c r="E1144" t="s">
        <v>15</v>
      </c>
      <c r="F1144" t="s">
        <v>16</v>
      </c>
      <c r="G1144">
        <v>28</v>
      </c>
      <c r="H1144" s="4">
        <v>50</v>
      </c>
      <c r="I1144" s="3">
        <v>0.1</v>
      </c>
      <c r="J1144" t="s">
        <v>72</v>
      </c>
      <c r="K1144" t="s">
        <v>60</v>
      </c>
      <c r="L1144" t="s">
        <v>37</v>
      </c>
      <c r="M1144" s="4">
        <f>+TablaVentas[[#This Row],[Cantidad]]*TablaVentas[[#This Row],[Precio_unitario]]*(1-TablaVentas[[#This Row],[Descuento]])</f>
        <v>1260</v>
      </c>
    </row>
    <row r="1145" spans="1:13" x14ac:dyDescent="0.25">
      <c r="A1145" t="s">
        <v>1215</v>
      </c>
      <c r="B1145">
        <v>45660</v>
      </c>
      <c r="C1145" t="s">
        <v>46</v>
      </c>
      <c r="D1145" t="s">
        <v>66</v>
      </c>
      <c r="E1145" t="s">
        <v>20</v>
      </c>
      <c r="F1145" t="s">
        <v>21</v>
      </c>
      <c r="G1145">
        <v>38</v>
      </c>
      <c r="H1145" s="4">
        <v>800</v>
      </c>
      <c r="I1145" s="3">
        <v>0.2</v>
      </c>
      <c r="J1145" t="s">
        <v>74</v>
      </c>
      <c r="K1145" t="s">
        <v>59</v>
      </c>
      <c r="L1145" t="s">
        <v>34</v>
      </c>
      <c r="M1145" s="4">
        <f>+TablaVentas[[#This Row],[Cantidad]]*TablaVentas[[#This Row],[Precio_unitario]]*(1-TablaVentas[[#This Row],[Descuento]])</f>
        <v>24320</v>
      </c>
    </row>
    <row r="1146" spans="1:13" x14ac:dyDescent="0.25">
      <c r="A1146" t="s">
        <v>1216</v>
      </c>
      <c r="B1146">
        <v>45968</v>
      </c>
      <c r="C1146" t="s">
        <v>47</v>
      </c>
      <c r="D1146" t="s">
        <v>66</v>
      </c>
      <c r="E1146" t="s">
        <v>20</v>
      </c>
      <c r="F1146" t="s">
        <v>21</v>
      </c>
      <c r="G1146">
        <v>11</v>
      </c>
      <c r="H1146" s="4">
        <v>800</v>
      </c>
      <c r="I1146" s="3">
        <v>0.2</v>
      </c>
      <c r="J1146" t="s">
        <v>74</v>
      </c>
      <c r="K1146" t="s">
        <v>62</v>
      </c>
      <c r="L1146" t="s">
        <v>57</v>
      </c>
      <c r="M1146" s="4">
        <f>+TablaVentas[[#This Row],[Cantidad]]*TablaVentas[[#This Row],[Precio_unitario]]*(1-TablaVentas[[#This Row],[Descuento]])</f>
        <v>7040</v>
      </c>
    </row>
    <row r="1147" spans="1:13" x14ac:dyDescent="0.25">
      <c r="A1147" t="s">
        <v>1217</v>
      </c>
      <c r="B1147">
        <v>45766</v>
      </c>
      <c r="C1147" t="s">
        <v>46</v>
      </c>
      <c r="D1147" t="s">
        <v>64</v>
      </c>
      <c r="E1147" t="s">
        <v>17</v>
      </c>
      <c r="F1147" t="s">
        <v>18</v>
      </c>
      <c r="G1147">
        <v>28</v>
      </c>
      <c r="H1147" s="4">
        <v>1200</v>
      </c>
      <c r="I1147" s="3">
        <v>0.3</v>
      </c>
      <c r="J1147" t="s">
        <v>72</v>
      </c>
      <c r="K1147" t="s">
        <v>58</v>
      </c>
      <c r="L1147" t="s">
        <v>30</v>
      </c>
      <c r="M1147" s="4">
        <f>+TablaVentas[[#This Row],[Cantidad]]*TablaVentas[[#This Row],[Precio_unitario]]*(1-TablaVentas[[#This Row],[Descuento]])</f>
        <v>23520</v>
      </c>
    </row>
    <row r="1148" spans="1:13" x14ac:dyDescent="0.25">
      <c r="A1148" t="s">
        <v>1218</v>
      </c>
      <c r="B1148">
        <v>45885</v>
      </c>
      <c r="C1148" t="s">
        <v>47</v>
      </c>
      <c r="D1148" t="s">
        <v>66</v>
      </c>
      <c r="E1148" t="s">
        <v>20</v>
      </c>
      <c r="F1148" t="s">
        <v>21</v>
      </c>
      <c r="G1148">
        <v>33</v>
      </c>
      <c r="H1148" s="4">
        <v>800</v>
      </c>
      <c r="I1148" s="3">
        <v>0.2</v>
      </c>
      <c r="J1148" t="s">
        <v>74</v>
      </c>
      <c r="K1148" t="s">
        <v>62</v>
      </c>
      <c r="L1148" t="s">
        <v>57</v>
      </c>
      <c r="M1148" s="4">
        <f>+TablaVentas[[#This Row],[Cantidad]]*TablaVentas[[#This Row],[Precio_unitario]]*(1-TablaVentas[[#This Row],[Descuento]])</f>
        <v>21120</v>
      </c>
    </row>
    <row r="1149" spans="1:13" x14ac:dyDescent="0.25">
      <c r="A1149" t="s">
        <v>1219</v>
      </c>
      <c r="B1149">
        <v>45877</v>
      </c>
      <c r="C1149" t="s">
        <v>46</v>
      </c>
      <c r="D1149" t="s">
        <v>66</v>
      </c>
      <c r="E1149" t="s">
        <v>20</v>
      </c>
      <c r="F1149" t="s">
        <v>21</v>
      </c>
      <c r="G1149">
        <v>12</v>
      </c>
      <c r="H1149" s="4">
        <v>800</v>
      </c>
      <c r="I1149" s="3">
        <v>0.2</v>
      </c>
      <c r="J1149" t="s">
        <v>74</v>
      </c>
      <c r="K1149" t="s">
        <v>60</v>
      </c>
      <c r="L1149" t="s">
        <v>37</v>
      </c>
      <c r="M1149" s="4">
        <f>+TablaVentas[[#This Row],[Cantidad]]*TablaVentas[[#This Row],[Precio_unitario]]*(1-TablaVentas[[#This Row],[Descuento]])</f>
        <v>7680</v>
      </c>
    </row>
    <row r="1150" spans="1:13" x14ac:dyDescent="0.25">
      <c r="A1150" t="s">
        <v>1220</v>
      </c>
      <c r="B1150">
        <v>45758</v>
      </c>
      <c r="C1150" t="s">
        <v>46</v>
      </c>
      <c r="D1150" t="s">
        <v>64</v>
      </c>
      <c r="E1150" t="s">
        <v>17</v>
      </c>
      <c r="F1150" t="s">
        <v>18</v>
      </c>
      <c r="G1150">
        <v>25</v>
      </c>
      <c r="H1150" s="4">
        <v>1200</v>
      </c>
      <c r="I1150" s="3">
        <v>0.3</v>
      </c>
      <c r="J1150" t="s">
        <v>72</v>
      </c>
      <c r="K1150" t="s">
        <v>59</v>
      </c>
      <c r="L1150" t="s">
        <v>34</v>
      </c>
      <c r="M1150" s="4">
        <f>+TablaVentas[[#This Row],[Cantidad]]*TablaVentas[[#This Row],[Precio_unitario]]*(1-TablaVentas[[#This Row],[Descuento]])</f>
        <v>21000</v>
      </c>
    </row>
    <row r="1151" spans="1:13" x14ac:dyDescent="0.25">
      <c r="A1151" t="s">
        <v>1221</v>
      </c>
      <c r="B1151">
        <v>45715</v>
      </c>
      <c r="C1151" t="s">
        <v>46</v>
      </c>
      <c r="D1151" t="s">
        <v>63</v>
      </c>
      <c r="E1151" t="s">
        <v>15</v>
      </c>
      <c r="F1151" t="s">
        <v>16</v>
      </c>
      <c r="G1151">
        <v>7</v>
      </c>
      <c r="H1151" s="4">
        <v>50</v>
      </c>
      <c r="I1151" s="3">
        <v>0.1</v>
      </c>
      <c r="J1151" t="s">
        <v>70</v>
      </c>
      <c r="K1151" t="s">
        <v>62</v>
      </c>
      <c r="L1151" t="s">
        <v>57</v>
      </c>
      <c r="M1151" s="4">
        <f>+TablaVentas[[#This Row],[Cantidad]]*TablaVentas[[#This Row],[Precio_unitario]]*(1-TablaVentas[[#This Row],[Descuento]])</f>
        <v>315</v>
      </c>
    </row>
    <row r="1152" spans="1:13" x14ac:dyDescent="0.25">
      <c r="A1152" t="s">
        <v>1222</v>
      </c>
      <c r="B1152">
        <v>45783</v>
      </c>
      <c r="C1152" t="s">
        <v>46</v>
      </c>
      <c r="D1152" t="s">
        <v>64</v>
      </c>
      <c r="E1152" t="s">
        <v>17</v>
      </c>
      <c r="F1152" t="s">
        <v>18</v>
      </c>
      <c r="G1152">
        <v>39</v>
      </c>
      <c r="H1152" s="4">
        <v>1200</v>
      </c>
      <c r="I1152" s="3">
        <v>0.3</v>
      </c>
      <c r="J1152" t="s">
        <v>72</v>
      </c>
      <c r="K1152" t="s">
        <v>58</v>
      </c>
      <c r="L1152" t="s">
        <v>30</v>
      </c>
      <c r="M1152" s="4">
        <f>+TablaVentas[[#This Row],[Cantidad]]*TablaVentas[[#This Row],[Precio_unitario]]*(1-TablaVentas[[#This Row],[Descuento]])</f>
        <v>32759.999999999996</v>
      </c>
    </row>
    <row r="1153" spans="1:13" x14ac:dyDescent="0.25">
      <c r="A1153" t="s">
        <v>1223</v>
      </c>
      <c r="B1153">
        <v>45843</v>
      </c>
      <c r="C1153" t="s">
        <v>47</v>
      </c>
      <c r="D1153" t="s">
        <v>65</v>
      </c>
      <c r="E1153" t="s">
        <v>19</v>
      </c>
      <c r="F1153" t="s">
        <v>16</v>
      </c>
      <c r="G1153">
        <v>8</v>
      </c>
      <c r="H1153" s="4">
        <v>200</v>
      </c>
      <c r="I1153" s="3">
        <v>0.1</v>
      </c>
      <c r="J1153" t="s">
        <v>72</v>
      </c>
      <c r="K1153" t="s">
        <v>58</v>
      </c>
      <c r="L1153" t="s">
        <v>30</v>
      </c>
      <c r="M1153" s="4">
        <f>+TablaVentas[[#This Row],[Cantidad]]*TablaVentas[[#This Row],[Precio_unitario]]*(1-TablaVentas[[#This Row],[Descuento]])</f>
        <v>1440</v>
      </c>
    </row>
    <row r="1154" spans="1:13" x14ac:dyDescent="0.25">
      <c r="A1154" t="s">
        <v>1224</v>
      </c>
      <c r="B1154">
        <v>45669</v>
      </c>
      <c r="C1154" t="s">
        <v>48</v>
      </c>
      <c r="D1154" t="s">
        <v>65</v>
      </c>
      <c r="E1154" t="s">
        <v>19</v>
      </c>
      <c r="F1154" t="s">
        <v>16</v>
      </c>
      <c r="G1154">
        <v>21</v>
      </c>
      <c r="H1154" s="4">
        <v>200</v>
      </c>
      <c r="I1154" s="3">
        <v>0.1</v>
      </c>
      <c r="J1154" t="s">
        <v>74</v>
      </c>
      <c r="K1154" t="s">
        <v>62</v>
      </c>
      <c r="L1154" t="s">
        <v>57</v>
      </c>
      <c r="M1154" s="4">
        <f>+TablaVentas[[#This Row],[Cantidad]]*TablaVentas[[#This Row],[Precio_unitario]]*(1-TablaVentas[[#This Row],[Descuento]])</f>
        <v>3780</v>
      </c>
    </row>
    <row r="1155" spans="1:13" x14ac:dyDescent="0.25">
      <c r="A1155" t="s">
        <v>1225</v>
      </c>
      <c r="B1155">
        <v>45752</v>
      </c>
      <c r="C1155" t="s">
        <v>48</v>
      </c>
      <c r="D1155" t="s">
        <v>66</v>
      </c>
      <c r="E1155" t="s">
        <v>20</v>
      </c>
      <c r="F1155" t="s">
        <v>21</v>
      </c>
      <c r="G1155">
        <v>30</v>
      </c>
      <c r="H1155" s="4">
        <v>800</v>
      </c>
      <c r="I1155" s="3">
        <v>0.2</v>
      </c>
      <c r="J1155" t="s">
        <v>74</v>
      </c>
      <c r="K1155" t="s">
        <v>59</v>
      </c>
      <c r="L1155" t="s">
        <v>34</v>
      </c>
      <c r="M1155" s="4">
        <f>+TablaVentas[[#This Row],[Cantidad]]*TablaVentas[[#This Row],[Precio_unitario]]*(1-TablaVentas[[#This Row],[Descuento]])</f>
        <v>19200</v>
      </c>
    </row>
    <row r="1156" spans="1:13" x14ac:dyDescent="0.25">
      <c r="A1156" t="s">
        <v>1226</v>
      </c>
      <c r="B1156">
        <v>46012</v>
      </c>
      <c r="C1156" t="s">
        <v>47</v>
      </c>
      <c r="D1156" t="s">
        <v>63</v>
      </c>
      <c r="E1156" t="s">
        <v>15</v>
      </c>
      <c r="F1156" t="s">
        <v>16</v>
      </c>
      <c r="G1156">
        <v>35</v>
      </c>
      <c r="H1156" s="4">
        <v>50</v>
      </c>
      <c r="I1156" s="3">
        <v>0.1</v>
      </c>
      <c r="J1156" t="s">
        <v>70</v>
      </c>
      <c r="K1156" t="s">
        <v>59</v>
      </c>
      <c r="L1156" t="s">
        <v>34</v>
      </c>
      <c r="M1156" s="4">
        <f>+TablaVentas[[#This Row],[Cantidad]]*TablaVentas[[#This Row],[Precio_unitario]]*(1-TablaVentas[[#This Row],[Descuento]])</f>
        <v>1575</v>
      </c>
    </row>
    <row r="1157" spans="1:13" x14ac:dyDescent="0.25">
      <c r="A1157" t="s">
        <v>1227</v>
      </c>
      <c r="B1157">
        <v>45767</v>
      </c>
      <c r="C1157" t="s">
        <v>47</v>
      </c>
      <c r="D1157" t="s">
        <v>66</v>
      </c>
      <c r="E1157" t="s">
        <v>20</v>
      </c>
      <c r="F1157" t="s">
        <v>21</v>
      </c>
      <c r="G1157">
        <v>42</v>
      </c>
      <c r="H1157" s="4">
        <v>800</v>
      </c>
      <c r="I1157" s="3">
        <v>0.2</v>
      </c>
      <c r="J1157" t="s">
        <v>70</v>
      </c>
      <c r="K1157" t="s">
        <v>60</v>
      </c>
      <c r="L1157" t="s">
        <v>37</v>
      </c>
      <c r="M1157" s="4">
        <f>+TablaVentas[[#This Row],[Cantidad]]*TablaVentas[[#This Row],[Precio_unitario]]*(1-TablaVentas[[#This Row],[Descuento]])</f>
        <v>26880</v>
      </c>
    </row>
    <row r="1158" spans="1:13" x14ac:dyDescent="0.25">
      <c r="A1158" t="s">
        <v>1228</v>
      </c>
      <c r="B1158">
        <v>45754</v>
      </c>
      <c r="C1158" t="s">
        <v>47</v>
      </c>
      <c r="D1158" t="s">
        <v>65</v>
      </c>
      <c r="E1158" t="s">
        <v>19</v>
      </c>
      <c r="F1158" t="s">
        <v>16</v>
      </c>
      <c r="G1158">
        <v>5</v>
      </c>
      <c r="H1158" s="4">
        <v>200</v>
      </c>
      <c r="I1158" s="3">
        <v>0.1</v>
      </c>
      <c r="J1158" t="s">
        <v>70</v>
      </c>
      <c r="K1158" t="s">
        <v>62</v>
      </c>
      <c r="L1158" t="s">
        <v>57</v>
      </c>
      <c r="M1158" s="4">
        <f>+TablaVentas[[#This Row],[Cantidad]]*TablaVentas[[#This Row],[Precio_unitario]]*(1-TablaVentas[[#This Row],[Descuento]])</f>
        <v>900</v>
      </c>
    </row>
    <row r="1159" spans="1:13" x14ac:dyDescent="0.25">
      <c r="A1159" t="s">
        <v>1229</v>
      </c>
      <c r="B1159">
        <v>45809</v>
      </c>
      <c r="C1159" t="s">
        <v>48</v>
      </c>
      <c r="D1159" t="s">
        <v>66</v>
      </c>
      <c r="E1159" t="s">
        <v>20</v>
      </c>
      <c r="F1159" t="s">
        <v>21</v>
      </c>
      <c r="G1159">
        <v>35</v>
      </c>
      <c r="H1159" s="4">
        <v>800</v>
      </c>
      <c r="I1159" s="3">
        <v>0.2</v>
      </c>
      <c r="J1159" t="s">
        <v>74</v>
      </c>
      <c r="K1159" t="s">
        <v>61</v>
      </c>
      <c r="L1159" t="s">
        <v>56</v>
      </c>
      <c r="M1159" s="4">
        <f>+TablaVentas[[#This Row],[Cantidad]]*TablaVentas[[#This Row],[Precio_unitario]]*(1-TablaVentas[[#This Row],[Descuento]])</f>
        <v>22400</v>
      </c>
    </row>
    <row r="1160" spans="1:13" x14ac:dyDescent="0.25">
      <c r="A1160" t="s">
        <v>1230</v>
      </c>
      <c r="B1160">
        <v>45691</v>
      </c>
      <c r="C1160" t="s">
        <v>47</v>
      </c>
      <c r="D1160" t="s">
        <v>66</v>
      </c>
      <c r="E1160" t="s">
        <v>20</v>
      </c>
      <c r="F1160" t="s">
        <v>21</v>
      </c>
      <c r="G1160">
        <v>45</v>
      </c>
      <c r="H1160" s="4">
        <v>800</v>
      </c>
      <c r="I1160" s="3">
        <v>0.2</v>
      </c>
      <c r="J1160" t="s">
        <v>74</v>
      </c>
      <c r="K1160" t="s">
        <v>59</v>
      </c>
      <c r="L1160" t="s">
        <v>34</v>
      </c>
      <c r="M1160" s="4">
        <f>+TablaVentas[[#This Row],[Cantidad]]*TablaVentas[[#This Row],[Precio_unitario]]*(1-TablaVentas[[#This Row],[Descuento]])</f>
        <v>28800</v>
      </c>
    </row>
    <row r="1161" spans="1:13" x14ac:dyDescent="0.25">
      <c r="A1161" t="s">
        <v>1231</v>
      </c>
      <c r="B1161">
        <v>45938</v>
      </c>
      <c r="C1161" t="s">
        <v>45</v>
      </c>
      <c r="D1161" t="s">
        <v>65</v>
      </c>
      <c r="E1161" t="s">
        <v>19</v>
      </c>
      <c r="F1161" t="s">
        <v>16</v>
      </c>
      <c r="G1161">
        <v>20</v>
      </c>
      <c r="H1161" s="4">
        <v>200</v>
      </c>
      <c r="I1161" s="3">
        <v>0.1</v>
      </c>
      <c r="J1161" t="s">
        <v>74</v>
      </c>
      <c r="K1161" t="s">
        <v>62</v>
      </c>
      <c r="L1161" t="s">
        <v>57</v>
      </c>
      <c r="M1161" s="4">
        <f>+TablaVentas[[#This Row],[Cantidad]]*TablaVentas[[#This Row],[Precio_unitario]]*(1-TablaVentas[[#This Row],[Descuento]])</f>
        <v>3600</v>
      </c>
    </row>
    <row r="1162" spans="1:13" x14ac:dyDescent="0.25">
      <c r="A1162" t="s">
        <v>1232</v>
      </c>
      <c r="B1162">
        <v>45910</v>
      </c>
      <c r="C1162" t="s">
        <v>48</v>
      </c>
      <c r="D1162" t="s">
        <v>64</v>
      </c>
      <c r="E1162" t="s">
        <v>17</v>
      </c>
      <c r="F1162" t="s">
        <v>18</v>
      </c>
      <c r="G1162">
        <v>16</v>
      </c>
      <c r="H1162" s="4">
        <v>1200</v>
      </c>
      <c r="I1162" s="3">
        <v>0.3</v>
      </c>
      <c r="J1162" t="s">
        <v>74</v>
      </c>
      <c r="K1162" t="s">
        <v>58</v>
      </c>
      <c r="L1162" t="s">
        <v>30</v>
      </c>
      <c r="M1162" s="4">
        <f>+TablaVentas[[#This Row],[Cantidad]]*TablaVentas[[#This Row],[Precio_unitario]]*(1-TablaVentas[[#This Row],[Descuento]])</f>
        <v>13440</v>
      </c>
    </row>
    <row r="1163" spans="1:13" x14ac:dyDescent="0.25">
      <c r="A1163" t="s">
        <v>1233</v>
      </c>
      <c r="B1163">
        <v>45959</v>
      </c>
      <c r="C1163" t="s">
        <v>47</v>
      </c>
      <c r="D1163" t="s">
        <v>66</v>
      </c>
      <c r="E1163" t="s">
        <v>20</v>
      </c>
      <c r="F1163" t="s">
        <v>21</v>
      </c>
      <c r="G1163">
        <v>41</v>
      </c>
      <c r="H1163" s="4">
        <v>800</v>
      </c>
      <c r="I1163" s="3">
        <v>0.2</v>
      </c>
      <c r="J1163" t="s">
        <v>70</v>
      </c>
      <c r="K1163" t="s">
        <v>61</v>
      </c>
      <c r="L1163" t="s">
        <v>56</v>
      </c>
      <c r="M1163" s="4">
        <f>+TablaVentas[[#This Row],[Cantidad]]*TablaVentas[[#This Row],[Precio_unitario]]*(1-TablaVentas[[#This Row],[Descuento]])</f>
        <v>26240</v>
      </c>
    </row>
    <row r="1164" spans="1:13" x14ac:dyDescent="0.25">
      <c r="A1164" t="s">
        <v>1234</v>
      </c>
      <c r="B1164">
        <v>45859</v>
      </c>
      <c r="C1164" t="s">
        <v>45</v>
      </c>
      <c r="D1164" t="s">
        <v>64</v>
      </c>
      <c r="E1164" t="s">
        <v>17</v>
      </c>
      <c r="F1164" t="s">
        <v>18</v>
      </c>
      <c r="G1164">
        <v>25</v>
      </c>
      <c r="H1164" s="4">
        <v>1200</v>
      </c>
      <c r="I1164" s="3">
        <v>0.3</v>
      </c>
      <c r="J1164" t="s">
        <v>70</v>
      </c>
      <c r="K1164" t="s">
        <v>62</v>
      </c>
      <c r="L1164" t="s">
        <v>57</v>
      </c>
      <c r="M1164" s="4">
        <f>+TablaVentas[[#This Row],[Cantidad]]*TablaVentas[[#This Row],[Precio_unitario]]*(1-TablaVentas[[#This Row],[Descuento]])</f>
        <v>21000</v>
      </c>
    </row>
    <row r="1165" spans="1:13" x14ac:dyDescent="0.25">
      <c r="A1165" t="s">
        <v>1235</v>
      </c>
      <c r="B1165">
        <v>45794</v>
      </c>
      <c r="C1165" t="s">
        <v>45</v>
      </c>
      <c r="D1165" t="s">
        <v>63</v>
      </c>
      <c r="E1165" t="s">
        <v>15</v>
      </c>
      <c r="F1165" t="s">
        <v>16</v>
      </c>
      <c r="G1165">
        <v>34</v>
      </c>
      <c r="H1165" s="4">
        <v>50</v>
      </c>
      <c r="I1165" s="3">
        <v>0.1</v>
      </c>
      <c r="J1165" t="s">
        <v>74</v>
      </c>
      <c r="K1165" t="s">
        <v>59</v>
      </c>
      <c r="L1165" t="s">
        <v>34</v>
      </c>
      <c r="M1165" s="4">
        <f>+TablaVentas[[#This Row],[Cantidad]]*TablaVentas[[#This Row],[Precio_unitario]]*(1-TablaVentas[[#This Row],[Descuento]])</f>
        <v>1530</v>
      </c>
    </row>
    <row r="1166" spans="1:13" x14ac:dyDescent="0.25">
      <c r="A1166" t="s">
        <v>1236</v>
      </c>
      <c r="B1166">
        <v>45951</v>
      </c>
      <c r="C1166" t="s">
        <v>45</v>
      </c>
      <c r="D1166" t="s">
        <v>66</v>
      </c>
      <c r="E1166" t="s">
        <v>20</v>
      </c>
      <c r="F1166" t="s">
        <v>21</v>
      </c>
      <c r="G1166">
        <v>6</v>
      </c>
      <c r="H1166" s="4">
        <v>800</v>
      </c>
      <c r="I1166" s="3">
        <v>0.2</v>
      </c>
      <c r="J1166" t="s">
        <v>70</v>
      </c>
      <c r="K1166" t="s">
        <v>62</v>
      </c>
      <c r="L1166" t="s">
        <v>57</v>
      </c>
      <c r="M1166" s="4">
        <f>+TablaVentas[[#This Row],[Cantidad]]*TablaVentas[[#This Row],[Precio_unitario]]*(1-TablaVentas[[#This Row],[Descuento]])</f>
        <v>3840</v>
      </c>
    </row>
    <row r="1167" spans="1:13" x14ac:dyDescent="0.25">
      <c r="A1167" t="s">
        <v>1237</v>
      </c>
      <c r="B1167">
        <v>45868</v>
      </c>
      <c r="C1167" t="s">
        <v>47</v>
      </c>
      <c r="D1167" t="s">
        <v>63</v>
      </c>
      <c r="E1167" t="s">
        <v>15</v>
      </c>
      <c r="F1167" t="s">
        <v>16</v>
      </c>
      <c r="G1167">
        <v>35</v>
      </c>
      <c r="H1167" s="4">
        <v>50</v>
      </c>
      <c r="I1167" s="3">
        <v>0.1</v>
      </c>
      <c r="J1167" t="s">
        <v>72</v>
      </c>
      <c r="K1167" t="s">
        <v>62</v>
      </c>
      <c r="L1167" t="s">
        <v>57</v>
      </c>
      <c r="M1167" s="4">
        <f>+TablaVentas[[#This Row],[Cantidad]]*TablaVentas[[#This Row],[Precio_unitario]]*(1-TablaVentas[[#This Row],[Descuento]])</f>
        <v>1575</v>
      </c>
    </row>
    <row r="1168" spans="1:13" x14ac:dyDescent="0.25">
      <c r="A1168" t="s">
        <v>1238</v>
      </c>
      <c r="B1168">
        <v>45735</v>
      </c>
      <c r="C1168" t="s">
        <v>47</v>
      </c>
      <c r="D1168" t="s">
        <v>65</v>
      </c>
      <c r="E1168" t="s">
        <v>19</v>
      </c>
      <c r="F1168" t="s">
        <v>16</v>
      </c>
      <c r="G1168">
        <v>33</v>
      </c>
      <c r="H1168" s="4">
        <v>200</v>
      </c>
      <c r="I1168" s="3">
        <v>0.1</v>
      </c>
      <c r="J1168" t="s">
        <v>70</v>
      </c>
      <c r="K1168" t="s">
        <v>60</v>
      </c>
      <c r="L1168" t="s">
        <v>37</v>
      </c>
      <c r="M1168" s="4">
        <f>+TablaVentas[[#This Row],[Cantidad]]*TablaVentas[[#This Row],[Precio_unitario]]*(1-TablaVentas[[#This Row],[Descuento]])</f>
        <v>5940</v>
      </c>
    </row>
    <row r="1169" spans="1:13" x14ac:dyDescent="0.25">
      <c r="A1169" t="s">
        <v>1239</v>
      </c>
      <c r="B1169">
        <v>45930</v>
      </c>
      <c r="C1169" t="s">
        <v>46</v>
      </c>
      <c r="D1169" t="s">
        <v>66</v>
      </c>
      <c r="E1169" t="s">
        <v>20</v>
      </c>
      <c r="F1169" t="s">
        <v>21</v>
      </c>
      <c r="G1169">
        <v>17</v>
      </c>
      <c r="H1169" s="4">
        <v>800</v>
      </c>
      <c r="I1169" s="3">
        <v>0.2</v>
      </c>
      <c r="J1169" t="s">
        <v>70</v>
      </c>
      <c r="K1169" t="s">
        <v>59</v>
      </c>
      <c r="L1169" t="s">
        <v>34</v>
      </c>
      <c r="M1169" s="4">
        <f>+TablaVentas[[#This Row],[Cantidad]]*TablaVentas[[#This Row],[Precio_unitario]]*(1-TablaVentas[[#This Row],[Descuento]])</f>
        <v>10880</v>
      </c>
    </row>
    <row r="1170" spans="1:13" x14ac:dyDescent="0.25">
      <c r="A1170" t="s">
        <v>1240</v>
      </c>
      <c r="B1170">
        <v>45659</v>
      </c>
      <c r="C1170" t="s">
        <v>46</v>
      </c>
      <c r="D1170" t="s">
        <v>66</v>
      </c>
      <c r="E1170" t="s">
        <v>20</v>
      </c>
      <c r="F1170" t="s">
        <v>21</v>
      </c>
      <c r="G1170">
        <v>28</v>
      </c>
      <c r="H1170" s="4">
        <v>800</v>
      </c>
      <c r="I1170" s="3">
        <v>0.2</v>
      </c>
      <c r="J1170" t="s">
        <v>72</v>
      </c>
      <c r="K1170" t="s">
        <v>59</v>
      </c>
      <c r="L1170" t="s">
        <v>34</v>
      </c>
      <c r="M1170" s="4">
        <f>+TablaVentas[[#This Row],[Cantidad]]*TablaVentas[[#This Row],[Precio_unitario]]*(1-TablaVentas[[#This Row],[Descuento]])</f>
        <v>17920</v>
      </c>
    </row>
    <row r="1171" spans="1:13" x14ac:dyDescent="0.25">
      <c r="A1171" t="s">
        <v>1241</v>
      </c>
      <c r="B1171">
        <v>45886</v>
      </c>
      <c r="C1171" t="s">
        <v>46</v>
      </c>
      <c r="D1171" t="s">
        <v>66</v>
      </c>
      <c r="E1171" t="s">
        <v>20</v>
      </c>
      <c r="F1171" t="s">
        <v>21</v>
      </c>
      <c r="G1171">
        <v>17</v>
      </c>
      <c r="H1171" s="4">
        <v>800</v>
      </c>
      <c r="I1171" s="3">
        <v>0.2</v>
      </c>
      <c r="J1171" t="s">
        <v>70</v>
      </c>
      <c r="K1171" t="s">
        <v>62</v>
      </c>
      <c r="L1171" t="s">
        <v>57</v>
      </c>
      <c r="M1171" s="4">
        <f>+TablaVentas[[#This Row],[Cantidad]]*TablaVentas[[#This Row],[Precio_unitario]]*(1-TablaVentas[[#This Row],[Descuento]])</f>
        <v>10880</v>
      </c>
    </row>
    <row r="1172" spans="1:13" x14ac:dyDescent="0.25">
      <c r="A1172" t="s">
        <v>1242</v>
      </c>
      <c r="B1172">
        <v>45953</v>
      </c>
      <c r="C1172" t="s">
        <v>45</v>
      </c>
      <c r="D1172" t="s">
        <v>65</v>
      </c>
      <c r="E1172" t="s">
        <v>19</v>
      </c>
      <c r="F1172" t="s">
        <v>16</v>
      </c>
      <c r="G1172">
        <v>15</v>
      </c>
      <c r="H1172" s="4">
        <v>200</v>
      </c>
      <c r="I1172" s="3">
        <v>0.1</v>
      </c>
      <c r="J1172" t="s">
        <v>74</v>
      </c>
      <c r="K1172" t="s">
        <v>60</v>
      </c>
      <c r="L1172" t="s">
        <v>37</v>
      </c>
      <c r="M1172" s="4">
        <f>+TablaVentas[[#This Row],[Cantidad]]*TablaVentas[[#This Row],[Precio_unitario]]*(1-TablaVentas[[#This Row],[Descuento]])</f>
        <v>2700</v>
      </c>
    </row>
    <row r="1173" spans="1:13" x14ac:dyDescent="0.25">
      <c r="A1173" t="s">
        <v>1243</v>
      </c>
      <c r="B1173">
        <v>45952</v>
      </c>
      <c r="C1173" t="s">
        <v>47</v>
      </c>
      <c r="D1173" t="s">
        <v>64</v>
      </c>
      <c r="E1173" t="s">
        <v>17</v>
      </c>
      <c r="F1173" t="s">
        <v>18</v>
      </c>
      <c r="G1173">
        <v>19</v>
      </c>
      <c r="H1173" s="4">
        <v>1200</v>
      </c>
      <c r="I1173" s="3">
        <v>0.3</v>
      </c>
      <c r="J1173" t="s">
        <v>72</v>
      </c>
      <c r="K1173" t="s">
        <v>61</v>
      </c>
      <c r="L1173" t="s">
        <v>56</v>
      </c>
      <c r="M1173" s="4">
        <f>+TablaVentas[[#This Row],[Cantidad]]*TablaVentas[[#This Row],[Precio_unitario]]*(1-TablaVentas[[#This Row],[Descuento]])</f>
        <v>15959.999999999998</v>
      </c>
    </row>
    <row r="1174" spans="1:13" x14ac:dyDescent="0.25">
      <c r="A1174" t="s">
        <v>1244</v>
      </c>
      <c r="B1174">
        <v>46004</v>
      </c>
      <c r="C1174" t="s">
        <v>45</v>
      </c>
      <c r="D1174" t="s">
        <v>66</v>
      </c>
      <c r="E1174" t="s">
        <v>20</v>
      </c>
      <c r="F1174" t="s">
        <v>21</v>
      </c>
      <c r="G1174">
        <v>7</v>
      </c>
      <c r="H1174" s="4">
        <v>800</v>
      </c>
      <c r="I1174" s="3">
        <v>0.2</v>
      </c>
      <c r="J1174" t="s">
        <v>70</v>
      </c>
      <c r="K1174" t="s">
        <v>61</v>
      </c>
      <c r="L1174" t="s">
        <v>56</v>
      </c>
      <c r="M1174" s="4">
        <f>+TablaVentas[[#This Row],[Cantidad]]*TablaVentas[[#This Row],[Precio_unitario]]*(1-TablaVentas[[#This Row],[Descuento]])</f>
        <v>4480</v>
      </c>
    </row>
    <row r="1175" spans="1:13" x14ac:dyDescent="0.25">
      <c r="A1175" t="s">
        <v>1245</v>
      </c>
      <c r="B1175">
        <v>45686</v>
      </c>
      <c r="C1175" t="s">
        <v>47</v>
      </c>
      <c r="D1175" t="s">
        <v>66</v>
      </c>
      <c r="E1175" t="s">
        <v>20</v>
      </c>
      <c r="F1175" t="s">
        <v>21</v>
      </c>
      <c r="G1175">
        <v>29</v>
      </c>
      <c r="H1175" s="4">
        <v>800</v>
      </c>
      <c r="I1175" s="3">
        <v>0.2</v>
      </c>
      <c r="J1175" t="s">
        <v>74</v>
      </c>
      <c r="K1175" t="s">
        <v>59</v>
      </c>
      <c r="L1175" t="s">
        <v>34</v>
      </c>
      <c r="M1175" s="4">
        <f>+TablaVentas[[#This Row],[Cantidad]]*TablaVentas[[#This Row],[Precio_unitario]]*(1-TablaVentas[[#This Row],[Descuento]])</f>
        <v>18560</v>
      </c>
    </row>
    <row r="1176" spans="1:13" x14ac:dyDescent="0.25">
      <c r="A1176" t="s">
        <v>1246</v>
      </c>
      <c r="B1176">
        <v>45909</v>
      </c>
      <c r="C1176" t="s">
        <v>47</v>
      </c>
      <c r="D1176" t="s">
        <v>66</v>
      </c>
      <c r="E1176" t="s">
        <v>20</v>
      </c>
      <c r="F1176" t="s">
        <v>21</v>
      </c>
      <c r="G1176">
        <v>42</v>
      </c>
      <c r="H1176" s="4">
        <v>800</v>
      </c>
      <c r="I1176" s="3">
        <v>0.2</v>
      </c>
      <c r="J1176" t="s">
        <v>72</v>
      </c>
      <c r="K1176" t="s">
        <v>58</v>
      </c>
      <c r="L1176" t="s">
        <v>30</v>
      </c>
      <c r="M1176" s="4">
        <f>+TablaVentas[[#This Row],[Cantidad]]*TablaVentas[[#This Row],[Precio_unitario]]*(1-TablaVentas[[#This Row],[Descuento]])</f>
        <v>26880</v>
      </c>
    </row>
    <row r="1177" spans="1:13" x14ac:dyDescent="0.25">
      <c r="A1177" t="s">
        <v>1247</v>
      </c>
      <c r="B1177">
        <v>45847</v>
      </c>
      <c r="C1177" t="s">
        <v>48</v>
      </c>
      <c r="D1177" t="s">
        <v>65</v>
      </c>
      <c r="E1177" t="s">
        <v>19</v>
      </c>
      <c r="F1177" t="s">
        <v>16</v>
      </c>
      <c r="G1177">
        <v>21</v>
      </c>
      <c r="H1177" s="4">
        <v>200</v>
      </c>
      <c r="I1177" s="3">
        <v>0.1</v>
      </c>
      <c r="J1177" t="s">
        <v>70</v>
      </c>
      <c r="K1177" t="s">
        <v>62</v>
      </c>
      <c r="L1177" t="s">
        <v>57</v>
      </c>
      <c r="M1177" s="4">
        <f>+TablaVentas[[#This Row],[Cantidad]]*TablaVentas[[#This Row],[Precio_unitario]]*(1-TablaVentas[[#This Row],[Descuento]])</f>
        <v>3780</v>
      </c>
    </row>
    <row r="1178" spans="1:13" x14ac:dyDescent="0.25">
      <c r="A1178" t="s">
        <v>1248</v>
      </c>
      <c r="B1178">
        <v>45775</v>
      </c>
      <c r="C1178" t="s">
        <v>47</v>
      </c>
      <c r="D1178" t="s">
        <v>63</v>
      </c>
      <c r="E1178" t="s">
        <v>15</v>
      </c>
      <c r="F1178" t="s">
        <v>16</v>
      </c>
      <c r="G1178">
        <v>6</v>
      </c>
      <c r="H1178" s="4">
        <v>50</v>
      </c>
      <c r="I1178" s="3">
        <v>0.1</v>
      </c>
      <c r="J1178" t="s">
        <v>72</v>
      </c>
      <c r="K1178" t="s">
        <v>59</v>
      </c>
      <c r="L1178" t="s">
        <v>34</v>
      </c>
      <c r="M1178" s="4">
        <f>+TablaVentas[[#This Row],[Cantidad]]*TablaVentas[[#This Row],[Precio_unitario]]*(1-TablaVentas[[#This Row],[Descuento]])</f>
        <v>270</v>
      </c>
    </row>
    <row r="1179" spans="1:13" x14ac:dyDescent="0.25">
      <c r="A1179" t="s">
        <v>1249</v>
      </c>
      <c r="B1179">
        <v>45689</v>
      </c>
      <c r="C1179" t="s">
        <v>47</v>
      </c>
      <c r="D1179" t="s">
        <v>64</v>
      </c>
      <c r="E1179" t="s">
        <v>17</v>
      </c>
      <c r="F1179" t="s">
        <v>18</v>
      </c>
      <c r="G1179">
        <v>33</v>
      </c>
      <c r="H1179" s="4">
        <v>1200</v>
      </c>
      <c r="I1179" s="3">
        <v>0.3</v>
      </c>
      <c r="J1179" t="s">
        <v>72</v>
      </c>
      <c r="K1179" t="s">
        <v>62</v>
      </c>
      <c r="L1179" t="s">
        <v>57</v>
      </c>
      <c r="M1179" s="4">
        <f>+TablaVentas[[#This Row],[Cantidad]]*TablaVentas[[#This Row],[Precio_unitario]]*(1-TablaVentas[[#This Row],[Descuento]])</f>
        <v>27720</v>
      </c>
    </row>
    <row r="1180" spans="1:13" x14ac:dyDescent="0.25">
      <c r="A1180" t="s">
        <v>1250</v>
      </c>
      <c r="B1180">
        <v>45786</v>
      </c>
      <c r="C1180" t="s">
        <v>46</v>
      </c>
      <c r="D1180" t="s">
        <v>63</v>
      </c>
      <c r="E1180" t="s">
        <v>15</v>
      </c>
      <c r="F1180" t="s">
        <v>16</v>
      </c>
      <c r="G1180">
        <v>18</v>
      </c>
      <c r="H1180" s="4">
        <v>50</v>
      </c>
      <c r="I1180" s="3">
        <v>0.1</v>
      </c>
      <c r="J1180" t="s">
        <v>72</v>
      </c>
      <c r="K1180" t="s">
        <v>62</v>
      </c>
      <c r="L1180" t="s">
        <v>57</v>
      </c>
      <c r="M1180" s="4">
        <f>+TablaVentas[[#This Row],[Cantidad]]*TablaVentas[[#This Row],[Precio_unitario]]*(1-TablaVentas[[#This Row],[Descuento]])</f>
        <v>810</v>
      </c>
    </row>
    <row r="1181" spans="1:13" x14ac:dyDescent="0.25">
      <c r="A1181" t="s">
        <v>1251</v>
      </c>
      <c r="B1181">
        <v>45948</v>
      </c>
      <c r="C1181" t="s">
        <v>46</v>
      </c>
      <c r="D1181" t="s">
        <v>66</v>
      </c>
      <c r="E1181" t="s">
        <v>20</v>
      </c>
      <c r="F1181" t="s">
        <v>21</v>
      </c>
      <c r="G1181">
        <v>28</v>
      </c>
      <c r="H1181" s="4">
        <v>800</v>
      </c>
      <c r="I1181" s="3">
        <v>0.2</v>
      </c>
      <c r="J1181" t="s">
        <v>72</v>
      </c>
      <c r="K1181" t="s">
        <v>60</v>
      </c>
      <c r="L1181" t="s">
        <v>37</v>
      </c>
      <c r="M1181" s="4">
        <f>+TablaVentas[[#This Row],[Cantidad]]*TablaVentas[[#This Row],[Precio_unitario]]*(1-TablaVentas[[#This Row],[Descuento]])</f>
        <v>17920</v>
      </c>
    </row>
    <row r="1182" spans="1:13" x14ac:dyDescent="0.25">
      <c r="A1182" t="s">
        <v>1252</v>
      </c>
      <c r="B1182">
        <v>45975</v>
      </c>
      <c r="C1182" t="s">
        <v>45</v>
      </c>
      <c r="D1182" t="s">
        <v>66</v>
      </c>
      <c r="E1182" t="s">
        <v>20</v>
      </c>
      <c r="F1182" t="s">
        <v>21</v>
      </c>
      <c r="G1182">
        <v>45</v>
      </c>
      <c r="H1182" s="4">
        <v>800</v>
      </c>
      <c r="I1182" s="3">
        <v>0.2</v>
      </c>
      <c r="J1182" t="s">
        <v>70</v>
      </c>
      <c r="K1182" t="s">
        <v>59</v>
      </c>
      <c r="L1182" t="s">
        <v>34</v>
      </c>
      <c r="M1182" s="4">
        <f>+TablaVentas[[#This Row],[Cantidad]]*TablaVentas[[#This Row],[Precio_unitario]]*(1-TablaVentas[[#This Row],[Descuento]])</f>
        <v>28800</v>
      </c>
    </row>
    <row r="1183" spans="1:13" x14ac:dyDescent="0.25">
      <c r="A1183" t="s">
        <v>1253</v>
      </c>
      <c r="B1183">
        <v>45828</v>
      </c>
      <c r="C1183" t="s">
        <v>48</v>
      </c>
      <c r="D1183" t="s">
        <v>64</v>
      </c>
      <c r="E1183" t="s">
        <v>17</v>
      </c>
      <c r="F1183" t="s">
        <v>18</v>
      </c>
      <c r="G1183">
        <v>31</v>
      </c>
      <c r="H1183" s="4">
        <v>1200</v>
      </c>
      <c r="I1183" s="3">
        <v>0.3</v>
      </c>
      <c r="J1183" t="s">
        <v>70</v>
      </c>
      <c r="K1183" t="s">
        <v>61</v>
      </c>
      <c r="L1183" t="s">
        <v>56</v>
      </c>
      <c r="M1183" s="4">
        <f>+TablaVentas[[#This Row],[Cantidad]]*TablaVentas[[#This Row],[Precio_unitario]]*(1-TablaVentas[[#This Row],[Descuento]])</f>
        <v>26040</v>
      </c>
    </row>
    <row r="1184" spans="1:13" x14ac:dyDescent="0.25">
      <c r="A1184" t="s">
        <v>1254</v>
      </c>
      <c r="B1184">
        <v>45678</v>
      </c>
      <c r="C1184" t="s">
        <v>47</v>
      </c>
      <c r="D1184" t="s">
        <v>64</v>
      </c>
      <c r="E1184" t="s">
        <v>17</v>
      </c>
      <c r="F1184" t="s">
        <v>18</v>
      </c>
      <c r="G1184">
        <v>44</v>
      </c>
      <c r="H1184" s="4">
        <v>1200</v>
      </c>
      <c r="I1184" s="3">
        <v>0.3</v>
      </c>
      <c r="J1184" t="s">
        <v>70</v>
      </c>
      <c r="K1184" t="s">
        <v>61</v>
      </c>
      <c r="L1184" t="s">
        <v>56</v>
      </c>
      <c r="M1184" s="4">
        <f>+TablaVentas[[#This Row],[Cantidad]]*TablaVentas[[#This Row],[Precio_unitario]]*(1-TablaVentas[[#This Row],[Descuento]])</f>
        <v>36960</v>
      </c>
    </row>
    <row r="1185" spans="1:13" x14ac:dyDescent="0.25">
      <c r="A1185" t="s">
        <v>1255</v>
      </c>
      <c r="B1185">
        <v>45922</v>
      </c>
      <c r="C1185" t="s">
        <v>48</v>
      </c>
      <c r="D1185" t="s">
        <v>65</v>
      </c>
      <c r="E1185" t="s">
        <v>19</v>
      </c>
      <c r="F1185" t="s">
        <v>16</v>
      </c>
      <c r="G1185">
        <v>35</v>
      </c>
      <c r="H1185" s="4">
        <v>200</v>
      </c>
      <c r="I1185" s="3">
        <v>0.1</v>
      </c>
      <c r="J1185" t="s">
        <v>70</v>
      </c>
      <c r="K1185" t="s">
        <v>59</v>
      </c>
      <c r="L1185" t="s">
        <v>34</v>
      </c>
      <c r="M1185" s="4">
        <f>+TablaVentas[[#This Row],[Cantidad]]*TablaVentas[[#This Row],[Precio_unitario]]*(1-TablaVentas[[#This Row],[Descuento]])</f>
        <v>6300</v>
      </c>
    </row>
    <row r="1186" spans="1:13" x14ac:dyDescent="0.25">
      <c r="A1186" t="s">
        <v>1256</v>
      </c>
      <c r="B1186">
        <v>46014</v>
      </c>
      <c r="C1186" t="s">
        <v>48</v>
      </c>
      <c r="D1186" t="s">
        <v>65</v>
      </c>
      <c r="E1186" t="s">
        <v>19</v>
      </c>
      <c r="F1186" t="s">
        <v>16</v>
      </c>
      <c r="G1186">
        <v>20</v>
      </c>
      <c r="H1186" s="4">
        <v>200</v>
      </c>
      <c r="I1186" s="3">
        <v>0.1</v>
      </c>
      <c r="J1186" t="s">
        <v>70</v>
      </c>
      <c r="K1186" t="s">
        <v>58</v>
      </c>
      <c r="L1186" t="s">
        <v>30</v>
      </c>
      <c r="M1186" s="4">
        <f>+TablaVentas[[#This Row],[Cantidad]]*TablaVentas[[#This Row],[Precio_unitario]]*(1-TablaVentas[[#This Row],[Descuento]])</f>
        <v>3600</v>
      </c>
    </row>
    <row r="1187" spans="1:13" x14ac:dyDescent="0.25">
      <c r="A1187" t="s">
        <v>1257</v>
      </c>
      <c r="B1187">
        <v>45850</v>
      </c>
      <c r="C1187" t="s">
        <v>46</v>
      </c>
      <c r="D1187" t="s">
        <v>65</v>
      </c>
      <c r="E1187" t="s">
        <v>19</v>
      </c>
      <c r="F1187" t="s">
        <v>16</v>
      </c>
      <c r="G1187">
        <v>22</v>
      </c>
      <c r="H1187" s="4">
        <v>200</v>
      </c>
      <c r="I1187" s="3">
        <v>0.1</v>
      </c>
      <c r="J1187" t="s">
        <v>72</v>
      </c>
      <c r="K1187" t="s">
        <v>59</v>
      </c>
      <c r="L1187" t="s">
        <v>34</v>
      </c>
      <c r="M1187" s="4">
        <f>+TablaVentas[[#This Row],[Cantidad]]*TablaVentas[[#This Row],[Precio_unitario]]*(1-TablaVentas[[#This Row],[Descuento]])</f>
        <v>3960</v>
      </c>
    </row>
    <row r="1188" spans="1:13" x14ac:dyDescent="0.25">
      <c r="A1188" t="s">
        <v>1258</v>
      </c>
      <c r="B1188">
        <v>46009</v>
      </c>
      <c r="C1188" t="s">
        <v>45</v>
      </c>
      <c r="D1188" t="s">
        <v>65</v>
      </c>
      <c r="E1188" t="s">
        <v>19</v>
      </c>
      <c r="F1188" t="s">
        <v>16</v>
      </c>
      <c r="G1188">
        <v>36</v>
      </c>
      <c r="H1188" s="4">
        <v>200</v>
      </c>
      <c r="I1188" s="3">
        <v>0.1</v>
      </c>
      <c r="J1188" t="s">
        <v>70</v>
      </c>
      <c r="K1188" t="s">
        <v>61</v>
      </c>
      <c r="L1188" t="s">
        <v>56</v>
      </c>
      <c r="M1188" s="4">
        <f>+TablaVentas[[#This Row],[Cantidad]]*TablaVentas[[#This Row],[Precio_unitario]]*(1-TablaVentas[[#This Row],[Descuento]])</f>
        <v>6480</v>
      </c>
    </row>
    <row r="1189" spans="1:13" x14ac:dyDescent="0.25">
      <c r="A1189" t="s">
        <v>1259</v>
      </c>
      <c r="B1189">
        <v>45933</v>
      </c>
      <c r="C1189" t="s">
        <v>46</v>
      </c>
      <c r="D1189" t="s">
        <v>66</v>
      </c>
      <c r="E1189" t="s">
        <v>20</v>
      </c>
      <c r="F1189" t="s">
        <v>21</v>
      </c>
      <c r="G1189">
        <v>12</v>
      </c>
      <c r="H1189" s="4">
        <v>800</v>
      </c>
      <c r="I1189" s="3">
        <v>0.2</v>
      </c>
      <c r="J1189" t="s">
        <v>70</v>
      </c>
      <c r="K1189" t="s">
        <v>61</v>
      </c>
      <c r="L1189" t="s">
        <v>56</v>
      </c>
      <c r="M1189" s="4">
        <f>+TablaVentas[[#This Row],[Cantidad]]*TablaVentas[[#This Row],[Precio_unitario]]*(1-TablaVentas[[#This Row],[Descuento]])</f>
        <v>7680</v>
      </c>
    </row>
    <row r="1190" spans="1:13" x14ac:dyDescent="0.25">
      <c r="A1190" t="s">
        <v>1260</v>
      </c>
      <c r="B1190">
        <v>45772</v>
      </c>
      <c r="C1190" t="s">
        <v>48</v>
      </c>
      <c r="D1190" t="s">
        <v>65</v>
      </c>
      <c r="E1190" t="s">
        <v>19</v>
      </c>
      <c r="F1190" t="s">
        <v>16</v>
      </c>
      <c r="G1190">
        <v>39</v>
      </c>
      <c r="H1190" s="4">
        <v>200</v>
      </c>
      <c r="I1190" s="3">
        <v>0.1</v>
      </c>
      <c r="J1190" t="s">
        <v>70</v>
      </c>
      <c r="K1190" t="s">
        <v>58</v>
      </c>
      <c r="L1190" t="s">
        <v>30</v>
      </c>
      <c r="M1190" s="4">
        <f>+TablaVentas[[#This Row],[Cantidad]]*TablaVentas[[#This Row],[Precio_unitario]]*(1-TablaVentas[[#This Row],[Descuento]])</f>
        <v>7020</v>
      </c>
    </row>
    <row r="1191" spans="1:13" x14ac:dyDescent="0.25">
      <c r="A1191" t="s">
        <v>1261</v>
      </c>
      <c r="B1191">
        <v>45933</v>
      </c>
      <c r="C1191" t="s">
        <v>48</v>
      </c>
      <c r="D1191" t="s">
        <v>66</v>
      </c>
      <c r="E1191" t="s">
        <v>20</v>
      </c>
      <c r="F1191" t="s">
        <v>21</v>
      </c>
      <c r="G1191">
        <v>12</v>
      </c>
      <c r="H1191" s="4">
        <v>800</v>
      </c>
      <c r="I1191" s="3">
        <v>0.2</v>
      </c>
      <c r="J1191" t="s">
        <v>72</v>
      </c>
      <c r="K1191" t="s">
        <v>58</v>
      </c>
      <c r="L1191" t="s">
        <v>30</v>
      </c>
      <c r="M1191" s="4">
        <f>+TablaVentas[[#This Row],[Cantidad]]*TablaVentas[[#This Row],[Precio_unitario]]*(1-TablaVentas[[#This Row],[Descuento]])</f>
        <v>7680</v>
      </c>
    </row>
    <row r="1192" spans="1:13" x14ac:dyDescent="0.25">
      <c r="A1192" t="s">
        <v>1262</v>
      </c>
      <c r="B1192">
        <v>45874</v>
      </c>
      <c r="C1192" t="s">
        <v>47</v>
      </c>
      <c r="D1192" t="s">
        <v>64</v>
      </c>
      <c r="E1192" t="s">
        <v>17</v>
      </c>
      <c r="F1192" t="s">
        <v>18</v>
      </c>
      <c r="G1192">
        <v>38</v>
      </c>
      <c r="H1192" s="4">
        <v>1200</v>
      </c>
      <c r="I1192" s="3">
        <v>0.3</v>
      </c>
      <c r="J1192" t="s">
        <v>70</v>
      </c>
      <c r="K1192" t="s">
        <v>61</v>
      </c>
      <c r="L1192" t="s">
        <v>56</v>
      </c>
      <c r="M1192" s="4">
        <f>+TablaVentas[[#This Row],[Cantidad]]*TablaVentas[[#This Row],[Precio_unitario]]*(1-TablaVentas[[#This Row],[Descuento]])</f>
        <v>31919.999999999996</v>
      </c>
    </row>
    <row r="1193" spans="1:13" x14ac:dyDescent="0.25">
      <c r="A1193" t="s">
        <v>1263</v>
      </c>
      <c r="B1193">
        <v>45826</v>
      </c>
      <c r="C1193" t="s">
        <v>48</v>
      </c>
      <c r="D1193" t="s">
        <v>64</v>
      </c>
      <c r="E1193" t="s">
        <v>17</v>
      </c>
      <c r="F1193" t="s">
        <v>18</v>
      </c>
      <c r="G1193">
        <v>38</v>
      </c>
      <c r="H1193" s="4">
        <v>1200</v>
      </c>
      <c r="I1193" s="3">
        <v>0.3</v>
      </c>
      <c r="J1193" t="s">
        <v>72</v>
      </c>
      <c r="K1193" t="s">
        <v>61</v>
      </c>
      <c r="L1193" t="s">
        <v>56</v>
      </c>
      <c r="M1193" s="4">
        <f>+TablaVentas[[#This Row],[Cantidad]]*TablaVentas[[#This Row],[Precio_unitario]]*(1-TablaVentas[[#This Row],[Descuento]])</f>
        <v>31919.999999999996</v>
      </c>
    </row>
    <row r="1194" spans="1:13" x14ac:dyDescent="0.25">
      <c r="A1194" t="s">
        <v>1264</v>
      </c>
      <c r="B1194">
        <v>46003</v>
      </c>
      <c r="C1194" t="s">
        <v>48</v>
      </c>
      <c r="D1194" t="s">
        <v>64</v>
      </c>
      <c r="E1194" t="s">
        <v>17</v>
      </c>
      <c r="F1194" t="s">
        <v>18</v>
      </c>
      <c r="G1194">
        <v>21</v>
      </c>
      <c r="H1194" s="4">
        <v>1200</v>
      </c>
      <c r="I1194" s="3">
        <v>0.3</v>
      </c>
      <c r="J1194" t="s">
        <v>72</v>
      </c>
      <c r="K1194" t="s">
        <v>62</v>
      </c>
      <c r="L1194" t="s">
        <v>57</v>
      </c>
      <c r="M1194" s="4">
        <f>+TablaVentas[[#This Row],[Cantidad]]*TablaVentas[[#This Row],[Precio_unitario]]*(1-TablaVentas[[#This Row],[Descuento]])</f>
        <v>17640</v>
      </c>
    </row>
    <row r="1195" spans="1:13" x14ac:dyDescent="0.25">
      <c r="A1195" t="s">
        <v>1265</v>
      </c>
      <c r="B1195">
        <v>45730</v>
      </c>
      <c r="C1195" t="s">
        <v>46</v>
      </c>
      <c r="D1195" t="s">
        <v>64</v>
      </c>
      <c r="E1195" t="s">
        <v>17</v>
      </c>
      <c r="F1195" t="s">
        <v>18</v>
      </c>
      <c r="G1195">
        <v>7</v>
      </c>
      <c r="H1195" s="4">
        <v>1200</v>
      </c>
      <c r="I1195" s="3">
        <v>0.3</v>
      </c>
      <c r="J1195" t="s">
        <v>74</v>
      </c>
      <c r="K1195" t="s">
        <v>61</v>
      </c>
      <c r="L1195" t="s">
        <v>56</v>
      </c>
      <c r="M1195" s="4">
        <f>+TablaVentas[[#This Row],[Cantidad]]*TablaVentas[[#This Row],[Precio_unitario]]*(1-TablaVentas[[#This Row],[Descuento]])</f>
        <v>5880</v>
      </c>
    </row>
    <row r="1196" spans="1:13" x14ac:dyDescent="0.25">
      <c r="A1196" t="s">
        <v>1266</v>
      </c>
      <c r="B1196">
        <v>45910</v>
      </c>
      <c r="C1196" t="s">
        <v>47</v>
      </c>
      <c r="D1196" t="s">
        <v>66</v>
      </c>
      <c r="E1196" t="s">
        <v>20</v>
      </c>
      <c r="F1196" t="s">
        <v>21</v>
      </c>
      <c r="G1196">
        <v>35</v>
      </c>
      <c r="H1196" s="4">
        <v>800</v>
      </c>
      <c r="I1196" s="3">
        <v>0.2</v>
      </c>
      <c r="J1196" t="s">
        <v>70</v>
      </c>
      <c r="K1196" t="s">
        <v>62</v>
      </c>
      <c r="L1196" t="s">
        <v>57</v>
      </c>
      <c r="M1196" s="4">
        <f>+TablaVentas[[#This Row],[Cantidad]]*TablaVentas[[#This Row],[Precio_unitario]]*(1-TablaVentas[[#This Row],[Descuento]])</f>
        <v>22400</v>
      </c>
    </row>
    <row r="1197" spans="1:13" x14ac:dyDescent="0.25">
      <c r="A1197" t="s">
        <v>1267</v>
      </c>
      <c r="B1197">
        <v>45941</v>
      </c>
      <c r="C1197" t="s">
        <v>47</v>
      </c>
      <c r="D1197" t="s">
        <v>63</v>
      </c>
      <c r="E1197" t="s">
        <v>15</v>
      </c>
      <c r="F1197" t="s">
        <v>16</v>
      </c>
      <c r="G1197">
        <v>38</v>
      </c>
      <c r="H1197" s="4">
        <v>50</v>
      </c>
      <c r="I1197" s="3">
        <v>0.1</v>
      </c>
      <c r="J1197" t="s">
        <v>72</v>
      </c>
      <c r="K1197" t="s">
        <v>61</v>
      </c>
      <c r="L1197" t="s">
        <v>56</v>
      </c>
      <c r="M1197" s="4">
        <f>+TablaVentas[[#This Row],[Cantidad]]*TablaVentas[[#This Row],[Precio_unitario]]*(1-TablaVentas[[#This Row],[Descuento]])</f>
        <v>1710</v>
      </c>
    </row>
    <row r="1198" spans="1:13" x14ac:dyDescent="0.25">
      <c r="A1198" t="s">
        <v>1268</v>
      </c>
      <c r="B1198">
        <v>45896</v>
      </c>
      <c r="C1198" t="s">
        <v>46</v>
      </c>
      <c r="D1198" t="s">
        <v>63</v>
      </c>
      <c r="E1198" t="s">
        <v>15</v>
      </c>
      <c r="F1198" t="s">
        <v>16</v>
      </c>
      <c r="G1198">
        <v>18</v>
      </c>
      <c r="H1198" s="4">
        <v>50</v>
      </c>
      <c r="I1198" s="3">
        <v>0.1</v>
      </c>
      <c r="J1198" t="s">
        <v>70</v>
      </c>
      <c r="K1198" t="s">
        <v>58</v>
      </c>
      <c r="L1198" t="s">
        <v>30</v>
      </c>
      <c r="M1198" s="4">
        <f>+TablaVentas[[#This Row],[Cantidad]]*TablaVentas[[#This Row],[Precio_unitario]]*(1-TablaVentas[[#This Row],[Descuento]])</f>
        <v>810</v>
      </c>
    </row>
    <row r="1199" spans="1:13" x14ac:dyDescent="0.25">
      <c r="A1199" t="s">
        <v>1269</v>
      </c>
      <c r="B1199">
        <v>45894</v>
      </c>
      <c r="C1199" t="s">
        <v>47</v>
      </c>
      <c r="D1199" t="s">
        <v>64</v>
      </c>
      <c r="E1199" t="s">
        <v>17</v>
      </c>
      <c r="F1199" t="s">
        <v>18</v>
      </c>
      <c r="G1199">
        <v>38</v>
      </c>
      <c r="H1199" s="4">
        <v>1200</v>
      </c>
      <c r="I1199" s="3">
        <v>0.3</v>
      </c>
      <c r="J1199" t="s">
        <v>72</v>
      </c>
      <c r="K1199" t="s">
        <v>62</v>
      </c>
      <c r="L1199" t="s">
        <v>57</v>
      </c>
      <c r="M1199" s="4">
        <f>+TablaVentas[[#This Row],[Cantidad]]*TablaVentas[[#This Row],[Precio_unitario]]*(1-TablaVentas[[#This Row],[Descuento]])</f>
        <v>31919.999999999996</v>
      </c>
    </row>
    <row r="1200" spans="1:13" x14ac:dyDescent="0.25">
      <c r="A1200" t="s">
        <v>1270</v>
      </c>
      <c r="B1200">
        <v>45983</v>
      </c>
      <c r="C1200" t="s">
        <v>46</v>
      </c>
      <c r="D1200" t="s">
        <v>64</v>
      </c>
      <c r="E1200" t="s">
        <v>17</v>
      </c>
      <c r="F1200" t="s">
        <v>18</v>
      </c>
      <c r="G1200">
        <v>36</v>
      </c>
      <c r="H1200" s="4">
        <v>1200</v>
      </c>
      <c r="I1200" s="3">
        <v>0.3</v>
      </c>
      <c r="J1200" t="s">
        <v>74</v>
      </c>
      <c r="K1200" t="s">
        <v>59</v>
      </c>
      <c r="L1200" t="s">
        <v>34</v>
      </c>
      <c r="M1200" s="4">
        <f>+TablaVentas[[#This Row],[Cantidad]]*TablaVentas[[#This Row],[Precio_unitario]]*(1-TablaVentas[[#This Row],[Descuento]])</f>
        <v>30239.999999999996</v>
      </c>
    </row>
    <row r="1201" spans="1:13" x14ac:dyDescent="0.25">
      <c r="A1201" t="s">
        <v>1271</v>
      </c>
      <c r="B1201">
        <v>45871</v>
      </c>
      <c r="C1201" t="s">
        <v>48</v>
      </c>
      <c r="D1201" t="s">
        <v>66</v>
      </c>
      <c r="E1201" t="s">
        <v>20</v>
      </c>
      <c r="F1201" t="s">
        <v>21</v>
      </c>
      <c r="G1201">
        <v>22</v>
      </c>
      <c r="H1201" s="4">
        <v>800</v>
      </c>
      <c r="I1201" s="3">
        <v>0.2</v>
      </c>
      <c r="J1201" t="s">
        <v>70</v>
      </c>
      <c r="K1201" t="s">
        <v>58</v>
      </c>
      <c r="L1201" t="s">
        <v>30</v>
      </c>
      <c r="M1201" s="4">
        <f>+TablaVentas[[#This Row],[Cantidad]]*TablaVentas[[#This Row],[Precio_unitario]]*(1-TablaVentas[[#This Row],[Descuento]])</f>
        <v>14080</v>
      </c>
    </row>
    <row r="1202" spans="1:13" x14ac:dyDescent="0.25">
      <c r="A1202" t="s">
        <v>1272</v>
      </c>
      <c r="B1202">
        <v>45898</v>
      </c>
      <c r="C1202" t="s">
        <v>46</v>
      </c>
      <c r="D1202" t="s">
        <v>65</v>
      </c>
      <c r="E1202" t="s">
        <v>19</v>
      </c>
      <c r="F1202" t="s">
        <v>16</v>
      </c>
      <c r="G1202">
        <v>19</v>
      </c>
      <c r="H1202" s="4">
        <v>200</v>
      </c>
      <c r="I1202" s="3">
        <v>0.1</v>
      </c>
      <c r="J1202" t="s">
        <v>70</v>
      </c>
      <c r="K1202" t="s">
        <v>62</v>
      </c>
      <c r="L1202" t="s">
        <v>57</v>
      </c>
      <c r="M1202" s="4">
        <f>+TablaVentas[[#This Row],[Cantidad]]*TablaVentas[[#This Row],[Precio_unitario]]*(1-TablaVentas[[#This Row],[Descuento]])</f>
        <v>3420</v>
      </c>
    </row>
    <row r="1203" spans="1:13" x14ac:dyDescent="0.25">
      <c r="A1203" t="s">
        <v>1273</v>
      </c>
      <c r="B1203">
        <v>45892</v>
      </c>
      <c r="C1203" t="s">
        <v>48</v>
      </c>
      <c r="D1203" t="s">
        <v>66</v>
      </c>
      <c r="E1203" t="s">
        <v>20</v>
      </c>
      <c r="F1203" t="s">
        <v>21</v>
      </c>
      <c r="G1203">
        <v>21</v>
      </c>
      <c r="H1203" s="4">
        <v>800</v>
      </c>
      <c r="I1203" s="3">
        <v>0.2</v>
      </c>
      <c r="J1203" t="s">
        <v>70</v>
      </c>
      <c r="K1203" t="s">
        <v>59</v>
      </c>
      <c r="L1203" t="s">
        <v>34</v>
      </c>
      <c r="M1203" s="4">
        <f>+TablaVentas[[#This Row],[Cantidad]]*TablaVentas[[#This Row],[Precio_unitario]]*(1-TablaVentas[[#This Row],[Descuento]])</f>
        <v>13440</v>
      </c>
    </row>
    <row r="1204" spans="1:13" x14ac:dyDescent="0.25">
      <c r="A1204" t="s">
        <v>1274</v>
      </c>
      <c r="B1204">
        <v>45986</v>
      </c>
      <c r="C1204" t="s">
        <v>47</v>
      </c>
      <c r="D1204" t="s">
        <v>65</v>
      </c>
      <c r="E1204" t="s">
        <v>19</v>
      </c>
      <c r="F1204" t="s">
        <v>16</v>
      </c>
      <c r="G1204">
        <v>32</v>
      </c>
      <c r="H1204" s="4">
        <v>200</v>
      </c>
      <c r="I1204" s="3">
        <v>0.1</v>
      </c>
      <c r="J1204" t="s">
        <v>74</v>
      </c>
      <c r="K1204" t="s">
        <v>59</v>
      </c>
      <c r="L1204" t="s">
        <v>34</v>
      </c>
      <c r="M1204" s="4">
        <f>+TablaVentas[[#This Row],[Cantidad]]*TablaVentas[[#This Row],[Precio_unitario]]*(1-TablaVentas[[#This Row],[Descuento]])</f>
        <v>5760</v>
      </c>
    </row>
    <row r="1205" spans="1:13" x14ac:dyDescent="0.25">
      <c r="A1205" t="s">
        <v>1275</v>
      </c>
      <c r="B1205">
        <v>45895</v>
      </c>
      <c r="C1205" t="s">
        <v>45</v>
      </c>
      <c r="D1205" t="s">
        <v>65</v>
      </c>
      <c r="E1205" t="s">
        <v>19</v>
      </c>
      <c r="F1205" t="s">
        <v>16</v>
      </c>
      <c r="G1205">
        <v>41</v>
      </c>
      <c r="H1205" s="4">
        <v>200</v>
      </c>
      <c r="I1205" s="3">
        <v>0.1</v>
      </c>
      <c r="J1205" t="s">
        <v>72</v>
      </c>
      <c r="K1205" t="s">
        <v>62</v>
      </c>
      <c r="L1205" t="s">
        <v>57</v>
      </c>
      <c r="M1205" s="4">
        <f>+TablaVentas[[#This Row],[Cantidad]]*TablaVentas[[#This Row],[Precio_unitario]]*(1-TablaVentas[[#This Row],[Descuento]])</f>
        <v>7380</v>
      </c>
    </row>
    <row r="1206" spans="1:13" x14ac:dyDescent="0.25">
      <c r="A1206" t="s">
        <v>1276</v>
      </c>
      <c r="B1206">
        <v>45748</v>
      </c>
      <c r="C1206" t="s">
        <v>46</v>
      </c>
      <c r="D1206" t="s">
        <v>65</v>
      </c>
      <c r="E1206" t="s">
        <v>19</v>
      </c>
      <c r="F1206" t="s">
        <v>16</v>
      </c>
      <c r="G1206">
        <v>28</v>
      </c>
      <c r="H1206" s="4">
        <v>200</v>
      </c>
      <c r="I1206" s="3">
        <v>0.1</v>
      </c>
      <c r="J1206" t="s">
        <v>72</v>
      </c>
      <c r="K1206" t="s">
        <v>60</v>
      </c>
      <c r="L1206" t="s">
        <v>37</v>
      </c>
      <c r="M1206" s="4">
        <f>+TablaVentas[[#This Row],[Cantidad]]*TablaVentas[[#This Row],[Precio_unitario]]*(1-TablaVentas[[#This Row],[Descuento]])</f>
        <v>5040</v>
      </c>
    </row>
    <row r="1207" spans="1:13" x14ac:dyDescent="0.25">
      <c r="A1207" t="s">
        <v>1277</v>
      </c>
      <c r="B1207">
        <v>45666</v>
      </c>
      <c r="C1207" t="s">
        <v>47</v>
      </c>
      <c r="D1207" t="s">
        <v>63</v>
      </c>
      <c r="E1207" t="s">
        <v>15</v>
      </c>
      <c r="F1207" t="s">
        <v>16</v>
      </c>
      <c r="G1207">
        <v>45</v>
      </c>
      <c r="H1207" s="4">
        <v>50</v>
      </c>
      <c r="I1207" s="3">
        <v>0.1</v>
      </c>
      <c r="J1207" t="s">
        <v>74</v>
      </c>
      <c r="K1207" t="s">
        <v>61</v>
      </c>
      <c r="L1207" t="s">
        <v>56</v>
      </c>
      <c r="M1207" s="4">
        <f>+TablaVentas[[#This Row],[Cantidad]]*TablaVentas[[#This Row],[Precio_unitario]]*(1-TablaVentas[[#This Row],[Descuento]])</f>
        <v>2025</v>
      </c>
    </row>
    <row r="1208" spans="1:13" x14ac:dyDescent="0.25">
      <c r="A1208" t="s">
        <v>1278</v>
      </c>
      <c r="B1208">
        <v>45956</v>
      </c>
      <c r="C1208" t="s">
        <v>46</v>
      </c>
      <c r="D1208" t="s">
        <v>65</v>
      </c>
      <c r="E1208" t="s">
        <v>19</v>
      </c>
      <c r="F1208" t="s">
        <v>16</v>
      </c>
      <c r="G1208">
        <v>15</v>
      </c>
      <c r="H1208" s="4">
        <v>200</v>
      </c>
      <c r="I1208" s="3">
        <v>0.1</v>
      </c>
      <c r="J1208" t="s">
        <v>72</v>
      </c>
      <c r="K1208" t="s">
        <v>62</v>
      </c>
      <c r="L1208" t="s">
        <v>57</v>
      </c>
      <c r="M1208" s="4">
        <f>+TablaVentas[[#This Row],[Cantidad]]*TablaVentas[[#This Row],[Precio_unitario]]*(1-TablaVentas[[#This Row],[Descuento]])</f>
        <v>2700</v>
      </c>
    </row>
    <row r="1209" spans="1:13" x14ac:dyDescent="0.25">
      <c r="A1209" t="s">
        <v>1279</v>
      </c>
      <c r="B1209">
        <v>45856</v>
      </c>
      <c r="C1209" t="s">
        <v>45</v>
      </c>
      <c r="D1209" t="s">
        <v>66</v>
      </c>
      <c r="E1209" t="s">
        <v>20</v>
      </c>
      <c r="F1209" t="s">
        <v>21</v>
      </c>
      <c r="G1209">
        <v>30</v>
      </c>
      <c r="H1209" s="4">
        <v>800</v>
      </c>
      <c r="I1209" s="3">
        <v>0.2</v>
      </c>
      <c r="J1209" t="s">
        <v>72</v>
      </c>
      <c r="K1209" t="s">
        <v>59</v>
      </c>
      <c r="L1209" t="s">
        <v>34</v>
      </c>
      <c r="M1209" s="4">
        <f>+TablaVentas[[#This Row],[Cantidad]]*TablaVentas[[#This Row],[Precio_unitario]]*(1-TablaVentas[[#This Row],[Descuento]])</f>
        <v>19200</v>
      </c>
    </row>
    <row r="1210" spans="1:13" x14ac:dyDescent="0.25">
      <c r="A1210" t="s">
        <v>1280</v>
      </c>
      <c r="B1210">
        <v>45908</v>
      </c>
      <c r="C1210" t="s">
        <v>47</v>
      </c>
      <c r="D1210" t="s">
        <v>63</v>
      </c>
      <c r="E1210" t="s">
        <v>15</v>
      </c>
      <c r="F1210" t="s">
        <v>16</v>
      </c>
      <c r="G1210">
        <v>29</v>
      </c>
      <c r="H1210" s="4">
        <v>50</v>
      </c>
      <c r="I1210" s="3">
        <v>0.1</v>
      </c>
      <c r="J1210" t="s">
        <v>74</v>
      </c>
      <c r="K1210" t="s">
        <v>61</v>
      </c>
      <c r="L1210" t="s">
        <v>56</v>
      </c>
      <c r="M1210" s="4">
        <f>+TablaVentas[[#This Row],[Cantidad]]*TablaVentas[[#This Row],[Precio_unitario]]*(1-TablaVentas[[#This Row],[Descuento]])</f>
        <v>1305</v>
      </c>
    </row>
    <row r="1211" spans="1:13" x14ac:dyDescent="0.25">
      <c r="A1211" t="s">
        <v>1281</v>
      </c>
      <c r="B1211">
        <v>45673</v>
      </c>
      <c r="C1211" t="s">
        <v>47</v>
      </c>
      <c r="D1211" t="s">
        <v>64</v>
      </c>
      <c r="E1211" t="s">
        <v>17</v>
      </c>
      <c r="F1211" t="s">
        <v>18</v>
      </c>
      <c r="G1211">
        <v>32</v>
      </c>
      <c r="H1211" s="4">
        <v>1200</v>
      </c>
      <c r="I1211" s="3">
        <v>0.3</v>
      </c>
      <c r="J1211" t="s">
        <v>72</v>
      </c>
      <c r="K1211" t="s">
        <v>62</v>
      </c>
      <c r="L1211" t="s">
        <v>57</v>
      </c>
      <c r="M1211" s="4">
        <f>+TablaVentas[[#This Row],[Cantidad]]*TablaVentas[[#This Row],[Precio_unitario]]*(1-TablaVentas[[#This Row],[Descuento]])</f>
        <v>26880</v>
      </c>
    </row>
    <row r="1212" spans="1:13" x14ac:dyDescent="0.25">
      <c r="A1212" t="s">
        <v>1282</v>
      </c>
      <c r="B1212">
        <v>45894</v>
      </c>
      <c r="C1212" t="s">
        <v>47</v>
      </c>
      <c r="D1212" t="s">
        <v>63</v>
      </c>
      <c r="E1212" t="s">
        <v>15</v>
      </c>
      <c r="F1212" t="s">
        <v>16</v>
      </c>
      <c r="G1212">
        <v>17</v>
      </c>
      <c r="H1212" s="4">
        <v>50</v>
      </c>
      <c r="I1212" s="3">
        <v>0.1</v>
      </c>
      <c r="J1212" t="s">
        <v>72</v>
      </c>
      <c r="K1212" t="s">
        <v>60</v>
      </c>
      <c r="L1212" t="s">
        <v>37</v>
      </c>
      <c r="M1212" s="4">
        <f>+TablaVentas[[#This Row],[Cantidad]]*TablaVentas[[#This Row],[Precio_unitario]]*(1-TablaVentas[[#This Row],[Descuento]])</f>
        <v>765</v>
      </c>
    </row>
    <row r="1213" spans="1:13" x14ac:dyDescent="0.25">
      <c r="A1213" t="s">
        <v>1283</v>
      </c>
      <c r="B1213">
        <v>45943</v>
      </c>
      <c r="C1213" t="s">
        <v>47</v>
      </c>
      <c r="D1213" t="s">
        <v>63</v>
      </c>
      <c r="E1213" t="s">
        <v>15</v>
      </c>
      <c r="F1213" t="s">
        <v>16</v>
      </c>
      <c r="G1213">
        <v>18</v>
      </c>
      <c r="H1213" s="4">
        <v>50</v>
      </c>
      <c r="I1213" s="3">
        <v>0.1</v>
      </c>
      <c r="J1213" t="s">
        <v>70</v>
      </c>
      <c r="K1213" t="s">
        <v>62</v>
      </c>
      <c r="L1213" t="s">
        <v>57</v>
      </c>
      <c r="M1213" s="4">
        <f>+TablaVentas[[#This Row],[Cantidad]]*TablaVentas[[#This Row],[Precio_unitario]]*(1-TablaVentas[[#This Row],[Descuento]])</f>
        <v>810</v>
      </c>
    </row>
    <row r="1214" spans="1:13" x14ac:dyDescent="0.25">
      <c r="A1214" t="s">
        <v>1284</v>
      </c>
      <c r="B1214">
        <v>46015</v>
      </c>
      <c r="C1214" t="s">
        <v>48</v>
      </c>
      <c r="D1214" t="s">
        <v>63</v>
      </c>
      <c r="E1214" t="s">
        <v>15</v>
      </c>
      <c r="F1214" t="s">
        <v>16</v>
      </c>
      <c r="G1214">
        <v>17</v>
      </c>
      <c r="H1214" s="4">
        <v>50</v>
      </c>
      <c r="I1214" s="3">
        <v>0.1</v>
      </c>
      <c r="J1214" t="s">
        <v>70</v>
      </c>
      <c r="K1214" t="s">
        <v>62</v>
      </c>
      <c r="L1214" t="s">
        <v>57</v>
      </c>
      <c r="M1214" s="4">
        <f>+TablaVentas[[#This Row],[Cantidad]]*TablaVentas[[#This Row],[Precio_unitario]]*(1-TablaVentas[[#This Row],[Descuento]])</f>
        <v>765</v>
      </c>
    </row>
    <row r="1215" spans="1:13" x14ac:dyDescent="0.25">
      <c r="A1215" t="s">
        <v>1285</v>
      </c>
      <c r="B1215">
        <v>45842</v>
      </c>
      <c r="C1215" t="s">
        <v>47</v>
      </c>
      <c r="D1215" t="s">
        <v>65</v>
      </c>
      <c r="E1215" t="s">
        <v>19</v>
      </c>
      <c r="F1215" t="s">
        <v>16</v>
      </c>
      <c r="G1215">
        <v>36</v>
      </c>
      <c r="H1215" s="4">
        <v>200</v>
      </c>
      <c r="I1215" s="3">
        <v>0.1</v>
      </c>
      <c r="J1215" t="s">
        <v>74</v>
      </c>
      <c r="K1215" t="s">
        <v>61</v>
      </c>
      <c r="L1215" t="s">
        <v>56</v>
      </c>
      <c r="M1215" s="4">
        <f>+TablaVentas[[#This Row],[Cantidad]]*TablaVentas[[#This Row],[Precio_unitario]]*(1-TablaVentas[[#This Row],[Descuento]])</f>
        <v>6480</v>
      </c>
    </row>
    <row r="1216" spans="1:13" x14ac:dyDescent="0.25">
      <c r="A1216" t="s">
        <v>1286</v>
      </c>
      <c r="B1216">
        <v>45932</v>
      </c>
      <c r="C1216" t="s">
        <v>45</v>
      </c>
      <c r="D1216" t="s">
        <v>63</v>
      </c>
      <c r="E1216" t="s">
        <v>15</v>
      </c>
      <c r="F1216" t="s">
        <v>16</v>
      </c>
      <c r="G1216">
        <v>45</v>
      </c>
      <c r="H1216" s="4">
        <v>50</v>
      </c>
      <c r="I1216" s="3">
        <v>0.1</v>
      </c>
      <c r="J1216" t="s">
        <v>70</v>
      </c>
      <c r="K1216" t="s">
        <v>60</v>
      </c>
      <c r="L1216" t="s">
        <v>37</v>
      </c>
      <c r="M1216" s="4">
        <f>+TablaVentas[[#This Row],[Cantidad]]*TablaVentas[[#This Row],[Precio_unitario]]*(1-TablaVentas[[#This Row],[Descuento]])</f>
        <v>2025</v>
      </c>
    </row>
    <row r="1217" spans="1:13" x14ac:dyDescent="0.25">
      <c r="A1217" t="s">
        <v>1287</v>
      </c>
      <c r="B1217">
        <v>45719</v>
      </c>
      <c r="C1217" t="s">
        <v>47</v>
      </c>
      <c r="D1217" t="s">
        <v>64</v>
      </c>
      <c r="E1217" t="s">
        <v>17</v>
      </c>
      <c r="F1217" t="s">
        <v>18</v>
      </c>
      <c r="G1217">
        <v>44</v>
      </c>
      <c r="H1217" s="4">
        <v>1200</v>
      </c>
      <c r="I1217" s="3">
        <v>0.3</v>
      </c>
      <c r="J1217" t="s">
        <v>70</v>
      </c>
      <c r="K1217" t="s">
        <v>61</v>
      </c>
      <c r="L1217" t="s">
        <v>56</v>
      </c>
      <c r="M1217" s="4">
        <f>+TablaVentas[[#This Row],[Cantidad]]*TablaVentas[[#This Row],[Precio_unitario]]*(1-TablaVentas[[#This Row],[Descuento]])</f>
        <v>36960</v>
      </c>
    </row>
    <row r="1218" spans="1:13" x14ac:dyDescent="0.25">
      <c r="A1218" t="s">
        <v>1288</v>
      </c>
      <c r="B1218">
        <v>45887</v>
      </c>
      <c r="C1218" t="s">
        <v>48</v>
      </c>
      <c r="D1218" t="s">
        <v>64</v>
      </c>
      <c r="E1218" t="s">
        <v>17</v>
      </c>
      <c r="F1218" t="s">
        <v>18</v>
      </c>
      <c r="G1218">
        <v>24</v>
      </c>
      <c r="H1218" s="4">
        <v>1200</v>
      </c>
      <c r="I1218" s="3">
        <v>0.3</v>
      </c>
      <c r="J1218" t="s">
        <v>72</v>
      </c>
      <c r="K1218" t="s">
        <v>59</v>
      </c>
      <c r="L1218" t="s">
        <v>34</v>
      </c>
      <c r="M1218" s="4">
        <f>+TablaVentas[[#This Row],[Cantidad]]*TablaVentas[[#This Row],[Precio_unitario]]*(1-TablaVentas[[#This Row],[Descuento]])</f>
        <v>20160</v>
      </c>
    </row>
    <row r="1219" spans="1:13" x14ac:dyDescent="0.25">
      <c r="A1219" t="s">
        <v>1289</v>
      </c>
      <c r="B1219">
        <v>45679</v>
      </c>
      <c r="C1219" t="s">
        <v>48</v>
      </c>
      <c r="D1219" t="s">
        <v>66</v>
      </c>
      <c r="E1219" t="s">
        <v>20</v>
      </c>
      <c r="F1219" t="s">
        <v>21</v>
      </c>
      <c r="G1219">
        <v>28</v>
      </c>
      <c r="H1219" s="4">
        <v>800</v>
      </c>
      <c r="I1219" s="3">
        <v>0.2</v>
      </c>
      <c r="J1219" t="s">
        <v>72</v>
      </c>
      <c r="K1219" t="s">
        <v>62</v>
      </c>
      <c r="L1219" t="s">
        <v>57</v>
      </c>
      <c r="M1219" s="4">
        <f>+TablaVentas[[#This Row],[Cantidad]]*TablaVentas[[#This Row],[Precio_unitario]]*(1-TablaVentas[[#This Row],[Descuento]])</f>
        <v>17920</v>
      </c>
    </row>
    <row r="1220" spans="1:13" x14ac:dyDescent="0.25">
      <c r="A1220" t="s">
        <v>1290</v>
      </c>
      <c r="B1220">
        <v>45819</v>
      </c>
      <c r="C1220" t="s">
        <v>47</v>
      </c>
      <c r="D1220" t="s">
        <v>65</v>
      </c>
      <c r="E1220" t="s">
        <v>19</v>
      </c>
      <c r="F1220" t="s">
        <v>16</v>
      </c>
      <c r="G1220">
        <v>17</v>
      </c>
      <c r="H1220" s="4">
        <v>200</v>
      </c>
      <c r="I1220" s="3">
        <v>0.1</v>
      </c>
      <c r="J1220" t="s">
        <v>74</v>
      </c>
      <c r="K1220" t="s">
        <v>61</v>
      </c>
      <c r="L1220" t="s">
        <v>56</v>
      </c>
      <c r="M1220" s="4">
        <f>+TablaVentas[[#This Row],[Cantidad]]*TablaVentas[[#This Row],[Precio_unitario]]*(1-TablaVentas[[#This Row],[Descuento]])</f>
        <v>3060</v>
      </c>
    </row>
    <row r="1221" spans="1:13" x14ac:dyDescent="0.25">
      <c r="A1221" t="s">
        <v>1291</v>
      </c>
      <c r="B1221">
        <v>45941</v>
      </c>
      <c r="C1221" t="s">
        <v>46</v>
      </c>
      <c r="D1221" t="s">
        <v>65</v>
      </c>
      <c r="E1221" t="s">
        <v>19</v>
      </c>
      <c r="F1221" t="s">
        <v>16</v>
      </c>
      <c r="G1221">
        <v>20</v>
      </c>
      <c r="H1221" s="4">
        <v>200</v>
      </c>
      <c r="I1221" s="3">
        <v>0.1</v>
      </c>
      <c r="J1221" t="s">
        <v>74</v>
      </c>
      <c r="K1221" t="s">
        <v>61</v>
      </c>
      <c r="L1221" t="s">
        <v>56</v>
      </c>
      <c r="M1221" s="4">
        <f>+TablaVentas[[#This Row],[Cantidad]]*TablaVentas[[#This Row],[Precio_unitario]]*(1-TablaVentas[[#This Row],[Descuento]])</f>
        <v>3600</v>
      </c>
    </row>
    <row r="1222" spans="1:13" x14ac:dyDescent="0.25">
      <c r="A1222" t="s">
        <v>1292</v>
      </c>
      <c r="B1222">
        <v>46020</v>
      </c>
      <c r="C1222" t="s">
        <v>47</v>
      </c>
      <c r="D1222" t="s">
        <v>63</v>
      </c>
      <c r="E1222" t="s">
        <v>15</v>
      </c>
      <c r="F1222" t="s">
        <v>16</v>
      </c>
      <c r="G1222">
        <v>10</v>
      </c>
      <c r="H1222" s="4">
        <v>50</v>
      </c>
      <c r="I1222" s="3">
        <v>0.1</v>
      </c>
      <c r="J1222" t="s">
        <v>74</v>
      </c>
      <c r="K1222" t="s">
        <v>59</v>
      </c>
      <c r="L1222" t="s">
        <v>34</v>
      </c>
      <c r="M1222" s="4">
        <f>+TablaVentas[[#This Row],[Cantidad]]*TablaVentas[[#This Row],[Precio_unitario]]*(1-TablaVentas[[#This Row],[Descuento]])</f>
        <v>450</v>
      </c>
    </row>
    <row r="1223" spans="1:13" x14ac:dyDescent="0.25">
      <c r="A1223" t="s">
        <v>1293</v>
      </c>
      <c r="B1223">
        <v>45964</v>
      </c>
      <c r="C1223" t="s">
        <v>45</v>
      </c>
      <c r="D1223" t="s">
        <v>65</v>
      </c>
      <c r="E1223" t="s">
        <v>19</v>
      </c>
      <c r="F1223" t="s">
        <v>16</v>
      </c>
      <c r="G1223">
        <v>9</v>
      </c>
      <c r="H1223" s="4">
        <v>200</v>
      </c>
      <c r="I1223" s="3">
        <v>0.1</v>
      </c>
      <c r="J1223" t="s">
        <v>72</v>
      </c>
      <c r="K1223" t="s">
        <v>62</v>
      </c>
      <c r="L1223" t="s">
        <v>57</v>
      </c>
      <c r="M1223" s="4">
        <f>+TablaVentas[[#This Row],[Cantidad]]*TablaVentas[[#This Row],[Precio_unitario]]*(1-TablaVentas[[#This Row],[Descuento]])</f>
        <v>1620</v>
      </c>
    </row>
    <row r="1224" spans="1:13" x14ac:dyDescent="0.25">
      <c r="A1224" t="s">
        <v>1294</v>
      </c>
      <c r="B1224">
        <v>45839</v>
      </c>
      <c r="C1224" t="s">
        <v>45</v>
      </c>
      <c r="D1224" t="s">
        <v>66</v>
      </c>
      <c r="E1224" t="s">
        <v>20</v>
      </c>
      <c r="F1224" t="s">
        <v>21</v>
      </c>
      <c r="G1224">
        <v>15</v>
      </c>
      <c r="H1224" s="4">
        <v>800</v>
      </c>
      <c r="I1224" s="3">
        <v>0.2</v>
      </c>
      <c r="J1224" t="s">
        <v>74</v>
      </c>
      <c r="K1224" t="s">
        <v>58</v>
      </c>
      <c r="L1224" t="s">
        <v>30</v>
      </c>
      <c r="M1224" s="4">
        <f>+TablaVentas[[#This Row],[Cantidad]]*TablaVentas[[#This Row],[Precio_unitario]]*(1-TablaVentas[[#This Row],[Descuento]])</f>
        <v>9600</v>
      </c>
    </row>
    <row r="1225" spans="1:13" x14ac:dyDescent="0.25">
      <c r="A1225" t="s">
        <v>1295</v>
      </c>
      <c r="B1225">
        <v>45664</v>
      </c>
      <c r="C1225" t="s">
        <v>47</v>
      </c>
      <c r="D1225" t="s">
        <v>64</v>
      </c>
      <c r="E1225" t="s">
        <v>17</v>
      </c>
      <c r="F1225" t="s">
        <v>18</v>
      </c>
      <c r="G1225">
        <v>15</v>
      </c>
      <c r="H1225" s="4">
        <v>1200</v>
      </c>
      <c r="I1225" s="3">
        <v>0.3</v>
      </c>
      <c r="J1225" t="s">
        <v>74</v>
      </c>
      <c r="K1225" t="s">
        <v>58</v>
      </c>
      <c r="L1225" t="s">
        <v>30</v>
      </c>
      <c r="M1225" s="4">
        <f>+TablaVentas[[#This Row],[Cantidad]]*TablaVentas[[#This Row],[Precio_unitario]]*(1-TablaVentas[[#This Row],[Descuento]])</f>
        <v>12600</v>
      </c>
    </row>
    <row r="1226" spans="1:13" x14ac:dyDescent="0.25">
      <c r="A1226" t="s">
        <v>1296</v>
      </c>
      <c r="B1226">
        <v>45874</v>
      </c>
      <c r="C1226" t="s">
        <v>46</v>
      </c>
      <c r="D1226" t="s">
        <v>65</v>
      </c>
      <c r="E1226" t="s">
        <v>19</v>
      </c>
      <c r="F1226" t="s">
        <v>16</v>
      </c>
      <c r="G1226">
        <v>10</v>
      </c>
      <c r="H1226" s="4">
        <v>200</v>
      </c>
      <c r="I1226" s="3">
        <v>0.1</v>
      </c>
      <c r="J1226" t="s">
        <v>74</v>
      </c>
      <c r="K1226" t="s">
        <v>62</v>
      </c>
      <c r="L1226" t="s">
        <v>57</v>
      </c>
      <c r="M1226" s="4">
        <f>+TablaVentas[[#This Row],[Cantidad]]*TablaVentas[[#This Row],[Precio_unitario]]*(1-TablaVentas[[#This Row],[Descuento]])</f>
        <v>1800</v>
      </c>
    </row>
    <row r="1227" spans="1:13" x14ac:dyDescent="0.25">
      <c r="A1227" t="s">
        <v>1297</v>
      </c>
      <c r="B1227">
        <v>45701</v>
      </c>
      <c r="C1227" t="s">
        <v>45</v>
      </c>
      <c r="D1227" t="s">
        <v>66</v>
      </c>
      <c r="E1227" t="s">
        <v>20</v>
      </c>
      <c r="F1227" t="s">
        <v>21</v>
      </c>
      <c r="G1227">
        <v>30</v>
      </c>
      <c r="H1227" s="4">
        <v>800</v>
      </c>
      <c r="I1227" s="3">
        <v>0.2</v>
      </c>
      <c r="J1227" t="s">
        <v>72</v>
      </c>
      <c r="K1227" t="s">
        <v>58</v>
      </c>
      <c r="L1227" t="s">
        <v>30</v>
      </c>
      <c r="M1227" s="4">
        <f>+TablaVentas[[#This Row],[Cantidad]]*TablaVentas[[#This Row],[Precio_unitario]]*(1-TablaVentas[[#This Row],[Descuento]])</f>
        <v>19200</v>
      </c>
    </row>
    <row r="1228" spans="1:13" x14ac:dyDescent="0.25">
      <c r="A1228" t="s">
        <v>1298</v>
      </c>
      <c r="B1228">
        <v>45729</v>
      </c>
      <c r="C1228" t="s">
        <v>47</v>
      </c>
      <c r="D1228" t="s">
        <v>63</v>
      </c>
      <c r="E1228" t="s">
        <v>15</v>
      </c>
      <c r="F1228" t="s">
        <v>16</v>
      </c>
      <c r="G1228">
        <v>22</v>
      </c>
      <c r="H1228" s="4">
        <v>50</v>
      </c>
      <c r="I1228" s="3">
        <v>0.1</v>
      </c>
      <c r="J1228" t="s">
        <v>74</v>
      </c>
      <c r="K1228" t="s">
        <v>61</v>
      </c>
      <c r="L1228" t="s">
        <v>56</v>
      </c>
      <c r="M1228" s="4">
        <f>+TablaVentas[[#This Row],[Cantidad]]*TablaVentas[[#This Row],[Precio_unitario]]*(1-TablaVentas[[#This Row],[Descuento]])</f>
        <v>990</v>
      </c>
    </row>
    <row r="1229" spans="1:13" x14ac:dyDescent="0.25">
      <c r="A1229" t="s">
        <v>1299</v>
      </c>
      <c r="B1229">
        <v>45772</v>
      </c>
      <c r="C1229" t="s">
        <v>46</v>
      </c>
      <c r="D1229" t="s">
        <v>66</v>
      </c>
      <c r="E1229" t="s">
        <v>20</v>
      </c>
      <c r="F1229" t="s">
        <v>21</v>
      </c>
      <c r="G1229">
        <v>20</v>
      </c>
      <c r="H1229" s="4">
        <v>800</v>
      </c>
      <c r="I1229" s="3">
        <v>0.2</v>
      </c>
      <c r="J1229" t="s">
        <v>74</v>
      </c>
      <c r="K1229" t="s">
        <v>61</v>
      </c>
      <c r="L1229" t="s">
        <v>56</v>
      </c>
      <c r="M1229" s="4">
        <f>+TablaVentas[[#This Row],[Cantidad]]*TablaVentas[[#This Row],[Precio_unitario]]*(1-TablaVentas[[#This Row],[Descuento]])</f>
        <v>12800</v>
      </c>
    </row>
    <row r="1230" spans="1:13" x14ac:dyDescent="0.25">
      <c r="A1230" t="s">
        <v>1300</v>
      </c>
      <c r="B1230">
        <v>46008</v>
      </c>
      <c r="C1230" t="s">
        <v>46</v>
      </c>
      <c r="D1230" t="s">
        <v>63</v>
      </c>
      <c r="E1230" t="s">
        <v>15</v>
      </c>
      <c r="F1230" t="s">
        <v>16</v>
      </c>
      <c r="G1230">
        <v>31</v>
      </c>
      <c r="H1230" s="4">
        <v>50</v>
      </c>
      <c r="I1230" s="3">
        <v>0.1</v>
      </c>
      <c r="J1230" t="s">
        <v>70</v>
      </c>
      <c r="K1230" t="s">
        <v>58</v>
      </c>
      <c r="L1230" t="s">
        <v>30</v>
      </c>
      <c r="M1230" s="4">
        <f>+TablaVentas[[#This Row],[Cantidad]]*TablaVentas[[#This Row],[Precio_unitario]]*(1-TablaVentas[[#This Row],[Descuento]])</f>
        <v>1395</v>
      </c>
    </row>
    <row r="1231" spans="1:13" x14ac:dyDescent="0.25">
      <c r="A1231" t="s">
        <v>1301</v>
      </c>
      <c r="B1231">
        <v>45964</v>
      </c>
      <c r="C1231" t="s">
        <v>46</v>
      </c>
      <c r="D1231" t="s">
        <v>66</v>
      </c>
      <c r="E1231" t="s">
        <v>20</v>
      </c>
      <c r="F1231" t="s">
        <v>21</v>
      </c>
      <c r="G1231">
        <v>31</v>
      </c>
      <c r="H1231" s="4">
        <v>800</v>
      </c>
      <c r="I1231" s="3">
        <v>0.2</v>
      </c>
      <c r="J1231" t="s">
        <v>74</v>
      </c>
      <c r="K1231" t="s">
        <v>58</v>
      </c>
      <c r="L1231" t="s">
        <v>30</v>
      </c>
      <c r="M1231" s="4">
        <f>+TablaVentas[[#This Row],[Cantidad]]*TablaVentas[[#This Row],[Precio_unitario]]*(1-TablaVentas[[#This Row],[Descuento]])</f>
        <v>19840</v>
      </c>
    </row>
    <row r="1232" spans="1:13" x14ac:dyDescent="0.25">
      <c r="A1232" t="s">
        <v>1302</v>
      </c>
      <c r="B1232">
        <v>45718</v>
      </c>
      <c r="C1232" t="s">
        <v>46</v>
      </c>
      <c r="D1232" t="s">
        <v>65</v>
      </c>
      <c r="E1232" t="s">
        <v>19</v>
      </c>
      <c r="F1232" t="s">
        <v>16</v>
      </c>
      <c r="G1232">
        <v>25</v>
      </c>
      <c r="H1232" s="4">
        <v>200</v>
      </c>
      <c r="I1232" s="3">
        <v>0.1</v>
      </c>
      <c r="J1232" t="s">
        <v>74</v>
      </c>
      <c r="K1232" t="s">
        <v>61</v>
      </c>
      <c r="L1232" t="s">
        <v>56</v>
      </c>
      <c r="M1232" s="4">
        <f>+TablaVentas[[#This Row],[Cantidad]]*TablaVentas[[#This Row],[Precio_unitario]]*(1-TablaVentas[[#This Row],[Descuento]])</f>
        <v>4500</v>
      </c>
    </row>
    <row r="1233" spans="1:13" x14ac:dyDescent="0.25">
      <c r="A1233" t="s">
        <v>1303</v>
      </c>
      <c r="B1233">
        <v>45716</v>
      </c>
      <c r="C1233" t="s">
        <v>48</v>
      </c>
      <c r="D1233" t="s">
        <v>65</v>
      </c>
      <c r="E1233" t="s">
        <v>19</v>
      </c>
      <c r="F1233" t="s">
        <v>16</v>
      </c>
      <c r="G1233">
        <v>5</v>
      </c>
      <c r="H1233" s="4">
        <v>200</v>
      </c>
      <c r="I1233" s="3">
        <v>0.1</v>
      </c>
      <c r="J1233" t="s">
        <v>70</v>
      </c>
      <c r="K1233" t="s">
        <v>60</v>
      </c>
      <c r="L1233" t="s">
        <v>37</v>
      </c>
      <c r="M1233" s="4">
        <f>+TablaVentas[[#This Row],[Cantidad]]*TablaVentas[[#This Row],[Precio_unitario]]*(1-TablaVentas[[#This Row],[Descuento]])</f>
        <v>900</v>
      </c>
    </row>
    <row r="1234" spans="1:13" x14ac:dyDescent="0.25">
      <c r="A1234" t="s">
        <v>1304</v>
      </c>
      <c r="B1234">
        <v>45929</v>
      </c>
      <c r="C1234" t="s">
        <v>46</v>
      </c>
      <c r="D1234" t="s">
        <v>66</v>
      </c>
      <c r="E1234" t="s">
        <v>20</v>
      </c>
      <c r="F1234" t="s">
        <v>21</v>
      </c>
      <c r="G1234">
        <v>32</v>
      </c>
      <c r="H1234" s="4">
        <v>800</v>
      </c>
      <c r="I1234" s="3">
        <v>0.2</v>
      </c>
      <c r="J1234" t="s">
        <v>74</v>
      </c>
      <c r="K1234" t="s">
        <v>59</v>
      </c>
      <c r="L1234" t="s">
        <v>34</v>
      </c>
      <c r="M1234" s="4">
        <f>+TablaVentas[[#This Row],[Cantidad]]*TablaVentas[[#This Row],[Precio_unitario]]*(1-TablaVentas[[#This Row],[Descuento]])</f>
        <v>20480</v>
      </c>
    </row>
    <row r="1235" spans="1:13" x14ac:dyDescent="0.25">
      <c r="A1235" t="s">
        <v>1305</v>
      </c>
      <c r="B1235">
        <v>45880</v>
      </c>
      <c r="C1235" t="s">
        <v>45</v>
      </c>
      <c r="D1235" t="s">
        <v>65</v>
      </c>
      <c r="E1235" t="s">
        <v>19</v>
      </c>
      <c r="F1235" t="s">
        <v>16</v>
      </c>
      <c r="G1235">
        <v>36</v>
      </c>
      <c r="H1235" s="4">
        <v>200</v>
      </c>
      <c r="I1235" s="3">
        <v>0.1</v>
      </c>
      <c r="J1235" t="s">
        <v>70</v>
      </c>
      <c r="K1235" t="s">
        <v>62</v>
      </c>
      <c r="L1235" t="s">
        <v>57</v>
      </c>
      <c r="M1235" s="4">
        <f>+TablaVentas[[#This Row],[Cantidad]]*TablaVentas[[#This Row],[Precio_unitario]]*(1-TablaVentas[[#This Row],[Descuento]])</f>
        <v>6480</v>
      </c>
    </row>
    <row r="1236" spans="1:13" x14ac:dyDescent="0.25">
      <c r="A1236" t="s">
        <v>1306</v>
      </c>
      <c r="B1236">
        <v>45732</v>
      </c>
      <c r="C1236" t="s">
        <v>46</v>
      </c>
      <c r="D1236" t="s">
        <v>65</v>
      </c>
      <c r="E1236" t="s">
        <v>19</v>
      </c>
      <c r="F1236" t="s">
        <v>16</v>
      </c>
      <c r="G1236">
        <v>41</v>
      </c>
      <c r="H1236" s="4">
        <v>200</v>
      </c>
      <c r="I1236" s="3">
        <v>0.1</v>
      </c>
      <c r="J1236" t="s">
        <v>74</v>
      </c>
      <c r="K1236" t="s">
        <v>61</v>
      </c>
      <c r="L1236" t="s">
        <v>56</v>
      </c>
      <c r="M1236" s="4">
        <f>+TablaVentas[[#This Row],[Cantidad]]*TablaVentas[[#This Row],[Precio_unitario]]*(1-TablaVentas[[#This Row],[Descuento]])</f>
        <v>7380</v>
      </c>
    </row>
    <row r="1237" spans="1:13" x14ac:dyDescent="0.25">
      <c r="A1237" t="s">
        <v>1307</v>
      </c>
      <c r="B1237">
        <v>45710</v>
      </c>
      <c r="C1237" t="s">
        <v>45</v>
      </c>
      <c r="D1237" t="s">
        <v>64</v>
      </c>
      <c r="E1237" t="s">
        <v>17</v>
      </c>
      <c r="F1237" t="s">
        <v>18</v>
      </c>
      <c r="G1237">
        <v>25</v>
      </c>
      <c r="H1237" s="4">
        <v>1200</v>
      </c>
      <c r="I1237" s="3">
        <v>0.3</v>
      </c>
      <c r="J1237" t="s">
        <v>74</v>
      </c>
      <c r="K1237" t="s">
        <v>58</v>
      </c>
      <c r="L1237" t="s">
        <v>30</v>
      </c>
      <c r="M1237" s="4">
        <f>+TablaVentas[[#This Row],[Cantidad]]*TablaVentas[[#This Row],[Precio_unitario]]*(1-TablaVentas[[#This Row],[Descuento]])</f>
        <v>21000</v>
      </c>
    </row>
    <row r="1238" spans="1:13" x14ac:dyDescent="0.25">
      <c r="A1238" t="s">
        <v>1308</v>
      </c>
      <c r="B1238">
        <v>45898</v>
      </c>
      <c r="C1238" t="s">
        <v>47</v>
      </c>
      <c r="D1238" t="s">
        <v>63</v>
      </c>
      <c r="E1238" t="s">
        <v>15</v>
      </c>
      <c r="F1238" t="s">
        <v>16</v>
      </c>
      <c r="G1238">
        <v>7</v>
      </c>
      <c r="H1238" s="4">
        <v>50</v>
      </c>
      <c r="I1238" s="3">
        <v>0.1</v>
      </c>
      <c r="J1238" t="s">
        <v>70</v>
      </c>
      <c r="K1238" t="s">
        <v>62</v>
      </c>
      <c r="L1238" t="s">
        <v>57</v>
      </c>
      <c r="M1238" s="4">
        <f>+TablaVentas[[#This Row],[Cantidad]]*TablaVentas[[#This Row],[Precio_unitario]]*(1-TablaVentas[[#This Row],[Descuento]])</f>
        <v>315</v>
      </c>
    </row>
    <row r="1239" spans="1:13" x14ac:dyDescent="0.25">
      <c r="A1239" t="s">
        <v>1309</v>
      </c>
      <c r="B1239">
        <v>45851</v>
      </c>
      <c r="C1239" t="s">
        <v>48</v>
      </c>
      <c r="D1239" t="s">
        <v>63</v>
      </c>
      <c r="E1239" t="s">
        <v>15</v>
      </c>
      <c r="F1239" t="s">
        <v>16</v>
      </c>
      <c r="G1239">
        <v>34</v>
      </c>
      <c r="H1239" s="4">
        <v>50</v>
      </c>
      <c r="I1239" s="3">
        <v>0.1</v>
      </c>
      <c r="J1239" t="s">
        <v>72</v>
      </c>
      <c r="K1239" t="s">
        <v>58</v>
      </c>
      <c r="L1239" t="s">
        <v>30</v>
      </c>
      <c r="M1239" s="4">
        <f>+TablaVentas[[#This Row],[Cantidad]]*TablaVentas[[#This Row],[Precio_unitario]]*(1-TablaVentas[[#This Row],[Descuento]])</f>
        <v>1530</v>
      </c>
    </row>
    <row r="1240" spans="1:13" x14ac:dyDescent="0.25">
      <c r="A1240" t="s">
        <v>1310</v>
      </c>
      <c r="B1240">
        <v>45964</v>
      </c>
      <c r="C1240" t="s">
        <v>47</v>
      </c>
      <c r="D1240" t="s">
        <v>63</v>
      </c>
      <c r="E1240" t="s">
        <v>15</v>
      </c>
      <c r="F1240" t="s">
        <v>16</v>
      </c>
      <c r="G1240">
        <v>7</v>
      </c>
      <c r="H1240" s="4">
        <v>50</v>
      </c>
      <c r="I1240" s="3">
        <v>0.1</v>
      </c>
      <c r="J1240" t="s">
        <v>70</v>
      </c>
      <c r="K1240" t="s">
        <v>59</v>
      </c>
      <c r="L1240" t="s">
        <v>34</v>
      </c>
      <c r="M1240" s="4">
        <f>+TablaVentas[[#This Row],[Cantidad]]*TablaVentas[[#This Row],[Precio_unitario]]*(1-TablaVentas[[#This Row],[Descuento]])</f>
        <v>315</v>
      </c>
    </row>
    <row r="1241" spans="1:13" x14ac:dyDescent="0.25">
      <c r="A1241" t="s">
        <v>1311</v>
      </c>
      <c r="B1241">
        <v>45964</v>
      </c>
      <c r="C1241" t="s">
        <v>45</v>
      </c>
      <c r="D1241" t="s">
        <v>66</v>
      </c>
      <c r="E1241" t="s">
        <v>20</v>
      </c>
      <c r="F1241" t="s">
        <v>21</v>
      </c>
      <c r="G1241">
        <v>40</v>
      </c>
      <c r="H1241" s="4">
        <v>800</v>
      </c>
      <c r="I1241" s="3">
        <v>0.2</v>
      </c>
      <c r="J1241" t="s">
        <v>72</v>
      </c>
      <c r="K1241" t="s">
        <v>61</v>
      </c>
      <c r="L1241" t="s">
        <v>56</v>
      </c>
      <c r="M1241" s="4">
        <f>+TablaVentas[[#This Row],[Cantidad]]*TablaVentas[[#This Row],[Precio_unitario]]*(1-TablaVentas[[#This Row],[Descuento]])</f>
        <v>25600</v>
      </c>
    </row>
    <row r="1242" spans="1:13" x14ac:dyDescent="0.25">
      <c r="A1242" t="s">
        <v>1312</v>
      </c>
      <c r="B1242">
        <v>45968</v>
      </c>
      <c r="C1242" t="s">
        <v>47</v>
      </c>
      <c r="D1242" t="s">
        <v>63</v>
      </c>
      <c r="E1242" t="s">
        <v>15</v>
      </c>
      <c r="F1242" t="s">
        <v>16</v>
      </c>
      <c r="G1242">
        <v>45</v>
      </c>
      <c r="H1242" s="4">
        <v>50</v>
      </c>
      <c r="I1242" s="3">
        <v>0.1</v>
      </c>
      <c r="J1242" t="s">
        <v>72</v>
      </c>
      <c r="K1242" t="s">
        <v>61</v>
      </c>
      <c r="L1242" t="s">
        <v>56</v>
      </c>
      <c r="M1242" s="4">
        <f>+TablaVentas[[#This Row],[Cantidad]]*TablaVentas[[#This Row],[Precio_unitario]]*(1-TablaVentas[[#This Row],[Descuento]])</f>
        <v>2025</v>
      </c>
    </row>
    <row r="1243" spans="1:13" x14ac:dyDescent="0.25">
      <c r="A1243" t="s">
        <v>1313</v>
      </c>
      <c r="B1243">
        <v>45665</v>
      </c>
      <c r="C1243" t="s">
        <v>46</v>
      </c>
      <c r="D1243" t="s">
        <v>63</v>
      </c>
      <c r="E1243" t="s">
        <v>15</v>
      </c>
      <c r="F1243" t="s">
        <v>16</v>
      </c>
      <c r="G1243">
        <v>5</v>
      </c>
      <c r="H1243" s="4">
        <v>50</v>
      </c>
      <c r="I1243" s="3">
        <v>0.1</v>
      </c>
      <c r="J1243" t="s">
        <v>70</v>
      </c>
      <c r="K1243" t="s">
        <v>61</v>
      </c>
      <c r="L1243" t="s">
        <v>56</v>
      </c>
      <c r="M1243" s="4">
        <f>+TablaVentas[[#This Row],[Cantidad]]*TablaVentas[[#This Row],[Precio_unitario]]*(1-TablaVentas[[#This Row],[Descuento]])</f>
        <v>225</v>
      </c>
    </row>
    <row r="1244" spans="1:13" x14ac:dyDescent="0.25">
      <c r="A1244" t="s">
        <v>1314</v>
      </c>
      <c r="B1244">
        <v>46018</v>
      </c>
      <c r="C1244" t="s">
        <v>46</v>
      </c>
      <c r="D1244" t="s">
        <v>65</v>
      </c>
      <c r="E1244" t="s">
        <v>19</v>
      </c>
      <c r="F1244" t="s">
        <v>16</v>
      </c>
      <c r="G1244">
        <v>5</v>
      </c>
      <c r="H1244" s="4">
        <v>200</v>
      </c>
      <c r="I1244" s="3">
        <v>0.1</v>
      </c>
      <c r="J1244" t="s">
        <v>72</v>
      </c>
      <c r="K1244" t="s">
        <v>59</v>
      </c>
      <c r="L1244" t="s">
        <v>34</v>
      </c>
      <c r="M1244" s="4">
        <f>+TablaVentas[[#This Row],[Cantidad]]*TablaVentas[[#This Row],[Precio_unitario]]*(1-TablaVentas[[#This Row],[Descuento]])</f>
        <v>900</v>
      </c>
    </row>
    <row r="1245" spans="1:13" x14ac:dyDescent="0.25">
      <c r="A1245" t="s">
        <v>1315</v>
      </c>
      <c r="B1245">
        <v>45782</v>
      </c>
      <c r="C1245" t="s">
        <v>46</v>
      </c>
      <c r="D1245" t="s">
        <v>65</v>
      </c>
      <c r="E1245" t="s">
        <v>19</v>
      </c>
      <c r="F1245" t="s">
        <v>16</v>
      </c>
      <c r="G1245">
        <v>44</v>
      </c>
      <c r="H1245" s="4">
        <v>200</v>
      </c>
      <c r="I1245" s="3">
        <v>0.1</v>
      </c>
      <c r="J1245" t="s">
        <v>70</v>
      </c>
      <c r="K1245" t="s">
        <v>58</v>
      </c>
      <c r="L1245" t="s">
        <v>30</v>
      </c>
      <c r="M1245" s="4">
        <f>+TablaVentas[[#This Row],[Cantidad]]*TablaVentas[[#This Row],[Precio_unitario]]*(1-TablaVentas[[#This Row],[Descuento]])</f>
        <v>7920</v>
      </c>
    </row>
    <row r="1246" spans="1:13" x14ac:dyDescent="0.25">
      <c r="A1246" t="s">
        <v>1316</v>
      </c>
      <c r="B1246">
        <v>45929</v>
      </c>
      <c r="C1246" t="s">
        <v>48</v>
      </c>
      <c r="D1246" t="s">
        <v>66</v>
      </c>
      <c r="E1246" t="s">
        <v>20</v>
      </c>
      <c r="F1246" t="s">
        <v>21</v>
      </c>
      <c r="G1246">
        <v>5</v>
      </c>
      <c r="H1246" s="4">
        <v>800</v>
      </c>
      <c r="I1246" s="3">
        <v>0.2</v>
      </c>
      <c r="J1246" t="s">
        <v>72</v>
      </c>
      <c r="K1246" t="s">
        <v>59</v>
      </c>
      <c r="L1246" t="s">
        <v>34</v>
      </c>
      <c r="M1246" s="4">
        <f>+TablaVentas[[#This Row],[Cantidad]]*TablaVentas[[#This Row],[Precio_unitario]]*(1-TablaVentas[[#This Row],[Descuento]])</f>
        <v>3200</v>
      </c>
    </row>
    <row r="1247" spans="1:13" x14ac:dyDescent="0.25">
      <c r="A1247" t="s">
        <v>1317</v>
      </c>
      <c r="B1247">
        <v>45805</v>
      </c>
      <c r="C1247" t="s">
        <v>48</v>
      </c>
      <c r="D1247" t="s">
        <v>64</v>
      </c>
      <c r="E1247" t="s">
        <v>17</v>
      </c>
      <c r="F1247" t="s">
        <v>18</v>
      </c>
      <c r="G1247">
        <v>12</v>
      </c>
      <c r="H1247" s="4">
        <v>1200</v>
      </c>
      <c r="I1247" s="3">
        <v>0.3</v>
      </c>
      <c r="J1247" t="s">
        <v>74</v>
      </c>
      <c r="K1247" t="s">
        <v>60</v>
      </c>
      <c r="L1247" t="s">
        <v>37</v>
      </c>
      <c r="M1247" s="4">
        <f>+TablaVentas[[#This Row],[Cantidad]]*TablaVentas[[#This Row],[Precio_unitario]]*(1-TablaVentas[[#This Row],[Descuento]])</f>
        <v>10080</v>
      </c>
    </row>
    <row r="1248" spans="1:13" x14ac:dyDescent="0.25">
      <c r="A1248" t="s">
        <v>1318</v>
      </c>
      <c r="B1248">
        <v>45990</v>
      </c>
      <c r="C1248" t="s">
        <v>48</v>
      </c>
      <c r="D1248" t="s">
        <v>66</v>
      </c>
      <c r="E1248" t="s">
        <v>20</v>
      </c>
      <c r="F1248" t="s">
        <v>21</v>
      </c>
      <c r="G1248">
        <v>42</v>
      </c>
      <c r="H1248" s="4">
        <v>800</v>
      </c>
      <c r="I1248" s="3">
        <v>0.2</v>
      </c>
      <c r="J1248" t="s">
        <v>70</v>
      </c>
      <c r="K1248" t="s">
        <v>59</v>
      </c>
      <c r="L1248" t="s">
        <v>34</v>
      </c>
      <c r="M1248" s="4">
        <f>+TablaVentas[[#This Row],[Cantidad]]*TablaVentas[[#This Row],[Precio_unitario]]*(1-TablaVentas[[#This Row],[Descuento]])</f>
        <v>26880</v>
      </c>
    </row>
    <row r="1249" spans="1:13" x14ac:dyDescent="0.25">
      <c r="A1249" t="s">
        <v>1319</v>
      </c>
      <c r="B1249">
        <v>45976</v>
      </c>
      <c r="C1249" t="s">
        <v>46</v>
      </c>
      <c r="D1249" t="s">
        <v>65</v>
      </c>
      <c r="E1249" t="s">
        <v>19</v>
      </c>
      <c r="F1249" t="s">
        <v>16</v>
      </c>
      <c r="G1249">
        <v>5</v>
      </c>
      <c r="H1249" s="4">
        <v>200</v>
      </c>
      <c r="I1249" s="3">
        <v>0.1</v>
      </c>
      <c r="J1249" t="s">
        <v>72</v>
      </c>
      <c r="K1249" t="s">
        <v>61</v>
      </c>
      <c r="L1249" t="s">
        <v>56</v>
      </c>
      <c r="M1249" s="4">
        <f>+TablaVentas[[#This Row],[Cantidad]]*TablaVentas[[#This Row],[Precio_unitario]]*(1-TablaVentas[[#This Row],[Descuento]])</f>
        <v>900</v>
      </c>
    </row>
    <row r="1250" spans="1:13" x14ac:dyDescent="0.25">
      <c r="A1250" t="s">
        <v>1320</v>
      </c>
      <c r="B1250">
        <v>45857</v>
      </c>
      <c r="C1250" t="s">
        <v>47</v>
      </c>
      <c r="D1250" t="s">
        <v>66</v>
      </c>
      <c r="E1250" t="s">
        <v>20</v>
      </c>
      <c r="F1250" t="s">
        <v>21</v>
      </c>
      <c r="G1250">
        <v>17</v>
      </c>
      <c r="H1250" s="4">
        <v>800</v>
      </c>
      <c r="I1250" s="3">
        <v>0.2</v>
      </c>
      <c r="J1250" t="s">
        <v>70</v>
      </c>
      <c r="K1250" t="s">
        <v>59</v>
      </c>
      <c r="L1250" t="s">
        <v>34</v>
      </c>
      <c r="M1250" s="4">
        <f>+TablaVentas[[#This Row],[Cantidad]]*TablaVentas[[#This Row],[Precio_unitario]]*(1-TablaVentas[[#This Row],[Descuento]])</f>
        <v>10880</v>
      </c>
    </row>
    <row r="1251" spans="1:13" x14ac:dyDescent="0.25">
      <c r="A1251" t="s">
        <v>1321</v>
      </c>
      <c r="B1251">
        <v>45851</v>
      </c>
      <c r="C1251" t="s">
        <v>46</v>
      </c>
      <c r="D1251" t="s">
        <v>65</v>
      </c>
      <c r="E1251" t="s">
        <v>19</v>
      </c>
      <c r="F1251" t="s">
        <v>16</v>
      </c>
      <c r="G1251">
        <v>34</v>
      </c>
      <c r="H1251" s="4">
        <v>200</v>
      </c>
      <c r="I1251" s="3">
        <v>0.1</v>
      </c>
      <c r="J1251" t="s">
        <v>72</v>
      </c>
      <c r="K1251" t="s">
        <v>60</v>
      </c>
      <c r="L1251" t="s">
        <v>37</v>
      </c>
      <c r="M1251" s="4">
        <f>+TablaVentas[[#This Row],[Cantidad]]*TablaVentas[[#This Row],[Precio_unitario]]*(1-TablaVentas[[#This Row],[Descuento]])</f>
        <v>6120</v>
      </c>
    </row>
    <row r="1252" spans="1:13" x14ac:dyDescent="0.25">
      <c r="A1252" t="s">
        <v>1322</v>
      </c>
      <c r="B1252">
        <v>45727</v>
      </c>
      <c r="C1252" t="s">
        <v>46</v>
      </c>
      <c r="D1252" t="s">
        <v>66</v>
      </c>
      <c r="E1252" t="s">
        <v>20</v>
      </c>
      <c r="F1252" t="s">
        <v>21</v>
      </c>
      <c r="G1252">
        <v>44</v>
      </c>
      <c r="H1252" s="4">
        <v>800</v>
      </c>
      <c r="I1252" s="3">
        <v>0.2</v>
      </c>
      <c r="J1252" t="s">
        <v>72</v>
      </c>
      <c r="K1252" t="s">
        <v>61</v>
      </c>
      <c r="L1252" t="s">
        <v>56</v>
      </c>
      <c r="M1252" s="4">
        <f>+TablaVentas[[#This Row],[Cantidad]]*TablaVentas[[#This Row],[Precio_unitario]]*(1-TablaVentas[[#This Row],[Descuento]])</f>
        <v>28160</v>
      </c>
    </row>
    <row r="1253" spans="1:13" x14ac:dyDescent="0.25">
      <c r="A1253" t="s">
        <v>1323</v>
      </c>
      <c r="B1253">
        <v>45964</v>
      </c>
      <c r="C1253" t="s">
        <v>45</v>
      </c>
      <c r="D1253" t="s">
        <v>63</v>
      </c>
      <c r="E1253" t="s">
        <v>15</v>
      </c>
      <c r="F1253" t="s">
        <v>16</v>
      </c>
      <c r="G1253">
        <v>28</v>
      </c>
      <c r="H1253" s="4">
        <v>50</v>
      </c>
      <c r="I1253" s="3">
        <v>0.1</v>
      </c>
      <c r="J1253" t="s">
        <v>72</v>
      </c>
      <c r="K1253" t="s">
        <v>60</v>
      </c>
      <c r="L1253" t="s">
        <v>37</v>
      </c>
      <c r="M1253" s="4">
        <f>+TablaVentas[[#This Row],[Cantidad]]*TablaVentas[[#This Row],[Precio_unitario]]*(1-TablaVentas[[#This Row],[Descuento]])</f>
        <v>1260</v>
      </c>
    </row>
    <row r="1254" spans="1:13" x14ac:dyDescent="0.25">
      <c r="A1254" t="s">
        <v>1324</v>
      </c>
      <c r="B1254">
        <v>45705</v>
      </c>
      <c r="C1254" t="s">
        <v>46</v>
      </c>
      <c r="D1254" t="s">
        <v>64</v>
      </c>
      <c r="E1254" t="s">
        <v>17</v>
      </c>
      <c r="F1254" t="s">
        <v>18</v>
      </c>
      <c r="G1254">
        <v>45</v>
      </c>
      <c r="H1254" s="4">
        <v>1200</v>
      </c>
      <c r="I1254" s="3">
        <v>0.3</v>
      </c>
      <c r="J1254" t="s">
        <v>74</v>
      </c>
      <c r="K1254" t="s">
        <v>60</v>
      </c>
      <c r="L1254" t="s">
        <v>37</v>
      </c>
      <c r="M1254" s="4">
        <f>+TablaVentas[[#This Row],[Cantidad]]*TablaVentas[[#This Row],[Precio_unitario]]*(1-TablaVentas[[#This Row],[Descuento]])</f>
        <v>37800</v>
      </c>
    </row>
    <row r="1255" spans="1:13" x14ac:dyDescent="0.25">
      <c r="A1255" t="s">
        <v>1325</v>
      </c>
      <c r="B1255">
        <v>45970</v>
      </c>
      <c r="C1255" t="s">
        <v>45</v>
      </c>
      <c r="D1255" t="s">
        <v>64</v>
      </c>
      <c r="E1255" t="s">
        <v>17</v>
      </c>
      <c r="F1255" t="s">
        <v>18</v>
      </c>
      <c r="G1255">
        <v>15</v>
      </c>
      <c r="H1255" s="4">
        <v>1200</v>
      </c>
      <c r="I1255" s="3">
        <v>0.3</v>
      </c>
      <c r="J1255" t="s">
        <v>70</v>
      </c>
      <c r="K1255" t="s">
        <v>60</v>
      </c>
      <c r="L1255" t="s">
        <v>37</v>
      </c>
      <c r="M1255" s="4">
        <f>+TablaVentas[[#This Row],[Cantidad]]*TablaVentas[[#This Row],[Precio_unitario]]*(1-TablaVentas[[#This Row],[Descuento]])</f>
        <v>12600</v>
      </c>
    </row>
    <row r="1256" spans="1:13" x14ac:dyDescent="0.25">
      <c r="A1256" t="s">
        <v>1326</v>
      </c>
      <c r="B1256">
        <v>45917</v>
      </c>
      <c r="C1256" t="s">
        <v>47</v>
      </c>
      <c r="D1256" t="s">
        <v>65</v>
      </c>
      <c r="E1256" t="s">
        <v>19</v>
      </c>
      <c r="F1256" t="s">
        <v>16</v>
      </c>
      <c r="G1256">
        <v>22</v>
      </c>
      <c r="H1256" s="4">
        <v>200</v>
      </c>
      <c r="I1256" s="3">
        <v>0.1</v>
      </c>
      <c r="J1256" t="s">
        <v>72</v>
      </c>
      <c r="K1256" t="s">
        <v>60</v>
      </c>
      <c r="L1256" t="s">
        <v>37</v>
      </c>
      <c r="M1256" s="4">
        <f>+TablaVentas[[#This Row],[Cantidad]]*TablaVentas[[#This Row],[Precio_unitario]]*(1-TablaVentas[[#This Row],[Descuento]])</f>
        <v>3960</v>
      </c>
    </row>
    <row r="1257" spans="1:13" x14ac:dyDescent="0.25">
      <c r="A1257" t="s">
        <v>1327</v>
      </c>
      <c r="B1257">
        <v>45746</v>
      </c>
      <c r="C1257" t="s">
        <v>47</v>
      </c>
      <c r="D1257" t="s">
        <v>65</v>
      </c>
      <c r="E1257" t="s">
        <v>19</v>
      </c>
      <c r="F1257" t="s">
        <v>16</v>
      </c>
      <c r="G1257">
        <v>40</v>
      </c>
      <c r="H1257" s="4">
        <v>200</v>
      </c>
      <c r="I1257" s="3">
        <v>0.1</v>
      </c>
      <c r="J1257" t="s">
        <v>70</v>
      </c>
      <c r="K1257" t="s">
        <v>61</v>
      </c>
      <c r="L1257" t="s">
        <v>56</v>
      </c>
      <c r="M1257" s="4">
        <f>+TablaVentas[[#This Row],[Cantidad]]*TablaVentas[[#This Row],[Precio_unitario]]*(1-TablaVentas[[#This Row],[Descuento]])</f>
        <v>7200</v>
      </c>
    </row>
    <row r="1258" spans="1:13" x14ac:dyDescent="0.25">
      <c r="A1258" t="s">
        <v>1328</v>
      </c>
      <c r="B1258">
        <v>45892</v>
      </c>
      <c r="C1258" t="s">
        <v>46</v>
      </c>
      <c r="D1258" t="s">
        <v>66</v>
      </c>
      <c r="E1258" t="s">
        <v>20</v>
      </c>
      <c r="F1258" t="s">
        <v>21</v>
      </c>
      <c r="G1258">
        <v>14</v>
      </c>
      <c r="H1258" s="4">
        <v>800</v>
      </c>
      <c r="I1258" s="3">
        <v>0.2</v>
      </c>
      <c r="J1258" t="s">
        <v>70</v>
      </c>
      <c r="K1258" t="s">
        <v>58</v>
      </c>
      <c r="L1258" t="s">
        <v>30</v>
      </c>
      <c r="M1258" s="4">
        <f>+TablaVentas[[#This Row],[Cantidad]]*TablaVentas[[#This Row],[Precio_unitario]]*(1-TablaVentas[[#This Row],[Descuento]])</f>
        <v>8960</v>
      </c>
    </row>
    <row r="1259" spans="1:13" x14ac:dyDescent="0.25">
      <c r="A1259" t="s">
        <v>1329</v>
      </c>
      <c r="B1259">
        <v>45723</v>
      </c>
      <c r="C1259" t="s">
        <v>45</v>
      </c>
      <c r="D1259" t="s">
        <v>63</v>
      </c>
      <c r="E1259" t="s">
        <v>15</v>
      </c>
      <c r="F1259" t="s">
        <v>16</v>
      </c>
      <c r="G1259">
        <v>5</v>
      </c>
      <c r="H1259" s="4">
        <v>50</v>
      </c>
      <c r="I1259" s="3">
        <v>0.1</v>
      </c>
      <c r="J1259" t="s">
        <v>74</v>
      </c>
      <c r="K1259" t="s">
        <v>58</v>
      </c>
      <c r="L1259" t="s">
        <v>30</v>
      </c>
      <c r="M1259" s="4">
        <f>+TablaVentas[[#This Row],[Cantidad]]*TablaVentas[[#This Row],[Precio_unitario]]*(1-TablaVentas[[#This Row],[Descuento]])</f>
        <v>225</v>
      </c>
    </row>
    <row r="1260" spans="1:13" x14ac:dyDescent="0.25">
      <c r="A1260" t="s">
        <v>1330</v>
      </c>
      <c r="B1260">
        <v>46008</v>
      </c>
      <c r="C1260" t="s">
        <v>47</v>
      </c>
      <c r="D1260" t="s">
        <v>65</v>
      </c>
      <c r="E1260" t="s">
        <v>19</v>
      </c>
      <c r="F1260" t="s">
        <v>16</v>
      </c>
      <c r="G1260">
        <v>37</v>
      </c>
      <c r="H1260" s="4">
        <v>200</v>
      </c>
      <c r="I1260" s="3">
        <v>0.1</v>
      </c>
      <c r="J1260" t="s">
        <v>72</v>
      </c>
      <c r="K1260" t="s">
        <v>62</v>
      </c>
      <c r="L1260" t="s">
        <v>57</v>
      </c>
      <c r="M1260" s="4">
        <f>+TablaVentas[[#This Row],[Cantidad]]*TablaVentas[[#This Row],[Precio_unitario]]*(1-TablaVentas[[#This Row],[Descuento]])</f>
        <v>6660</v>
      </c>
    </row>
    <row r="1261" spans="1:13" x14ac:dyDescent="0.25">
      <c r="A1261" t="s">
        <v>1331</v>
      </c>
      <c r="B1261">
        <v>45883</v>
      </c>
      <c r="C1261" t="s">
        <v>46</v>
      </c>
      <c r="D1261" t="s">
        <v>64</v>
      </c>
      <c r="E1261" t="s">
        <v>17</v>
      </c>
      <c r="F1261" t="s">
        <v>18</v>
      </c>
      <c r="G1261">
        <v>45</v>
      </c>
      <c r="H1261" s="4">
        <v>1200</v>
      </c>
      <c r="I1261" s="3">
        <v>0.3</v>
      </c>
      <c r="J1261" t="s">
        <v>72</v>
      </c>
      <c r="K1261" t="s">
        <v>59</v>
      </c>
      <c r="L1261" t="s">
        <v>34</v>
      </c>
      <c r="M1261" s="4">
        <f>+TablaVentas[[#This Row],[Cantidad]]*TablaVentas[[#This Row],[Precio_unitario]]*(1-TablaVentas[[#This Row],[Descuento]])</f>
        <v>37800</v>
      </c>
    </row>
    <row r="1262" spans="1:13" x14ac:dyDescent="0.25">
      <c r="A1262" t="s">
        <v>1332</v>
      </c>
      <c r="B1262">
        <v>45826</v>
      </c>
      <c r="C1262" t="s">
        <v>46</v>
      </c>
      <c r="D1262" t="s">
        <v>65</v>
      </c>
      <c r="E1262" t="s">
        <v>19</v>
      </c>
      <c r="F1262" t="s">
        <v>16</v>
      </c>
      <c r="G1262">
        <v>13</v>
      </c>
      <c r="H1262" s="4">
        <v>200</v>
      </c>
      <c r="I1262" s="3">
        <v>0.1</v>
      </c>
      <c r="J1262" t="s">
        <v>70</v>
      </c>
      <c r="K1262" t="s">
        <v>62</v>
      </c>
      <c r="L1262" t="s">
        <v>57</v>
      </c>
      <c r="M1262" s="4">
        <f>+TablaVentas[[#This Row],[Cantidad]]*TablaVentas[[#This Row],[Precio_unitario]]*(1-TablaVentas[[#This Row],[Descuento]])</f>
        <v>2340</v>
      </c>
    </row>
    <row r="1263" spans="1:13" x14ac:dyDescent="0.25">
      <c r="A1263" t="s">
        <v>1333</v>
      </c>
      <c r="B1263">
        <v>46011</v>
      </c>
      <c r="C1263" t="s">
        <v>48</v>
      </c>
      <c r="D1263" t="s">
        <v>66</v>
      </c>
      <c r="E1263" t="s">
        <v>20</v>
      </c>
      <c r="F1263" t="s">
        <v>21</v>
      </c>
      <c r="G1263">
        <v>38</v>
      </c>
      <c r="H1263" s="4">
        <v>800</v>
      </c>
      <c r="I1263" s="3">
        <v>0.2</v>
      </c>
      <c r="J1263" t="s">
        <v>72</v>
      </c>
      <c r="K1263" t="s">
        <v>62</v>
      </c>
      <c r="L1263" t="s">
        <v>57</v>
      </c>
      <c r="M1263" s="4">
        <f>+TablaVentas[[#This Row],[Cantidad]]*TablaVentas[[#This Row],[Precio_unitario]]*(1-TablaVentas[[#This Row],[Descuento]])</f>
        <v>24320</v>
      </c>
    </row>
    <row r="1264" spans="1:13" x14ac:dyDescent="0.25">
      <c r="A1264" t="s">
        <v>1334</v>
      </c>
      <c r="B1264">
        <v>45677</v>
      </c>
      <c r="C1264" t="s">
        <v>45</v>
      </c>
      <c r="D1264" t="s">
        <v>64</v>
      </c>
      <c r="E1264" t="s">
        <v>17</v>
      </c>
      <c r="F1264" t="s">
        <v>18</v>
      </c>
      <c r="G1264">
        <v>7</v>
      </c>
      <c r="H1264" s="4">
        <v>1200</v>
      </c>
      <c r="I1264" s="3">
        <v>0.3</v>
      </c>
      <c r="J1264" t="s">
        <v>72</v>
      </c>
      <c r="K1264" t="s">
        <v>61</v>
      </c>
      <c r="L1264" t="s">
        <v>56</v>
      </c>
      <c r="M1264" s="4">
        <f>+TablaVentas[[#This Row],[Cantidad]]*TablaVentas[[#This Row],[Precio_unitario]]*(1-TablaVentas[[#This Row],[Descuento]])</f>
        <v>5880</v>
      </c>
    </row>
    <row r="1265" spans="1:13" x14ac:dyDescent="0.25">
      <c r="A1265" t="s">
        <v>1335</v>
      </c>
      <c r="B1265">
        <v>45981</v>
      </c>
      <c r="C1265" t="s">
        <v>48</v>
      </c>
      <c r="D1265" t="s">
        <v>63</v>
      </c>
      <c r="E1265" t="s">
        <v>15</v>
      </c>
      <c r="F1265" t="s">
        <v>16</v>
      </c>
      <c r="G1265">
        <v>38</v>
      </c>
      <c r="H1265" s="4">
        <v>50</v>
      </c>
      <c r="I1265" s="3">
        <v>0.1</v>
      </c>
      <c r="J1265" t="s">
        <v>74</v>
      </c>
      <c r="K1265" t="s">
        <v>62</v>
      </c>
      <c r="L1265" t="s">
        <v>57</v>
      </c>
      <c r="M1265" s="4">
        <f>+TablaVentas[[#This Row],[Cantidad]]*TablaVentas[[#This Row],[Precio_unitario]]*(1-TablaVentas[[#This Row],[Descuento]])</f>
        <v>1710</v>
      </c>
    </row>
    <row r="1266" spans="1:13" x14ac:dyDescent="0.25">
      <c r="A1266" t="s">
        <v>1336</v>
      </c>
      <c r="B1266">
        <v>45978</v>
      </c>
      <c r="C1266" t="s">
        <v>47</v>
      </c>
      <c r="D1266" t="s">
        <v>65</v>
      </c>
      <c r="E1266" t="s">
        <v>19</v>
      </c>
      <c r="F1266" t="s">
        <v>16</v>
      </c>
      <c r="G1266">
        <v>23</v>
      </c>
      <c r="H1266" s="4">
        <v>200</v>
      </c>
      <c r="I1266" s="3">
        <v>0.1</v>
      </c>
      <c r="J1266" t="s">
        <v>72</v>
      </c>
      <c r="K1266" t="s">
        <v>60</v>
      </c>
      <c r="L1266" t="s">
        <v>37</v>
      </c>
      <c r="M1266" s="4">
        <f>+TablaVentas[[#This Row],[Cantidad]]*TablaVentas[[#This Row],[Precio_unitario]]*(1-TablaVentas[[#This Row],[Descuento]])</f>
        <v>4140</v>
      </c>
    </row>
    <row r="1267" spans="1:13" x14ac:dyDescent="0.25">
      <c r="A1267" t="s">
        <v>1337</v>
      </c>
      <c r="B1267">
        <v>45970</v>
      </c>
      <c r="C1267" t="s">
        <v>45</v>
      </c>
      <c r="D1267" t="s">
        <v>64</v>
      </c>
      <c r="E1267" t="s">
        <v>17</v>
      </c>
      <c r="F1267" t="s">
        <v>18</v>
      </c>
      <c r="G1267">
        <v>15</v>
      </c>
      <c r="H1267" s="4">
        <v>1200</v>
      </c>
      <c r="I1267" s="3">
        <v>0.3</v>
      </c>
      <c r="J1267" t="s">
        <v>72</v>
      </c>
      <c r="K1267" t="s">
        <v>62</v>
      </c>
      <c r="L1267" t="s">
        <v>57</v>
      </c>
      <c r="M1267" s="4">
        <f>+TablaVentas[[#This Row],[Cantidad]]*TablaVentas[[#This Row],[Precio_unitario]]*(1-TablaVentas[[#This Row],[Descuento]])</f>
        <v>12600</v>
      </c>
    </row>
    <row r="1268" spans="1:13" x14ac:dyDescent="0.25">
      <c r="A1268" t="s">
        <v>1338</v>
      </c>
      <c r="B1268">
        <v>46018</v>
      </c>
      <c r="C1268" t="s">
        <v>45</v>
      </c>
      <c r="D1268" t="s">
        <v>65</v>
      </c>
      <c r="E1268" t="s">
        <v>19</v>
      </c>
      <c r="F1268" t="s">
        <v>16</v>
      </c>
      <c r="G1268">
        <v>6</v>
      </c>
      <c r="H1268" s="4">
        <v>200</v>
      </c>
      <c r="I1268" s="3">
        <v>0.1</v>
      </c>
      <c r="J1268" t="s">
        <v>70</v>
      </c>
      <c r="K1268" t="s">
        <v>60</v>
      </c>
      <c r="L1268" t="s">
        <v>37</v>
      </c>
      <c r="M1268" s="4">
        <f>+TablaVentas[[#This Row],[Cantidad]]*TablaVentas[[#This Row],[Precio_unitario]]*(1-TablaVentas[[#This Row],[Descuento]])</f>
        <v>1080</v>
      </c>
    </row>
    <row r="1269" spans="1:13" x14ac:dyDescent="0.25">
      <c r="A1269" t="s">
        <v>1339</v>
      </c>
      <c r="B1269">
        <v>45720</v>
      </c>
      <c r="C1269" t="s">
        <v>47</v>
      </c>
      <c r="D1269" t="s">
        <v>63</v>
      </c>
      <c r="E1269" t="s">
        <v>15</v>
      </c>
      <c r="F1269" t="s">
        <v>16</v>
      </c>
      <c r="G1269">
        <v>17</v>
      </c>
      <c r="H1269" s="4">
        <v>50</v>
      </c>
      <c r="I1269" s="3">
        <v>0.1</v>
      </c>
      <c r="J1269" t="s">
        <v>74</v>
      </c>
      <c r="K1269" t="s">
        <v>61</v>
      </c>
      <c r="L1269" t="s">
        <v>56</v>
      </c>
      <c r="M1269" s="4">
        <f>+TablaVentas[[#This Row],[Cantidad]]*TablaVentas[[#This Row],[Precio_unitario]]*(1-TablaVentas[[#This Row],[Descuento]])</f>
        <v>765</v>
      </c>
    </row>
    <row r="1270" spans="1:13" x14ac:dyDescent="0.25">
      <c r="A1270" t="s">
        <v>1340</v>
      </c>
      <c r="B1270">
        <v>45779</v>
      </c>
      <c r="C1270" t="s">
        <v>46</v>
      </c>
      <c r="D1270" t="s">
        <v>66</v>
      </c>
      <c r="E1270" t="s">
        <v>20</v>
      </c>
      <c r="F1270" t="s">
        <v>21</v>
      </c>
      <c r="G1270">
        <v>23</v>
      </c>
      <c r="H1270" s="4">
        <v>800</v>
      </c>
      <c r="I1270" s="3">
        <v>0.2</v>
      </c>
      <c r="J1270" t="s">
        <v>74</v>
      </c>
      <c r="K1270" t="s">
        <v>60</v>
      </c>
      <c r="L1270" t="s">
        <v>37</v>
      </c>
      <c r="M1270" s="4">
        <f>+TablaVentas[[#This Row],[Cantidad]]*TablaVentas[[#This Row],[Precio_unitario]]*(1-TablaVentas[[#This Row],[Descuento]])</f>
        <v>14720</v>
      </c>
    </row>
    <row r="1271" spans="1:13" x14ac:dyDescent="0.25">
      <c r="A1271" t="s">
        <v>1341</v>
      </c>
      <c r="B1271">
        <v>45902</v>
      </c>
      <c r="C1271" t="s">
        <v>48</v>
      </c>
      <c r="D1271" t="s">
        <v>65</v>
      </c>
      <c r="E1271" t="s">
        <v>19</v>
      </c>
      <c r="F1271" t="s">
        <v>16</v>
      </c>
      <c r="G1271">
        <v>29</v>
      </c>
      <c r="H1271" s="4">
        <v>200</v>
      </c>
      <c r="I1271" s="3">
        <v>0.1</v>
      </c>
      <c r="J1271" t="s">
        <v>74</v>
      </c>
      <c r="K1271" t="s">
        <v>61</v>
      </c>
      <c r="L1271" t="s">
        <v>56</v>
      </c>
      <c r="M1271" s="4">
        <f>+TablaVentas[[#This Row],[Cantidad]]*TablaVentas[[#This Row],[Precio_unitario]]*(1-TablaVentas[[#This Row],[Descuento]])</f>
        <v>5220</v>
      </c>
    </row>
    <row r="1272" spans="1:13" x14ac:dyDescent="0.25">
      <c r="A1272" t="s">
        <v>1342</v>
      </c>
      <c r="B1272">
        <v>45911</v>
      </c>
      <c r="C1272" t="s">
        <v>47</v>
      </c>
      <c r="D1272" t="s">
        <v>65</v>
      </c>
      <c r="E1272" t="s">
        <v>19</v>
      </c>
      <c r="F1272" t="s">
        <v>16</v>
      </c>
      <c r="G1272">
        <v>41</v>
      </c>
      <c r="H1272" s="4">
        <v>200</v>
      </c>
      <c r="I1272" s="3">
        <v>0.1</v>
      </c>
      <c r="J1272" t="s">
        <v>74</v>
      </c>
      <c r="K1272" t="s">
        <v>61</v>
      </c>
      <c r="L1272" t="s">
        <v>56</v>
      </c>
      <c r="M1272" s="4">
        <f>+TablaVentas[[#This Row],[Cantidad]]*TablaVentas[[#This Row],[Precio_unitario]]*(1-TablaVentas[[#This Row],[Descuento]])</f>
        <v>7380</v>
      </c>
    </row>
    <row r="1273" spans="1:13" x14ac:dyDescent="0.25">
      <c r="A1273" t="s">
        <v>1343</v>
      </c>
      <c r="B1273">
        <v>45766</v>
      </c>
      <c r="C1273" t="s">
        <v>47</v>
      </c>
      <c r="D1273" t="s">
        <v>63</v>
      </c>
      <c r="E1273" t="s">
        <v>15</v>
      </c>
      <c r="F1273" t="s">
        <v>16</v>
      </c>
      <c r="G1273">
        <v>37</v>
      </c>
      <c r="H1273" s="4">
        <v>50</v>
      </c>
      <c r="I1273" s="3">
        <v>0.1</v>
      </c>
      <c r="J1273" t="s">
        <v>74</v>
      </c>
      <c r="K1273" t="s">
        <v>59</v>
      </c>
      <c r="L1273" t="s">
        <v>34</v>
      </c>
      <c r="M1273" s="4">
        <f>+TablaVentas[[#This Row],[Cantidad]]*TablaVentas[[#This Row],[Precio_unitario]]*(1-TablaVentas[[#This Row],[Descuento]])</f>
        <v>1665</v>
      </c>
    </row>
    <row r="1274" spans="1:13" x14ac:dyDescent="0.25">
      <c r="A1274" t="s">
        <v>1344</v>
      </c>
      <c r="B1274">
        <v>45771</v>
      </c>
      <c r="C1274" t="s">
        <v>45</v>
      </c>
      <c r="D1274" t="s">
        <v>65</v>
      </c>
      <c r="E1274" t="s">
        <v>19</v>
      </c>
      <c r="F1274" t="s">
        <v>16</v>
      </c>
      <c r="G1274">
        <v>14</v>
      </c>
      <c r="H1274" s="4">
        <v>200</v>
      </c>
      <c r="I1274" s="3">
        <v>0.1</v>
      </c>
      <c r="J1274" t="s">
        <v>72</v>
      </c>
      <c r="K1274" t="s">
        <v>62</v>
      </c>
      <c r="L1274" t="s">
        <v>57</v>
      </c>
      <c r="M1274" s="4">
        <f>+TablaVentas[[#This Row],[Cantidad]]*TablaVentas[[#This Row],[Precio_unitario]]*(1-TablaVentas[[#This Row],[Descuento]])</f>
        <v>2520</v>
      </c>
    </row>
    <row r="1275" spans="1:13" x14ac:dyDescent="0.25">
      <c r="A1275" t="s">
        <v>1345</v>
      </c>
      <c r="B1275">
        <v>45666</v>
      </c>
      <c r="C1275" t="s">
        <v>46</v>
      </c>
      <c r="D1275" t="s">
        <v>64</v>
      </c>
      <c r="E1275" t="s">
        <v>17</v>
      </c>
      <c r="F1275" t="s">
        <v>18</v>
      </c>
      <c r="G1275">
        <v>22</v>
      </c>
      <c r="H1275" s="4">
        <v>1200</v>
      </c>
      <c r="I1275" s="3">
        <v>0.3</v>
      </c>
      <c r="J1275" t="s">
        <v>74</v>
      </c>
      <c r="K1275" t="s">
        <v>58</v>
      </c>
      <c r="L1275" t="s">
        <v>30</v>
      </c>
      <c r="M1275" s="4">
        <f>+TablaVentas[[#This Row],[Cantidad]]*TablaVentas[[#This Row],[Precio_unitario]]*(1-TablaVentas[[#This Row],[Descuento]])</f>
        <v>18480</v>
      </c>
    </row>
    <row r="1276" spans="1:13" x14ac:dyDescent="0.25">
      <c r="A1276" t="s">
        <v>1346</v>
      </c>
      <c r="B1276">
        <v>45666</v>
      </c>
      <c r="C1276" t="s">
        <v>47</v>
      </c>
      <c r="D1276" t="s">
        <v>64</v>
      </c>
      <c r="E1276" t="s">
        <v>17</v>
      </c>
      <c r="F1276" t="s">
        <v>18</v>
      </c>
      <c r="G1276">
        <v>36</v>
      </c>
      <c r="H1276" s="4">
        <v>1200</v>
      </c>
      <c r="I1276" s="3">
        <v>0.3</v>
      </c>
      <c r="J1276" t="s">
        <v>70</v>
      </c>
      <c r="K1276" t="s">
        <v>58</v>
      </c>
      <c r="L1276" t="s">
        <v>30</v>
      </c>
      <c r="M1276" s="4">
        <f>+TablaVentas[[#This Row],[Cantidad]]*TablaVentas[[#This Row],[Precio_unitario]]*(1-TablaVentas[[#This Row],[Descuento]])</f>
        <v>30239.999999999996</v>
      </c>
    </row>
    <row r="1277" spans="1:13" x14ac:dyDescent="0.25">
      <c r="A1277" t="s">
        <v>1347</v>
      </c>
      <c r="B1277">
        <v>45824</v>
      </c>
      <c r="C1277" t="s">
        <v>45</v>
      </c>
      <c r="D1277" t="s">
        <v>63</v>
      </c>
      <c r="E1277" t="s">
        <v>15</v>
      </c>
      <c r="F1277" t="s">
        <v>16</v>
      </c>
      <c r="G1277">
        <v>18</v>
      </c>
      <c r="H1277" s="4">
        <v>50</v>
      </c>
      <c r="I1277" s="3">
        <v>0.1</v>
      </c>
      <c r="J1277" t="s">
        <v>72</v>
      </c>
      <c r="K1277" t="s">
        <v>62</v>
      </c>
      <c r="L1277" t="s">
        <v>57</v>
      </c>
      <c r="M1277" s="4">
        <f>+TablaVentas[[#This Row],[Cantidad]]*TablaVentas[[#This Row],[Precio_unitario]]*(1-TablaVentas[[#This Row],[Descuento]])</f>
        <v>810</v>
      </c>
    </row>
    <row r="1278" spans="1:13" x14ac:dyDescent="0.25">
      <c r="A1278" t="s">
        <v>1348</v>
      </c>
      <c r="B1278">
        <v>45780</v>
      </c>
      <c r="C1278" t="s">
        <v>48</v>
      </c>
      <c r="D1278" t="s">
        <v>63</v>
      </c>
      <c r="E1278" t="s">
        <v>15</v>
      </c>
      <c r="F1278" t="s">
        <v>16</v>
      </c>
      <c r="G1278">
        <v>5</v>
      </c>
      <c r="H1278" s="4">
        <v>50</v>
      </c>
      <c r="I1278" s="3">
        <v>0.1</v>
      </c>
      <c r="J1278" t="s">
        <v>72</v>
      </c>
      <c r="K1278" t="s">
        <v>58</v>
      </c>
      <c r="L1278" t="s">
        <v>30</v>
      </c>
      <c r="M1278" s="4">
        <f>+TablaVentas[[#This Row],[Cantidad]]*TablaVentas[[#This Row],[Precio_unitario]]*(1-TablaVentas[[#This Row],[Descuento]])</f>
        <v>225</v>
      </c>
    </row>
    <row r="1279" spans="1:13" x14ac:dyDescent="0.25">
      <c r="A1279" t="s">
        <v>1349</v>
      </c>
      <c r="B1279">
        <v>45730</v>
      </c>
      <c r="C1279" t="s">
        <v>47</v>
      </c>
      <c r="D1279" t="s">
        <v>66</v>
      </c>
      <c r="E1279" t="s">
        <v>20</v>
      </c>
      <c r="F1279" t="s">
        <v>21</v>
      </c>
      <c r="G1279">
        <v>32</v>
      </c>
      <c r="H1279" s="4">
        <v>800</v>
      </c>
      <c r="I1279" s="3">
        <v>0.2</v>
      </c>
      <c r="J1279" t="s">
        <v>72</v>
      </c>
      <c r="K1279" t="s">
        <v>58</v>
      </c>
      <c r="L1279" t="s">
        <v>30</v>
      </c>
      <c r="M1279" s="4">
        <f>+TablaVentas[[#This Row],[Cantidad]]*TablaVentas[[#This Row],[Precio_unitario]]*(1-TablaVentas[[#This Row],[Descuento]])</f>
        <v>20480</v>
      </c>
    </row>
    <row r="1280" spans="1:13" x14ac:dyDescent="0.25">
      <c r="A1280" t="s">
        <v>1350</v>
      </c>
      <c r="B1280">
        <v>45764</v>
      </c>
      <c r="C1280" t="s">
        <v>47</v>
      </c>
      <c r="D1280" t="s">
        <v>66</v>
      </c>
      <c r="E1280" t="s">
        <v>20</v>
      </c>
      <c r="F1280" t="s">
        <v>21</v>
      </c>
      <c r="G1280">
        <v>18</v>
      </c>
      <c r="H1280" s="4">
        <v>800</v>
      </c>
      <c r="I1280" s="3">
        <v>0.2</v>
      </c>
      <c r="J1280" t="s">
        <v>74</v>
      </c>
      <c r="K1280" t="s">
        <v>62</v>
      </c>
      <c r="L1280" t="s">
        <v>57</v>
      </c>
      <c r="M1280" s="4">
        <f>+TablaVentas[[#This Row],[Cantidad]]*TablaVentas[[#This Row],[Precio_unitario]]*(1-TablaVentas[[#This Row],[Descuento]])</f>
        <v>11520</v>
      </c>
    </row>
    <row r="1281" spans="1:13" x14ac:dyDescent="0.25">
      <c r="A1281" t="s">
        <v>1351</v>
      </c>
      <c r="B1281">
        <v>45737</v>
      </c>
      <c r="C1281" t="s">
        <v>47</v>
      </c>
      <c r="D1281" t="s">
        <v>65</v>
      </c>
      <c r="E1281" t="s">
        <v>19</v>
      </c>
      <c r="F1281" t="s">
        <v>16</v>
      </c>
      <c r="G1281">
        <v>5</v>
      </c>
      <c r="H1281" s="4">
        <v>200</v>
      </c>
      <c r="I1281" s="3">
        <v>0.1</v>
      </c>
      <c r="J1281" t="s">
        <v>74</v>
      </c>
      <c r="K1281" t="s">
        <v>60</v>
      </c>
      <c r="L1281" t="s">
        <v>37</v>
      </c>
      <c r="M1281" s="4">
        <f>+TablaVentas[[#This Row],[Cantidad]]*TablaVentas[[#This Row],[Precio_unitario]]*(1-TablaVentas[[#This Row],[Descuento]])</f>
        <v>900</v>
      </c>
    </row>
    <row r="1282" spans="1:13" x14ac:dyDescent="0.25">
      <c r="A1282" t="s">
        <v>1352</v>
      </c>
      <c r="B1282">
        <v>45989</v>
      </c>
      <c r="C1282" t="s">
        <v>48</v>
      </c>
      <c r="D1282" t="s">
        <v>66</v>
      </c>
      <c r="E1282" t="s">
        <v>20</v>
      </c>
      <c r="F1282" t="s">
        <v>21</v>
      </c>
      <c r="G1282">
        <v>14</v>
      </c>
      <c r="H1282" s="4">
        <v>800</v>
      </c>
      <c r="I1282" s="3">
        <v>0.2</v>
      </c>
      <c r="J1282" t="s">
        <v>72</v>
      </c>
      <c r="K1282" t="s">
        <v>60</v>
      </c>
      <c r="L1282" t="s">
        <v>37</v>
      </c>
      <c r="M1282" s="4">
        <f>+TablaVentas[[#This Row],[Cantidad]]*TablaVentas[[#This Row],[Precio_unitario]]*(1-TablaVentas[[#This Row],[Descuento]])</f>
        <v>8960</v>
      </c>
    </row>
    <row r="1283" spans="1:13" x14ac:dyDescent="0.25">
      <c r="A1283" t="s">
        <v>1353</v>
      </c>
      <c r="B1283">
        <v>45688</v>
      </c>
      <c r="C1283" t="s">
        <v>45</v>
      </c>
      <c r="D1283" t="s">
        <v>63</v>
      </c>
      <c r="E1283" t="s">
        <v>15</v>
      </c>
      <c r="F1283" t="s">
        <v>16</v>
      </c>
      <c r="G1283">
        <v>37</v>
      </c>
      <c r="H1283" s="4">
        <v>50</v>
      </c>
      <c r="I1283" s="3">
        <v>0.1</v>
      </c>
      <c r="J1283" t="s">
        <v>74</v>
      </c>
      <c r="K1283" t="s">
        <v>61</v>
      </c>
      <c r="L1283" t="s">
        <v>56</v>
      </c>
      <c r="M1283" s="4">
        <f>+TablaVentas[[#This Row],[Cantidad]]*TablaVentas[[#This Row],[Precio_unitario]]*(1-TablaVentas[[#This Row],[Descuento]])</f>
        <v>1665</v>
      </c>
    </row>
    <row r="1284" spans="1:13" x14ac:dyDescent="0.25">
      <c r="A1284" t="s">
        <v>1354</v>
      </c>
      <c r="B1284">
        <v>45925</v>
      </c>
      <c r="C1284" t="s">
        <v>45</v>
      </c>
      <c r="D1284" t="s">
        <v>65</v>
      </c>
      <c r="E1284" t="s">
        <v>19</v>
      </c>
      <c r="F1284" t="s">
        <v>16</v>
      </c>
      <c r="G1284">
        <v>19</v>
      </c>
      <c r="H1284" s="4">
        <v>200</v>
      </c>
      <c r="I1284" s="3">
        <v>0.1</v>
      </c>
      <c r="J1284" t="s">
        <v>70</v>
      </c>
      <c r="K1284" t="s">
        <v>60</v>
      </c>
      <c r="L1284" t="s">
        <v>37</v>
      </c>
      <c r="M1284" s="4">
        <f>+TablaVentas[[#This Row],[Cantidad]]*TablaVentas[[#This Row],[Precio_unitario]]*(1-TablaVentas[[#This Row],[Descuento]])</f>
        <v>3420</v>
      </c>
    </row>
    <row r="1285" spans="1:13" x14ac:dyDescent="0.25">
      <c r="A1285" t="s">
        <v>1355</v>
      </c>
      <c r="B1285">
        <v>45949</v>
      </c>
      <c r="C1285" t="s">
        <v>45</v>
      </c>
      <c r="D1285" t="s">
        <v>65</v>
      </c>
      <c r="E1285" t="s">
        <v>19</v>
      </c>
      <c r="F1285" t="s">
        <v>16</v>
      </c>
      <c r="G1285">
        <v>13</v>
      </c>
      <c r="H1285" s="4">
        <v>200</v>
      </c>
      <c r="I1285" s="3">
        <v>0.1</v>
      </c>
      <c r="J1285" t="s">
        <v>70</v>
      </c>
      <c r="K1285" t="s">
        <v>58</v>
      </c>
      <c r="L1285" t="s">
        <v>30</v>
      </c>
      <c r="M1285" s="4">
        <f>+TablaVentas[[#This Row],[Cantidad]]*TablaVentas[[#This Row],[Precio_unitario]]*(1-TablaVentas[[#This Row],[Descuento]])</f>
        <v>2340</v>
      </c>
    </row>
    <row r="1286" spans="1:13" x14ac:dyDescent="0.25">
      <c r="A1286" t="s">
        <v>1356</v>
      </c>
      <c r="B1286">
        <v>45773</v>
      </c>
      <c r="C1286" t="s">
        <v>45</v>
      </c>
      <c r="D1286" t="s">
        <v>63</v>
      </c>
      <c r="E1286" t="s">
        <v>15</v>
      </c>
      <c r="F1286" t="s">
        <v>16</v>
      </c>
      <c r="G1286">
        <v>43</v>
      </c>
      <c r="H1286" s="4">
        <v>50</v>
      </c>
      <c r="I1286" s="3">
        <v>0.1</v>
      </c>
      <c r="J1286" t="s">
        <v>72</v>
      </c>
      <c r="K1286" t="s">
        <v>58</v>
      </c>
      <c r="L1286" t="s">
        <v>30</v>
      </c>
      <c r="M1286" s="4">
        <f>+TablaVentas[[#This Row],[Cantidad]]*TablaVentas[[#This Row],[Precio_unitario]]*(1-TablaVentas[[#This Row],[Descuento]])</f>
        <v>1935</v>
      </c>
    </row>
    <row r="1287" spans="1:13" x14ac:dyDescent="0.25">
      <c r="A1287" t="s">
        <v>1357</v>
      </c>
      <c r="B1287">
        <v>45783</v>
      </c>
      <c r="C1287" t="s">
        <v>47</v>
      </c>
      <c r="D1287" t="s">
        <v>66</v>
      </c>
      <c r="E1287" t="s">
        <v>20</v>
      </c>
      <c r="F1287" t="s">
        <v>21</v>
      </c>
      <c r="G1287">
        <v>38</v>
      </c>
      <c r="H1287" s="4">
        <v>800</v>
      </c>
      <c r="I1287" s="3">
        <v>0.2</v>
      </c>
      <c r="J1287" t="s">
        <v>74</v>
      </c>
      <c r="K1287" t="s">
        <v>58</v>
      </c>
      <c r="L1287" t="s">
        <v>30</v>
      </c>
      <c r="M1287" s="4">
        <f>+TablaVentas[[#This Row],[Cantidad]]*TablaVentas[[#This Row],[Precio_unitario]]*(1-TablaVentas[[#This Row],[Descuento]])</f>
        <v>24320</v>
      </c>
    </row>
    <row r="1288" spans="1:13" x14ac:dyDescent="0.25">
      <c r="A1288" t="s">
        <v>1358</v>
      </c>
      <c r="B1288">
        <v>45809</v>
      </c>
      <c r="C1288" t="s">
        <v>46</v>
      </c>
      <c r="D1288" t="s">
        <v>65</v>
      </c>
      <c r="E1288" t="s">
        <v>19</v>
      </c>
      <c r="F1288" t="s">
        <v>16</v>
      </c>
      <c r="G1288">
        <v>17</v>
      </c>
      <c r="H1288" s="4">
        <v>200</v>
      </c>
      <c r="I1288" s="3">
        <v>0.1</v>
      </c>
      <c r="J1288" t="s">
        <v>72</v>
      </c>
      <c r="K1288" t="s">
        <v>61</v>
      </c>
      <c r="L1288" t="s">
        <v>56</v>
      </c>
      <c r="M1288" s="4">
        <f>+TablaVentas[[#This Row],[Cantidad]]*TablaVentas[[#This Row],[Precio_unitario]]*(1-TablaVentas[[#This Row],[Descuento]])</f>
        <v>3060</v>
      </c>
    </row>
    <row r="1289" spans="1:13" x14ac:dyDescent="0.25">
      <c r="A1289" t="s">
        <v>1359</v>
      </c>
      <c r="B1289">
        <v>45737</v>
      </c>
      <c r="C1289" t="s">
        <v>48</v>
      </c>
      <c r="D1289" t="s">
        <v>65</v>
      </c>
      <c r="E1289" t="s">
        <v>19</v>
      </c>
      <c r="F1289" t="s">
        <v>16</v>
      </c>
      <c r="G1289">
        <v>10</v>
      </c>
      <c r="H1289" s="4">
        <v>200</v>
      </c>
      <c r="I1289" s="3">
        <v>0.1</v>
      </c>
      <c r="J1289" t="s">
        <v>74</v>
      </c>
      <c r="K1289" t="s">
        <v>60</v>
      </c>
      <c r="L1289" t="s">
        <v>37</v>
      </c>
      <c r="M1289" s="4">
        <f>+TablaVentas[[#This Row],[Cantidad]]*TablaVentas[[#This Row],[Precio_unitario]]*(1-TablaVentas[[#This Row],[Descuento]])</f>
        <v>1800</v>
      </c>
    </row>
    <row r="1290" spans="1:13" x14ac:dyDescent="0.25">
      <c r="A1290" t="s">
        <v>1360</v>
      </c>
      <c r="B1290">
        <v>45994</v>
      </c>
      <c r="C1290" t="s">
        <v>47</v>
      </c>
      <c r="D1290" t="s">
        <v>66</v>
      </c>
      <c r="E1290" t="s">
        <v>20</v>
      </c>
      <c r="F1290" t="s">
        <v>21</v>
      </c>
      <c r="G1290">
        <v>37</v>
      </c>
      <c r="H1290" s="4">
        <v>800</v>
      </c>
      <c r="I1290" s="3">
        <v>0.2</v>
      </c>
      <c r="J1290" t="s">
        <v>72</v>
      </c>
      <c r="K1290" t="s">
        <v>62</v>
      </c>
      <c r="L1290" t="s">
        <v>57</v>
      </c>
      <c r="M1290" s="4">
        <f>+TablaVentas[[#This Row],[Cantidad]]*TablaVentas[[#This Row],[Precio_unitario]]*(1-TablaVentas[[#This Row],[Descuento]])</f>
        <v>23680</v>
      </c>
    </row>
    <row r="1291" spans="1:13" x14ac:dyDescent="0.25">
      <c r="A1291" t="s">
        <v>1361</v>
      </c>
      <c r="B1291">
        <v>45805</v>
      </c>
      <c r="C1291" t="s">
        <v>47</v>
      </c>
      <c r="D1291" t="s">
        <v>64</v>
      </c>
      <c r="E1291" t="s">
        <v>17</v>
      </c>
      <c r="F1291" t="s">
        <v>18</v>
      </c>
      <c r="G1291">
        <v>36</v>
      </c>
      <c r="H1291" s="4">
        <v>1200</v>
      </c>
      <c r="I1291" s="3">
        <v>0.3</v>
      </c>
      <c r="J1291" t="s">
        <v>72</v>
      </c>
      <c r="K1291" t="s">
        <v>60</v>
      </c>
      <c r="L1291" t="s">
        <v>37</v>
      </c>
      <c r="M1291" s="4">
        <f>+TablaVentas[[#This Row],[Cantidad]]*TablaVentas[[#This Row],[Precio_unitario]]*(1-TablaVentas[[#This Row],[Descuento]])</f>
        <v>30239.999999999996</v>
      </c>
    </row>
    <row r="1292" spans="1:13" x14ac:dyDescent="0.25">
      <c r="A1292" t="s">
        <v>1362</v>
      </c>
      <c r="B1292">
        <v>45802</v>
      </c>
      <c r="C1292" t="s">
        <v>47</v>
      </c>
      <c r="D1292" t="s">
        <v>63</v>
      </c>
      <c r="E1292" t="s">
        <v>15</v>
      </c>
      <c r="F1292" t="s">
        <v>16</v>
      </c>
      <c r="G1292">
        <v>18</v>
      </c>
      <c r="H1292" s="4">
        <v>50</v>
      </c>
      <c r="I1292" s="3">
        <v>0.1</v>
      </c>
      <c r="J1292" t="s">
        <v>70</v>
      </c>
      <c r="K1292" t="s">
        <v>59</v>
      </c>
      <c r="L1292" t="s">
        <v>34</v>
      </c>
      <c r="M1292" s="4">
        <f>+TablaVentas[[#This Row],[Cantidad]]*TablaVentas[[#This Row],[Precio_unitario]]*(1-TablaVentas[[#This Row],[Descuento]])</f>
        <v>810</v>
      </c>
    </row>
    <row r="1293" spans="1:13" x14ac:dyDescent="0.25">
      <c r="A1293" t="s">
        <v>1363</v>
      </c>
      <c r="B1293">
        <v>45869</v>
      </c>
      <c r="C1293" t="s">
        <v>48</v>
      </c>
      <c r="D1293" t="s">
        <v>65</v>
      </c>
      <c r="E1293" t="s">
        <v>19</v>
      </c>
      <c r="F1293" t="s">
        <v>16</v>
      </c>
      <c r="G1293">
        <v>29</v>
      </c>
      <c r="H1293" s="4">
        <v>200</v>
      </c>
      <c r="I1293" s="3">
        <v>0.1</v>
      </c>
      <c r="J1293" t="s">
        <v>72</v>
      </c>
      <c r="K1293" t="s">
        <v>62</v>
      </c>
      <c r="L1293" t="s">
        <v>57</v>
      </c>
      <c r="M1293" s="4">
        <f>+TablaVentas[[#This Row],[Cantidad]]*TablaVentas[[#This Row],[Precio_unitario]]*(1-TablaVentas[[#This Row],[Descuento]])</f>
        <v>5220</v>
      </c>
    </row>
    <row r="1294" spans="1:13" x14ac:dyDescent="0.25">
      <c r="A1294" t="s">
        <v>1364</v>
      </c>
      <c r="B1294">
        <v>45921</v>
      </c>
      <c r="C1294" t="s">
        <v>47</v>
      </c>
      <c r="D1294" t="s">
        <v>66</v>
      </c>
      <c r="E1294" t="s">
        <v>20</v>
      </c>
      <c r="F1294" t="s">
        <v>21</v>
      </c>
      <c r="G1294">
        <v>41</v>
      </c>
      <c r="H1294" s="4">
        <v>800</v>
      </c>
      <c r="I1294" s="3">
        <v>0.2</v>
      </c>
      <c r="J1294" t="s">
        <v>74</v>
      </c>
      <c r="K1294" t="s">
        <v>62</v>
      </c>
      <c r="L1294" t="s">
        <v>57</v>
      </c>
      <c r="M1294" s="4">
        <f>+TablaVentas[[#This Row],[Cantidad]]*TablaVentas[[#This Row],[Precio_unitario]]*(1-TablaVentas[[#This Row],[Descuento]])</f>
        <v>26240</v>
      </c>
    </row>
    <row r="1295" spans="1:13" x14ac:dyDescent="0.25">
      <c r="A1295" t="s">
        <v>1365</v>
      </c>
      <c r="B1295">
        <v>45860</v>
      </c>
      <c r="C1295" t="s">
        <v>47</v>
      </c>
      <c r="D1295" t="s">
        <v>65</v>
      </c>
      <c r="E1295" t="s">
        <v>19</v>
      </c>
      <c r="F1295" t="s">
        <v>16</v>
      </c>
      <c r="G1295">
        <v>27</v>
      </c>
      <c r="H1295" s="4">
        <v>200</v>
      </c>
      <c r="I1295" s="3">
        <v>0.1</v>
      </c>
      <c r="J1295" t="s">
        <v>70</v>
      </c>
      <c r="K1295" t="s">
        <v>58</v>
      </c>
      <c r="L1295" t="s">
        <v>30</v>
      </c>
      <c r="M1295" s="4">
        <f>+TablaVentas[[#This Row],[Cantidad]]*TablaVentas[[#This Row],[Precio_unitario]]*(1-TablaVentas[[#This Row],[Descuento]])</f>
        <v>4860</v>
      </c>
    </row>
    <row r="1296" spans="1:13" x14ac:dyDescent="0.25">
      <c r="A1296" t="s">
        <v>1366</v>
      </c>
      <c r="B1296">
        <v>45909</v>
      </c>
      <c r="C1296" t="s">
        <v>48</v>
      </c>
      <c r="D1296" t="s">
        <v>64</v>
      </c>
      <c r="E1296" t="s">
        <v>17</v>
      </c>
      <c r="F1296" t="s">
        <v>18</v>
      </c>
      <c r="G1296">
        <v>35</v>
      </c>
      <c r="H1296" s="4">
        <v>1200</v>
      </c>
      <c r="I1296" s="3">
        <v>0.3</v>
      </c>
      <c r="J1296" t="s">
        <v>74</v>
      </c>
      <c r="K1296" t="s">
        <v>60</v>
      </c>
      <c r="L1296" t="s">
        <v>37</v>
      </c>
      <c r="M1296" s="4">
        <f>+TablaVentas[[#This Row],[Cantidad]]*TablaVentas[[#This Row],[Precio_unitario]]*(1-TablaVentas[[#This Row],[Descuento]])</f>
        <v>29399.999999999996</v>
      </c>
    </row>
    <row r="1297" spans="1:13" x14ac:dyDescent="0.25">
      <c r="A1297" t="s">
        <v>1367</v>
      </c>
      <c r="B1297">
        <v>45796</v>
      </c>
      <c r="C1297" t="s">
        <v>45</v>
      </c>
      <c r="D1297" t="s">
        <v>63</v>
      </c>
      <c r="E1297" t="s">
        <v>15</v>
      </c>
      <c r="F1297" t="s">
        <v>16</v>
      </c>
      <c r="G1297">
        <v>31</v>
      </c>
      <c r="H1297" s="4">
        <v>50</v>
      </c>
      <c r="I1297" s="3">
        <v>0.1</v>
      </c>
      <c r="J1297" t="s">
        <v>74</v>
      </c>
      <c r="K1297" t="s">
        <v>58</v>
      </c>
      <c r="L1297" t="s">
        <v>30</v>
      </c>
      <c r="M1297" s="4">
        <f>+TablaVentas[[#This Row],[Cantidad]]*TablaVentas[[#This Row],[Precio_unitario]]*(1-TablaVentas[[#This Row],[Descuento]])</f>
        <v>1395</v>
      </c>
    </row>
    <row r="1298" spans="1:13" x14ac:dyDescent="0.25">
      <c r="A1298" t="s">
        <v>1368</v>
      </c>
      <c r="B1298">
        <v>45867</v>
      </c>
      <c r="C1298" t="s">
        <v>48</v>
      </c>
      <c r="D1298" t="s">
        <v>65</v>
      </c>
      <c r="E1298" t="s">
        <v>19</v>
      </c>
      <c r="F1298" t="s">
        <v>16</v>
      </c>
      <c r="G1298">
        <v>28</v>
      </c>
      <c r="H1298" s="4">
        <v>200</v>
      </c>
      <c r="I1298" s="3">
        <v>0.1</v>
      </c>
      <c r="J1298" t="s">
        <v>74</v>
      </c>
      <c r="K1298" t="s">
        <v>59</v>
      </c>
      <c r="L1298" t="s">
        <v>34</v>
      </c>
      <c r="M1298" s="4">
        <f>+TablaVentas[[#This Row],[Cantidad]]*TablaVentas[[#This Row],[Precio_unitario]]*(1-TablaVentas[[#This Row],[Descuento]])</f>
        <v>5040</v>
      </c>
    </row>
    <row r="1299" spans="1:13" x14ac:dyDescent="0.25">
      <c r="A1299" t="s">
        <v>1369</v>
      </c>
      <c r="B1299">
        <v>45818</v>
      </c>
      <c r="C1299" t="s">
        <v>46</v>
      </c>
      <c r="D1299" t="s">
        <v>63</v>
      </c>
      <c r="E1299" t="s">
        <v>15</v>
      </c>
      <c r="F1299" t="s">
        <v>16</v>
      </c>
      <c r="G1299">
        <v>29</v>
      </c>
      <c r="H1299" s="4">
        <v>50</v>
      </c>
      <c r="I1299" s="3">
        <v>0.1</v>
      </c>
      <c r="J1299" t="s">
        <v>70</v>
      </c>
      <c r="K1299" t="s">
        <v>61</v>
      </c>
      <c r="L1299" t="s">
        <v>56</v>
      </c>
      <c r="M1299" s="4">
        <f>+TablaVentas[[#This Row],[Cantidad]]*TablaVentas[[#This Row],[Precio_unitario]]*(1-TablaVentas[[#This Row],[Descuento]])</f>
        <v>1305</v>
      </c>
    </row>
    <row r="1300" spans="1:13" x14ac:dyDescent="0.25">
      <c r="A1300" t="s">
        <v>1370</v>
      </c>
      <c r="B1300">
        <v>45693</v>
      </c>
      <c r="C1300" t="s">
        <v>46</v>
      </c>
      <c r="D1300" t="s">
        <v>63</v>
      </c>
      <c r="E1300" t="s">
        <v>15</v>
      </c>
      <c r="F1300" t="s">
        <v>16</v>
      </c>
      <c r="G1300">
        <v>36</v>
      </c>
      <c r="H1300" s="4">
        <v>50</v>
      </c>
      <c r="I1300" s="3">
        <v>0.1</v>
      </c>
      <c r="J1300" t="s">
        <v>74</v>
      </c>
      <c r="K1300" t="s">
        <v>58</v>
      </c>
      <c r="L1300" t="s">
        <v>30</v>
      </c>
      <c r="M1300" s="4">
        <f>+TablaVentas[[#This Row],[Cantidad]]*TablaVentas[[#This Row],[Precio_unitario]]*(1-TablaVentas[[#This Row],[Descuento]])</f>
        <v>1620</v>
      </c>
    </row>
    <row r="1301" spans="1:13" x14ac:dyDescent="0.25">
      <c r="A1301" t="s">
        <v>1371</v>
      </c>
      <c r="B1301">
        <v>45760</v>
      </c>
      <c r="C1301" t="s">
        <v>48</v>
      </c>
      <c r="D1301" t="s">
        <v>65</v>
      </c>
      <c r="E1301" t="s">
        <v>19</v>
      </c>
      <c r="F1301" t="s">
        <v>16</v>
      </c>
      <c r="G1301">
        <v>25</v>
      </c>
      <c r="H1301" s="4">
        <v>200</v>
      </c>
      <c r="I1301" s="3">
        <v>0.1</v>
      </c>
      <c r="J1301" t="s">
        <v>70</v>
      </c>
      <c r="K1301" t="s">
        <v>62</v>
      </c>
      <c r="L1301" t="s">
        <v>57</v>
      </c>
      <c r="M1301" s="4">
        <f>+TablaVentas[[#This Row],[Cantidad]]*TablaVentas[[#This Row],[Precio_unitario]]*(1-TablaVentas[[#This Row],[Descuento]])</f>
        <v>4500</v>
      </c>
    </row>
    <row r="1302" spans="1:13" x14ac:dyDescent="0.25">
      <c r="A1302" t="s">
        <v>1372</v>
      </c>
      <c r="B1302">
        <v>45931</v>
      </c>
      <c r="C1302" t="s">
        <v>46</v>
      </c>
      <c r="D1302" t="s">
        <v>65</v>
      </c>
      <c r="E1302" t="s">
        <v>19</v>
      </c>
      <c r="F1302" t="s">
        <v>16</v>
      </c>
      <c r="G1302">
        <v>44</v>
      </c>
      <c r="H1302" s="4">
        <v>200</v>
      </c>
      <c r="I1302" s="3">
        <v>0.1</v>
      </c>
      <c r="J1302" t="s">
        <v>72</v>
      </c>
      <c r="K1302" t="s">
        <v>58</v>
      </c>
      <c r="L1302" t="s">
        <v>30</v>
      </c>
      <c r="M1302" s="4">
        <f>+TablaVentas[[#This Row],[Cantidad]]*TablaVentas[[#This Row],[Precio_unitario]]*(1-TablaVentas[[#This Row],[Descuento]])</f>
        <v>7920</v>
      </c>
    </row>
    <row r="1303" spans="1:13" x14ac:dyDescent="0.25">
      <c r="A1303" t="s">
        <v>1373</v>
      </c>
      <c r="B1303">
        <v>45790</v>
      </c>
      <c r="C1303" t="s">
        <v>47</v>
      </c>
      <c r="D1303" t="s">
        <v>66</v>
      </c>
      <c r="E1303" t="s">
        <v>20</v>
      </c>
      <c r="F1303" t="s">
        <v>21</v>
      </c>
      <c r="G1303">
        <v>20</v>
      </c>
      <c r="H1303" s="4">
        <v>800</v>
      </c>
      <c r="I1303" s="3">
        <v>0.2</v>
      </c>
      <c r="J1303" t="s">
        <v>72</v>
      </c>
      <c r="K1303" t="s">
        <v>61</v>
      </c>
      <c r="L1303" t="s">
        <v>56</v>
      </c>
      <c r="M1303" s="4">
        <f>+TablaVentas[[#This Row],[Cantidad]]*TablaVentas[[#This Row],[Precio_unitario]]*(1-TablaVentas[[#This Row],[Descuento]])</f>
        <v>12800</v>
      </c>
    </row>
    <row r="1304" spans="1:13" x14ac:dyDescent="0.25">
      <c r="A1304" t="s">
        <v>1374</v>
      </c>
      <c r="B1304">
        <v>46022</v>
      </c>
      <c r="C1304" t="s">
        <v>47</v>
      </c>
      <c r="D1304" t="s">
        <v>64</v>
      </c>
      <c r="E1304" t="s">
        <v>17</v>
      </c>
      <c r="F1304" t="s">
        <v>18</v>
      </c>
      <c r="G1304">
        <v>22</v>
      </c>
      <c r="H1304" s="4">
        <v>1200</v>
      </c>
      <c r="I1304" s="3">
        <v>0.3</v>
      </c>
      <c r="J1304" t="s">
        <v>72</v>
      </c>
      <c r="K1304" t="s">
        <v>59</v>
      </c>
      <c r="L1304" t="s">
        <v>34</v>
      </c>
      <c r="M1304" s="4">
        <f>+TablaVentas[[#This Row],[Cantidad]]*TablaVentas[[#This Row],[Precio_unitario]]*(1-TablaVentas[[#This Row],[Descuento]])</f>
        <v>18480</v>
      </c>
    </row>
    <row r="1305" spans="1:13" x14ac:dyDescent="0.25">
      <c r="A1305" t="s">
        <v>1375</v>
      </c>
      <c r="B1305">
        <v>45804</v>
      </c>
      <c r="C1305" t="s">
        <v>47</v>
      </c>
      <c r="D1305" t="s">
        <v>66</v>
      </c>
      <c r="E1305" t="s">
        <v>20</v>
      </c>
      <c r="F1305" t="s">
        <v>21</v>
      </c>
      <c r="G1305">
        <v>32</v>
      </c>
      <c r="H1305" s="4">
        <v>800</v>
      </c>
      <c r="I1305" s="3">
        <v>0.2</v>
      </c>
      <c r="J1305" t="s">
        <v>74</v>
      </c>
      <c r="K1305" t="s">
        <v>62</v>
      </c>
      <c r="L1305" t="s">
        <v>57</v>
      </c>
      <c r="M1305" s="4">
        <f>+TablaVentas[[#This Row],[Cantidad]]*TablaVentas[[#This Row],[Precio_unitario]]*(1-TablaVentas[[#This Row],[Descuento]])</f>
        <v>20480</v>
      </c>
    </row>
    <row r="1306" spans="1:13" x14ac:dyDescent="0.25">
      <c r="A1306" t="s">
        <v>1376</v>
      </c>
      <c r="B1306">
        <v>45740</v>
      </c>
      <c r="C1306" t="s">
        <v>45</v>
      </c>
      <c r="D1306" t="s">
        <v>66</v>
      </c>
      <c r="E1306" t="s">
        <v>20</v>
      </c>
      <c r="F1306" t="s">
        <v>21</v>
      </c>
      <c r="G1306">
        <v>10</v>
      </c>
      <c r="H1306" s="4">
        <v>800</v>
      </c>
      <c r="I1306" s="3">
        <v>0.2</v>
      </c>
      <c r="J1306" t="s">
        <v>70</v>
      </c>
      <c r="K1306" t="s">
        <v>62</v>
      </c>
      <c r="L1306" t="s">
        <v>57</v>
      </c>
      <c r="M1306" s="4">
        <f>+TablaVentas[[#This Row],[Cantidad]]*TablaVentas[[#This Row],[Precio_unitario]]*(1-TablaVentas[[#This Row],[Descuento]])</f>
        <v>6400</v>
      </c>
    </row>
    <row r="1307" spans="1:13" x14ac:dyDescent="0.25">
      <c r="A1307" t="s">
        <v>1377</v>
      </c>
      <c r="B1307">
        <v>46003</v>
      </c>
      <c r="C1307" t="s">
        <v>46</v>
      </c>
      <c r="D1307" t="s">
        <v>66</v>
      </c>
      <c r="E1307" t="s">
        <v>20</v>
      </c>
      <c r="F1307" t="s">
        <v>21</v>
      </c>
      <c r="G1307">
        <v>29</v>
      </c>
      <c r="H1307" s="4">
        <v>800</v>
      </c>
      <c r="I1307" s="3">
        <v>0.2</v>
      </c>
      <c r="J1307" t="s">
        <v>70</v>
      </c>
      <c r="K1307" t="s">
        <v>59</v>
      </c>
      <c r="L1307" t="s">
        <v>34</v>
      </c>
      <c r="M1307" s="4">
        <f>+TablaVentas[[#This Row],[Cantidad]]*TablaVentas[[#This Row],[Precio_unitario]]*(1-TablaVentas[[#This Row],[Descuento]])</f>
        <v>18560</v>
      </c>
    </row>
    <row r="1308" spans="1:13" x14ac:dyDescent="0.25">
      <c r="A1308" t="s">
        <v>1378</v>
      </c>
      <c r="B1308">
        <v>45959</v>
      </c>
      <c r="C1308" t="s">
        <v>48</v>
      </c>
      <c r="D1308" t="s">
        <v>64</v>
      </c>
      <c r="E1308" t="s">
        <v>17</v>
      </c>
      <c r="F1308" t="s">
        <v>18</v>
      </c>
      <c r="G1308">
        <v>21</v>
      </c>
      <c r="H1308" s="4">
        <v>1200</v>
      </c>
      <c r="I1308" s="3">
        <v>0.3</v>
      </c>
      <c r="J1308" t="s">
        <v>72</v>
      </c>
      <c r="K1308" t="s">
        <v>62</v>
      </c>
      <c r="L1308" t="s">
        <v>57</v>
      </c>
      <c r="M1308" s="4">
        <f>+TablaVentas[[#This Row],[Cantidad]]*TablaVentas[[#This Row],[Precio_unitario]]*(1-TablaVentas[[#This Row],[Descuento]])</f>
        <v>17640</v>
      </c>
    </row>
    <row r="1309" spans="1:13" x14ac:dyDescent="0.25">
      <c r="A1309" t="s">
        <v>1379</v>
      </c>
      <c r="B1309">
        <v>45937</v>
      </c>
      <c r="C1309" t="s">
        <v>47</v>
      </c>
      <c r="D1309" t="s">
        <v>63</v>
      </c>
      <c r="E1309" t="s">
        <v>15</v>
      </c>
      <c r="F1309" t="s">
        <v>16</v>
      </c>
      <c r="G1309">
        <v>26</v>
      </c>
      <c r="H1309" s="4">
        <v>50</v>
      </c>
      <c r="I1309" s="3">
        <v>0.1</v>
      </c>
      <c r="J1309" t="s">
        <v>72</v>
      </c>
      <c r="K1309" t="s">
        <v>60</v>
      </c>
      <c r="L1309" t="s">
        <v>37</v>
      </c>
      <c r="M1309" s="4">
        <f>+TablaVentas[[#This Row],[Cantidad]]*TablaVentas[[#This Row],[Precio_unitario]]*(1-TablaVentas[[#This Row],[Descuento]])</f>
        <v>1170</v>
      </c>
    </row>
    <row r="1310" spans="1:13" x14ac:dyDescent="0.25">
      <c r="A1310" t="s">
        <v>1380</v>
      </c>
      <c r="B1310">
        <v>45995</v>
      </c>
      <c r="C1310" t="s">
        <v>47</v>
      </c>
      <c r="D1310" t="s">
        <v>64</v>
      </c>
      <c r="E1310" t="s">
        <v>17</v>
      </c>
      <c r="F1310" t="s">
        <v>18</v>
      </c>
      <c r="G1310">
        <v>39</v>
      </c>
      <c r="H1310" s="4">
        <v>1200</v>
      </c>
      <c r="I1310" s="3">
        <v>0.3</v>
      </c>
      <c r="J1310" t="s">
        <v>74</v>
      </c>
      <c r="K1310" t="s">
        <v>60</v>
      </c>
      <c r="L1310" t="s">
        <v>37</v>
      </c>
      <c r="M1310" s="4">
        <f>+TablaVentas[[#This Row],[Cantidad]]*TablaVentas[[#This Row],[Precio_unitario]]*(1-TablaVentas[[#This Row],[Descuento]])</f>
        <v>32759.999999999996</v>
      </c>
    </row>
    <row r="1311" spans="1:13" x14ac:dyDescent="0.25">
      <c r="A1311" t="s">
        <v>1381</v>
      </c>
      <c r="B1311">
        <v>45801</v>
      </c>
      <c r="C1311" t="s">
        <v>46</v>
      </c>
      <c r="D1311" t="s">
        <v>65</v>
      </c>
      <c r="E1311" t="s">
        <v>19</v>
      </c>
      <c r="F1311" t="s">
        <v>16</v>
      </c>
      <c r="G1311">
        <v>7</v>
      </c>
      <c r="H1311" s="4">
        <v>200</v>
      </c>
      <c r="I1311" s="3">
        <v>0.1</v>
      </c>
      <c r="J1311" t="s">
        <v>74</v>
      </c>
      <c r="K1311" t="s">
        <v>60</v>
      </c>
      <c r="L1311" t="s">
        <v>37</v>
      </c>
      <c r="M1311" s="4">
        <f>+TablaVentas[[#This Row],[Cantidad]]*TablaVentas[[#This Row],[Precio_unitario]]*(1-TablaVentas[[#This Row],[Descuento]])</f>
        <v>1260</v>
      </c>
    </row>
    <row r="1312" spans="1:13" x14ac:dyDescent="0.25">
      <c r="A1312" t="s">
        <v>1382</v>
      </c>
      <c r="B1312">
        <v>45769</v>
      </c>
      <c r="C1312" t="s">
        <v>45</v>
      </c>
      <c r="D1312" t="s">
        <v>63</v>
      </c>
      <c r="E1312" t="s">
        <v>15</v>
      </c>
      <c r="F1312" t="s">
        <v>16</v>
      </c>
      <c r="G1312">
        <v>16</v>
      </c>
      <c r="H1312" s="4">
        <v>50</v>
      </c>
      <c r="I1312" s="3">
        <v>0.1</v>
      </c>
      <c r="J1312" t="s">
        <v>70</v>
      </c>
      <c r="K1312" t="s">
        <v>60</v>
      </c>
      <c r="L1312" t="s">
        <v>37</v>
      </c>
      <c r="M1312" s="4">
        <f>+TablaVentas[[#This Row],[Cantidad]]*TablaVentas[[#This Row],[Precio_unitario]]*(1-TablaVentas[[#This Row],[Descuento]])</f>
        <v>720</v>
      </c>
    </row>
    <row r="1313" spans="1:13" x14ac:dyDescent="0.25">
      <c r="A1313" t="s">
        <v>1383</v>
      </c>
      <c r="B1313">
        <v>46006</v>
      </c>
      <c r="C1313" t="s">
        <v>46</v>
      </c>
      <c r="D1313" t="s">
        <v>64</v>
      </c>
      <c r="E1313" t="s">
        <v>17</v>
      </c>
      <c r="F1313" t="s">
        <v>18</v>
      </c>
      <c r="G1313">
        <v>16</v>
      </c>
      <c r="H1313" s="4">
        <v>1200</v>
      </c>
      <c r="I1313" s="3">
        <v>0.3</v>
      </c>
      <c r="J1313" t="s">
        <v>72</v>
      </c>
      <c r="K1313" t="s">
        <v>60</v>
      </c>
      <c r="L1313" t="s">
        <v>37</v>
      </c>
      <c r="M1313" s="4">
        <f>+TablaVentas[[#This Row],[Cantidad]]*TablaVentas[[#This Row],[Precio_unitario]]*(1-TablaVentas[[#This Row],[Descuento]])</f>
        <v>13440</v>
      </c>
    </row>
    <row r="1314" spans="1:13" x14ac:dyDescent="0.25">
      <c r="A1314" t="s">
        <v>1384</v>
      </c>
      <c r="B1314">
        <v>45785</v>
      </c>
      <c r="C1314" t="s">
        <v>48</v>
      </c>
      <c r="D1314" t="s">
        <v>65</v>
      </c>
      <c r="E1314" t="s">
        <v>19</v>
      </c>
      <c r="F1314" t="s">
        <v>16</v>
      </c>
      <c r="G1314">
        <v>36</v>
      </c>
      <c r="H1314" s="4">
        <v>200</v>
      </c>
      <c r="I1314" s="3">
        <v>0.1</v>
      </c>
      <c r="J1314" t="s">
        <v>70</v>
      </c>
      <c r="K1314" t="s">
        <v>58</v>
      </c>
      <c r="L1314" t="s">
        <v>30</v>
      </c>
      <c r="M1314" s="4">
        <f>+TablaVentas[[#This Row],[Cantidad]]*TablaVentas[[#This Row],[Precio_unitario]]*(1-TablaVentas[[#This Row],[Descuento]])</f>
        <v>6480</v>
      </c>
    </row>
    <row r="1315" spans="1:13" x14ac:dyDescent="0.25">
      <c r="A1315" t="s">
        <v>1385</v>
      </c>
      <c r="B1315">
        <v>45658</v>
      </c>
      <c r="C1315" t="s">
        <v>47</v>
      </c>
      <c r="D1315" t="s">
        <v>66</v>
      </c>
      <c r="E1315" t="s">
        <v>20</v>
      </c>
      <c r="F1315" t="s">
        <v>21</v>
      </c>
      <c r="G1315">
        <v>39</v>
      </c>
      <c r="H1315" s="4">
        <v>800</v>
      </c>
      <c r="I1315" s="3">
        <v>0.2</v>
      </c>
      <c r="J1315" t="s">
        <v>72</v>
      </c>
      <c r="K1315" t="s">
        <v>59</v>
      </c>
      <c r="L1315" t="s">
        <v>34</v>
      </c>
      <c r="M1315" s="4">
        <f>+TablaVentas[[#This Row],[Cantidad]]*TablaVentas[[#This Row],[Precio_unitario]]*(1-TablaVentas[[#This Row],[Descuento]])</f>
        <v>24960</v>
      </c>
    </row>
    <row r="1316" spans="1:13" x14ac:dyDescent="0.25">
      <c r="A1316" t="s">
        <v>1386</v>
      </c>
      <c r="B1316">
        <v>45791</v>
      </c>
      <c r="C1316" t="s">
        <v>47</v>
      </c>
      <c r="D1316" t="s">
        <v>65</v>
      </c>
      <c r="E1316" t="s">
        <v>19</v>
      </c>
      <c r="F1316" t="s">
        <v>16</v>
      </c>
      <c r="G1316">
        <v>33</v>
      </c>
      <c r="H1316" s="4">
        <v>200</v>
      </c>
      <c r="I1316" s="3">
        <v>0.1</v>
      </c>
      <c r="J1316" t="s">
        <v>74</v>
      </c>
      <c r="K1316" t="s">
        <v>62</v>
      </c>
      <c r="L1316" t="s">
        <v>57</v>
      </c>
      <c r="M1316" s="4">
        <f>+TablaVentas[[#This Row],[Cantidad]]*TablaVentas[[#This Row],[Precio_unitario]]*(1-TablaVentas[[#This Row],[Descuento]])</f>
        <v>5940</v>
      </c>
    </row>
    <row r="1317" spans="1:13" x14ac:dyDescent="0.25">
      <c r="A1317" t="s">
        <v>1387</v>
      </c>
      <c r="B1317">
        <v>45839</v>
      </c>
      <c r="C1317" t="s">
        <v>47</v>
      </c>
      <c r="D1317" t="s">
        <v>66</v>
      </c>
      <c r="E1317" t="s">
        <v>20</v>
      </c>
      <c r="F1317" t="s">
        <v>21</v>
      </c>
      <c r="G1317">
        <v>40</v>
      </c>
      <c r="H1317" s="4">
        <v>800</v>
      </c>
      <c r="I1317" s="3">
        <v>0.2</v>
      </c>
      <c r="J1317" t="s">
        <v>70</v>
      </c>
      <c r="K1317" t="s">
        <v>61</v>
      </c>
      <c r="L1317" t="s">
        <v>56</v>
      </c>
      <c r="M1317" s="4">
        <f>+TablaVentas[[#This Row],[Cantidad]]*TablaVentas[[#This Row],[Precio_unitario]]*(1-TablaVentas[[#This Row],[Descuento]])</f>
        <v>25600</v>
      </c>
    </row>
    <row r="1318" spans="1:13" x14ac:dyDescent="0.25">
      <c r="A1318" t="s">
        <v>1388</v>
      </c>
      <c r="B1318">
        <v>45910</v>
      </c>
      <c r="C1318" t="s">
        <v>46</v>
      </c>
      <c r="D1318" t="s">
        <v>65</v>
      </c>
      <c r="E1318" t="s">
        <v>19</v>
      </c>
      <c r="F1318" t="s">
        <v>16</v>
      </c>
      <c r="G1318">
        <v>43</v>
      </c>
      <c r="H1318" s="4">
        <v>200</v>
      </c>
      <c r="I1318" s="3">
        <v>0.1</v>
      </c>
      <c r="J1318" t="s">
        <v>74</v>
      </c>
      <c r="K1318" t="s">
        <v>58</v>
      </c>
      <c r="L1318" t="s">
        <v>30</v>
      </c>
      <c r="M1318" s="4">
        <f>+TablaVentas[[#This Row],[Cantidad]]*TablaVentas[[#This Row],[Precio_unitario]]*(1-TablaVentas[[#This Row],[Descuento]])</f>
        <v>7740</v>
      </c>
    </row>
    <row r="1319" spans="1:13" x14ac:dyDescent="0.25">
      <c r="A1319" t="s">
        <v>1389</v>
      </c>
      <c r="B1319">
        <v>46008</v>
      </c>
      <c r="C1319" t="s">
        <v>45</v>
      </c>
      <c r="D1319" t="s">
        <v>63</v>
      </c>
      <c r="E1319" t="s">
        <v>15</v>
      </c>
      <c r="F1319" t="s">
        <v>16</v>
      </c>
      <c r="G1319">
        <v>13</v>
      </c>
      <c r="H1319" s="4">
        <v>50</v>
      </c>
      <c r="I1319" s="3">
        <v>0.1</v>
      </c>
      <c r="J1319" t="s">
        <v>70</v>
      </c>
      <c r="K1319" t="s">
        <v>59</v>
      </c>
      <c r="L1319" t="s">
        <v>34</v>
      </c>
      <c r="M1319" s="4">
        <f>+TablaVentas[[#This Row],[Cantidad]]*TablaVentas[[#This Row],[Precio_unitario]]*(1-TablaVentas[[#This Row],[Descuento]])</f>
        <v>585</v>
      </c>
    </row>
    <row r="1320" spans="1:13" x14ac:dyDescent="0.25">
      <c r="A1320" t="s">
        <v>1390</v>
      </c>
      <c r="B1320">
        <v>45761</v>
      </c>
      <c r="C1320" t="s">
        <v>48</v>
      </c>
      <c r="D1320" t="s">
        <v>64</v>
      </c>
      <c r="E1320" t="s">
        <v>17</v>
      </c>
      <c r="F1320" t="s">
        <v>18</v>
      </c>
      <c r="G1320">
        <v>38</v>
      </c>
      <c r="H1320" s="4">
        <v>1200</v>
      </c>
      <c r="I1320" s="3">
        <v>0.3</v>
      </c>
      <c r="J1320" t="s">
        <v>70</v>
      </c>
      <c r="K1320" t="s">
        <v>58</v>
      </c>
      <c r="L1320" t="s">
        <v>30</v>
      </c>
      <c r="M1320" s="4">
        <f>+TablaVentas[[#This Row],[Cantidad]]*TablaVentas[[#This Row],[Precio_unitario]]*(1-TablaVentas[[#This Row],[Descuento]])</f>
        <v>31919.999999999996</v>
      </c>
    </row>
    <row r="1321" spans="1:13" x14ac:dyDescent="0.25">
      <c r="A1321" t="s">
        <v>1391</v>
      </c>
      <c r="B1321">
        <v>46015</v>
      </c>
      <c r="C1321" t="s">
        <v>47</v>
      </c>
      <c r="D1321" t="s">
        <v>63</v>
      </c>
      <c r="E1321" t="s">
        <v>15</v>
      </c>
      <c r="F1321" t="s">
        <v>16</v>
      </c>
      <c r="G1321">
        <v>37</v>
      </c>
      <c r="H1321" s="4">
        <v>50</v>
      </c>
      <c r="I1321" s="3">
        <v>0.1</v>
      </c>
      <c r="J1321" t="s">
        <v>72</v>
      </c>
      <c r="K1321" t="s">
        <v>60</v>
      </c>
      <c r="L1321" t="s">
        <v>37</v>
      </c>
      <c r="M1321" s="4">
        <f>+TablaVentas[[#This Row],[Cantidad]]*TablaVentas[[#This Row],[Precio_unitario]]*(1-TablaVentas[[#This Row],[Descuento]])</f>
        <v>1665</v>
      </c>
    </row>
    <row r="1322" spans="1:13" x14ac:dyDescent="0.25">
      <c r="A1322" t="s">
        <v>1392</v>
      </c>
      <c r="B1322">
        <v>45860</v>
      </c>
      <c r="C1322" t="s">
        <v>45</v>
      </c>
      <c r="D1322" t="s">
        <v>65</v>
      </c>
      <c r="E1322" t="s">
        <v>19</v>
      </c>
      <c r="F1322" t="s">
        <v>16</v>
      </c>
      <c r="G1322">
        <v>15</v>
      </c>
      <c r="H1322" s="4">
        <v>200</v>
      </c>
      <c r="I1322" s="3">
        <v>0.1</v>
      </c>
      <c r="J1322" t="s">
        <v>70</v>
      </c>
      <c r="K1322" t="s">
        <v>62</v>
      </c>
      <c r="L1322" t="s">
        <v>57</v>
      </c>
      <c r="M1322" s="4">
        <f>+TablaVentas[[#This Row],[Cantidad]]*TablaVentas[[#This Row],[Precio_unitario]]*(1-TablaVentas[[#This Row],[Descuento]])</f>
        <v>2700</v>
      </c>
    </row>
    <row r="1323" spans="1:13" x14ac:dyDescent="0.25">
      <c r="A1323" t="s">
        <v>1393</v>
      </c>
      <c r="B1323">
        <v>45672</v>
      </c>
      <c r="C1323" t="s">
        <v>46</v>
      </c>
      <c r="D1323" t="s">
        <v>66</v>
      </c>
      <c r="E1323" t="s">
        <v>20</v>
      </c>
      <c r="F1323" t="s">
        <v>21</v>
      </c>
      <c r="G1323">
        <v>31</v>
      </c>
      <c r="H1323" s="4">
        <v>800</v>
      </c>
      <c r="I1323" s="3">
        <v>0.2</v>
      </c>
      <c r="J1323" t="s">
        <v>72</v>
      </c>
      <c r="K1323" t="s">
        <v>61</v>
      </c>
      <c r="L1323" t="s">
        <v>56</v>
      </c>
      <c r="M1323" s="4">
        <f>+TablaVentas[[#This Row],[Cantidad]]*TablaVentas[[#This Row],[Precio_unitario]]*(1-TablaVentas[[#This Row],[Descuento]])</f>
        <v>19840</v>
      </c>
    </row>
    <row r="1324" spans="1:13" x14ac:dyDescent="0.25">
      <c r="A1324" t="s">
        <v>1394</v>
      </c>
      <c r="B1324">
        <v>45720</v>
      </c>
      <c r="C1324" t="s">
        <v>48</v>
      </c>
      <c r="D1324" t="s">
        <v>64</v>
      </c>
      <c r="E1324" t="s">
        <v>17</v>
      </c>
      <c r="F1324" t="s">
        <v>18</v>
      </c>
      <c r="G1324">
        <v>45</v>
      </c>
      <c r="H1324" s="4">
        <v>1200</v>
      </c>
      <c r="I1324" s="3">
        <v>0.3</v>
      </c>
      <c r="J1324" t="s">
        <v>74</v>
      </c>
      <c r="K1324" t="s">
        <v>59</v>
      </c>
      <c r="L1324" t="s">
        <v>34</v>
      </c>
      <c r="M1324" s="4">
        <f>+TablaVentas[[#This Row],[Cantidad]]*TablaVentas[[#This Row],[Precio_unitario]]*(1-TablaVentas[[#This Row],[Descuento]])</f>
        <v>37800</v>
      </c>
    </row>
    <row r="1325" spans="1:13" x14ac:dyDescent="0.25">
      <c r="A1325" t="s">
        <v>1395</v>
      </c>
      <c r="B1325">
        <v>45729</v>
      </c>
      <c r="C1325" t="s">
        <v>46</v>
      </c>
      <c r="D1325" t="s">
        <v>64</v>
      </c>
      <c r="E1325" t="s">
        <v>17</v>
      </c>
      <c r="F1325" t="s">
        <v>18</v>
      </c>
      <c r="G1325">
        <v>25</v>
      </c>
      <c r="H1325" s="4">
        <v>1200</v>
      </c>
      <c r="I1325" s="3">
        <v>0.3</v>
      </c>
      <c r="J1325" t="s">
        <v>70</v>
      </c>
      <c r="K1325" t="s">
        <v>58</v>
      </c>
      <c r="L1325" t="s">
        <v>30</v>
      </c>
      <c r="M1325" s="4">
        <f>+TablaVentas[[#This Row],[Cantidad]]*TablaVentas[[#This Row],[Precio_unitario]]*(1-TablaVentas[[#This Row],[Descuento]])</f>
        <v>21000</v>
      </c>
    </row>
    <row r="1326" spans="1:13" x14ac:dyDescent="0.25">
      <c r="A1326" t="s">
        <v>1396</v>
      </c>
      <c r="B1326">
        <v>45680</v>
      </c>
      <c r="C1326" t="s">
        <v>48</v>
      </c>
      <c r="D1326" t="s">
        <v>66</v>
      </c>
      <c r="E1326" t="s">
        <v>20</v>
      </c>
      <c r="F1326" t="s">
        <v>21</v>
      </c>
      <c r="G1326">
        <v>37</v>
      </c>
      <c r="H1326" s="4">
        <v>800</v>
      </c>
      <c r="I1326" s="3">
        <v>0.2</v>
      </c>
      <c r="J1326" t="s">
        <v>70</v>
      </c>
      <c r="K1326" t="s">
        <v>62</v>
      </c>
      <c r="L1326" t="s">
        <v>57</v>
      </c>
      <c r="M1326" s="4">
        <f>+TablaVentas[[#This Row],[Cantidad]]*TablaVentas[[#This Row],[Precio_unitario]]*(1-TablaVentas[[#This Row],[Descuento]])</f>
        <v>23680</v>
      </c>
    </row>
    <row r="1327" spans="1:13" x14ac:dyDescent="0.25">
      <c r="A1327" t="s">
        <v>1397</v>
      </c>
      <c r="B1327">
        <v>45722</v>
      </c>
      <c r="C1327" t="s">
        <v>46</v>
      </c>
      <c r="D1327" t="s">
        <v>66</v>
      </c>
      <c r="E1327" t="s">
        <v>20</v>
      </c>
      <c r="F1327" t="s">
        <v>21</v>
      </c>
      <c r="G1327">
        <v>15</v>
      </c>
      <c r="H1327" s="4">
        <v>800</v>
      </c>
      <c r="I1327" s="3">
        <v>0.2</v>
      </c>
      <c r="J1327" t="s">
        <v>74</v>
      </c>
      <c r="K1327" t="s">
        <v>58</v>
      </c>
      <c r="L1327" t="s">
        <v>30</v>
      </c>
      <c r="M1327" s="4">
        <f>+TablaVentas[[#This Row],[Cantidad]]*TablaVentas[[#This Row],[Precio_unitario]]*(1-TablaVentas[[#This Row],[Descuento]])</f>
        <v>9600</v>
      </c>
    </row>
    <row r="1328" spans="1:13" x14ac:dyDescent="0.25">
      <c r="A1328" t="s">
        <v>1398</v>
      </c>
      <c r="B1328">
        <v>45666</v>
      </c>
      <c r="C1328" t="s">
        <v>47</v>
      </c>
      <c r="D1328" t="s">
        <v>63</v>
      </c>
      <c r="E1328" t="s">
        <v>15</v>
      </c>
      <c r="F1328" t="s">
        <v>16</v>
      </c>
      <c r="G1328">
        <v>12</v>
      </c>
      <c r="H1328" s="4">
        <v>50</v>
      </c>
      <c r="I1328" s="3">
        <v>0.1</v>
      </c>
      <c r="J1328" t="s">
        <v>72</v>
      </c>
      <c r="K1328" t="s">
        <v>61</v>
      </c>
      <c r="L1328" t="s">
        <v>56</v>
      </c>
      <c r="M1328" s="4">
        <f>+TablaVentas[[#This Row],[Cantidad]]*TablaVentas[[#This Row],[Precio_unitario]]*(1-TablaVentas[[#This Row],[Descuento]])</f>
        <v>540</v>
      </c>
    </row>
    <row r="1329" spans="1:13" x14ac:dyDescent="0.25">
      <c r="A1329" t="s">
        <v>1399</v>
      </c>
      <c r="B1329">
        <v>45998</v>
      </c>
      <c r="C1329" t="s">
        <v>45</v>
      </c>
      <c r="D1329" t="s">
        <v>63</v>
      </c>
      <c r="E1329" t="s">
        <v>15</v>
      </c>
      <c r="F1329" t="s">
        <v>16</v>
      </c>
      <c r="G1329">
        <v>10</v>
      </c>
      <c r="H1329" s="4">
        <v>50</v>
      </c>
      <c r="I1329" s="3">
        <v>0.1</v>
      </c>
      <c r="J1329" t="s">
        <v>72</v>
      </c>
      <c r="K1329" t="s">
        <v>59</v>
      </c>
      <c r="L1329" t="s">
        <v>34</v>
      </c>
      <c r="M1329" s="4">
        <f>+TablaVentas[[#This Row],[Cantidad]]*TablaVentas[[#This Row],[Precio_unitario]]*(1-TablaVentas[[#This Row],[Descuento]])</f>
        <v>450</v>
      </c>
    </row>
    <row r="1330" spans="1:13" x14ac:dyDescent="0.25">
      <c r="A1330" t="s">
        <v>1400</v>
      </c>
      <c r="B1330">
        <v>45667</v>
      </c>
      <c r="C1330" t="s">
        <v>45</v>
      </c>
      <c r="D1330" t="s">
        <v>65</v>
      </c>
      <c r="E1330" t="s">
        <v>19</v>
      </c>
      <c r="F1330" t="s">
        <v>16</v>
      </c>
      <c r="G1330">
        <v>18</v>
      </c>
      <c r="H1330" s="4">
        <v>200</v>
      </c>
      <c r="I1330" s="3">
        <v>0.1</v>
      </c>
      <c r="J1330" t="s">
        <v>70</v>
      </c>
      <c r="K1330" t="s">
        <v>61</v>
      </c>
      <c r="L1330" t="s">
        <v>56</v>
      </c>
      <c r="M1330" s="4">
        <f>+TablaVentas[[#This Row],[Cantidad]]*TablaVentas[[#This Row],[Precio_unitario]]*(1-TablaVentas[[#This Row],[Descuento]])</f>
        <v>3240</v>
      </c>
    </row>
    <row r="1331" spans="1:13" x14ac:dyDescent="0.25">
      <c r="A1331" t="s">
        <v>1401</v>
      </c>
      <c r="B1331">
        <v>45724</v>
      </c>
      <c r="C1331" t="s">
        <v>45</v>
      </c>
      <c r="D1331" t="s">
        <v>66</v>
      </c>
      <c r="E1331" t="s">
        <v>20</v>
      </c>
      <c r="F1331" t="s">
        <v>21</v>
      </c>
      <c r="G1331">
        <v>8</v>
      </c>
      <c r="H1331" s="4">
        <v>800</v>
      </c>
      <c r="I1331" s="3">
        <v>0.2</v>
      </c>
      <c r="J1331" t="s">
        <v>72</v>
      </c>
      <c r="K1331" t="s">
        <v>62</v>
      </c>
      <c r="L1331" t="s">
        <v>57</v>
      </c>
      <c r="M1331" s="4">
        <f>+TablaVentas[[#This Row],[Cantidad]]*TablaVentas[[#This Row],[Precio_unitario]]*(1-TablaVentas[[#This Row],[Descuento]])</f>
        <v>5120</v>
      </c>
    </row>
    <row r="1332" spans="1:13" x14ac:dyDescent="0.25">
      <c r="A1332" t="s">
        <v>1402</v>
      </c>
      <c r="B1332">
        <v>45921</v>
      </c>
      <c r="C1332" t="s">
        <v>45</v>
      </c>
      <c r="D1332" t="s">
        <v>65</v>
      </c>
      <c r="E1332" t="s">
        <v>19</v>
      </c>
      <c r="F1332" t="s">
        <v>16</v>
      </c>
      <c r="G1332">
        <v>15</v>
      </c>
      <c r="H1332" s="4">
        <v>200</v>
      </c>
      <c r="I1332" s="3">
        <v>0.1</v>
      </c>
      <c r="J1332" t="s">
        <v>70</v>
      </c>
      <c r="K1332" t="s">
        <v>58</v>
      </c>
      <c r="L1332" t="s">
        <v>30</v>
      </c>
      <c r="M1332" s="4">
        <f>+TablaVentas[[#This Row],[Cantidad]]*TablaVentas[[#This Row],[Precio_unitario]]*(1-TablaVentas[[#This Row],[Descuento]])</f>
        <v>2700</v>
      </c>
    </row>
    <row r="1333" spans="1:13" x14ac:dyDescent="0.25">
      <c r="A1333" t="s">
        <v>1403</v>
      </c>
      <c r="B1333">
        <v>45807</v>
      </c>
      <c r="C1333" t="s">
        <v>48</v>
      </c>
      <c r="D1333" t="s">
        <v>65</v>
      </c>
      <c r="E1333" t="s">
        <v>19</v>
      </c>
      <c r="F1333" t="s">
        <v>16</v>
      </c>
      <c r="G1333">
        <v>43</v>
      </c>
      <c r="H1333" s="4">
        <v>200</v>
      </c>
      <c r="I1333" s="3">
        <v>0.1</v>
      </c>
      <c r="J1333" t="s">
        <v>74</v>
      </c>
      <c r="K1333" t="s">
        <v>58</v>
      </c>
      <c r="L1333" t="s">
        <v>30</v>
      </c>
      <c r="M1333" s="4">
        <f>+TablaVentas[[#This Row],[Cantidad]]*TablaVentas[[#This Row],[Precio_unitario]]*(1-TablaVentas[[#This Row],[Descuento]])</f>
        <v>7740</v>
      </c>
    </row>
    <row r="1334" spans="1:13" x14ac:dyDescent="0.25">
      <c r="A1334" t="s">
        <v>1404</v>
      </c>
      <c r="B1334">
        <v>45840</v>
      </c>
      <c r="C1334" t="s">
        <v>47</v>
      </c>
      <c r="D1334" t="s">
        <v>66</v>
      </c>
      <c r="E1334" t="s">
        <v>20</v>
      </c>
      <c r="F1334" t="s">
        <v>21</v>
      </c>
      <c r="G1334">
        <v>42</v>
      </c>
      <c r="H1334" s="4">
        <v>800</v>
      </c>
      <c r="I1334" s="3">
        <v>0.2</v>
      </c>
      <c r="J1334" t="s">
        <v>72</v>
      </c>
      <c r="K1334" t="s">
        <v>62</v>
      </c>
      <c r="L1334" t="s">
        <v>57</v>
      </c>
      <c r="M1334" s="4">
        <f>+TablaVentas[[#This Row],[Cantidad]]*TablaVentas[[#This Row],[Precio_unitario]]*(1-TablaVentas[[#This Row],[Descuento]])</f>
        <v>26880</v>
      </c>
    </row>
    <row r="1335" spans="1:13" x14ac:dyDescent="0.25">
      <c r="A1335" t="s">
        <v>1405</v>
      </c>
      <c r="B1335">
        <v>45959</v>
      </c>
      <c r="C1335" t="s">
        <v>48</v>
      </c>
      <c r="D1335" t="s">
        <v>65</v>
      </c>
      <c r="E1335" t="s">
        <v>19</v>
      </c>
      <c r="F1335" t="s">
        <v>16</v>
      </c>
      <c r="G1335">
        <v>5</v>
      </c>
      <c r="H1335" s="4">
        <v>200</v>
      </c>
      <c r="I1335" s="3">
        <v>0.1</v>
      </c>
      <c r="J1335" t="s">
        <v>70</v>
      </c>
      <c r="K1335" t="s">
        <v>59</v>
      </c>
      <c r="L1335" t="s">
        <v>34</v>
      </c>
      <c r="M1335" s="4">
        <f>+TablaVentas[[#This Row],[Cantidad]]*TablaVentas[[#This Row],[Precio_unitario]]*(1-TablaVentas[[#This Row],[Descuento]])</f>
        <v>900</v>
      </c>
    </row>
    <row r="1336" spans="1:13" x14ac:dyDescent="0.25">
      <c r="A1336" t="s">
        <v>1406</v>
      </c>
      <c r="B1336">
        <v>45675</v>
      </c>
      <c r="C1336" t="s">
        <v>46</v>
      </c>
      <c r="D1336" t="s">
        <v>64</v>
      </c>
      <c r="E1336" t="s">
        <v>17</v>
      </c>
      <c r="F1336" t="s">
        <v>18</v>
      </c>
      <c r="G1336">
        <v>6</v>
      </c>
      <c r="H1336" s="4">
        <v>1200</v>
      </c>
      <c r="I1336" s="3">
        <v>0.3</v>
      </c>
      <c r="J1336" t="s">
        <v>72</v>
      </c>
      <c r="K1336" t="s">
        <v>60</v>
      </c>
      <c r="L1336" t="s">
        <v>37</v>
      </c>
      <c r="M1336" s="4">
        <f>+TablaVentas[[#This Row],[Cantidad]]*TablaVentas[[#This Row],[Precio_unitario]]*(1-TablaVentas[[#This Row],[Descuento]])</f>
        <v>5040</v>
      </c>
    </row>
    <row r="1337" spans="1:13" x14ac:dyDescent="0.25">
      <c r="A1337" t="s">
        <v>1407</v>
      </c>
      <c r="B1337">
        <v>45704</v>
      </c>
      <c r="C1337" t="s">
        <v>47</v>
      </c>
      <c r="D1337" t="s">
        <v>63</v>
      </c>
      <c r="E1337" t="s">
        <v>15</v>
      </c>
      <c r="F1337" t="s">
        <v>16</v>
      </c>
      <c r="G1337">
        <v>11</v>
      </c>
      <c r="H1337" s="4">
        <v>50</v>
      </c>
      <c r="I1337" s="3">
        <v>0.1</v>
      </c>
      <c r="J1337" t="s">
        <v>70</v>
      </c>
      <c r="K1337" t="s">
        <v>60</v>
      </c>
      <c r="L1337" t="s">
        <v>37</v>
      </c>
      <c r="M1337" s="4">
        <f>+TablaVentas[[#This Row],[Cantidad]]*TablaVentas[[#This Row],[Precio_unitario]]*(1-TablaVentas[[#This Row],[Descuento]])</f>
        <v>495</v>
      </c>
    </row>
    <row r="1338" spans="1:13" x14ac:dyDescent="0.25">
      <c r="A1338" t="s">
        <v>1408</v>
      </c>
      <c r="B1338">
        <v>45852</v>
      </c>
      <c r="C1338" t="s">
        <v>47</v>
      </c>
      <c r="D1338" t="s">
        <v>63</v>
      </c>
      <c r="E1338" t="s">
        <v>15</v>
      </c>
      <c r="F1338" t="s">
        <v>16</v>
      </c>
      <c r="G1338">
        <v>19</v>
      </c>
      <c r="H1338" s="4">
        <v>50</v>
      </c>
      <c r="I1338" s="3">
        <v>0.1</v>
      </c>
      <c r="J1338" t="s">
        <v>74</v>
      </c>
      <c r="K1338" t="s">
        <v>60</v>
      </c>
      <c r="L1338" t="s">
        <v>37</v>
      </c>
      <c r="M1338" s="4">
        <f>+TablaVentas[[#This Row],[Cantidad]]*TablaVentas[[#This Row],[Precio_unitario]]*(1-TablaVentas[[#This Row],[Descuento]])</f>
        <v>855</v>
      </c>
    </row>
    <row r="1339" spans="1:13" x14ac:dyDescent="0.25">
      <c r="A1339" t="s">
        <v>1409</v>
      </c>
      <c r="B1339">
        <v>45897</v>
      </c>
      <c r="C1339" t="s">
        <v>48</v>
      </c>
      <c r="D1339" t="s">
        <v>66</v>
      </c>
      <c r="E1339" t="s">
        <v>20</v>
      </c>
      <c r="F1339" t="s">
        <v>21</v>
      </c>
      <c r="G1339">
        <v>26</v>
      </c>
      <c r="H1339" s="4">
        <v>800</v>
      </c>
      <c r="I1339" s="3">
        <v>0.2</v>
      </c>
      <c r="J1339" t="s">
        <v>70</v>
      </c>
      <c r="K1339" t="s">
        <v>60</v>
      </c>
      <c r="L1339" t="s">
        <v>37</v>
      </c>
      <c r="M1339" s="4">
        <f>+TablaVentas[[#This Row],[Cantidad]]*TablaVentas[[#This Row],[Precio_unitario]]*(1-TablaVentas[[#This Row],[Descuento]])</f>
        <v>16640</v>
      </c>
    </row>
    <row r="1340" spans="1:13" x14ac:dyDescent="0.25">
      <c r="A1340" t="s">
        <v>1410</v>
      </c>
      <c r="B1340">
        <v>45923</v>
      </c>
      <c r="C1340" t="s">
        <v>48</v>
      </c>
      <c r="D1340" t="s">
        <v>66</v>
      </c>
      <c r="E1340" t="s">
        <v>20</v>
      </c>
      <c r="F1340" t="s">
        <v>21</v>
      </c>
      <c r="G1340">
        <v>18</v>
      </c>
      <c r="H1340" s="4">
        <v>800</v>
      </c>
      <c r="I1340" s="3">
        <v>0.2</v>
      </c>
      <c r="J1340" t="s">
        <v>72</v>
      </c>
      <c r="K1340" t="s">
        <v>61</v>
      </c>
      <c r="L1340" t="s">
        <v>56</v>
      </c>
      <c r="M1340" s="4">
        <f>+TablaVentas[[#This Row],[Cantidad]]*TablaVentas[[#This Row],[Precio_unitario]]*(1-TablaVentas[[#This Row],[Descuento]])</f>
        <v>11520</v>
      </c>
    </row>
    <row r="1341" spans="1:13" x14ac:dyDescent="0.25">
      <c r="A1341" t="s">
        <v>1411</v>
      </c>
      <c r="B1341">
        <v>45691</v>
      </c>
      <c r="C1341" t="s">
        <v>47</v>
      </c>
      <c r="D1341" t="s">
        <v>64</v>
      </c>
      <c r="E1341" t="s">
        <v>17</v>
      </c>
      <c r="F1341" t="s">
        <v>18</v>
      </c>
      <c r="G1341">
        <v>30</v>
      </c>
      <c r="H1341" s="4">
        <v>1200</v>
      </c>
      <c r="I1341" s="3">
        <v>0.3</v>
      </c>
      <c r="J1341" t="s">
        <v>70</v>
      </c>
      <c r="K1341" t="s">
        <v>61</v>
      </c>
      <c r="L1341" t="s">
        <v>56</v>
      </c>
      <c r="M1341" s="4">
        <f>+TablaVentas[[#This Row],[Cantidad]]*TablaVentas[[#This Row],[Precio_unitario]]*(1-TablaVentas[[#This Row],[Descuento]])</f>
        <v>25200</v>
      </c>
    </row>
    <row r="1342" spans="1:13" x14ac:dyDescent="0.25">
      <c r="A1342" t="s">
        <v>1412</v>
      </c>
      <c r="B1342">
        <v>45946</v>
      </c>
      <c r="C1342" t="s">
        <v>46</v>
      </c>
      <c r="D1342" t="s">
        <v>63</v>
      </c>
      <c r="E1342" t="s">
        <v>15</v>
      </c>
      <c r="F1342" t="s">
        <v>16</v>
      </c>
      <c r="G1342">
        <v>19</v>
      </c>
      <c r="H1342" s="4">
        <v>50</v>
      </c>
      <c r="I1342" s="3">
        <v>0.1</v>
      </c>
      <c r="J1342" t="s">
        <v>72</v>
      </c>
      <c r="K1342" t="s">
        <v>59</v>
      </c>
      <c r="L1342" t="s">
        <v>34</v>
      </c>
      <c r="M1342" s="4">
        <f>+TablaVentas[[#This Row],[Cantidad]]*TablaVentas[[#This Row],[Precio_unitario]]*(1-TablaVentas[[#This Row],[Descuento]])</f>
        <v>855</v>
      </c>
    </row>
    <row r="1343" spans="1:13" x14ac:dyDescent="0.25">
      <c r="A1343" t="s">
        <v>1413</v>
      </c>
      <c r="B1343">
        <v>45888</v>
      </c>
      <c r="C1343" t="s">
        <v>46</v>
      </c>
      <c r="D1343" t="s">
        <v>63</v>
      </c>
      <c r="E1343" t="s">
        <v>15</v>
      </c>
      <c r="F1343" t="s">
        <v>16</v>
      </c>
      <c r="G1343">
        <v>43</v>
      </c>
      <c r="H1343" s="4">
        <v>50</v>
      </c>
      <c r="I1343" s="3">
        <v>0.1</v>
      </c>
      <c r="J1343" t="s">
        <v>72</v>
      </c>
      <c r="K1343" t="s">
        <v>58</v>
      </c>
      <c r="L1343" t="s">
        <v>30</v>
      </c>
      <c r="M1343" s="4">
        <f>+TablaVentas[[#This Row],[Cantidad]]*TablaVentas[[#This Row],[Precio_unitario]]*(1-TablaVentas[[#This Row],[Descuento]])</f>
        <v>1935</v>
      </c>
    </row>
    <row r="1344" spans="1:13" x14ac:dyDescent="0.25">
      <c r="A1344" t="s">
        <v>1414</v>
      </c>
      <c r="B1344">
        <v>45922</v>
      </c>
      <c r="C1344" t="s">
        <v>47</v>
      </c>
      <c r="D1344" t="s">
        <v>64</v>
      </c>
      <c r="E1344" t="s">
        <v>17</v>
      </c>
      <c r="F1344" t="s">
        <v>18</v>
      </c>
      <c r="G1344">
        <v>14</v>
      </c>
      <c r="H1344" s="4">
        <v>1200</v>
      </c>
      <c r="I1344" s="3">
        <v>0.3</v>
      </c>
      <c r="J1344" t="s">
        <v>72</v>
      </c>
      <c r="K1344" t="s">
        <v>60</v>
      </c>
      <c r="L1344" t="s">
        <v>37</v>
      </c>
      <c r="M1344" s="4">
        <f>+TablaVentas[[#This Row],[Cantidad]]*TablaVentas[[#This Row],[Precio_unitario]]*(1-TablaVentas[[#This Row],[Descuento]])</f>
        <v>11760</v>
      </c>
    </row>
    <row r="1345" spans="1:13" x14ac:dyDescent="0.25">
      <c r="A1345" t="s">
        <v>1415</v>
      </c>
      <c r="B1345">
        <v>45825</v>
      </c>
      <c r="C1345" t="s">
        <v>47</v>
      </c>
      <c r="D1345" t="s">
        <v>64</v>
      </c>
      <c r="E1345" t="s">
        <v>17</v>
      </c>
      <c r="F1345" t="s">
        <v>18</v>
      </c>
      <c r="G1345">
        <v>29</v>
      </c>
      <c r="H1345" s="4">
        <v>1200</v>
      </c>
      <c r="I1345" s="3">
        <v>0.3</v>
      </c>
      <c r="J1345" t="s">
        <v>70</v>
      </c>
      <c r="K1345" t="s">
        <v>60</v>
      </c>
      <c r="L1345" t="s">
        <v>37</v>
      </c>
      <c r="M1345" s="4">
        <f>+TablaVentas[[#This Row],[Cantidad]]*TablaVentas[[#This Row],[Precio_unitario]]*(1-TablaVentas[[#This Row],[Descuento]])</f>
        <v>24360</v>
      </c>
    </row>
    <row r="1346" spans="1:13" x14ac:dyDescent="0.25">
      <c r="A1346" t="s">
        <v>1416</v>
      </c>
      <c r="B1346">
        <v>45667</v>
      </c>
      <c r="C1346" t="s">
        <v>48</v>
      </c>
      <c r="D1346" t="s">
        <v>64</v>
      </c>
      <c r="E1346" t="s">
        <v>17</v>
      </c>
      <c r="F1346" t="s">
        <v>18</v>
      </c>
      <c r="G1346">
        <v>15</v>
      </c>
      <c r="H1346" s="4">
        <v>1200</v>
      </c>
      <c r="I1346" s="3">
        <v>0.3</v>
      </c>
      <c r="J1346" t="s">
        <v>70</v>
      </c>
      <c r="K1346" t="s">
        <v>60</v>
      </c>
      <c r="L1346" t="s">
        <v>37</v>
      </c>
      <c r="M1346" s="4">
        <f>+TablaVentas[[#This Row],[Cantidad]]*TablaVentas[[#This Row],[Precio_unitario]]*(1-TablaVentas[[#This Row],[Descuento]])</f>
        <v>12600</v>
      </c>
    </row>
    <row r="1347" spans="1:13" x14ac:dyDescent="0.25">
      <c r="A1347" t="s">
        <v>1417</v>
      </c>
      <c r="B1347">
        <v>46009</v>
      </c>
      <c r="C1347" t="s">
        <v>46</v>
      </c>
      <c r="D1347" t="s">
        <v>64</v>
      </c>
      <c r="E1347" t="s">
        <v>17</v>
      </c>
      <c r="F1347" t="s">
        <v>18</v>
      </c>
      <c r="G1347">
        <v>43</v>
      </c>
      <c r="H1347" s="4">
        <v>1200</v>
      </c>
      <c r="I1347" s="3">
        <v>0.3</v>
      </c>
      <c r="J1347" t="s">
        <v>72</v>
      </c>
      <c r="K1347" t="s">
        <v>61</v>
      </c>
      <c r="L1347" t="s">
        <v>56</v>
      </c>
      <c r="M1347" s="4">
        <f>+TablaVentas[[#This Row],[Cantidad]]*TablaVentas[[#This Row],[Precio_unitario]]*(1-TablaVentas[[#This Row],[Descuento]])</f>
        <v>36120</v>
      </c>
    </row>
    <row r="1348" spans="1:13" x14ac:dyDescent="0.25">
      <c r="A1348" t="s">
        <v>1418</v>
      </c>
      <c r="B1348">
        <v>45792</v>
      </c>
      <c r="C1348" t="s">
        <v>48</v>
      </c>
      <c r="D1348" t="s">
        <v>63</v>
      </c>
      <c r="E1348" t="s">
        <v>15</v>
      </c>
      <c r="F1348" t="s">
        <v>16</v>
      </c>
      <c r="G1348">
        <v>15</v>
      </c>
      <c r="H1348" s="4">
        <v>50</v>
      </c>
      <c r="I1348" s="3">
        <v>0.1</v>
      </c>
      <c r="J1348" t="s">
        <v>72</v>
      </c>
      <c r="K1348" t="s">
        <v>60</v>
      </c>
      <c r="L1348" t="s">
        <v>37</v>
      </c>
      <c r="M1348" s="4">
        <f>+TablaVentas[[#This Row],[Cantidad]]*TablaVentas[[#This Row],[Precio_unitario]]*(1-TablaVentas[[#This Row],[Descuento]])</f>
        <v>675</v>
      </c>
    </row>
    <row r="1349" spans="1:13" x14ac:dyDescent="0.25">
      <c r="A1349" t="s">
        <v>1419</v>
      </c>
      <c r="B1349">
        <v>45877</v>
      </c>
      <c r="C1349" t="s">
        <v>48</v>
      </c>
      <c r="D1349" t="s">
        <v>63</v>
      </c>
      <c r="E1349" t="s">
        <v>15</v>
      </c>
      <c r="F1349" t="s">
        <v>16</v>
      </c>
      <c r="G1349">
        <v>44</v>
      </c>
      <c r="H1349" s="4">
        <v>50</v>
      </c>
      <c r="I1349" s="3">
        <v>0.1</v>
      </c>
      <c r="J1349" t="s">
        <v>74</v>
      </c>
      <c r="K1349" t="s">
        <v>60</v>
      </c>
      <c r="L1349" t="s">
        <v>37</v>
      </c>
      <c r="M1349" s="4">
        <f>+TablaVentas[[#This Row],[Cantidad]]*TablaVentas[[#This Row],[Precio_unitario]]*(1-TablaVentas[[#This Row],[Descuento]])</f>
        <v>1980</v>
      </c>
    </row>
    <row r="1350" spans="1:13" x14ac:dyDescent="0.25">
      <c r="A1350" t="s">
        <v>1420</v>
      </c>
      <c r="B1350">
        <v>45681</v>
      </c>
      <c r="C1350" t="s">
        <v>48</v>
      </c>
      <c r="D1350" t="s">
        <v>64</v>
      </c>
      <c r="E1350" t="s">
        <v>17</v>
      </c>
      <c r="F1350" t="s">
        <v>18</v>
      </c>
      <c r="G1350">
        <v>24</v>
      </c>
      <c r="H1350" s="4">
        <v>1200</v>
      </c>
      <c r="I1350" s="3">
        <v>0.3</v>
      </c>
      <c r="J1350" t="s">
        <v>72</v>
      </c>
      <c r="K1350" t="s">
        <v>62</v>
      </c>
      <c r="L1350" t="s">
        <v>57</v>
      </c>
      <c r="M1350" s="4">
        <f>+TablaVentas[[#This Row],[Cantidad]]*TablaVentas[[#This Row],[Precio_unitario]]*(1-TablaVentas[[#This Row],[Descuento]])</f>
        <v>20160</v>
      </c>
    </row>
    <row r="1351" spans="1:13" x14ac:dyDescent="0.25">
      <c r="A1351" t="s">
        <v>1421</v>
      </c>
      <c r="B1351">
        <v>45992</v>
      </c>
      <c r="C1351" t="s">
        <v>47</v>
      </c>
      <c r="D1351" t="s">
        <v>66</v>
      </c>
      <c r="E1351" t="s">
        <v>20</v>
      </c>
      <c r="F1351" t="s">
        <v>21</v>
      </c>
      <c r="G1351">
        <v>34</v>
      </c>
      <c r="H1351" s="4">
        <v>800</v>
      </c>
      <c r="I1351" s="3">
        <v>0.2</v>
      </c>
      <c r="J1351" t="s">
        <v>72</v>
      </c>
      <c r="K1351" t="s">
        <v>62</v>
      </c>
      <c r="L1351" t="s">
        <v>57</v>
      </c>
      <c r="M1351" s="4">
        <f>+TablaVentas[[#This Row],[Cantidad]]*TablaVentas[[#This Row],[Precio_unitario]]*(1-TablaVentas[[#This Row],[Descuento]])</f>
        <v>21760</v>
      </c>
    </row>
    <row r="1352" spans="1:13" x14ac:dyDescent="0.25">
      <c r="A1352" t="s">
        <v>1422</v>
      </c>
      <c r="B1352">
        <v>45826</v>
      </c>
      <c r="C1352" t="s">
        <v>48</v>
      </c>
      <c r="D1352" t="s">
        <v>66</v>
      </c>
      <c r="E1352" t="s">
        <v>20</v>
      </c>
      <c r="F1352" t="s">
        <v>21</v>
      </c>
      <c r="G1352">
        <v>24</v>
      </c>
      <c r="H1352" s="4">
        <v>800</v>
      </c>
      <c r="I1352" s="3">
        <v>0.2</v>
      </c>
      <c r="J1352" t="s">
        <v>70</v>
      </c>
      <c r="K1352" t="s">
        <v>58</v>
      </c>
      <c r="L1352" t="s">
        <v>30</v>
      </c>
      <c r="M1352" s="4">
        <f>+TablaVentas[[#This Row],[Cantidad]]*TablaVentas[[#This Row],[Precio_unitario]]*(1-TablaVentas[[#This Row],[Descuento]])</f>
        <v>15360</v>
      </c>
    </row>
    <row r="1353" spans="1:13" x14ac:dyDescent="0.25">
      <c r="A1353" t="s">
        <v>1423</v>
      </c>
      <c r="B1353">
        <v>45943</v>
      </c>
      <c r="C1353" t="s">
        <v>45</v>
      </c>
      <c r="D1353" t="s">
        <v>64</v>
      </c>
      <c r="E1353" t="s">
        <v>17</v>
      </c>
      <c r="F1353" t="s">
        <v>18</v>
      </c>
      <c r="G1353">
        <v>28</v>
      </c>
      <c r="H1353" s="4">
        <v>1200</v>
      </c>
      <c r="I1353" s="3">
        <v>0.3</v>
      </c>
      <c r="J1353" t="s">
        <v>74</v>
      </c>
      <c r="K1353" t="s">
        <v>61</v>
      </c>
      <c r="L1353" t="s">
        <v>56</v>
      </c>
      <c r="M1353" s="4">
        <f>+TablaVentas[[#This Row],[Cantidad]]*TablaVentas[[#This Row],[Precio_unitario]]*(1-TablaVentas[[#This Row],[Descuento]])</f>
        <v>23520</v>
      </c>
    </row>
    <row r="1354" spans="1:13" x14ac:dyDescent="0.25">
      <c r="A1354" t="s">
        <v>1424</v>
      </c>
      <c r="B1354">
        <v>45988</v>
      </c>
      <c r="C1354" t="s">
        <v>45</v>
      </c>
      <c r="D1354" t="s">
        <v>63</v>
      </c>
      <c r="E1354" t="s">
        <v>15</v>
      </c>
      <c r="F1354" t="s">
        <v>16</v>
      </c>
      <c r="G1354">
        <v>20</v>
      </c>
      <c r="H1354" s="4">
        <v>50</v>
      </c>
      <c r="I1354" s="3">
        <v>0.1</v>
      </c>
      <c r="J1354" t="s">
        <v>72</v>
      </c>
      <c r="K1354" t="s">
        <v>60</v>
      </c>
      <c r="L1354" t="s">
        <v>37</v>
      </c>
      <c r="M1354" s="4">
        <f>+TablaVentas[[#This Row],[Cantidad]]*TablaVentas[[#This Row],[Precio_unitario]]*(1-TablaVentas[[#This Row],[Descuento]])</f>
        <v>900</v>
      </c>
    </row>
    <row r="1355" spans="1:13" x14ac:dyDescent="0.25">
      <c r="A1355" t="s">
        <v>1425</v>
      </c>
      <c r="B1355">
        <v>46021</v>
      </c>
      <c r="C1355" t="s">
        <v>46</v>
      </c>
      <c r="D1355" t="s">
        <v>63</v>
      </c>
      <c r="E1355" t="s">
        <v>15</v>
      </c>
      <c r="F1355" t="s">
        <v>16</v>
      </c>
      <c r="G1355">
        <v>17</v>
      </c>
      <c r="H1355" s="4">
        <v>50</v>
      </c>
      <c r="I1355" s="3">
        <v>0.1</v>
      </c>
      <c r="J1355" t="s">
        <v>74</v>
      </c>
      <c r="K1355" t="s">
        <v>60</v>
      </c>
      <c r="L1355" t="s">
        <v>37</v>
      </c>
      <c r="M1355" s="4">
        <f>+TablaVentas[[#This Row],[Cantidad]]*TablaVentas[[#This Row],[Precio_unitario]]*(1-TablaVentas[[#This Row],[Descuento]])</f>
        <v>765</v>
      </c>
    </row>
    <row r="1356" spans="1:13" x14ac:dyDescent="0.25">
      <c r="A1356" t="s">
        <v>1426</v>
      </c>
      <c r="B1356">
        <v>45813</v>
      </c>
      <c r="C1356" t="s">
        <v>48</v>
      </c>
      <c r="D1356" t="s">
        <v>66</v>
      </c>
      <c r="E1356" t="s">
        <v>20</v>
      </c>
      <c r="F1356" t="s">
        <v>21</v>
      </c>
      <c r="G1356">
        <v>12</v>
      </c>
      <c r="H1356" s="4">
        <v>800</v>
      </c>
      <c r="I1356" s="3">
        <v>0.2</v>
      </c>
      <c r="J1356" t="s">
        <v>72</v>
      </c>
      <c r="K1356" t="s">
        <v>58</v>
      </c>
      <c r="L1356" t="s">
        <v>30</v>
      </c>
      <c r="M1356" s="4">
        <f>+TablaVentas[[#This Row],[Cantidad]]*TablaVentas[[#This Row],[Precio_unitario]]*(1-TablaVentas[[#This Row],[Descuento]])</f>
        <v>7680</v>
      </c>
    </row>
    <row r="1357" spans="1:13" x14ac:dyDescent="0.25">
      <c r="A1357" t="s">
        <v>1427</v>
      </c>
      <c r="B1357">
        <v>45980</v>
      </c>
      <c r="C1357" t="s">
        <v>48</v>
      </c>
      <c r="D1357" t="s">
        <v>63</v>
      </c>
      <c r="E1357" t="s">
        <v>15</v>
      </c>
      <c r="F1357" t="s">
        <v>16</v>
      </c>
      <c r="G1357">
        <v>13</v>
      </c>
      <c r="H1357" s="4">
        <v>50</v>
      </c>
      <c r="I1357" s="3">
        <v>0.1</v>
      </c>
      <c r="J1357" t="s">
        <v>70</v>
      </c>
      <c r="K1357" t="s">
        <v>61</v>
      </c>
      <c r="L1357" t="s">
        <v>56</v>
      </c>
      <c r="M1357" s="4">
        <f>+TablaVentas[[#This Row],[Cantidad]]*TablaVentas[[#This Row],[Precio_unitario]]*(1-TablaVentas[[#This Row],[Descuento]])</f>
        <v>585</v>
      </c>
    </row>
    <row r="1358" spans="1:13" x14ac:dyDescent="0.25">
      <c r="A1358" t="s">
        <v>1428</v>
      </c>
      <c r="B1358">
        <v>45987</v>
      </c>
      <c r="C1358" t="s">
        <v>45</v>
      </c>
      <c r="D1358" t="s">
        <v>64</v>
      </c>
      <c r="E1358" t="s">
        <v>17</v>
      </c>
      <c r="F1358" t="s">
        <v>18</v>
      </c>
      <c r="G1358">
        <v>27</v>
      </c>
      <c r="H1358" s="4">
        <v>1200</v>
      </c>
      <c r="I1358" s="3">
        <v>0.3</v>
      </c>
      <c r="J1358" t="s">
        <v>70</v>
      </c>
      <c r="K1358" t="s">
        <v>61</v>
      </c>
      <c r="L1358" t="s">
        <v>56</v>
      </c>
      <c r="M1358" s="4">
        <f>+TablaVentas[[#This Row],[Cantidad]]*TablaVentas[[#This Row],[Precio_unitario]]*(1-TablaVentas[[#This Row],[Descuento]])</f>
        <v>22680</v>
      </c>
    </row>
    <row r="1359" spans="1:13" x14ac:dyDescent="0.25">
      <c r="A1359" t="s">
        <v>1429</v>
      </c>
      <c r="B1359">
        <v>46019</v>
      </c>
      <c r="C1359" t="s">
        <v>46</v>
      </c>
      <c r="D1359" t="s">
        <v>65</v>
      </c>
      <c r="E1359" t="s">
        <v>19</v>
      </c>
      <c r="F1359" t="s">
        <v>16</v>
      </c>
      <c r="G1359">
        <v>26</v>
      </c>
      <c r="H1359" s="4">
        <v>200</v>
      </c>
      <c r="I1359" s="3">
        <v>0.1</v>
      </c>
      <c r="J1359" t="s">
        <v>70</v>
      </c>
      <c r="K1359" t="s">
        <v>58</v>
      </c>
      <c r="L1359" t="s">
        <v>30</v>
      </c>
      <c r="M1359" s="4">
        <f>+TablaVentas[[#This Row],[Cantidad]]*TablaVentas[[#This Row],[Precio_unitario]]*(1-TablaVentas[[#This Row],[Descuento]])</f>
        <v>4680</v>
      </c>
    </row>
    <row r="1360" spans="1:13" x14ac:dyDescent="0.25">
      <c r="A1360" t="s">
        <v>1430</v>
      </c>
      <c r="B1360">
        <v>45898</v>
      </c>
      <c r="C1360" t="s">
        <v>46</v>
      </c>
      <c r="D1360" t="s">
        <v>63</v>
      </c>
      <c r="E1360" t="s">
        <v>15</v>
      </c>
      <c r="F1360" t="s">
        <v>16</v>
      </c>
      <c r="G1360">
        <v>23</v>
      </c>
      <c r="H1360" s="4">
        <v>50</v>
      </c>
      <c r="I1360" s="3">
        <v>0.1</v>
      </c>
      <c r="J1360" t="s">
        <v>74</v>
      </c>
      <c r="K1360" t="s">
        <v>61</v>
      </c>
      <c r="L1360" t="s">
        <v>56</v>
      </c>
      <c r="M1360" s="4">
        <f>+TablaVentas[[#This Row],[Cantidad]]*TablaVentas[[#This Row],[Precio_unitario]]*(1-TablaVentas[[#This Row],[Descuento]])</f>
        <v>1035</v>
      </c>
    </row>
    <row r="1361" spans="1:13" x14ac:dyDescent="0.25">
      <c r="A1361" t="s">
        <v>1431</v>
      </c>
      <c r="B1361">
        <v>45886</v>
      </c>
      <c r="C1361" t="s">
        <v>48</v>
      </c>
      <c r="D1361" t="s">
        <v>63</v>
      </c>
      <c r="E1361" t="s">
        <v>15</v>
      </c>
      <c r="F1361" t="s">
        <v>16</v>
      </c>
      <c r="G1361">
        <v>31</v>
      </c>
      <c r="H1361" s="4">
        <v>50</v>
      </c>
      <c r="I1361" s="3">
        <v>0.1</v>
      </c>
      <c r="J1361" t="s">
        <v>74</v>
      </c>
      <c r="K1361" t="s">
        <v>60</v>
      </c>
      <c r="L1361" t="s">
        <v>37</v>
      </c>
      <c r="M1361" s="4">
        <f>+TablaVentas[[#This Row],[Cantidad]]*TablaVentas[[#This Row],[Precio_unitario]]*(1-TablaVentas[[#This Row],[Descuento]])</f>
        <v>1395</v>
      </c>
    </row>
    <row r="1362" spans="1:13" x14ac:dyDescent="0.25">
      <c r="A1362" t="s">
        <v>1432</v>
      </c>
      <c r="B1362">
        <v>45712</v>
      </c>
      <c r="C1362" t="s">
        <v>48</v>
      </c>
      <c r="D1362" t="s">
        <v>66</v>
      </c>
      <c r="E1362" t="s">
        <v>20</v>
      </c>
      <c r="F1362" t="s">
        <v>21</v>
      </c>
      <c r="G1362">
        <v>19</v>
      </c>
      <c r="H1362" s="4">
        <v>800</v>
      </c>
      <c r="I1362" s="3">
        <v>0.2</v>
      </c>
      <c r="J1362" t="s">
        <v>72</v>
      </c>
      <c r="K1362" t="s">
        <v>62</v>
      </c>
      <c r="L1362" t="s">
        <v>57</v>
      </c>
      <c r="M1362" s="4">
        <f>+TablaVentas[[#This Row],[Cantidad]]*TablaVentas[[#This Row],[Precio_unitario]]*(1-TablaVentas[[#This Row],[Descuento]])</f>
        <v>12160</v>
      </c>
    </row>
    <row r="1363" spans="1:13" x14ac:dyDescent="0.25">
      <c r="A1363" t="s">
        <v>1433</v>
      </c>
      <c r="B1363">
        <v>45716</v>
      </c>
      <c r="C1363" t="s">
        <v>48</v>
      </c>
      <c r="D1363" t="s">
        <v>65</v>
      </c>
      <c r="E1363" t="s">
        <v>19</v>
      </c>
      <c r="F1363" t="s">
        <v>16</v>
      </c>
      <c r="G1363">
        <v>20</v>
      </c>
      <c r="H1363" s="4">
        <v>200</v>
      </c>
      <c r="I1363" s="3">
        <v>0.1</v>
      </c>
      <c r="J1363" t="s">
        <v>70</v>
      </c>
      <c r="K1363" t="s">
        <v>61</v>
      </c>
      <c r="L1363" t="s">
        <v>56</v>
      </c>
      <c r="M1363" s="4">
        <f>+TablaVentas[[#This Row],[Cantidad]]*TablaVentas[[#This Row],[Precio_unitario]]*(1-TablaVentas[[#This Row],[Descuento]])</f>
        <v>3600</v>
      </c>
    </row>
    <row r="1364" spans="1:13" x14ac:dyDescent="0.25">
      <c r="A1364" t="s">
        <v>1434</v>
      </c>
      <c r="B1364">
        <v>45869</v>
      </c>
      <c r="C1364" t="s">
        <v>46</v>
      </c>
      <c r="D1364" t="s">
        <v>65</v>
      </c>
      <c r="E1364" t="s">
        <v>19</v>
      </c>
      <c r="F1364" t="s">
        <v>16</v>
      </c>
      <c r="G1364">
        <v>22</v>
      </c>
      <c r="H1364" s="4">
        <v>200</v>
      </c>
      <c r="I1364" s="3">
        <v>0.1</v>
      </c>
      <c r="J1364" t="s">
        <v>70</v>
      </c>
      <c r="K1364" t="s">
        <v>59</v>
      </c>
      <c r="L1364" t="s">
        <v>34</v>
      </c>
      <c r="M1364" s="4">
        <f>+TablaVentas[[#This Row],[Cantidad]]*TablaVentas[[#This Row],[Precio_unitario]]*(1-TablaVentas[[#This Row],[Descuento]])</f>
        <v>3960</v>
      </c>
    </row>
    <row r="1365" spans="1:13" x14ac:dyDescent="0.25">
      <c r="A1365" t="s">
        <v>1435</v>
      </c>
      <c r="B1365">
        <v>45896</v>
      </c>
      <c r="C1365" t="s">
        <v>48</v>
      </c>
      <c r="D1365" t="s">
        <v>64</v>
      </c>
      <c r="E1365" t="s">
        <v>17</v>
      </c>
      <c r="F1365" t="s">
        <v>18</v>
      </c>
      <c r="G1365">
        <v>21</v>
      </c>
      <c r="H1365" s="4">
        <v>1200</v>
      </c>
      <c r="I1365" s="3">
        <v>0.3</v>
      </c>
      <c r="J1365" t="s">
        <v>72</v>
      </c>
      <c r="K1365" t="s">
        <v>59</v>
      </c>
      <c r="L1365" t="s">
        <v>34</v>
      </c>
      <c r="M1365" s="4">
        <f>+TablaVentas[[#This Row],[Cantidad]]*TablaVentas[[#This Row],[Precio_unitario]]*(1-TablaVentas[[#This Row],[Descuento]])</f>
        <v>17640</v>
      </c>
    </row>
    <row r="1366" spans="1:13" x14ac:dyDescent="0.25">
      <c r="A1366" t="s">
        <v>1436</v>
      </c>
      <c r="B1366">
        <v>45848</v>
      </c>
      <c r="C1366" t="s">
        <v>46</v>
      </c>
      <c r="D1366" t="s">
        <v>63</v>
      </c>
      <c r="E1366" t="s">
        <v>15</v>
      </c>
      <c r="F1366" t="s">
        <v>16</v>
      </c>
      <c r="G1366">
        <v>8</v>
      </c>
      <c r="H1366" s="4">
        <v>50</v>
      </c>
      <c r="I1366" s="3">
        <v>0.1</v>
      </c>
      <c r="J1366" t="s">
        <v>74</v>
      </c>
      <c r="K1366" t="s">
        <v>58</v>
      </c>
      <c r="L1366" t="s">
        <v>30</v>
      </c>
      <c r="M1366" s="4">
        <f>+TablaVentas[[#This Row],[Cantidad]]*TablaVentas[[#This Row],[Precio_unitario]]*(1-TablaVentas[[#This Row],[Descuento]])</f>
        <v>360</v>
      </c>
    </row>
    <row r="1367" spans="1:13" x14ac:dyDescent="0.25">
      <c r="A1367" t="s">
        <v>1437</v>
      </c>
      <c r="B1367">
        <v>45969</v>
      </c>
      <c r="C1367" t="s">
        <v>46</v>
      </c>
      <c r="D1367" t="s">
        <v>65</v>
      </c>
      <c r="E1367" t="s">
        <v>19</v>
      </c>
      <c r="F1367" t="s">
        <v>16</v>
      </c>
      <c r="G1367">
        <v>10</v>
      </c>
      <c r="H1367" s="4">
        <v>200</v>
      </c>
      <c r="I1367" s="3">
        <v>0.1</v>
      </c>
      <c r="J1367" t="s">
        <v>70</v>
      </c>
      <c r="K1367" t="s">
        <v>60</v>
      </c>
      <c r="L1367" t="s">
        <v>37</v>
      </c>
      <c r="M1367" s="4">
        <f>+TablaVentas[[#This Row],[Cantidad]]*TablaVentas[[#This Row],[Precio_unitario]]*(1-TablaVentas[[#This Row],[Descuento]])</f>
        <v>1800</v>
      </c>
    </row>
    <row r="1368" spans="1:13" x14ac:dyDescent="0.25">
      <c r="A1368" t="s">
        <v>1438</v>
      </c>
      <c r="B1368">
        <v>45832</v>
      </c>
      <c r="C1368" t="s">
        <v>45</v>
      </c>
      <c r="D1368" t="s">
        <v>65</v>
      </c>
      <c r="E1368" t="s">
        <v>19</v>
      </c>
      <c r="F1368" t="s">
        <v>16</v>
      </c>
      <c r="G1368">
        <v>26</v>
      </c>
      <c r="H1368" s="4">
        <v>200</v>
      </c>
      <c r="I1368" s="3">
        <v>0.1</v>
      </c>
      <c r="J1368" t="s">
        <v>70</v>
      </c>
      <c r="K1368" t="s">
        <v>59</v>
      </c>
      <c r="L1368" t="s">
        <v>34</v>
      </c>
      <c r="M1368" s="4">
        <f>+TablaVentas[[#This Row],[Cantidad]]*TablaVentas[[#This Row],[Precio_unitario]]*(1-TablaVentas[[#This Row],[Descuento]])</f>
        <v>4680</v>
      </c>
    </row>
    <row r="1369" spans="1:13" x14ac:dyDescent="0.25">
      <c r="A1369" t="s">
        <v>1439</v>
      </c>
      <c r="B1369">
        <v>45861</v>
      </c>
      <c r="C1369" t="s">
        <v>47</v>
      </c>
      <c r="D1369" t="s">
        <v>64</v>
      </c>
      <c r="E1369" t="s">
        <v>17</v>
      </c>
      <c r="F1369" t="s">
        <v>18</v>
      </c>
      <c r="G1369">
        <v>33</v>
      </c>
      <c r="H1369" s="4">
        <v>1200</v>
      </c>
      <c r="I1369" s="3">
        <v>0.3</v>
      </c>
      <c r="J1369" t="s">
        <v>74</v>
      </c>
      <c r="K1369" t="s">
        <v>62</v>
      </c>
      <c r="L1369" t="s">
        <v>57</v>
      </c>
      <c r="M1369" s="4">
        <f>+TablaVentas[[#This Row],[Cantidad]]*TablaVentas[[#This Row],[Precio_unitario]]*(1-TablaVentas[[#This Row],[Descuento]])</f>
        <v>27720</v>
      </c>
    </row>
    <row r="1370" spans="1:13" x14ac:dyDescent="0.25">
      <c r="A1370" t="s">
        <v>1440</v>
      </c>
      <c r="B1370">
        <v>45773</v>
      </c>
      <c r="C1370" t="s">
        <v>45</v>
      </c>
      <c r="D1370" t="s">
        <v>63</v>
      </c>
      <c r="E1370" t="s">
        <v>15</v>
      </c>
      <c r="F1370" t="s">
        <v>16</v>
      </c>
      <c r="G1370">
        <v>11</v>
      </c>
      <c r="H1370" s="4">
        <v>50</v>
      </c>
      <c r="I1370" s="3">
        <v>0.1</v>
      </c>
      <c r="J1370" t="s">
        <v>70</v>
      </c>
      <c r="K1370" t="s">
        <v>60</v>
      </c>
      <c r="L1370" t="s">
        <v>37</v>
      </c>
      <c r="M1370" s="4">
        <f>+TablaVentas[[#This Row],[Cantidad]]*TablaVentas[[#This Row],[Precio_unitario]]*(1-TablaVentas[[#This Row],[Descuento]])</f>
        <v>495</v>
      </c>
    </row>
    <row r="1371" spans="1:13" x14ac:dyDescent="0.25">
      <c r="A1371" t="s">
        <v>1441</v>
      </c>
      <c r="B1371">
        <v>45909</v>
      </c>
      <c r="C1371" t="s">
        <v>48</v>
      </c>
      <c r="D1371" t="s">
        <v>65</v>
      </c>
      <c r="E1371" t="s">
        <v>19</v>
      </c>
      <c r="F1371" t="s">
        <v>16</v>
      </c>
      <c r="G1371">
        <v>17</v>
      </c>
      <c r="H1371" s="4">
        <v>200</v>
      </c>
      <c r="I1371" s="3">
        <v>0.1</v>
      </c>
      <c r="J1371" t="s">
        <v>74</v>
      </c>
      <c r="K1371" t="s">
        <v>58</v>
      </c>
      <c r="L1371" t="s">
        <v>30</v>
      </c>
      <c r="M1371" s="4">
        <f>+TablaVentas[[#This Row],[Cantidad]]*TablaVentas[[#This Row],[Precio_unitario]]*(1-TablaVentas[[#This Row],[Descuento]])</f>
        <v>3060</v>
      </c>
    </row>
    <row r="1372" spans="1:13" x14ac:dyDescent="0.25">
      <c r="A1372" t="s">
        <v>1442</v>
      </c>
      <c r="B1372">
        <v>45976</v>
      </c>
      <c r="C1372" t="s">
        <v>46</v>
      </c>
      <c r="D1372" t="s">
        <v>65</v>
      </c>
      <c r="E1372" t="s">
        <v>19</v>
      </c>
      <c r="F1372" t="s">
        <v>16</v>
      </c>
      <c r="G1372">
        <v>42</v>
      </c>
      <c r="H1372" s="4">
        <v>200</v>
      </c>
      <c r="I1372" s="3">
        <v>0.1</v>
      </c>
      <c r="J1372" t="s">
        <v>70</v>
      </c>
      <c r="K1372" t="s">
        <v>60</v>
      </c>
      <c r="L1372" t="s">
        <v>37</v>
      </c>
      <c r="M1372" s="4">
        <f>+TablaVentas[[#This Row],[Cantidad]]*TablaVentas[[#This Row],[Precio_unitario]]*(1-TablaVentas[[#This Row],[Descuento]])</f>
        <v>7560</v>
      </c>
    </row>
    <row r="1373" spans="1:13" x14ac:dyDescent="0.25">
      <c r="A1373" t="s">
        <v>1443</v>
      </c>
      <c r="B1373">
        <v>45911</v>
      </c>
      <c r="C1373" t="s">
        <v>45</v>
      </c>
      <c r="D1373" t="s">
        <v>63</v>
      </c>
      <c r="E1373" t="s">
        <v>15</v>
      </c>
      <c r="F1373" t="s">
        <v>16</v>
      </c>
      <c r="G1373">
        <v>39</v>
      </c>
      <c r="H1373" s="4">
        <v>50</v>
      </c>
      <c r="I1373" s="3">
        <v>0.1</v>
      </c>
      <c r="J1373" t="s">
        <v>74</v>
      </c>
      <c r="K1373" t="s">
        <v>59</v>
      </c>
      <c r="L1373" t="s">
        <v>34</v>
      </c>
      <c r="M1373" s="4">
        <f>+TablaVentas[[#This Row],[Cantidad]]*TablaVentas[[#This Row],[Precio_unitario]]*(1-TablaVentas[[#This Row],[Descuento]])</f>
        <v>1755</v>
      </c>
    </row>
    <row r="1374" spans="1:13" x14ac:dyDescent="0.25">
      <c r="A1374" t="s">
        <v>1444</v>
      </c>
      <c r="B1374">
        <v>45978</v>
      </c>
      <c r="C1374" t="s">
        <v>46</v>
      </c>
      <c r="D1374" t="s">
        <v>66</v>
      </c>
      <c r="E1374" t="s">
        <v>20</v>
      </c>
      <c r="F1374" t="s">
        <v>21</v>
      </c>
      <c r="G1374">
        <v>43</v>
      </c>
      <c r="H1374" s="4">
        <v>800</v>
      </c>
      <c r="I1374" s="3">
        <v>0.2</v>
      </c>
      <c r="J1374" t="s">
        <v>70</v>
      </c>
      <c r="K1374" t="s">
        <v>59</v>
      </c>
      <c r="L1374" t="s">
        <v>34</v>
      </c>
      <c r="M1374" s="4">
        <f>+TablaVentas[[#This Row],[Cantidad]]*TablaVentas[[#This Row],[Precio_unitario]]*(1-TablaVentas[[#This Row],[Descuento]])</f>
        <v>27520</v>
      </c>
    </row>
    <row r="1375" spans="1:13" x14ac:dyDescent="0.25">
      <c r="A1375" t="s">
        <v>1445</v>
      </c>
      <c r="B1375">
        <v>45849</v>
      </c>
      <c r="C1375" t="s">
        <v>47</v>
      </c>
      <c r="D1375" t="s">
        <v>66</v>
      </c>
      <c r="E1375" t="s">
        <v>20</v>
      </c>
      <c r="F1375" t="s">
        <v>21</v>
      </c>
      <c r="G1375">
        <v>13</v>
      </c>
      <c r="H1375" s="4">
        <v>800</v>
      </c>
      <c r="I1375" s="3">
        <v>0.2</v>
      </c>
      <c r="J1375" t="s">
        <v>70</v>
      </c>
      <c r="K1375" t="s">
        <v>61</v>
      </c>
      <c r="L1375" t="s">
        <v>56</v>
      </c>
      <c r="M1375" s="4">
        <f>+TablaVentas[[#This Row],[Cantidad]]*TablaVentas[[#This Row],[Precio_unitario]]*(1-TablaVentas[[#This Row],[Descuento]])</f>
        <v>8320</v>
      </c>
    </row>
    <row r="1376" spans="1:13" x14ac:dyDescent="0.25">
      <c r="A1376" t="s">
        <v>1446</v>
      </c>
      <c r="B1376">
        <v>45868</v>
      </c>
      <c r="C1376" t="s">
        <v>46</v>
      </c>
      <c r="D1376" t="s">
        <v>66</v>
      </c>
      <c r="E1376" t="s">
        <v>20</v>
      </c>
      <c r="F1376" t="s">
        <v>21</v>
      </c>
      <c r="G1376">
        <v>39</v>
      </c>
      <c r="H1376" s="4">
        <v>800</v>
      </c>
      <c r="I1376" s="3">
        <v>0.2</v>
      </c>
      <c r="J1376" t="s">
        <v>74</v>
      </c>
      <c r="K1376" t="s">
        <v>58</v>
      </c>
      <c r="L1376" t="s">
        <v>30</v>
      </c>
      <c r="M1376" s="4">
        <f>+TablaVentas[[#This Row],[Cantidad]]*TablaVentas[[#This Row],[Precio_unitario]]*(1-TablaVentas[[#This Row],[Descuento]])</f>
        <v>24960</v>
      </c>
    </row>
    <row r="1377" spans="1:13" x14ac:dyDescent="0.25">
      <c r="A1377" t="s">
        <v>1447</v>
      </c>
      <c r="B1377">
        <v>45878</v>
      </c>
      <c r="C1377" t="s">
        <v>45</v>
      </c>
      <c r="D1377" t="s">
        <v>63</v>
      </c>
      <c r="E1377" t="s">
        <v>15</v>
      </c>
      <c r="F1377" t="s">
        <v>16</v>
      </c>
      <c r="G1377">
        <v>13</v>
      </c>
      <c r="H1377" s="4">
        <v>50</v>
      </c>
      <c r="I1377" s="3">
        <v>0.1</v>
      </c>
      <c r="J1377" t="s">
        <v>72</v>
      </c>
      <c r="K1377" t="s">
        <v>62</v>
      </c>
      <c r="L1377" t="s">
        <v>57</v>
      </c>
      <c r="M1377" s="4">
        <f>+TablaVentas[[#This Row],[Cantidad]]*TablaVentas[[#This Row],[Precio_unitario]]*(1-TablaVentas[[#This Row],[Descuento]])</f>
        <v>585</v>
      </c>
    </row>
    <row r="1378" spans="1:13" x14ac:dyDescent="0.25">
      <c r="A1378" t="s">
        <v>1448</v>
      </c>
      <c r="B1378">
        <v>45754</v>
      </c>
      <c r="C1378" t="s">
        <v>47</v>
      </c>
      <c r="D1378" t="s">
        <v>63</v>
      </c>
      <c r="E1378" t="s">
        <v>15</v>
      </c>
      <c r="F1378" t="s">
        <v>16</v>
      </c>
      <c r="G1378">
        <v>43</v>
      </c>
      <c r="H1378" s="4">
        <v>50</v>
      </c>
      <c r="I1378" s="3">
        <v>0.1</v>
      </c>
      <c r="J1378" t="s">
        <v>74</v>
      </c>
      <c r="K1378" t="s">
        <v>58</v>
      </c>
      <c r="L1378" t="s">
        <v>30</v>
      </c>
      <c r="M1378" s="4">
        <f>+TablaVentas[[#This Row],[Cantidad]]*TablaVentas[[#This Row],[Precio_unitario]]*(1-TablaVentas[[#This Row],[Descuento]])</f>
        <v>1935</v>
      </c>
    </row>
    <row r="1379" spans="1:13" x14ac:dyDescent="0.25">
      <c r="A1379" t="s">
        <v>1449</v>
      </c>
      <c r="B1379">
        <v>45777</v>
      </c>
      <c r="C1379" t="s">
        <v>48</v>
      </c>
      <c r="D1379" t="s">
        <v>63</v>
      </c>
      <c r="E1379" t="s">
        <v>15</v>
      </c>
      <c r="F1379" t="s">
        <v>16</v>
      </c>
      <c r="G1379">
        <v>15</v>
      </c>
      <c r="H1379" s="4">
        <v>50</v>
      </c>
      <c r="I1379" s="3">
        <v>0.1</v>
      </c>
      <c r="J1379" t="s">
        <v>72</v>
      </c>
      <c r="K1379" t="s">
        <v>58</v>
      </c>
      <c r="L1379" t="s">
        <v>30</v>
      </c>
      <c r="M1379" s="4">
        <f>+TablaVentas[[#This Row],[Cantidad]]*TablaVentas[[#This Row],[Precio_unitario]]*(1-TablaVentas[[#This Row],[Descuento]])</f>
        <v>675</v>
      </c>
    </row>
    <row r="1380" spans="1:13" x14ac:dyDescent="0.25">
      <c r="A1380" t="s">
        <v>1450</v>
      </c>
      <c r="B1380">
        <v>45850</v>
      </c>
      <c r="C1380" t="s">
        <v>45</v>
      </c>
      <c r="D1380" t="s">
        <v>65</v>
      </c>
      <c r="E1380" t="s">
        <v>19</v>
      </c>
      <c r="F1380" t="s">
        <v>16</v>
      </c>
      <c r="G1380">
        <v>21</v>
      </c>
      <c r="H1380" s="4">
        <v>200</v>
      </c>
      <c r="I1380" s="3">
        <v>0.1</v>
      </c>
      <c r="J1380" t="s">
        <v>70</v>
      </c>
      <c r="K1380" t="s">
        <v>61</v>
      </c>
      <c r="L1380" t="s">
        <v>56</v>
      </c>
      <c r="M1380" s="4">
        <f>+TablaVentas[[#This Row],[Cantidad]]*TablaVentas[[#This Row],[Precio_unitario]]*(1-TablaVentas[[#This Row],[Descuento]])</f>
        <v>3780</v>
      </c>
    </row>
    <row r="1381" spans="1:13" x14ac:dyDescent="0.25">
      <c r="A1381" t="s">
        <v>1451</v>
      </c>
      <c r="B1381">
        <v>45989</v>
      </c>
      <c r="C1381" t="s">
        <v>48</v>
      </c>
      <c r="D1381" t="s">
        <v>64</v>
      </c>
      <c r="E1381" t="s">
        <v>17</v>
      </c>
      <c r="F1381" t="s">
        <v>18</v>
      </c>
      <c r="G1381">
        <v>43</v>
      </c>
      <c r="H1381" s="4">
        <v>1200</v>
      </c>
      <c r="I1381" s="3">
        <v>0.3</v>
      </c>
      <c r="J1381" t="s">
        <v>74</v>
      </c>
      <c r="K1381" t="s">
        <v>58</v>
      </c>
      <c r="L1381" t="s">
        <v>30</v>
      </c>
      <c r="M1381" s="4">
        <f>+TablaVentas[[#This Row],[Cantidad]]*TablaVentas[[#This Row],[Precio_unitario]]*(1-TablaVentas[[#This Row],[Descuento]])</f>
        <v>36120</v>
      </c>
    </row>
    <row r="1382" spans="1:13" x14ac:dyDescent="0.25">
      <c r="A1382" t="s">
        <v>1452</v>
      </c>
      <c r="B1382">
        <v>45801</v>
      </c>
      <c r="C1382" t="s">
        <v>47</v>
      </c>
      <c r="D1382" t="s">
        <v>63</v>
      </c>
      <c r="E1382" t="s">
        <v>15</v>
      </c>
      <c r="F1382" t="s">
        <v>16</v>
      </c>
      <c r="G1382">
        <v>34</v>
      </c>
      <c r="H1382" s="4">
        <v>50</v>
      </c>
      <c r="I1382" s="3">
        <v>0.1</v>
      </c>
      <c r="J1382" t="s">
        <v>72</v>
      </c>
      <c r="K1382" t="s">
        <v>60</v>
      </c>
      <c r="L1382" t="s">
        <v>37</v>
      </c>
      <c r="M1382" s="4">
        <f>+TablaVentas[[#This Row],[Cantidad]]*TablaVentas[[#This Row],[Precio_unitario]]*(1-TablaVentas[[#This Row],[Descuento]])</f>
        <v>1530</v>
      </c>
    </row>
    <row r="1383" spans="1:13" x14ac:dyDescent="0.25">
      <c r="A1383" t="s">
        <v>1453</v>
      </c>
      <c r="B1383">
        <v>45862</v>
      </c>
      <c r="C1383" t="s">
        <v>47</v>
      </c>
      <c r="D1383" t="s">
        <v>63</v>
      </c>
      <c r="E1383" t="s">
        <v>15</v>
      </c>
      <c r="F1383" t="s">
        <v>16</v>
      </c>
      <c r="G1383">
        <v>26</v>
      </c>
      <c r="H1383" s="4">
        <v>50</v>
      </c>
      <c r="I1383" s="3">
        <v>0.1</v>
      </c>
      <c r="J1383" t="s">
        <v>72</v>
      </c>
      <c r="K1383" t="s">
        <v>58</v>
      </c>
      <c r="L1383" t="s">
        <v>30</v>
      </c>
      <c r="M1383" s="4">
        <f>+TablaVentas[[#This Row],[Cantidad]]*TablaVentas[[#This Row],[Precio_unitario]]*(1-TablaVentas[[#This Row],[Descuento]])</f>
        <v>1170</v>
      </c>
    </row>
    <row r="1384" spans="1:13" x14ac:dyDescent="0.25">
      <c r="A1384" t="s">
        <v>1454</v>
      </c>
      <c r="B1384">
        <v>45985</v>
      </c>
      <c r="C1384" t="s">
        <v>46</v>
      </c>
      <c r="D1384" t="s">
        <v>65</v>
      </c>
      <c r="E1384" t="s">
        <v>19</v>
      </c>
      <c r="F1384" t="s">
        <v>16</v>
      </c>
      <c r="G1384">
        <v>5</v>
      </c>
      <c r="H1384" s="4">
        <v>200</v>
      </c>
      <c r="I1384" s="3">
        <v>0.1</v>
      </c>
      <c r="J1384" t="s">
        <v>70</v>
      </c>
      <c r="K1384" t="s">
        <v>61</v>
      </c>
      <c r="L1384" t="s">
        <v>56</v>
      </c>
      <c r="M1384" s="4">
        <f>+TablaVentas[[#This Row],[Cantidad]]*TablaVentas[[#This Row],[Precio_unitario]]*(1-TablaVentas[[#This Row],[Descuento]])</f>
        <v>900</v>
      </c>
    </row>
    <row r="1385" spans="1:13" x14ac:dyDescent="0.25">
      <c r="A1385" t="s">
        <v>1455</v>
      </c>
      <c r="B1385">
        <v>46004</v>
      </c>
      <c r="C1385" t="s">
        <v>48</v>
      </c>
      <c r="D1385" t="s">
        <v>66</v>
      </c>
      <c r="E1385" t="s">
        <v>20</v>
      </c>
      <c r="F1385" t="s">
        <v>21</v>
      </c>
      <c r="G1385">
        <v>10</v>
      </c>
      <c r="H1385" s="4">
        <v>800</v>
      </c>
      <c r="I1385" s="3">
        <v>0.2</v>
      </c>
      <c r="J1385" t="s">
        <v>72</v>
      </c>
      <c r="K1385" t="s">
        <v>60</v>
      </c>
      <c r="L1385" t="s">
        <v>37</v>
      </c>
      <c r="M1385" s="4">
        <f>+TablaVentas[[#This Row],[Cantidad]]*TablaVentas[[#This Row],[Precio_unitario]]*(1-TablaVentas[[#This Row],[Descuento]])</f>
        <v>6400</v>
      </c>
    </row>
    <row r="1386" spans="1:13" x14ac:dyDescent="0.25">
      <c r="A1386" t="s">
        <v>1456</v>
      </c>
      <c r="B1386">
        <v>45972</v>
      </c>
      <c r="C1386" t="s">
        <v>46</v>
      </c>
      <c r="D1386" t="s">
        <v>64</v>
      </c>
      <c r="E1386" t="s">
        <v>17</v>
      </c>
      <c r="F1386" t="s">
        <v>18</v>
      </c>
      <c r="G1386">
        <v>21</v>
      </c>
      <c r="H1386" s="4">
        <v>1200</v>
      </c>
      <c r="I1386" s="3">
        <v>0.3</v>
      </c>
      <c r="J1386" t="s">
        <v>72</v>
      </c>
      <c r="K1386" t="s">
        <v>61</v>
      </c>
      <c r="L1386" t="s">
        <v>56</v>
      </c>
      <c r="M1386" s="4">
        <f>+TablaVentas[[#This Row],[Cantidad]]*TablaVentas[[#This Row],[Precio_unitario]]*(1-TablaVentas[[#This Row],[Descuento]])</f>
        <v>17640</v>
      </c>
    </row>
    <row r="1387" spans="1:13" x14ac:dyDescent="0.25">
      <c r="A1387" t="s">
        <v>1457</v>
      </c>
      <c r="B1387">
        <v>45984</v>
      </c>
      <c r="C1387" t="s">
        <v>46</v>
      </c>
      <c r="D1387" t="s">
        <v>65</v>
      </c>
      <c r="E1387" t="s">
        <v>19</v>
      </c>
      <c r="F1387" t="s">
        <v>16</v>
      </c>
      <c r="G1387">
        <v>36</v>
      </c>
      <c r="H1387" s="4">
        <v>200</v>
      </c>
      <c r="I1387" s="3">
        <v>0.1</v>
      </c>
      <c r="J1387" t="s">
        <v>72</v>
      </c>
      <c r="K1387" t="s">
        <v>60</v>
      </c>
      <c r="L1387" t="s">
        <v>37</v>
      </c>
      <c r="M1387" s="4">
        <f>+TablaVentas[[#This Row],[Cantidad]]*TablaVentas[[#This Row],[Precio_unitario]]*(1-TablaVentas[[#This Row],[Descuento]])</f>
        <v>6480</v>
      </c>
    </row>
    <row r="1388" spans="1:13" x14ac:dyDescent="0.25">
      <c r="A1388" t="s">
        <v>1458</v>
      </c>
      <c r="B1388">
        <v>45717</v>
      </c>
      <c r="C1388" t="s">
        <v>48</v>
      </c>
      <c r="D1388" t="s">
        <v>65</v>
      </c>
      <c r="E1388" t="s">
        <v>19</v>
      </c>
      <c r="F1388" t="s">
        <v>16</v>
      </c>
      <c r="G1388">
        <v>36</v>
      </c>
      <c r="H1388" s="4">
        <v>200</v>
      </c>
      <c r="I1388" s="3">
        <v>0.1</v>
      </c>
      <c r="J1388" t="s">
        <v>74</v>
      </c>
      <c r="K1388" t="s">
        <v>62</v>
      </c>
      <c r="L1388" t="s">
        <v>57</v>
      </c>
      <c r="M1388" s="4">
        <f>+TablaVentas[[#This Row],[Cantidad]]*TablaVentas[[#This Row],[Precio_unitario]]*(1-TablaVentas[[#This Row],[Descuento]])</f>
        <v>6480</v>
      </c>
    </row>
    <row r="1389" spans="1:13" x14ac:dyDescent="0.25">
      <c r="A1389" t="s">
        <v>1459</v>
      </c>
      <c r="B1389">
        <v>45838</v>
      </c>
      <c r="C1389" t="s">
        <v>45</v>
      </c>
      <c r="D1389" t="s">
        <v>63</v>
      </c>
      <c r="E1389" t="s">
        <v>15</v>
      </c>
      <c r="F1389" t="s">
        <v>16</v>
      </c>
      <c r="G1389">
        <v>21</v>
      </c>
      <c r="H1389" s="4">
        <v>50</v>
      </c>
      <c r="I1389" s="3">
        <v>0.1</v>
      </c>
      <c r="J1389" t="s">
        <v>72</v>
      </c>
      <c r="K1389" t="s">
        <v>58</v>
      </c>
      <c r="L1389" t="s">
        <v>30</v>
      </c>
      <c r="M1389" s="4">
        <f>+TablaVentas[[#This Row],[Cantidad]]*TablaVentas[[#This Row],[Precio_unitario]]*(1-TablaVentas[[#This Row],[Descuento]])</f>
        <v>945</v>
      </c>
    </row>
    <row r="1390" spans="1:13" x14ac:dyDescent="0.25">
      <c r="A1390" t="s">
        <v>1460</v>
      </c>
      <c r="B1390">
        <v>45766</v>
      </c>
      <c r="C1390" t="s">
        <v>47</v>
      </c>
      <c r="D1390" t="s">
        <v>65</v>
      </c>
      <c r="E1390" t="s">
        <v>19</v>
      </c>
      <c r="F1390" t="s">
        <v>16</v>
      </c>
      <c r="G1390">
        <v>23</v>
      </c>
      <c r="H1390" s="4">
        <v>200</v>
      </c>
      <c r="I1390" s="3">
        <v>0.1</v>
      </c>
      <c r="J1390" t="s">
        <v>70</v>
      </c>
      <c r="K1390" t="s">
        <v>60</v>
      </c>
      <c r="L1390" t="s">
        <v>37</v>
      </c>
      <c r="M1390" s="4">
        <f>+TablaVentas[[#This Row],[Cantidad]]*TablaVentas[[#This Row],[Precio_unitario]]*(1-TablaVentas[[#This Row],[Descuento]])</f>
        <v>4140</v>
      </c>
    </row>
    <row r="1391" spans="1:13" x14ac:dyDescent="0.25">
      <c r="A1391" t="s">
        <v>1461</v>
      </c>
      <c r="B1391">
        <v>45892</v>
      </c>
      <c r="C1391" t="s">
        <v>48</v>
      </c>
      <c r="D1391" t="s">
        <v>64</v>
      </c>
      <c r="E1391" t="s">
        <v>17</v>
      </c>
      <c r="F1391" t="s">
        <v>18</v>
      </c>
      <c r="G1391">
        <v>31</v>
      </c>
      <c r="H1391" s="4">
        <v>1200</v>
      </c>
      <c r="I1391" s="3">
        <v>0.3</v>
      </c>
      <c r="J1391" t="s">
        <v>72</v>
      </c>
      <c r="K1391" t="s">
        <v>59</v>
      </c>
      <c r="L1391" t="s">
        <v>34</v>
      </c>
      <c r="M1391" s="4">
        <f>+TablaVentas[[#This Row],[Cantidad]]*TablaVentas[[#This Row],[Precio_unitario]]*(1-TablaVentas[[#This Row],[Descuento]])</f>
        <v>26040</v>
      </c>
    </row>
    <row r="1392" spans="1:13" x14ac:dyDescent="0.25">
      <c r="A1392" t="s">
        <v>1462</v>
      </c>
      <c r="B1392">
        <v>45872</v>
      </c>
      <c r="C1392" t="s">
        <v>48</v>
      </c>
      <c r="D1392" t="s">
        <v>63</v>
      </c>
      <c r="E1392" t="s">
        <v>15</v>
      </c>
      <c r="F1392" t="s">
        <v>16</v>
      </c>
      <c r="G1392">
        <v>37</v>
      </c>
      <c r="H1392" s="4">
        <v>50</v>
      </c>
      <c r="I1392" s="3">
        <v>0.1</v>
      </c>
      <c r="J1392" t="s">
        <v>70</v>
      </c>
      <c r="K1392" t="s">
        <v>60</v>
      </c>
      <c r="L1392" t="s">
        <v>37</v>
      </c>
      <c r="M1392" s="4">
        <f>+TablaVentas[[#This Row],[Cantidad]]*TablaVentas[[#This Row],[Precio_unitario]]*(1-TablaVentas[[#This Row],[Descuento]])</f>
        <v>1665</v>
      </c>
    </row>
    <row r="1393" spans="1:13" x14ac:dyDescent="0.25">
      <c r="A1393" t="s">
        <v>1463</v>
      </c>
      <c r="B1393">
        <v>46020</v>
      </c>
      <c r="C1393" t="s">
        <v>48</v>
      </c>
      <c r="D1393" t="s">
        <v>63</v>
      </c>
      <c r="E1393" t="s">
        <v>15</v>
      </c>
      <c r="F1393" t="s">
        <v>16</v>
      </c>
      <c r="G1393">
        <v>10</v>
      </c>
      <c r="H1393" s="4">
        <v>50</v>
      </c>
      <c r="I1393" s="3">
        <v>0.1</v>
      </c>
      <c r="J1393" t="s">
        <v>70</v>
      </c>
      <c r="K1393" t="s">
        <v>62</v>
      </c>
      <c r="L1393" t="s">
        <v>57</v>
      </c>
      <c r="M1393" s="4">
        <f>+TablaVentas[[#This Row],[Cantidad]]*TablaVentas[[#This Row],[Precio_unitario]]*(1-TablaVentas[[#This Row],[Descuento]])</f>
        <v>450</v>
      </c>
    </row>
    <row r="1394" spans="1:13" x14ac:dyDescent="0.25">
      <c r="A1394" t="s">
        <v>1464</v>
      </c>
      <c r="B1394">
        <v>45869</v>
      </c>
      <c r="C1394" t="s">
        <v>47</v>
      </c>
      <c r="D1394" t="s">
        <v>66</v>
      </c>
      <c r="E1394" t="s">
        <v>20</v>
      </c>
      <c r="F1394" t="s">
        <v>21</v>
      </c>
      <c r="G1394">
        <v>43</v>
      </c>
      <c r="H1394" s="4">
        <v>800</v>
      </c>
      <c r="I1394" s="3">
        <v>0.2</v>
      </c>
      <c r="J1394" t="s">
        <v>70</v>
      </c>
      <c r="K1394" t="s">
        <v>59</v>
      </c>
      <c r="L1394" t="s">
        <v>34</v>
      </c>
      <c r="M1394" s="4">
        <f>+TablaVentas[[#This Row],[Cantidad]]*TablaVentas[[#This Row],[Precio_unitario]]*(1-TablaVentas[[#This Row],[Descuento]])</f>
        <v>27520</v>
      </c>
    </row>
    <row r="1395" spans="1:13" x14ac:dyDescent="0.25">
      <c r="A1395" t="s">
        <v>1465</v>
      </c>
      <c r="B1395">
        <v>45955</v>
      </c>
      <c r="C1395" t="s">
        <v>47</v>
      </c>
      <c r="D1395" t="s">
        <v>65</v>
      </c>
      <c r="E1395" t="s">
        <v>19</v>
      </c>
      <c r="F1395" t="s">
        <v>16</v>
      </c>
      <c r="G1395">
        <v>36</v>
      </c>
      <c r="H1395" s="4">
        <v>200</v>
      </c>
      <c r="I1395" s="3">
        <v>0.1</v>
      </c>
      <c r="J1395" t="s">
        <v>70</v>
      </c>
      <c r="K1395" t="s">
        <v>59</v>
      </c>
      <c r="L1395" t="s">
        <v>34</v>
      </c>
      <c r="M1395" s="4">
        <f>+TablaVentas[[#This Row],[Cantidad]]*TablaVentas[[#This Row],[Precio_unitario]]*(1-TablaVentas[[#This Row],[Descuento]])</f>
        <v>6480</v>
      </c>
    </row>
    <row r="1396" spans="1:13" x14ac:dyDescent="0.25">
      <c r="A1396" t="s">
        <v>1466</v>
      </c>
      <c r="B1396">
        <v>45914</v>
      </c>
      <c r="C1396" t="s">
        <v>46</v>
      </c>
      <c r="D1396" t="s">
        <v>63</v>
      </c>
      <c r="E1396" t="s">
        <v>15</v>
      </c>
      <c r="F1396" t="s">
        <v>16</v>
      </c>
      <c r="G1396">
        <v>25</v>
      </c>
      <c r="H1396" s="4">
        <v>50</v>
      </c>
      <c r="I1396" s="3">
        <v>0.1</v>
      </c>
      <c r="J1396" t="s">
        <v>72</v>
      </c>
      <c r="K1396" t="s">
        <v>62</v>
      </c>
      <c r="L1396" t="s">
        <v>57</v>
      </c>
      <c r="M1396" s="4">
        <f>+TablaVentas[[#This Row],[Cantidad]]*TablaVentas[[#This Row],[Precio_unitario]]*(1-TablaVentas[[#This Row],[Descuento]])</f>
        <v>1125</v>
      </c>
    </row>
    <row r="1397" spans="1:13" x14ac:dyDescent="0.25">
      <c r="A1397" t="s">
        <v>1467</v>
      </c>
      <c r="B1397">
        <v>45668</v>
      </c>
      <c r="C1397" t="s">
        <v>48</v>
      </c>
      <c r="D1397" t="s">
        <v>65</v>
      </c>
      <c r="E1397" t="s">
        <v>19</v>
      </c>
      <c r="F1397" t="s">
        <v>16</v>
      </c>
      <c r="G1397">
        <v>25</v>
      </c>
      <c r="H1397" s="4">
        <v>200</v>
      </c>
      <c r="I1397" s="3">
        <v>0.1</v>
      </c>
      <c r="J1397" t="s">
        <v>72</v>
      </c>
      <c r="K1397" t="s">
        <v>58</v>
      </c>
      <c r="L1397" t="s">
        <v>30</v>
      </c>
      <c r="M1397" s="4">
        <f>+TablaVentas[[#This Row],[Cantidad]]*TablaVentas[[#This Row],[Precio_unitario]]*(1-TablaVentas[[#This Row],[Descuento]])</f>
        <v>4500</v>
      </c>
    </row>
    <row r="1398" spans="1:13" x14ac:dyDescent="0.25">
      <c r="A1398" t="s">
        <v>1468</v>
      </c>
      <c r="B1398">
        <v>45837</v>
      </c>
      <c r="C1398" t="s">
        <v>48</v>
      </c>
      <c r="D1398" t="s">
        <v>65</v>
      </c>
      <c r="E1398" t="s">
        <v>19</v>
      </c>
      <c r="F1398" t="s">
        <v>16</v>
      </c>
      <c r="G1398">
        <v>30</v>
      </c>
      <c r="H1398" s="4">
        <v>200</v>
      </c>
      <c r="I1398" s="3">
        <v>0.1</v>
      </c>
      <c r="J1398" t="s">
        <v>74</v>
      </c>
      <c r="K1398" t="s">
        <v>62</v>
      </c>
      <c r="L1398" t="s">
        <v>57</v>
      </c>
      <c r="M1398" s="4">
        <f>+TablaVentas[[#This Row],[Cantidad]]*TablaVentas[[#This Row],[Precio_unitario]]*(1-TablaVentas[[#This Row],[Descuento]])</f>
        <v>5400</v>
      </c>
    </row>
    <row r="1399" spans="1:13" x14ac:dyDescent="0.25">
      <c r="A1399" t="s">
        <v>1469</v>
      </c>
      <c r="B1399">
        <v>45883</v>
      </c>
      <c r="C1399" t="s">
        <v>47</v>
      </c>
      <c r="D1399" t="s">
        <v>65</v>
      </c>
      <c r="E1399" t="s">
        <v>19</v>
      </c>
      <c r="F1399" t="s">
        <v>16</v>
      </c>
      <c r="G1399">
        <v>35</v>
      </c>
      <c r="H1399" s="4">
        <v>200</v>
      </c>
      <c r="I1399" s="3">
        <v>0.1</v>
      </c>
      <c r="J1399" t="s">
        <v>74</v>
      </c>
      <c r="K1399" t="s">
        <v>61</v>
      </c>
      <c r="L1399" t="s">
        <v>56</v>
      </c>
      <c r="M1399" s="4">
        <f>+TablaVentas[[#This Row],[Cantidad]]*TablaVentas[[#This Row],[Precio_unitario]]*(1-TablaVentas[[#This Row],[Descuento]])</f>
        <v>6300</v>
      </c>
    </row>
    <row r="1400" spans="1:13" x14ac:dyDescent="0.25">
      <c r="A1400" t="s">
        <v>1470</v>
      </c>
      <c r="B1400">
        <v>45886</v>
      </c>
      <c r="C1400" t="s">
        <v>48</v>
      </c>
      <c r="D1400" t="s">
        <v>64</v>
      </c>
      <c r="E1400" t="s">
        <v>17</v>
      </c>
      <c r="F1400" t="s">
        <v>18</v>
      </c>
      <c r="G1400">
        <v>32</v>
      </c>
      <c r="H1400" s="4">
        <v>1200</v>
      </c>
      <c r="I1400" s="3">
        <v>0.3</v>
      </c>
      <c r="J1400" t="s">
        <v>70</v>
      </c>
      <c r="K1400" t="s">
        <v>59</v>
      </c>
      <c r="L1400" t="s">
        <v>34</v>
      </c>
      <c r="M1400" s="4">
        <f>+TablaVentas[[#This Row],[Cantidad]]*TablaVentas[[#This Row],[Precio_unitario]]*(1-TablaVentas[[#This Row],[Descuento]])</f>
        <v>26880</v>
      </c>
    </row>
    <row r="1401" spans="1:13" x14ac:dyDescent="0.25">
      <c r="A1401" t="s">
        <v>1471</v>
      </c>
      <c r="B1401">
        <v>45930</v>
      </c>
      <c r="C1401" t="s">
        <v>46</v>
      </c>
      <c r="D1401" t="s">
        <v>66</v>
      </c>
      <c r="E1401" t="s">
        <v>20</v>
      </c>
      <c r="F1401" t="s">
        <v>21</v>
      </c>
      <c r="G1401">
        <v>25</v>
      </c>
      <c r="H1401" s="4">
        <v>800</v>
      </c>
      <c r="I1401" s="3">
        <v>0.2</v>
      </c>
      <c r="J1401" t="s">
        <v>72</v>
      </c>
      <c r="K1401" t="s">
        <v>62</v>
      </c>
      <c r="L1401" t="s">
        <v>57</v>
      </c>
      <c r="M1401" s="4">
        <f>+TablaVentas[[#This Row],[Cantidad]]*TablaVentas[[#This Row],[Precio_unitario]]*(1-TablaVentas[[#This Row],[Descuento]])</f>
        <v>16000</v>
      </c>
    </row>
    <row r="1402" spans="1:13" x14ac:dyDescent="0.25">
      <c r="A1402" t="s">
        <v>1472</v>
      </c>
      <c r="B1402">
        <v>45772</v>
      </c>
      <c r="C1402" t="s">
        <v>45</v>
      </c>
      <c r="D1402" t="s">
        <v>64</v>
      </c>
      <c r="E1402" t="s">
        <v>17</v>
      </c>
      <c r="F1402" t="s">
        <v>18</v>
      </c>
      <c r="G1402">
        <v>19</v>
      </c>
      <c r="H1402" s="4">
        <v>1200</v>
      </c>
      <c r="I1402" s="3">
        <v>0.3</v>
      </c>
      <c r="J1402" t="s">
        <v>70</v>
      </c>
      <c r="K1402" t="s">
        <v>61</v>
      </c>
      <c r="L1402" t="s">
        <v>56</v>
      </c>
      <c r="M1402" s="4">
        <f>+TablaVentas[[#This Row],[Cantidad]]*TablaVentas[[#This Row],[Precio_unitario]]*(1-TablaVentas[[#This Row],[Descuento]])</f>
        <v>15959.999999999998</v>
      </c>
    </row>
    <row r="1403" spans="1:13" x14ac:dyDescent="0.25">
      <c r="A1403" t="s">
        <v>1473</v>
      </c>
      <c r="B1403">
        <v>45699</v>
      </c>
      <c r="C1403" t="s">
        <v>47</v>
      </c>
      <c r="D1403" t="s">
        <v>66</v>
      </c>
      <c r="E1403" t="s">
        <v>20</v>
      </c>
      <c r="F1403" t="s">
        <v>21</v>
      </c>
      <c r="G1403">
        <v>23</v>
      </c>
      <c r="H1403" s="4">
        <v>800</v>
      </c>
      <c r="I1403" s="3">
        <v>0.2</v>
      </c>
      <c r="J1403" t="s">
        <v>74</v>
      </c>
      <c r="K1403" t="s">
        <v>58</v>
      </c>
      <c r="L1403" t="s">
        <v>30</v>
      </c>
      <c r="M1403" s="4">
        <f>+TablaVentas[[#This Row],[Cantidad]]*TablaVentas[[#This Row],[Precio_unitario]]*(1-TablaVentas[[#This Row],[Descuento]])</f>
        <v>14720</v>
      </c>
    </row>
    <row r="1404" spans="1:13" x14ac:dyDescent="0.25">
      <c r="A1404" t="s">
        <v>1474</v>
      </c>
      <c r="B1404">
        <v>45728</v>
      </c>
      <c r="C1404" t="s">
        <v>47</v>
      </c>
      <c r="D1404" t="s">
        <v>65</v>
      </c>
      <c r="E1404" t="s">
        <v>19</v>
      </c>
      <c r="F1404" t="s">
        <v>16</v>
      </c>
      <c r="G1404">
        <v>7</v>
      </c>
      <c r="H1404" s="4">
        <v>200</v>
      </c>
      <c r="I1404" s="3">
        <v>0.1</v>
      </c>
      <c r="J1404" t="s">
        <v>70</v>
      </c>
      <c r="K1404" t="s">
        <v>58</v>
      </c>
      <c r="L1404" t="s">
        <v>30</v>
      </c>
      <c r="M1404" s="4">
        <f>+TablaVentas[[#This Row],[Cantidad]]*TablaVentas[[#This Row],[Precio_unitario]]*(1-TablaVentas[[#This Row],[Descuento]])</f>
        <v>1260</v>
      </c>
    </row>
    <row r="1405" spans="1:13" x14ac:dyDescent="0.25">
      <c r="A1405" t="s">
        <v>1475</v>
      </c>
      <c r="B1405">
        <v>45860</v>
      </c>
      <c r="C1405" t="s">
        <v>48</v>
      </c>
      <c r="D1405" t="s">
        <v>63</v>
      </c>
      <c r="E1405" t="s">
        <v>15</v>
      </c>
      <c r="F1405" t="s">
        <v>16</v>
      </c>
      <c r="G1405">
        <v>42</v>
      </c>
      <c r="H1405" s="4">
        <v>50</v>
      </c>
      <c r="I1405" s="3">
        <v>0.1</v>
      </c>
      <c r="J1405" t="s">
        <v>72</v>
      </c>
      <c r="K1405" t="s">
        <v>58</v>
      </c>
      <c r="L1405" t="s">
        <v>30</v>
      </c>
      <c r="M1405" s="4">
        <f>+TablaVentas[[#This Row],[Cantidad]]*TablaVentas[[#This Row],[Precio_unitario]]*(1-TablaVentas[[#This Row],[Descuento]])</f>
        <v>1890</v>
      </c>
    </row>
    <row r="1406" spans="1:13" x14ac:dyDescent="0.25">
      <c r="A1406" t="s">
        <v>1476</v>
      </c>
      <c r="B1406">
        <v>45736</v>
      </c>
      <c r="C1406" t="s">
        <v>48</v>
      </c>
      <c r="D1406" t="s">
        <v>65</v>
      </c>
      <c r="E1406" t="s">
        <v>19</v>
      </c>
      <c r="F1406" t="s">
        <v>16</v>
      </c>
      <c r="G1406">
        <v>5</v>
      </c>
      <c r="H1406" s="4">
        <v>200</v>
      </c>
      <c r="I1406" s="3">
        <v>0.1</v>
      </c>
      <c r="J1406" t="s">
        <v>70</v>
      </c>
      <c r="K1406" t="s">
        <v>58</v>
      </c>
      <c r="L1406" t="s">
        <v>30</v>
      </c>
      <c r="M1406" s="4">
        <f>+TablaVentas[[#This Row],[Cantidad]]*TablaVentas[[#This Row],[Precio_unitario]]*(1-TablaVentas[[#This Row],[Descuento]])</f>
        <v>900</v>
      </c>
    </row>
    <row r="1407" spans="1:13" x14ac:dyDescent="0.25">
      <c r="A1407" t="s">
        <v>1477</v>
      </c>
      <c r="B1407">
        <v>45794</v>
      </c>
      <c r="C1407" t="s">
        <v>47</v>
      </c>
      <c r="D1407" t="s">
        <v>65</v>
      </c>
      <c r="E1407" t="s">
        <v>19</v>
      </c>
      <c r="F1407" t="s">
        <v>16</v>
      </c>
      <c r="G1407">
        <v>37</v>
      </c>
      <c r="H1407" s="4">
        <v>200</v>
      </c>
      <c r="I1407" s="3">
        <v>0.1</v>
      </c>
      <c r="J1407" t="s">
        <v>70</v>
      </c>
      <c r="K1407" t="s">
        <v>60</v>
      </c>
      <c r="L1407" t="s">
        <v>37</v>
      </c>
      <c r="M1407" s="4">
        <f>+TablaVentas[[#This Row],[Cantidad]]*TablaVentas[[#This Row],[Precio_unitario]]*(1-TablaVentas[[#This Row],[Descuento]])</f>
        <v>6660</v>
      </c>
    </row>
    <row r="1408" spans="1:13" x14ac:dyDescent="0.25">
      <c r="A1408" t="s">
        <v>1478</v>
      </c>
      <c r="B1408">
        <v>45849</v>
      </c>
      <c r="C1408" t="s">
        <v>45</v>
      </c>
      <c r="D1408" t="s">
        <v>64</v>
      </c>
      <c r="E1408" t="s">
        <v>17</v>
      </c>
      <c r="F1408" t="s">
        <v>18</v>
      </c>
      <c r="G1408">
        <v>9</v>
      </c>
      <c r="H1408" s="4">
        <v>1200</v>
      </c>
      <c r="I1408" s="3">
        <v>0.3</v>
      </c>
      <c r="J1408" t="s">
        <v>70</v>
      </c>
      <c r="K1408" t="s">
        <v>60</v>
      </c>
      <c r="L1408" t="s">
        <v>37</v>
      </c>
      <c r="M1408" s="4">
        <f>+TablaVentas[[#This Row],[Cantidad]]*TablaVentas[[#This Row],[Precio_unitario]]*(1-TablaVentas[[#This Row],[Descuento]])</f>
        <v>7559.9999999999991</v>
      </c>
    </row>
    <row r="1409" spans="1:13" x14ac:dyDescent="0.25">
      <c r="A1409" t="s">
        <v>1479</v>
      </c>
      <c r="B1409">
        <v>45752</v>
      </c>
      <c r="C1409" t="s">
        <v>48</v>
      </c>
      <c r="D1409" t="s">
        <v>66</v>
      </c>
      <c r="E1409" t="s">
        <v>20</v>
      </c>
      <c r="F1409" t="s">
        <v>21</v>
      </c>
      <c r="G1409">
        <v>20</v>
      </c>
      <c r="H1409" s="4">
        <v>800</v>
      </c>
      <c r="I1409" s="3">
        <v>0.2</v>
      </c>
      <c r="J1409" t="s">
        <v>74</v>
      </c>
      <c r="K1409" t="s">
        <v>58</v>
      </c>
      <c r="L1409" t="s">
        <v>30</v>
      </c>
      <c r="M1409" s="4">
        <f>+TablaVentas[[#This Row],[Cantidad]]*TablaVentas[[#This Row],[Precio_unitario]]*(1-TablaVentas[[#This Row],[Descuento]])</f>
        <v>12800</v>
      </c>
    </row>
    <row r="1410" spans="1:13" x14ac:dyDescent="0.25">
      <c r="A1410" t="s">
        <v>1480</v>
      </c>
      <c r="B1410">
        <v>45949</v>
      </c>
      <c r="C1410" t="s">
        <v>45</v>
      </c>
      <c r="D1410" t="s">
        <v>64</v>
      </c>
      <c r="E1410" t="s">
        <v>17</v>
      </c>
      <c r="F1410" t="s">
        <v>18</v>
      </c>
      <c r="G1410">
        <v>20</v>
      </c>
      <c r="H1410" s="4">
        <v>1200</v>
      </c>
      <c r="I1410" s="3">
        <v>0.3</v>
      </c>
      <c r="J1410" t="s">
        <v>74</v>
      </c>
      <c r="K1410" t="s">
        <v>58</v>
      </c>
      <c r="L1410" t="s">
        <v>30</v>
      </c>
      <c r="M1410" s="4">
        <f>+TablaVentas[[#This Row],[Cantidad]]*TablaVentas[[#This Row],[Precio_unitario]]*(1-TablaVentas[[#This Row],[Descuento]])</f>
        <v>16800</v>
      </c>
    </row>
    <row r="1411" spans="1:13" x14ac:dyDescent="0.25">
      <c r="A1411" t="s">
        <v>1481</v>
      </c>
      <c r="B1411">
        <v>46006</v>
      </c>
      <c r="C1411" t="s">
        <v>45</v>
      </c>
      <c r="D1411" t="s">
        <v>65</v>
      </c>
      <c r="E1411" t="s">
        <v>19</v>
      </c>
      <c r="F1411" t="s">
        <v>16</v>
      </c>
      <c r="G1411">
        <v>9</v>
      </c>
      <c r="H1411" s="4">
        <v>200</v>
      </c>
      <c r="I1411" s="3">
        <v>0.1</v>
      </c>
      <c r="J1411" t="s">
        <v>72</v>
      </c>
      <c r="K1411" t="s">
        <v>62</v>
      </c>
      <c r="L1411" t="s">
        <v>57</v>
      </c>
      <c r="M1411" s="4">
        <f>+TablaVentas[[#This Row],[Cantidad]]*TablaVentas[[#This Row],[Precio_unitario]]*(1-TablaVentas[[#This Row],[Descuento]])</f>
        <v>1620</v>
      </c>
    </row>
    <row r="1412" spans="1:13" x14ac:dyDescent="0.25">
      <c r="A1412" t="s">
        <v>1482</v>
      </c>
      <c r="B1412">
        <v>45666</v>
      </c>
      <c r="C1412" t="s">
        <v>48</v>
      </c>
      <c r="D1412" t="s">
        <v>66</v>
      </c>
      <c r="E1412" t="s">
        <v>20</v>
      </c>
      <c r="F1412" t="s">
        <v>21</v>
      </c>
      <c r="G1412">
        <v>18</v>
      </c>
      <c r="H1412" s="4">
        <v>800</v>
      </c>
      <c r="I1412" s="3">
        <v>0.2</v>
      </c>
      <c r="J1412" t="s">
        <v>72</v>
      </c>
      <c r="K1412" t="s">
        <v>62</v>
      </c>
      <c r="L1412" t="s">
        <v>57</v>
      </c>
      <c r="M1412" s="4">
        <f>+TablaVentas[[#This Row],[Cantidad]]*TablaVentas[[#This Row],[Precio_unitario]]*(1-TablaVentas[[#This Row],[Descuento]])</f>
        <v>11520</v>
      </c>
    </row>
    <row r="1413" spans="1:13" x14ac:dyDescent="0.25">
      <c r="A1413" t="s">
        <v>1483</v>
      </c>
      <c r="B1413">
        <v>46002</v>
      </c>
      <c r="C1413" t="s">
        <v>47</v>
      </c>
      <c r="D1413" t="s">
        <v>63</v>
      </c>
      <c r="E1413" t="s">
        <v>15</v>
      </c>
      <c r="F1413" t="s">
        <v>16</v>
      </c>
      <c r="G1413">
        <v>23</v>
      </c>
      <c r="H1413" s="4">
        <v>50</v>
      </c>
      <c r="I1413" s="3">
        <v>0.1</v>
      </c>
      <c r="J1413" t="s">
        <v>72</v>
      </c>
      <c r="K1413" t="s">
        <v>61</v>
      </c>
      <c r="L1413" t="s">
        <v>56</v>
      </c>
      <c r="M1413" s="4">
        <f>+TablaVentas[[#This Row],[Cantidad]]*TablaVentas[[#This Row],[Precio_unitario]]*(1-TablaVentas[[#This Row],[Descuento]])</f>
        <v>1035</v>
      </c>
    </row>
    <row r="1414" spans="1:13" x14ac:dyDescent="0.25">
      <c r="A1414" t="s">
        <v>1484</v>
      </c>
      <c r="B1414">
        <v>45719</v>
      </c>
      <c r="C1414" t="s">
        <v>48</v>
      </c>
      <c r="D1414" t="s">
        <v>65</v>
      </c>
      <c r="E1414" t="s">
        <v>19</v>
      </c>
      <c r="F1414" t="s">
        <v>16</v>
      </c>
      <c r="G1414">
        <v>13</v>
      </c>
      <c r="H1414" s="4">
        <v>200</v>
      </c>
      <c r="I1414" s="3">
        <v>0.1</v>
      </c>
      <c r="J1414" t="s">
        <v>70</v>
      </c>
      <c r="K1414" t="s">
        <v>62</v>
      </c>
      <c r="L1414" t="s">
        <v>57</v>
      </c>
      <c r="M1414" s="4">
        <f>+TablaVentas[[#This Row],[Cantidad]]*TablaVentas[[#This Row],[Precio_unitario]]*(1-TablaVentas[[#This Row],[Descuento]])</f>
        <v>2340</v>
      </c>
    </row>
    <row r="1415" spans="1:13" x14ac:dyDescent="0.25">
      <c r="A1415" t="s">
        <v>1485</v>
      </c>
      <c r="B1415">
        <v>45904</v>
      </c>
      <c r="C1415" t="s">
        <v>45</v>
      </c>
      <c r="D1415" t="s">
        <v>66</v>
      </c>
      <c r="E1415" t="s">
        <v>20</v>
      </c>
      <c r="F1415" t="s">
        <v>21</v>
      </c>
      <c r="G1415">
        <v>14</v>
      </c>
      <c r="H1415" s="4">
        <v>800</v>
      </c>
      <c r="I1415" s="3">
        <v>0.2</v>
      </c>
      <c r="J1415" t="s">
        <v>70</v>
      </c>
      <c r="K1415" t="s">
        <v>58</v>
      </c>
      <c r="L1415" t="s">
        <v>30</v>
      </c>
      <c r="M1415" s="4">
        <f>+TablaVentas[[#This Row],[Cantidad]]*TablaVentas[[#This Row],[Precio_unitario]]*(1-TablaVentas[[#This Row],[Descuento]])</f>
        <v>8960</v>
      </c>
    </row>
    <row r="1416" spans="1:13" x14ac:dyDescent="0.25">
      <c r="A1416" t="s">
        <v>1486</v>
      </c>
      <c r="B1416">
        <v>45992</v>
      </c>
      <c r="C1416" t="s">
        <v>47</v>
      </c>
      <c r="D1416" t="s">
        <v>65</v>
      </c>
      <c r="E1416" t="s">
        <v>19</v>
      </c>
      <c r="F1416" t="s">
        <v>16</v>
      </c>
      <c r="G1416">
        <v>24</v>
      </c>
      <c r="H1416" s="4">
        <v>200</v>
      </c>
      <c r="I1416" s="3">
        <v>0.1</v>
      </c>
      <c r="J1416" t="s">
        <v>74</v>
      </c>
      <c r="K1416" t="s">
        <v>60</v>
      </c>
      <c r="L1416" t="s">
        <v>37</v>
      </c>
      <c r="M1416" s="4">
        <f>+TablaVentas[[#This Row],[Cantidad]]*TablaVentas[[#This Row],[Precio_unitario]]*(1-TablaVentas[[#This Row],[Descuento]])</f>
        <v>4320</v>
      </c>
    </row>
    <row r="1417" spans="1:13" x14ac:dyDescent="0.25">
      <c r="A1417" t="s">
        <v>1487</v>
      </c>
      <c r="B1417">
        <v>45833</v>
      </c>
      <c r="C1417" t="s">
        <v>47</v>
      </c>
      <c r="D1417" t="s">
        <v>65</v>
      </c>
      <c r="E1417" t="s">
        <v>19</v>
      </c>
      <c r="F1417" t="s">
        <v>16</v>
      </c>
      <c r="G1417">
        <v>44</v>
      </c>
      <c r="H1417" s="4">
        <v>200</v>
      </c>
      <c r="I1417" s="3">
        <v>0.1</v>
      </c>
      <c r="J1417" t="s">
        <v>72</v>
      </c>
      <c r="K1417" t="s">
        <v>61</v>
      </c>
      <c r="L1417" t="s">
        <v>56</v>
      </c>
      <c r="M1417" s="4">
        <f>+TablaVentas[[#This Row],[Cantidad]]*TablaVentas[[#This Row],[Precio_unitario]]*(1-TablaVentas[[#This Row],[Descuento]])</f>
        <v>7920</v>
      </c>
    </row>
    <row r="1418" spans="1:13" x14ac:dyDescent="0.25">
      <c r="A1418" t="s">
        <v>1488</v>
      </c>
      <c r="B1418">
        <v>45821</v>
      </c>
      <c r="C1418" t="s">
        <v>45</v>
      </c>
      <c r="D1418" t="s">
        <v>66</v>
      </c>
      <c r="E1418" t="s">
        <v>20</v>
      </c>
      <c r="F1418" t="s">
        <v>21</v>
      </c>
      <c r="G1418">
        <v>18</v>
      </c>
      <c r="H1418" s="4">
        <v>800</v>
      </c>
      <c r="I1418" s="3">
        <v>0.2</v>
      </c>
      <c r="J1418" t="s">
        <v>70</v>
      </c>
      <c r="K1418" t="s">
        <v>58</v>
      </c>
      <c r="L1418" t="s">
        <v>30</v>
      </c>
      <c r="M1418" s="4">
        <f>+TablaVentas[[#This Row],[Cantidad]]*TablaVentas[[#This Row],[Precio_unitario]]*(1-TablaVentas[[#This Row],[Descuento]])</f>
        <v>11520</v>
      </c>
    </row>
    <row r="1419" spans="1:13" x14ac:dyDescent="0.25">
      <c r="A1419" t="s">
        <v>1489</v>
      </c>
      <c r="B1419">
        <v>45803</v>
      </c>
      <c r="C1419" t="s">
        <v>45</v>
      </c>
      <c r="D1419" t="s">
        <v>64</v>
      </c>
      <c r="E1419" t="s">
        <v>17</v>
      </c>
      <c r="F1419" t="s">
        <v>18</v>
      </c>
      <c r="G1419">
        <v>14</v>
      </c>
      <c r="H1419" s="4">
        <v>1200</v>
      </c>
      <c r="I1419" s="3">
        <v>0.3</v>
      </c>
      <c r="J1419" t="s">
        <v>72</v>
      </c>
      <c r="K1419" t="s">
        <v>62</v>
      </c>
      <c r="L1419" t="s">
        <v>57</v>
      </c>
      <c r="M1419" s="4">
        <f>+TablaVentas[[#This Row],[Cantidad]]*TablaVentas[[#This Row],[Precio_unitario]]*(1-TablaVentas[[#This Row],[Descuento]])</f>
        <v>11760</v>
      </c>
    </row>
    <row r="1420" spans="1:13" x14ac:dyDescent="0.25">
      <c r="A1420" t="s">
        <v>1490</v>
      </c>
      <c r="B1420">
        <v>45719</v>
      </c>
      <c r="C1420" t="s">
        <v>45</v>
      </c>
      <c r="D1420" t="s">
        <v>63</v>
      </c>
      <c r="E1420" t="s">
        <v>15</v>
      </c>
      <c r="F1420" t="s">
        <v>16</v>
      </c>
      <c r="G1420">
        <v>24</v>
      </c>
      <c r="H1420" s="4">
        <v>50</v>
      </c>
      <c r="I1420" s="3">
        <v>0.1</v>
      </c>
      <c r="J1420" t="s">
        <v>74</v>
      </c>
      <c r="K1420" t="s">
        <v>62</v>
      </c>
      <c r="L1420" t="s">
        <v>57</v>
      </c>
      <c r="M1420" s="4">
        <f>+TablaVentas[[#This Row],[Cantidad]]*TablaVentas[[#This Row],[Precio_unitario]]*(1-TablaVentas[[#This Row],[Descuento]])</f>
        <v>1080</v>
      </c>
    </row>
    <row r="1421" spans="1:13" x14ac:dyDescent="0.25">
      <c r="A1421" t="s">
        <v>1491</v>
      </c>
      <c r="B1421">
        <v>45912</v>
      </c>
      <c r="C1421" t="s">
        <v>47</v>
      </c>
      <c r="D1421" t="s">
        <v>65</v>
      </c>
      <c r="E1421" t="s">
        <v>19</v>
      </c>
      <c r="F1421" t="s">
        <v>16</v>
      </c>
      <c r="G1421">
        <v>42</v>
      </c>
      <c r="H1421" s="4">
        <v>200</v>
      </c>
      <c r="I1421" s="3">
        <v>0.1</v>
      </c>
      <c r="J1421" t="s">
        <v>74</v>
      </c>
      <c r="K1421" t="s">
        <v>58</v>
      </c>
      <c r="L1421" t="s">
        <v>30</v>
      </c>
      <c r="M1421" s="4">
        <f>+TablaVentas[[#This Row],[Cantidad]]*TablaVentas[[#This Row],[Precio_unitario]]*(1-TablaVentas[[#This Row],[Descuento]])</f>
        <v>7560</v>
      </c>
    </row>
    <row r="1422" spans="1:13" x14ac:dyDescent="0.25">
      <c r="A1422" t="s">
        <v>1492</v>
      </c>
      <c r="B1422">
        <v>45886</v>
      </c>
      <c r="C1422" t="s">
        <v>45</v>
      </c>
      <c r="D1422" t="s">
        <v>63</v>
      </c>
      <c r="E1422" t="s">
        <v>15</v>
      </c>
      <c r="F1422" t="s">
        <v>16</v>
      </c>
      <c r="G1422">
        <v>10</v>
      </c>
      <c r="H1422" s="4">
        <v>50</v>
      </c>
      <c r="I1422" s="3">
        <v>0.1</v>
      </c>
      <c r="J1422" t="s">
        <v>72</v>
      </c>
      <c r="K1422" t="s">
        <v>59</v>
      </c>
      <c r="L1422" t="s">
        <v>34</v>
      </c>
      <c r="M1422" s="4">
        <f>+TablaVentas[[#This Row],[Cantidad]]*TablaVentas[[#This Row],[Precio_unitario]]*(1-TablaVentas[[#This Row],[Descuento]])</f>
        <v>450</v>
      </c>
    </row>
    <row r="1423" spans="1:13" x14ac:dyDescent="0.25">
      <c r="A1423" t="s">
        <v>1493</v>
      </c>
      <c r="B1423">
        <v>45989</v>
      </c>
      <c r="C1423" t="s">
        <v>46</v>
      </c>
      <c r="D1423" t="s">
        <v>63</v>
      </c>
      <c r="E1423" t="s">
        <v>15</v>
      </c>
      <c r="F1423" t="s">
        <v>16</v>
      </c>
      <c r="G1423">
        <v>40</v>
      </c>
      <c r="H1423" s="4">
        <v>50</v>
      </c>
      <c r="I1423" s="3">
        <v>0.1</v>
      </c>
      <c r="J1423" t="s">
        <v>70</v>
      </c>
      <c r="K1423" t="s">
        <v>60</v>
      </c>
      <c r="L1423" t="s">
        <v>37</v>
      </c>
      <c r="M1423" s="4">
        <f>+TablaVentas[[#This Row],[Cantidad]]*TablaVentas[[#This Row],[Precio_unitario]]*(1-TablaVentas[[#This Row],[Descuento]])</f>
        <v>1800</v>
      </c>
    </row>
    <row r="1424" spans="1:13" x14ac:dyDescent="0.25">
      <c r="A1424" t="s">
        <v>1494</v>
      </c>
      <c r="B1424">
        <v>45668</v>
      </c>
      <c r="C1424" t="s">
        <v>46</v>
      </c>
      <c r="D1424" t="s">
        <v>64</v>
      </c>
      <c r="E1424" t="s">
        <v>17</v>
      </c>
      <c r="F1424" t="s">
        <v>18</v>
      </c>
      <c r="G1424">
        <v>41</v>
      </c>
      <c r="H1424" s="4">
        <v>1200</v>
      </c>
      <c r="I1424" s="3">
        <v>0.3</v>
      </c>
      <c r="J1424" t="s">
        <v>70</v>
      </c>
      <c r="K1424" t="s">
        <v>62</v>
      </c>
      <c r="L1424" t="s">
        <v>57</v>
      </c>
      <c r="M1424" s="4">
        <f>+TablaVentas[[#This Row],[Cantidad]]*TablaVentas[[#This Row],[Precio_unitario]]*(1-TablaVentas[[#This Row],[Descuento]])</f>
        <v>34440</v>
      </c>
    </row>
    <row r="1425" spans="1:13" x14ac:dyDescent="0.25">
      <c r="A1425" t="s">
        <v>1495</v>
      </c>
      <c r="B1425">
        <v>45959</v>
      </c>
      <c r="C1425" t="s">
        <v>45</v>
      </c>
      <c r="D1425" t="s">
        <v>64</v>
      </c>
      <c r="E1425" t="s">
        <v>17</v>
      </c>
      <c r="F1425" t="s">
        <v>18</v>
      </c>
      <c r="G1425">
        <v>14</v>
      </c>
      <c r="H1425" s="4">
        <v>1200</v>
      </c>
      <c r="I1425" s="3">
        <v>0.3</v>
      </c>
      <c r="J1425" t="s">
        <v>70</v>
      </c>
      <c r="K1425" t="s">
        <v>59</v>
      </c>
      <c r="L1425" t="s">
        <v>34</v>
      </c>
      <c r="M1425" s="4">
        <f>+TablaVentas[[#This Row],[Cantidad]]*TablaVentas[[#This Row],[Precio_unitario]]*(1-TablaVentas[[#This Row],[Descuento]])</f>
        <v>11760</v>
      </c>
    </row>
    <row r="1426" spans="1:13" x14ac:dyDescent="0.25">
      <c r="A1426" t="s">
        <v>1496</v>
      </c>
      <c r="B1426">
        <v>45691</v>
      </c>
      <c r="C1426" t="s">
        <v>47</v>
      </c>
      <c r="D1426" t="s">
        <v>65</v>
      </c>
      <c r="E1426" t="s">
        <v>19</v>
      </c>
      <c r="F1426" t="s">
        <v>16</v>
      </c>
      <c r="G1426">
        <v>20</v>
      </c>
      <c r="H1426" s="4">
        <v>200</v>
      </c>
      <c r="I1426" s="3">
        <v>0.1</v>
      </c>
      <c r="J1426" t="s">
        <v>70</v>
      </c>
      <c r="K1426" t="s">
        <v>59</v>
      </c>
      <c r="L1426" t="s">
        <v>34</v>
      </c>
      <c r="M1426" s="4">
        <f>+TablaVentas[[#This Row],[Cantidad]]*TablaVentas[[#This Row],[Precio_unitario]]*(1-TablaVentas[[#This Row],[Descuento]])</f>
        <v>3600</v>
      </c>
    </row>
    <row r="1427" spans="1:13" x14ac:dyDescent="0.25">
      <c r="A1427" t="s">
        <v>1497</v>
      </c>
      <c r="B1427">
        <v>45805</v>
      </c>
      <c r="C1427" t="s">
        <v>47</v>
      </c>
      <c r="D1427" t="s">
        <v>63</v>
      </c>
      <c r="E1427" t="s">
        <v>15</v>
      </c>
      <c r="F1427" t="s">
        <v>16</v>
      </c>
      <c r="G1427">
        <v>37</v>
      </c>
      <c r="H1427" s="4">
        <v>50</v>
      </c>
      <c r="I1427" s="3">
        <v>0.1</v>
      </c>
      <c r="J1427" t="s">
        <v>74</v>
      </c>
      <c r="K1427" t="s">
        <v>61</v>
      </c>
      <c r="L1427" t="s">
        <v>56</v>
      </c>
      <c r="M1427" s="4">
        <f>+TablaVentas[[#This Row],[Cantidad]]*TablaVentas[[#This Row],[Precio_unitario]]*(1-TablaVentas[[#This Row],[Descuento]])</f>
        <v>1665</v>
      </c>
    </row>
    <row r="1428" spans="1:13" x14ac:dyDescent="0.25">
      <c r="A1428" t="s">
        <v>1498</v>
      </c>
      <c r="B1428">
        <v>45987</v>
      </c>
      <c r="C1428" t="s">
        <v>46</v>
      </c>
      <c r="D1428" t="s">
        <v>66</v>
      </c>
      <c r="E1428" t="s">
        <v>20</v>
      </c>
      <c r="F1428" t="s">
        <v>21</v>
      </c>
      <c r="G1428">
        <v>8</v>
      </c>
      <c r="H1428" s="4">
        <v>800</v>
      </c>
      <c r="I1428" s="3">
        <v>0.2</v>
      </c>
      <c r="J1428" t="s">
        <v>74</v>
      </c>
      <c r="K1428" t="s">
        <v>59</v>
      </c>
      <c r="L1428" t="s">
        <v>34</v>
      </c>
      <c r="M1428" s="4">
        <f>+TablaVentas[[#This Row],[Cantidad]]*TablaVentas[[#This Row],[Precio_unitario]]*(1-TablaVentas[[#This Row],[Descuento]])</f>
        <v>5120</v>
      </c>
    </row>
    <row r="1429" spans="1:13" x14ac:dyDescent="0.25">
      <c r="A1429" t="s">
        <v>1499</v>
      </c>
      <c r="B1429">
        <v>45818</v>
      </c>
      <c r="C1429" t="s">
        <v>48</v>
      </c>
      <c r="D1429" t="s">
        <v>65</v>
      </c>
      <c r="E1429" t="s">
        <v>19</v>
      </c>
      <c r="F1429" t="s">
        <v>16</v>
      </c>
      <c r="G1429">
        <v>31</v>
      </c>
      <c r="H1429" s="4">
        <v>200</v>
      </c>
      <c r="I1429" s="3">
        <v>0.1</v>
      </c>
      <c r="J1429" t="s">
        <v>74</v>
      </c>
      <c r="K1429" t="s">
        <v>61</v>
      </c>
      <c r="L1429" t="s">
        <v>56</v>
      </c>
      <c r="M1429" s="4">
        <f>+TablaVentas[[#This Row],[Cantidad]]*TablaVentas[[#This Row],[Precio_unitario]]*(1-TablaVentas[[#This Row],[Descuento]])</f>
        <v>5580</v>
      </c>
    </row>
    <row r="1430" spans="1:13" x14ac:dyDescent="0.25">
      <c r="A1430" t="s">
        <v>1500</v>
      </c>
      <c r="B1430">
        <v>45854</v>
      </c>
      <c r="C1430" t="s">
        <v>48</v>
      </c>
      <c r="D1430" t="s">
        <v>66</v>
      </c>
      <c r="E1430" t="s">
        <v>20</v>
      </c>
      <c r="F1430" t="s">
        <v>21</v>
      </c>
      <c r="G1430">
        <v>36</v>
      </c>
      <c r="H1430" s="4">
        <v>800</v>
      </c>
      <c r="I1430" s="3">
        <v>0.2</v>
      </c>
      <c r="J1430" t="s">
        <v>70</v>
      </c>
      <c r="K1430" t="s">
        <v>62</v>
      </c>
      <c r="L1430" t="s">
        <v>57</v>
      </c>
      <c r="M1430" s="4">
        <f>+TablaVentas[[#This Row],[Cantidad]]*TablaVentas[[#This Row],[Precio_unitario]]*(1-TablaVentas[[#This Row],[Descuento]])</f>
        <v>23040</v>
      </c>
    </row>
    <row r="1431" spans="1:13" x14ac:dyDescent="0.25">
      <c r="A1431" t="s">
        <v>1501</v>
      </c>
      <c r="B1431">
        <v>46005</v>
      </c>
      <c r="C1431" t="s">
        <v>46</v>
      </c>
      <c r="D1431" t="s">
        <v>64</v>
      </c>
      <c r="E1431" t="s">
        <v>17</v>
      </c>
      <c r="F1431" t="s">
        <v>18</v>
      </c>
      <c r="G1431">
        <v>25</v>
      </c>
      <c r="H1431" s="4">
        <v>1200</v>
      </c>
      <c r="I1431" s="3">
        <v>0.3</v>
      </c>
      <c r="J1431" t="s">
        <v>70</v>
      </c>
      <c r="K1431" t="s">
        <v>60</v>
      </c>
      <c r="L1431" t="s">
        <v>37</v>
      </c>
      <c r="M1431" s="4">
        <f>+TablaVentas[[#This Row],[Cantidad]]*TablaVentas[[#This Row],[Precio_unitario]]*(1-TablaVentas[[#This Row],[Descuento]])</f>
        <v>21000</v>
      </c>
    </row>
    <row r="1432" spans="1:13" x14ac:dyDescent="0.25">
      <c r="A1432" t="s">
        <v>1502</v>
      </c>
      <c r="B1432">
        <v>45923</v>
      </c>
      <c r="C1432" t="s">
        <v>47</v>
      </c>
      <c r="D1432" t="s">
        <v>65</v>
      </c>
      <c r="E1432" t="s">
        <v>19</v>
      </c>
      <c r="F1432" t="s">
        <v>16</v>
      </c>
      <c r="G1432">
        <v>40</v>
      </c>
      <c r="H1432" s="4">
        <v>200</v>
      </c>
      <c r="I1432" s="3">
        <v>0.1</v>
      </c>
      <c r="J1432" t="s">
        <v>74</v>
      </c>
      <c r="K1432" t="s">
        <v>62</v>
      </c>
      <c r="L1432" t="s">
        <v>57</v>
      </c>
      <c r="M1432" s="4">
        <f>+TablaVentas[[#This Row],[Cantidad]]*TablaVentas[[#This Row],[Precio_unitario]]*(1-TablaVentas[[#This Row],[Descuento]])</f>
        <v>7200</v>
      </c>
    </row>
    <row r="1433" spans="1:13" x14ac:dyDescent="0.25">
      <c r="A1433" t="s">
        <v>1503</v>
      </c>
      <c r="B1433">
        <v>45797</v>
      </c>
      <c r="C1433" t="s">
        <v>46</v>
      </c>
      <c r="D1433" t="s">
        <v>65</v>
      </c>
      <c r="E1433" t="s">
        <v>19</v>
      </c>
      <c r="F1433" t="s">
        <v>16</v>
      </c>
      <c r="G1433">
        <v>21</v>
      </c>
      <c r="H1433" s="4">
        <v>200</v>
      </c>
      <c r="I1433" s="3">
        <v>0.1</v>
      </c>
      <c r="J1433" t="s">
        <v>72</v>
      </c>
      <c r="K1433" t="s">
        <v>62</v>
      </c>
      <c r="L1433" t="s">
        <v>57</v>
      </c>
      <c r="M1433" s="4">
        <f>+TablaVentas[[#This Row],[Cantidad]]*TablaVentas[[#This Row],[Precio_unitario]]*(1-TablaVentas[[#This Row],[Descuento]])</f>
        <v>3780</v>
      </c>
    </row>
    <row r="1434" spans="1:13" x14ac:dyDescent="0.25">
      <c r="A1434" t="s">
        <v>1504</v>
      </c>
      <c r="B1434">
        <v>46022</v>
      </c>
      <c r="C1434" t="s">
        <v>45</v>
      </c>
      <c r="D1434" t="s">
        <v>64</v>
      </c>
      <c r="E1434" t="s">
        <v>17</v>
      </c>
      <c r="F1434" t="s">
        <v>18</v>
      </c>
      <c r="G1434">
        <v>16</v>
      </c>
      <c r="H1434" s="4">
        <v>1200</v>
      </c>
      <c r="I1434" s="3">
        <v>0.3</v>
      </c>
      <c r="J1434" t="s">
        <v>70</v>
      </c>
      <c r="K1434" t="s">
        <v>61</v>
      </c>
      <c r="L1434" t="s">
        <v>56</v>
      </c>
      <c r="M1434" s="4">
        <f>+TablaVentas[[#This Row],[Cantidad]]*TablaVentas[[#This Row],[Precio_unitario]]*(1-TablaVentas[[#This Row],[Descuento]])</f>
        <v>13440</v>
      </c>
    </row>
    <row r="1435" spans="1:13" x14ac:dyDescent="0.25">
      <c r="A1435" t="s">
        <v>1505</v>
      </c>
      <c r="B1435">
        <v>46018</v>
      </c>
      <c r="C1435" t="s">
        <v>47</v>
      </c>
      <c r="D1435" t="s">
        <v>64</v>
      </c>
      <c r="E1435" t="s">
        <v>17</v>
      </c>
      <c r="F1435" t="s">
        <v>18</v>
      </c>
      <c r="G1435">
        <v>10</v>
      </c>
      <c r="H1435" s="4">
        <v>1200</v>
      </c>
      <c r="I1435" s="3">
        <v>0.3</v>
      </c>
      <c r="J1435" t="s">
        <v>72</v>
      </c>
      <c r="K1435" t="s">
        <v>62</v>
      </c>
      <c r="L1435" t="s">
        <v>57</v>
      </c>
      <c r="M1435" s="4">
        <f>+TablaVentas[[#This Row],[Cantidad]]*TablaVentas[[#This Row],[Precio_unitario]]*(1-TablaVentas[[#This Row],[Descuento]])</f>
        <v>8400</v>
      </c>
    </row>
    <row r="1436" spans="1:13" x14ac:dyDescent="0.25">
      <c r="A1436" t="s">
        <v>1506</v>
      </c>
      <c r="B1436">
        <v>45816</v>
      </c>
      <c r="C1436" t="s">
        <v>46</v>
      </c>
      <c r="D1436" t="s">
        <v>64</v>
      </c>
      <c r="E1436" t="s">
        <v>17</v>
      </c>
      <c r="F1436" t="s">
        <v>18</v>
      </c>
      <c r="G1436">
        <v>17</v>
      </c>
      <c r="H1436" s="4">
        <v>1200</v>
      </c>
      <c r="I1436" s="3">
        <v>0.3</v>
      </c>
      <c r="J1436" t="s">
        <v>70</v>
      </c>
      <c r="K1436" t="s">
        <v>59</v>
      </c>
      <c r="L1436" t="s">
        <v>34</v>
      </c>
      <c r="M1436" s="4">
        <f>+TablaVentas[[#This Row],[Cantidad]]*TablaVentas[[#This Row],[Precio_unitario]]*(1-TablaVentas[[#This Row],[Descuento]])</f>
        <v>14280</v>
      </c>
    </row>
    <row r="1437" spans="1:13" x14ac:dyDescent="0.25">
      <c r="A1437" t="s">
        <v>1507</v>
      </c>
      <c r="B1437">
        <v>45985</v>
      </c>
      <c r="C1437" t="s">
        <v>47</v>
      </c>
      <c r="D1437" t="s">
        <v>63</v>
      </c>
      <c r="E1437" t="s">
        <v>15</v>
      </c>
      <c r="F1437" t="s">
        <v>16</v>
      </c>
      <c r="G1437">
        <v>21</v>
      </c>
      <c r="H1437" s="4">
        <v>50</v>
      </c>
      <c r="I1437" s="3">
        <v>0.1</v>
      </c>
      <c r="J1437" t="s">
        <v>72</v>
      </c>
      <c r="K1437" t="s">
        <v>59</v>
      </c>
      <c r="L1437" t="s">
        <v>34</v>
      </c>
      <c r="M1437" s="4">
        <f>+TablaVentas[[#This Row],[Cantidad]]*TablaVentas[[#This Row],[Precio_unitario]]*(1-TablaVentas[[#This Row],[Descuento]])</f>
        <v>945</v>
      </c>
    </row>
    <row r="1438" spans="1:13" x14ac:dyDescent="0.25">
      <c r="A1438" t="s">
        <v>1508</v>
      </c>
      <c r="B1438">
        <v>45745</v>
      </c>
      <c r="C1438" t="s">
        <v>45</v>
      </c>
      <c r="D1438" t="s">
        <v>64</v>
      </c>
      <c r="E1438" t="s">
        <v>17</v>
      </c>
      <c r="F1438" t="s">
        <v>18</v>
      </c>
      <c r="G1438">
        <v>16</v>
      </c>
      <c r="H1438" s="4">
        <v>1200</v>
      </c>
      <c r="I1438" s="3">
        <v>0.3</v>
      </c>
      <c r="J1438" t="s">
        <v>74</v>
      </c>
      <c r="K1438" t="s">
        <v>59</v>
      </c>
      <c r="L1438" t="s">
        <v>34</v>
      </c>
      <c r="M1438" s="4">
        <f>+TablaVentas[[#This Row],[Cantidad]]*TablaVentas[[#This Row],[Precio_unitario]]*(1-TablaVentas[[#This Row],[Descuento]])</f>
        <v>13440</v>
      </c>
    </row>
    <row r="1439" spans="1:13" x14ac:dyDescent="0.25">
      <c r="A1439" t="s">
        <v>1509</v>
      </c>
      <c r="B1439">
        <v>46006</v>
      </c>
      <c r="C1439" t="s">
        <v>48</v>
      </c>
      <c r="D1439" t="s">
        <v>66</v>
      </c>
      <c r="E1439" t="s">
        <v>20</v>
      </c>
      <c r="F1439" t="s">
        <v>21</v>
      </c>
      <c r="G1439">
        <v>24</v>
      </c>
      <c r="H1439" s="4">
        <v>800</v>
      </c>
      <c r="I1439" s="3">
        <v>0.2</v>
      </c>
      <c r="J1439" t="s">
        <v>70</v>
      </c>
      <c r="K1439" t="s">
        <v>62</v>
      </c>
      <c r="L1439" t="s">
        <v>57</v>
      </c>
      <c r="M1439" s="4">
        <f>+TablaVentas[[#This Row],[Cantidad]]*TablaVentas[[#This Row],[Precio_unitario]]*(1-TablaVentas[[#This Row],[Descuento]])</f>
        <v>15360</v>
      </c>
    </row>
    <row r="1440" spans="1:13" x14ac:dyDescent="0.25">
      <c r="A1440" t="s">
        <v>1510</v>
      </c>
      <c r="B1440">
        <v>46000</v>
      </c>
      <c r="C1440" t="s">
        <v>48</v>
      </c>
      <c r="D1440" t="s">
        <v>64</v>
      </c>
      <c r="E1440" t="s">
        <v>17</v>
      </c>
      <c r="F1440" t="s">
        <v>18</v>
      </c>
      <c r="G1440">
        <v>9</v>
      </c>
      <c r="H1440" s="4">
        <v>1200</v>
      </c>
      <c r="I1440" s="3">
        <v>0.3</v>
      </c>
      <c r="J1440" t="s">
        <v>72</v>
      </c>
      <c r="K1440" t="s">
        <v>60</v>
      </c>
      <c r="L1440" t="s">
        <v>37</v>
      </c>
      <c r="M1440" s="4">
        <f>+TablaVentas[[#This Row],[Cantidad]]*TablaVentas[[#This Row],[Precio_unitario]]*(1-TablaVentas[[#This Row],[Descuento]])</f>
        <v>7559.9999999999991</v>
      </c>
    </row>
    <row r="1441" spans="1:13" x14ac:dyDescent="0.25">
      <c r="A1441" t="s">
        <v>1511</v>
      </c>
      <c r="B1441">
        <v>45729</v>
      </c>
      <c r="C1441" t="s">
        <v>47</v>
      </c>
      <c r="D1441" t="s">
        <v>64</v>
      </c>
      <c r="E1441" t="s">
        <v>17</v>
      </c>
      <c r="F1441" t="s">
        <v>18</v>
      </c>
      <c r="G1441">
        <v>44</v>
      </c>
      <c r="H1441" s="4">
        <v>1200</v>
      </c>
      <c r="I1441" s="3">
        <v>0.3</v>
      </c>
      <c r="J1441" t="s">
        <v>72</v>
      </c>
      <c r="K1441" t="s">
        <v>62</v>
      </c>
      <c r="L1441" t="s">
        <v>57</v>
      </c>
      <c r="M1441" s="4">
        <f>+TablaVentas[[#This Row],[Cantidad]]*TablaVentas[[#This Row],[Precio_unitario]]*(1-TablaVentas[[#This Row],[Descuento]])</f>
        <v>36960</v>
      </c>
    </row>
    <row r="1442" spans="1:13" x14ac:dyDescent="0.25">
      <c r="A1442" t="s">
        <v>1512</v>
      </c>
      <c r="B1442">
        <v>45845</v>
      </c>
      <c r="C1442" t="s">
        <v>47</v>
      </c>
      <c r="D1442" t="s">
        <v>64</v>
      </c>
      <c r="E1442" t="s">
        <v>17</v>
      </c>
      <c r="F1442" t="s">
        <v>18</v>
      </c>
      <c r="G1442">
        <v>43</v>
      </c>
      <c r="H1442" s="4">
        <v>1200</v>
      </c>
      <c r="I1442" s="3">
        <v>0.3</v>
      </c>
      <c r="J1442" t="s">
        <v>72</v>
      </c>
      <c r="K1442" t="s">
        <v>62</v>
      </c>
      <c r="L1442" t="s">
        <v>57</v>
      </c>
      <c r="M1442" s="4">
        <f>+TablaVentas[[#This Row],[Cantidad]]*TablaVentas[[#This Row],[Precio_unitario]]*(1-TablaVentas[[#This Row],[Descuento]])</f>
        <v>36120</v>
      </c>
    </row>
    <row r="1443" spans="1:13" x14ac:dyDescent="0.25">
      <c r="A1443" t="s">
        <v>1513</v>
      </c>
      <c r="B1443">
        <v>45775</v>
      </c>
      <c r="C1443" t="s">
        <v>47</v>
      </c>
      <c r="D1443" t="s">
        <v>63</v>
      </c>
      <c r="E1443" t="s">
        <v>15</v>
      </c>
      <c r="F1443" t="s">
        <v>16</v>
      </c>
      <c r="G1443">
        <v>43</v>
      </c>
      <c r="H1443" s="4">
        <v>50</v>
      </c>
      <c r="I1443" s="3">
        <v>0.1</v>
      </c>
      <c r="J1443" t="s">
        <v>70</v>
      </c>
      <c r="K1443" t="s">
        <v>58</v>
      </c>
      <c r="L1443" t="s">
        <v>30</v>
      </c>
      <c r="M1443" s="4">
        <f>+TablaVentas[[#This Row],[Cantidad]]*TablaVentas[[#This Row],[Precio_unitario]]*(1-TablaVentas[[#This Row],[Descuento]])</f>
        <v>1935</v>
      </c>
    </row>
    <row r="1444" spans="1:13" x14ac:dyDescent="0.25">
      <c r="A1444" t="s">
        <v>1514</v>
      </c>
      <c r="B1444">
        <v>45671</v>
      </c>
      <c r="C1444" t="s">
        <v>45</v>
      </c>
      <c r="D1444" t="s">
        <v>64</v>
      </c>
      <c r="E1444" t="s">
        <v>17</v>
      </c>
      <c r="F1444" t="s">
        <v>18</v>
      </c>
      <c r="G1444">
        <v>10</v>
      </c>
      <c r="H1444" s="4">
        <v>1200</v>
      </c>
      <c r="I1444" s="3">
        <v>0.3</v>
      </c>
      <c r="J1444" t="s">
        <v>70</v>
      </c>
      <c r="K1444" t="s">
        <v>59</v>
      </c>
      <c r="L1444" t="s">
        <v>34</v>
      </c>
      <c r="M1444" s="4">
        <f>+TablaVentas[[#This Row],[Cantidad]]*TablaVentas[[#This Row],[Precio_unitario]]*(1-TablaVentas[[#This Row],[Descuento]])</f>
        <v>8400</v>
      </c>
    </row>
    <row r="1445" spans="1:13" x14ac:dyDescent="0.25">
      <c r="A1445" t="s">
        <v>1515</v>
      </c>
      <c r="B1445">
        <v>45718</v>
      </c>
      <c r="C1445" t="s">
        <v>46</v>
      </c>
      <c r="D1445" t="s">
        <v>66</v>
      </c>
      <c r="E1445" t="s">
        <v>20</v>
      </c>
      <c r="F1445" t="s">
        <v>21</v>
      </c>
      <c r="G1445">
        <v>7</v>
      </c>
      <c r="H1445" s="4">
        <v>800</v>
      </c>
      <c r="I1445" s="3">
        <v>0.2</v>
      </c>
      <c r="J1445" t="s">
        <v>72</v>
      </c>
      <c r="K1445" t="s">
        <v>59</v>
      </c>
      <c r="L1445" t="s">
        <v>34</v>
      </c>
      <c r="M1445" s="4">
        <f>+TablaVentas[[#This Row],[Cantidad]]*TablaVentas[[#This Row],[Precio_unitario]]*(1-TablaVentas[[#This Row],[Descuento]])</f>
        <v>4480</v>
      </c>
    </row>
    <row r="1446" spans="1:13" x14ac:dyDescent="0.25">
      <c r="A1446" t="s">
        <v>1516</v>
      </c>
      <c r="B1446">
        <v>45754</v>
      </c>
      <c r="C1446" t="s">
        <v>47</v>
      </c>
      <c r="D1446" t="s">
        <v>63</v>
      </c>
      <c r="E1446" t="s">
        <v>15</v>
      </c>
      <c r="F1446" t="s">
        <v>16</v>
      </c>
      <c r="G1446">
        <v>30</v>
      </c>
      <c r="H1446" s="4">
        <v>50</v>
      </c>
      <c r="I1446" s="3">
        <v>0.1</v>
      </c>
      <c r="J1446" t="s">
        <v>72</v>
      </c>
      <c r="K1446" t="s">
        <v>61</v>
      </c>
      <c r="L1446" t="s">
        <v>56</v>
      </c>
      <c r="M1446" s="4">
        <f>+TablaVentas[[#This Row],[Cantidad]]*TablaVentas[[#This Row],[Precio_unitario]]*(1-TablaVentas[[#This Row],[Descuento]])</f>
        <v>1350</v>
      </c>
    </row>
    <row r="1447" spans="1:13" x14ac:dyDescent="0.25">
      <c r="A1447" t="s">
        <v>1517</v>
      </c>
      <c r="B1447">
        <v>45824</v>
      </c>
      <c r="C1447" t="s">
        <v>45</v>
      </c>
      <c r="D1447" t="s">
        <v>64</v>
      </c>
      <c r="E1447" t="s">
        <v>17</v>
      </c>
      <c r="F1447" t="s">
        <v>18</v>
      </c>
      <c r="G1447">
        <v>14</v>
      </c>
      <c r="H1447" s="4">
        <v>1200</v>
      </c>
      <c r="I1447" s="3">
        <v>0.3</v>
      </c>
      <c r="J1447" t="s">
        <v>70</v>
      </c>
      <c r="K1447" t="s">
        <v>59</v>
      </c>
      <c r="L1447" t="s">
        <v>34</v>
      </c>
      <c r="M1447" s="4">
        <f>+TablaVentas[[#This Row],[Cantidad]]*TablaVentas[[#This Row],[Precio_unitario]]*(1-TablaVentas[[#This Row],[Descuento]])</f>
        <v>11760</v>
      </c>
    </row>
    <row r="1448" spans="1:13" x14ac:dyDescent="0.25">
      <c r="A1448" t="s">
        <v>1518</v>
      </c>
      <c r="B1448">
        <v>45711</v>
      </c>
      <c r="C1448" t="s">
        <v>48</v>
      </c>
      <c r="D1448" t="s">
        <v>65</v>
      </c>
      <c r="E1448" t="s">
        <v>19</v>
      </c>
      <c r="F1448" t="s">
        <v>16</v>
      </c>
      <c r="G1448">
        <v>41</v>
      </c>
      <c r="H1448" s="4">
        <v>200</v>
      </c>
      <c r="I1448" s="3">
        <v>0.1</v>
      </c>
      <c r="J1448" t="s">
        <v>74</v>
      </c>
      <c r="K1448" t="s">
        <v>59</v>
      </c>
      <c r="L1448" t="s">
        <v>34</v>
      </c>
      <c r="M1448" s="4">
        <f>+TablaVentas[[#This Row],[Cantidad]]*TablaVentas[[#This Row],[Precio_unitario]]*(1-TablaVentas[[#This Row],[Descuento]])</f>
        <v>7380</v>
      </c>
    </row>
    <row r="1449" spans="1:13" x14ac:dyDescent="0.25">
      <c r="A1449" t="s">
        <v>1519</v>
      </c>
      <c r="B1449">
        <v>45965</v>
      </c>
      <c r="C1449" t="s">
        <v>48</v>
      </c>
      <c r="D1449" t="s">
        <v>65</v>
      </c>
      <c r="E1449" t="s">
        <v>19</v>
      </c>
      <c r="F1449" t="s">
        <v>16</v>
      </c>
      <c r="G1449">
        <v>5</v>
      </c>
      <c r="H1449" s="4">
        <v>200</v>
      </c>
      <c r="I1449" s="3">
        <v>0.1</v>
      </c>
      <c r="J1449" t="s">
        <v>70</v>
      </c>
      <c r="K1449" t="s">
        <v>59</v>
      </c>
      <c r="L1449" t="s">
        <v>34</v>
      </c>
      <c r="M1449" s="4">
        <f>+TablaVentas[[#This Row],[Cantidad]]*TablaVentas[[#This Row],[Precio_unitario]]*(1-TablaVentas[[#This Row],[Descuento]])</f>
        <v>900</v>
      </c>
    </row>
    <row r="1450" spans="1:13" x14ac:dyDescent="0.25">
      <c r="A1450" t="s">
        <v>1520</v>
      </c>
      <c r="B1450">
        <v>45919</v>
      </c>
      <c r="C1450" t="s">
        <v>47</v>
      </c>
      <c r="D1450" t="s">
        <v>64</v>
      </c>
      <c r="E1450" t="s">
        <v>17</v>
      </c>
      <c r="F1450" t="s">
        <v>18</v>
      </c>
      <c r="G1450">
        <v>19</v>
      </c>
      <c r="H1450" s="4">
        <v>1200</v>
      </c>
      <c r="I1450" s="3">
        <v>0.3</v>
      </c>
      <c r="J1450" t="s">
        <v>72</v>
      </c>
      <c r="K1450" t="s">
        <v>61</v>
      </c>
      <c r="L1450" t="s">
        <v>56</v>
      </c>
      <c r="M1450" s="4">
        <f>+TablaVentas[[#This Row],[Cantidad]]*TablaVentas[[#This Row],[Precio_unitario]]*(1-TablaVentas[[#This Row],[Descuento]])</f>
        <v>15959.999999999998</v>
      </c>
    </row>
    <row r="1451" spans="1:13" x14ac:dyDescent="0.25">
      <c r="A1451" t="s">
        <v>1521</v>
      </c>
      <c r="B1451">
        <v>45911</v>
      </c>
      <c r="C1451" t="s">
        <v>47</v>
      </c>
      <c r="D1451" t="s">
        <v>66</v>
      </c>
      <c r="E1451" t="s">
        <v>20</v>
      </c>
      <c r="F1451" t="s">
        <v>21</v>
      </c>
      <c r="G1451">
        <v>7</v>
      </c>
      <c r="H1451" s="4">
        <v>800</v>
      </c>
      <c r="I1451" s="3">
        <v>0.2</v>
      </c>
      <c r="J1451" t="s">
        <v>72</v>
      </c>
      <c r="K1451" t="s">
        <v>60</v>
      </c>
      <c r="L1451" t="s">
        <v>37</v>
      </c>
      <c r="M1451" s="4">
        <f>+TablaVentas[[#This Row],[Cantidad]]*TablaVentas[[#This Row],[Precio_unitario]]*(1-TablaVentas[[#This Row],[Descuento]])</f>
        <v>4480</v>
      </c>
    </row>
    <row r="1452" spans="1:13" x14ac:dyDescent="0.25">
      <c r="A1452" t="s">
        <v>1522</v>
      </c>
      <c r="B1452">
        <v>45811</v>
      </c>
      <c r="C1452" t="s">
        <v>46</v>
      </c>
      <c r="D1452" t="s">
        <v>66</v>
      </c>
      <c r="E1452" t="s">
        <v>20</v>
      </c>
      <c r="F1452" t="s">
        <v>21</v>
      </c>
      <c r="G1452">
        <v>33</v>
      </c>
      <c r="H1452" s="4">
        <v>800</v>
      </c>
      <c r="I1452" s="3">
        <v>0.2</v>
      </c>
      <c r="J1452" t="s">
        <v>74</v>
      </c>
      <c r="K1452" t="s">
        <v>62</v>
      </c>
      <c r="L1452" t="s">
        <v>57</v>
      </c>
      <c r="M1452" s="4">
        <f>+TablaVentas[[#This Row],[Cantidad]]*TablaVentas[[#This Row],[Precio_unitario]]*(1-TablaVentas[[#This Row],[Descuento]])</f>
        <v>21120</v>
      </c>
    </row>
    <row r="1453" spans="1:13" x14ac:dyDescent="0.25">
      <c r="A1453" t="s">
        <v>1523</v>
      </c>
      <c r="B1453">
        <v>45715</v>
      </c>
      <c r="C1453" t="s">
        <v>47</v>
      </c>
      <c r="D1453" t="s">
        <v>65</v>
      </c>
      <c r="E1453" t="s">
        <v>19</v>
      </c>
      <c r="F1453" t="s">
        <v>16</v>
      </c>
      <c r="G1453">
        <v>42</v>
      </c>
      <c r="H1453" s="4">
        <v>200</v>
      </c>
      <c r="I1453" s="3">
        <v>0.1</v>
      </c>
      <c r="J1453" t="s">
        <v>72</v>
      </c>
      <c r="K1453" t="s">
        <v>60</v>
      </c>
      <c r="L1453" t="s">
        <v>37</v>
      </c>
      <c r="M1453" s="4">
        <f>+TablaVentas[[#This Row],[Cantidad]]*TablaVentas[[#This Row],[Precio_unitario]]*(1-TablaVentas[[#This Row],[Descuento]])</f>
        <v>7560</v>
      </c>
    </row>
    <row r="1454" spans="1:13" x14ac:dyDescent="0.25">
      <c r="A1454" t="s">
        <v>1524</v>
      </c>
      <c r="B1454">
        <v>45699</v>
      </c>
      <c r="C1454" t="s">
        <v>47</v>
      </c>
      <c r="D1454" t="s">
        <v>63</v>
      </c>
      <c r="E1454" t="s">
        <v>15</v>
      </c>
      <c r="F1454" t="s">
        <v>16</v>
      </c>
      <c r="G1454">
        <v>15</v>
      </c>
      <c r="H1454" s="4">
        <v>50</v>
      </c>
      <c r="I1454" s="3">
        <v>0.1</v>
      </c>
      <c r="J1454" t="s">
        <v>72</v>
      </c>
      <c r="K1454" t="s">
        <v>61</v>
      </c>
      <c r="L1454" t="s">
        <v>56</v>
      </c>
      <c r="M1454" s="4">
        <f>+TablaVentas[[#This Row],[Cantidad]]*TablaVentas[[#This Row],[Precio_unitario]]*(1-TablaVentas[[#This Row],[Descuento]])</f>
        <v>675</v>
      </c>
    </row>
    <row r="1455" spans="1:13" x14ac:dyDescent="0.25">
      <c r="A1455" t="s">
        <v>1525</v>
      </c>
      <c r="B1455">
        <v>45902</v>
      </c>
      <c r="C1455" t="s">
        <v>45</v>
      </c>
      <c r="D1455" t="s">
        <v>64</v>
      </c>
      <c r="E1455" t="s">
        <v>17</v>
      </c>
      <c r="F1455" t="s">
        <v>18</v>
      </c>
      <c r="G1455">
        <v>13</v>
      </c>
      <c r="H1455" s="4">
        <v>1200</v>
      </c>
      <c r="I1455" s="3">
        <v>0.3</v>
      </c>
      <c r="J1455" t="s">
        <v>74</v>
      </c>
      <c r="K1455" t="s">
        <v>58</v>
      </c>
      <c r="L1455" t="s">
        <v>30</v>
      </c>
      <c r="M1455" s="4">
        <f>+TablaVentas[[#This Row],[Cantidad]]*TablaVentas[[#This Row],[Precio_unitario]]*(1-TablaVentas[[#This Row],[Descuento]])</f>
        <v>10920</v>
      </c>
    </row>
    <row r="1456" spans="1:13" x14ac:dyDescent="0.25">
      <c r="A1456" t="s">
        <v>1526</v>
      </c>
      <c r="B1456">
        <v>45667</v>
      </c>
      <c r="C1456" t="s">
        <v>48</v>
      </c>
      <c r="D1456" t="s">
        <v>64</v>
      </c>
      <c r="E1456" t="s">
        <v>17</v>
      </c>
      <c r="F1456" t="s">
        <v>18</v>
      </c>
      <c r="G1456">
        <v>42</v>
      </c>
      <c r="H1456" s="4">
        <v>1200</v>
      </c>
      <c r="I1456" s="3">
        <v>0.3</v>
      </c>
      <c r="J1456" t="s">
        <v>70</v>
      </c>
      <c r="K1456" t="s">
        <v>62</v>
      </c>
      <c r="L1456" t="s">
        <v>57</v>
      </c>
      <c r="M1456" s="4">
        <f>+TablaVentas[[#This Row],[Cantidad]]*TablaVentas[[#This Row],[Precio_unitario]]*(1-TablaVentas[[#This Row],[Descuento]])</f>
        <v>35280</v>
      </c>
    </row>
    <row r="1457" spans="1:13" x14ac:dyDescent="0.25">
      <c r="A1457" t="s">
        <v>1527</v>
      </c>
      <c r="B1457">
        <v>45957</v>
      </c>
      <c r="C1457" t="s">
        <v>45</v>
      </c>
      <c r="D1457" t="s">
        <v>63</v>
      </c>
      <c r="E1457" t="s">
        <v>15</v>
      </c>
      <c r="F1457" t="s">
        <v>16</v>
      </c>
      <c r="G1457">
        <v>24</v>
      </c>
      <c r="H1457" s="4">
        <v>50</v>
      </c>
      <c r="I1457" s="3">
        <v>0.1</v>
      </c>
      <c r="J1457" t="s">
        <v>74</v>
      </c>
      <c r="K1457" t="s">
        <v>61</v>
      </c>
      <c r="L1457" t="s">
        <v>56</v>
      </c>
      <c r="M1457" s="4">
        <f>+TablaVentas[[#This Row],[Cantidad]]*TablaVentas[[#This Row],[Precio_unitario]]*(1-TablaVentas[[#This Row],[Descuento]])</f>
        <v>1080</v>
      </c>
    </row>
    <row r="1458" spans="1:13" x14ac:dyDescent="0.25">
      <c r="A1458" t="s">
        <v>1528</v>
      </c>
      <c r="B1458">
        <v>46016</v>
      </c>
      <c r="C1458" t="s">
        <v>48</v>
      </c>
      <c r="D1458" t="s">
        <v>63</v>
      </c>
      <c r="E1458" t="s">
        <v>15</v>
      </c>
      <c r="F1458" t="s">
        <v>16</v>
      </c>
      <c r="G1458">
        <v>10</v>
      </c>
      <c r="H1458" s="4">
        <v>50</v>
      </c>
      <c r="I1458" s="3">
        <v>0.1</v>
      </c>
      <c r="J1458" t="s">
        <v>74</v>
      </c>
      <c r="K1458" t="s">
        <v>60</v>
      </c>
      <c r="L1458" t="s">
        <v>37</v>
      </c>
      <c r="M1458" s="4">
        <f>+TablaVentas[[#This Row],[Cantidad]]*TablaVentas[[#This Row],[Precio_unitario]]*(1-TablaVentas[[#This Row],[Descuento]])</f>
        <v>450</v>
      </c>
    </row>
    <row r="1459" spans="1:13" x14ac:dyDescent="0.25">
      <c r="A1459" t="s">
        <v>1529</v>
      </c>
      <c r="B1459">
        <v>45911</v>
      </c>
      <c r="C1459" t="s">
        <v>45</v>
      </c>
      <c r="D1459" t="s">
        <v>64</v>
      </c>
      <c r="E1459" t="s">
        <v>17</v>
      </c>
      <c r="F1459" t="s">
        <v>18</v>
      </c>
      <c r="G1459">
        <v>36</v>
      </c>
      <c r="H1459" s="4">
        <v>1200</v>
      </c>
      <c r="I1459" s="3">
        <v>0.3</v>
      </c>
      <c r="J1459" t="s">
        <v>72</v>
      </c>
      <c r="K1459" t="s">
        <v>61</v>
      </c>
      <c r="L1459" t="s">
        <v>56</v>
      </c>
      <c r="M1459" s="4">
        <f>+TablaVentas[[#This Row],[Cantidad]]*TablaVentas[[#This Row],[Precio_unitario]]*(1-TablaVentas[[#This Row],[Descuento]])</f>
        <v>30239.999999999996</v>
      </c>
    </row>
    <row r="1460" spans="1:13" x14ac:dyDescent="0.25">
      <c r="A1460" t="s">
        <v>1530</v>
      </c>
      <c r="B1460">
        <v>45833</v>
      </c>
      <c r="C1460" t="s">
        <v>46</v>
      </c>
      <c r="D1460" t="s">
        <v>65</v>
      </c>
      <c r="E1460" t="s">
        <v>19</v>
      </c>
      <c r="F1460" t="s">
        <v>16</v>
      </c>
      <c r="G1460">
        <v>42</v>
      </c>
      <c r="H1460" s="4">
        <v>200</v>
      </c>
      <c r="I1460" s="3">
        <v>0.1</v>
      </c>
      <c r="J1460" t="s">
        <v>72</v>
      </c>
      <c r="K1460" t="s">
        <v>59</v>
      </c>
      <c r="L1460" t="s">
        <v>34</v>
      </c>
      <c r="M1460" s="4">
        <f>+TablaVentas[[#This Row],[Cantidad]]*TablaVentas[[#This Row],[Precio_unitario]]*(1-TablaVentas[[#This Row],[Descuento]])</f>
        <v>7560</v>
      </c>
    </row>
    <row r="1461" spans="1:13" x14ac:dyDescent="0.25">
      <c r="A1461" t="s">
        <v>1531</v>
      </c>
      <c r="B1461">
        <v>45787</v>
      </c>
      <c r="C1461" t="s">
        <v>46</v>
      </c>
      <c r="D1461" t="s">
        <v>64</v>
      </c>
      <c r="E1461" t="s">
        <v>17</v>
      </c>
      <c r="F1461" t="s">
        <v>18</v>
      </c>
      <c r="G1461">
        <v>14</v>
      </c>
      <c r="H1461" s="4">
        <v>1200</v>
      </c>
      <c r="I1461" s="3">
        <v>0.3</v>
      </c>
      <c r="J1461" t="s">
        <v>72</v>
      </c>
      <c r="K1461" t="s">
        <v>61</v>
      </c>
      <c r="L1461" t="s">
        <v>56</v>
      </c>
      <c r="M1461" s="4">
        <f>+TablaVentas[[#This Row],[Cantidad]]*TablaVentas[[#This Row],[Precio_unitario]]*(1-TablaVentas[[#This Row],[Descuento]])</f>
        <v>11760</v>
      </c>
    </row>
    <row r="1462" spans="1:13" x14ac:dyDescent="0.25">
      <c r="A1462" t="s">
        <v>1532</v>
      </c>
      <c r="B1462">
        <v>45829</v>
      </c>
      <c r="C1462" t="s">
        <v>48</v>
      </c>
      <c r="D1462" t="s">
        <v>65</v>
      </c>
      <c r="E1462" t="s">
        <v>19</v>
      </c>
      <c r="F1462" t="s">
        <v>16</v>
      </c>
      <c r="G1462">
        <v>30</v>
      </c>
      <c r="H1462" s="4">
        <v>200</v>
      </c>
      <c r="I1462" s="3">
        <v>0.1</v>
      </c>
      <c r="J1462" t="s">
        <v>70</v>
      </c>
      <c r="K1462" t="s">
        <v>60</v>
      </c>
      <c r="L1462" t="s">
        <v>37</v>
      </c>
      <c r="M1462" s="4">
        <f>+TablaVentas[[#This Row],[Cantidad]]*TablaVentas[[#This Row],[Precio_unitario]]*(1-TablaVentas[[#This Row],[Descuento]])</f>
        <v>5400</v>
      </c>
    </row>
    <row r="1463" spans="1:13" x14ac:dyDescent="0.25">
      <c r="A1463" t="s">
        <v>1533</v>
      </c>
      <c r="B1463">
        <v>45736</v>
      </c>
      <c r="C1463" t="s">
        <v>47</v>
      </c>
      <c r="D1463" t="s">
        <v>64</v>
      </c>
      <c r="E1463" t="s">
        <v>17</v>
      </c>
      <c r="F1463" t="s">
        <v>18</v>
      </c>
      <c r="G1463">
        <v>20</v>
      </c>
      <c r="H1463" s="4">
        <v>1200</v>
      </c>
      <c r="I1463" s="3">
        <v>0.3</v>
      </c>
      <c r="J1463" t="s">
        <v>74</v>
      </c>
      <c r="K1463" t="s">
        <v>58</v>
      </c>
      <c r="L1463" t="s">
        <v>30</v>
      </c>
      <c r="M1463" s="4">
        <f>+TablaVentas[[#This Row],[Cantidad]]*TablaVentas[[#This Row],[Precio_unitario]]*(1-TablaVentas[[#This Row],[Descuento]])</f>
        <v>16800</v>
      </c>
    </row>
    <row r="1464" spans="1:13" x14ac:dyDescent="0.25">
      <c r="A1464" t="s">
        <v>1534</v>
      </c>
      <c r="B1464">
        <v>45899</v>
      </c>
      <c r="C1464" t="s">
        <v>47</v>
      </c>
      <c r="D1464" t="s">
        <v>64</v>
      </c>
      <c r="E1464" t="s">
        <v>17</v>
      </c>
      <c r="F1464" t="s">
        <v>18</v>
      </c>
      <c r="G1464">
        <v>14</v>
      </c>
      <c r="H1464" s="4">
        <v>1200</v>
      </c>
      <c r="I1464" s="3">
        <v>0.3</v>
      </c>
      <c r="J1464" t="s">
        <v>74</v>
      </c>
      <c r="K1464" t="s">
        <v>59</v>
      </c>
      <c r="L1464" t="s">
        <v>34</v>
      </c>
      <c r="M1464" s="4">
        <f>+TablaVentas[[#This Row],[Cantidad]]*TablaVentas[[#This Row],[Precio_unitario]]*(1-TablaVentas[[#This Row],[Descuento]])</f>
        <v>11760</v>
      </c>
    </row>
    <row r="1465" spans="1:13" x14ac:dyDescent="0.25">
      <c r="A1465" t="s">
        <v>1535</v>
      </c>
      <c r="B1465">
        <v>45772</v>
      </c>
      <c r="C1465" t="s">
        <v>46</v>
      </c>
      <c r="D1465" t="s">
        <v>64</v>
      </c>
      <c r="E1465" t="s">
        <v>17</v>
      </c>
      <c r="F1465" t="s">
        <v>18</v>
      </c>
      <c r="G1465">
        <v>34</v>
      </c>
      <c r="H1465" s="4">
        <v>1200</v>
      </c>
      <c r="I1465" s="3">
        <v>0.3</v>
      </c>
      <c r="J1465" t="s">
        <v>74</v>
      </c>
      <c r="K1465" t="s">
        <v>62</v>
      </c>
      <c r="L1465" t="s">
        <v>57</v>
      </c>
      <c r="M1465" s="4">
        <f>+TablaVentas[[#This Row],[Cantidad]]*TablaVentas[[#This Row],[Precio_unitario]]*(1-TablaVentas[[#This Row],[Descuento]])</f>
        <v>28560</v>
      </c>
    </row>
    <row r="1466" spans="1:13" x14ac:dyDescent="0.25">
      <c r="A1466" t="s">
        <v>1536</v>
      </c>
      <c r="B1466">
        <v>45800</v>
      </c>
      <c r="C1466" t="s">
        <v>45</v>
      </c>
      <c r="D1466" t="s">
        <v>65</v>
      </c>
      <c r="E1466" t="s">
        <v>19</v>
      </c>
      <c r="F1466" t="s">
        <v>16</v>
      </c>
      <c r="G1466">
        <v>15</v>
      </c>
      <c r="H1466" s="4">
        <v>200</v>
      </c>
      <c r="I1466" s="3">
        <v>0.1</v>
      </c>
      <c r="J1466" t="s">
        <v>70</v>
      </c>
      <c r="K1466" t="s">
        <v>59</v>
      </c>
      <c r="L1466" t="s">
        <v>34</v>
      </c>
      <c r="M1466" s="4">
        <f>+TablaVentas[[#This Row],[Cantidad]]*TablaVentas[[#This Row],[Precio_unitario]]*(1-TablaVentas[[#This Row],[Descuento]])</f>
        <v>2700</v>
      </c>
    </row>
    <row r="1467" spans="1:13" x14ac:dyDescent="0.25">
      <c r="A1467" t="s">
        <v>1537</v>
      </c>
      <c r="B1467">
        <v>45774</v>
      </c>
      <c r="C1467" t="s">
        <v>48</v>
      </c>
      <c r="D1467" t="s">
        <v>64</v>
      </c>
      <c r="E1467" t="s">
        <v>17</v>
      </c>
      <c r="F1467" t="s">
        <v>18</v>
      </c>
      <c r="G1467">
        <v>40</v>
      </c>
      <c r="H1467" s="4">
        <v>1200</v>
      </c>
      <c r="I1467" s="3">
        <v>0.3</v>
      </c>
      <c r="J1467" t="s">
        <v>72</v>
      </c>
      <c r="K1467" t="s">
        <v>61</v>
      </c>
      <c r="L1467" t="s">
        <v>56</v>
      </c>
      <c r="M1467" s="4">
        <f>+TablaVentas[[#This Row],[Cantidad]]*TablaVentas[[#This Row],[Precio_unitario]]*(1-TablaVentas[[#This Row],[Descuento]])</f>
        <v>33600</v>
      </c>
    </row>
    <row r="1468" spans="1:13" x14ac:dyDescent="0.25">
      <c r="A1468" t="s">
        <v>1538</v>
      </c>
      <c r="B1468">
        <v>45755</v>
      </c>
      <c r="C1468" t="s">
        <v>46</v>
      </c>
      <c r="D1468" t="s">
        <v>64</v>
      </c>
      <c r="E1468" t="s">
        <v>17</v>
      </c>
      <c r="F1468" t="s">
        <v>18</v>
      </c>
      <c r="G1468">
        <v>43</v>
      </c>
      <c r="H1468" s="4">
        <v>1200</v>
      </c>
      <c r="I1468" s="3">
        <v>0.3</v>
      </c>
      <c r="J1468" t="s">
        <v>74</v>
      </c>
      <c r="K1468" t="s">
        <v>58</v>
      </c>
      <c r="L1468" t="s">
        <v>30</v>
      </c>
      <c r="M1468" s="4">
        <f>+TablaVentas[[#This Row],[Cantidad]]*TablaVentas[[#This Row],[Precio_unitario]]*(1-TablaVentas[[#This Row],[Descuento]])</f>
        <v>36120</v>
      </c>
    </row>
    <row r="1469" spans="1:13" x14ac:dyDescent="0.25">
      <c r="A1469" t="s">
        <v>1539</v>
      </c>
      <c r="B1469">
        <v>45818</v>
      </c>
      <c r="C1469" t="s">
        <v>48</v>
      </c>
      <c r="D1469" t="s">
        <v>65</v>
      </c>
      <c r="E1469" t="s">
        <v>19</v>
      </c>
      <c r="F1469" t="s">
        <v>16</v>
      </c>
      <c r="G1469">
        <v>20</v>
      </c>
      <c r="H1469" s="4">
        <v>200</v>
      </c>
      <c r="I1469" s="3">
        <v>0.1</v>
      </c>
      <c r="J1469" t="s">
        <v>72</v>
      </c>
      <c r="K1469" t="s">
        <v>60</v>
      </c>
      <c r="L1469" t="s">
        <v>37</v>
      </c>
      <c r="M1469" s="4">
        <f>+TablaVentas[[#This Row],[Cantidad]]*TablaVentas[[#This Row],[Precio_unitario]]*(1-TablaVentas[[#This Row],[Descuento]])</f>
        <v>3600</v>
      </c>
    </row>
    <row r="1470" spans="1:13" x14ac:dyDescent="0.25">
      <c r="A1470" t="s">
        <v>1540</v>
      </c>
      <c r="B1470">
        <v>45892</v>
      </c>
      <c r="C1470" t="s">
        <v>46</v>
      </c>
      <c r="D1470" t="s">
        <v>66</v>
      </c>
      <c r="E1470" t="s">
        <v>20</v>
      </c>
      <c r="F1470" t="s">
        <v>21</v>
      </c>
      <c r="G1470">
        <v>37</v>
      </c>
      <c r="H1470" s="4">
        <v>800</v>
      </c>
      <c r="I1470" s="3">
        <v>0.2</v>
      </c>
      <c r="J1470" t="s">
        <v>70</v>
      </c>
      <c r="K1470" t="s">
        <v>62</v>
      </c>
      <c r="L1470" t="s">
        <v>57</v>
      </c>
      <c r="M1470" s="4">
        <f>+TablaVentas[[#This Row],[Cantidad]]*TablaVentas[[#This Row],[Precio_unitario]]*(1-TablaVentas[[#This Row],[Descuento]])</f>
        <v>23680</v>
      </c>
    </row>
    <row r="1471" spans="1:13" x14ac:dyDescent="0.25">
      <c r="A1471" t="s">
        <v>1541</v>
      </c>
      <c r="B1471">
        <v>45827</v>
      </c>
      <c r="C1471" t="s">
        <v>46</v>
      </c>
      <c r="D1471" t="s">
        <v>64</v>
      </c>
      <c r="E1471" t="s">
        <v>17</v>
      </c>
      <c r="F1471" t="s">
        <v>18</v>
      </c>
      <c r="G1471">
        <v>5</v>
      </c>
      <c r="H1471" s="4">
        <v>1200</v>
      </c>
      <c r="I1471" s="3">
        <v>0.3</v>
      </c>
      <c r="J1471" t="s">
        <v>72</v>
      </c>
      <c r="K1471" t="s">
        <v>59</v>
      </c>
      <c r="L1471" t="s">
        <v>34</v>
      </c>
      <c r="M1471" s="4">
        <f>+TablaVentas[[#This Row],[Cantidad]]*TablaVentas[[#This Row],[Precio_unitario]]*(1-TablaVentas[[#This Row],[Descuento]])</f>
        <v>4200</v>
      </c>
    </row>
    <row r="1472" spans="1:13" x14ac:dyDescent="0.25">
      <c r="A1472" t="s">
        <v>1542</v>
      </c>
      <c r="B1472">
        <v>45703</v>
      </c>
      <c r="C1472" t="s">
        <v>47</v>
      </c>
      <c r="D1472" t="s">
        <v>63</v>
      </c>
      <c r="E1472" t="s">
        <v>15</v>
      </c>
      <c r="F1472" t="s">
        <v>16</v>
      </c>
      <c r="G1472">
        <v>15</v>
      </c>
      <c r="H1472" s="4">
        <v>50</v>
      </c>
      <c r="I1472" s="3">
        <v>0.1</v>
      </c>
      <c r="J1472" t="s">
        <v>72</v>
      </c>
      <c r="K1472" t="s">
        <v>59</v>
      </c>
      <c r="L1472" t="s">
        <v>34</v>
      </c>
      <c r="M1472" s="4">
        <f>+TablaVentas[[#This Row],[Cantidad]]*TablaVentas[[#This Row],[Precio_unitario]]*(1-TablaVentas[[#This Row],[Descuento]])</f>
        <v>675</v>
      </c>
    </row>
    <row r="1473" spans="1:13" x14ac:dyDescent="0.25">
      <c r="A1473" t="s">
        <v>1543</v>
      </c>
      <c r="B1473">
        <v>45681</v>
      </c>
      <c r="C1473" t="s">
        <v>45</v>
      </c>
      <c r="D1473" t="s">
        <v>66</v>
      </c>
      <c r="E1473" t="s">
        <v>20</v>
      </c>
      <c r="F1473" t="s">
        <v>21</v>
      </c>
      <c r="G1473">
        <v>36</v>
      </c>
      <c r="H1473" s="4">
        <v>800</v>
      </c>
      <c r="I1473" s="3">
        <v>0.2</v>
      </c>
      <c r="J1473" t="s">
        <v>72</v>
      </c>
      <c r="K1473" t="s">
        <v>58</v>
      </c>
      <c r="L1473" t="s">
        <v>30</v>
      </c>
      <c r="M1473" s="4">
        <f>+TablaVentas[[#This Row],[Cantidad]]*TablaVentas[[#This Row],[Precio_unitario]]*(1-TablaVentas[[#This Row],[Descuento]])</f>
        <v>23040</v>
      </c>
    </row>
    <row r="1474" spans="1:13" x14ac:dyDescent="0.25">
      <c r="A1474" t="s">
        <v>1544</v>
      </c>
      <c r="B1474">
        <v>45960</v>
      </c>
      <c r="C1474" t="s">
        <v>47</v>
      </c>
      <c r="D1474" t="s">
        <v>65</v>
      </c>
      <c r="E1474" t="s">
        <v>19</v>
      </c>
      <c r="F1474" t="s">
        <v>16</v>
      </c>
      <c r="G1474">
        <v>35</v>
      </c>
      <c r="H1474" s="4">
        <v>200</v>
      </c>
      <c r="I1474" s="3">
        <v>0.1</v>
      </c>
      <c r="J1474" t="s">
        <v>72</v>
      </c>
      <c r="K1474" t="s">
        <v>60</v>
      </c>
      <c r="L1474" t="s">
        <v>37</v>
      </c>
      <c r="M1474" s="4">
        <f>+TablaVentas[[#This Row],[Cantidad]]*TablaVentas[[#This Row],[Precio_unitario]]*(1-TablaVentas[[#This Row],[Descuento]])</f>
        <v>6300</v>
      </c>
    </row>
    <row r="1475" spans="1:13" x14ac:dyDescent="0.25">
      <c r="A1475" t="s">
        <v>1545</v>
      </c>
      <c r="B1475">
        <v>45901</v>
      </c>
      <c r="C1475" t="s">
        <v>45</v>
      </c>
      <c r="D1475" t="s">
        <v>63</v>
      </c>
      <c r="E1475" t="s">
        <v>15</v>
      </c>
      <c r="F1475" t="s">
        <v>16</v>
      </c>
      <c r="G1475">
        <v>9</v>
      </c>
      <c r="H1475" s="4">
        <v>50</v>
      </c>
      <c r="I1475" s="3">
        <v>0.1</v>
      </c>
      <c r="J1475" t="s">
        <v>70</v>
      </c>
      <c r="K1475" t="s">
        <v>58</v>
      </c>
      <c r="L1475" t="s">
        <v>30</v>
      </c>
      <c r="M1475" s="4">
        <f>+TablaVentas[[#This Row],[Cantidad]]*TablaVentas[[#This Row],[Precio_unitario]]*(1-TablaVentas[[#This Row],[Descuento]])</f>
        <v>405</v>
      </c>
    </row>
    <row r="1476" spans="1:13" x14ac:dyDescent="0.25">
      <c r="A1476" t="s">
        <v>1546</v>
      </c>
      <c r="B1476">
        <v>45714</v>
      </c>
      <c r="C1476" t="s">
        <v>46</v>
      </c>
      <c r="D1476" t="s">
        <v>66</v>
      </c>
      <c r="E1476" t="s">
        <v>20</v>
      </c>
      <c r="F1476" t="s">
        <v>21</v>
      </c>
      <c r="G1476">
        <v>33</v>
      </c>
      <c r="H1476" s="4">
        <v>800</v>
      </c>
      <c r="I1476" s="3">
        <v>0.2</v>
      </c>
      <c r="J1476" t="s">
        <v>72</v>
      </c>
      <c r="K1476" t="s">
        <v>59</v>
      </c>
      <c r="L1476" t="s">
        <v>34</v>
      </c>
      <c r="M1476" s="4">
        <f>+TablaVentas[[#This Row],[Cantidad]]*TablaVentas[[#This Row],[Precio_unitario]]*(1-TablaVentas[[#This Row],[Descuento]])</f>
        <v>21120</v>
      </c>
    </row>
    <row r="1477" spans="1:13" x14ac:dyDescent="0.25">
      <c r="A1477" t="s">
        <v>1547</v>
      </c>
      <c r="B1477">
        <v>45926</v>
      </c>
      <c r="C1477" t="s">
        <v>45</v>
      </c>
      <c r="D1477" t="s">
        <v>63</v>
      </c>
      <c r="E1477" t="s">
        <v>15</v>
      </c>
      <c r="F1477" t="s">
        <v>16</v>
      </c>
      <c r="G1477">
        <v>45</v>
      </c>
      <c r="H1477" s="4">
        <v>50</v>
      </c>
      <c r="I1477" s="3">
        <v>0.1</v>
      </c>
      <c r="J1477" t="s">
        <v>70</v>
      </c>
      <c r="K1477" t="s">
        <v>61</v>
      </c>
      <c r="L1477" t="s">
        <v>56</v>
      </c>
      <c r="M1477" s="4">
        <f>+TablaVentas[[#This Row],[Cantidad]]*TablaVentas[[#This Row],[Precio_unitario]]*(1-TablaVentas[[#This Row],[Descuento]])</f>
        <v>2025</v>
      </c>
    </row>
    <row r="1478" spans="1:13" x14ac:dyDescent="0.25">
      <c r="A1478" t="s">
        <v>1548</v>
      </c>
      <c r="B1478">
        <v>45804</v>
      </c>
      <c r="C1478" t="s">
        <v>45</v>
      </c>
      <c r="D1478" t="s">
        <v>65</v>
      </c>
      <c r="E1478" t="s">
        <v>19</v>
      </c>
      <c r="F1478" t="s">
        <v>16</v>
      </c>
      <c r="G1478">
        <v>5</v>
      </c>
      <c r="H1478" s="4">
        <v>200</v>
      </c>
      <c r="I1478" s="3">
        <v>0.1</v>
      </c>
      <c r="J1478" t="s">
        <v>70</v>
      </c>
      <c r="K1478" t="s">
        <v>61</v>
      </c>
      <c r="L1478" t="s">
        <v>56</v>
      </c>
      <c r="M1478" s="4">
        <f>+TablaVentas[[#This Row],[Cantidad]]*TablaVentas[[#This Row],[Precio_unitario]]*(1-TablaVentas[[#This Row],[Descuento]])</f>
        <v>900</v>
      </c>
    </row>
    <row r="1479" spans="1:13" x14ac:dyDescent="0.25">
      <c r="A1479" t="s">
        <v>1549</v>
      </c>
      <c r="B1479">
        <v>45919</v>
      </c>
      <c r="C1479" t="s">
        <v>46</v>
      </c>
      <c r="D1479" t="s">
        <v>66</v>
      </c>
      <c r="E1479" t="s">
        <v>20</v>
      </c>
      <c r="F1479" t="s">
        <v>21</v>
      </c>
      <c r="G1479">
        <v>18</v>
      </c>
      <c r="H1479" s="4">
        <v>800</v>
      </c>
      <c r="I1479" s="3">
        <v>0.2</v>
      </c>
      <c r="J1479" t="s">
        <v>70</v>
      </c>
      <c r="K1479" t="s">
        <v>59</v>
      </c>
      <c r="L1479" t="s">
        <v>34</v>
      </c>
      <c r="M1479" s="4">
        <f>+TablaVentas[[#This Row],[Cantidad]]*TablaVentas[[#This Row],[Precio_unitario]]*(1-TablaVentas[[#This Row],[Descuento]])</f>
        <v>11520</v>
      </c>
    </row>
    <row r="1480" spans="1:13" x14ac:dyDescent="0.25">
      <c r="A1480" t="s">
        <v>1550</v>
      </c>
      <c r="B1480">
        <v>45716</v>
      </c>
      <c r="C1480" t="s">
        <v>48</v>
      </c>
      <c r="D1480" t="s">
        <v>63</v>
      </c>
      <c r="E1480" t="s">
        <v>15</v>
      </c>
      <c r="F1480" t="s">
        <v>16</v>
      </c>
      <c r="G1480">
        <v>32</v>
      </c>
      <c r="H1480" s="4">
        <v>50</v>
      </c>
      <c r="I1480" s="3">
        <v>0.1</v>
      </c>
      <c r="J1480" t="s">
        <v>70</v>
      </c>
      <c r="K1480" t="s">
        <v>59</v>
      </c>
      <c r="L1480" t="s">
        <v>34</v>
      </c>
      <c r="M1480" s="4">
        <f>+TablaVentas[[#This Row],[Cantidad]]*TablaVentas[[#This Row],[Precio_unitario]]*(1-TablaVentas[[#This Row],[Descuento]])</f>
        <v>1440</v>
      </c>
    </row>
    <row r="1481" spans="1:13" x14ac:dyDescent="0.25">
      <c r="A1481" t="s">
        <v>1551</v>
      </c>
      <c r="B1481">
        <v>45834</v>
      </c>
      <c r="C1481" t="s">
        <v>48</v>
      </c>
      <c r="D1481" t="s">
        <v>64</v>
      </c>
      <c r="E1481" t="s">
        <v>17</v>
      </c>
      <c r="F1481" t="s">
        <v>18</v>
      </c>
      <c r="G1481">
        <v>15</v>
      </c>
      <c r="H1481" s="4">
        <v>1200</v>
      </c>
      <c r="I1481" s="3">
        <v>0.3</v>
      </c>
      <c r="J1481" t="s">
        <v>74</v>
      </c>
      <c r="K1481" t="s">
        <v>61</v>
      </c>
      <c r="L1481" t="s">
        <v>56</v>
      </c>
      <c r="M1481" s="4">
        <f>+TablaVentas[[#This Row],[Cantidad]]*TablaVentas[[#This Row],[Precio_unitario]]*(1-TablaVentas[[#This Row],[Descuento]])</f>
        <v>12600</v>
      </c>
    </row>
    <row r="1482" spans="1:13" x14ac:dyDescent="0.25">
      <c r="A1482" t="s">
        <v>1552</v>
      </c>
      <c r="B1482">
        <v>45921</v>
      </c>
      <c r="C1482" t="s">
        <v>47</v>
      </c>
      <c r="D1482" t="s">
        <v>66</v>
      </c>
      <c r="E1482" t="s">
        <v>20</v>
      </c>
      <c r="F1482" t="s">
        <v>21</v>
      </c>
      <c r="G1482">
        <v>23</v>
      </c>
      <c r="H1482" s="4">
        <v>800</v>
      </c>
      <c r="I1482" s="3">
        <v>0.2</v>
      </c>
      <c r="J1482" t="s">
        <v>74</v>
      </c>
      <c r="K1482" t="s">
        <v>58</v>
      </c>
      <c r="L1482" t="s">
        <v>30</v>
      </c>
      <c r="M1482" s="4">
        <f>+TablaVentas[[#This Row],[Cantidad]]*TablaVentas[[#This Row],[Precio_unitario]]*(1-TablaVentas[[#This Row],[Descuento]])</f>
        <v>14720</v>
      </c>
    </row>
    <row r="1483" spans="1:13" x14ac:dyDescent="0.25">
      <c r="A1483" t="s">
        <v>1553</v>
      </c>
      <c r="B1483">
        <v>45862</v>
      </c>
      <c r="C1483" t="s">
        <v>47</v>
      </c>
      <c r="D1483" t="s">
        <v>66</v>
      </c>
      <c r="E1483" t="s">
        <v>20</v>
      </c>
      <c r="F1483" t="s">
        <v>21</v>
      </c>
      <c r="G1483">
        <v>26</v>
      </c>
      <c r="H1483" s="4">
        <v>800</v>
      </c>
      <c r="I1483" s="3">
        <v>0.2</v>
      </c>
      <c r="J1483" t="s">
        <v>74</v>
      </c>
      <c r="K1483" t="s">
        <v>58</v>
      </c>
      <c r="L1483" t="s">
        <v>30</v>
      </c>
      <c r="M1483" s="4">
        <f>+TablaVentas[[#This Row],[Cantidad]]*TablaVentas[[#This Row],[Precio_unitario]]*(1-TablaVentas[[#This Row],[Descuento]])</f>
        <v>16640</v>
      </c>
    </row>
    <row r="1484" spans="1:13" x14ac:dyDescent="0.25">
      <c r="A1484" t="s">
        <v>1554</v>
      </c>
      <c r="B1484">
        <v>46011</v>
      </c>
      <c r="C1484" t="s">
        <v>45</v>
      </c>
      <c r="D1484" t="s">
        <v>65</v>
      </c>
      <c r="E1484" t="s">
        <v>19</v>
      </c>
      <c r="F1484" t="s">
        <v>16</v>
      </c>
      <c r="G1484">
        <v>20</v>
      </c>
      <c r="H1484" s="4">
        <v>200</v>
      </c>
      <c r="I1484" s="3">
        <v>0.1</v>
      </c>
      <c r="J1484" t="s">
        <v>70</v>
      </c>
      <c r="K1484" t="s">
        <v>59</v>
      </c>
      <c r="L1484" t="s">
        <v>34</v>
      </c>
      <c r="M1484" s="4">
        <f>+TablaVentas[[#This Row],[Cantidad]]*TablaVentas[[#This Row],[Precio_unitario]]*(1-TablaVentas[[#This Row],[Descuento]])</f>
        <v>3600</v>
      </c>
    </row>
    <row r="1485" spans="1:13" x14ac:dyDescent="0.25">
      <c r="A1485" t="s">
        <v>1555</v>
      </c>
      <c r="B1485">
        <v>45933</v>
      </c>
      <c r="C1485" t="s">
        <v>46</v>
      </c>
      <c r="D1485" t="s">
        <v>66</v>
      </c>
      <c r="E1485" t="s">
        <v>20</v>
      </c>
      <c r="F1485" t="s">
        <v>21</v>
      </c>
      <c r="G1485">
        <v>34</v>
      </c>
      <c r="H1485" s="4">
        <v>800</v>
      </c>
      <c r="I1485" s="3">
        <v>0.2</v>
      </c>
      <c r="J1485" t="s">
        <v>72</v>
      </c>
      <c r="K1485" t="s">
        <v>62</v>
      </c>
      <c r="L1485" t="s">
        <v>57</v>
      </c>
      <c r="M1485" s="4">
        <f>+TablaVentas[[#This Row],[Cantidad]]*TablaVentas[[#This Row],[Precio_unitario]]*(1-TablaVentas[[#This Row],[Descuento]])</f>
        <v>21760</v>
      </c>
    </row>
    <row r="1486" spans="1:13" x14ac:dyDescent="0.25">
      <c r="A1486" t="s">
        <v>1556</v>
      </c>
      <c r="B1486">
        <v>45943</v>
      </c>
      <c r="C1486" t="s">
        <v>45</v>
      </c>
      <c r="D1486" t="s">
        <v>65</v>
      </c>
      <c r="E1486" t="s">
        <v>19</v>
      </c>
      <c r="F1486" t="s">
        <v>16</v>
      </c>
      <c r="G1486">
        <v>15</v>
      </c>
      <c r="H1486" s="4">
        <v>200</v>
      </c>
      <c r="I1486" s="3">
        <v>0.1</v>
      </c>
      <c r="J1486" t="s">
        <v>74</v>
      </c>
      <c r="K1486" t="s">
        <v>60</v>
      </c>
      <c r="L1486" t="s">
        <v>37</v>
      </c>
      <c r="M1486" s="4">
        <f>+TablaVentas[[#This Row],[Cantidad]]*TablaVentas[[#This Row],[Precio_unitario]]*(1-TablaVentas[[#This Row],[Descuento]])</f>
        <v>2700</v>
      </c>
    </row>
    <row r="1487" spans="1:13" x14ac:dyDescent="0.25">
      <c r="A1487" t="s">
        <v>1557</v>
      </c>
      <c r="B1487">
        <v>45760</v>
      </c>
      <c r="C1487" t="s">
        <v>46</v>
      </c>
      <c r="D1487" t="s">
        <v>66</v>
      </c>
      <c r="E1487" t="s">
        <v>20</v>
      </c>
      <c r="F1487" t="s">
        <v>21</v>
      </c>
      <c r="G1487">
        <v>32</v>
      </c>
      <c r="H1487" s="4">
        <v>800</v>
      </c>
      <c r="I1487" s="3">
        <v>0.2</v>
      </c>
      <c r="J1487" t="s">
        <v>74</v>
      </c>
      <c r="K1487" t="s">
        <v>58</v>
      </c>
      <c r="L1487" t="s">
        <v>30</v>
      </c>
      <c r="M1487" s="4">
        <f>+TablaVentas[[#This Row],[Cantidad]]*TablaVentas[[#This Row],[Precio_unitario]]*(1-TablaVentas[[#This Row],[Descuento]])</f>
        <v>20480</v>
      </c>
    </row>
    <row r="1488" spans="1:13" x14ac:dyDescent="0.25">
      <c r="A1488" t="s">
        <v>1558</v>
      </c>
      <c r="B1488">
        <v>45778</v>
      </c>
      <c r="C1488" t="s">
        <v>48</v>
      </c>
      <c r="D1488" t="s">
        <v>64</v>
      </c>
      <c r="E1488" t="s">
        <v>17</v>
      </c>
      <c r="F1488" t="s">
        <v>18</v>
      </c>
      <c r="G1488">
        <v>39</v>
      </c>
      <c r="H1488" s="4">
        <v>1200</v>
      </c>
      <c r="I1488" s="3">
        <v>0.3</v>
      </c>
      <c r="J1488" t="s">
        <v>70</v>
      </c>
      <c r="K1488" t="s">
        <v>62</v>
      </c>
      <c r="L1488" t="s">
        <v>57</v>
      </c>
      <c r="M1488" s="4">
        <f>+TablaVentas[[#This Row],[Cantidad]]*TablaVentas[[#This Row],[Precio_unitario]]*(1-TablaVentas[[#This Row],[Descuento]])</f>
        <v>32759.999999999996</v>
      </c>
    </row>
    <row r="1489" spans="1:13" x14ac:dyDescent="0.25">
      <c r="A1489" t="s">
        <v>1559</v>
      </c>
      <c r="B1489">
        <v>45956</v>
      </c>
      <c r="C1489" t="s">
        <v>46</v>
      </c>
      <c r="D1489" t="s">
        <v>65</v>
      </c>
      <c r="E1489" t="s">
        <v>19</v>
      </c>
      <c r="F1489" t="s">
        <v>16</v>
      </c>
      <c r="G1489">
        <v>7</v>
      </c>
      <c r="H1489" s="4">
        <v>200</v>
      </c>
      <c r="I1489" s="3">
        <v>0.1</v>
      </c>
      <c r="J1489" t="s">
        <v>74</v>
      </c>
      <c r="K1489" t="s">
        <v>59</v>
      </c>
      <c r="L1489" t="s">
        <v>34</v>
      </c>
      <c r="M1489" s="4">
        <f>+TablaVentas[[#This Row],[Cantidad]]*TablaVentas[[#This Row],[Precio_unitario]]*(1-TablaVentas[[#This Row],[Descuento]])</f>
        <v>1260</v>
      </c>
    </row>
    <row r="1490" spans="1:13" x14ac:dyDescent="0.25">
      <c r="A1490" t="s">
        <v>1560</v>
      </c>
      <c r="B1490">
        <v>45860</v>
      </c>
      <c r="C1490" t="s">
        <v>46</v>
      </c>
      <c r="D1490" t="s">
        <v>65</v>
      </c>
      <c r="E1490" t="s">
        <v>19</v>
      </c>
      <c r="F1490" t="s">
        <v>16</v>
      </c>
      <c r="G1490">
        <v>30</v>
      </c>
      <c r="H1490" s="4">
        <v>200</v>
      </c>
      <c r="I1490" s="3">
        <v>0.1</v>
      </c>
      <c r="J1490" t="s">
        <v>70</v>
      </c>
      <c r="K1490" t="s">
        <v>59</v>
      </c>
      <c r="L1490" t="s">
        <v>34</v>
      </c>
      <c r="M1490" s="4">
        <f>+TablaVentas[[#This Row],[Cantidad]]*TablaVentas[[#This Row],[Precio_unitario]]*(1-TablaVentas[[#This Row],[Descuento]])</f>
        <v>5400</v>
      </c>
    </row>
    <row r="1491" spans="1:13" x14ac:dyDescent="0.25">
      <c r="A1491" t="s">
        <v>1561</v>
      </c>
      <c r="B1491">
        <v>45800</v>
      </c>
      <c r="C1491" t="s">
        <v>47</v>
      </c>
      <c r="D1491" t="s">
        <v>66</v>
      </c>
      <c r="E1491" t="s">
        <v>20</v>
      </c>
      <c r="F1491" t="s">
        <v>21</v>
      </c>
      <c r="G1491">
        <v>10</v>
      </c>
      <c r="H1491" s="4">
        <v>800</v>
      </c>
      <c r="I1491" s="3">
        <v>0.2</v>
      </c>
      <c r="J1491" t="s">
        <v>70</v>
      </c>
      <c r="K1491" t="s">
        <v>60</v>
      </c>
      <c r="L1491" t="s">
        <v>37</v>
      </c>
      <c r="M1491" s="4">
        <f>+TablaVentas[[#This Row],[Cantidad]]*TablaVentas[[#This Row],[Precio_unitario]]*(1-TablaVentas[[#This Row],[Descuento]])</f>
        <v>6400</v>
      </c>
    </row>
    <row r="1492" spans="1:13" x14ac:dyDescent="0.25">
      <c r="A1492" t="s">
        <v>1562</v>
      </c>
      <c r="B1492">
        <v>45788</v>
      </c>
      <c r="C1492" t="s">
        <v>47</v>
      </c>
      <c r="D1492" t="s">
        <v>66</v>
      </c>
      <c r="E1492" t="s">
        <v>20</v>
      </c>
      <c r="F1492" t="s">
        <v>21</v>
      </c>
      <c r="G1492">
        <v>36</v>
      </c>
      <c r="H1492" s="4">
        <v>800</v>
      </c>
      <c r="I1492" s="3">
        <v>0.2</v>
      </c>
      <c r="J1492" t="s">
        <v>74</v>
      </c>
      <c r="K1492" t="s">
        <v>59</v>
      </c>
      <c r="L1492" t="s">
        <v>34</v>
      </c>
      <c r="M1492" s="4">
        <f>+TablaVentas[[#This Row],[Cantidad]]*TablaVentas[[#This Row],[Precio_unitario]]*(1-TablaVentas[[#This Row],[Descuento]])</f>
        <v>23040</v>
      </c>
    </row>
    <row r="1493" spans="1:13" x14ac:dyDescent="0.25">
      <c r="A1493" t="s">
        <v>1563</v>
      </c>
      <c r="B1493">
        <v>45789</v>
      </c>
      <c r="C1493" t="s">
        <v>48</v>
      </c>
      <c r="D1493" t="s">
        <v>65</v>
      </c>
      <c r="E1493" t="s">
        <v>19</v>
      </c>
      <c r="F1493" t="s">
        <v>16</v>
      </c>
      <c r="G1493">
        <v>23</v>
      </c>
      <c r="H1493" s="4">
        <v>200</v>
      </c>
      <c r="I1493" s="3">
        <v>0.1</v>
      </c>
      <c r="J1493" t="s">
        <v>72</v>
      </c>
      <c r="K1493" t="s">
        <v>58</v>
      </c>
      <c r="L1493" t="s">
        <v>30</v>
      </c>
      <c r="M1493" s="4">
        <f>+TablaVentas[[#This Row],[Cantidad]]*TablaVentas[[#This Row],[Precio_unitario]]*(1-TablaVentas[[#This Row],[Descuento]])</f>
        <v>4140</v>
      </c>
    </row>
    <row r="1494" spans="1:13" x14ac:dyDescent="0.25">
      <c r="A1494" t="s">
        <v>1564</v>
      </c>
      <c r="B1494">
        <v>45766</v>
      </c>
      <c r="C1494" t="s">
        <v>45</v>
      </c>
      <c r="D1494" t="s">
        <v>63</v>
      </c>
      <c r="E1494" t="s">
        <v>15</v>
      </c>
      <c r="F1494" t="s">
        <v>16</v>
      </c>
      <c r="G1494">
        <v>22</v>
      </c>
      <c r="H1494" s="4">
        <v>50</v>
      </c>
      <c r="I1494" s="3">
        <v>0.1</v>
      </c>
      <c r="J1494" t="s">
        <v>74</v>
      </c>
      <c r="K1494" t="s">
        <v>62</v>
      </c>
      <c r="L1494" t="s">
        <v>57</v>
      </c>
      <c r="M1494" s="4">
        <f>+TablaVentas[[#This Row],[Cantidad]]*TablaVentas[[#This Row],[Precio_unitario]]*(1-TablaVentas[[#This Row],[Descuento]])</f>
        <v>990</v>
      </c>
    </row>
    <row r="1495" spans="1:13" x14ac:dyDescent="0.25">
      <c r="A1495" t="s">
        <v>1565</v>
      </c>
      <c r="B1495">
        <v>45716</v>
      </c>
      <c r="C1495" t="s">
        <v>45</v>
      </c>
      <c r="D1495" t="s">
        <v>65</v>
      </c>
      <c r="E1495" t="s">
        <v>19</v>
      </c>
      <c r="F1495" t="s">
        <v>16</v>
      </c>
      <c r="G1495">
        <v>9</v>
      </c>
      <c r="H1495" s="4">
        <v>200</v>
      </c>
      <c r="I1495" s="3">
        <v>0.1</v>
      </c>
      <c r="J1495" t="s">
        <v>74</v>
      </c>
      <c r="K1495" t="s">
        <v>62</v>
      </c>
      <c r="L1495" t="s">
        <v>57</v>
      </c>
      <c r="M1495" s="4">
        <f>+TablaVentas[[#This Row],[Cantidad]]*TablaVentas[[#This Row],[Precio_unitario]]*(1-TablaVentas[[#This Row],[Descuento]])</f>
        <v>1620</v>
      </c>
    </row>
    <row r="1496" spans="1:13" x14ac:dyDescent="0.25">
      <c r="A1496" t="s">
        <v>1566</v>
      </c>
      <c r="B1496">
        <v>45766</v>
      </c>
      <c r="C1496" t="s">
        <v>46</v>
      </c>
      <c r="D1496" t="s">
        <v>66</v>
      </c>
      <c r="E1496" t="s">
        <v>20</v>
      </c>
      <c r="F1496" t="s">
        <v>21</v>
      </c>
      <c r="G1496">
        <v>23</v>
      </c>
      <c r="H1496" s="4">
        <v>800</v>
      </c>
      <c r="I1496" s="3">
        <v>0.2</v>
      </c>
      <c r="J1496" t="s">
        <v>72</v>
      </c>
      <c r="K1496" t="s">
        <v>61</v>
      </c>
      <c r="L1496" t="s">
        <v>56</v>
      </c>
      <c r="M1496" s="4">
        <f>+TablaVentas[[#This Row],[Cantidad]]*TablaVentas[[#This Row],[Precio_unitario]]*(1-TablaVentas[[#This Row],[Descuento]])</f>
        <v>14720</v>
      </c>
    </row>
    <row r="1497" spans="1:13" x14ac:dyDescent="0.25">
      <c r="A1497" t="s">
        <v>1567</v>
      </c>
      <c r="B1497">
        <v>46019</v>
      </c>
      <c r="C1497" t="s">
        <v>45</v>
      </c>
      <c r="D1497" t="s">
        <v>64</v>
      </c>
      <c r="E1497" t="s">
        <v>17</v>
      </c>
      <c r="F1497" t="s">
        <v>18</v>
      </c>
      <c r="G1497">
        <v>16</v>
      </c>
      <c r="H1497" s="4">
        <v>1200</v>
      </c>
      <c r="I1497" s="3">
        <v>0.3</v>
      </c>
      <c r="J1497" t="s">
        <v>70</v>
      </c>
      <c r="K1497" t="s">
        <v>61</v>
      </c>
      <c r="L1497" t="s">
        <v>56</v>
      </c>
      <c r="M1497" s="4">
        <f>+TablaVentas[[#This Row],[Cantidad]]*TablaVentas[[#This Row],[Precio_unitario]]*(1-TablaVentas[[#This Row],[Descuento]])</f>
        <v>13440</v>
      </c>
    </row>
    <row r="1498" spans="1:13" x14ac:dyDescent="0.25">
      <c r="A1498" t="s">
        <v>1568</v>
      </c>
      <c r="B1498">
        <v>45702</v>
      </c>
      <c r="C1498" t="s">
        <v>47</v>
      </c>
      <c r="D1498" t="s">
        <v>66</v>
      </c>
      <c r="E1498" t="s">
        <v>20</v>
      </c>
      <c r="F1498" t="s">
        <v>21</v>
      </c>
      <c r="G1498">
        <v>42</v>
      </c>
      <c r="H1498" s="4">
        <v>800</v>
      </c>
      <c r="I1498" s="3">
        <v>0.2</v>
      </c>
      <c r="J1498" t="s">
        <v>72</v>
      </c>
      <c r="K1498" t="s">
        <v>60</v>
      </c>
      <c r="L1498" t="s">
        <v>37</v>
      </c>
      <c r="M1498" s="4">
        <f>+TablaVentas[[#This Row],[Cantidad]]*TablaVentas[[#This Row],[Precio_unitario]]*(1-TablaVentas[[#This Row],[Descuento]])</f>
        <v>26880</v>
      </c>
    </row>
    <row r="1499" spans="1:13" x14ac:dyDescent="0.25">
      <c r="A1499" t="s">
        <v>1569</v>
      </c>
      <c r="B1499">
        <v>45909</v>
      </c>
      <c r="C1499" t="s">
        <v>45</v>
      </c>
      <c r="D1499" t="s">
        <v>66</v>
      </c>
      <c r="E1499" t="s">
        <v>20</v>
      </c>
      <c r="F1499" t="s">
        <v>21</v>
      </c>
      <c r="G1499">
        <v>40</v>
      </c>
      <c r="H1499" s="4">
        <v>800</v>
      </c>
      <c r="I1499" s="3">
        <v>0.2</v>
      </c>
      <c r="J1499" t="s">
        <v>70</v>
      </c>
      <c r="K1499" t="s">
        <v>58</v>
      </c>
      <c r="L1499" t="s">
        <v>30</v>
      </c>
      <c r="M1499" s="4">
        <f>+TablaVentas[[#This Row],[Cantidad]]*TablaVentas[[#This Row],[Precio_unitario]]*(1-TablaVentas[[#This Row],[Descuento]])</f>
        <v>25600</v>
      </c>
    </row>
    <row r="1500" spans="1:13" x14ac:dyDescent="0.25">
      <c r="A1500" t="s">
        <v>1570</v>
      </c>
      <c r="B1500">
        <v>45985</v>
      </c>
      <c r="C1500" t="s">
        <v>47</v>
      </c>
      <c r="D1500" t="s">
        <v>63</v>
      </c>
      <c r="E1500" t="s">
        <v>15</v>
      </c>
      <c r="F1500" t="s">
        <v>16</v>
      </c>
      <c r="G1500">
        <v>13</v>
      </c>
      <c r="H1500" s="4">
        <v>50</v>
      </c>
      <c r="I1500" s="3">
        <v>0.1</v>
      </c>
      <c r="J1500" t="s">
        <v>74</v>
      </c>
      <c r="K1500" t="s">
        <v>62</v>
      </c>
      <c r="L1500" t="s">
        <v>57</v>
      </c>
      <c r="M1500" s="4">
        <f>+TablaVentas[[#This Row],[Cantidad]]*TablaVentas[[#This Row],[Precio_unitario]]*(1-TablaVentas[[#This Row],[Descuento]])</f>
        <v>585</v>
      </c>
    </row>
    <row r="1501" spans="1:13" x14ac:dyDescent="0.25">
      <c r="A1501" t="s">
        <v>1571</v>
      </c>
      <c r="B1501">
        <v>45854</v>
      </c>
      <c r="C1501" t="s">
        <v>46</v>
      </c>
      <c r="D1501" t="s">
        <v>64</v>
      </c>
      <c r="E1501" t="s">
        <v>17</v>
      </c>
      <c r="F1501" t="s">
        <v>18</v>
      </c>
      <c r="G1501">
        <v>19</v>
      </c>
      <c r="H1501" s="4">
        <v>1200</v>
      </c>
      <c r="I1501" s="3">
        <v>0.3</v>
      </c>
      <c r="J1501" t="s">
        <v>74</v>
      </c>
      <c r="K1501" t="s">
        <v>58</v>
      </c>
      <c r="L1501" t="s">
        <v>30</v>
      </c>
      <c r="M1501" s="4">
        <f>+TablaVentas[[#This Row],[Cantidad]]*TablaVentas[[#This Row],[Precio_unitario]]*(1-TablaVentas[[#This Row],[Descuento]])</f>
        <v>15959.999999999998</v>
      </c>
    </row>
    <row r="1502" spans="1:13" x14ac:dyDescent="0.25">
      <c r="A1502" t="s">
        <v>1572</v>
      </c>
      <c r="B1502">
        <v>45912</v>
      </c>
      <c r="C1502" t="s">
        <v>45</v>
      </c>
      <c r="D1502" t="s">
        <v>65</v>
      </c>
      <c r="E1502" t="s">
        <v>19</v>
      </c>
      <c r="F1502" t="s">
        <v>16</v>
      </c>
      <c r="G1502">
        <v>22</v>
      </c>
      <c r="H1502" s="4">
        <v>200</v>
      </c>
      <c r="I1502" s="3">
        <v>0.1</v>
      </c>
      <c r="J1502" t="s">
        <v>72</v>
      </c>
      <c r="K1502" t="s">
        <v>61</v>
      </c>
      <c r="L1502" t="s">
        <v>56</v>
      </c>
      <c r="M1502" s="4">
        <f>+TablaVentas[[#This Row],[Cantidad]]*TablaVentas[[#This Row],[Precio_unitario]]*(1-TablaVentas[[#This Row],[Descuento]])</f>
        <v>3960</v>
      </c>
    </row>
    <row r="1503" spans="1:13" x14ac:dyDescent="0.25">
      <c r="A1503" t="s">
        <v>1573</v>
      </c>
      <c r="B1503">
        <v>45927</v>
      </c>
      <c r="C1503" t="s">
        <v>45</v>
      </c>
      <c r="D1503" t="s">
        <v>63</v>
      </c>
      <c r="E1503" t="s">
        <v>15</v>
      </c>
      <c r="F1503" t="s">
        <v>16</v>
      </c>
      <c r="G1503">
        <v>25</v>
      </c>
      <c r="H1503" s="4">
        <v>50</v>
      </c>
      <c r="I1503" s="3">
        <v>0.1</v>
      </c>
      <c r="J1503" t="s">
        <v>72</v>
      </c>
      <c r="K1503" t="s">
        <v>60</v>
      </c>
      <c r="L1503" t="s">
        <v>37</v>
      </c>
      <c r="M1503" s="4">
        <f>+TablaVentas[[#This Row],[Cantidad]]*TablaVentas[[#This Row],[Precio_unitario]]*(1-TablaVentas[[#This Row],[Descuento]])</f>
        <v>1125</v>
      </c>
    </row>
    <row r="1504" spans="1:13" x14ac:dyDescent="0.25">
      <c r="A1504" t="s">
        <v>1574</v>
      </c>
      <c r="B1504">
        <v>45707</v>
      </c>
      <c r="C1504" t="s">
        <v>45</v>
      </c>
      <c r="D1504" t="s">
        <v>63</v>
      </c>
      <c r="E1504" t="s">
        <v>15</v>
      </c>
      <c r="F1504" t="s">
        <v>16</v>
      </c>
      <c r="G1504">
        <v>18</v>
      </c>
      <c r="H1504" s="4">
        <v>50</v>
      </c>
      <c r="I1504" s="3">
        <v>0.1</v>
      </c>
      <c r="J1504" t="s">
        <v>74</v>
      </c>
      <c r="K1504" t="s">
        <v>58</v>
      </c>
      <c r="L1504" t="s">
        <v>30</v>
      </c>
      <c r="M1504" s="4">
        <f>+TablaVentas[[#This Row],[Cantidad]]*TablaVentas[[#This Row],[Precio_unitario]]*(1-TablaVentas[[#This Row],[Descuento]])</f>
        <v>810</v>
      </c>
    </row>
    <row r="1505" spans="1:13" x14ac:dyDescent="0.25">
      <c r="A1505" t="s">
        <v>1575</v>
      </c>
      <c r="B1505">
        <v>45966</v>
      </c>
      <c r="C1505" t="s">
        <v>47</v>
      </c>
      <c r="D1505" t="s">
        <v>65</v>
      </c>
      <c r="E1505" t="s">
        <v>19</v>
      </c>
      <c r="F1505" t="s">
        <v>16</v>
      </c>
      <c r="G1505">
        <v>23</v>
      </c>
      <c r="H1505" s="4">
        <v>200</v>
      </c>
      <c r="I1505" s="3">
        <v>0.1</v>
      </c>
      <c r="J1505" t="s">
        <v>74</v>
      </c>
      <c r="K1505" t="s">
        <v>60</v>
      </c>
      <c r="L1505" t="s">
        <v>37</v>
      </c>
      <c r="M1505" s="4">
        <f>+TablaVentas[[#This Row],[Cantidad]]*TablaVentas[[#This Row],[Precio_unitario]]*(1-TablaVentas[[#This Row],[Descuento]])</f>
        <v>4140</v>
      </c>
    </row>
    <row r="1506" spans="1:13" x14ac:dyDescent="0.25">
      <c r="A1506" t="s">
        <v>1576</v>
      </c>
      <c r="B1506">
        <v>45774</v>
      </c>
      <c r="C1506" t="s">
        <v>48</v>
      </c>
      <c r="D1506" t="s">
        <v>66</v>
      </c>
      <c r="E1506" t="s">
        <v>20</v>
      </c>
      <c r="F1506" t="s">
        <v>21</v>
      </c>
      <c r="G1506">
        <v>34</v>
      </c>
      <c r="H1506" s="4">
        <v>800</v>
      </c>
      <c r="I1506" s="3">
        <v>0.2</v>
      </c>
      <c r="J1506" t="s">
        <v>72</v>
      </c>
      <c r="K1506" t="s">
        <v>61</v>
      </c>
      <c r="L1506" t="s">
        <v>56</v>
      </c>
      <c r="M1506" s="4">
        <f>+TablaVentas[[#This Row],[Cantidad]]*TablaVentas[[#This Row],[Precio_unitario]]*(1-TablaVentas[[#This Row],[Descuento]])</f>
        <v>21760</v>
      </c>
    </row>
    <row r="1507" spans="1:13" x14ac:dyDescent="0.25">
      <c r="A1507" t="s">
        <v>1577</v>
      </c>
      <c r="B1507">
        <v>45927</v>
      </c>
      <c r="C1507" t="s">
        <v>45</v>
      </c>
      <c r="D1507" t="s">
        <v>64</v>
      </c>
      <c r="E1507" t="s">
        <v>17</v>
      </c>
      <c r="F1507" t="s">
        <v>18</v>
      </c>
      <c r="G1507">
        <v>35</v>
      </c>
      <c r="H1507" s="4">
        <v>1200</v>
      </c>
      <c r="I1507" s="3">
        <v>0.3</v>
      </c>
      <c r="J1507" t="s">
        <v>74</v>
      </c>
      <c r="K1507" t="s">
        <v>62</v>
      </c>
      <c r="L1507" t="s">
        <v>57</v>
      </c>
      <c r="M1507" s="4">
        <f>+TablaVentas[[#This Row],[Cantidad]]*TablaVentas[[#This Row],[Precio_unitario]]*(1-TablaVentas[[#This Row],[Descuento]])</f>
        <v>29399.999999999996</v>
      </c>
    </row>
    <row r="1508" spans="1:13" x14ac:dyDescent="0.25">
      <c r="A1508" t="s">
        <v>1578</v>
      </c>
      <c r="B1508">
        <v>45713</v>
      </c>
      <c r="C1508" t="s">
        <v>45</v>
      </c>
      <c r="D1508" t="s">
        <v>64</v>
      </c>
      <c r="E1508" t="s">
        <v>17</v>
      </c>
      <c r="F1508" t="s">
        <v>18</v>
      </c>
      <c r="G1508">
        <v>20</v>
      </c>
      <c r="H1508" s="4">
        <v>1200</v>
      </c>
      <c r="I1508" s="3">
        <v>0.3</v>
      </c>
      <c r="J1508" t="s">
        <v>74</v>
      </c>
      <c r="K1508" t="s">
        <v>59</v>
      </c>
      <c r="L1508" t="s">
        <v>34</v>
      </c>
      <c r="M1508" s="4">
        <f>+TablaVentas[[#This Row],[Cantidad]]*TablaVentas[[#This Row],[Precio_unitario]]*(1-TablaVentas[[#This Row],[Descuento]])</f>
        <v>16800</v>
      </c>
    </row>
    <row r="1509" spans="1:13" x14ac:dyDescent="0.25">
      <c r="A1509" t="s">
        <v>1579</v>
      </c>
      <c r="B1509">
        <v>45948</v>
      </c>
      <c r="C1509" t="s">
        <v>45</v>
      </c>
      <c r="D1509" t="s">
        <v>63</v>
      </c>
      <c r="E1509" t="s">
        <v>15</v>
      </c>
      <c r="F1509" t="s">
        <v>16</v>
      </c>
      <c r="G1509">
        <v>25</v>
      </c>
      <c r="H1509" s="4">
        <v>50</v>
      </c>
      <c r="I1509" s="3">
        <v>0.1</v>
      </c>
      <c r="J1509" t="s">
        <v>74</v>
      </c>
      <c r="K1509" t="s">
        <v>58</v>
      </c>
      <c r="L1509" t="s">
        <v>30</v>
      </c>
      <c r="M1509" s="4">
        <f>+TablaVentas[[#This Row],[Cantidad]]*TablaVentas[[#This Row],[Precio_unitario]]*(1-TablaVentas[[#This Row],[Descuento]])</f>
        <v>1125</v>
      </c>
    </row>
    <row r="1510" spans="1:13" x14ac:dyDescent="0.25">
      <c r="A1510" t="s">
        <v>1580</v>
      </c>
      <c r="B1510">
        <v>45881</v>
      </c>
      <c r="C1510" t="s">
        <v>45</v>
      </c>
      <c r="D1510" t="s">
        <v>66</v>
      </c>
      <c r="E1510" t="s">
        <v>20</v>
      </c>
      <c r="F1510" t="s">
        <v>21</v>
      </c>
      <c r="G1510">
        <v>21</v>
      </c>
      <c r="H1510" s="4">
        <v>800</v>
      </c>
      <c r="I1510" s="3">
        <v>0.2</v>
      </c>
      <c r="J1510" t="s">
        <v>70</v>
      </c>
      <c r="K1510" t="s">
        <v>60</v>
      </c>
      <c r="L1510" t="s">
        <v>37</v>
      </c>
      <c r="M1510" s="4">
        <f>+TablaVentas[[#This Row],[Cantidad]]*TablaVentas[[#This Row],[Precio_unitario]]*(1-TablaVentas[[#This Row],[Descuento]])</f>
        <v>13440</v>
      </c>
    </row>
    <row r="1511" spans="1:13" x14ac:dyDescent="0.25">
      <c r="A1511" t="s">
        <v>1581</v>
      </c>
      <c r="B1511">
        <v>45866</v>
      </c>
      <c r="C1511" t="s">
        <v>46</v>
      </c>
      <c r="D1511" t="s">
        <v>64</v>
      </c>
      <c r="E1511" t="s">
        <v>17</v>
      </c>
      <c r="F1511" t="s">
        <v>18</v>
      </c>
      <c r="G1511">
        <v>9</v>
      </c>
      <c r="H1511" s="4">
        <v>1200</v>
      </c>
      <c r="I1511" s="3">
        <v>0.3</v>
      </c>
      <c r="J1511" t="s">
        <v>72</v>
      </c>
      <c r="K1511" t="s">
        <v>59</v>
      </c>
      <c r="L1511" t="s">
        <v>34</v>
      </c>
      <c r="M1511" s="4">
        <f>+TablaVentas[[#This Row],[Cantidad]]*TablaVentas[[#This Row],[Precio_unitario]]*(1-TablaVentas[[#This Row],[Descuento]])</f>
        <v>7559.9999999999991</v>
      </c>
    </row>
    <row r="1512" spans="1:13" x14ac:dyDescent="0.25">
      <c r="A1512" t="s">
        <v>1582</v>
      </c>
      <c r="B1512">
        <v>45949</v>
      </c>
      <c r="C1512" t="s">
        <v>46</v>
      </c>
      <c r="D1512" t="s">
        <v>63</v>
      </c>
      <c r="E1512" t="s">
        <v>15</v>
      </c>
      <c r="F1512" t="s">
        <v>16</v>
      </c>
      <c r="G1512">
        <v>42</v>
      </c>
      <c r="H1512" s="4">
        <v>50</v>
      </c>
      <c r="I1512" s="3">
        <v>0.1</v>
      </c>
      <c r="J1512" t="s">
        <v>70</v>
      </c>
      <c r="K1512" t="s">
        <v>59</v>
      </c>
      <c r="L1512" t="s">
        <v>34</v>
      </c>
      <c r="M1512" s="4">
        <f>+TablaVentas[[#This Row],[Cantidad]]*TablaVentas[[#This Row],[Precio_unitario]]*(1-TablaVentas[[#This Row],[Descuento]])</f>
        <v>1890</v>
      </c>
    </row>
    <row r="1513" spans="1:13" x14ac:dyDescent="0.25">
      <c r="A1513" t="s">
        <v>1583</v>
      </c>
      <c r="B1513">
        <v>45835</v>
      </c>
      <c r="C1513" t="s">
        <v>46</v>
      </c>
      <c r="D1513" t="s">
        <v>63</v>
      </c>
      <c r="E1513" t="s">
        <v>15</v>
      </c>
      <c r="F1513" t="s">
        <v>16</v>
      </c>
      <c r="G1513">
        <v>23</v>
      </c>
      <c r="H1513" s="4">
        <v>50</v>
      </c>
      <c r="I1513" s="3">
        <v>0.1</v>
      </c>
      <c r="J1513" t="s">
        <v>70</v>
      </c>
      <c r="K1513" t="s">
        <v>60</v>
      </c>
      <c r="L1513" t="s">
        <v>37</v>
      </c>
      <c r="M1513" s="4">
        <f>+TablaVentas[[#This Row],[Cantidad]]*TablaVentas[[#This Row],[Precio_unitario]]*(1-TablaVentas[[#This Row],[Descuento]])</f>
        <v>1035</v>
      </c>
    </row>
    <row r="1514" spans="1:13" x14ac:dyDescent="0.25">
      <c r="A1514" t="s">
        <v>1584</v>
      </c>
      <c r="B1514">
        <v>45775</v>
      </c>
      <c r="C1514" t="s">
        <v>47</v>
      </c>
      <c r="D1514" t="s">
        <v>65</v>
      </c>
      <c r="E1514" t="s">
        <v>19</v>
      </c>
      <c r="F1514" t="s">
        <v>16</v>
      </c>
      <c r="G1514">
        <v>21</v>
      </c>
      <c r="H1514" s="4">
        <v>200</v>
      </c>
      <c r="I1514" s="3">
        <v>0.1</v>
      </c>
      <c r="J1514" t="s">
        <v>74</v>
      </c>
      <c r="K1514" t="s">
        <v>61</v>
      </c>
      <c r="L1514" t="s">
        <v>56</v>
      </c>
      <c r="M1514" s="4">
        <f>+TablaVentas[[#This Row],[Cantidad]]*TablaVentas[[#This Row],[Precio_unitario]]*(1-TablaVentas[[#This Row],[Descuento]])</f>
        <v>3780</v>
      </c>
    </row>
    <row r="1515" spans="1:13" x14ac:dyDescent="0.25">
      <c r="A1515" t="s">
        <v>1585</v>
      </c>
      <c r="B1515">
        <v>45929</v>
      </c>
      <c r="C1515" t="s">
        <v>45</v>
      </c>
      <c r="D1515" t="s">
        <v>63</v>
      </c>
      <c r="E1515" t="s">
        <v>15</v>
      </c>
      <c r="F1515" t="s">
        <v>16</v>
      </c>
      <c r="G1515">
        <v>23</v>
      </c>
      <c r="H1515" s="4">
        <v>50</v>
      </c>
      <c r="I1515" s="3">
        <v>0.1</v>
      </c>
      <c r="J1515" t="s">
        <v>74</v>
      </c>
      <c r="K1515" t="s">
        <v>61</v>
      </c>
      <c r="L1515" t="s">
        <v>56</v>
      </c>
      <c r="M1515" s="4">
        <f>+TablaVentas[[#This Row],[Cantidad]]*TablaVentas[[#This Row],[Precio_unitario]]*(1-TablaVentas[[#This Row],[Descuento]])</f>
        <v>1035</v>
      </c>
    </row>
    <row r="1516" spans="1:13" x14ac:dyDescent="0.25">
      <c r="A1516" t="s">
        <v>1586</v>
      </c>
      <c r="B1516">
        <v>46021</v>
      </c>
      <c r="C1516" t="s">
        <v>46</v>
      </c>
      <c r="D1516" t="s">
        <v>65</v>
      </c>
      <c r="E1516" t="s">
        <v>19</v>
      </c>
      <c r="F1516" t="s">
        <v>16</v>
      </c>
      <c r="G1516">
        <v>17</v>
      </c>
      <c r="H1516" s="4">
        <v>200</v>
      </c>
      <c r="I1516" s="3">
        <v>0.1</v>
      </c>
      <c r="J1516" t="s">
        <v>74</v>
      </c>
      <c r="K1516" t="s">
        <v>60</v>
      </c>
      <c r="L1516" t="s">
        <v>37</v>
      </c>
      <c r="M1516" s="4">
        <f>+TablaVentas[[#This Row],[Cantidad]]*TablaVentas[[#This Row],[Precio_unitario]]*(1-TablaVentas[[#This Row],[Descuento]])</f>
        <v>3060</v>
      </c>
    </row>
    <row r="1517" spans="1:13" x14ac:dyDescent="0.25">
      <c r="A1517" t="s">
        <v>1587</v>
      </c>
      <c r="B1517">
        <v>46004</v>
      </c>
      <c r="C1517" t="s">
        <v>45</v>
      </c>
      <c r="D1517" t="s">
        <v>65</v>
      </c>
      <c r="E1517" t="s">
        <v>19</v>
      </c>
      <c r="F1517" t="s">
        <v>16</v>
      </c>
      <c r="G1517">
        <v>20</v>
      </c>
      <c r="H1517" s="4">
        <v>200</v>
      </c>
      <c r="I1517" s="3">
        <v>0.1</v>
      </c>
      <c r="J1517" t="s">
        <v>74</v>
      </c>
      <c r="K1517" t="s">
        <v>60</v>
      </c>
      <c r="L1517" t="s">
        <v>37</v>
      </c>
      <c r="M1517" s="4">
        <f>+TablaVentas[[#This Row],[Cantidad]]*TablaVentas[[#This Row],[Precio_unitario]]*(1-TablaVentas[[#This Row],[Descuento]])</f>
        <v>3600</v>
      </c>
    </row>
    <row r="1518" spans="1:13" x14ac:dyDescent="0.25">
      <c r="A1518" t="s">
        <v>1588</v>
      </c>
      <c r="B1518">
        <v>45968</v>
      </c>
      <c r="C1518" t="s">
        <v>48</v>
      </c>
      <c r="D1518" t="s">
        <v>65</v>
      </c>
      <c r="E1518" t="s">
        <v>19</v>
      </c>
      <c r="F1518" t="s">
        <v>16</v>
      </c>
      <c r="G1518">
        <v>13</v>
      </c>
      <c r="H1518" s="4">
        <v>200</v>
      </c>
      <c r="I1518" s="3">
        <v>0.1</v>
      </c>
      <c r="J1518" t="s">
        <v>74</v>
      </c>
      <c r="K1518" t="s">
        <v>60</v>
      </c>
      <c r="L1518" t="s">
        <v>37</v>
      </c>
      <c r="M1518" s="4">
        <f>+TablaVentas[[#This Row],[Cantidad]]*TablaVentas[[#This Row],[Precio_unitario]]*(1-TablaVentas[[#This Row],[Descuento]])</f>
        <v>2340</v>
      </c>
    </row>
    <row r="1519" spans="1:13" x14ac:dyDescent="0.25">
      <c r="A1519" t="s">
        <v>1589</v>
      </c>
      <c r="B1519">
        <v>45726</v>
      </c>
      <c r="C1519" t="s">
        <v>48</v>
      </c>
      <c r="D1519" t="s">
        <v>66</v>
      </c>
      <c r="E1519" t="s">
        <v>20</v>
      </c>
      <c r="F1519" t="s">
        <v>21</v>
      </c>
      <c r="G1519">
        <v>30</v>
      </c>
      <c r="H1519" s="4">
        <v>800</v>
      </c>
      <c r="I1519" s="3">
        <v>0.2</v>
      </c>
      <c r="J1519" t="s">
        <v>70</v>
      </c>
      <c r="K1519" t="s">
        <v>60</v>
      </c>
      <c r="L1519" t="s">
        <v>37</v>
      </c>
      <c r="M1519" s="4">
        <f>+TablaVentas[[#This Row],[Cantidad]]*TablaVentas[[#This Row],[Precio_unitario]]*(1-TablaVentas[[#This Row],[Descuento]])</f>
        <v>19200</v>
      </c>
    </row>
    <row r="1520" spans="1:13" x14ac:dyDescent="0.25">
      <c r="A1520" t="s">
        <v>1590</v>
      </c>
      <c r="B1520">
        <v>45870</v>
      </c>
      <c r="C1520" t="s">
        <v>47</v>
      </c>
      <c r="D1520" t="s">
        <v>65</v>
      </c>
      <c r="E1520" t="s">
        <v>19</v>
      </c>
      <c r="F1520" t="s">
        <v>16</v>
      </c>
      <c r="G1520">
        <v>13</v>
      </c>
      <c r="H1520" s="4">
        <v>200</v>
      </c>
      <c r="I1520" s="3">
        <v>0.1</v>
      </c>
      <c r="J1520" t="s">
        <v>72</v>
      </c>
      <c r="K1520" t="s">
        <v>62</v>
      </c>
      <c r="L1520" t="s">
        <v>57</v>
      </c>
      <c r="M1520" s="4">
        <f>+TablaVentas[[#This Row],[Cantidad]]*TablaVentas[[#This Row],[Precio_unitario]]*(1-TablaVentas[[#This Row],[Descuento]])</f>
        <v>2340</v>
      </c>
    </row>
    <row r="1521" spans="1:13" x14ac:dyDescent="0.25">
      <c r="A1521" t="s">
        <v>1591</v>
      </c>
      <c r="B1521">
        <v>45792</v>
      </c>
      <c r="C1521" t="s">
        <v>47</v>
      </c>
      <c r="D1521" t="s">
        <v>63</v>
      </c>
      <c r="E1521" t="s">
        <v>15</v>
      </c>
      <c r="F1521" t="s">
        <v>16</v>
      </c>
      <c r="G1521">
        <v>23</v>
      </c>
      <c r="H1521" s="4">
        <v>50</v>
      </c>
      <c r="I1521" s="3">
        <v>0.1</v>
      </c>
      <c r="J1521" t="s">
        <v>74</v>
      </c>
      <c r="K1521" t="s">
        <v>61</v>
      </c>
      <c r="L1521" t="s">
        <v>56</v>
      </c>
      <c r="M1521" s="4">
        <f>+TablaVentas[[#This Row],[Cantidad]]*TablaVentas[[#This Row],[Precio_unitario]]*(1-TablaVentas[[#This Row],[Descuento]])</f>
        <v>1035</v>
      </c>
    </row>
    <row r="1522" spans="1:13" x14ac:dyDescent="0.25">
      <c r="A1522" t="s">
        <v>1592</v>
      </c>
      <c r="B1522">
        <v>45893</v>
      </c>
      <c r="C1522" t="s">
        <v>45</v>
      </c>
      <c r="D1522" t="s">
        <v>64</v>
      </c>
      <c r="E1522" t="s">
        <v>17</v>
      </c>
      <c r="F1522" t="s">
        <v>18</v>
      </c>
      <c r="G1522">
        <v>40</v>
      </c>
      <c r="H1522" s="4">
        <v>1200</v>
      </c>
      <c r="I1522" s="3">
        <v>0.3</v>
      </c>
      <c r="J1522" t="s">
        <v>74</v>
      </c>
      <c r="K1522" t="s">
        <v>59</v>
      </c>
      <c r="L1522" t="s">
        <v>34</v>
      </c>
      <c r="M1522" s="4">
        <f>+TablaVentas[[#This Row],[Cantidad]]*TablaVentas[[#This Row],[Precio_unitario]]*(1-TablaVentas[[#This Row],[Descuento]])</f>
        <v>33600</v>
      </c>
    </row>
    <row r="1523" spans="1:13" x14ac:dyDescent="0.25">
      <c r="A1523" t="s">
        <v>1593</v>
      </c>
      <c r="B1523">
        <v>45685</v>
      </c>
      <c r="C1523" t="s">
        <v>45</v>
      </c>
      <c r="D1523" t="s">
        <v>65</v>
      </c>
      <c r="E1523" t="s">
        <v>19</v>
      </c>
      <c r="F1523" t="s">
        <v>16</v>
      </c>
      <c r="G1523">
        <v>9</v>
      </c>
      <c r="H1523" s="4">
        <v>200</v>
      </c>
      <c r="I1523" s="3">
        <v>0.1</v>
      </c>
      <c r="J1523" t="s">
        <v>74</v>
      </c>
      <c r="K1523" t="s">
        <v>58</v>
      </c>
      <c r="L1523" t="s">
        <v>30</v>
      </c>
      <c r="M1523" s="4">
        <f>+TablaVentas[[#This Row],[Cantidad]]*TablaVentas[[#This Row],[Precio_unitario]]*(1-TablaVentas[[#This Row],[Descuento]])</f>
        <v>1620</v>
      </c>
    </row>
    <row r="1524" spans="1:13" x14ac:dyDescent="0.25">
      <c r="A1524" t="s">
        <v>1594</v>
      </c>
      <c r="B1524">
        <v>45791</v>
      </c>
      <c r="C1524" t="s">
        <v>48</v>
      </c>
      <c r="D1524" t="s">
        <v>64</v>
      </c>
      <c r="E1524" t="s">
        <v>17</v>
      </c>
      <c r="F1524" t="s">
        <v>18</v>
      </c>
      <c r="G1524">
        <v>23</v>
      </c>
      <c r="H1524" s="4">
        <v>1200</v>
      </c>
      <c r="I1524" s="3">
        <v>0.3</v>
      </c>
      <c r="J1524" t="s">
        <v>74</v>
      </c>
      <c r="K1524" t="s">
        <v>60</v>
      </c>
      <c r="L1524" t="s">
        <v>37</v>
      </c>
      <c r="M1524" s="4">
        <f>+TablaVentas[[#This Row],[Cantidad]]*TablaVentas[[#This Row],[Precio_unitario]]*(1-TablaVentas[[#This Row],[Descuento]])</f>
        <v>19320</v>
      </c>
    </row>
    <row r="1525" spans="1:13" x14ac:dyDescent="0.25">
      <c r="A1525" t="s">
        <v>1595</v>
      </c>
      <c r="B1525">
        <v>45766</v>
      </c>
      <c r="C1525" t="s">
        <v>47</v>
      </c>
      <c r="D1525" t="s">
        <v>64</v>
      </c>
      <c r="E1525" t="s">
        <v>17</v>
      </c>
      <c r="F1525" t="s">
        <v>18</v>
      </c>
      <c r="G1525">
        <v>45</v>
      </c>
      <c r="H1525" s="4">
        <v>1200</v>
      </c>
      <c r="I1525" s="3">
        <v>0.3</v>
      </c>
      <c r="J1525" t="s">
        <v>70</v>
      </c>
      <c r="K1525" t="s">
        <v>62</v>
      </c>
      <c r="L1525" t="s">
        <v>57</v>
      </c>
      <c r="M1525" s="4">
        <f>+TablaVentas[[#This Row],[Cantidad]]*TablaVentas[[#This Row],[Precio_unitario]]*(1-TablaVentas[[#This Row],[Descuento]])</f>
        <v>37800</v>
      </c>
    </row>
    <row r="1526" spans="1:13" x14ac:dyDescent="0.25">
      <c r="A1526" t="s">
        <v>1596</v>
      </c>
      <c r="B1526">
        <v>45675</v>
      </c>
      <c r="C1526" t="s">
        <v>48</v>
      </c>
      <c r="D1526" t="s">
        <v>63</v>
      </c>
      <c r="E1526" t="s">
        <v>15</v>
      </c>
      <c r="F1526" t="s">
        <v>16</v>
      </c>
      <c r="G1526">
        <v>17</v>
      </c>
      <c r="H1526" s="4">
        <v>50</v>
      </c>
      <c r="I1526" s="3">
        <v>0.1</v>
      </c>
      <c r="J1526" t="s">
        <v>72</v>
      </c>
      <c r="K1526" t="s">
        <v>59</v>
      </c>
      <c r="L1526" t="s">
        <v>34</v>
      </c>
      <c r="M1526" s="4">
        <f>+TablaVentas[[#This Row],[Cantidad]]*TablaVentas[[#This Row],[Precio_unitario]]*(1-TablaVentas[[#This Row],[Descuento]])</f>
        <v>765</v>
      </c>
    </row>
    <row r="1527" spans="1:13" x14ac:dyDescent="0.25">
      <c r="A1527" t="s">
        <v>1597</v>
      </c>
      <c r="B1527">
        <v>45788</v>
      </c>
      <c r="C1527" t="s">
        <v>45</v>
      </c>
      <c r="D1527" t="s">
        <v>66</v>
      </c>
      <c r="E1527" t="s">
        <v>20</v>
      </c>
      <c r="F1527" t="s">
        <v>21</v>
      </c>
      <c r="G1527">
        <v>44</v>
      </c>
      <c r="H1527" s="4">
        <v>800</v>
      </c>
      <c r="I1527" s="3">
        <v>0.2</v>
      </c>
      <c r="J1527" t="s">
        <v>74</v>
      </c>
      <c r="K1527" t="s">
        <v>60</v>
      </c>
      <c r="L1527" t="s">
        <v>37</v>
      </c>
      <c r="M1527" s="4">
        <f>+TablaVentas[[#This Row],[Cantidad]]*TablaVentas[[#This Row],[Precio_unitario]]*(1-TablaVentas[[#This Row],[Descuento]])</f>
        <v>28160</v>
      </c>
    </row>
    <row r="1528" spans="1:13" x14ac:dyDescent="0.25">
      <c r="A1528" t="s">
        <v>1598</v>
      </c>
      <c r="B1528">
        <v>45839</v>
      </c>
      <c r="C1528" t="s">
        <v>48</v>
      </c>
      <c r="D1528" t="s">
        <v>64</v>
      </c>
      <c r="E1528" t="s">
        <v>17</v>
      </c>
      <c r="F1528" t="s">
        <v>18</v>
      </c>
      <c r="G1528">
        <v>17</v>
      </c>
      <c r="H1528" s="4">
        <v>1200</v>
      </c>
      <c r="I1528" s="3">
        <v>0.3</v>
      </c>
      <c r="J1528" t="s">
        <v>70</v>
      </c>
      <c r="K1528" t="s">
        <v>62</v>
      </c>
      <c r="L1528" t="s">
        <v>57</v>
      </c>
      <c r="M1528" s="4">
        <f>+TablaVentas[[#This Row],[Cantidad]]*TablaVentas[[#This Row],[Precio_unitario]]*(1-TablaVentas[[#This Row],[Descuento]])</f>
        <v>14280</v>
      </c>
    </row>
    <row r="1529" spans="1:13" x14ac:dyDescent="0.25">
      <c r="A1529" t="s">
        <v>1599</v>
      </c>
      <c r="B1529">
        <v>45805</v>
      </c>
      <c r="C1529" t="s">
        <v>45</v>
      </c>
      <c r="D1529" t="s">
        <v>66</v>
      </c>
      <c r="E1529" t="s">
        <v>20</v>
      </c>
      <c r="F1529" t="s">
        <v>21</v>
      </c>
      <c r="G1529">
        <v>20</v>
      </c>
      <c r="H1529" s="4">
        <v>800</v>
      </c>
      <c r="I1529" s="3">
        <v>0.2</v>
      </c>
      <c r="J1529" t="s">
        <v>70</v>
      </c>
      <c r="K1529" t="s">
        <v>62</v>
      </c>
      <c r="L1529" t="s">
        <v>57</v>
      </c>
      <c r="M1529" s="4">
        <f>+TablaVentas[[#This Row],[Cantidad]]*TablaVentas[[#This Row],[Precio_unitario]]*(1-TablaVentas[[#This Row],[Descuento]])</f>
        <v>12800</v>
      </c>
    </row>
    <row r="1530" spans="1:13" x14ac:dyDescent="0.25">
      <c r="A1530" t="s">
        <v>1600</v>
      </c>
      <c r="B1530">
        <v>45968</v>
      </c>
      <c r="C1530" t="s">
        <v>46</v>
      </c>
      <c r="D1530" t="s">
        <v>66</v>
      </c>
      <c r="E1530" t="s">
        <v>20</v>
      </c>
      <c r="F1530" t="s">
        <v>21</v>
      </c>
      <c r="G1530">
        <v>25</v>
      </c>
      <c r="H1530" s="4">
        <v>800</v>
      </c>
      <c r="I1530" s="3">
        <v>0.2</v>
      </c>
      <c r="J1530" t="s">
        <v>72</v>
      </c>
      <c r="K1530" t="s">
        <v>58</v>
      </c>
      <c r="L1530" t="s">
        <v>30</v>
      </c>
      <c r="M1530" s="4">
        <f>+TablaVentas[[#This Row],[Cantidad]]*TablaVentas[[#This Row],[Precio_unitario]]*(1-TablaVentas[[#This Row],[Descuento]])</f>
        <v>16000</v>
      </c>
    </row>
    <row r="1531" spans="1:13" x14ac:dyDescent="0.25">
      <c r="A1531" t="s">
        <v>1601</v>
      </c>
      <c r="B1531">
        <v>45727</v>
      </c>
      <c r="C1531" t="s">
        <v>48</v>
      </c>
      <c r="D1531" t="s">
        <v>64</v>
      </c>
      <c r="E1531" t="s">
        <v>17</v>
      </c>
      <c r="F1531" t="s">
        <v>18</v>
      </c>
      <c r="G1531">
        <v>22</v>
      </c>
      <c r="H1531" s="4">
        <v>1200</v>
      </c>
      <c r="I1531" s="3">
        <v>0.3</v>
      </c>
      <c r="J1531" t="s">
        <v>72</v>
      </c>
      <c r="K1531" t="s">
        <v>61</v>
      </c>
      <c r="L1531" t="s">
        <v>56</v>
      </c>
      <c r="M1531" s="4">
        <f>+TablaVentas[[#This Row],[Cantidad]]*TablaVentas[[#This Row],[Precio_unitario]]*(1-TablaVentas[[#This Row],[Descuento]])</f>
        <v>18480</v>
      </c>
    </row>
    <row r="1532" spans="1:13" x14ac:dyDescent="0.25">
      <c r="A1532" t="s">
        <v>1602</v>
      </c>
      <c r="B1532">
        <v>45861</v>
      </c>
      <c r="C1532" t="s">
        <v>47</v>
      </c>
      <c r="D1532" t="s">
        <v>66</v>
      </c>
      <c r="E1532" t="s">
        <v>20</v>
      </c>
      <c r="F1532" t="s">
        <v>21</v>
      </c>
      <c r="G1532">
        <v>40</v>
      </c>
      <c r="H1532" s="4">
        <v>800</v>
      </c>
      <c r="I1532" s="3">
        <v>0.2</v>
      </c>
      <c r="J1532" t="s">
        <v>70</v>
      </c>
      <c r="K1532" t="s">
        <v>59</v>
      </c>
      <c r="L1532" t="s">
        <v>34</v>
      </c>
      <c r="M1532" s="4">
        <f>+TablaVentas[[#This Row],[Cantidad]]*TablaVentas[[#This Row],[Precio_unitario]]*(1-TablaVentas[[#This Row],[Descuento]])</f>
        <v>25600</v>
      </c>
    </row>
    <row r="1533" spans="1:13" x14ac:dyDescent="0.25">
      <c r="A1533" t="s">
        <v>1603</v>
      </c>
      <c r="B1533">
        <v>45768</v>
      </c>
      <c r="C1533" t="s">
        <v>48</v>
      </c>
      <c r="D1533" t="s">
        <v>65</v>
      </c>
      <c r="E1533" t="s">
        <v>19</v>
      </c>
      <c r="F1533" t="s">
        <v>16</v>
      </c>
      <c r="G1533">
        <v>28</v>
      </c>
      <c r="H1533" s="4">
        <v>200</v>
      </c>
      <c r="I1533" s="3">
        <v>0.1</v>
      </c>
      <c r="J1533" t="s">
        <v>70</v>
      </c>
      <c r="K1533" t="s">
        <v>59</v>
      </c>
      <c r="L1533" t="s">
        <v>34</v>
      </c>
      <c r="M1533" s="4">
        <f>+TablaVentas[[#This Row],[Cantidad]]*TablaVentas[[#This Row],[Precio_unitario]]*(1-TablaVentas[[#This Row],[Descuento]])</f>
        <v>5040</v>
      </c>
    </row>
    <row r="1534" spans="1:13" x14ac:dyDescent="0.25">
      <c r="A1534" t="s">
        <v>1604</v>
      </c>
      <c r="B1534">
        <v>45729</v>
      </c>
      <c r="C1534" t="s">
        <v>48</v>
      </c>
      <c r="D1534" t="s">
        <v>65</v>
      </c>
      <c r="E1534" t="s">
        <v>19</v>
      </c>
      <c r="F1534" t="s">
        <v>16</v>
      </c>
      <c r="G1534">
        <v>19</v>
      </c>
      <c r="H1534" s="4">
        <v>200</v>
      </c>
      <c r="I1534" s="3">
        <v>0.1</v>
      </c>
      <c r="J1534" t="s">
        <v>70</v>
      </c>
      <c r="K1534" t="s">
        <v>61</v>
      </c>
      <c r="L1534" t="s">
        <v>56</v>
      </c>
      <c r="M1534" s="4">
        <f>+TablaVentas[[#This Row],[Cantidad]]*TablaVentas[[#This Row],[Precio_unitario]]*(1-TablaVentas[[#This Row],[Descuento]])</f>
        <v>3420</v>
      </c>
    </row>
    <row r="1535" spans="1:13" x14ac:dyDescent="0.25">
      <c r="A1535" t="s">
        <v>1605</v>
      </c>
      <c r="B1535">
        <v>45925</v>
      </c>
      <c r="C1535" t="s">
        <v>45</v>
      </c>
      <c r="D1535" t="s">
        <v>63</v>
      </c>
      <c r="E1535" t="s">
        <v>15</v>
      </c>
      <c r="F1535" t="s">
        <v>16</v>
      </c>
      <c r="G1535">
        <v>17</v>
      </c>
      <c r="H1535" s="4">
        <v>50</v>
      </c>
      <c r="I1535" s="3">
        <v>0.1</v>
      </c>
      <c r="J1535" t="s">
        <v>74</v>
      </c>
      <c r="K1535" t="s">
        <v>58</v>
      </c>
      <c r="L1535" t="s">
        <v>30</v>
      </c>
      <c r="M1535" s="4">
        <f>+TablaVentas[[#This Row],[Cantidad]]*TablaVentas[[#This Row],[Precio_unitario]]*(1-TablaVentas[[#This Row],[Descuento]])</f>
        <v>765</v>
      </c>
    </row>
    <row r="1536" spans="1:13" x14ac:dyDescent="0.25">
      <c r="A1536" t="s">
        <v>1606</v>
      </c>
      <c r="B1536">
        <v>45717</v>
      </c>
      <c r="C1536" t="s">
        <v>48</v>
      </c>
      <c r="D1536" t="s">
        <v>65</v>
      </c>
      <c r="E1536" t="s">
        <v>19</v>
      </c>
      <c r="F1536" t="s">
        <v>16</v>
      </c>
      <c r="G1536">
        <v>31</v>
      </c>
      <c r="H1536" s="4">
        <v>200</v>
      </c>
      <c r="I1536" s="3">
        <v>0.1</v>
      </c>
      <c r="J1536" t="s">
        <v>74</v>
      </c>
      <c r="K1536" t="s">
        <v>61</v>
      </c>
      <c r="L1536" t="s">
        <v>56</v>
      </c>
      <c r="M1536" s="4">
        <f>+TablaVentas[[#This Row],[Cantidad]]*TablaVentas[[#This Row],[Precio_unitario]]*(1-TablaVentas[[#This Row],[Descuento]])</f>
        <v>5580</v>
      </c>
    </row>
    <row r="1537" spans="1:13" x14ac:dyDescent="0.25">
      <c r="A1537" t="s">
        <v>1607</v>
      </c>
      <c r="B1537">
        <v>46015</v>
      </c>
      <c r="C1537" t="s">
        <v>48</v>
      </c>
      <c r="D1537" t="s">
        <v>65</v>
      </c>
      <c r="E1537" t="s">
        <v>19</v>
      </c>
      <c r="F1537" t="s">
        <v>16</v>
      </c>
      <c r="G1537">
        <v>27</v>
      </c>
      <c r="H1537" s="4">
        <v>200</v>
      </c>
      <c r="I1537" s="3">
        <v>0.1</v>
      </c>
      <c r="J1537" t="s">
        <v>70</v>
      </c>
      <c r="K1537" t="s">
        <v>59</v>
      </c>
      <c r="L1537" t="s">
        <v>34</v>
      </c>
      <c r="M1537" s="4">
        <f>+TablaVentas[[#This Row],[Cantidad]]*TablaVentas[[#This Row],[Precio_unitario]]*(1-TablaVentas[[#This Row],[Descuento]])</f>
        <v>4860</v>
      </c>
    </row>
    <row r="1538" spans="1:13" x14ac:dyDescent="0.25">
      <c r="A1538" t="s">
        <v>1608</v>
      </c>
      <c r="B1538">
        <v>45731</v>
      </c>
      <c r="C1538" t="s">
        <v>46</v>
      </c>
      <c r="D1538" t="s">
        <v>64</v>
      </c>
      <c r="E1538" t="s">
        <v>17</v>
      </c>
      <c r="F1538" t="s">
        <v>18</v>
      </c>
      <c r="G1538">
        <v>34</v>
      </c>
      <c r="H1538" s="4">
        <v>1200</v>
      </c>
      <c r="I1538" s="3">
        <v>0.3</v>
      </c>
      <c r="J1538" t="s">
        <v>70</v>
      </c>
      <c r="K1538" t="s">
        <v>60</v>
      </c>
      <c r="L1538" t="s">
        <v>37</v>
      </c>
      <c r="M1538" s="4">
        <f>+TablaVentas[[#This Row],[Cantidad]]*TablaVentas[[#This Row],[Precio_unitario]]*(1-TablaVentas[[#This Row],[Descuento]])</f>
        <v>28560</v>
      </c>
    </row>
    <row r="1539" spans="1:13" x14ac:dyDescent="0.25">
      <c r="A1539" t="s">
        <v>1609</v>
      </c>
      <c r="B1539">
        <v>45942</v>
      </c>
      <c r="C1539" t="s">
        <v>45</v>
      </c>
      <c r="D1539" t="s">
        <v>63</v>
      </c>
      <c r="E1539" t="s">
        <v>15</v>
      </c>
      <c r="F1539" t="s">
        <v>16</v>
      </c>
      <c r="G1539">
        <v>11</v>
      </c>
      <c r="H1539" s="4">
        <v>50</v>
      </c>
      <c r="I1539" s="3">
        <v>0.1</v>
      </c>
      <c r="J1539" t="s">
        <v>74</v>
      </c>
      <c r="K1539" t="s">
        <v>60</v>
      </c>
      <c r="L1539" t="s">
        <v>37</v>
      </c>
      <c r="M1539" s="4">
        <f>+TablaVentas[[#This Row],[Cantidad]]*TablaVentas[[#This Row],[Precio_unitario]]*(1-TablaVentas[[#This Row],[Descuento]])</f>
        <v>495</v>
      </c>
    </row>
    <row r="1540" spans="1:13" x14ac:dyDescent="0.25">
      <c r="A1540" t="s">
        <v>1610</v>
      </c>
      <c r="B1540">
        <v>45998</v>
      </c>
      <c r="C1540" t="s">
        <v>45</v>
      </c>
      <c r="D1540" t="s">
        <v>64</v>
      </c>
      <c r="E1540" t="s">
        <v>17</v>
      </c>
      <c r="F1540" t="s">
        <v>18</v>
      </c>
      <c r="G1540">
        <v>31</v>
      </c>
      <c r="H1540" s="4">
        <v>1200</v>
      </c>
      <c r="I1540" s="3">
        <v>0.3</v>
      </c>
      <c r="J1540" t="s">
        <v>74</v>
      </c>
      <c r="K1540" t="s">
        <v>60</v>
      </c>
      <c r="L1540" t="s">
        <v>37</v>
      </c>
      <c r="M1540" s="4">
        <f>+TablaVentas[[#This Row],[Cantidad]]*TablaVentas[[#This Row],[Precio_unitario]]*(1-TablaVentas[[#This Row],[Descuento]])</f>
        <v>26040</v>
      </c>
    </row>
    <row r="1541" spans="1:13" x14ac:dyDescent="0.25">
      <c r="A1541" t="s">
        <v>1611</v>
      </c>
      <c r="B1541">
        <v>45992</v>
      </c>
      <c r="C1541" t="s">
        <v>47</v>
      </c>
      <c r="D1541" t="s">
        <v>64</v>
      </c>
      <c r="E1541" t="s">
        <v>17</v>
      </c>
      <c r="F1541" t="s">
        <v>18</v>
      </c>
      <c r="G1541">
        <v>28</v>
      </c>
      <c r="H1541" s="4">
        <v>1200</v>
      </c>
      <c r="I1541" s="3">
        <v>0.3</v>
      </c>
      <c r="J1541" t="s">
        <v>74</v>
      </c>
      <c r="K1541" t="s">
        <v>60</v>
      </c>
      <c r="L1541" t="s">
        <v>37</v>
      </c>
      <c r="M1541" s="4">
        <f>+TablaVentas[[#This Row],[Cantidad]]*TablaVentas[[#This Row],[Precio_unitario]]*(1-TablaVentas[[#This Row],[Descuento]])</f>
        <v>23520</v>
      </c>
    </row>
    <row r="1542" spans="1:13" x14ac:dyDescent="0.25">
      <c r="A1542" t="s">
        <v>1612</v>
      </c>
      <c r="B1542">
        <v>45689</v>
      </c>
      <c r="C1542" t="s">
        <v>47</v>
      </c>
      <c r="D1542" t="s">
        <v>65</v>
      </c>
      <c r="E1542" t="s">
        <v>19</v>
      </c>
      <c r="F1542" t="s">
        <v>16</v>
      </c>
      <c r="G1542">
        <v>19</v>
      </c>
      <c r="H1542" s="4">
        <v>200</v>
      </c>
      <c r="I1542" s="3">
        <v>0.1</v>
      </c>
      <c r="J1542" t="s">
        <v>72</v>
      </c>
      <c r="K1542" t="s">
        <v>60</v>
      </c>
      <c r="L1542" t="s">
        <v>37</v>
      </c>
      <c r="M1542" s="4">
        <f>+TablaVentas[[#This Row],[Cantidad]]*TablaVentas[[#This Row],[Precio_unitario]]*(1-TablaVentas[[#This Row],[Descuento]])</f>
        <v>3420</v>
      </c>
    </row>
    <row r="1543" spans="1:13" x14ac:dyDescent="0.25">
      <c r="A1543" t="s">
        <v>1613</v>
      </c>
      <c r="B1543">
        <v>45816</v>
      </c>
      <c r="C1543" t="s">
        <v>45</v>
      </c>
      <c r="D1543" t="s">
        <v>66</v>
      </c>
      <c r="E1543" t="s">
        <v>20</v>
      </c>
      <c r="F1543" t="s">
        <v>21</v>
      </c>
      <c r="G1543">
        <v>39</v>
      </c>
      <c r="H1543" s="4">
        <v>800</v>
      </c>
      <c r="I1543" s="3">
        <v>0.2</v>
      </c>
      <c r="J1543" t="s">
        <v>74</v>
      </c>
      <c r="K1543" t="s">
        <v>62</v>
      </c>
      <c r="L1543" t="s">
        <v>57</v>
      </c>
      <c r="M1543" s="4">
        <f>+TablaVentas[[#This Row],[Cantidad]]*TablaVentas[[#This Row],[Precio_unitario]]*(1-TablaVentas[[#This Row],[Descuento]])</f>
        <v>24960</v>
      </c>
    </row>
    <row r="1544" spans="1:13" x14ac:dyDescent="0.25">
      <c r="A1544" t="s">
        <v>1614</v>
      </c>
      <c r="B1544">
        <v>45856</v>
      </c>
      <c r="C1544" t="s">
        <v>46</v>
      </c>
      <c r="D1544" t="s">
        <v>65</v>
      </c>
      <c r="E1544" t="s">
        <v>19</v>
      </c>
      <c r="F1544" t="s">
        <v>16</v>
      </c>
      <c r="G1544">
        <v>40</v>
      </c>
      <c r="H1544" s="4">
        <v>200</v>
      </c>
      <c r="I1544" s="3">
        <v>0.1</v>
      </c>
      <c r="J1544" t="s">
        <v>74</v>
      </c>
      <c r="K1544" t="s">
        <v>58</v>
      </c>
      <c r="L1544" t="s">
        <v>30</v>
      </c>
      <c r="M1544" s="4">
        <f>+TablaVentas[[#This Row],[Cantidad]]*TablaVentas[[#This Row],[Precio_unitario]]*(1-TablaVentas[[#This Row],[Descuento]])</f>
        <v>7200</v>
      </c>
    </row>
    <row r="1545" spans="1:13" x14ac:dyDescent="0.25">
      <c r="A1545" t="s">
        <v>1615</v>
      </c>
      <c r="B1545">
        <v>45846</v>
      </c>
      <c r="C1545" t="s">
        <v>45</v>
      </c>
      <c r="D1545" t="s">
        <v>65</v>
      </c>
      <c r="E1545" t="s">
        <v>19</v>
      </c>
      <c r="F1545" t="s">
        <v>16</v>
      </c>
      <c r="G1545">
        <v>32</v>
      </c>
      <c r="H1545" s="4">
        <v>200</v>
      </c>
      <c r="I1545" s="3">
        <v>0.1</v>
      </c>
      <c r="J1545" t="s">
        <v>74</v>
      </c>
      <c r="K1545" t="s">
        <v>58</v>
      </c>
      <c r="L1545" t="s">
        <v>30</v>
      </c>
      <c r="M1545" s="4">
        <f>+TablaVentas[[#This Row],[Cantidad]]*TablaVentas[[#This Row],[Precio_unitario]]*(1-TablaVentas[[#This Row],[Descuento]])</f>
        <v>5760</v>
      </c>
    </row>
    <row r="1546" spans="1:13" x14ac:dyDescent="0.25">
      <c r="A1546" t="s">
        <v>1616</v>
      </c>
      <c r="B1546">
        <v>45663</v>
      </c>
      <c r="C1546" t="s">
        <v>45</v>
      </c>
      <c r="D1546" t="s">
        <v>64</v>
      </c>
      <c r="E1546" t="s">
        <v>17</v>
      </c>
      <c r="F1546" t="s">
        <v>18</v>
      </c>
      <c r="G1546">
        <v>15</v>
      </c>
      <c r="H1546" s="4">
        <v>1200</v>
      </c>
      <c r="I1546" s="3">
        <v>0.3</v>
      </c>
      <c r="J1546" t="s">
        <v>74</v>
      </c>
      <c r="K1546" t="s">
        <v>59</v>
      </c>
      <c r="L1546" t="s">
        <v>34</v>
      </c>
      <c r="M1546" s="4">
        <f>+TablaVentas[[#This Row],[Cantidad]]*TablaVentas[[#This Row],[Precio_unitario]]*(1-TablaVentas[[#This Row],[Descuento]])</f>
        <v>12600</v>
      </c>
    </row>
    <row r="1547" spans="1:13" x14ac:dyDescent="0.25">
      <c r="A1547" t="s">
        <v>1617</v>
      </c>
      <c r="B1547">
        <v>45940</v>
      </c>
      <c r="C1547" t="s">
        <v>48</v>
      </c>
      <c r="D1547" t="s">
        <v>65</v>
      </c>
      <c r="E1547" t="s">
        <v>19</v>
      </c>
      <c r="F1547" t="s">
        <v>16</v>
      </c>
      <c r="G1547">
        <v>33</v>
      </c>
      <c r="H1547" s="4">
        <v>200</v>
      </c>
      <c r="I1547" s="3">
        <v>0.1</v>
      </c>
      <c r="J1547" t="s">
        <v>74</v>
      </c>
      <c r="K1547" t="s">
        <v>60</v>
      </c>
      <c r="L1547" t="s">
        <v>37</v>
      </c>
      <c r="M1547" s="4">
        <f>+TablaVentas[[#This Row],[Cantidad]]*TablaVentas[[#This Row],[Precio_unitario]]*(1-TablaVentas[[#This Row],[Descuento]])</f>
        <v>5940</v>
      </c>
    </row>
    <row r="1548" spans="1:13" x14ac:dyDescent="0.25">
      <c r="A1548" t="s">
        <v>1618</v>
      </c>
      <c r="B1548">
        <v>45695</v>
      </c>
      <c r="C1548" t="s">
        <v>47</v>
      </c>
      <c r="D1548" t="s">
        <v>64</v>
      </c>
      <c r="E1548" t="s">
        <v>17</v>
      </c>
      <c r="F1548" t="s">
        <v>18</v>
      </c>
      <c r="G1548">
        <v>12</v>
      </c>
      <c r="H1548" s="4">
        <v>1200</v>
      </c>
      <c r="I1548" s="3">
        <v>0.3</v>
      </c>
      <c r="J1548" t="s">
        <v>72</v>
      </c>
      <c r="K1548" t="s">
        <v>60</v>
      </c>
      <c r="L1548" t="s">
        <v>37</v>
      </c>
      <c r="M1548" s="4">
        <f>+TablaVentas[[#This Row],[Cantidad]]*TablaVentas[[#This Row],[Precio_unitario]]*(1-TablaVentas[[#This Row],[Descuento]])</f>
        <v>10080</v>
      </c>
    </row>
    <row r="1549" spans="1:13" x14ac:dyDescent="0.25">
      <c r="A1549" t="s">
        <v>1619</v>
      </c>
      <c r="B1549">
        <v>45866</v>
      </c>
      <c r="C1549" t="s">
        <v>45</v>
      </c>
      <c r="D1549" t="s">
        <v>66</v>
      </c>
      <c r="E1549" t="s">
        <v>20</v>
      </c>
      <c r="F1549" t="s">
        <v>21</v>
      </c>
      <c r="G1549">
        <v>43</v>
      </c>
      <c r="H1549" s="4">
        <v>800</v>
      </c>
      <c r="I1549" s="3">
        <v>0.2</v>
      </c>
      <c r="J1549" t="s">
        <v>72</v>
      </c>
      <c r="K1549" t="s">
        <v>60</v>
      </c>
      <c r="L1549" t="s">
        <v>37</v>
      </c>
      <c r="M1549" s="4">
        <f>+TablaVentas[[#This Row],[Cantidad]]*TablaVentas[[#This Row],[Precio_unitario]]*(1-TablaVentas[[#This Row],[Descuento]])</f>
        <v>27520</v>
      </c>
    </row>
    <row r="1550" spans="1:13" x14ac:dyDescent="0.25">
      <c r="A1550" t="s">
        <v>1620</v>
      </c>
      <c r="B1550">
        <v>45669</v>
      </c>
      <c r="C1550" t="s">
        <v>48</v>
      </c>
      <c r="D1550" t="s">
        <v>66</v>
      </c>
      <c r="E1550" t="s">
        <v>20</v>
      </c>
      <c r="F1550" t="s">
        <v>21</v>
      </c>
      <c r="G1550">
        <v>16</v>
      </c>
      <c r="H1550" s="4">
        <v>800</v>
      </c>
      <c r="I1550" s="3">
        <v>0.2</v>
      </c>
      <c r="J1550" t="s">
        <v>72</v>
      </c>
      <c r="K1550" t="s">
        <v>60</v>
      </c>
      <c r="L1550" t="s">
        <v>37</v>
      </c>
      <c r="M1550" s="4">
        <f>+TablaVentas[[#This Row],[Cantidad]]*TablaVentas[[#This Row],[Precio_unitario]]*(1-TablaVentas[[#This Row],[Descuento]])</f>
        <v>10240</v>
      </c>
    </row>
    <row r="1551" spans="1:13" x14ac:dyDescent="0.25">
      <c r="A1551" t="s">
        <v>1621</v>
      </c>
      <c r="B1551">
        <v>45698</v>
      </c>
      <c r="C1551" t="s">
        <v>46</v>
      </c>
      <c r="D1551" t="s">
        <v>64</v>
      </c>
      <c r="E1551" t="s">
        <v>17</v>
      </c>
      <c r="F1551" t="s">
        <v>18</v>
      </c>
      <c r="G1551">
        <v>20</v>
      </c>
      <c r="H1551" s="4">
        <v>1200</v>
      </c>
      <c r="I1551" s="3">
        <v>0.3</v>
      </c>
      <c r="J1551" t="s">
        <v>72</v>
      </c>
      <c r="K1551" t="s">
        <v>62</v>
      </c>
      <c r="L1551" t="s">
        <v>57</v>
      </c>
      <c r="M1551" s="4">
        <f>+TablaVentas[[#This Row],[Cantidad]]*TablaVentas[[#This Row],[Precio_unitario]]*(1-TablaVentas[[#This Row],[Descuento]])</f>
        <v>16800</v>
      </c>
    </row>
    <row r="1552" spans="1:13" x14ac:dyDescent="0.25">
      <c r="A1552" t="s">
        <v>1622</v>
      </c>
      <c r="B1552">
        <v>45845</v>
      </c>
      <c r="C1552" t="s">
        <v>45</v>
      </c>
      <c r="D1552" t="s">
        <v>65</v>
      </c>
      <c r="E1552" t="s">
        <v>19</v>
      </c>
      <c r="F1552" t="s">
        <v>16</v>
      </c>
      <c r="G1552">
        <v>17</v>
      </c>
      <c r="H1552" s="4">
        <v>200</v>
      </c>
      <c r="I1552" s="3">
        <v>0.1</v>
      </c>
      <c r="J1552" t="s">
        <v>72</v>
      </c>
      <c r="K1552" t="s">
        <v>62</v>
      </c>
      <c r="L1552" t="s">
        <v>57</v>
      </c>
      <c r="M1552" s="4">
        <f>+TablaVentas[[#This Row],[Cantidad]]*TablaVentas[[#This Row],[Precio_unitario]]*(1-TablaVentas[[#This Row],[Descuento]])</f>
        <v>3060</v>
      </c>
    </row>
    <row r="1553" spans="1:13" x14ac:dyDescent="0.25">
      <c r="A1553" t="s">
        <v>1623</v>
      </c>
      <c r="B1553">
        <v>45793</v>
      </c>
      <c r="C1553" t="s">
        <v>45</v>
      </c>
      <c r="D1553" t="s">
        <v>63</v>
      </c>
      <c r="E1553" t="s">
        <v>15</v>
      </c>
      <c r="F1553" t="s">
        <v>16</v>
      </c>
      <c r="G1553">
        <v>8</v>
      </c>
      <c r="H1553" s="4">
        <v>50</v>
      </c>
      <c r="I1553" s="3">
        <v>0.1</v>
      </c>
      <c r="J1553" t="s">
        <v>70</v>
      </c>
      <c r="K1553" t="s">
        <v>61</v>
      </c>
      <c r="L1553" t="s">
        <v>56</v>
      </c>
      <c r="M1553" s="4">
        <f>+TablaVentas[[#This Row],[Cantidad]]*TablaVentas[[#This Row],[Precio_unitario]]*(1-TablaVentas[[#This Row],[Descuento]])</f>
        <v>360</v>
      </c>
    </row>
    <row r="1554" spans="1:13" x14ac:dyDescent="0.25">
      <c r="A1554" t="s">
        <v>1624</v>
      </c>
      <c r="B1554">
        <v>46008</v>
      </c>
      <c r="C1554" t="s">
        <v>48</v>
      </c>
      <c r="D1554" t="s">
        <v>63</v>
      </c>
      <c r="E1554" t="s">
        <v>15</v>
      </c>
      <c r="F1554" t="s">
        <v>16</v>
      </c>
      <c r="G1554">
        <v>10</v>
      </c>
      <c r="H1554" s="4">
        <v>50</v>
      </c>
      <c r="I1554" s="3">
        <v>0.1</v>
      </c>
      <c r="J1554" t="s">
        <v>72</v>
      </c>
      <c r="K1554" t="s">
        <v>60</v>
      </c>
      <c r="L1554" t="s">
        <v>37</v>
      </c>
      <c r="M1554" s="4">
        <f>+TablaVentas[[#This Row],[Cantidad]]*TablaVentas[[#This Row],[Precio_unitario]]*(1-TablaVentas[[#This Row],[Descuento]])</f>
        <v>450</v>
      </c>
    </row>
    <row r="1555" spans="1:13" x14ac:dyDescent="0.25">
      <c r="A1555" t="s">
        <v>1625</v>
      </c>
      <c r="B1555">
        <v>45878</v>
      </c>
      <c r="C1555" t="s">
        <v>46</v>
      </c>
      <c r="D1555" t="s">
        <v>64</v>
      </c>
      <c r="E1555" t="s">
        <v>17</v>
      </c>
      <c r="F1555" t="s">
        <v>18</v>
      </c>
      <c r="G1555">
        <v>45</v>
      </c>
      <c r="H1555" s="4">
        <v>1200</v>
      </c>
      <c r="I1555" s="3">
        <v>0.3</v>
      </c>
      <c r="J1555" t="s">
        <v>72</v>
      </c>
      <c r="K1555" t="s">
        <v>59</v>
      </c>
      <c r="L1555" t="s">
        <v>34</v>
      </c>
      <c r="M1555" s="4">
        <f>+TablaVentas[[#This Row],[Cantidad]]*TablaVentas[[#This Row],[Precio_unitario]]*(1-TablaVentas[[#This Row],[Descuento]])</f>
        <v>37800</v>
      </c>
    </row>
    <row r="1556" spans="1:13" x14ac:dyDescent="0.25">
      <c r="A1556" t="s">
        <v>1626</v>
      </c>
      <c r="B1556">
        <v>45748</v>
      </c>
      <c r="C1556" t="s">
        <v>48</v>
      </c>
      <c r="D1556" t="s">
        <v>64</v>
      </c>
      <c r="E1556" t="s">
        <v>17</v>
      </c>
      <c r="F1556" t="s">
        <v>18</v>
      </c>
      <c r="G1556">
        <v>44</v>
      </c>
      <c r="H1556" s="4">
        <v>1200</v>
      </c>
      <c r="I1556" s="3">
        <v>0.3</v>
      </c>
      <c r="J1556" t="s">
        <v>72</v>
      </c>
      <c r="K1556" t="s">
        <v>61</v>
      </c>
      <c r="L1556" t="s">
        <v>56</v>
      </c>
      <c r="M1556" s="4">
        <f>+TablaVentas[[#This Row],[Cantidad]]*TablaVentas[[#This Row],[Precio_unitario]]*(1-TablaVentas[[#This Row],[Descuento]])</f>
        <v>36960</v>
      </c>
    </row>
    <row r="1557" spans="1:13" x14ac:dyDescent="0.25">
      <c r="A1557" t="s">
        <v>1627</v>
      </c>
      <c r="B1557">
        <v>45975</v>
      </c>
      <c r="C1557" t="s">
        <v>46</v>
      </c>
      <c r="D1557" t="s">
        <v>64</v>
      </c>
      <c r="E1557" t="s">
        <v>17</v>
      </c>
      <c r="F1557" t="s">
        <v>18</v>
      </c>
      <c r="G1557">
        <v>15</v>
      </c>
      <c r="H1557" s="4">
        <v>1200</v>
      </c>
      <c r="I1557" s="3">
        <v>0.3</v>
      </c>
      <c r="J1557" t="s">
        <v>74</v>
      </c>
      <c r="K1557" t="s">
        <v>60</v>
      </c>
      <c r="L1557" t="s">
        <v>37</v>
      </c>
      <c r="M1557" s="4">
        <f>+TablaVentas[[#This Row],[Cantidad]]*TablaVentas[[#This Row],[Precio_unitario]]*(1-TablaVentas[[#This Row],[Descuento]])</f>
        <v>12600</v>
      </c>
    </row>
    <row r="1558" spans="1:13" x14ac:dyDescent="0.25">
      <c r="A1558" t="s">
        <v>1628</v>
      </c>
      <c r="B1558">
        <v>45864</v>
      </c>
      <c r="C1558" t="s">
        <v>48</v>
      </c>
      <c r="D1558" t="s">
        <v>66</v>
      </c>
      <c r="E1558" t="s">
        <v>20</v>
      </c>
      <c r="F1558" t="s">
        <v>21</v>
      </c>
      <c r="G1558">
        <v>41</v>
      </c>
      <c r="H1558" s="4">
        <v>800</v>
      </c>
      <c r="I1558" s="3">
        <v>0.2</v>
      </c>
      <c r="J1558" t="s">
        <v>72</v>
      </c>
      <c r="K1558" t="s">
        <v>62</v>
      </c>
      <c r="L1558" t="s">
        <v>57</v>
      </c>
      <c r="M1558" s="4">
        <f>+TablaVentas[[#This Row],[Cantidad]]*TablaVentas[[#This Row],[Precio_unitario]]*(1-TablaVentas[[#This Row],[Descuento]])</f>
        <v>26240</v>
      </c>
    </row>
    <row r="1559" spans="1:13" x14ac:dyDescent="0.25">
      <c r="A1559" t="s">
        <v>1629</v>
      </c>
      <c r="B1559">
        <v>45951</v>
      </c>
      <c r="C1559" t="s">
        <v>47</v>
      </c>
      <c r="D1559" t="s">
        <v>63</v>
      </c>
      <c r="E1559" t="s">
        <v>15</v>
      </c>
      <c r="F1559" t="s">
        <v>16</v>
      </c>
      <c r="G1559">
        <v>25</v>
      </c>
      <c r="H1559" s="4">
        <v>50</v>
      </c>
      <c r="I1559" s="3">
        <v>0.1</v>
      </c>
      <c r="J1559" t="s">
        <v>72</v>
      </c>
      <c r="K1559" t="s">
        <v>58</v>
      </c>
      <c r="L1559" t="s">
        <v>30</v>
      </c>
      <c r="M1559" s="4">
        <f>+TablaVentas[[#This Row],[Cantidad]]*TablaVentas[[#This Row],[Precio_unitario]]*(1-TablaVentas[[#This Row],[Descuento]])</f>
        <v>1125</v>
      </c>
    </row>
    <row r="1560" spans="1:13" x14ac:dyDescent="0.25">
      <c r="A1560" t="s">
        <v>1630</v>
      </c>
      <c r="B1560">
        <v>45697</v>
      </c>
      <c r="C1560" t="s">
        <v>46</v>
      </c>
      <c r="D1560" t="s">
        <v>65</v>
      </c>
      <c r="E1560" t="s">
        <v>19</v>
      </c>
      <c r="F1560" t="s">
        <v>16</v>
      </c>
      <c r="G1560">
        <v>7</v>
      </c>
      <c r="H1560" s="4">
        <v>200</v>
      </c>
      <c r="I1560" s="3">
        <v>0.1</v>
      </c>
      <c r="J1560" t="s">
        <v>72</v>
      </c>
      <c r="K1560" t="s">
        <v>58</v>
      </c>
      <c r="L1560" t="s">
        <v>30</v>
      </c>
      <c r="M1560" s="4">
        <f>+TablaVentas[[#This Row],[Cantidad]]*TablaVentas[[#This Row],[Precio_unitario]]*(1-TablaVentas[[#This Row],[Descuento]])</f>
        <v>1260</v>
      </c>
    </row>
    <row r="1561" spans="1:13" x14ac:dyDescent="0.25">
      <c r="A1561" t="s">
        <v>1631</v>
      </c>
      <c r="B1561">
        <v>45914</v>
      </c>
      <c r="C1561" t="s">
        <v>46</v>
      </c>
      <c r="D1561" t="s">
        <v>65</v>
      </c>
      <c r="E1561" t="s">
        <v>19</v>
      </c>
      <c r="F1561" t="s">
        <v>16</v>
      </c>
      <c r="G1561">
        <v>28</v>
      </c>
      <c r="H1561" s="4">
        <v>200</v>
      </c>
      <c r="I1561" s="3">
        <v>0.1</v>
      </c>
      <c r="J1561" t="s">
        <v>74</v>
      </c>
      <c r="K1561" t="s">
        <v>59</v>
      </c>
      <c r="L1561" t="s">
        <v>34</v>
      </c>
      <c r="M1561" s="4">
        <f>+TablaVentas[[#This Row],[Cantidad]]*TablaVentas[[#This Row],[Precio_unitario]]*(1-TablaVentas[[#This Row],[Descuento]])</f>
        <v>5040</v>
      </c>
    </row>
    <row r="1562" spans="1:13" x14ac:dyDescent="0.25">
      <c r="A1562" t="s">
        <v>1632</v>
      </c>
      <c r="B1562">
        <v>45867</v>
      </c>
      <c r="C1562" t="s">
        <v>45</v>
      </c>
      <c r="D1562" t="s">
        <v>63</v>
      </c>
      <c r="E1562" t="s">
        <v>15</v>
      </c>
      <c r="F1562" t="s">
        <v>16</v>
      </c>
      <c r="G1562">
        <v>10</v>
      </c>
      <c r="H1562" s="4">
        <v>50</v>
      </c>
      <c r="I1562" s="3">
        <v>0.1</v>
      </c>
      <c r="J1562" t="s">
        <v>72</v>
      </c>
      <c r="K1562" t="s">
        <v>58</v>
      </c>
      <c r="L1562" t="s">
        <v>30</v>
      </c>
      <c r="M1562" s="4">
        <f>+TablaVentas[[#This Row],[Cantidad]]*TablaVentas[[#This Row],[Precio_unitario]]*(1-TablaVentas[[#This Row],[Descuento]])</f>
        <v>450</v>
      </c>
    </row>
    <row r="1563" spans="1:13" x14ac:dyDescent="0.25">
      <c r="A1563" t="s">
        <v>1633</v>
      </c>
      <c r="B1563">
        <v>45923</v>
      </c>
      <c r="C1563" t="s">
        <v>47</v>
      </c>
      <c r="D1563" t="s">
        <v>64</v>
      </c>
      <c r="E1563" t="s">
        <v>17</v>
      </c>
      <c r="F1563" t="s">
        <v>18</v>
      </c>
      <c r="G1563">
        <v>34</v>
      </c>
      <c r="H1563" s="4">
        <v>1200</v>
      </c>
      <c r="I1563" s="3">
        <v>0.3</v>
      </c>
      <c r="J1563" t="s">
        <v>70</v>
      </c>
      <c r="K1563" t="s">
        <v>60</v>
      </c>
      <c r="L1563" t="s">
        <v>37</v>
      </c>
      <c r="M1563" s="4">
        <f>+TablaVentas[[#This Row],[Cantidad]]*TablaVentas[[#This Row],[Precio_unitario]]*(1-TablaVentas[[#This Row],[Descuento]])</f>
        <v>28560</v>
      </c>
    </row>
    <row r="1564" spans="1:13" x14ac:dyDescent="0.25">
      <c r="A1564" t="s">
        <v>1634</v>
      </c>
      <c r="B1564">
        <v>45748</v>
      </c>
      <c r="C1564" t="s">
        <v>45</v>
      </c>
      <c r="D1564" t="s">
        <v>64</v>
      </c>
      <c r="E1564" t="s">
        <v>17</v>
      </c>
      <c r="F1564" t="s">
        <v>18</v>
      </c>
      <c r="G1564">
        <v>39</v>
      </c>
      <c r="H1564" s="4">
        <v>1200</v>
      </c>
      <c r="I1564" s="3">
        <v>0.3</v>
      </c>
      <c r="J1564" t="s">
        <v>70</v>
      </c>
      <c r="K1564" t="s">
        <v>58</v>
      </c>
      <c r="L1564" t="s">
        <v>30</v>
      </c>
      <c r="M1564" s="4">
        <f>+TablaVentas[[#This Row],[Cantidad]]*TablaVentas[[#This Row],[Precio_unitario]]*(1-TablaVentas[[#This Row],[Descuento]])</f>
        <v>32759.999999999996</v>
      </c>
    </row>
    <row r="1565" spans="1:13" x14ac:dyDescent="0.25">
      <c r="A1565" t="s">
        <v>1635</v>
      </c>
      <c r="B1565">
        <v>45960</v>
      </c>
      <c r="C1565" t="s">
        <v>48</v>
      </c>
      <c r="D1565" t="s">
        <v>66</v>
      </c>
      <c r="E1565" t="s">
        <v>20</v>
      </c>
      <c r="F1565" t="s">
        <v>21</v>
      </c>
      <c r="G1565">
        <v>17</v>
      </c>
      <c r="H1565" s="4">
        <v>800</v>
      </c>
      <c r="I1565" s="3">
        <v>0.2</v>
      </c>
      <c r="J1565" t="s">
        <v>74</v>
      </c>
      <c r="K1565" t="s">
        <v>59</v>
      </c>
      <c r="L1565" t="s">
        <v>34</v>
      </c>
      <c r="M1565" s="4">
        <f>+TablaVentas[[#This Row],[Cantidad]]*TablaVentas[[#This Row],[Precio_unitario]]*(1-TablaVentas[[#This Row],[Descuento]])</f>
        <v>10880</v>
      </c>
    </row>
    <row r="1566" spans="1:13" x14ac:dyDescent="0.25">
      <c r="A1566" t="s">
        <v>1636</v>
      </c>
      <c r="B1566">
        <v>45659</v>
      </c>
      <c r="C1566" t="s">
        <v>48</v>
      </c>
      <c r="D1566" t="s">
        <v>65</v>
      </c>
      <c r="E1566" t="s">
        <v>19</v>
      </c>
      <c r="F1566" t="s">
        <v>16</v>
      </c>
      <c r="G1566">
        <v>44</v>
      </c>
      <c r="H1566" s="4">
        <v>200</v>
      </c>
      <c r="I1566" s="3">
        <v>0.1</v>
      </c>
      <c r="J1566" t="s">
        <v>72</v>
      </c>
      <c r="K1566" t="s">
        <v>58</v>
      </c>
      <c r="L1566" t="s">
        <v>30</v>
      </c>
      <c r="M1566" s="4">
        <f>+TablaVentas[[#This Row],[Cantidad]]*TablaVentas[[#This Row],[Precio_unitario]]*(1-TablaVentas[[#This Row],[Descuento]])</f>
        <v>7920</v>
      </c>
    </row>
    <row r="1567" spans="1:13" x14ac:dyDescent="0.25">
      <c r="A1567" t="s">
        <v>1637</v>
      </c>
      <c r="B1567">
        <v>45695</v>
      </c>
      <c r="C1567" t="s">
        <v>45</v>
      </c>
      <c r="D1567" t="s">
        <v>63</v>
      </c>
      <c r="E1567" t="s">
        <v>15</v>
      </c>
      <c r="F1567" t="s">
        <v>16</v>
      </c>
      <c r="G1567">
        <v>33</v>
      </c>
      <c r="H1567" s="4">
        <v>50</v>
      </c>
      <c r="I1567" s="3">
        <v>0.1</v>
      </c>
      <c r="J1567" t="s">
        <v>70</v>
      </c>
      <c r="K1567" t="s">
        <v>58</v>
      </c>
      <c r="L1567" t="s">
        <v>30</v>
      </c>
      <c r="M1567" s="4">
        <f>+TablaVentas[[#This Row],[Cantidad]]*TablaVentas[[#This Row],[Precio_unitario]]*(1-TablaVentas[[#This Row],[Descuento]])</f>
        <v>1485</v>
      </c>
    </row>
    <row r="1568" spans="1:13" x14ac:dyDescent="0.25">
      <c r="A1568" t="s">
        <v>1638</v>
      </c>
      <c r="B1568">
        <v>45980</v>
      </c>
      <c r="C1568" t="s">
        <v>46</v>
      </c>
      <c r="D1568" t="s">
        <v>66</v>
      </c>
      <c r="E1568" t="s">
        <v>20</v>
      </c>
      <c r="F1568" t="s">
        <v>21</v>
      </c>
      <c r="G1568">
        <v>32</v>
      </c>
      <c r="H1568" s="4">
        <v>800</v>
      </c>
      <c r="I1568" s="3">
        <v>0.2</v>
      </c>
      <c r="J1568" t="s">
        <v>72</v>
      </c>
      <c r="K1568" t="s">
        <v>60</v>
      </c>
      <c r="L1568" t="s">
        <v>37</v>
      </c>
      <c r="M1568" s="4">
        <f>+TablaVentas[[#This Row],[Cantidad]]*TablaVentas[[#This Row],[Precio_unitario]]*(1-TablaVentas[[#This Row],[Descuento]])</f>
        <v>20480</v>
      </c>
    </row>
    <row r="1569" spans="1:13" x14ac:dyDescent="0.25">
      <c r="A1569" t="s">
        <v>1639</v>
      </c>
      <c r="B1569">
        <v>45862</v>
      </c>
      <c r="C1569" t="s">
        <v>45</v>
      </c>
      <c r="D1569" t="s">
        <v>64</v>
      </c>
      <c r="E1569" t="s">
        <v>17</v>
      </c>
      <c r="F1569" t="s">
        <v>18</v>
      </c>
      <c r="G1569">
        <v>18</v>
      </c>
      <c r="H1569" s="4">
        <v>1200</v>
      </c>
      <c r="I1569" s="3">
        <v>0.3</v>
      </c>
      <c r="J1569" t="s">
        <v>72</v>
      </c>
      <c r="K1569" t="s">
        <v>58</v>
      </c>
      <c r="L1569" t="s">
        <v>30</v>
      </c>
      <c r="M1569" s="4">
        <f>+TablaVentas[[#This Row],[Cantidad]]*TablaVentas[[#This Row],[Precio_unitario]]*(1-TablaVentas[[#This Row],[Descuento]])</f>
        <v>15119.999999999998</v>
      </c>
    </row>
    <row r="1570" spans="1:13" x14ac:dyDescent="0.25">
      <c r="A1570" t="s">
        <v>1640</v>
      </c>
      <c r="B1570">
        <v>45739</v>
      </c>
      <c r="C1570" t="s">
        <v>47</v>
      </c>
      <c r="D1570" t="s">
        <v>66</v>
      </c>
      <c r="E1570" t="s">
        <v>20</v>
      </c>
      <c r="F1570" t="s">
        <v>21</v>
      </c>
      <c r="G1570">
        <v>8</v>
      </c>
      <c r="H1570" s="4">
        <v>800</v>
      </c>
      <c r="I1570" s="3">
        <v>0.2</v>
      </c>
      <c r="J1570" t="s">
        <v>72</v>
      </c>
      <c r="K1570" t="s">
        <v>60</v>
      </c>
      <c r="L1570" t="s">
        <v>37</v>
      </c>
      <c r="M1570" s="4">
        <f>+TablaVentas[[#This Row],[Cantidad]]*TablaVentas[[#This Row],[Precio_unitario]]*(1-TablaVentas[[#This Row],[Descuento]])</f>
        <v>5120</v>
      </c>
    </row>
    <row r="1571" spans="1:13" x14ac:dyDescent="0.25">
      <c r="A1571" t="s">
        <v>1641</v>
      </c>
      <c r="B1571">
        <v>45737</v>
      </c>
      <c r="C1571" t="s">
        <v>48</v>
      </c>
      <c r="D1571" t="s">
        <v>65</v>
      </c>
      <c r="E1571" t="s">
        <v>19</v>
      </c>
      <c r="F1571" t="s">
        <v>16</v>
      </c>
      <c r="G1571">
        <v>12</v>
      </c>
      <c r="H1571" s="4">
        <v>200</v>
      </c>
      <c r="I1571" s="3">
        <v>0.1</v>
      </c>
      <c r="J1571" t="s">
        <v>72</v>
      </c>
      <c r="K1571" t="s">
        <v>59</v>
      </c>
      <c r="L1571" t="s">
        <v>34</v>
      </c>
      <c r="M1571" s="4">
        <f>+TablaVentas[[#This Row],[Cantidad]]*TablaVentas[[#This Row],[Precio_unitario]]*(1-TablaVentas[[#This Row],[Descuento]])</f>
        <v>2160</v>
      </c>
    </row>
    <row r="1572" spans="1:13" x14ac:dyDescent="0.25">
      <c r="A1572" t="s">
        <v>1642</v>
      </c>
      <c r="B1572">
        <v>45996</v>
      </c>
      <c r="C1572" t="s">
        <v>45</v>
      </c>
      <c r="D1572" t="s">
        <v>65</v>
      </c>
      <c r="E1572" t="s">
        <v>19</v>
      </c>
      <c r="F1572" t="s">
        <v>16</v>
      </c>
      <c r="G1572">
        <v>38</v>
      </c>
      <c r="H1572" s="4">
        <v>200</v>
      </c>
      <c r="I1572" s="3">
        <v>0.1</v>
      </c>
      <c r="J1572" t="s">
        <v>70</v>
      </c>
      <c r="K1572" t="s">
        <v>61</v>
      </c>
      <c r="L1572" t="s">
        <v>56</v>
      </c>
      <c r="M1572" s="4">
        <f>+TablaVentas[[#This Row],[Cantidad]]*TablaVentas[[#This Row],[Precio_unitario]]*(1-TablaVentas[[#This Row],[Descuento]])</f>
        <v>6840</v>
      </c>
    </row>
    <row r="1573" spans="1:13" x14ac:dyDescent="0.25">
      <c r="A1573" t="s">
        <v>1643</v>
      </c>
      <c r="B1573">
        <v>45693</v>
      </c>
      <c r="C1573" t="s">
        <v>48</v>
      </c>
      <c r="D1573" t="s">
        <v>63</v>
      </c>
      <c r="E1573" t="s">
        <v>15</v>
      </c>
      <c r="F1573" t="s">
        <v>16</v>
      </c>
      <c r="G1573">
        <v>44</v>
      </c>
      <c r="H1573" s="4">
        <v>50</v>
      </c>
      <c r="I1573" s="3">
        <v>0.1</v>
      </c>
      <c r="J1573" t="s">
        <v>74</v>
      </c>
      <c r="K1573" t="s">
        <v>58</v>
      </c>
      <c r="L1573" t="s">
        <v>30</v>
      </c>
      <c r="M1573" s="4">
        <f>+TablaVentas[[#This Row],[Cantidad]]*TablaVentas[[#This Row],[Precio_unitario]]*(1-TablaVentas[[#This Row],[Descuento]])</f>
        <v>1980</v>
      </c>
    </row>
    <row r="1574" spans="1:13" x14ac:dyDescent="0.25">
      <c r="A1574" t="s">
        <v>1644</v>
      </c>
      <c r="B1574">
        <v>45956</v>
      </c>
      <c r="C1574" t="s">
        <v>46</v>
      </c>
      <c r="D1574" t="s">
        <v>65</v>
      </c>
      <c r="E1574" t="s">
        <v>19</v>
      </c>
      <c r="F1574" t="s">
        <v>16</v>
      </c>
      <c r="G1574">
        <v>16</v>
      </c>
      <c r="H1574" s="4">
        <v>200</v>
      </c>
      <c r="I1574" s="3">
        <v>0.1</v>
      </c>
      <c r="J1574" t="s">
        <v>74</v>
      </c>
      <c r="K1574" t="s">
        <v>60</v>
      </c>
      <c r="L1574" t="s">
        <v>37</v>
      </c>
      <c r="M1574" s="4">
        <f>+TablaVentas[[#This Row],[Cantidad]]*TablaVentas[[#This Row],[Precio_unitario]]*(1-TablaVentas[[#This Row],[Descuento]])</f>
        <v>2880</v>
      </c>
    </row>
    <row r="1575" spans="1:13" x14ac:dyDescent="0.25">
      <c r="A1575" t="s">
        <v>1645</v>
      </c>
      <c r="B1575">
        <v>45834</v>
      </c>
      <c r="C1575" t="s">
        <v>47</v>
      </c>
      <c r="D1575" t="s">
        <v>65</v>
      </c>
      <c r="E1575" t="s">
        <v>19</v>
      </c>
      <c r="F1575" t="s">
        <v>16</v>
      </c>
      <c r="G1575">
        <v>19</v>
      </c>
      <c r="H1575" s="4">
        <v>200</v>
      </c>
      <c r="I1575" s="3">
        <v>0.1</v>
      </c>
      <c r="J1575" t="s">
        <v>74</v>
      </c>
      <c r="K1575" t="s">
        <v>61</v>
      </c>
      <c r="L1575" t="s">
        <v>56</v>
      </c>
      <c r="M1575" s="4">
        <f>+TablaVentas[[#This Row],[Cantidad]]*TablaVentas[[#This Row],[Precio_unitario]]*(1-TablaVentas[[#This Row],[Descuento]])</f>
        <v>3420</v>
      </c>
    </row>
    <row r="1576" spans="1:13" x14ac:dyDescent="0.25">
      <c r="A1576" t="s">
        <v>1646</v>
      </c>
      <c r="B1576">
        <v>45937</v>
      </c>
      <c r="C1576" t="s">
        <v>47</v>
      </c>
      <c r="D1576" t="s">
        <v>65</v>
      </c>
      <c r="E1576" t="s">
        <v>19</v>
      </c>
      <c r="F1576" t="s">
        <v>16</v>
      </c>
      <c r="G1576">
        <v>22</v>
      </c>
      <c r="H1576" s="4">
        <v>200</v>
      </c>
      <c r="I1576" s="3">
        <v>0.1</v>
      </c>
      <c r="J1576" t="s">
        <v>70</v>
      </c>
      <c r="K1576" t="s">
        <v>58</v>
      </c>
      <c r="L1576" t="s">
        <v>30</v>
      </c>
      <c r="M1576" s="4">
        <f>+TablaVentas[[#This Row],[Cantidad]]*TablaVentas[[#This Row],[Precio_unitario]]*(1-TablaVentas[[#This Row],[Descuento]])</f>
        <v>3960</v>
      </c>
    </row>
    <row r="1577" spans="1:13" x14ac:dyDescent="0.25">
      <c r="A1577" t="s">
        <v>1647</v>
      </c>
      <c r="B1577">
        <v>46022</v>
      </c>
      <c r="C1577" t="s">
        <v>45</v>
      </c>
      <c r="D1577" t="s">
        <v>63</v>
      </c>
      <c r="E1577" t="s">
        <v>15</v>
      </c>
      <c r="F1577" t="s">
        <v>16</v>
      </c>
      <c r="G1577">
        <v>36</v>
      </c>
      <c r="H1577" s="4">
        <v>50</v>
      </c>
      <c r="I1577" s="3">
        <v>0.1</v>
      </c>
      <c r="J1577" t="s">
        <v>72</v>
      </c>
      <c r="K1577" t="s">
        <v>58</v>
      </c>
      <c r="L1577" t="s">
        <v>30</v>
      </c>
      <c r="M1577" s="4">
        <f>+TablaVentas[[#This Row],[Cantidad]]*TablaVentas[[#This Row],[Precio_unitario]]*(1-TablaVentas[[#This Row],[Descuento]])</f>
        <v>1620</v>
      </c>
    </row>
    <row r="1578" spans="1:13" x14ac:dyDescent="0.25">
      <c r="A1578" t="s">
        <v>1648</v>
      </c>
      <c r="B1578">
        <v>45996</v>
      </c>
      <c r="C1578" t="s">
        <v>45</v>
      </c>
      <c r="D1578" t="s">
        <v>64</v>
      </c>
      <c r="E1578" t="s">
        <v>17</v>
      </c>
      <c r="F1578" t="s">
        <v>18</v>
      </c>
      <c r="G1578">
        <v>29</v>
      </c>
      <c r="H1578" s="4">
        <v>1200</v>
      </c>
      <c r="I1578" s="3">
        <v>0.3</v>
      </c>
      <c r="J1578" t="s">
        <v>70</v>
      </c>
      <c r="K1578" t="s">
        <v>61</v>
      </c>
      <c r="L1578" t="s">
        <v>56</v>
      </c>
      <c r="M1578" s="4">
        <f>+TablaVentas[[#This Row],[Cantidad]]*TablaVentas[[#This Row],[Precio_unitario]]*(1-TablaVentas[[#This Row],[Descuento]])</f>
        <v>24360</v>
      </c>
    </row>
    <row r="1579" spans="1:13" x14ac:dyDescent="0.25">
      <c r="A1579" t="s">
        <v>1649</v>
      </c>
      <c r="B1579">
        <v>45877</v>
      </c>
      <c r="C1579" t="s">
        <v>47</v>
      </c>
      <c r="D1579" t="s">
        <v>64</v>
      </c>
      <c r="E1579" t="s">
        <v>17</v>
      </c>
      <c r="F1579" t="s">
        <v>18</v>
      </c>
      <c r="G1579">
        <v>37</v>
      </c>
      <c r="H1579" s="4">
        <v>1200</v>
      </c>
      <c r="I1579" s="3">
        <v>0.3</v>
      </c>
      <c r="J1579" t="s">
        <v>70</v>
      </c>
      <c r="K1579" t="s">
        <v>59</v>
      </c>
      <c r="L1579" t="s">
        <v>34</v>
      </c>
      <c r="M1579" s="4">
        <f>+TablaVentas[[#This Row],[Cantidad]]*TablaVentas[[#This Row],[Precio_unitario]]*(1-TablaVentas[[#This Row],[Descuento]])</f>
        <v>31079.999999999996</v>
      </c>
    </row>
    <row r="1580" spans="1:13" x14ac:dyDescent="0.25">
      <c r="A1580" t="s">
        <v>1650</v>
      </c>
      <c r="B1580">
        <v>45747</v>
      </c>
      <c r="C1580" t="s">
        <v>45</v>
      </c>
      <c r="D1580" t="s">
        <v>65</v>
      </c>
      <c r="E1580" t="s">
        <v>19</v>
      </c>
      <c r="F1580" t="s">
        <v>16</v>
      </c>
      <c r="G1580">
        <v>6</v>
      </c>
      <c r="H1580" s="4">
        <v>200</v>
      </c>
      <c r="I1580" s="3">
        <v>0.1</v>
      </c>
      <c r="J1580" t="s">
        <v>72</v>
      </c>
      <c r="K1580" t="s">
        <v>58</v>
      </c>
      <c r="L1580" t="s">
        <v>30</v>
      </c>
      <c r="M1580" s="4">
        <f>+TablaVentas[[#This Row],[Cantidad]]*TablaVentas[[#This Row],[Precio_unitario]]*(1-TablaVentas[[#This Row],[Descuento]])</f>
        <v>1080</v>
      </c>
    </row>
    <row r="1581" spans="1:13" x14ac:dyDescent="0.25">
      <c r="A1581" t="s">
        <v>1651</v>
      </c>
      <c r="B1581">
        <v>45904</v>
      </c>
      <c r="C1581" t="s">
        <v>47</v>
      </c>
      <c r="D1581" t="s">
        <v>65</v>
      </c>
      <c r="E1581" t="s">
        <v>19</v>
      </c>
      <c r="F1581" t="s">
        <v>16</v>
      </c>
      <c r="G1581">
        <v>22</v>
      </c>
      <c r="H1581" s="4">
        <v>200</v>
      </c>
      <c r="I1581" s="3">
        <v>0.1</v>
      </c>
      <c r="J1581" t="s">
        <v>72</v>
      </c>
      <c r="K1581" t="s">
        <v>58</v>
      </c>
      <c r="L1581" t="s">
        <v>30</v>
      </c>
      <c r="M1581" s="4">
        <f>+TablaVentas[[#This Row],[Cantidad]]*TablaVentas[[#This Row],[Precio_unitario]]*(1-TablaVentas[[#This Row],[Descuento]])</f>
        <v>3960</v>
      </c>
    </row>
    <row r="1582" spans="1:13" x14ac:dyDescent="0.25">
      <c r="A1582" t="s">
        <v>1652</v>
      </c>
      <c r="B1582">
        <v>45963</v>
      </c>
      <c r="C1582" t="s">
        <v>48</v>
      </c>
      <c r="D1582" t="s">
        <v>63</v>
      </c>
      <c r="E1582" t="s">
        <v>15</v>
      </c>
      <c r="F1582" t="s">
        <v>16</v>
      </c>
      <c r="G1582">
        <v>21</v>
      </c>
      <c r="H1582" s="4">
        <v>50</v>
      </c>
      <c r="I1582" s="3">
        <v>0.1</v>
      </c>
      <c r="J1582" t="s">
        <v>74</v>
      </c>
      <c r="K1582" t="s">
        <v>62</v>
      </c>
      <c r="L1582" t="s">
        <v>57</v>
      </c>
      <c r="M1582" s="4">
        <f>+TablaVentas[[#This Row],[Cantidad]]*TablaVentas[[#This Row],[Precio_unitario]]*(1-TablaVentas[[#This Row],[Descuento]])</f>
        <v>945</v>
      </c>
    </row>
    <row r="1583" spans="1:13" x14ac:dyDescent="0.25">
      <c r="A1583" t="s">
        <v>1653</v>
      </c>
      <c r="B1583">
        <v>45710</v>
      </c>
      <c r="C1583" t="s">
        <v>47</v>
      </c>
      <c r="D1583" t="s">
        <v>63</v>
      </c>
      <c r="E1583" t="s">
        <v>15</v>
      </c>
      <c r="F1583" t="s">
        <v>16</v>
      </c>
      <c r="G1583">
        <v>37</v>
      </c>
      <c r="H1583" s="4">
        <v>50</v>
      </c>
      <c r="I1583" s="3">
        <v>0.1</v>
      </c>
      <c r="J1583" t="s">
        <v>72</v>
      </c>
      <c r="K1583" t="s">
        <v>62</v>
      </c>
      <c r="L1583" t="s">
        <v>57</v>
      </c>
      <c r="M1583" s="4">
        <f>+TablaVentas[[#This Row],[Cantidad]]*TablaVentas[[#This Row],[Precio_unitario]]*(1-TablaVentas[[#This Row],[Descuento]])</f>
        <v>1665</v>
      </c>
    </row>
    <row r="1584" spans="1:13" x14ac:dyDescent="0.25">
      <c r="A1584" t="s">
        <v>1654</v>
      </c>
      <c r="B1584">
        <v>45880</v>
      </c>
      <c r="C1584" t="s">
        <v>46</v>
      </c>
      <c r="D1584" t="s">
        <v>63</v>
      </c>
      <c r="E1584" t="s">
        <v>15</v>
      </c>
      <c r="F1584" t="s">
        <v>16</v>
      </c>
      <c r="G1584">
        <v>43</v>
      </c>
      <c r="H1584" s="4">
        <v>50</v>
      </c>
      <c r="I1584" s="3">
        <v>0.1</v>
      </c>
      <c r="J1584" t="s">
        <v>72</v>
      </c>
      <c r="K1584" t="s">
        <v>59</v>
      </c>
      <c r="L1584" t="s">
        <v>34</v>
      </c>
      <c r="M1584" s="4">
        <f>+TablaVentas[[#This Row],[Cantidad]]*TablaVentas[[#This Row],[Precio_unitario]]*(1-TablaVentas[[#This Row],[Descuento]])</f>
        <v>1935</v>
      </c>
    </row>
    <row r="1585" spans="1:13" x14ac:dyDescent="0.25">
      <c r="A1585" t="s">
        <v>1655</v>
      </c>
      <c r="B1585">
        <v>45860</v>
      </c>
      <c r="C1585" t="s">
        <v>45</v>
      </c>
      <c r="D1585" t="s">
        <v>63</v>
      </c>
      <c r="E1585" t="s">
        <v>15</v>
      </c>
      <c r="F1585" t="s">
        <v>16</v>
      </c>
      <c r="G1585">
        <v>24</v>
      </c>
      <c r="H1585" s="4">
        <v>50</v>
      </c>
      <c r="I1585" s="3">
        <v>0.1</v>
      </c>
      <c r="J1585" t="s">
        <v>72</v>
      </c>
      <c r="K1585" t="s">
        <v>62</v>
      </c>
      <c r="L1585" t="s">
        <v>57</v>
      </c>
      <c r="M1585" s="4">
        <f>+TablaVentas[[#This Row],[Cantidad]]*TablaVentas[[#This Row],[Precio_unitario]]*(1-TablaVentas[[#This Row],[Descuento]])</f>
        <v>1080</v>
      </c>
    </row>
    <row r="1586" spans="1:13" x14ac:dyDescent="0.25">
      <c r="A1586" t="s">
        <v>1656</v>
      </c>
      <c r="B1586">
        <v>45850</v>
      </c>
      <c r="C1586" t="s">
        <v>47</v>
      </c>
      <c r="D1586" t="s">
        <v>66</v>
      </c>
      <c r="E1586" t="s">
        <v>20</v>
      </c>
      <c r="F1586" t="s">
        <v>21</v>
      </c>
      <c r="G1586">
        <v>35</v>
      </c>
      <c r="H1586" s="4">
        <v>800</v>
      </c>
      <c r="I1586" s="3">
        <v>0.2</v>
      </c>
      <c r="J1586" t="s">
        <v>74</v>
      </c>
      <c r="K1586" t="s">
        <v>60</v>
      </c>
      <c r="L1586" t="s">
        <v>37</v>
      </c>
      <c r="M1586" s="4">
        <f>+TablaVentas[[#This Row],[Cantidad]]*TablaVentas[[#This Row],[Precio_unitario]]*(1-TablaVentas[[#This Row],[Descuento]])</f>
        <v>22400</v>
      </c>
    </row>
    <row r="1587" spans="1:13" x14ac:dyDescent="0.25">
      <c r="A1587" t="s">
        <v>1657</v>
      </c>
      <c r="B1587">
        <v>45738</v>
      </c>
      <c r="C1587" t="s">
        <v>45</v>
      </c>
      <c r="D1587" t="s">
        <v>63</v>
      </c>
      <c r="E1587" t="s">
        <v>15</v>
      </c>
      <c r="F1587" t="s">
        <v>16</v>
      </c>
      <c r="G1587">
        <v>36</v>
      </c>
      <c r="H1587" s="4">
        <v>50</v>
      </c>
      <c r="I1587" s="3">
        <v>0.1</v>
      </c>
      <c r="J1587" t="s">
        <v>70</v>
      </c>
      <c r="K1587" t="s">
        <v>58</v>
      </c>
      <c r="L1587" t="s">
        <v>30</v>
      </c>
      <c r="M1587" s="4">
        <f>+TablaVentas[[#This Row],[Cantidad]]*TablaVentas[[#This Row],[Precio_unitario]]*(1-TablaVentas[[#This Row],[Descuento]])</f>
        <v>1620</v>
      </c>
    </row>
    <row r="1588" spans="1:13" x14ac:dyDescent="0.25">
      <c r="A1588" t="s">
        <v>1658</v>
      </c>
      <c r="B1588">
        <v>45836</v>
      </c>
      <c r="C1588" t="s">
        <v>46</v>
      </c>
      <c r="D1588" t="s">
        <v>64</v>
      </c>
      <c r="E1588" t="s">
        <v>17</v>
      </c>
      <c r="F1588" t="s">
        <v>18</v>
      </c>
      <c r="G1588">
        <v>22</v>
      </c>
      <c r="H1588" s="4">
        <v>1200</v>
      </c>
      <c r="I1588" s="3">
        <v>0.3</v>
      </c>
      <c r="J1588" t="s">
        <v>74</v>
      </c>
      <c r="K1588" t="s">
        <v>60</v>
      </c>
      <c r="L1588" t="s">
        <v>37</v>
      </c>
      <c r="M1588" s="4">
        <f>+TablaVentas[[#This Row],[Cantidad]]*TablaVentas[[#This Row],[Precio_unitario]]*(1-TablaVentas[[#This Row],[Descuento]])</f>
        <v>18480</v>
      </c>
    </row>
    <row r="1589" spans="1:13" x14ac:dyDescent="0.25">
      <c r="A1589" t="s">
        <v>1659</v>
      </c>
      <c r="B1589">
        <v>46012</v>
      </c>
      <c r="C1589" t="s">
        <v>45</v>
      </c>
      <c r="D1589" t="s">
        <v>65</v>
      </c>
      <c r="E1589" t="s">
        <v>19</v>
      </c>
      <c r="F1589" t="s">
        <v>16</v>
      </c>
      <c r="G1589">
        <v>25</v>
      </c>
      <c r="H1589" s="4">
        <v>200</v>
      </c>
      <c r="I1589" s="3">
        <v>0.1</v>
      </c>
      <c r="J1589" t="s">
        <v>70</v>
      </c>
      <c r="K1589" t="s">
        <v>60</v>
      </c>
      <c r="L1589" t="s">
        <v>37</v>
      </c>
      <c r="M1589" s="4">
        <f>+TablaVentas[[#This Row],[Cantidad]]*TablaVentas[[#This Row],[Precio_unitario]]*(1-TablaVentas[[#This Row],[Descuento]])</f>
        <v>4500</v>
      </c>
    </row>
    <row r="1590" spans="1:13" x14ac:dyDescent="0.25">
      <c r="A1590" t="s">
        <v>1660</v>
      </c>
      <c r="B1590">
        <v>45737</v>
      </c>
      <c r="C1590" t="s">
        <v>47</v>
      </c>
      <c r="D1590" t="s">
        <v>64</v>
      </c>
      <c r="E1590" t="s">
        <v>17</v>
      </c>
      <c r="F1590" t="s">
        <v>18</v>
      </c>
      <c r="G1590">
        <v>7</v>
      </c>
      <c r="H1590" s="4">
        <v>1200</v>
      </c>
      <c r="I1590" s="3">
        <v>0.3</v>
      </c>
      <c r="J1590" t="s">
        <v>70</v>
      </c>
      <c r="K1590" t="s">
        <v>62</v>
      </c>
      <c r="L1590" t="s">
        <v>57</v>
      </c>
      <c r="M1590" s="4">
        <f>+TablaVentas[[#This Row],[Cantidad]]*TablaVentas[[#This Row],[Precio_unitario]]*(1-TablaVentas[[#This Row],[Descuento]])</f>
        <v>5880</v>
      </c>
    </row>
    <row r="1591" spans="1:13" x14ac:dyDescent="0.25">
      <c r="A1591" t="s">
        <v>1661</v>
      </c>
      <c r="B1591">
        <v>45808</v>
      </c>
      <c r="C1591" t="s">
        <v>46</v>
      </c>
      <c r="D1591" t="s">
        <v>65</v>
      </c>
      <c r="E1591" t="s">
        <v>19</v>
      </c>
      <c r="F1591" t="s">
        <v>16</v>
      </c>
      <c r="G1591">
        <v>5</v>
      </c>
      <c r="H1591" s="4">
        <v>200</v>
      </c>
      <c r="I1591" s="3">
        <v>0.1</v>
      </c>
      <c r="J1591" t="s">
        <v>74</v>
      </c>
      <c r="K1591" t="s">
        <v>61</v>
      </c>
      <c r="L1591" t="s">
        <v>56</v>
      </c>
      <c r="M1591" s="4">
        <f>+TablaVentas[[#This Row],[Cantidad]]*TablaVentas[[#This Row],[Precio_unitario]]*(1-TablaVentas[[#This Row],[Descuento]])</f>
        <v>900</v>
      </c>
    </row>
    <row r="1592" spans="1:13" x14ac:dyDescent="0.25">
      <c r="A1592" t="s">
        <v>1662</v>
      </c>
      <c r="B1592">
        <v>45991</v>
      </c>
      <c r="C1592" t="s">
        <v>48</v>
      </c>
      <c r="D1592" t="s">
        <v>65</v>
      </c>
      <c r="E1592" t="s">
        <v>19</v>
      </c>
      <c r="F1592" t="s">
        <v>16</v>
      </c>
      <c r="G1592">
        <v>43</v>
      </c>
      <c r="H1592" s="4">
        <v>200</v>
      </c>
      <c r="I1592" s="3">
        <v>0.1</v>
      </c>
      <c r="J1592" t="s">
        <v>74</v>
      </c>
      <c r="K1592" t="s">
        <v>62</v>
      </c>
      <c r="L1592" t="s">
        <v>57</v>
      </c>
      <c r="M1592" s="4">
        <f>+TablaVentas[[#This Row],[Cantidad]]*TablaVentas[[#This Row],[Precio_unitario]]*(1-TablaVentas[[#This Row],[Descuento]])</f>
        <v>7740</v>
      </c>
    </row>
    <row r="1593" spans="1:13" x14ac:dyDescent="0.25">
      <c r="A1593" t="s">
        <v>1663</v>
      </c>
      <c r="B1593">
        <v>45687</v>
      </c>
      <c r="C1593" t="s">
        <v>47</v>
      </c>
      <c r="D1593" t="s">
        <v>64</v>
      </c>
      <c r="E1593" t="s">
        <v>17</v>
      </c>
      <c r="F1593" t="s">
        <v>18</v>
      </c>
      <c r="G1593">
        <v>13</v>
      </c>
      <c r="H1593" s="4">
        <v>1200</v>
      </c>
      <c r="I1593" s="3">
        <v>0.3</v>
      </c>
      <c r="J1593" t="s">
        <v>70</v>
      </c>
      <c r="K1593" t="s">
        <v>60</v>
      </c>
      <c r="L1593" t="s">
        <v>37</v>
      </c>
      <c r="M1593" s="4">
        <f>+TablaVentas[[#This Row],[Cantidad]]*TablaVentas[[#This Row],[Precio_unitario]]*(1-TablaVentas[[#This Row],[Descuento]])</f>
        <v>10920</v>
      </c>
    </row>
    <row r="1594" spans="1:13" x14ac:dyDescent="0.25">
      <c r="A1594" t="s">
        <v>1664</v>
      </c>
      <c r="B1594">
        <v>45695</v>
      </c>
      <c r="C1594" t="s">
        <v>47</v>
      </c>
      <c r="D1594" t="s">
        <v>64</v>
      </c>
      <c r="E1594" t="s">
        <v>17</v>
      </c>
      <c r="F1594" t="s">
        <v>18</v>
      </c>
      <c r="G1594">
        <v>16</v>
      </c>
      <c r="H1594" s="4">
        <v>1200</v>
      </c>
      <c r="I1594" s="3">
        <v>0.3</v>
      </c>
      <c r="J1594" t="s">
        <v>74</v>
      </c>
      <c r="K1594" t="s">
        <v>58</v>
      </c>
      <c r="L1594" t="s">
        <v>30</v>
      </c>
      <c r="M1594" s="4">
        <f>+TablaVentas[[#This Row],[Cantidad]]*TablaVentas[[#This Row],[Precio_unitario]]*(1-TablaVentas[[#This Row],[Descuento]])</f>
        <v>13440</v>
      </c>
    </row>
    <row r="1595" spans="1:13" x14ac:dyDescent="0.25">
      <c r="A1595" t="s">
        <v>1665</v>
      </c>
      <c r="B1595">
        <v>45847</v>
      </c>
      <c r="C1595" t="s">
        <v>47</v>
      </c>
      <c r="D1595" t="s">
        <v>63</v>
      </c>
      <c r="E1595" t="s">
        <v>15</v>
      </c>
      <c r="F1595" t="s">
        <v>16</v>
      </c>
      <c r="G1595">
        <v>7</v>
      </c>
      <c r="H1595" s="4">
        <v>50</v>
      </c>
      <c r="I1595" s="3">
        <v>0.1</v>
      </c>
      <c r="J1595" t="s">
        <v>74</v>
      </c>
      <c r="K1595" t="s">
        <v>58</v>
      </c>
      <c r="L1595" t="s">
        <v>30</v>
      </c>
      <c r="M1595" s="4">
        <f>+TablaVentas[[#This Row],[Cantidad]]*TablaVentas[[#This Row],[Precio_unitario]]*(1-TablaVentas[[#This Row],[Descuento]])</f>
        <v>315</v>
      </c>
    </row>
    <row r="1596" spans="1:13" x14ac:dyDescent="0.25">
      <c r="A1596" t="s">
        <v>1666</v>
      </c>
      <c r="B1596">
        <v>45797</v>
      </c>
      <c r="C1596" t="s">
        <v>45</v>
      </c>
      <c r="D1596" t="s">
        <v>65</v>
      </c>
      <c r="E1596" t="s">
        <v>19</v>
      </c>
      <c r="F1596" t="s">
        <v>16</v>
      </c>
      <c r="G1596">
        <v>36</v>
      </c>
      <c r="H1596" s="4">
        <v>200</v>
      </c>
      <c r="I1596" s="3">
        <v>0.1</v>
      </c>
      <c r="J1596" t="s">
        <v>74</v>
      </c>
      <c r="K1596" t="s">
        <v>58</v>
      </c>
      <c r="L1596" t="s">
        <v>30</v>
      </c>
      <c r="M1596" s="4">
        <f>+TablaVentas[[#This Row],[Cantidad]]*TablaVentas[[#This Row],[Precio_unitario]]*(1-TablaVentas[[#This Row],[Descuento]])</f>
        <v>6480</v>
      </c>
    </row>
    <row r="1597" spans="1:13" x14ac:dyDescent="0.25">
      <c r="A1597" t="s">
        <v>1667</v>
      </c>
      <c r="B1597">
        <v>45817</v>
      </c>
      <c r="C1597" t="s">
        <v>48</v>
      </c>
      <c r="D1597" t="s">
        <v>66</v>
      </c>
      <c r="E1597" t="s">
        <v>20</v>
      </c>
      <c r="F1597" t="s">
        <v>21</v>
      </c>
      <c r="G1597">
        <v>24</v>
      </c>
      <c r="H1597" s="4">
        <v>800</v>
      </c>
      <c r="I1597" s="3">
        <v>0.2</v>
      </c>
      <c r="J1597" t="s">
        <v>72</v>
      </c>
      <c r="K1597" t="s">
        <v>60</v>
      </c>
      <c r="L1597" t="s">
        <v>37</v>
      </c>
      <c r="M1597" s="4">
        <f>+TablaVentas[[#This Row],[Cantidad]]*TablaVentas[[#This Row],[Precio_unitario]]*(1-TablaVentas[[#This Row],[Descuento]])</f>
        <v>15360</v>
      </c>
    </row>
    <row r="1598" spans="1:13" x14ac:dyDescent="0.25">
      <c r="A1598" t="s">
        <v>1668</v>
      </c>
      <c r="B1598">
        <v>45825</v>
      </c>
      <c r="C1598" t="s">
        <v>47</v>
      </c>
      <c r="D1598" t="s">
        <v>63</v>
      </c>
      <c r="E1598" t="s">
        <v>15</v>
      </c>
      <c r="F1598" t="s">
        <v>16</v>
      </c>
      <c r="G1598">
        <v>44</v>
      </c>
      <c r="H1598" s="4">
        <v>50</v>
      </c>
      <c r="I1598" s="3">
        <v>0.1</v>
      </c>
      <c r="J1598" t="s">
        <v>72</v>
      </c>
      <c r="K1598" t="s">
        <v>62</v>
      </c>
      <c r="L1598" t="s">
        <v>57</v>
      </c>
      <c r="M1598" s="4">
        <f>+TablaVentas[[#This Row],[Cantidad]]*TablaVentas[[#This Row],[Precio_unitario]]*(1-TablaVentas[[#This Row],[Descuento]])</f>
        <v>1980</v>
      </c>
    </row>
    <row r="1599" spans="1:13" x14ac:dyDescent="0.25">
      <c r="A1599" t="s">
        <v>1669</v>
      </c>
      <c r="B1599">
        <v>45919</v>
      </c>
      <c r="C1599" t="s">
        <v>45</v>
      </c>
      <c r="D1599" t="s">
        <v>63</v>
      </c>
      <c r="E1599" t="s">
        <v>15</v>
      </c>
      <c r="F1599" t="s">
        <v>16</v>
      </c>
      <c r="G1599">
        <v>18</v>
      </c>
      <c r="H1599" s="4">
        <v>50</v>
      </c>
      <c r="I1599" s="3">
        <v>0.1</v>
      </c>
      <c r="J1599" t="s">
        <v>72</v>
      </c>
      <c r="K1599" t="s">
        <v>62</v>
      </c>
      <c r="L1599" t="s">
        <v>57</v>
      </c>
      <c r="M1599" s="4">
        <f>+TablaVentas[[#This Row],[Cantidad]]*TablaVentas[[#This Row],[Precio_unitario]]*(1-TablaVentas[[#This Row],[Descuento]])</f>
        <v>810</v>
      </c>
    </row>
    <row r="1600" spans="1:13" x14ac:dyDescent="0.25">
      <c r="A1600" t="s">
        <v>1670</v>
      </c>
      <c r="B1600">
        <v>46019</v>
      </c>
      <c r="C1600" t="s">
        <v>46</v>
      </c>
      <c r="D1600" t="s">
        <v>63</v>
      </c>
      <c r="E1600" t="s">
        <v>15</v>
      </c>
      <c r="F1600" t="s">
        <v>16</v>
      </c>
      <c r="G1600">
        <v>25</v>
      </c>
      <c r="H1600" s="4">
        <v>50</v>
      </c>
      <c r="I1600" s="3">
        <v>0.1</v>
      </c>
      <c r="J1600" t="s">
        <v>72</v>
      </c>
      <c r="K1600" t="s">
        <v>62</v>
      </c>
      <c r="L1600" t="s">
        <v>57</v>
      </c>
      <c r="M1600" s="4">
        <f>+TablaVentas[[#This Row],[Cantidad]]*TablaVentas[[#This Row],[Precio_unitario]]*(1-TablaVentas[[#This Row],[Descuento]])</f>
        <v>1125</v>
      </c>
    </row>
    <row r="1601" spans="1:13" x14ac:dyDescent="0.25">
      <c r="A1601" t="s">
        <v>1671</v>
      </c>
      <c r="B1601">
        <v>45817</v>
      </c>
      <c r="C1601" t="s">
        <v>46</v>
      </c>
      <c r="D1601" t="s">
        <v>65</v>
      </c>
      <c r="E1601" t="s">
        <v>19</v>
      </c>
      <c r="F1601" t="s">
        <v>16</v>
      </c>
      <c r="G1601">
        <v>31</v>
      </c>
      <c r="H1601" s="4">
        <v>200</v>
      </c>
      <c r="I1601" s="3">
        <v>0.1</v>
      </c>
      <c r="J1601" t="s">
        <v>74</v>
      </c>
      <c r="K1601" t="s">
        <v>61</v>
      </c>
      <c r="L1601" t="s">
        <v>56</v>
      </c>
      <c r="M1601" s="4">
        <f>+TablaVentas[[#This Row],[Cantidad]]*TablaVentas[[#This Row],[Precio_unitario]]*(1-TablaVentas[[#This Row],[Descuento]])</f>
        <v>5580</v>
      </c>
    </row>
    <row r="1602" spans="1:13" x14ac:dyDescent="0.25">
      <c r="A1602" t="s">
        <v>1672</v>
      </c>
      <c r="B1602">
        <v>45664</v>
      </c>
      <c r="C1602" t="s">
        <v>46</v>
      </c>
      <c r="D1602" t="s">
        <v>66</v>
      </c>
      <c r="E1602" t="s">
        <v>20</v>
      </c>
      <c r="F1602" t="s">
        <v>21</v>
      </c>
      <c r="G1602">
        <v>38</v>
      </c>
      <c r="H1602" s="4">
        <v>800</v>
      </c>
      <c r="I1602" s="3">
        <v>0.2</v>
      </c>
      <c r="J1602" t="s">
        <v>70</v>
      </c>
      <c r="K1602" t="s">
        <v>62</v>
      </c>
      <c r="L1602" t="s">
        <v>57</v>
      </c>
      <c r="M1602" s="4">
        <f>+TablaVentas[[#This Row],[Cantidad]]*TablaVentas[[#This Row],[Precio_unitario]]*(1-TablaVentas[[#This Row],[Descuento]])</f>
        <v>24320</v>
      </c>
    </row>
    <row r="1603" spans="1:13" x14ac:dyDescent="0.25">
      <c r="A1603" t="s">
        <v>1673</v>
      </c>
      <c r="B1603">
        <v>45857</v>
      </c>
      <c r="C1603" t="s">
        <v>47</v>
      </c>
      <c r="D1603" t="s">
        <v>65</v>
      </c>
      <c r="E1603" t="s">
        <v>19</v>
      </c>
      <c r="F1603" t="s">
        <v>16</v>
      </c>
      <c r="G1603">
        <v>27</v>
      </c>
      <c r="H1603" s="4">
        <v>200</v>
      </c>
      <c r="I1603" s="3">
        <v>0.1</v>
      </c>
      <c r="J1603" t="s">
        <v>72</v>
      </c>
      <c r="K1603" t="s">
        <v>58</v>
      </c>
      <c r="L1603" t="s">
        <v>30</v>
      </c>
      <c r="M1603" s="4">
        <f>+TablaVentas[[#This Row],[Cantidad]]*TablaVentas[[#This Row],[Precio_unitario]]*(1-TablaVentas[[#This Row],[Descuento]])</f>
        <v>4860</v>
      </c>
    </row>
    <row r="1604" spans="1:13" x14ac:dyDescent="0.25">
      <c r="A1604" t="s">
        <v>1674</v>
      </c>
      <c r="B1604">
        <v>45990</v>
      </c>
      <c r="C1604" t="s">
        <v>46</v>
      </c>
      <c r="D1604" t="s">
        <v>63</v>
      </c>
      <c r="E1604" t="s">
        <v>15</v>
      </c>
      <c r="F1604" t="s">
        <v>16</v>
      </c>
      <c r="G1604">
        <v>29</v>
      </c>
      <c r="H1604" s="4">
        <v>50</v>
      </c>
      <c r="I1604" s="3">
        <v>0.1</v>
      </c>
      <c r="J1604" t="s">
        <v>70</v>
      </c>
      <c r="K1604" t="s">
        <v>58</v>
      </c>
      <c r="L1604" t="s">
        <v>30</v>
      </c>
      <c r="M1604" s="4">
        <f>+TablaVentas[[#This Row],[Cantidad]]*TablaVentas[[#This Row],[Precio_unitario]]*(1-TablaVentas[[#This Row],[Descuento]])</f>
        <v>1305</v>
      </c>
    </row>
    <row r="1605" spans="1:13" x14ac:dyDescent="0.25">
      <c r="A1605" t="s">
        <v>1675</v>
      </c>
      <c r="B1605">
        <v>45811</v>
      </c>
      <c r="C1605" t="s">
        <v>48</v>
      </c>
      <c r="D1605" t="s">
        <v>64</v>
      </c>
      <c r="E1605" t="s">
        <v>17</v>
      </c>
      <c r="F1605" t="s">
        <v>18</v>
      </c>
      <c r="G1605">
        <v>20</v>
      </c>
      <c r="H1605" s="4">
        <v>1200</v>
      </c>
      <c r="I1605" s="3">
        <v>0.3</v>
      </c>
      <c r="J1605" t="s">
        <v>74</v>
      </c>
      <c r="K1605" t="s">
        <v>58</v>
      </c>
      <c r="L1605" t="s">
        <v>30</v>
      </c>
      <c r="M1605" s="4">
        <f>+TablaVentas[[#This Row],[Cantidad]]*TablaVentas[[#This Row],[Precio_unitario]]*(1-TablaVentas[[#This Row],[Descuento]])</f>
        <v>16800</v>
      </c>
    </row>
    <row r="1606" spans="1:13" x14ac:dyDescent="0.25">
      <c r="A1606" t="s">
        <v>1676</v>
      </c>
      <c r="B1606">
        <v>46007</v>
      </c>
      <c r="C1606" t="s">
        <v>48</v>
      </c>
      <c r="D1606" t="s">
        <v>64</v>
      </c>
      <c r="E1606" t="s">
        <v>17</v>
      </c>
      <c r="F1606" t="s">
        <v>18</v>
      </c>
      <c r="G1606">
        <v>42</v>
      </c>
      <c r="H1606" s="4">
        <v>1200</v>
      </c>
      <c r="I1606" s="3">
        <v>0.3</v>
      </c>
      <c r="J1606" t="s">
        <v>72</v>
      </c>
      <c r="K1606" t="s">
        <v>58</v>
      </c>
      <c r="L1606" t="s">
        <v>30</v>
      </c>
      <c r="M1606" s="4">
        <f>+TablaVentas[[#This Row],[Cantidad]]*TablaVentas[[#This Row],[Precio_unitario]]*(1-TablaVentas[[#This Row],[Descuento]])</f>
        <v>35280</v>
      </c>
    </row>
    <row r="1607" spans="1:13" x14ac:dyDescent="0.25">
      <c r="A1607" t="s">
        <v>1677</v>
      </c>
      <c r="B1607">
        <v>45732</v>
      </c>
      <c r="C1607" t="s">
        <v>45</v>
      </c>
      <c r="D1607" t="s">
        <v>65</v>
      </c>
      <c r="E1607" t="s">
        <v>19</v>
      </c>
      <c r="F1607" t="s">
        <v>16</v>
      </c>
      <c r="G1607">
        <v>39</v>
      </c>
      <c r="H1607" s="4">
        <v>200</v>
      </c>
      <c r="I1607" s="3">
        <v>0.1</v>
      </c>
      <c r="J1607" t="s">
        <v>72</v>
      </c>
      <c r="K1607" t="s">
        <v>59</v>
      </c>
      <c r="L1607" t="s">
        <v>34</v>
      </c>
      <c r="M1607" s="4">
        <f>+TablaVentas[[#This Row],[Cantidad]]*TablaVentas[[#This Row],[Precio_unitario]]*(1-TablaVentas[[#This Row],[Descuento]])</f>
        <v>7020</v>
      </c>
    </row>
    <row r="1608" spans="1:13" x14ac:dyDescent="0.25">
      <c r="A1608" t="s">
        <v>1678</v>
      </c>
      <c r="B1608">
        <v>45988</v>
      </c>
      <c r="C1608" t="s">
        <v>47</v>
      </c>
      <c r="D1608" t="s">
        <v>65</v>
      </c>
      <c r="E1608" t="s">
        <v>19</v>
      </c>
      <c r="F1608" t="s">
        <v>16</v>
      </c>
      <c r="G1608">
        <v>13</v>
      </c>
      <c r="H1608" s="4">
        <v>200</v>
      </c>
      <c r="I1608" s="3">
        <v>0.1</v>
      </c>
      <c r="J1608" t="s">
        <v>74</v>
      </c>
      <c r="K1608" t="s">
        <v>61</v>
      </c>
      <c r="L1608" t="s">
        <v>56</v>
      </c>
      <c r="M1608" s="4">
        <f>+TablaVentas[[#This Row],[Cantidad]]*TablaVentas[[#This Row],[Precio_unitario]]*(1-TablaVentas[[#This Row],[Descuento]])</f>
        <v>2340</v>
      </c>
    </row>
    <row r="1609" spans="1:13" x14ac:dyDescent="0.25">
      <c r="A1609" t="s">
        <v>1679</v>
      </c>
      <c r="B1609">
        <v>45661</v>
      </c>
      <c r="C1609" t="s">
        <v>47</v>
      </c>
      <c r="D1609" t="s">
        <v>63</v>
      </c>
      <c r="E1609" t="s">
        <v>15</v>
      </c>
      <c r="F1609" t="s">
        <v>16</v>
      </c>
      <c r="G1609">
        <v>36</v>
      </c>
      <c r="H1609" s="4">
        <v>50</v>
      </c>
      <c r="I1609" s="3">
        <v>0.1</v>
      </c>
      <c r="J1609" t="s">
        <v>70</v>
      </c>
      <c r="K1609" t="s">
        <v>59</v>
      </c>
      <c r="L1609" t="s">
        <v>34</v>
      </c>
      <c r="M1609" s="4">
        <f>+TablaVentas[[#This Row],[Cantidad]]*TablaVentas[[#This Row],[Precio_unitario]]*(1-TablaVentas[[#This Row],[Descuento]])</f>
        <v>1620</v>
      </c>
    </row>
    <row r="1610" spans="1:13" x14ac:dyDescent="0.25">
      <c r="A1610" t="s">
        <v>1680</v>
      </c>
      <c r="B1610">
        <v>45714</v>
      </c>
      <c r="C1610" t="s">
        <v>45</v>
      </c>
      <c r="D1610" t="s">
        <v>63</v>
      </c>
      <c r="E1610" t="s">
        <v>15</v>
      </c>
      <c r="F1610" t="s">
        <v>16</v>
      </c>
      <c r="G1610">
        <v>38</v>
      </c>
      <c r="H1610" s="4">
        <v>50</v>
      </c>
      <c r="I1610" s="3">
        <v>0.1</v>
      </c>
      <c r="J1610" t="s">
        <v>70</v>
      </c>
      <c r="K1610" t="s">
        <v>59</v>
      </c>
      <c r="L1610" t="s">
        <v>34</v>
      </c>
      <c r="M1610" s="4">
        <f>+TablaVentas[[#This Row],[Cantidad]]*TablaVentas[[#This Row],[Precio_unitario]]*(1-TablaVentas[[#This Row],[Descuento]])</f>
        <v>1710</v>
      </c>
    </row>
    <row r="1611" spans="1:13" x14ac:dyDescent="0.25">
      <c r="A1611" t="s">
        <v>1681</v>
      </c>
      <c r="B1611">
        <v>45846</v>
      </c>
      <c r="C1611" t="s">
        <v>45</v>
      </c>
      <c r="D1611" t="s">
        <v>66</v>
      </c>
      <c r="E1611" t="s">
        <v>20</v>
      </c>
      <c r="F1611" t="s">
        <v>21</v>
      </c>
      <c r="G1611">
        <v>23</v>
      </c>
      <c r="H1611" s="4">
        <v>800</v>
      </c>
      <c r="I1611" s="3">
        <v>0.2</v>
      </c>
      <c r="J1611" t="s">
        <v>72</v>
      </c>
      <c r="K1611" t="s">
        <v>59</v>
      </c>
      <c r="L1611" t="s">
        <v>34</v>
      </c>
      <c r="M1611" s="4">
        <f>+TablaVentas[[#This Row],[Cantidad]]*TablaVentas[[#This Row],[Precio_unitario]]*(1-TablaVentas[[#This Row],[Descuento]])</f>
        <v>14720</v>
      </c>
    </row>
    <row r="1612" spans="1:13" x14ac:dyDescent="0.25">
      <c r="A1612" t="s">
        <v>1682</v>
      </c>
      <c r="B1612">
        <v>46017</v>
      </c>
      <c r="C1612" t="s">
        <v>48</v>
      </c>
      <c r="D1612" t="s">
        <v>65</v>
      </c>
      <c r="E1612" t="s">
        <v>19</v>
      </c>
      <c r="F1612" t="s">
        <v>16</v>
      </c>
      <c r="G1612">
        <v>32</v>
      </c>
      <c r="H1612" s="4">
        <v>200</v>
      </c>
      <c r="I1612" s="3">
        <v>0.1</v>
      </c>
      <c r="J1612" t="s">
        <v>70</v>
      </c>
      <c r="K1612" t="s">
        <v>59</v>
      </c>
      <c r="L1612" t="s">
        <v>34</v>
      </c>
      <c r="M1612" s="4">
        <f>+TablaVentas[[#This Row],[Cantidad]]*TablaVentas[[#This Row],[Precio_unitario]]*(1-TablaVentas[[#This Row],[Descuento]])</f>
        <v>5760</v>
      </c>
    </row>
    <row r="1613" spans="1:13" x14ac:dyDescent="0.25">
      <c r="A1613" t="s">
        <v>1683</v>
      </c>
      <c r="B1613">
        <v>45905</v>
      </c>
      <c r="C1613" t="s">
        <v>45</v>
      </c>
      <c r="D1613" t="s">
        <v>63</v>
      </c>
      <c r="E1613" t="s">
        <v>15</v>
      </c>
      <c r="F1613" t="s">
        <v>16</v>
      </c>
      <c r="G1613">
        <v>32</v>
      </c>
      <c r="H1613" s="4">
        <v>50</v>
      </c>
      <c r="I1613" s="3">
        <v>0.1</v>
      </c>
      <c r="J1613" t="s">
        <v>74</v>
      </c>
      <c r="K1613" t="s">
        <v>58</v>
      </c>
      <c r="L1613" t="s">
        <v>30</v>
      </c>
      <c r="M1613" s="4">
        <f>+TablaVentas[[#This Row],[Cantidad]]*TablaVentas[[#This Row],[Precio_unitario]]*(1-TablaVentas[[#This Row],[Descuento]])</f>
        <v>1440</v>
      </c>
    </row>
    <row r="1614" spans="1:13" x14ac:dyDescent="0.25">
      <c r="A1614" t="s">
        <v>1684</v>
      </c>
      <c r="B1614">
        <v>45992</v>
      </c>
      <c r="C1614" t="s">
        <v>47</v>
      </c>
      <c r="D1614" t="s">
        <v>66</v>
      </c>
      <c r="E1614" t="s">
        <v>20</v>
      </c>
      <c r="F1614" t="s">
        <v>21</v>
      </c>
      <c r="G1614">
        <v>10</v>
      </c>
      <c r="H1614" s="4">
        <v>800</v>
      </c>
      <c r="I1614" s="3">
        <v>0.2</v>
      </c>
      <c r="J1614" t="s">
        <v>70</v>
      </c>
      <c r="K1614" t="s">
        <v>61</v>
      </c>
      <c r="L1614" t="s">
        <v>56</v>
      </c>
      <c r="M1614" s="4">
        <f>+TablaVentas[[#This Row],[Cantidad]]*TablaVentas[[#This Row],[Precio_unitario]]*(1-TablaVentas[[#This Row],[Descuento]])</f>
        <v>6400</v>
      </c>
    </row>
    <row r="1615" spans="1:13" x14ac:dyDescent="0.25">
      <c r="A1615" t="s">
        <v>1685</v>
      </c>
      <c r="B1615">
        <v>45953</v>
      </c>
      <c r="C1615" t="s">
        <v>48</v>
      </c>
      <c r="D1615" t="s">
        <v>66</v>
      </c>
      <c r="E1615" t="s">
        <v>20</v>
      </c>
      <c r="F1615" t="s">
        <v>21</v>
      </c>
      <c r="G1615">
        <v>34</v>
      </c>
      <c r="H1615" s="4">
        <v>800</v>
      </c>
      <c r="I1615" s="3">
        <v>0.2</v>
      </c>
      <c r="J1615" t="s">
        <v>70</v>
      </c>
      <c r="K1615" t="s">
        <v>61</v>
      </c>
      <c r="L1615" t="s">
        <v>56</v>
      </c>
      <c r="M1615" s="4">
        <f>+TablaVentas[[#This Row],[Cantidad]]*TablaVentas[[#This Row],[Precio_unitario]]*(1-TablaVentas[[#This Row],[Descuento]])</f>
        <v>21760</v>
      </c>
    </row>
    <row r="1616" spans="1:13" x14ac:dyDescent="0.25">
      <c r="A1616" t="s">
        <v>1686</v>
      </c>
      <c r="B1616">
        <v>46008</v>
      </c>
      <c r="C1616" t="s">
        <v>45</v>
      </c>
      <c r="D1616" t="s">
        <v>63</v>
      </c>
      <c r="E1616" t="s">
        <v>15</v>
      </c>
      <c r="F1616" t="s">
        <v>16</v>
      </c>
      <c r="G1616">
        <v>25</v>
      </c>
      <c r="H1616" s="4">
        <v>50</v>
      </c>
      <c r="I1616" s="3">
        <v>0.1</v>
      </c>
      <c r="J1616" t="s">
        <v>74</v>
      </c>
      <c r="K1616" t="s">
        <v>62</v>
      </c>
      <c r="L1616" t="s">
        <v>57</v>
      </c>
      <c r="M1616" s="4">
        <f>+TablaVentas[[#This Row],[Cantidad]]*TablaVentas[[#This Row],[Precio_unitario]]*(1-TablaVentas[[#This Row],[Descuento]])</f>
        <v>1125</v>
      </c>
    </row>
    <row r="1617" spans="1:13" x14ac:dyDescent="0.25">
      <c r="A1617" t="s">
        <v>1687</v>
      </c>
      <c r="B1617">
        <v>45834</v>
      </c>
      <c r="C1617" t="s">
        <v>48</v>
      </c>
      <c r="D1617" t="s">
        <v>64</v>
      </c>
      <c r="E1617" t="s">
        <v>17</v>
      </c>
      <c r="F1617" t="s">
        <v>18</v>
      </c>
      <c r="G1617">
        <v>34</v>
      </c>
      <c r="H1617" s="4">
        <v>1200</v>
      </c>
      <c r="I1617" s="3">
        <v>0.3</v>
      </c>
      <c r="J1617" t="s">
        <v>70</v>
      </c>
      <c r="K1617" t="s">
        <v>58</v>
      </c>
      <c r="L1617" t="s">
        <v>30</v>
      </c>
      <c r="M1617" s="4">
        <f>+TablaVentas[[#This Row],[Cantidad]]*TablaVentas[[#This Row],[Precio_unitario]]*(1-TablaVentas[[#This Row],[Descuento]])</f>
        <v>28560</v>
      </c>
    </row>
    <row r="1618" spans="1:13" x14ac:dyDescent="0.25">
      <c r="A1618" t="s">
        <v>1688</v>
      </c>
      <c r="B1618">
        <v>45730</v>
      </c>
      <c r="C1618" t="s">
        <v>46</v>
      </c>
      <c r="D1618" t="s">
        <v>64</v>
      </c>
      <c r="E1618" t="s">
        <v>17</v>
      </c>
      <c r="F1618" t="s">
        <v>18</v>
      </c>
      <c r="G1618">
        <v>41</v>
      </c>
      <c r="H1618" s="4">
        <v>1200</v>
      </c>
      <c r="I1618" s="3">
        <v>0.3</v>
      </c>
      <c r="J1618" t="s">
        <v>72</v>
      </c>
      <c r="K1618" t="s">
        <v>62</v>
      </c>
      <c r="L1618" t="s">
        <v>57</v>
      </c>
      <c r="M1618" s="4">
        <f>+TablaVentas[[#This Row],[Cantidad]]*TablaVentas[[#This Row],[Precio_unitario]]*(1-TablaVentas[[#This Row],[Descuento]])</f>
        <v>34440</v>
      </c>
    </row>
    <row r="1619" spans="1:13" x14ac:dyDescent="0.25">
      <c r="A1619" t="s">
        <v>1689</v>
      </c>
      <c r="B1619">
        <v>45987</v>
      </c>
      <c r="C1619" t="s">
        <v>48</v>
      </c>
      <c r="D1619" t="s">
        <v>65</v>
      </c>
      <c r="E1619" t="s">
        <v>19</v>
      </c>
      <c r="F1619" t="s">
        <v>16</v>
      </c>
      <c r="G1619">
        <v>37</v>
      </c>
      <c r="H1619" s="4">
        <v>200</v>
      </c>
      <c r="I1619" s="3">
        <v>0.1</v>
      </c>
      <c r="J1619" t="s">
        <v>70</v>
      </c>
      <c r="K1619" t="s">
        <v>60</v>
      </c>
      <c r="L1619" t="s">
        <v>37</v>
      </c>
      <c r="M1619" s="4">
        <f>+TablaVentas[[#This Row],[Cantidad]]*TablaVentas[[#This Row],[Precio_unitario]]*(1-TablaVentas[[#This Row],[Descuento]])</f>
        <v>6660</v>
      </c>
    </row>
    <row r="1620" spans="1:13" x14ac:dyDescent="0.25">
      <c r="A1620" t="s">
        <v>1690</v>
      </c>
      <c r="B1620">
        <v>45928</v>
      </c>
      <c r="C1620" t="s">
        <v>47</v>
      </c>
      <c r="D1620" t="s">
        <v>66</v>
      </c>
      <c r="E1620" t="s">
        <v>20</v>
      </c>
      <c r="F1620" t="s">
        <v>21</v>
      </c>
      <c r="G1620">
        <v>23</v>
      </c>
      <c r="H1620" s="4">
        <v>800</v>
      </c>
      <c r="I1620" s="3">
        <v>0.2</v>
      </c>
      <c r="J1620" t="s">
        <v>72</v>
      </c>
      <c r="K1620" t="s">
        <v>61</v>
      </c>
      <c r="L1620" t="s">
        <v>56</v>
      </c>
      <c r="M1620" s="4">
        <f>+TablaVentas[[#This Row],[Cantidad]]*TablaVentas[[#This Row],[Precio_unitario]]*(1-TablaVentas[[#This Row],[Descuento]])</f>
        <v>14720</v>
      </c>
    </row>
    <row r="1621" spans="1:13" x14ac:dyDescent="0.25">
      <c r="A1621" t="s">
        <v>1691</v>
      </c>
      <c r="B1621">
        <v>45961</v>
      </c>
      <c r="C1621" t="s">
        <v>48</v>
      </c>
      <c r="D1621" t="s">
        <v>63</v>
      </c>
      <c r="E1621" t="s">
        <v>15</v>
      </c>
      <c r="F1621" t="s">
        <v>16</v>
      </c>
      <c r="G1621">
        <v>42</v>
      </c>
      <c r="H1621" s="4">
        <v>50</v>
      </c>
      <c r="I1621" s="3">
        <v>0.1</v>
      </c>
      <c r="J1621" t="s">
        <v>74</v>
      </c>
      <c r="K1621" t="s">
        <v>59</v>
      </c>
      <c r="L1621" t="s">
        <v>34</v>
      </c>
      <c r="M1621" s="4">
        <f>+TablaVentas[[#This Row],[Cantidad]]*TablaVentas[[#This Row],[Precio_unitario]]*(1-TablaVentas[[#This Row],[Descuento]])</f>
        <v>1890</v>
      </c>
    </row>
    <row r="1622" spans="1:13" x14ac:dyDescent="0.25">
      <c r="A1622" t="s">
        <v>1692</v>
      </c>
      <c r="B1622">
        <v>45735</v>
      </c>
      <c r="C1622" t="s">
        <v>48</v>
      </c>
      <c r="D1622" t="s">
        <v>65</v>
      </c>
      <c r="E1622" t="s">
        <v>19</v>
      </c>
      <c r="F1622" t="s">
        <v>16</v>
      </c>
      <c r="G1622">
        <v>31</v>
      </c>
      <c r="H1622" s="4">
        <v>200</v>
      </c>
      <c r="I1622" s="3">
        <v>0.1</v>
      </c>
      <c r="J1622" t="s">
        <v>72</v>
      </c>
      <c r="K1622" t="s">
        <v>60</v>
      </c>
      <c r="L1622" t="s">
        <v>37</v>
      </c>
      <c r="M1622" s="4">
        <f>+TablaVentas[[#This Row],[Cantidad]]*TablaVentas[[#This Row],[Precio_unitario]]*(1-TablaVentas[[#This Row],[Descuento]])</f>
        <v>5580</v>
      </c>
    </row>
    <row r="1623" spans="1:13" x14ac:dyDescent="0.25">
      <c r="A1623" t="s">
        <v>1693</v>
      </c>
      <c r="B1623">
        <v>45939</v>
      </c>
      <c r="C1623" t="s">
        <v>48</v>
      </c>
      <c r="D1623" t="s">
        <v>66</v>
      </c>
      <c r="E1623" t="s">
        <v>20</v>
      </c>
      <c r="F1623" t="s">
        <v>21</v>
      </c>
      <c r="G1623">
        <v>20</v>
      </c>
      <c r="H1623" s="4">
        <v>800</v>
      </c>
      <c r="I1623" s="3">
        <v>0.2</v>
      </c>
      <c r="J1623" t="s">
        <v>72</v>
      </c>
      <c r="K1623" t="s">
        <v>62</v>
      </c>
      <c r="L1623" t="s">
        <v>57</v>
      </c>
      <c r="M1623" s="4">
        <f>+TablaVentas[[#This Row],[Cantidad]]*TablaVentas[[#This Row],[Precio_unitario]]*(1-TablaVentas[[#This Row],[Descuento]])</f>
        <v>12800</v>
      </c>
    </row>
    <row r="1624" spans="1:13" x14ac:dyDescent="0.25">
      <c r="A1624" t="s">
        <v>1694</v>
      </c>
      <c r="B1624">
        <v>45722</v>
      </c>
      <c r="C1624" t="s">
        <v>45</v>
      </c>
      <c r="D1624" t="s">
        <v>66</v>
      </c>
      <c r="E1624" t="s">
        <v>20</v>
      </c>
      <c r="F1624" t="s">
        <v>21</v>
      </c>
      <c r="G1624">
        <v>34</v>
      </c>
      <c r="H1624" s="4">
        <v>800</v>
      </c>
      <c r="I1624" s="3">
        <v>0.2</v>
      </c>
      <c r="J1624" t="s">
        <v>72</v>
      </c>
      <c r="K1624" t="s">
        <v>58</v>
      </c>
      <c r="L1624" t="s">
        <v>30</v>
      </c>
      <c r="M1624" s="4">
        <f>+TablaVentas[[#This Row],[Cantidad]]*TablaVentas[[#This Row],[Precio_unitario]]*(1-TablaVentas[[#This Row],[Descuento]])</f>
        <v>21760</v>
      </c>
    </row>
    <row r="1625" spans="1:13" x14ac:dyDescent="0.25">
      <c r="A1625" t="s">
        <v>1695</v>
      </c>
      <c r="B1625">
        <v>46019</v>
      </c>
      <c r="C1625" t="s">
        <v>47</v>
      </c>
      <c r="D1625" t="s">
        <v>66</v>
      </c>
      <c r="E1625" t="s">
        <v>20</v>
      </c>
      <c r="F1625" t="s">
        <v>21</v>
      </c>
      <c r="G1625">
        <v>22</v>
      </c>
      <c r="H1625" s="4">
        <v>800</v>
      </c>
      <c r="I1625" s="3">
        <v>0.2</v>
      </c>
      <c r="J1625" t="s">
        <v>70</v>
      </c>
      <c r="K1625" t="s">
        <v>62</v>
      </c>
      <c r="L1625" t="s">
        <v>57</v>
      </c>
      <c r="M1625" s="4">
        <f>+TablaVentas[[#This Row],[Cantidad]]*TablaVentas[[#This Row],[Precio_unitario]]*(1-TablaVentas[[#This Row],[Descuento]])</f>
        <v>14080</v>
      </c>
    </row>
    <row r="1626" spans="1:13" x14ac:dyDescent="0.25">
      <c r="A1626" t="s">
        <v>1696</v>
      </c>
      <c r="B1626">
        <v>45975</v>
      </c>
      <c r="C1626" t="s">
        <v>47</v>
      </c>
      <c r="D1626" t="s">
        <v>64</v>
      </c>
      <c r="E1626" t="s">
        <v>17</v>
      </c>
      <c r="F1626" t="s">
        <v>18</v>
      </c>
      <c r="G1626">
        <v>39</v>
      </c>
      <c r="H1626" s="4">
        <v>1200</v>
      </c>
      <c r="I1626" s="3">
        <v>0.3</v>
      </c>
      <c r="J1626" t="s">
        <v>74</v>
      </c>
      <c r="K1626" t="s">
        <v>60</v>
      </c>
      <c r="L1626" t="s">
        <v>37</v>
      </c>
      <c r="M1626" s="4">
        <f>+TablaVentas[[#This Row],[Cantidad]]*TablaVentas[[#This Row],[Precio_unitario]]*(1-TablaVentas[[#This Row],[Descuento]])</f>
        <v>32759.999999999996</v>
      </c>
    </row>
    <row r="1627" spans="1:13" x14ac:dyDescent="0.25">
      <c r="A1627" t="s">
        <v>1697</v>
      </c>
      <c r="B1627">
        <v>45667</v>
      </c>
      <c r="C1627" t="s">
        <v>48</v>
      </c>
      <c r="D1627" t="s">
        <v>64</v>
      </c>
      <c r="E1627" t="s">
        <v>17</v>
      </c>
      <c r="F1627" t="s">
        <v>18</v>
      </c>
      <c r="G1627">
        <v>27</v>
      </c>
      <c r="H1627" s="4">
        <v>1200</v>
      </c>
      <c r="I1627" s="3">
        <v>0.3</v>
      </c>
      <c r="J1627" t="s">
        <v>70</v>
      </c>
      <c r="K1627" t="s">
        <v>60</v>
      </c>
      <c r="L1627" t="s">
        <v>37</v>
      </c>
      <c r="M1627" s="4">
        <f>+TablaVentas[[#This Row],[Cantidad]]*TablaVentas[[#This Row],[Precio_unitario]]*(1-TablaVentas[[#This Row],[Descuento]])</f>
        <v>22680</v>
      </c>
    </row>
    <row r="1628" spans="1:13" x14ac:dyDescent="0.25">
      <c r="A1628" t="s">
        <v>1698</v>
      </c>
      <c r="B1628">
        <v>45787</v>
      </c>
      <c r="C1628" t="s">
        <v>46</v>
      </c>
      <c r="D1628" t="s">
        <v>63</v>
      </c>
      <c r="E1628" t="s">
        <v>15</v>
      </c>
      <c r="F1628" t="s">
        <v>16</v>
      </c>
      <c r="G1628">
        <v>38</v>
      </c>
      <c r="H1628" s="4">
        <v>50</v>
      </c>
      <c r="I1628" s="3">
        <v>0.1</v>
      </c>
      <c r="J1628" t="s">
        <v>72</v>
      </c>
      <c r="K1628" t="s">
        <v>59</v>
      </c>
      <c r="L1628" t="s">
        <v>34</v>
      </c>
      <c r="M1628" s="4">
        <f>+TablaVentas[[#This Row],[Cantidad]]*TablaVentas[[#This Row],[Precio_unitario]]*(1-TablaVentas[[#This Row],[Descuento]])</f>
        <v>1710</v>
      </c>
    </row>
    <row r="1629" spans="1:13" x14ac:dyDescent="0.25">
      <c r="A1629" t="s">
        <v>1699</v>
      </c>
      <c r="B1629">
        <v>45885</v>
      </c>
      <c r="C1629" t="s">
        <v>45</v>
      </c>
      <c r="D1629" t="s">
        <v>64</v>
      </c>
      <c r="E1629" t="s">
        <v>17</v>
      </c>
      <c r="F1629" t="s">
        <v>18</v>
      </c>
      <c r="G1629">
        <v>22</v>
      </c>
      <c r="H1629" s="4">
        <v>1200</v>
      </c>
      <c r="I1629" s="3">
        <v>0.3</v>
      </c>
      <c r="J1629" t="s">
        <v>74</v>
      </c>
      <c r="K1629" t="s">
        <v>60</v>
      </c>
      <c r="L1629" t="s">
        <v>37</v>
      </c>
      <c r="M1629" s="4">
        <f>+TablaVentas[[#This Row],[Cantidad]]*TablaVentas[[#This Row],[Precio_unitario]]*(1-TablaVentas[[#This Row],[Descuento]])</f>
        <v>18480</v>
      </c>
    </row>
    <row r="1630" spans="1:13" x14ac:dyDescent="0.25">
      <c r="A1630" t="s">
        <v>1700</v>
      </c>
      <c r="B1630">
        <v>45765</v>
      </c>
      <c r="C1630" t="s">
        <v>45</v>
      </c>
      <c r="D1630" t="s">
        <v>65</v>
      </c>
      <c r="E1630" t="s">
        <v>19</v>
      </c>
      <c r="F1630" t="s">
        <v>16</v>
      </c>
      <c r="G1630">
        <v>8</v>
      </c>
      <c r="H1630" s="4">
        <v>200</v>
      </c>
      <c r="I1630" s="3">
        <v>0.1</v>
      </c>
      <c r="J1630" t="s">
        <v>72</v>
      </c>
      <c r="K1630" t="s">
        <v>59</v>
      </c>
      <c r="L1630" t="s">
        <v>34</v>
      </c>
      <c r="M1630" s="4">
        <f>+TablaVentas[[#This Row],[Cantidad]]*TablaVentas[[#This Row],[Precio_unitario]]*(1-TablaVentas[[#This Row],[Descuento]])</f>
        <v>1440</v>
      </c>
    </row>
    <row r="1631" spans="1:13" x14ac:dyDescent="0.25">
      <c r="A1631" t="s">
        <v>1701</v>
      </c>
      <c r="B1631">
        <v>45839</v>
      </c>
      <c r="C1631" t="s">
        <v>45</v>
      </c>
      <c r="D1631" t="s">
        <v>66</v>
      </c>
      <c r="E1631" t="s">
        <v>20</v>
      </c>
      <c r="F1631" t="s">
        <v>21</v>
      </c>
      <c r="G1631">
        <v>24</v>
      </c>
      <c r="H1631" s="4">
        <v>800</v>
      </c>
      <c r="I1631" s="3">
        <v>0.2</v>
      </c>
      <c r="J1631" t="s">
        <v>72</v>
      </c>
      <c r="K1631" t="s">
        <v>58</v>
      </c>
      <c r="L1631" t="s">
        <v>30</v>
      </c>
      <c r="M1631" s="4">
        <f>+TablaVentas[[#This Row],[Cantidad]]*TablaVentas[[#This Row],[Precio_unitario]]*(1-TablaVentas[[#This Row],[Descuento]])</f>
        <v>15360</v>
      </c>
    </row>
    <row r="1632" spans="1:13" x14ac:dyDescent="0.25">
      <c r="A1632" t="s">
        <v>1702</v>
      </c>
      <c r="B1632">
        <v>45999</v>
      </c>
      <c r="C1632" t="s">
        <v>47</v>
      </c>
      <c r="D1632" t="s">
        <v>64</v>
      </c>
      <c r="E1632" t="s">
        <v>17</v>
      </c>
      <c r="F1632" t="s">
        <v>18</v>
      </c>
      <c r="G1632">
        <v>22</v>
      </c>
      <c r="H1632" s="4">
        <v>1200</v>
      </c>
      <c r="I1632" s="3">
        <v>0.3</v>
      </c>
      <c r="J1632" t="s">
        <v>72</v>
      </c>
      <c r="K1632" t="s">
        <v>60</v>
      </c>
      <c r="L1632" t="s">
        <v>37</v>
      </c>
      <c r="M1632" s="4">
        <f>+TablaVentas[[#This Row],[Cantidad]]*TablaVentas[[#This Row],[Precio_unitario]]*(1-TablaVentas[[#This Row],[Descuento]])</f>
        <v>18480</v>
      </c>
    </row>
    <row r="1633" spans="1:13" x14ac:dyDescent="0.25">
      <c r="A1633" t="s">
        <v>1703</v>
      </c>
      <c r="B1633">
        <v>45794</v>
      </c>
      <c r="C1633" t="s">
        <v>46</v>
      </c>
      <c r="D1633" t="s">
        <v>65</v>
      </c>
      <c r="E1633" t="s">
        <v>19</v>
      </c>
      <c r="F1633" t="s">
        <v>16</v>
      </c>
      <c r="G1633">
        <v>21</v>
      </c>
      <c r="H1633" s="4">
        <v>200</v>
      </c>
      <c r="I1633" s="3">
        <v>0.1</v>
      </c>
      <c r="J1633" t="s">
        <v>72</v>
      </c>
      <c r="K1633" t="s">
        <v>58</v>
      </c>
      <c r="L1633" t="s">
        <v>30</v>
      </c>
      <c r="M1633" s="4">
        <f>+TablaVentas[[#This Row],[Cantidad]]*TablaVentas[[#This Row],[Precio_unitario]]*(1-TablaVentas[[#This Row],[Descuento]])</f>
        <v>3780</v>
      </c>
    </row>
    <row r="1634" spans="1:13" x14ac:dyDescent="0.25">
      <c r="A1634" t="s">
        <v>1704</v>
      </c>
      <c r="B1634">
        <v>45909</v>
      </c>
      <c r="C1634" t="s">
        <v>47</v>
      </c>
      <c r="D1634" t="s">
        <v>65</v>
      </c>
      <c r="E1634" t="s">
        <v>19</v>
      </c>
      <c r="F1634" t="s">
        <v>16</v>
      </c>
      <c r="G1634">
        <v>12</v>
      </c>
      <c r="H1634" s="4">
        <v>200</v>
      </c>
      <c r="I1634" s="3">
        <v>0.1</v>
      </c>
      <c r="J1634" t="s">
        <v>72</v>
      </c>
      <c r="K1634" t="s">
        <v>60</v>
      </c>
      <c r="L1634" t="s">
        <v>37</v>
      </c>
      <c r="M1634" s="4">
        <f>+TablaVentas[[#This Row],[Cantidad]]*TablaVentas[[#This Row],[Precio_unitario]]*(1-TablaVentas[[#This Row],[Descuento]])</f>
        <v>2160</v>
      </c>
    </row>
    <row r="1635" spans="1:13" x14ac:dyDescent="0.25">
      <c r="A1635" t="s">
        <v>1705</v>
      </c>
      <c r="B1635">
        <v>45903</v>
      </c>
      <c r="C1635" t="s">
        <v>48</v>
      </c>
      <c r="D1635" t="s">
        <v>63</v>
      </c>
      <c r="E1635" t="s">
        <v>15</v>
      </c>
      <c r="F1635" t="s">
        <v>16</v>
      </c>
      <c r="G1635">
        <v>8</v>
      </c>
      <c r="H1635" s="4">
        <v>50</v>
      </c>
      <c r="I1635" s="3">
        <v>0.1</v>
      </c>
      <c r="J1635" t="s">
        <v>70</v>
      </c>
      <c r="K1635" t="s">
        <v>59</v>
      </c>
      <c r="L1635" t="s">
        <v>34</v>
      </c>
      <c r="M1635" s="4">
        <f>+TablaVentas[[#This Row],[Cantidad]]*TablaVentas[[#This Row],[Precio_unitario]]*(1-TablaVentas[[#This Row],[Descuento]])</f>
        <v>360</v>
      </c>
    </row>
    <row r="1636" spans="1:13" x14ac:dyDescent="0.25">
      <c r="A1636" t="s">
        <v>1706</v>
      </c>
      <c r="B1636">
        <v>45843</v>
      </c>
      <c r="C1636" t="s">
        <v>48</v>
      </c>
      <c r="D1636" t="s">
        <v>66</v>
      </c>
      <c r="E1636" t="s">
        <v>20</v>
      </c>
      <c r="F1636" t="s">
        <v>21</v>
      </c>
      <c r="G1636">
        <v>7</v>
      </c>
      <c r="H1636" s="4">
        <v>800</v>
      </c>
      <c r="I1636" s="3">
        <v>0.2</v>
      </c>
      <c r="J1636" t="s">
        <v>72</v>
      </c>
      <c r="K1636" t="s">
        <v>59</v>
      </c>
      <c r="L1636" t="s">
        <v>34</v>
      </c>
      <c r="M1636" s="4">
        <f>+TablaVentas[[#This Row],[Cantidad]]*TablaVentas[[#This Row],[Precio_unitario]]*(1-TablaVentas[[#This Row],[Descuento]])</f>
        <v>4480</v>
      </c>
    </row>
    <row r="1637" spans="1:13" x14ac:dyDescent="0.25">
      <c r="A1637" t="s">
        <v>1707</v>
      </c>
      <c r="B1637">
        <v>45768</v>
      </c>
      <c r="C1637" t="s">
        <v>47</v>
      </c>
      <c r="D1637" t="s">
        <v>66</v>
      </c>
      <c r="E1637" t="s">
        <v>20</v>
      </c>
      <c r="F1637" t="s">
        <v>21</v>
      </c>
      <c r="G1637">
        <v>30</v>
      </c>
      <c r="H1637" s="4">
        <v>800</v>
      </c>
      <c r="I1637" s="3">
        <v>0.2</v>
      </c>
      <c r="J1637" t="s">
        <v>74</v>
      </c>
      <c r="K1637" t="s">
        <v>60</v>
      </c>
      <c r="L1637" t="s">
        <v>37</v>
      </c>
      <c r="M1637" s="4">
        <f>+TablaVentas[[#This Row],[Cantidad]]*TablaVentas[[#This Row],[Precio_unitario]]*(1-TablaVentas[[#This Row],[Descuento]])</f>
        <v>19200</v>
      </c>
    </row>
    <row r="1638" spans="1:13" x14ac:dyDescent="0.25">
      <c r="A1638" t="s">
        <v>1708</v>
      </c>
      <c r="B1638">
        <v>45681</v>
      </c>
      <c r="C1638" t="s">
        <v>45</v>
      </c>
      <c r="D1638" t="s">
        <v>64</v>
      </c>
      <c r="E1638" t="s">
        <v>17</v>
      </c>
      <c r="F1638" t="s">
        <v>18</v>
      </c>
      <c r="G1638">
        <v>36</v>
      </c>
      <c r="H1638" s="4">
        <v>1200</v>
      </c>
      <c r="I1638" s="3">
        <v>0.3</v>
      </c>
      <c r="J1638" t="s">
        <v>72</v>
      </c>
      <c r="K1638" t="s">
        <v>58</v>
      </c>
      <c r="L1638" t="s">
        <v>30</v>
      </c>
      <c r="M1638" s="4">
        <f>+TablaVentas[[#This Row],[Cantidad]]*TablaVentas[[#This Row],[Precio_unitario]]*(1-TablaVentas[[#This Row],[Descuento]])</f>
        <v>30239.999999999996</v>
      </c>
    </row>
    <row r="1639" spans="1:13" x14ac:dyDescent="0.25">
      <c r="A1639" t="s">
        <v>1709</v>
      </c>
      <c r="B1639">
        <v>46013</v>
      </c>
      <c r="C1639" t="s">
        <v>47</v>
      </c>
      <c r="D1639" t="s">
        <v>63</v>
      </c>
      <c r="E1639" t="s">
        <v>15</v>
      </c>
      <c r="F1639" t="s">
        <v>16</v>
      </c>
      <c r="G1639">
        <v>31</v>
      </c>
      <c r="H1639" s="4">
        <v>50</v>
      </c>
      <c r="I1639" s="3">
        <v>0.1</v>
      </c>
      <c r="J1639" t="s">
        <v>74</v>
      </c>
      <c r="K1639" t="s">
        <v>60</v>
      </c>
      <c r="L1639" t="s">
        <v>37</v>
      </c>
      <c r="M1639" s="4">
        <f>+TablaVentas[[#This Row],[Cantidad]]*TablaVentas[[#This Row],[Precio_unitario]]*(1-TablaVentas[[#This Row],[Descuento]])</f>
        <v>1395</v>
      </c>
    </row>
    <row r="1640" spans="1:13" x14ac:dyDescent="0.25">
      <c r="A1640" t="s">
        <v>1710</v>
      </c>
      <c r="B1640">
        <v>45918</v>
      </c>
      <c r="C1640" t="s">
        <v>47</v>
      </c>
      <c r="D1640" t="s">
        <v>66</v>
      </c>
      <c r="E1640" t="s">
        <v>20</v>
      </c>
      <c r="F1640" t="s">
        <v>21</v>
      </c>
      <c r="G1640">
        <v>11</v>
      </c>
      <c r="H1640" s="4">
        <v>800</v>
      </c>
      <c r="I1640" s="3">
        <v>0.2</v>
      </c>
      <c r="J1640" t="s">
        <v>70</v>
      </c>
      <c r="K1640" t="s">
        <v>62</v>
      </c>
      <c r="L1640" t="s">
        <v>57</v>
      </c>
      <c r="M1640" s="4">
        <f>+TablaVentas[[#This Row],[Cantidad]]*TablaVentas[[#This Row],[Precio_unitario]]*(1-TablaVentas[[#This Row],[Descuento]])</f>
        <v>7040</v>
      </c>
    </row>
    <row r="1641" spans="1:13" x14ac:dyDescent="0.25">
      <c r="A1641" t="s">
        <v>1711</v>
      </c>
      <c r="B1641">
        <v>45966</v>
      </c>
      <c r="C1641" t="s">
        <v>46</v>
      </c>
      <c r="D1641" t="s">
        <v>63</v>
      </c>
      <c r="E1641" t="s">
        <v>15</v>
      </c>
      <c r="F1641" t="s">
        <v>16</v>
      </c>
      <c r="G1641">
        <v>22</v>
      </c>
      <c r="H1641" s="4">
        <v>50</v>
      </c>
      <c r="I1641" s="3">
        <v>0.1</v>
      </c>
      <c r="J1641" t="s">
        <v>70</v>
      </c>
      <c r="K1641" t="s">
        <v>59</v>
      </c>
      <c r="L1641" t="s">
        <v>34</v>
      </c>
      <c r="M1641" s="4">
        <f>+TablaVentas[[#This Row],[Cantidad]]*TablaVentas[[#This Row],[Precio_unitario]]*(1-TablaVentas[[#This Row],[Descuento]])</f>
        <v>990</v>
      </c>
    </row>
    <row r="1642" spans="1:13" x14ac:dyDescent="0.25">
      <c r="A1642" t="s">
        <v>1712</v>
      </c>
      <c r="B1642">
        <v>45768</v>
      </c>
      <c r="C1642" t="s">
        <v>46</v>
      </c>
      <c r="D1642" t="s">
        <v>66</v>
      </c>
      <c r="E1642" t="s">
        <v>20</v>
      </c>
      <c r="F1642" t="s">
        <v>21</v>
      </c>
      <c r="G1642">
        <v>24</v>
      </c>
      <c r="H1642" s="4">
        <v>800</v>
      </c>
      <c r="I1642" s="3">
        <v>0.2</v>
      </c>
      <c r="J1642" t="s">
        <v>70</v>
      </c>
      <c r="K1642" t="s">
        <v>60</v>
      </c>
      <c r="L1642" t="s">
        <v>37</v>
      </c>
      <c r="M1642" s="4">
        <f>+TablaVentas[[#This Row],[Cantidad]]*TablaVentas[[#This Row],[Precio_unitario]]*(1-TablaVentas[[#This Row],[Descuento]])</f>
        <v>15360</v>
      </c>
    </row>
    <row r="1643" spans="1:13" x14ac:dyDescent="0.25">
      <c r="A1643" t="s">
        <v>1713</v>
      </c>
      <c r="B1643">
        <v>45805</v>
      </c>
      <c r="C1643" t="s">
        <v>47</v>
      </c>
      <c r="D1643" t="s">
        <v>63</v>
      </c>
      <c r="E1643" t="s">
        <v>15</v>
      </c>
      <c r="F1643" t="s">
        <v>16</v>
      </c>
      <c r="G1643">
        <v>40</v>
      </c>
      <c r="H1643" s="4">
        <v>50</v>
      </c>
      <c r="I1643" s="3">
        <v>0.1</v>
      </c>
      <c r="J1643" t="s">
        <v>72</v>
      </c>
      <c r="K1643" t="s">
        <v>59</v>
      </c>
      <c r="L1643" t="s">
        <v>34</v>
      </c>
      <c r="M1643" s="4">
        <f>+TablaVentas[[#This Row],[Cantidad]]*TablaVentas[[#This Row],[Precio_unitario]]*(1-TablaVentas[[#This Row],[Descuento]])</f>
        <v>1800</v>
      </c>
    </row>
    <row r="1644" spans="1:13" x14ac:dyDescent="0.25">
      <c r="A1644" t="s">
        <v>1714</v>
      </c>
      <c r="B1644">
        <v>45747</v>
      </c>
      <c r="C1644" t="s">
        <v>45</v>
      </c>
      <c r="D1644" t="s">
        <v>64</v>
      </c>
      <c r="E1644" t="s">
        <v>17</v>
      </c>
      <c r="F1644" t="s">
        <v>18</v>
      </c>
      <c r="G1644">
        <v>22</v>
      </c>
      <c r="H1644" s="4">
        <v>1200</v>
      </c>
      <c r="I1644" s="3">
        <v>0.3</v>
      </c>
      <c r="J1644" t="s">
        <v>70</v>
      </c>
      <c r="K1644" t="s">
        <v>60</v>
      </c>
      <c r="L1644" t="s">
        <v>37</v>
      </c>
      <c r="M1644" s="4">
        <f>+TablaVentas[[#This Row],[Cantidad]]*TablaVentas[[#This Row],[Precio_unitario]]*(1-TablaVentas[[#This Row],[Descuento]])</f>
        <v>18480</v>
      </c>
    </row>
    <row r="1645" spans="1:13" x14ac:dyDescent="0.25">
      <c r="A1645" t="s">
        <v>1715</v>
      </c>
      <c r="B1645">
        <v>45726</v>
      </c>
      <c r="C1645" t="s">
        <v>46</v>
      </c>
      <c r="D1645" t="s">
        <v>66</v>
      </c>
      <c r="E1645" t="s">
        <v>20</v>
      </c>
      <c r="F1645" t="s">
        <v>21</v>
      </c>
      <c r="G1645">
        <v>45</v>
      </c>
      <c r="H1645" s="4">
        <v>800</v>
      </c>
      <c r="I1645" s="3">
        <v>0.2</v>
      </c>
      <c r="J1645" t="s">
        <v>72</v>
      </c>
      <c r="K1645" t="s">
        <v>58</v>
      </c>
      <c r="L1645" t="s">
        <v>30</v>
      </c>
      <c r="M1645" s="4">
        <f>+TablaVentas[[#This Row],[Cantidad]]*TablaVentas[[#This Row],[Precio_unitario]]*(1-TablaVentas[[#This Row],[Descuento]])</f>
        <v>28800</v>
      </c>
    </row>
    <row r="1646" spans="1:13" x14ac:dyDescent="0.25">
      <c r="A1646" t="s">
        <v>1716</v>
      </c>
      <c r="B1646">
        <v>45800</v>
      </c>
      <c r="C1646" t="s">
        <v>47</v>
      </c>
      <c r="D1646" t="s">
        <v>64</v>
      </c>
      <c r="E1646" t="s">
        <v>17</v>
      </c>
      <c r="F1646" t="s">
        <v>18</v>
      </c>
      <c r="G1646">
        <v>36</v>
      </c>
      <c r="H1646" s="4">
        <v>1200</v>
      </c>
      <c r="I1646" s="3">
        <v>0.3</v>
      </c>
      <c r="J1646" t="s">
        <v>74</v>
      </c>
      <c r="K1646" t="s">
        <v>60</v>
      </c>
      <c r="L1646" t="s">
        <v>37</v>
      </c>
      <c r="M1646" s="4">
        <f>+TablaVentas[[#This Row],[Cantidad]]*TablaVentas[[#This Row],[Precio_unitario]]*(1-TablaVentas[[#This Row],[Descuento]])</f>
        <v>30239.999999999996</v>
      </c>
    </row>
    <row r="1647" spans="1:13" x14ac:dyDescent="0.25">
      <c r="A1647" t="s">
        <v>1717</v>
      </c>
      <c r="B1647">
        <v>45896</v>
      </c>
      <c r="C1647" t="s">
        <v>48</v>
      </c>
      <c r="D1647" t="s">
        <v>65</v>
      </c>
      <c r="E1647" t="s">
        <v>19</v>
      </c>
      <c r="F1647" t="s">
        <v>16</v>
      </c>
      <c r="G1647">
        <v>15</v>
      </c>
      <c r="H1647" s="4">
        <v>200</v>
      </c>
      <c r="I1647" s="3">
        <v>0.1</v>
      </c>
      <c r="J1647" t="s">
        <v>70</v>
      </c>
      <c r="K1647" t="s">
        <v>58</v>
      </c>
      <c r="L1647" t="s">
        <v>30</v>
      </c>
      <c r="M1647" s="4">
        <f>+TablaVentas[[#This Row],[Cantidad]]*TablaVentas[[#This Row],[Precio_unitario]]*(1-TablaVentas[[#This Row],[Descuento]])</f>
        <v>2700</v>
      </c>
    </row>
    <row r="1648" spans="1:13" x14ac:dyDescent="0.25">
      <c r="A1648" t="s">
        <v>1718</v>
      </c>
      <c r="B1648">
        <v>45680</v>
      </c>
      <c r="C1648" t="s">
        <v>45</v>
      </c>
      <c r="D1648" t="s">
        <v>65</v>
      </c>
      <c r="E1648" t="s">
        <v>19</v>
      </c>
      <c r="F1648" t="s">
        <v>16</v>
      </c>
      <c r="G1648">
        <v>34</v>
      </c>
      <c r="H1648" s="4">
        <v>200</v>
      </c>
      <c r="I1648" s="3">
        <v>0.1</v>
      </c>
      <c r="J1648" t="s">
        <v>72</v>
      </c>
      <c r="K1648" t="s">
        <v>62</v>
      </c>
      <c r="L1648" t="s">
        <v>57</v>
      </c>
      <c r="M1648" s="4">
        <f>+TablaVentas[[#This Row],[Cantidad]]*TablaVentas[[#This Row],[Precio_unitario]]*(1-TablaVentas[[#This Row],[Descuento]])</f>
        <v>6120</v>
      </c>
    </row>
    <row r="1649" spans="1:13" x14ac:dyDescent="0.25">
      <c r="A1649" t="s">
        <v>1719</v>
      </c>
      <c r="B1649">
        <v>45731</v>
      </c>
      <c r="C1649" t="s">
        <v>48</v>
      </c>
      <c r="D1649" t="s">
        <v>64</v>
      </c>
      <c r="E1649" t="s">
        <v>17</v>
      </c>
      <c r="F1649" t="s">
        <v>18</v>
      </c>
      <c r="G1649">
        <v>12</v>
      </c>
      <c r="H1649" s="4">
        <v>1200</v>
      </c>
      <c r="I1649" s="3">
        <v>0.3</v>
      </c>
      <c r="J1649" t="s">
        <v>70</v>
      </c>
      <c r="K1649" t="s">
        <v>60</v>
      </c>
      <c r="L1649" t="s">
        <v>37</v>
      </c>
      <c r="M1649" s="4">
        <f>+TablaVentas[[#This Row],[Cantidad]]*TablaVentas[[#This Row],[Precio_unitario]]*(1-TablaVentas[[#This Row],[Descuento]])</f>
        <v>10080</v>
      </c>
    </row>
    <row r="1650" spans="1:13" x14ac:dyDescent="0.25">
      <c r="A1650" t="s">
        <v>1720</v>
      </c>
      <c r="B1650">
        <v>45754</v>
      </c>
      <c r="C1650" t="s">
        <v>45</v>
      </c>
      <c r="D1650" t="s">
        <v>66</v>
      </c>
      <c r="E1650" t="s">
        <v>20</v>
      </c>
      <c r="F1650" t="s">
        <v>21</v>
      </c>
      <c r="G1650">
        <v>13</v>
      </c>
      <c r="H1650" s="4">
        <v>800</v>
      </c>
      <c r="I1650" s="3">
        <v>0.2</v>
      </c>
      <c r="J1650" t="s">
        <v>72</v>
      </c>
      <c r="K1650" t="s">
        <v>59</v>
      </c>
      <c r="L1650" t="s">
        <v>34</v>
      </c>
      <c r="M1650" s="4">
        <f>+TablaVentas[[#This Row],[Cantidad]]*TablaVentas[[#This Row],[Precio_unitario]]*(1-TablaVentas[[#This Row],[Descuento]])</f>
        <v>8320</v>
      </c>
    </row>
    <row r="1651" spans="1:13" x14ac:dyDescent="0.25">
      <c r="A1651" t="s">
        <v>1721</v>
      </c>
      <c r="B1651">
        <v>45712</v>
      </c>
      <c r="C1651" t="s">
        <v>48</v>
      </c>
      <c r="D1651" t="s">
        <v>65</v>
      </c>
      <c r="E1651" t="s">
        <v>19</v>
      </c>
      <c r="F1651" t="s">
        <v>16</v>
      </c>
      <c r="G1651">
        <v>13</v>
      </c>
      <c r="H1651" s="4">
        <v>200</v>
      </c>
      <c r="I1651" s="3">
        <v>0.1</v>
      </c>
      <c r="J1651" t="s">
        <v>74</v>
      </c>
      <c r="K1651" t="s">
        <v>58</v>
      </c>
      <c r="L1651" t="s">
        <v>30</v>
      </c>
      <c r="M1651" s="4">
        <f>+TablaVentas[[#This Row],[Cantidad]]*TablaVentas[[#This Row],[Precio_unitario]]*(1-TablaVentas[[#This Row],[Descuento]])</f>
        <v>2340</v>
      </c>
    </row>
    <row r="1652" spans="1:13" x14ac:dyDescent="0.25">
      <c r="A1652" t="s">
        <v>1722</v>
      </c>
      <c r="B1652">
        <v>45988</v>
      </c>
      <c r="C1652" t="s">
        <v>45</v>
      </c>
      <c r="D1652" t="s">
        <v>63</v>
      </c>
      <c r="E1652" t="s">
        <v>15</v>
      </c>
      <c r="F1652" t="s">
        <v>16</v>
      </c>
      <c r="G1652">
        <v>18</v>
      </c>
      <c r="H1652" s="4">
        <v>50</v>
      </c>
      <c r="I1652" s="3">
        <v>0.1</v>
      </c>
      <c r="J1652" t="s">
        <v>74</v>
      </c>
      <c r="K1652" t="s">
        <v>62</v>
      </c>
      <c r="L1652" t="s">
        <v>57</v>
      </c>
      <c r="M1652" s="4">
        <f>+TablaVentas[[#This Row],[Cantidad]]*TablaVentas[[#This Row],[Precio_unitario]]*(1-TablaVentas[[#This Row],[Descuento]])</f>
        <v>810</v>
      </c>
    </row>
    <row r="1653" spans="1:13" x14ac:dyDescent="0.25">
      <c r="A1653" t="s">
        <v>1723</v>
      </c>
      <c r="B1653">
        <v>45978</v>
      </c>
      <c r="C1653" t="s">
        <v>47</v>
      </c>
      <c r="D1653" t="s">
        <v>66</v>
      </c>
      <c r="E1653" t="s">
        <v>20</v>
      </c>
      <c r="F1653" t="s">
        <v>21</v>
      </c>
      <c r="G1653">
        <v>45</v>
      </c>
      <c r="H1653" s="4">
        <v>800</v>
      </c>
      <c r="I1653" s="3">
        <v>0.2</v>
      </c>
      <c r="J1653" t="s">
        <v>72</v>
      </c>
      <c r="K1653" t="s">
        <v>62</v>
      </c>
      <c r="L1653" t="s">
        <v>57</v>
      </c>
      <c r="M1653" s="4">
        <f>+TablaVentas[[#This Row],[Cantidad]]*TablaVentas[[#This Row],[Precio_unitario]]*(1-TablaVentas[[#This Row],[Descuento]])</f>
        <v>28800</v>
      </c>
    </row>
    <row r="1654" spans="1:13" x14ac:dyDescent="0.25">
      <c r="A1654" t="s">
        <v>1724</v>
      </c>
      <c r="B1654">
        <v>45812</v>
      </c>
      <c r="C1654" t="s">
        <v>48</v>
      </c>
      <c r="D1654" t="s">
        <v>65</v>
      </c>
      <c r="E1654" t="s">
        <v>19</v>
      </c>
      <c r="F1654" t="s">
        <v>16</v>
      </c>
      <c r="G1654">
        <v>32</v>
      </c>
      <c r="H1654" s="4">
        <v>200</v>
      </c>
      <c r="I1654" s="3">
        <v>0.1</v>
      </c>
      <c r="J1654" t="s">
        <v>72</v>
      </c>
      <c r="K1654" t="s">
        <v>60</v>
      </c>
      <c r="L1654" t="s">
        <v>37</v>
      </c>
      <c r="M1654" s="4">
        <f>+TablaVentas[[#This Row],[Cantidad]]*TablaVentas[[#This Row],[Precio_unitario]]*(1-TablaVentas[[#This Row],[Descuento]])</f>
        <v>5760</v>
      </c>
    </row>
    <row r="1655" spans="1:13" x14ac:dyDescent="0.25">
      <c r="A1655" t="s">
        <v>1725</v>
      </c>
      <c r="B1655">
        <v>45942</v>
      </c>
      <c r="C1655" t="s">
        <v>45</v>
      </c>
      <c r="D1655" t="s">
        <v>65</v>
      </c>
      <c r="E1655" t="s">
        <v>19</v>
      </c>
      <c r="F1655" t="s">
        <v>16</v>
      </c>
      <c r="G1655">
        <v>30</v>
      </c>
      <c r="H1655" s="4">
        <v>200</v>
      </c>
      <c r="I1655" s="3">
        <v>0.1</v>
      </c>
      <c r="J1655" t="s">
        <v>72</v>
      </c>
      <c r="K1655" t="s">
        <v>62</v>
      </c>
      <c r="L1655" t="s">
        <v>57</v>
      </c>
      <c r="M1655" s="4">
        <f>+TablaVentas[[#This Row],[Cantidad]]*TablaVentas[[#This Row],[Precio_unitario]]*(1-TablaVentas[[#This Row],[Descuento]])</f>
        <v>5400</v>
      </c>
    </row>
    <row r="1656" spans="1:13" x14ac:dyDescent="0.25">
      <c r="A1656" t="s">
        <v>1726</v>
      </c>
      <c r="B1656">
        <v>46021</v>
      </c>
      <c r="C1656" t="s">
        <v>48</v>
      </c>
      <c r="D1656" t="s">
        <v>65</v>
      </c>
      <c r="E1656" t="s">
        <v>19</v>
      </c>
      <c r="F1656" t="s">
        <v>16</v>
      </c>
      <c r="G1656">
        <v>43</v>
      </c>
      <c r="H1656" s="4">
        <v>200</v>
      </c>
      <c r="I1656" s="3">
        <v>0.1</v>
      </c>
      <c r="J1656" t="s">
        <v>74</v>
      </c>
      <c r="K1656" t="s">
        <v>62</v>
      </c>
      <c r="L1656" t="s">
        <v>57</v>
      </c>
      <c r="M1656" s="4">
        <f>+TablaVentas[[#This Row],[Cantidad]]*TablaVentas[[#This Row],[Precio_unitario]]*(1-TablaVentas[[#This Row],[Descuento]])</f>
        <v>7740</v>
      </c>
    </row>
    <row r="1657" spans="1:13" x14ac:dyDescent="0.25">
      <c r="A1657" t="s">
        <v>1727</v>
      </c>
      <c r="B1657">
        <v>45858</v>
      </c>
      <c r="C1657" t="s">
        <v>48</v>
      </c>
      <c r="D1657" t="s">
        <v>64</v>
      </c>
      <c r="E1657" t="s">
        <v>17</v>
      </c>
      <c r="F1657" t="s">
        <v>18</v>
      </c>
      <c r="G1657">
        <v>35</v>
      </c>
      <c r="H1657" s="4">
        <v>1200</v>
      </c>
      <c r="I1657" s="3">
        <v>0.3</v>
      </c>
      <c r="J1657" t="s">
        <v>74</v>
      </c>
      <c r="K1657" t="s">
        <v>61</v>
      </c>
      <c r="L1657" t="s">
        <v>56</v>
      </c>
      <c r="M1657" s="4">
        <f>+TablaVentas[[#This Row],[Cantidad]]*TablaVentas[[#This Row],[Precio_unitario]]*(1-TablaVentas[[#This Row],[Descuento]])</f>
        <v>29399.999999999996</v>
      </c>
    </row>
    <row r="1658" spans="1:13" x14ac:dyDescent="0.25">
      <c r="A1658" t="s">
        <v>1728</v>
      </c>
      <c r="B1658">
        <v>45685</v>
      </c>
      <c r="C1658" t="s">
        <v>48</v>
      </c>
      <c r="D1658" t="s">
        <v>66</v>
      </c>
      <c r="E1658" t="s">
        <v>20</v>
      </c>
      <c r="F1658" t="s">
        <v>21</v>
      </c>
      <c r="G1658">
        <v>39</v>
      </c>
      <c r="H1658" s="4">
        <v>800</v>
      </c>
      <c r="I1658" s="3">
        <v>0.2</v>
      </c>
      <c r="J1658" t="s">
        <v>72</v>
      </c>
      <c r="K1658" t="s">
        <v>58</v>
      </c>
      <c r="L1658" t="s">
        <v>30</v>
      </c>
      <c r="M1658" s="4">
        <f>+TablaVentas[[#This Row],[Cantidad]]*TablaVentas[[#This Row],[Precio_unitario]]*(1-TablaVentas[[#This Row],[Descuento]])</f>
        <v>24960</v>
      </c>
    </row>
    <row r="1659" spans="1:13" x14ac:dyDescent="0.25">
      <c r="A1659" t="s">
        <v>1729</v>
      </c>
      <c r="B1659">
        <v>45670</v>
      </c>
      <c r="C1659" t="s">
        <v>47</v>
      </c>
      <c r="D1659" t="s">
        <v>65</v>
      </c>
      <c r="E1659" t="s">
        <v>19</v>
      </c>
      <c r="F1659" t="s">
        <v>16</v>
      </c>
      <c r="G1659">
        <v>19</v>
      </c>
      <c r="H1659" s="4">
        <v>200</v>
      </c>
      <c r="I1659" s="3">
        <v>0.1</v>
      </c>
      <c r="J1659" t="s">
        <v>70</v>
      </c>
      <c r="K1659" t="s">
        <v>60</v>
      </c>
      <c r="L1659" t="s">
        <v>37</v>
      </c>
      <c r="M1659" s="4">
        <f>+TablaVentas[[#This Row],[Cantidad]]*TablaVentas[[#This Row],[Precio_unitario]]*(1-TablaVentas[[#This Row],[Descuento]])</f>
        <v>3420</v>
      </c>
    </row>
    <row r="1660" spans="1:13" x14ac:dyDescent="0.25">
      <c r="A1660" t="s">
        <v>1730</v>
      </c>
      <c r="B1660">
        <v>45865</v>
      </c>
      <c r="C1660" t="s">
        <v>45</v>
      </c>
      <c r="D1660" t="s">
        <v>66</v>
      </c>
      <c r="E1660" t="s">
        <v>20</v>
      </c>
      <c r="F1660" t="s">
        <v>21</v>
      </c>
      <c r="G1660">
        <v>31</v>
      </c>
      <c r="H1660" s="4">
        <v>800</v>
      </c>
      <c r="I1660" s="3">
        <v>0.2</v>
      </c>
      <c r="J1660" t="s">
        <v>72</v>
      </c>
      <c r="K1660" t="s">
        <v>59</v>
      </c>
      <c r="L1660" t="s">
        <v>34</v>
      </c>
      <c r="M1660" s="4">
        <f>+TablaVentas[[#This Row],[Cantidad]]*TablaVentas[[#This Row],[Precio_unitario]]*(1-TablaVentas[[#This Row],[Descuento]])</f>
        <v>19840</v>
      </c>
    </row>
    <row r="1661" spans="1:13" x14ac:dyDescent="0.25">
      <c r="A1661" t="s">
        <v>1731</v>
      </c>
      <c r="B1661">
        <v>45710</v>
      </c>
      <c r="C1661" t="s">
        <v>48</v>
      </c>
      <c r="D1661" t="s">
        <v>65</v>
      </c>
      <c r="E1661" t="s">
        <v>19</v>
      </c>
      <c r="F1661" t="s">
        <v>16</v>
      </c>
      <c r="G1661">
        <v>31</v>
      </c>
      <c r="H1661" s="4">
        <v>200</v>
      </c>
      <c r="I1661" s="3">
        <v>0.1</v>
      </c>
      <c r="J1661" t="s">
        <v>72</v>
      </c>
      <c r="K1661" t="s">
        <v>62</v>
      </c>
      <c r="L1661" t="s">
        <v>57</v>
      </c>
      <c r="M1661" s="4">
        <f>+TablaVentas[[#This Row],[Cantidad]]*TablaVentas[[#This Row],[Precio_unitario]]*(1-TablaVentas[[#This Row],[Descuento]])</f>
        <v>5580</v>
      </c>
    </row>
    <row r="1662" spans="1:13" x14ac:dyDescent="0.25">
      <c r="A1662" t="s">
        <v>1732</v>
      </c>
      <c r="B1662">
        <v>45662</v>
      </c>
      <c r="C1662" t="s">
        <v>48</v>
      </c>
      <c r="D1662" t="s">
        <v>65</v>
      </c>
      <c r="E1662" t="s">
        <v>19</v>
      </c>
      <c r="F1662" t="s">
        <v>16</v>
      </c>
      <c r="G1662">
        <v>9</v>
      </c>
      <c r="H1662" s="4">
        <v>200</v>
      </c>
      <c r="I1662" s="3">
        <v>0.1</v>
      </c>
      <c r="J1662" t="s">
        <v>74</v>
      </c>
      <c r="K1662" t="s">
        <v>59</v>
      </c>
      <c r="L1662" t="s">
        <v>34</v>
      </c>
      <c r="M1662" s="4">
        <f>+TablaVentas[[#This Row],[Cantidad]]*TablaVentas[[#This Row],[Precio_unitario]]*(1-TablaVentas[[#This Row],[Descuento]])</f>
        <v>1620</v>
      </c>
    </row>
    <row r="1663" spans="1:13" x14ac:dyDescent="0.25">
      <c r="A1663" t="s">
        <v>1733</v>
      </c>
      <c r="B1663">
        <v>45784</v>
      </c>
      <c r="C1663" t="s">
        <v>46</v>
      </c>
      <c r="D1663" t="s">
        <v>66</v>
      </c>
      <c r="E1663" t="s">
        <v>20</v>
      </c>
      <c r="F1663" t="s">
        <v>21</v>
      </c>
      <c r="G1663">
        <v>5</v>
      </c>
      <c r="H1663" s="4">
        <v>800</v>
      </c>
      <c r="I1663" s="3">
        <v>0.2</v>
      </c>
      <c r="J1663" t="s">
        <v>72</v>
      </c>
      <c r="K1663" t="s">
        <v>59</v>
      </c>
      <c r="L1663" t="s">
        <v>34</v>
      </c>
      <c r="M1663" s="4">
        <f>+TablaVentas[[#This Row],[Cantidad]]*TablaVentas[[#This Row],[Precio_unitario]]*(1-TablaVentas[[#This Row],[Descuento]])</f>
        <v>3200</v>
      </c>
    </row>
    <row r="1664" spans="1:13" x14ac:dyDescent="0.25">
      <c r="A1664" t="s">
        <v>1734</v>
      </c>
      <c r="B1664">
        <v>45943</v>
      </c>
      <c r="C1664" t="s">
        <v>46</v>
      </c>
      <c r="D1664" t="s">
        <v>64</v>
      </c>
      <c r="E1664" t="s">
        <v>17</v>
      </c>
      <c r="F1664" t="s">
        <v>18</v>
      </c>
      <c r="G1664">
        <v>40</v>
      </c>
      <c r="H1664" s="4">
        <v>1200</v>
      </c>
      <c r="I1664" s="3">
        <v>0.3</v>
      </c>
      <c r="J1664" t="s">
        <v>70</v>
      </c>
      <c r="K1664" t="s">
        <v>58</v>
      </c>
      <c r="L1664" t="s">
        <v>30</v>
      </c>
      <c r="M1664" s="4">
        <f>+TablaVentas[[#This Row],[Cantidad]]*TablaVentas[[#This Row],[Precio_unitario]]*(1-TablaVentas[[#This Row],[Descuento]])</f>
        <v>33600</v>
      </c>
    </row>
    <row r="1665" spans="1:13" x14ac:dyDescent="0.25">
      <c r="A1665" t="s">
        <v>1735</v>
      </c>
      <c r="B1665">
        <v>46015</v>
      </c>
      <c r="C1665" t="s">
        <v>48</v>
      </c>
      <c r="D1665" t="s">
        <v>63</v>
      </c>
      <c r="E1665" t="s">
        <v>15</v>
      </c>
      <c r="F1665" t="s">
        <v>16</v>
      </c>
      <c r="G1665">
        <v>23</v>
      </c>
      <c r="H1665" s="4">
        <v>50</v>
      </c>
      <c r="I1665" s="3">
        <v>0.1</v>
      </c>
      <c r="J1665" t="s">
        <v>74</v>
      </c>
      <c r="K1665" t="s">
        <v>59</v>
      </c>
      <c r="L1665" t="s">
        <v>34</v>
      </c>
      <c r="M1665" s="4">
        <f>+TablaVentas[[#This Row],[Cantidad]]*TablaVentas[[#This Row],[Precio_unitario]]*(1-TablaVentas[[#This Row],[Descuento]])</f>
        <v>1035</v>
      </c>
    </row>
    <row r="1666" spans="1:13" x14ac:dyDescent="0.25">
      <c r="A1666" t="s">
        <v>1736</v>
      </c>
      <c r="B1666">
        <v>45918</v>
      </c>
      <c r="C1666" t="s">
        <v>46</v>
      </c>
      <c r="D1666" t="s">
        <v>64</v>
      </c>
      <c r="E1666" t="s">
        <v>17</v>
      </c>
      <c r="F1666" t="s">
        <v>18</v>
      </c>
      <c r="G1666">
        <v>31</v>
      </c>
      <c r="H1666" s="4">
        <v>1200</v>
      </c>
      <c r="I1666" s="3">
        <v>0.3</v>
      </c>
      <c r="J1666" t="s">
        <v>74</v>
      </c>
      <c r="K1666" t="s">
        <v>58</v>
      </c>
      <c r="L1666" t="s">
        <v>30</v>
      </c>
      <c r="M1666" s="4">
        <f>+TablaVentas[[#This Row],[Cantidad]]*TablaVentas[[#This Row],[Precio_unitario]]*(1-TablaVentas[[#This Row],[Descuento]])</f>
        <v>26040</v>
      </c>
    </row>
    <row r="1667" spans="1:13" x14ac:dyDescent="0.25">
      <c r="A1667" t="s">
        <v>1737</v>
      </c>
      <c r="B1667">
        <v>45875</v>
      </c>
      <c r="C1667" t="s">
        <v>48</v>
      </c>
      <c r="D1667" t="s">
        <v>65</v>
      </c>
      <c r="E1667" t="s">
        <v>19</v>
      </c>
      <c r="F1667" t="s">
        <v>16</v>
      </c>
      <c r="G1667">
        <v>13</v>
      </c>
      <c r="H1667" s="4">
        <v>200</v>
      </c>
      <c r="I1667" s="3">
        <v>0.1</v>
      </c>
      <c r="J1667" t="s">
        <v>70</v>
      </c>
      <c r="K1667" t="s">
        <v>60</v>
      </c>
      <c r="L1667" t="s">
        <v>37</v>
      </c>
      <c r="M1667" s="4">
        <f>+TablaVentas[[#This Row],[Cantidad]]*TablaVentas[[#This Row],[Precio_unitario]]*(1-TablaVentas[[#This Row],[Descuento]])</f>
        <v>2340</v>
      </c>
    </row>
    <row r="1668" spans="1:13" x14ac:dyDescent="0.25">
      <c r="A1668" t="s">
        <v>1738</v>
      </c>
      <c r="B1668">
        <v>45966</v>
      </c>
      <c r="C1668" t="s">
        <v>48</v>
      </c>
      <c r="D1668" t="s">
        <v>64</v>
      </c>
      <c r="E1668" t="s">
        <v>17</v>
      </c>
      <c r="F1668" t="s">
        <v>18</v>
      </c>
      <c r="G1668">
        <v>20</v>
      </c>
      <c r="H1668" s="4">
        <v>1200</v>
      </c>
      <c r="I1668" s="3">
        <v>0.3</v>
      </c>
      <c r="J1668" t="s">
        <v>72</v>
      </c>
      <c r="K1668" t="s">
        <v>60</v>
      </c>
      <c r="L1668" t="s">
        <v>37</v>
      </c>
      <c r="M1668" s="4">
        <f>+TablaVentas[[#This Row],[Cantidad]]*TablaVentas[[#This Row],[Precio_unitario]]*(1-TablaVentas[[#This Row],[Descuento]])</f>
        <v>16800</v>
      </c>
    </row>
    <row r="1669" spans="1:13" x14ac:dyDescent="0.25">
      <c r="A1669" t="s">
        <v>1739</v>
      </c>
      <c r="B1669">
        <v>45964</v>
      </c>
      <c r="C1669" t="s">
        <v>48</v>
      </c>
      <c r="D1669" t="s">
        <v>63</v>
      </c>
      <c r="E1669" t="s">
        <v>15</v>
      </c>
      <c r="F1669" t="s">
        <v>16</v>
      </c>
      <c r="G1669">
        <v>30</v>
      </c>
      <c r="H1669" s="4">
        <v>50</v>
      </c>
      <c r="I1669" s="3">
        <v>0.1</v>
      </c>
      <c r="J1669" t="s">
        <v>70</v>
      </c>
      <c r="K1669" t="s">
        <v>60</v>
      </c>
      <c r="L1669" t="s">
        <v>37</v>
      </c>
      <c r="M1669" s="4">
        <f>+TablaVentas[[#This Row],[Cantidad]]*TablaVentas[[#This Row],[Precio_unitario]]*(1-TablaVentas[[#This Row],[Descuento]])</f>
        <v>1350</v>
      </c>
    </row>
    <row r="1670" spans="1:13" x14ac:dyDescent="0.25">
      <c r="A1670" t="s">
        <v>1740</v>
      </c>
      <c r="B1670">
        <v>45792</v>
      </c>
      <c r="C1670" t="s">
        <v>46</v>
      </c>
      <c r="D1670" t="s">
        <v>65</v>
      </c>
      <c r="E1670" t="s">
        <v>19</v>
      </c>
      <c r="F1670" t="s">
        <v>16</v>
      </c>
      <c r="G1670">
        <v>15</v>
      </c>
      <c r="H1670" s="4">
        <v>200</v>
      </c>
      <c r="I1670" s="3">
        <v>0.1</v>
      </c>
      <c r="J1670" t="s">
        <v>72</v>
      </c>
      <c r="K1670" t="s">
        <v>60</v>
      </c>
      <c r="L1670" t="s">
        <v>37</v>
      </c>
      <c r="M1670" s="4">
        <f>+TablaVentas[[#This Row],[Cantidad]]*TablaVentas[[#This Row],[Precio_unitario]]*(1-TablaVentas[[#This Row],[Descuento]])</f>
        <v>2700</v>
      </c>
    </row>
    <row r="1671" spans="1:13" x14ac:dyDescent="0.25">
      <c r="A1671" t="s">
        <v>1741</v>
      </c>
      <c r="B1671">
        <v>45789</v>
      </c>
      <c r="C1671" t="s">
        <v>45</v>
      </c>
      <c r="D1671" t="s">
        <v>65</v>
      </c>
      <c r="E1671" t="s">
        <v>19</v>
      </c>
      <c r="F1671" t="s">
        <v>16</v>
      </c>
      <c r="G1671">
        <v>14</v>
      </c>
      <c r="H1671" s="4">
        <v>200</v>
      </c>
      <c r="I1671" s="3">
        <v>0.1</v>
      </c>
      <c r="J1671" t="s">
        <v>70</v>
      </c>
      <c r="K1671" t="s">
        <v>60</v>
      </c>
      <c r="L1671" t="s">
        <v>37</v>
      </c>
      <c r="M1671" s="4">
        <f>+TablaVentas[[#This Row],[Cantidad]]*TablaVentas[[#This Row],[Precio_unitario]]*(1-TablaVentas[[#This Row],[Descuento]])</f>
        <v>2520</v>
      </c>
    </row>
    <row r="1672" spans="1:13" x14ac:dyDescent="0.25">
      <c r="A1672" t="s">
        <v>1742</v>
      </c>
      <c r="B1672">
        <v>45732</v>
      </c>
      <c r="C1672" t="s">
        <v>45</v>
      </c>
      <c r="D1672" t="s">
        <v>65</v>
      </c>
      <c r="E1672" t="s">
        <v>19</v>
      </c>
      <c r="F1672" t="s">
        <v>16</v>
      </c>
      <c r="G1672">
        <v>12</v>
      </c>
      <c r="H1672" s="4">
        <v>200</v>
      </c>
      <c r="I1672" s="3">
        <v>0.1</v>
      </c>
      <c r="J1672" t="s">
        <v>70</v>
      </c>
      <c r="K1672" t="s">
        <v>59</v>
      </c>
      <c r="L1672" t="s">
        <v>34</v>
      </c>
      <c r="M1672" s="4">
        <f>+TablaVentas[[#This Row],[Cantidad]]*TablaVentas[[#This Row],[Precio_unitario]]*(1-TablaVentas[[#This Row],[Descuento]])</f>
        <v>2160</v>
      </c>
    </row>
    <row r="1673" spans="1:13" x14ac:dyDescent="0.25">
      <c r="A1673" t="s">
        <v>1743</v>
      </c>
      <c r="B1673">
        <v>45763</v>
      </c>
      <c r="C1673" t="s">
        <v>47</v>
      </c>
      <c r="D1673" t="s">
        <v>66</v>
      </c>
      <c r="E1673" t="s">
        <v>20</v>
      </c>
      <c r="F1673" t="s">
        <v>21</v>
      </c>
      <c r="G1673">
        <v>19</v>
      </c>
      <c r="H1673" s="4">
        <v>800</v>
      </c>
      <c r="I1673" s="3">
        <v>0.2</v>
      </c>
      <c r="J1673" t="s">
        <v>72</v>
      </c>
      <c r="K1673" t="s">
        <v>62</v>
      </c>
      <c r="L1673" t="s">
        <v>57</v>
      </c>
      <c r="M1673" s="4">
        <f>+TablaVentas[[#This Row],[Cantidad]]*TablaVentas[[#This Row],[Precio_unitario]]*(1-TablaVentas[[#This Row],[Descuento]])</f>
        <v>12160</v>
      </c>
    </row>
    <row r="1674" spans="1:13" x14ac:dyDescent="0.25">
      <c r="A1674" t="s">
        <v>1744</v>
      </c>
      <c r="B1674">
        <v>45855</v>
      </c>
      <c r="C1674" t="s">
        <v>47</v>
      </c>
      <c r="D1674" t="s">
        <v>63</v>
      </c>
      <c r="E1674" t="s">
        <v>15</v>
      </c>
      <c r="F1674" t="s">
        <v>16</v>
      </c>
      <c r="G1674">
        <v>10</v>
      </c>
      <c r="H1674" s="4">
        <v>50</v>
      </c>
      <c r="I1674" s="3">
        <v>0.1</v>
      </c>
      <c r="J1674" t="s">
        <v>74</v>
      </c>
      <c r="K1674" t="s">
        <v>58</v>
      </c>
      <c r="L1674" t="s">
        <v>30</v>
      </c>
      <c r="M1674" s="4">
        <f>+TablaVentas[[#This Row],[Cantidad]]*TablaVentas[[#This Row],[Precio_unitario]]*(1-TablaVentas[[#This Row],[Descuento]])</f>
        <v>450</v>
      </c>
    </row>
    <row r="1675" spans="1:13" x14ac:dyDescent="0.25">
      <c r="A1675" t="s">
        <v>1745</v>
      </c>
      <c r="B1675">
        <v>45899</v>
      </c>
      <c r="C1675" t="s">
        <v>45</v>
      </c>
      <c r="D1675" t="s">
        <v>65</v>
      </c>
      <c r="E1675" t="s">
        <v>19</v>
      </c>
      <c r="F1675" t="s">
        <v>16</v>
      </c>
      <c r="G1675">
        <v>29</v>
      </c>
      <c r="H1675" s="4">
        <v>200</v>
      </c>
      <c r="I1675" s="3">
        <v>0.1</v>
      </c>
      <c r="J1675" t="s">
        <v>74</v>
      </c>
      <c r="K1675" t="s">
        <v>60</v>
      </c>
      <c r="L1675" t="s">
        <v>37</v>
      </c>
      <c r="M1675" s="4">
        <f>+TablaVentas[[#This Row],[Cantidad]]*TablaVentas[[#This Row],[Precio_unitario]]*(1-TablaVentas[[#This Row],[Descuento]])</f>
        <v>5220</v>
      </c>
    </row>
    <row r="1676" spans="1:13" x14ac:dyDescent="0.25">
      <c r="A1676" t="s">
        <v>1746</v>
      </c>
      <c r="B1676">
        <v>45842</v>
      </c>
      <c r="C1676" t="s">
        <v>45</v>
      </c>
      <c r="D1676" t="s">
        <v>63</v>
      </c>
      <c r="E1676" t="s">
        <v>15</v>
      </c>
      <c r="F1676" t="s">
        <v>16</v>
      </c>
      <c r="G1676">
        <v>17</v>
      </c>
      <c r="H1676" s="4">
        <v>50</v>
      </c>
      <c r="I1676" s="3">
        <v>0.1</v>
      </c>
      <c r="J1676" t="s">
        <v>74</v>
      </c>
      <c r="K1676" t="s">
        <v>62</v>
      </c>
      <c r="L1676" t="s">
        <v>57</v>
      </c>
      <c r="M1676" s="4">
        <f>+TablaVentas[[#This Row],[Cantidad]]*TablaVentas[[#This Row],[Precio_unitario]]*(1-TablaVentas[[#This Row],[Descuento]])</f>
        <v>765</v>
      </c>
    </row>
    <row r="1677" spans="1:13" x14ac:dyDescent="0.25">
      <c r="A1677" t="s">
        <v>1747</v>
      </c>
      <c r="B1677">
        <v>45691</v>
      </c>
      <c r="C1677" t="s">
        <v>47</v>
      </c>
      <c r="D1677" t="s">
        <v>65</v>
      </c>
      <c r="E1677" t="s">
        <v>19</v>
      </c>
      <c r="F1677" t="s">
        <v>16</v>
      </c>
      <c r="G1677">
        <v>38</v>
      </c>
      <c r="H1677" s="4">
        <v>200</v>
      </c>
      <c r="I1677" s="3">
        <v>0.1</v>
      </c>
      <c r="J1677" t="s">
        <v>70</v>
      </c>
      <c r="K1677" t="s">
        <v>61</v>
      </c>
      <c r="L1677" t="s">
        <v>56</v>
      </c>
      <c r="M1677" s="4">
        <f>+TablaVentas[[#This Row],[Cantidad]]*TablaVentas[[#This Row],[Precio_unitario]]*(1-TablaVentas[[#This Row],[Descuento]])</f>
        <v>6840</v>
      </c>
    </row>
    <row r="1678" spans="1:13" x14ac:dyDescent="0.25">
      <c r="A1678" t="s">
        <v>1748</v>
      </c>
      <c r="B1678">
        <v>45810</v>
      </c>
      <c r="C1678" t="s">
        <v>47</v>
      </c>
      <c r="D1678" t="s">
        <v>63</v>
      </c>
      <c r="E1678" t="s">
        <v>15</v>
      </c>
      <c r="F1678" t="s">
        <v>16</v>
      </c>
      <c r="G1678">
        <v>35</v>
      </c>
      <c r="H1678" s="4">
        <v>50</v>
      </c>
      <c r="I1678" s="3">
        <v>0.1</v>
      </c>
      <c r="J1678" t="s">
        <v>74</v>
      </c>
      <c r="K1678" t="s">
        <v>60</v>
      </c>
      <c r="L1678" t="s">
        <v>37</v>
      </c>
      <c r="M1678" s="4">
        <f>+TablaVentas[[#This Row],[Cantidad]]*TablaVentas[[#This Row],[Precio_unitario]]*(1-TablaVentas[[#This Row],[Descuento]])</f>
        <v>1575</v>
      </c>
    </row>
    <row r="1679" spans="1:13" x14ac:dyDescent="0.25">
      <c r="A1679" t="s">
        <v>1749</v>
      </c>
      <c r="B1679">
        <v>45938</v>
      </c>
      <c r="C1679" t="s">
        <v>48</v>
      </c>
      <c r="D1679" t="s">
        <v>64</v>
      </c>
      <c r="E1679" t="s">
        <v>17</v>
      </c>
      <c r="F1679" t="s">
        <v>18</v>
      </c>
      <c r="G1679">
        <v>32</v>
      </c>
      <c r="H1679" s="4">
        <v>1200</v>
      </c>
      <c r="I1679" s="3">
        <v>0.3</v>
      </c>
      <c r="J1679" t="s">
        <v>70</v>
      </c>
      <c r="K1679" t="s">
        <v>58</v>
      </c>
      <c r="L1679" t="s">
        <v>30</v>
      </c>
      <c r="M1679" s="4">
        <f>+TablaVentas[[#This Row],[Cantidad]]*TablaVentas[[#This Row],[Precio_unitario]]*(1-TablaVentas[[#This Row],[Descuento]])</f>
        <v>26880</v>
      </c>
    </row>
    <row r="1680" spans="1:13" x14ac:dyDescent="0.25">
      <c r="A1680" t="s">
        <v>1750</v>
      </c>
      <c r="B1680">
        <v>45807</v>
      </c>
      <c r="C1680" t="s">
        <v>46</v>
      </c>
      <c r="D1680" t="s">
        <v>64</v>
      </c>
      <c r="E1680" t="s">
        <v>17</v>
      </c>
      <c r="F1680" t="s">
        <v>18</v>
      </c>
      <c r="G1680">
        <v>5</v>
      </c>
      <c r="H1680" s="4">
        <v>1200</v>
      </c>
      <c r="I1680" s="3">
        <v>0.3</v>
      </c>
      <c r="J1680" t="s">
        <v>74</v>
      </c>
      <c r="K1680" t="s">
        <v>62</v>
      </c>
      <c r="L1680" t="s">
        <v>57</v>
      </c>
      <c r="M1680" s="4">
        <f>+TablaVentas[[#This Row],[Cantidad]]*TablaVentas[[#This Row],[Precio_unitario]]*(1-TablaVentas[[#This Row],[Descuento]])</f>
        <v>4200</v>
      </c>
    </row>
    <row r="1681" spans="1:13" x14ac:dyDescent="0.25">
      <c r="A1681" t="s">
        <v>1751</v>
      </c>
      <c r="B1681">
        <v>45749</v>
      </c>
      <c r="C1681" t="s">
        <v>46</v>
      </c>
      <c r="D1681" t="s">
        <v>63</v>
      </c>
      <c r="E1681" t="s">
        <v>15</v>
      </c>
      <c r="F1681" t="s">
        <v>16</v>
      </c>
      <c r="G1681">
        <v>31</v>
      </c>
      <c r="H1681" s="4">
        <v>50</v>
      </c>
      <c r="I1681" s="3">
        <v>0.1</v>
      </c>
      <c r="J1681" t="s">
        <v>72</v>
      </c>
      <c r="K1681" t="s">
        <v>59</v>
      </c>
      <c r="L1681" t="s">
        <v>34</v>
      </c>
      <c r="M1681" s="4">
        <f>+TablaVentas[[#This Row],[Cantidad]]*TablaVentas[[#This Row],[Precio_unitario]]*(1-TablaVentas[[#This Row],[Descuento]])</f>
        <v>1395</v>
      </c>
    </row>
    <row r="1682" spans="1:13" x14ac:dyDescent="0.25">
      <c r="A1682" t="s">
        <v>1752</v>
      </c>
      <c r="B1682">
        <v>45951</v>
      </c>
      <c r="C1682" t="s">
        <v>48</v>
      </c>
      <c r="D1682" t="s">
        <v>66</v>
      </c>
      <c r="E1682" t="s">
        <v>20</v>
      </c>
      <c r="F1682" t="s">
        <v>21</v>
      </c>
      <c r="G1682">
        <v>17</v>
      </c>
      <c r="H1682" s="4">
        <v>800</v>
      </c>
      <c r="I1682" s="3">
        <v>0.2</v>
      </c>
      <c r="J1682" t="s">
        <v>72</v>
      </c>
      <c r="K1682" t="s">
        <v>61</v>
      </c>
      <c r="L1682" t="s">
        <v>56</v>
      </c>
      <c r="M1682" s="4">
        <f>+TablaVentas[[#This Row],[Cantidad]]*TablaVentas[[#This Row],[Precio_unitario]]*(1-TablaVentas[[#This Row],[Descuento]])</f>
        <v>10880</v>
      </c>
    </row>
    <row r="1683" spans="1:13" x14ac:dyDescent="0.25">
      <c r="A1683" t="s">
        <v>1753</v>
      </c>
      <c r="B1683">
        <v>45820</v>
      </c>
      <c r="C1683" t="s">
        <v>48</v>
      </c>
      <c r="D1683" t="s">
        <v>64</v>
      </c>
      <c r="E1683" t="s">
        <v>17</v>
      </c>
      <c r="F1683" t="s">
        <v>18</v>
      </c>
      <c r="G1683">
        <v>23</v>
      </c>
      <c r="H1683" s="4">
        <v>1200</v>
      </c>
      <c r="I1683" s="3">
        <v>0.3</v>
      </c>
      <c r="J1683" t="s">
        <v>74</v>
      </c>
      <c r="K1683" t="s">
        <v>58</v>
      </c>
      <c r="L1683" t="s">
        <v>30</v>
      </c>
      <c r="M1683" s="4">
        <f>+TablaVentas[[#This Row],[Cantidad]]*TablaVentas[[#This Row],[Precio_unitario]]*(1-TablaVentas[[#This Row],[Descuento]])</f>
        <v>19320</v>
      </c>
    </row>
    <row r="1684" spans="1:13" x14ac:dyDescent="0.25">
      <c r="A1684" t="s">
        <v>1754</v>
      </c>
      <c r="B1684">
        <v>45831</v>
      </c>
      <c r="C1684" t="s">
        <v>47</v>
      </c>
      <c r="D1684" t="s">
        <v>64</v>
      </c>
      <c r="E1684" t="s">
        <v>17</v>
      </c>
      <c r="F1684" t="s">
        <v>18</v>
      </c>
      <c r="G1684">
        <v>38</v>
      </c>
      <c r="H1684" s="4">
        <v>1200</v>
      </c>
      <c r="I1684" s="3">
        <v>0.3</v>
      </c>
      <c r="J1684" t="s">
        <v>72</v>
      </c>
      <c r="K1684" t="s">
        <v>60</v>
      </c>
      <c r="L1684" t="s">
        <v>37</v>
      </c>
      <c r="M1684" s="4">
        <f>+TablaVentas[[#This Row],[Cantidad]]*TablaVentas[[#This Row],[Precio_unitario]]*(1-TablaVentas[[#This Row],[Descuento]])</f>
        <v>31919.999999999996</v>
      </c>
    </row>
    <row r="1685" spans="1:13" x14ac:dyDescent="0.25">
      <c r="A1685" t="s">
        <v>1755</v>
      </c>
      <c r="B1685">
        <v>45741</v>
      </c>
      <c r="C1685" t="s">
        <v>48</v>
      </c>
      <c r="D1685" t="s">
        <v>66</v>
      </c>
      <c r="E1685" t="s">
        <v>20</v>
      </c>
      <c r="F1685" t="s">
        <v>21</v>
      </c>
      <c r="G1685">
        <v>37</v>
      </c>
      <c r="H1685" s="4">
        <v>800</v>
      </c>
      <c r="I1685" s="3">
        <v>0.2</v>
      </c>
      <c r="J1685" t="s">
        <v>72</v>
      </c>
      <c r="K1685" t="s">
        <v>58</v>
      </c>
      <c r="L1685" t="s">
        <v>30</v>
      </c>
      <c r="M1685" s="4">
        <f>+TablaVentas[[#This Row],[Cantidad]]*TablaVentas[[#This Row],[Precio_unitario]]*(1-TablaVentas[[#This Row],[Descuento]])</f>
        <v>23680</v>
      </c>
    </row>
    <row r="1686" spans="1:13" x14ac:dyDescent="0.25">
      <c r="A1686" t="s">
        <v>1756</v>
      </c>
      <c r="B1686">
        <v>45935</v>
      </c>
      <c r="C1686" t="s">
        <v>46</v>
      </c>
      <c r="D1686" t="s">
        <v>66</v>
      </c>
      <c r="E1686" t="s">
        <v>20</v>
      </c>
      <c r="F1686" t="s">
        <v>21</v>
      </c>
      <c r="G1686">
        <v>36</v>
      </c>
      <c r="H1686" s="4">
        <v>800</v>
      </c>
      <c r="I1686" s="3">
        <v>0.2</v>
      </c>
      <c r="J1686" t="s">
        <v>74</v>
      </c>
      <c r="K1686" t="s">
        <v>62</v>
      </c>
      <c r="L1686" t="s">
        <v>57</v>
      </c>
      <c r="M1686" s="4">
        <f>+TablaVentas[[#This Row],[Cantidad]]*TablaVentas[[#This Row],[Precio_unitario]]*(1-TablaVentas[[#This Row],[Descuento]])</f>
        <v>23040</v>
      </c>
    </row>
    <row r="1687" spans="1:13" x14ac:dyDescent="0.25">
      <c r="A1687" t="s">
        <v>1757</v>
      </c>
      <c r="B1687">
        <v>45691</v>
      </c>
      <c r="C1687" t="s">
        <v>45</v>
      </c>
      <c r="D1687" t="s">
        <v>66</v>
      </c>
      <c r="E1687" t="s">
        <v>20</v>
      </c>
      <c r="F1687" t="s">
        <v>21</v>
      </c>
      <c r="G1687">
        <v>22</v>
      </c>
      <c r="H1687" s="4">
        <v>800</v>
      </c>
      <c r="I1687" s="3">
        <v>0.2</v>
      </c>
      <c r="J1687" t="s">
        <v>72</v>
      </c>
      <c r="K1687" t="s">
        <v>59</v>
      </c>
      <c r="L1687" t="s">
        <v>34</v>
      </c>
      <c r="M1687" s="4">
        <f>+TablaVentas[[#This Row],[Cantidad]]*TablaVentas[[#This Row],[Precio_unitario]]*(1-TablaVentas[[#This Row],[Descuento]])</f>
        <v>14080</v>
      </c>
    </row>
    <row r="1688" spans="1:13" x14ac:dyDescent="0.25">
      <c r="A1688" t="s">
        <v>1758</v>
      </c>
      <c r="B1688">
        <v>45700</v>
      </c>
      <c r="C1688" t="s">
        <v>45</v>
      </c>
      <c r="D1688" t="s">
        <v>63</v>
      </c>
      <c r="E1688" t="s">
        <v>15</v>
      </c>
      <c r="F1688" t="s">
        <v>16</v>
      </c>
      <c r="G1688">
        <v>21</v>
      </c>
      <c r="H1688" s="4">
        <v>50</v>
      </c>
      <c r="I1688" s="3">
        <v>0.1</v>
      </c>
      <c r="J1688" t="s">
        <v>72</v>
      </c>
      <c r="K1688" t="s">
        <v>62</v>
      </c>
      <c r="L1688" t="s">
        <v>57</v>
      </c>
      <c r="M1688" s="4">
        <f>+TablaVentas[[#This Row],[Cantidad]]*TablaVentas[[#This Row],[Precio_unitario]]*(1-TablaVentas[[#This Row],[Descuento]])</f>
        <v>945</v>
      </c>
    </row>
    <row r="1689" spans="1:13" x14ac:dyDescent="0.25">
      <c r="A1689" t="s">
        <v>1759</v>
      </c>
      <c r="B1689">
        <v>45987</v>
      </c>
      <c r="C1689" t="s">
        <v>46</v>
      </c>
      <c r="D1689" t="s">
        <v>65</v>
      </c>
      <c r="E1689" t="s">
        <v>19</v>
      </c>
      <c r="F1689" t="s">
        <v>16</v>
      </c>
      <c r="G1689">
        <v>6</v>
      </c>
      <c r="H1689" s="4">
        <v>200</v>
      </c>
      <c r="I1689" s="3">
        <v>0.1</v>
      </c>
      <c r="J1689" t="s">
        <v>72</v>
      </c>
      <c r="K1689" t="s">
        <v>61</v>
      </c>
      <c r="L1689" t="s">
        <v>56</v>
      </c>
      <c r="M1689" s="4">
        <f>+TablaVentas[[#This Row],[Cantidad]]*TablaVentas[[#This Row],[Precio_unitario]]*(1-TablaVentas[[#This Row],[Descuento]])</f>
        <v>1080</v>
      </c>
    </row>
    <row r="1690" spans="1:13" x14ac:dyDescent="0.25">
      <c r="A1690" t="s">
        <v>1760</v>
      </c>
      <c r="B1690">
        <v>45906</v>
      </c>
      <c r="C1690" t="s">
        <v>46</v>
      </c>
      <c r="D1690" t="s">
        <v>64</v>
      </c>
      <c r="E1690" t="s">
        <v>17</v>
      </c>
      <c r="F1690" t="s">
        <v>18</v>
      </c>
      <c r="G1690">
        <v>27</v>
      </c>
      <c r="H1690" s="4">
        <v>1200</v>
      </c>
      <c r="I1690" s="3">
        <v>0.3</v>
      </c>
      <c r="J1690" t="s">
        <v>70</v>
      </c>
      <c r="K1690" t="s">
        <v>58</v>
      </c>
      <c r="L1690" t="s">
        <v>30</v>
      </c>
      <c r="M1690" s="4">
        <f>+TablaVentas[[#This Row],[Cantidad]]*TablaVentas[[#This Row],[Precio_unitario]]*(1-TablaVentas[[#This Row],[Descuento]])</f>
        <v>22680</v>
      </c>
    </row>
    <row r="1691" spans="1:13" x14ac:dyDescent="0.25">
      <c r="A1691" t="s">
        <v>1761</v>
      </c>
      <c r="B1691">
        <v>45693</v>
      </c>
      <c r="C1691" t="s">
        <v>46</v>
      </c>
      <c r="D1691" t="s">
        <v>66</v>
      </c>
      <c r="E1691" t="s">
        <v>20</v>
      </c>
      <c r="F1691" t="s">
        <v>21</v>
      </c>
      <c r="G1691">
        <v>13</v>
      </c>
      <c r="H1691" s="4">
        <v>800</v>
      </c>
      <c r="I1691" s="3">
        <v>0.2</v>
      </c>
      <c r="J1691" t="s">
        <v>74</v>
      </c>
      <c r="K1691" t="s">
        <v>59</v>
      </c>
      <c r="L1691" t="s">
        <v>34</v>
      </c>
      <c r="M1691" s="4">
        <f>+TablaVentas[[#This Row],[Cantidad]]*TablaVentas[[#This Row],[Precio_unitario]]*(1-TablaVentas[[#This Row],[Descuento]])</f>
        <v>8320</v>
      </c>
    </row>
    <row r="1692" spans="1:13" x14ac:dyDescent="0.25">
      <c r="A1692" t="s">
        <v>1762</v>
      </c>
      <c r="B1692">
        <v>45725</v>
      </c>
      <c r="C1692" t="s">
        <v>45</v>
      </c>
      <c r="D1692" t="s">
        <v>63</v>
      </c>
      <c r="E1692" t="s">
        <v>15</v>
      </c>
      <c r="F1692" t="s">
        <v>16</v>
      </c>
      <c r="G1692">
        <v>22</v>
      </c>
      <c r="H1692" s="4">
        <v>50</v>
      </c>
      <c r="I1692" s="3">
        <v>0.1</v>
      </c>
      <c r="J1692" t="s">
        <v>72</v>
      </c>
      <c r="K1692" t="s">
        <v>58</v>
      </c>
      <c r="L1692" t="s">
        <v>30</v>
      </c>
      <c r="M1692" s="4">
        <f>+TablaVentas[[#This Row],[Cantidad]]*TablaVentas[[#This Row],[Precio_unitario]]*(1-TablaVentas[[#This Row],[Descuento]])</f>
        <v>990</v>
      </c>
    </row>
    <row r="1693" spans="1:13" x14ac:dyDescent="0.25">
      <c r="A1693" t="s">
        <v>1763</v>
      </c>
      <c r="B1693">
        <v>45768</v>
      </c>
      <c r="C1693" t="s">
        <v>48</v>
      </c>
      <c r="D1693" t="s">
        <v>65</v>
      </c>
      <c r="E1693" t="s">
        <v>19</v>
      </c>
      <c r="F1693" t="s">
        <v>16</v>
      </c>
      <c r="G1693">
        <v>7</v>
      </c>
      <c r="H1693" s="4">
        <v>200</v>
      </c>
      <c r="I1693" s="3">
        <v>0.1</v>
      </c>
      <c r="J1693" t="s">
        <v>70</v>
      </c>
      <c r="K1693" t="s">
        <v>61</v>
      </c>
      <c r="L1693" t="s">
        <v>56</v>
      </c>
      <c r="M1693" s="4">
        <f>+TablaVentas[[#This Row],[Cantidad]]*TablaVentas[[#This Row],[Precio_unitario]]*(1-TablaVentas[[#This Row],[Descuento]])</f>
        <v>1260</v>
      </c>
    </row>
    <row r="1694" spans="1:13" x14ac:dyDescent="0.25">
      <c r="A1694" t="s">
        <v>1764</v>
      </c>
      <c r="B1694">
        <v>45858</v>
      </c>
      <c r="C1694" t="s">
        <v>47</v>
      </c>
      <c r="D1694" t="s">
        <v>65</v>
      </c>
      <c r="E1694" t="s">
        <v>19</v>
      </c>
      <c r="F1694" t="s">
        <v>16</v>
      </c>
      <c r="G1694">
        <v>35</v>
      </c>
      <c r="H1694" s="4">
        <v>200</v>
      </c>
      <c r="I1694" s="3">
        <v>0.1</v>
      </c>
      <c r="J1694" t="s">
        <v>72</v>
      </c>
      <c r="K1694" t="s">
        <v>58</v>
      </c>
      <c r="L1694" t="s">
        <v>30</v>
      </c>
      <c r="M1694" s="4">
        <f>+TablaVentas[[#This Row],[Cantidad]]*TablaVentas[[#This Row],[Precio_unitario]]*(1-TablaVentas[[#This Row],[Descuento]])</f>
        <v>6300</v>
      </c>
    </row>
    <row r="1695" spans="1:13" x14ac:dyDescent="0.25">
      <c r="A1695" t="s">
        <v>1765</v>
      </c>
      <c r="B1695">
        <v>45746</v>
      </c>
      <c r="C1695" t="s">
        <v>45</v>
      </c>
      <c r="D1695" t="s">
        <v>64</v>
      </c>
      <c r="E1695" t="s">
        <v>17</v>
      </c>
      <c r="F1695" t="s">
        <v>18</v>
      </c>
      <c r="G1695">
        <v>5</v>
      </c>
      <c r="H1695" s="4">
        <v>1200</v>
      </c>
      <c r="I1695" s="3">
        <v>0.3</v>
      </c>
      <c r="J1695" t="s">
        <v>72</v>
      </c>
      <c r="K1695" t="s">
        <v>59</v>
      </c>
      <c r="L1695" t="s">
        <v>34</v>
      </c>
      <c r="M1695" s="4">
        <f>+TablaVentas[[#This Row],[Cantidad]]*TablaVentas[[#This Row],[Precio_unitario]]*(1-TablaVentas[[#This Row],[Descuento]])</f>
        <v>4200</v>
      </c>
    </row>
    <row r="1696" spans="1:13" x14ac:dyDescent="0.25">
      <c r="A1696" t="s">
        <v>1766</v>
      </c>
      <c r="B1696">
        <v>45893</v>
      </c>
      <c r="C1696" t="s">
        <v>45</v>
      </c>
      <c r="D1696" t="s">
        <v>64</v>
      </c>
      <c r="E1696" t="s">
        <v>17</v>
      </c>
      <c r="F1696" t="s">
        <v>18</v>
      </c>
      <c r="G1696">
        <v>19</v>
      </c>
      <c r="H1696" s="4">
        <v>1200</v>
      </c>
      <c r="I1696" s="3">
        <v>0.3</v>
      </c>
      <c r="J1696" t="s">
        <v>70</v>
      </c>
      <c r="K1696" t="s">
        <v>59</v>
      </c>
      <c r="L1696" t="s">
        <v>34</v>
      </c>
      <c r="M1696" s="4">
        <f>+TablaVentas[[#This Row],[Cantidad]]*TablaVentas[[#This Row],[Precio_unitario]]*(1-TablaVentas[[#This Row],[Descuento]])</f>
        <v>15959.999999999998</v>
      </c>
    </row>
    <row r="1697" spans="1:13" x14ac:dyDescent="0.25">
      <c r="A1697" t="s">
        <v>1767</v>
      </c>
      <c r="B1697">
        <v>45971</v>
      </c>
      <c r="C1697" t="s">
        <v>45</v>
      </c>
      <c r="D1697" t="s">
        <v>64</v>
      </c>
      <c r="E1697" t="s">
        <v>17</v>
      </c>
      <c r="F1697" t="s">
        <v>18</v>
      </c>
      <c r="G1697">
        <v>20</v>
      </c>
      <c r="H1697" s="4">
        <v>1200</v>
      </c>
      <c r="I1697" s="3">
        <v>0.3</v>
      </c>
      <c r="J1697" t="s">
        <v>70</v>
      </c>
      <c r="K1697" t="s">
        <v>60</v>
      </c>
      <c r="L1697" t="s">
        <v>37</v>
      </c>
      <c r="M1697" s="4">
        <f>+TablaVentas[[#This Row],[Cantidad]]*TablaVentas[[#This Row],[Precio_unitario]]*(1-TablaVentas[[#This Row],[Descuento]])</f>
        <v>16800</v>
      </c>
    </row>
    <row r="1698" spans="1:13" x14ac:dyDescent="0.25">
      <c r="A1698" t="s">
        <v>1768</v>
      </c>
      <c r="B1698">
        <v>45898</v>
      </c>
      <c r="C1698" t="s">
        <v>48</v>
      </c>
      <c r="D1698" t="s">
        <v>66</v>
      </c>
      <c r="E1698" t="s">
        <v>20</v>
      </c>
      <c r="F1698" t="s">
        <v>21</v>
      </c>
      <c r="G1698">
        <v>19</v>
      </c>
      <c r="H1698" s="4">
        <v>800</v>
      </c>
      <c r="I1698" s="3">
        <v>0.2</v>
      </c>
      <c r="J1698" t="s">
        <v>72</v>
      </c>
      <c r="K1698" t="s">
        <v>60</v>
      </c>
      <c r="L1698" t="s">
        <v>37</v>
      </c>
      <c r="M1698" s="4">
        <f>+TablaVentas[[#This Row],[Cantidad]]*TablaVentas[[#This Row],[Precio_unitario]]*(1-TablaVentas[[#This Row],[Descuento]])</f>
        <v>12160</v>
      </c>
    </row>
    <row r="1699" spans="1:13" x14ac:dyDescent="0.25">
      <c r="A1699" t="s">
        <v>1769</v>
      </c>
      <c r="B1699">
        <v>45864</v>
      </c>
      <c r="C1699" t="s">
        <v>47</v>
      </c>
      <c r="D1699" t="s">
        <v>65</v>
      </c>
      <c r="E1699" t="s">
        <v>19</v>
      </c>
      <c r="F1699" t="s">
        <v>16</v>
      </c>
      <c r="G1699">
        <v>19</v>
      </c>
      <c r="H1699" s="4">
        <v>200</v>
      </c>
      <c r="I1699" s="3">
        <v>0.1</v>
      </c>
      <c r="J1699" t="s">
        <v>72</v>
      </c>
      <c r="K1699" t="s">
        <v>59</v>
      </c>
      <c r="L1699" t="s">
        <v>34</v>
      </c>
      <c r="M1699" s="4">
        <f>+TablaVentas[[#This Row],[Cantidad]]*TablaVentas[[#This Row],[Precio_unitario]]*(1-TablaVentas[[#This Row],[Descuento]])</f>
        <v>3420</v>
      </c>
    </row>
    <row r="1700" spans="1:13" x14ac:dyDescent="0.25">
      <c r="A1700" t="s">
        <v>1770</v>
      </c>
      <c r="B1700">
        <v>45945</v>
      </c>
      <c r="C1700" t="s">
        <v>46</v>
      </c>
      <c r="D1700" t="s">
        <v>65</v>
      </c>
      <c r="E1700" t="s">
        <v>19</v>
      </c>
      <c r="F1700" t="s">
        <v>16</v>
      </c>
      <c r="G1700">
        <v>35</v>
      </c>
      <c r="H1700" s="4">
        <v>200</v>
      </c>
      <c r="I1700" s="3">
        <v>0.1</v>
      </c>
      <c r="J1700" t="s">
        <v>74</v>
      </c>
      <c r="K1700" t="s">
        <v>60</v>
      </c>
      <c r="L1700" t="s">
        <v>37</v>
      </c>
      <c r="M1700" s="4">
        <f>+TablaVentas[[#This Row],[Cantidad]]*TablaVentas[[#This Row],[Precio_unitario]]*(1-TablaVentas[[#This Row],[Descuento]])</f>
        <v>6300</v>
      </c>
    </row>
    <row r="1701" spans="1:13" x14ac:dyDescent="0.25">
      <c r="A1701" t="s">
        <v>1771</v>
      </c>
      <c r="B1701">
        <v>45896</v>
      </c>
      <c r="C1701" t="s">
        <v>45</v>
      </c>
      <c r="D1701" t="s">
        <v>63</v>
      </c>
      <c r="E1701" t="s">
        <v>15</v>
      </c>
      <c r="F1701" t="s">
        <v>16</v>
      </c>
      <c r="G1701">
        <v>23</v>
      </c>
      <c r="H1701" s="4">
        <v>50</v>
      </c>
      <c r="I1701" s="3">
        <v>0.1</v>
      </c>
      <c r="J1701" t="s">
        <v>74</v>
      </c>
      <c r="K1701" t="s">
        <v>59</v>
      </c>
      <c r="L1701" t="s">
        <v>34</v>
      </c>
      <c r="M1701" s="4">
        <f>+TablaVentas[[#This Row],[Cantidad]]*TablaVentas[[#This Row],[Precio_unitario]]*(1-TablaVentas[[#This Row],[Descuento]])</f>
        <v>1035</v>
      </c>
    </row>
    <row r="1702" spans="1:13" x14ac:dyDescent="0.25">
      <c r="A1702" t="s">
        <v>1772</v>
      </c>
      <c r="B1702">
        <v>45713</v>
      </c>
      <c r="C1702" t="s">
        <v>46</v>
      </c>
      <c r="D1702" t="s">
        <v>64</v>
      </c>
      <c r="E1702" t="s">
        <v>17</v>
      </c>
      <c r="F1702" t="s">
        <v>18</v>
      </c>
      <c r="G1702">
        <v>24</v>
      </c>
      <c r="H1702" s="4">
        <v>1200</v>
      </c>
      <c r="I1702" s="3">
        <v>0.3</v>
      </c>
      <c r="J1702" t="s">
        <v>72</v>
      </c>
      <c r="K1702" t="s">
        <v>59</v>
      </c>
      <c r="L1702" t="s">
        <v>34</v>
      </c>
      <c r="M1702" s="4">
        <f>+TablaVentas[[#This Row],[Cantidad]]*TablaVentas[[#This Row],[Precio_unitario]]*(1-TablaVentas[[#This Row],[Descuento]])</f>
        <v>20160</v>
      </c>
    </row>
    <row r="1703" spans="1:13" x14ac:dyDescent="0.25">
      <c r="A1703" t="s">
        <v>1773</v>
      </c>
      <c r="B1703">
        <v>45772</v>
      </c>
      <c r="C1703" t="s">
        <v>48</v>
      </c>
      <c r="D1703" t="s">
        <v>63</v>
      </c>
      <c r="E1703" t="s">
        <v>15</v>
      </c>
      <c r="F1703" t="s">
        <v>16</v>
      </c>
      <c r="G1703">
        <v>38</v>
      </c>
      <c r="H1703" s="4">
        <v>50</v>
      </c>
      <c r="I1703" s="3">
        <v>0.1</v>
      </c>
      <c r="J1703" t="s">
        <v>74</v>
      </c>
      <c r="K1703" t="s">
        <v>61</v>
      </c>
      <c r="L1703" t="s">
        <v>56</v>
      </c>
      <c r="M1703" s="4">
        <f>+TablaVentas[[#This Row],[Cantidad]]*TablaVentas[[#This Row],[Precio_unitario]]*(1-TablaVentas[[#This Row],[Descuento]])</f>
        <v>1710</v>
      </c>
    </row>
    <row r="1704" spans="1:13" x14ac:dyDescent="0.25">
      <c r="A1704" t="s">
        <v>1774</v>
      </c>
      <c r="B1704">
        <v>45703</v>
      </c>
      <c r="C1704" t="s">
        <v>48</v>
      </c>
      <c r="D1704" t="s">
        <v>66</v>
      </c>
      <c r="E1704" t="s">
        <v>20</v>
      </c>
      <c r="F1704" t="s">
        <v>21</v>
      </c>
      <c r="G1704">
        <v>15</v>
      </c>
      <c r="H1704" s="4">
        <v>800</v>
      </c>
      <c r="I1704" s="3">
        <v>0.2</v>
      </c>
      <c r="J1704" t="s">
        <v>72</v>
      </c>
      <c r="K1704" t="s">
        <v>61</v>
      </c>
      <c r="L1704" t="s">
        <v>56</v>
      </c>
      <c r="M1704" s="4">
        <f>+TablaVentas[[#This Row],[Cantidad]]*TablaVentas[[#This Row],[Precio_unitario]]*(1-TablaVentas[[#This Row],[Descuento]])</f>
        <v>9600</v>
      </c>
    </row>
    <row r="1705" spans="1:13" x14ac:dyDescent="0.25">
      <c r="A1705" t="s">
        <v>1775</v>
      </c>
      <c r="B1705">
        <v>45987</v>
      </c>
      <c r="C1705" t="s">
        <v>47</v>
      </c>
      <c r="D1705" t="s">
        <v>65</v>
      </c>
      <c r="E1705" t="s">
        <v>19</v>
      </c>
      <c r="F1705" t="s">
        <v>16</v>
      </c>
      <c r="G1705">
        <v>21</v>
      </c>
      <c r="H1705" s="4">
        <v>200</v>
      </c>
      <c r="I1705" s="3">
        <v>0.1</v>
      </c>
      <c r="J1705" t="s">
        <v>70</v>
      </c>
      <c r="K1705" t="s">
        <v>59</v>
      </c>
      <c r="L1705" t="s">
        <v>34</v>
      </c>
      <c r="M1705" s="4">
        <f>+TablaVentas[[#This Row],[Cantidad]]*TablaVentas[[#This Row],[Precio_unitario]]*(1-TablaVentas[[#This Row],[Descuento]])</f>
        <v>3780</v>
      </c>
    </row>
    <row r="1706" spans="1:13" x14ac:dyDescent="0.25">
      <c r="A1706" t="s">
        <v>1776</v>
      </c>
      <c r="B1706">
        <v>45679</v>
      </c>
      <c r="C1706" t="s">
        <v>47</v>
      </c>
      <c r="D1706" t="s">
        <v>66</v>
      </c>
      <c r="E1706" t="s">
        <v>20</v>
      </c>
      <c r="F1706" t="s">
        <v>21</v>
      </c>
      <c r="G1706">
        <v>32</v>
      </c>
      <c r="H1706" s="4">
        <v>800</v>
      </c>
      <c r="I1706" s="3">
        <v>0.2</v>
      </c>
      <c r="J1706" t="s">
        <v>72</v>
      </c>
      <c r="K1706" t="s">
        <v>58</v>
      </c>
      <c r="L1706" t="s">
        <v>30</v>
      </c>
      <c r="M1706" s="4">
        <f>+TablaVentas[[#This Row],[Cantidad]]*TablaVentas[[#This Row],[Precio_unitario]]*(1-TablaVentas[[#This Row],[Descuento]])</f>
        <v>20480</v>
      </c>
    </row>
    <row r="1707" spans="1:13" x14ac:dyDescent="0.25">
      <c r="A1707" t="s">
        <v>1777</v>
      </c>
      <c r="B1707">
        <v>45887</v>
      </c>
      <c r="C1707" t="s">
        <v>48</v>
      </c>
      <c r="D1707" t="s">
        <v>63</v>
      </c>
      <c r="E1707" t="s">
        <v>15</v>
      </c>
      <c r="F1707" t="s">
        <v>16</v>
      </c>
      <c r="G1707">
        <v>27</v>
      </c>
      <c r="H1707" s="4">
        <v>50</v>
      </c>
      <c r="I1707" s="3">
        <v>0.1</v>
      </c>
      <c r="J1707" t="s">
        <v>70</v>
      </c>
      <c r="K1707" t="s">
        <v>58</v>
      </c>
      <c r="L1707" t="s">
        <v>30</v>
      </c>
      <c r="M1707" s="4">
        <f>+TablaVentas[[#This Row],[Cantidad]]*TablaVentas[[#This Row],[Precio_unitario]]*(1-TablaVentas[[#This Row],[Descuento]])</f>
        <v>1215</v>
      </c>
    </row>
    <row r="1708" spans="1:13" x14ac:dyDescent="0.25">
      <c r="A1708" t="s">
        <v>1778</v>
      </c>
      <c r="B1708">
        <v>45940</v>
      </c>
      <c r="C1708" t="s">
        <v>48</v>
      </c>
      <c r="D1708" t="s">
        <v>65</v>
      </c>
      <c r="E1708" t="s">
        <v>19</v>
      </c>
      <c r="F1708" t="s">
        <v>16</v>
      </c>
      <c r="G1708">
        <v>6</v>
      </c>
      <c r="H1708" s="4">
        <v>200</v>
      </c>
      <c r="I1708" s="3">
        <v>0.1</v>
      </c>
      <c r="J1708" t="s">
        <v>72</v>
      </c>
      <c r="K1708" t="s">
        <v>62</v>
      </c>
      <c r="L1708" t="s">
        <v>57</v>
      </c>
      <c r="M1708" s="4">
        <f>+TablaVentas[[#This Row],[Cantidad]]*TablaVentas[[#This Row],[Precio_unitario]]*(1-TablaVentas[[#This Row],[Descuento]])</f>
        <v>1080</v>
      </c>
    </row>
    <row r="1709" spans="1:13" x14ac:dyDescent="0.25">
      <c r="A1709" t="s">
        <v>1779</v>
      </c>
      <c r="B1709">
        <v>45989</v>
      </c>
      <c r="C1709" t="s">
        <v>46</v>
      </c>
      <c r="D1709" t="s">
        <v>66</v>
      </c>
      <c r="E1709" t="s">
        <v>20</v>
      </c>
      <c r="F1709" t="s">
        <v>21</v>
      </c>
      <c r="G1709">
        <v>12</v>
      </c>
      <c r="H1709" s="4">
        <v>800</v>
      </c>
      <c r="I1709" s="3">
        <v>0.2</v>
      </c>
      <c r="J1709" t="s">
        <v>74</v>
      </c>
      <c r="K1709" t="s">
        <v>59</v>
      </c>
      <c r="L1709" t="s">
        <v>34</v>
      </c>
      <c r="M1709" s="4">
        <f>+TablaVentas[[#This Row],[Cantidad]]*TablaVentas[[#This Row],[Precio_unitario]]*(1-TablaVentas[[#This Row],[Descuento]])</f>
        <v>7680</v>
      </c>
    </row>
    <row r="1710" spans="1:13" x14ac:dyDescent="0.25">
      <c r="A1710" t="s">
        <v>1780</v>
      </c>
      <c r="B1710">
        <v>45719</v>
      </c>
      <c r="C1710" t="s">
        <v>48</v>
      </c>
      <c r="D1710" t="s">
        <v>64</v>
      </c>
      <c r="E1710" t="s">
        <v>17</v>
      </c>
      <c r="F1710" t="s">
        <v>18</v>
      </c>
      <c r="G1710">
        <v>11</v>
      </c>
      <c r="H1710" s="4">
        <v>1200</v>
      </c>
      <c r="I1710" s="3">
        <v>0.3</v>
      </c>
      <c r="J1710" t="s">
        <v>74</v>
      </c>
      <c r="K1710" t="s">
        <v>62</v>
      </c>
      <c r="L1710" t="s">
        <v>57</v>
      </c>
      <c r="M1710" s="4">
        <f>+TablaVentas[[#This Row],[Cantidad]]*TablaVentas[[#This Row],[Precio_unitario]]*(1-TablaVentas[[#This Row],[Descuento]])</f>
        <v>9240</v>
      </c>
    </row>
    <row r="1711" spans="1:13" x14ac:dyDescent="0.25">
      <c r="A1711" t="s">
        <v>1781</v>
      </c>
      <c r="B1711">
        <v>45924</v>
      </c>
      <c r="C1711" t="s">
        <v>47</v>
      </c>
      <c r="D1711" t="s">
        <v>63</v>
      </c>
      <c r="E1711" t="s">
        <v>15</v>
      </c>
      <c r="F1711" t="s">
        <v>16</v>
      </c>
      <c r="G1711">
        <v>32</v>
      </c>
      <c r="H1711" s="4">
        <v>50</v>
      </c>
      <c r="I1711" s="3">
        <v>0.1</v>
      </c>
      <c r="J1711" t="s">
        <v>70</v>
      </c>
      <c r="K1711" t="s">
        <v>58</v>
      </c>
      <c r="L1711" t="s">
        <v>30</v>
      </c>
      <c r="M1711" s="4">
        <f>+TablaVentas[[#This Row],[Cantidad]]*TablaVentas[[#This Row],[Precio_unitario]]*(1-TablaVentas[[#This Row],[Descuento]])</f>
        <v>1440</v>
      </c>
    </row>
    <row r="1712" spans="1:13" x14ac:dyDescent="0.25">
      <c r="A1712" t="s">
        <v>1782</v>
      </c>
      <c r="B1712">
        <v>45766</v>
      </c>
      <c r="C1712" t="s">
        <v>47</v>
      </c>
      <c r="D1712" t="s">
        <v>66</v>
      </c>
      <c r="E1712" t="s">
        <v>20</v>
      </c>
      <c r="F1712" t="s">
        <v>21</v>
      </c>
      <c r="G1712">
        <v>26</v>
      </c>
      <c r="H1712" s="4">
        <v>800</v>
      </c>
      <c r="I1712" s="3">
        <v>0.2</v>
      </c>
      <c r="J1712" t="s">
        <v>70</v>
      </c>
      <c r="K1712" t="s">
        <v>58</v>
      </c>
      <c r="L1712" t="s">
        <v>30</v>
      </c>
      <c r="M1712" s="4">
        <f>+TablaVentas[[#This Row],[Cantidad]]*TablaVentas[[#This Row],[Precio_unitario]]*(1-TablaVentas[[#This Row],[Descuento]])</f>
        <v>16640</v>
      </c>
    </row>
    <row r="1713" spans="1:13" x14ac:dyDescent="0.25">
      <c r="A1713" t="s">
        <v>1783</v>
      </c>
      <c r="B1713">
        <v>45862</v>
      </c>
      <c r="C1713" t="s">
        <v>47</v>
      </c>
      <c r="D1713" t="s">
        <v>65</v>
      </c>
      <c r="E1713" t="s">
        <v>19</v>
      </c>
      <c r="F1713" t="s">
        <v>16</v>
      </c>
      <c r="G1713">
        <v>23</v>
      </c>
      <c r="H1713" s="4">
        <v>200</v>
      </c>
      <c r="I1713" s="3">
        <v>0.1</v>
      </c>
      <c r="J1713" t="s">
        <v>72</v>
      </c>
      <c r="K1713" t="s">
        <v>61</v>
      </c>
      <c r="L1713" t="s">
        <v>56</v>
      </c>
      <c r="M1713" s="4">
        <f>+TablaVentas[[#This Row],[Cantidad]]*TablaVentas[[#This Row],[Precio_unitario]]*(1-TablaVentas[[#This Row],[Descuento]])</f>
        <v>4140</v>
      </c>
    </row>
    <row r="1714" spans="1:13" x14ac:dyDescent="0.25">
      <c r="A1714" t="s">
        <v>1784</v>
      </c>
      <c r="B1714">
        <v>45914</v>
      </c>
      <c r="C1714" t="s">
        <v>45</v>
      </c>
      <c r="D1714" t="s">
        <v>63</v>
      </c>
      <c r="E1714" t="s">
        <v>15</v>
      </c>
      <c r="F1714" t="s">
        <v>16</v>
      </c>
      <c r="G1714">
        <v>40</v>
      </c>
      <c r="H1714" s="4">
        <v>50</v>
      </c>
      <c r="I1714" s="3">
        <v>0.1</v>
      </c>
      <c r="J1714" t="s">
        <v>70</v>
      </c>
      <c r="K1714" t="s">
        <v>58</v>
      </c>
      <c r="L1714" t="s">
        <v>30</v>
      </c>
      <c r="M1714" s="4">
        <f>+TablaVentas[[#This Row],[Cantidad]]*TablaVentas[[#This Row],[Precio_unitario]]*(1-TablaVentas[[#This Row],[Descuento]])</f>
        <v>1800</v>
      </c>
    </row>
    <row r="1715" spans="1:13" x14ac:dyDescent="0.25">
      <c r="A1715" t="s">
        <v>1785</v>
      </c>
      <c r="B1715">
        <v>45965</v>
      </c>
      <c r="C1715" t="s">
        <v>48</v>
      </c>
      <c r="D1715" t="s">
        <v>66</v>
      </c>
      <c r="E1715" t="s">
        <v>20</v>
      </c>
      <c r="F1715" t="s">
        <v>21</v>
      </c>
      <c r="G1715">
        <v>8</v>
      </c>
      <c r="H1715" s="4">
        <v>800</v>
      </c>
      <c r="I1715" s="3">
        <v>0.2</v>
      </c>
      <c r="J1715" t="s">
        <v>74</v>
      </c>
      <c r="K1715" t="s">
        <v>58</v>
      </c>
      <c r="L1715" t="s">
        <v>30</v>
      </c>
      <c r="M1715" s="4">
        <f>+TablaVentas[[#This Row],[Cantidad]]*TablaVentas[[#This Row],[Precio_unitario]]*(1-TablaVentas[[#This Row],[Descuento]])</f>
        <v>5120</v>
      </c>
    </row>
    <row r="1716" spans="1:13" x14ac:dyDescent="0.25">
      <c r="A1716" t="s">
        <v>1786</v>
      </c>
      <c r="B1716">
        <v>45735</v>
      </c>
      <c r="C1716" t="s">
        <v>48</v>
      </c>
      <c r="D1716" t="s">
        <v>65</v>
      </c>
      <c r="E1716" t="s">
        <v>19</v>
      </c>
      <c r="F1716" t="s">
        <v>16</v>
      </c>
      <c r="G1716">
        <v>44</v>
      </c>
      <c r="H1716" s="4">
        <v>200</v>
      </c>
      <c r="I1716" s="3">
        <v>0.1</v>
      </c>
      <c r="J1716" t="s">
        <v>70</v>
      </c>
      <c r="K1716" t="s">
        <v>60</v>
      </c>
      <c r="L1716" t="s">
        <v>37</v>
      </c>
      <c r="M1716" s="4">
        <f>+TablaVentas[[#This Row],[Cantidad]]*TablaVentas[[#This Row],[Precio_unitario]]*(1-TablaVentas[[#This Row],[Descuento]])</f>
        <v>7920</v>
      </c>
    </row>
    <row r="1717" spans="1:13" x14ac:dyDescent="0.25">
      <c r="A1717" t="s">
        <v>1787</v>
      </c>
      <c r="B1717">
        <v>45810</v>
      </c>
      <c r="C1717" t="s">
        <v>46</v>
      </c>
      <c r="D1717" t="s">
        <v>64</v>
      </c>
      <c r="E1717" t="s">
        <v>17</v>
      </c>
      <c r="F1717" t="s">
        <v>18</v>
      </c>
      <c r="G1717">
        <v>45</v>
      </c>
      <c r="H1717" s="4">
        <v>1200</v>
      </c>
      <c r="I1717" s="3">
        <v>0.3</v>
      </c>
      <c r="J1717" t="s">
        <v>70</v>
      </c>
      <c r="K1717" t="s">
        <v>58</v>
      </c>
      <c r="L1717" t="s">
        <v>30</v>
      </c>
      <c r="M1717" s="4">
        <f>+TablaVentas[[#This Row],[Cantidad]]*TablaVentas[[#This Row],[Precio_unitario]]*(1-TablaVentas[[#This Row],[Descuento]])</f>
        <v>37800</v>
      </c>
    </row>
    <row r="1718" spans="1:13" x14ac:dyDescent="0.25">
      <c r="A1718" t="s">
        <v>1788</v>
      </c>
      <c r="B1718">
        <v>45938</v>
      </c>
      <c r="C1718" t="s">
        <v>48</v>
      </c>
      <c r="D1718" t="s">
        <v>64</v>
      </c>
      <c r="E1718" t="s">
        <v>17</v>
      </c>
      <c r="F1718" t="s">
        <v>18</v>
      </c>
      <c r="G1718">
        <v>43</v>
      </c>
      <c r="H1718" s="4">
        <v>1200</v>
      </c>
      <c r="I1718" s="3">
        <v>0.3</v>
      </c>
      <c r="J1718" t="s">
        <v>72</v>
      </c>
      <c r="K1718" t="s">
        <v>59</v>
      </c>
      <c r="L1718" t="s">
        <v>34</v>
      </c>
      <c r="M1718" s="4">
        <f>+TablaVentas[[#This Row],[Cantidad]]*TablaVentas[[#This Row],[Precio_unitario]]*(1-TablaVentas[[#This Row],[Descuento]])</f>
        <v>36120</v>
      </c>
    </row>
    <row r="1719" spans="1:13" x14ac:dyDescent="0.25">
      <c r="A1719" t="s">
        <v>1789</v>
      </c>
      <c r="B1719">
        <v>45935</v>
      </c>
      <c r="C1719" t="s">
        <v>47</v>
      </c>
      <c r="D1719" t="s">
        <v>66</v>
      </c>
      <c r="E1719" t="s">
        <v>20</v>
      </c>
      <c r="F1719" t="s">
        <v>21</v>
      </c>
      <c r="G1719">
        <v>14</v>
      </c>
      <c r="H1719" s="4">
        <v>800</v>
      </c>
      <c r="I1719" s="3">
        <v>0.2</v>
      </c>
      <c r="J1719" t="s">
        <v>70</v>
      </c>
      <c r="K1719" t="s">
        <v>58</v>
      </c>
      <c r="L1719" t="s">
        <v>30</v>
      </c>
      <c r="M1719" s="4">
        <f>+TablaVentas[[#This Row],[Cantidad]]*TablaVentas[[#This Row],[Precio_unitario]]*(1-TablaVentas[[#This Row],[Descuento]])</f>
        <v>8960</v>
      </c>
    </row>
    <row r="1720" spans="1:13" x14ac:dyDescent="0.25">
      <c r="A1720" t="s">
        <v>1790</v>
      </c>
      <c r="B1720">
        <v>45917</v>
      </c>
      <c r="C1720" t="s">
        <v>47</v>
      </c>
      <c r="D1720" t="s">
        <v>63</v>
      </c>
      <c r="E1720" t="s">
        <v>15</v>
      </c>
      <c r="F1720" t="s">
        <v>16</v>
      </c>
      <c r="G1720">
        <v>28</v>
      </c>
      <c r="H1720" s="4">
        <v>50</v>
      </c>
      <c r="I1720" s="3">
        <v>0.1</v>
      </c>
      <c r="J1720" t="s">
        <v>74</v>
      </c>
      <c r="K1720" t="s">
        <v>59</v>
      </c>
      <c r="L1720" t="s">
        <v>34</v>
      </c>
      <c r="M1720" s="4">
        <f>+TablaVentas[[#This Row],[Cantidad]]*TablaVentas[[#This Row],[Precio_unitario]]*(1-TablaVentas[[#This Row],[Descuento]])</f>
        <v>1260</v>
      </c>
    </row>
    <row r="1721" spans="1:13" x14ac:dyDescent="0.25">
      <c r="A1721" t="s">
        <v>1791</v>
      </c>
      <c r="B1721">
        <v>45697</v>
      </c>
      <c r="C1721" t="s">
        <v>48</v>
      </c>
      <c r="D1721" t="s">
        <v>64</v>
      </c>
      <c r="E1721" t="s">
        <v>17</v>
      </c>
      <c r="F1721" t="s">
        <v>18</v>
      </c>
      <c r="G1721">
        <v>41</v>
      </c>
      <c r="H1721" s="4">
        <v>1200</v>
      </c>
      <c r="I1721" s="3">
        <v>0.3</v>
      </c>
      <c r="J1721" t="s">
        <v>72</v>
      </c>
      <c r="K1721" t="s">
        <v>60</v>
      </c>
      <c r="L1721" t="s">
        <v>37</v>
      </c>
      <c r="M1721" s="4">
        <f>+TablaVentas[[#This Row],[Cantidad]]*TablaVentas[[#This Row],[Precio_unitario]]*(1-TablaVentas[[#This Row],[Descuento]])</f>
        <v>34440</v>
      </c>
    </row>
    <row r="1722" spans="1:13" x14ac:dyDescent="0.25">
      <c r="A1722" t="s">
        <v>1792</v>
      </c>
      <c r="B1722">
        <v>45896</v>
      </c>
      <c r="C1722" t="s">
        <v>48</v>
      </c>
      <c r="D1722" t="s">
        <v>64</v>
      </c>
      <c r="E1722" t="s">
        <v>17</v>
      </c>
      <c r="F1722" t="s">
        <v>18</v>
      </c>
      <c r="G1722">
        <v>12</v>
      </c>
      <c r="H1722" s="4">
        <v>1200</v>
      </c>
      <c r="I1722" s="3">
        <v>0.3</v>
      </c>
      <c r="J1722" t="s">
        <v>72</v>
      </c>
      <c r="K1722" t="s">
        <v>61</v>
      </c>
      <c r="L1722" t="s">
        <v>56</v>
      </c>
      <c r="M1722" s="4">
        <f>+TablaVentas[[#This Row],[Cantidad]]*TablaVentas[[#This Row],[Precio_unitario]]*(1-TablaVentas[[#This Row],[Descuento]])</f>
        <v>10080</v>
      </c>
    </row>
    <row r="1723" spans="1:13" x14ac:dyDescent="0.25">
      <c r="A1723" t="s">
        <v>1793</v>
      </c>
      <c r="B1723">
        <v>45963</v>
      </c>
      <c r="C1723" t="s">
        <v>47</v>
      </c>
      <c r="D1723" t="s">
        <v>64</v>
      </c>
      <c r="E1723" t="s">
        <v>17</v>
      </c>
      <c r="F1723" t="s">
        <v>18</v>
      </c>
      <c r="G1723">
        <v>32</v>
      </c>
      <c r="H1723" s="4">
        <v>1200</v>
      </c>
      <c r="I1723" s="3">
        <v>0.3</v>
      </c>
      <c r="J1723" t="s">
        <v>72</v>
      </c>
      <c r="K1723" t="s">
        <v>62</v>
      </c>
      <c r="L1723" t="s">
        <v>57</v>
      </c>
      <c r="M1723" s="4">
        <f>+TablaVentas[[#This Row],[Cantidad]]*TablaVentas[[#This Row],[Precio_unitario]]*(1-TablaVentas[[#This Row],[Descuento]])</f>
        <v>26880</v>
      </c>
    </row>
    <row r="1724" spans="1:13" x14ac:dyDescent="0.25">
      <c r="A1724" t="s">
        <v>1794</v>
      </c>
      <c r="B1724">
        <v>45929</v>
      </c>
      <c r="C1724" t="s">
        <v>47</v>
      </c>
      <c r="D1724" t="s">
        <v>66</v>
      </c>
      <c r="E1724" t="s">
        <v>20</v>
      </c>
      <c r="F1724" t="s">
        <v>21</v>
      </c>
      <c r="G1724">
        <v>12</v>
      </c>
      <c r="H1724" s="4">
        <v>800</v>
      </c>
      <c r="I1724" s="3">
        <v>0.2</v>
      </c>
      <c r="J1724" t="s">
        <v>70</v>
      </c>
      <c r="K1724" t="s">
        <v>61</v>
      </c>
      <c r="L1724" t="s">
        <v>56</v>
      </c>
      <c r="M1724" s="4">
        <f>+TablaVentas[[#This Row],[Cantidad]]*TablaVentas[[#This Row],[Precio_unitario]]*(1-TablaVentas[[#This Row],[Descuento]])</f>
        <v>7680</v>
      </c>
    </row>
    <row r="1725" spans="1:13" x14ac:dyDescent="0.25">
      <c r="A1725" t="s">
        <v>1795</v>
      </c>
      <c r="B1725">
        <v>45804</v>
      </c>
      <c r="C1725" t="s">
        <v>45</v>
      </c>
      <c r="D1725" t="s">
        <v>66</v>
      </c>
      <c r="E1725" t="s">
        <v>20</v>
      </c>
      <c r="F1725" t="s">
        <v>21</v>
      </c>
      <c r="G1725">
        <v>35</v>
      </c>
      <c r="H1725" s="4">
        <v>800</v>
      </c>
      <c r="I1725" s="3">
        <v>0.2</v>
      </c>
      <c r="J1725" t="s">
        <v>72</v>
      </c>
      <c r="K1725" t="s">
        <v>59</v>
      </c>
      <c r="L1725" t="s">
        <v>34</v>
      </c>
      <c r="M1725" s="4">
        <f>+TablaVentas[[#This Row],[Cantidad]]*TablaVentas[[#This Row],[Precio_unitario]]*(1-TablaVentas[[#This Row],[Descuento]])</f>
        <v>22400</v>
      </c>
    </row>
    <row r="1726" spans="1:13" x14ac:dyDescent="0.25">
      <c r="A1726" t="s">
        <v>1796</v>
      </c>
      <c r="B1726">
        <v>45745</v>
      </c>
      <c r="C1726" t="s">
        <v>47</v>
      </c>
      <c r="D1726" t="s">
        <v>63</v>
      </c>
      <c r="E1726" t="s">
        <v>15</v>
      </c>
      <c r="F1726" t="s">
        <v>16</v>
      </c>
      <c r="G1726">
        <v>19</v>
      </c>
      <c r="H1726" s="4">
        <v>50</v>
      </c>
      <c r="I1726" s="3">
        <v>0.1</v>
      </c>
      <c r="J1726" t="s">
        <v>74</v>
      </c>
      <c r="K1726" t="s">
        <v>60</v>
      </c>
      <c r="L1726" t="s">
        <v>37</v>
      </c>
      <c r="M1726" s="4">
        <f>+TablaVentas[[#This Row],[Cantidad]]*TablaVentas[[#This Row],[Precio_unitario]]*(1-TablaVentas[[#This Row],[Descuento]])</f>
        <v>855</v>
      </c>
    </row>
    <row r="1727" spans="1:13" x14ac:dyDescent="0.25">
      <c r="A1727" t="s">
        <v>1797</v>
      </c>
      <c r="B1727">
        <v>45891</v>
      </c>
      <c r="C1727" t="s">
        <v>48</v>
      </c>
      <c r="D1727" t="s">
        <v>64</v>
      </c>
      <c r="E1727" t="s">
        <v>17</v>
      </c>
      <c r="F1727" t="s">
        <v>18</v>
      </c>
      <c r="G1727">
        <v>10</v>
      </c>
      <c r="H1727" s="4">
        <v>1200</v>
      </c>
      <c r="I1727" s="3">
        <v>0.3</v>
      </c>
      <c r="J1727" t="s">
        <v>74</v>
      </c>
      <c r="K1727" t="s">
        <v>62</v>
      </c>
      <c r="L1727" t="s">
        <v>57</v>
      </c>
      <c r="M1727" s="4">
        <f>+TablaVentas[[#This Row],[Cantidad]]*TablaVentas[[#This Row],[Precio_unitario]]*(1-TablaVentas[[#This Row],[Descuento]])</f>
        <v>8400</v>
      </c>
    </row>
    <row r="1728" spans="1:13" x14ac:dyDescent="0.25">
      <c r="A1728" t="s">
        <v>1798</v>
      </c>
      <c r="B1728">
        <v>45966</v>
      </c>
      <c r="C1728" t="s">
        <v>48</v>
      </c>
      <c r="D1728" t="s">
        <v>66</v>
      </c>
      <c r="E1728" t="s">
        <v>20</v>
      </c>
      <c r="F1728" t="s">
        <v>21</v>
      </c>
      <c r="G1728">
        <v>27</v>
      </c>
      <c r="H1728" s="4">
        <v>800</v>
      </c>
      <c r="I1728" s="3">
        <v>0.2</v>
      </c>
      <c r="J1728" t="s">
        <v>70</v>
      </c>
      <c r="K1728" t="s">
        <v>61</v>
      </c>
      <c r="L1728" t="s">
        <v>56</v>
      </c>
      <c r="M1728" s="4">
        <f>+TablaVentas[[#This Row],[Cantidad]]*TablaVentas[[#This Row],[Precio_unitario]]*(1-TablaVentas[[#This Row],[Descuento]])</f>
        <v>17280</v>
      </c>
    </row>
    <row r="1729" spans="1:13" x14ac:dyDescent="0.25">
      <c r="A1729" t="s">
        <v>1799</v>
      </c>
      <c r="B1729">
        <v>45711</v>
      </c>
      <c r="C1729" t="s">
        <v>45</v>
      </c>
      <c r="D1729" t="s">
        <v>64</v>
      </c>
      <c r="E1729" t="s">
        <v>17</v>
      </c>
      <c r="F1729" t="s">
        <v>18</v>
      </c>
      <c r="G1729">
        <v>24</v>
      </c>
      <c r="H1729" s="4">
        <v>1200</v>
      </c>
      <c r="I1729" s="3">
        <v>0.3</v>
      </c>
      <c r="J1729" t="s">
        <v>72</v>
      </c>
      <c r="K1729" t="s">
        <v>62</v>
      </c>
      <c r="L1729" t="s">
        <v>57</v>
      </c>
      <c r="M1729" s="4">
        <f>+TablaVentas[[#This Row],[Cantidad]]*TablaVentas[[#This Row],[Precio_unitario]]*(1-TablaVentas[[#This Row],[Descuento]])</f>
        <v>20160</v>
      </c>
    </row>
    <row r="1730" spans="1:13" x14ac:dyDescent="0.25">
      <c r="A1730" t="s">
        <v>1800</v>
      </c>
      <c r="B1730">
        <v>45883</v>
      </c>
      <c r="C1730" t="s">
        <v>45</v>
      </c>
      <c r="D1730" t="s">
        <v>63</v>
      </c>
      <c r="E1730" t="s">
        <v>15</v>
      </c>
      <c r="F1730" t="s">
        <v>16</v>
      </c>
      <c r="G1730">
        <v>32</v>
      </c>
      <c r="H1730" s="4">
        <v>50</v>
      </c>
      <c r="I1730" s="3">
        <v>0.1</v>
      </c>
      <c r="J1730" t="s">
        <v>74</v>
      </c>
      <c r="K1730" t="s">
        <v>62</v>
      </c>
      <c r="L1730" t="s">
        <v>57</v>
      </c>
      <c r="M1730" s="4">
        <f>+TablaVentas[[#This Row],[Cantidad]]*TablaVentas[[#This Row],[Precio_unitario]]*(1-TablaVentas[[#This Row],[Descuento]])</f>
        <v>1440</v>
      </c>
    </row>
    <row r="1731" spans="1:13" x14ac:dyDescent="0.25">
      <c r="A1731" t="s">
        <v>1801</v>
      </c>
      <c r="B1731">
        <v>45864</v>
      </c>
      <c r="C1731" t="s">
        <v>46</v>
      </c>
      <c r="D1731" t="s">
        <v>63</v>
      </c>
      <c r="E1731" t="s">
        <v>15</v>
      </c>
      <c r="F1731" t="s">
        <v>16</v>
      </c>
      <c r="G1731">
        <v>37</v>
      </c>
      <c r="H1731" s="4">
        <v>50</v>
      </c>
      <c r="I1731" s="3">
        <v>0.1</v>
      </c>
      <c r="J1731" t="s">
        <v>74</v>
      </c>
      <c r="K1731" t="s">
        <v>58</v>
      </c>
      <c r="L1731" t="s">
        <v>30</v>
      </c>
      <c r="M1731" s="4">
        <f>+TablaVentas[[#This Row],[Cantidad]]*TablaVentas[[#This Row],[Precio_unitario]]*(1-TablaVentas[[#This Row],[Descuento]])</f>
        <v>1665</v>
      </c>
    </row>
    <row r="1732" spans="1:13" x14ac:dyDescent="0.25">
      <c r="A1732" t="s">
        <v>1802</v>
      </c>
      <c r="B1732">
        <v>45982</v>
      </c>
      <c r="C1732" t="s">
        <v>47</v>
      </c>
      <c r="D1732" t="s">
        <v>65</v>
      </c>
      <c r="E1732" t="s">
        <v>19</v>
      </c>
      <c r="F1732" t="s">
        <v>16</v>
      </c>
      <c r="G1732">
        <v>20</v>
      </c>
      <c r="H1732" s="4">
        <v>200</v>
      </c>
      <c r="I1732" s="3">
        <v>0.1</v>
      </c>
      <c r="J1732" t="s">
        <v>72</v>
      </c>
      <c r="K1732" t="s">
        <v>58</v>
      </c>
      <c r="L1732" t="s">
        <v>30</v>
      </c>
      <c r="M1732" s="4">
        <f>+TablaVentas[[#This Row],[Cantidad]]*TablaVentas[[#This Row],[Precio_unitario]]*(1-TablaVentas[[#This Row],[Descuento]])</f>
        <v>3600</v>
      </c>
    </row>
    <row r="1733" spans="1:13" x14ac:dyDescent="0.25">
      <c r="A1733" t="s">
        <v>1803</v>
      </c>
      <c r="B1733">
        <v>45751</v>
      </c>
      <c r="C1733" t="s">
        <v>47</v>
      </c>
      <c r="D1733" t="s">
        <v>64</v>
      </c>
      <c r="E1733" t="s">
        <v>17</v>
      </c>
      <c r="F1733" t="s">
        <v>18</v>
      </c>
      <c r="G1733">
        <v>13</v>
      </c>
      <c r="H1733" s="4">
        <v>1200</v>
      </c>
      <c r="I1733" s="3">
        <v>0.3</v>
      </c>
      <c r="J1733" t="s">
        <v>70</v>
      </c>
      <c r="K1733" t="s">
        <v>61</v>
      </c>
      <c r="L1733" t="s">
        <v>56</v>
      </c>
      <c r="M1733" s="4">
        <f>+TablaVentas[[#This Row],[Cantidad]]*TablaVentas[[#This Row],[Precio_unitario]]*(1-TablaVentas[[#This Row],[Descuento]])</f>
        <v>10920</v>
      </c>
    </row>
    <row r="1734" spans="1:13" x14ac:dyDescent="0.25">
      <c r="A1734" t="s">
        <v>1804</v>
      </c>
      <c r="B1734">
        <v>45857</v>
      </c>
      <c r="C1734" t="s">
        <v>48</v>
      </c>
      <c r="D1734" t="s">
        <v>64</v>
      </c>
      <c r="E1734" t="s">
        <v>17</v>
      </c>
      <c r="F1734" t="s">
        <v>18</v>
      </c>
      <c r="G1734">
        <v>18</v>
      </c>
      <c r="H1734" s="4">
        <v>1200</v>
      </c>
      <c r="I1734" s="3">
        <v>0.3</v>
      </c>
      <c r="J1734" t="s">
        <v>72</v>
      </c>
      <c r="K1734" t="s">
        <v>59</v>
      </c>
      <c r="L1734" t="s">
        <v>34</v>
      </c>
      <c r="M1734" s="4">
        <f>+TablaVentas[[#This Row],[Cantidad]]*TablaVentas[[#This Row],[Precio_unitario]]*(1-TablaVentas[[#This Row],[Descuento]])</f>
        <v>15119.999999999998</v>
      </c>
    </row>
    <row r="1735" spans="1:13" x14ac:dyDescent="0.25">
      <c r="A1735" t="s">
        <v>1805</v>
      </c>
      <c r="B1735">
        <v>45972</v>
      </c>
      <c r="C1735" t="s">
        <v>47</v>
      </c>
      <c r="D1735" t="s">
        <v>63</v>
      </c>
      <c r="E1735" t="s">
        <v>15</v>
      </c>
      <c r="F1735" t="s">
        <v>16</v>
      </c>
      <c r="G1735">
        <v>17</v>
      </c>
      <c r="H1735" s="4">
        <v>50</v>
      </c>
      <c r="I1735" s="3">
        <v>0.1</v>
      </c>
      <c r="J1735" t="s">
        <v>72</v>
      </c>
      <c r="K1735" t="s">
        <v>61</v>
      </c>
      <c r="L1735" t="s">
        <v>56</v>
      </c>
      <c r="M1735" s="4">
        <f>+TablaVentas[[#This Row],[Cantidad]]*TablaVentas[[#This Row],[Precio_unitario]]*(1-TablaVentas[[#This Row],[Descuento]])</f>
        <v>765</v>
      </c>
    </row>
    <row r="1736" spans="1:13" x14ac:dyDescent="0.25">
      <c r="A1736" t="s">
        <v>1806</v>
      </c>
      <c r="B1736">
        <v>45996</v>
      </c>
      <c r="C1736" t="s">
        <v>46</v>
      </c>
      <c r="D1736" t="s">
        <v>64</v>
      </c>
      <c r="E1736" t="s">
        <v>17</v>
      </c>
      <c r="F1736" t="s">
        <v>18</v>
      </c>
      <c r="G1736">
        <v>20</v>
      </c>
      <c r="H1736" s="4">
        <v>1200</v>
      </c>
      <c r="I1736" s="3">
        <v>0.3</v>
      </c>
      <c r="J1736" t="s">
        <v>70</v>
      </c>
      <c r="K1736" t="s">
        <v>60</v>
      </c>
      <c r="L1736" t="s">
        <v>37</v>
      </c>
      <c r="M1736" s="4">
        <f>+TablaVentas[[#This Row],[Cantidad]]*TablaVentas[[#This Row],[Precio_unitario]]*(1-TablaVentas[[#This Row],[Descuento]])</f>
        <v>16800</v>
      </c>
    </row>
    <row r="1737" spans="1:13" x14ac:dyDescent="0.25">
      <c r="A1737" t="s">
        <v>1807</v>
      </c>
      <c r="B1737">
        <v>45852</v>
      </c>
      <c r="C1737" t="s">
        <v>47</v>
      </c>
      <c r="D1737" t="s">
        <v>65</v>
      </c>
      <c r="E1737" t="s">
        <v>19</v>
      </c>
      <c r="F1737" t="s">
        <v>16</v>
      </c>
      <c r="G1737">
        <v>17</v>
      </c>
      <c r="H1737" s="4">
        <v>200</v>
      </c>
      <c r="I1737" s="3">
        <v>0.1</v>
      </c>
      <c r="J1737" t="s">
        <v>72</v>
      </c>
      <c r="K1737" t="s">
        <v>58</v>
      </c>
      <c r="L1737" t="s">
        <v>30</v>
      </c>
      <c r="M1737" s="4">
        <f>+TablaVentas[[#This Row],[Cantidad]]*TablaVentas[[#This Row],[Precio_unitario]]*(1-TablaVentas[[#This Row],[Descuento]])</f>
        <v>3060</v>
      </c>
    </row>
    <row r="1738" spans="1:13" x14ac:dyDescent="0.25">
      <c r="A1738" t="s">
        <v>1808</v>
      </c>
      <c r="B1738">
        <v>45701</v>
      </c>
      <c r="C1738" t="s">
        <v>46</v>
      </c>
      <c r="D1738" t="s">
        <v>63</v>
      </c>
      <c r="E1738" t="s">
        <v>15</v>
      </c>
      <c r="F1738" t="s">
        <v>16</v>
      </c>
      <c r="G1738">
        <v>13</v>
      </c>
      <c r="H1738" s="4">
        <v>50</v>
      </c>
      <c r="I1738" s="3">
        <v>0.1</v>
      </c>
      <c r="J1738" t="s">
        <v>74</v>
      </c>
      <c r="K1738" t="s">
        <v>58</v>
      </c>
      <c r="L1738" t="s">
        <v>30</v>
      </c>
      <c r="M1738" s="4">
        <f>+TablaVentas[[#This Row],[Cantidad]]*TablaVentas[[#This Row],[Precio_unitario]]*(1-TablaVentas[[#This Row],[Descuento]])</f>
        <v>585</v>
      </c>
    </row>
    <row r="1739" spans="1:13" x14ac:dyDescent="0.25">
      <c r="A1739" t="s">
        <v>1809</v>
      </c>
      <c r="B1739">
        <v>45793</v>
      </c>
      <c r="C1739" t="s">
        <v>48</v>
      </c>
      <c r="D1739" t="s">
        <v>64</v>
      </c>
      <c r="E1739" t="s">
        <v>17</v>
      </c>
      <c r="F1739" t="s">
        <v>18</v>
      </c>
      <c r="G1739">
        <v>15</v>
      </c>
      <c r="H1739" s="4">
        <v>1200</v>
      </c>
      <c r="I1739" s="3">
        <v>0.3</v>
      </c>
      <c r="J1739" t="s">
        <v>70</v>
      </c>
      <c r="K1739" t="s">
        <v>59</v>
      </c>
      <c r="L1739" t="s">
        <v>34</v>
      </c>
      <c r="M1739" s="4">
        <f>+TablaVentas[[#This Row],[Cantidad]]*TablaVentas[[#This Row],[Precio_unitario]]*(1-TablaVentas[[#This Row],[Descuento]])</f>
        <v>12600</v>
      </c>
    </row>
    <row r="1740" spans="1:13" x14ac:dyDescent="0.25">
      <c r="A1740" t="s">
        <v>1810</v>
      </c>
      <c r="B1740">
        <v>45868</v>
      </c>
      <c r="C1740" t="s">
        <v>45</v>
      </c>
      <c r="D1740" t="s">
        <v>66</v>
      </c>
      <c r="E1740" t="s">
        <v>20</v>
      </c>
      <c r="F1740" t="s">
        <v>21</v>
      </c>
      <c r="G1740">
        <v>9</v>
      </c>
      <c r="H1740" s="4">
        <v>800</v>
      </c>
      <c r="I1740" s="3">
        <v>0.2</v>
      </c>
      <c r="J1740" t="s">
        <v>70</v>
      </c>
      <c r="K1740" t="s">
        <v>60</v>
      </c>
      <c r="L1740" t="s">
        <v>37</v>
      </c>
      <c r="M1740" s="4">
        <f>+TablaVentas[[#This Row],[Cantidad]]*TablaVentas[[#This Row],[Precio_unitario]]*(1-TablaVentas[[#This Row],[Descuento]])</f>
        <v>5760</v>
      </c>
    </row>
    <row r="1741" spans="1:13" x14ac:dyDescent="0.25">
      <c r="A1741" t="s">
        <v>1811</v>
      </c>
      <c r="B1741">
        <v>45785</v>
      </c>
      <c r="C1741" t="s">
        <v>47</v>
      </c>
      <c r="D1741" t="s">
        <v>64</v>
      </c>
      <c r="E1741" t="s">
        <v>17</v>
      </c>
      <c r="F1741" t="s">
        <v>18</v>
      </c>
      <c r="G1741">
        <v>25</v>
      </c>
      <c r="H1741" s="4">
        <v>1200</v>
      </c>
      <c r="I1741" s="3">
        <v>0.3</v>
      </c>
      <c r="J1741" t="s">
        <v>74</v>
      </c>
      <c r="K1741" t="s">
        <v>58</v>
      </c>
      <c r="L1741" t="s">
        <v>30</v>
      </c>
      <c r="M1741" s="4">
        <f>+TablaVentas[[#This Row],[Cantidad]]*TablaVentas[[#This Row],[Precio_unitario]]*(1-TablaVentas[[#This Row],[Descuento]])</f>
        <v>21000</v>
      </c>
    </row>
    <row r="1742" spans="1:13" x14ac:dyDescent="0.25">
      <c r="A1742" t="s">
        <v>1812</v>
      </c>
      <c r="B1742">
        <v>45863</v>
      </c>
      <c r="C1742" t="s">
        <v>48</v>
      </c>
      <c r="D1742" t="s">
        <v>66</v>
      </c>
      <c r="E1742" t="s">
        <v>20</v>
      </c>
      <c r="F1742" t="s">
        <v>21</v>
      </c>
      <c r="G1742">
        <v>36</v>
      </c>
      <c r="H1742" s="4">
        <v>800</v>
      </c>
      <c r="I1742" s="3">
        <v>0.2</v>
      </c>
      <c r="J1742" t="s">
        <v>72</v>
      </c>
      <c r="K1742" t="s">
        <v>59</v>
      </c>
      <c r="L1742" t="s">
        <v>34</v>
      </c>
      <c r="M1742" s="4">
        <f>+TablaVentas[[#This Row],[Cantidad]]*TablaVentas[[#This Row],[Precio_unitario]]*(1-TablaVentas[[#This Row],[Descuento]])</f>
        <v>23040</v>
      </c>
    </row>
    <row r="1743" spans="1:13" x14ac:dyDescent="0.25">
      <c r="A1743" t="s">
        <v>1813</v>
      </c>
      <c r="B1743">
        <v>45794</v>
      </c>
      <c r="C1743" t="s">
        <v>47</v>
      </c>
      <c r="D1743" t="s">
        <v>64</v>
      </c>
      <c r="E1743" t="s">
        <v>17</v>
      </c>
      <c r="F1743" t="s">
        <v>18</v>
      </c>
      <c r="G1743">
        <v>15</v>
      </c>
      <c r="H1743" s="4">
        <v>1200</v>
      </c>
      <c r="I1743" s="3">
        <v>0.3</v>
      </c>
      <c r="J1743" t="s">
        <v>74</v>
      </c>
      <c r="K1743" t="s">
        <v>59</v>
      </c>
      <c r="L1743" t="s">
        <v>34</v>
      </c>
      <c r="M1743" s="4">
        <f>+TablaVentas[[#This Row],[Cantidad]]*TablaVentas[[#This Row],[Precio_unitario]]*(1-TablaVentas[[#This Row],[Descuento]])</f>
        <v>12600</v>
      </c>
    </row>
    <row r="1744" spans="1:13" x14ac:dyDescent="0.25">
      <c r="A1744" t="s">
        <v>1814</v>
      </c>
      <c r="B1744">
        <v>45936</v>
      </c>
      <c r="C1744" t="s">
        <v>46</v>
      </c>
      <c r="D1744" t="s">
        <v>63</v>
      </c>
      <c r="E1744" t="s">
        <v>15</v>
      </c>
      <c r="F1744" t="s">
        <v>16</v>
      </c>
      <c r="G1744">
        <v>8</v>
      </c>
      <c r="H1744" s="4">
        <v>50</v>
      </c>
      <c r="I1744" s="3">
        <v>0.1</v>
      </c>
      <c r="J1744" t="s">
        <v>74</v>
      </c>
      <c r="K1744" t="s">
        <v>60</v>
      </c>
      <c r="L1744" t="s">
        <v>37</v>
      </c>
      <c r="M1744" s="4">
        <f>+TablaVentas[[#This Row],[Cantidad]]*TablaVentas[[#This Row],[Precio_unitario]]*(1-TablaVentas[[#This Row],[Descuento]])</f>
        <v>360</v>
      </c>
    </row>
    <row r="1745" spans="1:13" x14ac:dyDescent="0.25">
      <c r="A1745" t="s">
        <v>1815</v>
      </c>
      <c r="B1745">
        <v>45745</v>
      </c>
      <c r="C1745" t="s">
        <v>48</v>
      </c>
      <c r="D1745" t="s">
        <v>66</v>
      </c>
      <c r="E1745" t="s">
        <v>20</v>
      </c>
      <c r="F1745" t="s">
        <v>21</v>
      </c>
      <c r="G1745">
        <v>9</v>
      </c>
      <c r="H1745" s="4">
        <v>800</v>
      </c>
      <c r="I1745" s="3">
        <v>0.2</v>
      </c>
      <c r="J1745" t="s">
        <v>70</v>
      </c>
      <c r="K1745" t="s">
        <v>60</v>
      </c>
      <c r="L1745" t="s">
        <v>37</v>
      </c>
      <c r="M1745" s="4">
        <f>+TablaVentas[[#This Row],[Cantidad]]*TablaVentas[[#This Row],[Precio_unitario]]*(1-TablaVentas[[#This Row],[Descuento]])</f>
        <v>5760</v>
      </c>
    </row>
    <row r="1746" spans="1:13" x14ac:dyDescent="0.25">
      <c r="A1746" t="s">
        <v>1816</v>
      </c>
      <c r="B1746">
        <v>45814</v>
      </c>
      <c r="C1746" t="s">
        <v>48</v>
      </c>
      <c r="D1746" t="s">
        <v>64</v>
      </c>
      <c r="E1746" t="s">
        <v>17</v>
      </c>
      <c r="F1746" t="s">
        <v>18</v>
      </c>
      <c r="G1746">
        <v>12</v>
      </c>
      <c r="H1746" s="4">
        <v>1200</v>
      </c>
      <c r="I1746" s="3">
        <v>0.3</v>
      </c>
      <c r="J1746" t="s">
        <v>74</v>
      </c>
      <c r="K1746" t="s">
        <v>62</v>
      </c>
      <c r="L1746" t="s">
        <v>57</v>
      </c>
      <c r="M1746" s="4">
        <f>+TablaVentas[[#This Row],[Cantidad]]*TablaVentas[[#This Row],[Precio_unitario]]*(1-TablaVentas[[#This Row],[Descuento]])</f>
        <v>10080</v>
      </c>
    </row>
    <row r="1747" spans="1:13" x14ac:dyDescent="0.25">
      <c r="A1747" t="s">
        <v>1817</v>
      </c>
      <c r="B1747">
        <v>45872</v>
      </c>
      <c r="C1747" t="s">
        <v>47</v>
      </c>
      <c r="D1747" t="s">
        <v>64</v>
      </c>
      <c r="E1747" t="s">
        <v>17</v>
      </c>
      <c r="F1747" t="s">
        <v>18</v>
      </c>
      <c r="G1747">
        <v>42</v>
      </c>
      <c r="H1747" s="4">
        <v>1200</v>
      </c>
      <c r="I1747" s="3">
        <v>0.3</v>
      </c>
      <c r="J1747" t="s">
        <v>70</v>
      </c>
      <c r="K1747" t="s">
        <v>58</v>
      </c>
      <c r="L1747" t="s">
        <v>30</v>
      </c>
      <c r="M1747" s="4">
        <f>+TablaVentas[[#This Row],[Cantidad]]*TablaVentas[[#This Row],[Precio_unitario]]*(1-TablaVentas[[#This Row],[Descuento]])</f>
        <v>35280</v>
      </c>
    </row>
    <row r="1748" spans="1:13" x14ac:dyDescent="0.25">
      <c r="A1748" t="s">
        <v>1818</v>
      </c>
      <c r="B1748">
        <v>46008</v>
      </c>
      <c r="C1748" t="s">
        <v>46</v>
      </c>
      <c r="D1748" t="s">
        <v>64</v>
      </c>
      <c r="E1748" t="s">
        <v>17</v>
      </c>
      <c r="F1748" t="s">
        <v>18</v>
      </c>
      <c r="G1748">
        <v>25</v>
      </c>
      <c r="H1748" s="4">
        <v>1200</v>
      </c>
      <c r="I1748" s="3">
        <v>0.3</v>
      </c>
      <c r="J1748" t="s">
        <v>72</v>
      </c>
      <c r="K1748" t="s">
        <v>61</v>
      </c>
      <c r="L1748" t="s">
        <v>56</v>
      </c>
      <c r="M1748" s="4">
        <f>+TablaVentas[[#This Row],[Cantidad]]*TablaVentas[[#This Row],[Precio_unitario]]*(1-TablaVentas[[#This Row],[Descuento]])</f>
        <v>21000</v>
      </c>
    </row>
    <row r="1749" spans="1:13" x14ac:dyDescent="0.25">
      <c r="A1749" t="s">
        <v>1819</v>
      </c>
      <c r="B1749">
        <v>45761</v>
      </c>
      <c r="C1749" t="s">
        <v>46</v>
      </c>
      <c r="D1749" t="s">
        <v>64</v>
      </c>
      <c r="E1749" t="s">
        <v>17</v>
      </c>
      <c r="F1749" t="s">
        <v>18</v>
      </c>
      <c r="G1749">
        <v>7</v>
      </c>
      <c r="H1749" s="4">
        <v>1200</v>
      </c>
      <c r="I1749" s="3">
        <v>0.3</v>
      </c>
      <c r="J1749" t="s">
        <v>74</v>
      </c>
      <c r="K1749" t="s">
        <v>61</v>
      </c>
      <c r="L1749" t="s">
        <v>56</v>
      </c>
      <c r="M1749" s="4">
        <f>+TablaVentas[[#This Row],[Cantidad]]*TablaVentas[[#This Row],[Precio_unitario]]*(1-TablaVentas[[#This Row],[Descuento]])</f>
        <v>5880</v>
      </c>
    </row>
    <row r="1750" spans="1:13" x14ac:dyDescent="0.25">
      <c r="A1750" t="s">
        <v>1820</v>
      </c>
      <c r="B1750">
        <v>46011</v>
      </c>
      <c r="C1750" t="s">
        <v>45</v>
      </c>
      <c r="D1750" t="s">
        <v>64</v>
      </c>
      <c r="E1750" t="s">
        <v>17</v>
      </c>
      <c r="F1750" t="s">
        <v>18</v>
      </c>
      <c r="G1750">
        <v>37</v>
      </c>
      <c r="H1750" s="4">
        <v>1200</v>
      </c>
      <c r="I1750" s="3">
        <v>0.3</v>
      </c>
      <c r="J1750" t="s">
        <v>70</v>
      </c>
      <c r="K1750" t="s">
        <v>59</v>
      </c>
      <c r="L1750" t="s">
        <v>34</v>
      </c>
      <c r="M1750" s="4">
        <f>+TablaVentas[[#This Row],[Cantidad]]*TablaVentas[[#This Row],[Precio_unitario]]*(1-TablaVentas[[#This Row],[Descuento]])</f>
        <v>31079.999999999996</v>
      </c>
    </row>
    <row r="1751" spans="1:13" x14ac:dyDescent="0.25">
      <c r="A1751" t="s">
        <v>1821</v>
      </c>
      <c r="B1751">
        <v>45937</v>
      </c>
      <c r="C1751" t="s">
        <v>47</v>
      </c>
      <c r="D1751" t="s">
        <v>65</v>
      </c>
      <c r="E1751" t="s">
        <v>19</v>
      </c>
      <c r="F1751" t="s">
        <v>16</v>
      </c>
      <c r="G1751">
        <v>34</v>
      </c>
      <c r="H1751" s="4">
        <v>200</v>
      </c>
      <c r="I1751" s="3">
        <v>0.1</v>
      </c>
      <c r="J1751" t="s">
        <v>74</v>
      </c>
      <c r="K1751" t="s">
        <v>60</v>
      </c>
      <c r="L1751" t="s">
        <v>37</v>
      </c>
      <c r="M1751" s="4">
        <f>+TablaVentas[[#This Row],[Cantidad]]*TablaVentas[[#This Row],[Precio_unitario]]*(1-TablaVentas[[#This Row],[Descuento]])</f>
        <v>6120</v>
      </c>
    </row>
    <row r="1752" spans="1:13" x14ac:dyDescent="0.25">
      <c r="A1752" t="s">
        <v>1822</v>
      </c>
      <c r="B1752">
        <v>45784</v>
      </c>
      <c r="C1752" t="s">
        <v>47</v>
      </c>
      <c r="D1752" t="s">
        <v>66</v>
      </c>
      <c r="E1752" t="s">
        <v>20</v>
      </c>
      <c r="F1752" t="s">
        <v>21</v>
      </c>
      <c r="G1752">
        <v>23</v>
      </c>
      <c r="H1752" s="4">
        <v>800</v>
      </c>
      <c r="I1752" s="3">
        <v>0.2</v>
      </c>
      <c r="J1752" t="s">
        <v>70</v>
      </c>
      <c r="K1752" t="s">
        <v>59</v>
      </c>
      <c r="L1752" t="s">
        <v>34</v>
      </c>
      <c r="M1752" s="4">
        <f>+TablaVentas[[#This Row],[Cantidad]]*TablaVentas[[#This Row],[Precio_unitario]]*(1-TablaVentas[[#This Row],[Descuento]])</f>
        <v>14720</v>
      </c>
    </row>
    <row r="1753" spans="1:13" x14ac:dyDescent="0.25">
      <c r="A1753" t="s">
        <v>1823</v>
      </c>
      <c r="B1753">
        <v>45724</v>
      </c>
      <c r="C1753" t="s">
        <v>45</v>
      </c>
      <c r="D1753" t="s">
        <v>66</v>
      </c>
      <c r="E1753" t="s">
        <v>20</v>
      </c>
      <c r="F1753" t="s">
        <v>21</v>
      </c>
      <c r="G1753">
        <v>17</v>
      </c>
      <c r="H1753" s="4">
        <v>800</v>
      </c>
      <c r="I1753" s="3">
        <v>0.2</v>
      </c>
      <c r="J1753" t="s">
        <v>74</v>
      </c>
      <c r="K1753" t="s">
        <v>62</v>
      </c>
      <c r="L1753" t="s">
        <v>57</v>
      </c>
      <c r="M1753" s="4">
        <f>+TablaVentas[[#This Row],[Cantidad]]*TablaVentas[[#This Row],[Precio_unitario]]*(1-TablaVentas[[#This Row],[Descuento]])</f>
        <v>10880</v>
      </c>
    </row>
    <row r="1754" spans="1:13" x14ac:dyDescent="0.25">
      <c r="A1754" t="s">
        <v>1824</v>
      </c>
      <c r="B1754">
        <v>45685</v>
      </c>
      <c r="C1754" t="s">
        <v>46</v>
      </c>
      <c r="D1754" t="s">
        <v>63</v>
      </c>
      <c r="E1754" t="s">
        <v>15</v>
      </c>
      <c r="F1754" t="s">
        <v>16</v>
      </c>
      <c r="G1754">
        <v>34</v>
      </c>
      <c r="H1754" s="4">
        <v>50</v>
      </c>
      <c r="I1754" s="3">
        <v>0.1</v>
      </c>
      <c r="J1754" t="s">
        <v>70</v>
      </c>
      <c r="K1754" t="s">
        <v>58</v>
      </c>
      <c r="L1754" t="s">
        <v>30</v>
      </c>
      <c r="M1754" s="4">
        <f>+TablaVentas[[#This Row],[Cantidad]]*TablaVentas[[#This Row],[Precio_unitario]]*(1-TablaVentas[[#This Row],[Descuento]])</f>
        <v>1530</v>
      </c>
    </row>
    <row r="1755" spans="1:13" x14ac:dyDescent="0.25">
      <c r="A1755" t="s">
        <v>1825</v>
      </c>
      <c r="B1755">
        <v>45666</v>
      </c>
      <c r="C1755" t="s">
        <v>47</v>
      </c>
      <c r="D1755" t="s">
        <v>64</v>
      </c>
      <c r="E1755" t="s">
        <v>17</v>
      </c>
      <c r="F1755" t="s">
        <v>18</v>
      </c>
      <c r="G1755">
        <v>7</v>
      </c>
      <c r="H1755" s="4">
        <v>1200</v>
      </c>
      <c r="I1755" s="3">
        <v>0.3</v>
      </c>
      <c r="J1755" t="s">
        <v>70</v>
      </c>
      <c r="K1755" t="s">
        <v>59</v>
      </c>
      <c r="L1755" t="s">
        <v>34</v>
      </c>
      <c r="M1755" s="4">
        <f>+TablaVentas[[#This Row],[Cantidad]]*TablaVentas[[#This Row],[Precio_unitario]]*(1-TablaVentas[[#This Row],[Descuento]])</f>
        <v>5880</v>
      </c>
    </row>
    <row r="1756" spans="1:13" x14ac:dyDescent="0.25">
      <c r="A1756" t="s">
        <v>1826</v>
      </c>
      <c r="B1756">
        <v>45694</v>
      </c>
      <c r="C1756" t="s">
        <v>46</v>
      </c>
      <c r="D1756" t="s">
        <v>63</v>
      </c>
      <c r="E1756" t="s">
        <v>15</v>
      </c>
      <c r="F1756" t="s">
        <v>16</v>
      </c>
      <c r="G1756">
        <v>30</v>
      </c>
      <c r="H1756" s="4">
        <v>50</v>
      </c>
      <c r="I1756" s="3">
        <v>0.1</v>
      </c>
      <c r="J1756" t="s">
        <v>70</v>
      </c>
      <c r="K1756" t="s">
        <v>59</v>
      </c>
      <c r="L1756" t="s">
        <v>34</v>
      </c>
      <c r="M1756" s="4">
        <f>+TablaVentas[[#This Row],[Cantidad]]*TablaVentas[[#This Row],[Precio_unitario]]*(1-TablaVentas[[#This Row],[Descuento]])</f>
        <v>1350</v>
      </c>
    </row>
    <row r="1757" spans="1:13" x14ac:dyDescent="0.25">
      <c r="A1757" t="s">
        <v>1827</v>
      </c>
      <c r="B1757">
        <v>46012</v>
      </c>
      <c r="C1757" t="s">
        <v>47</v>
      </c>
      <c r="D1757" t="s">
        <v>63</v>
      </c>
      <c r="E1757" t="s">
        <v>15</v>
      </c>
      <c r="F1757" t="s">
        <v>16</v>
      </c>
      <c r="G1757">
        <v>22</v>
      </c>
      <c r="H1757" s="4">
        <v>50</v>
      </c>
      <c r="I1757" s="3">
        <v>0.1</v>
      </c>
      <c r="J1757" t="s">
        <v>72</v>
      </c>
      <c r="K1757" t="s">
        <v>60</v>
      </c>
      <c r="L1757" t="s">
        <v>37</v>
      </c>
      <c r="M1757" s="4">
        <f>+TablaVentas[[#This Row],[Cantidad]]*TablaVentas[[#This Row],[Precio_unitario]]*(1-TablaVentas[[#This Row],[Descuento]])</f>
        <v>990</v>
      </c>
    </row>
    <row r="1758" spans="1:13" x14ac:dyDescent="0.25">
      <c r="A1758" t="s">
        <v>1828</v>
      </c>
      <c r="B1758">
        <v>45854</v>
      </c>
      <c r="C1758" t="s">
        <v>48</v>
      </c>
      <c r="D1758" t="s">
        <v>66</v>
      </c>
      <c r="E1758" t="s">
        <v>20</v>
      </c>
      <c r="F1758" t="s">
        <v>21</v>
      </c>
      <c r="G1758">
        <v>35</v>
      </c>
      <c r="H1758" s="4">
        <v>800</v>
      </c>
      <c r="I1758" s="3">
        <v>0.2</v>
      </c>
      <c r="J1758" t="s">
        <v>70</v>
      </c>
      <c r="K1758" t="s">
        <v>59</v>
      </c>
      <c r="L1758" t="s">
        <v>34</v>
      </c>
      <c r="M1758" s="4">
        <f>+TablaVentas[[#This Row],[Cantidad]]*TablaVentas[[#This Row],[Precio_unitario]]*(1-TablaVentas[[#This Row],[Descuento]])</f>
        <v>22400</v>
      </c>
    </row>
    <row r="1759" spans="1:13" x14ac:dyDescent="0.25">
      <c r="A1759" t="s">
        <v>1829</v>
      </c>
      <c r="B1759">
        <v>45857</v>
      </c>
      <c r="C1759" t="s">
        <v>45</v>
      </c>
      <c r="D1759" t="s">
        <v>66</v>
      </c>
      <c r="E1759" t="s">
        <v>20</v>
      </c>
      <c r="F1759" t="s">
        <v>21</v>
      </c>
      <c r="G1759">
        <v>34</v>
      </c>
      <c r="H1759" s="4">
        <v>800</v>
      </c>
      <c r="I1759" s="3">
        <v>0.2</v>
      </c>
      <c r="J1759" t="s">
        <v>70</v>
      </c>
      <c r="K1759" t="s">
        <v>60</v>
      </c>
      <c r="L1759" t="s">
        <v>37</v>
      </c>
      <c r="M1759" s="4">
        <f>+TablaVentas[[#This Row],[Cantidad]]*TablaVentas[[#This Row],[Precio_unitario]]*(1-TablaVentas[[#This Row],[Descuento]])</f>
        <v>21760</v>
      </c>
    </row>
    <row r="1760" spans="1:13" x14ac:dyDescent="0.25">
      <c r="A1760" t="s">
        <v>1830</v>
      </c>
      <c r="B1760">
        <v>45924</v>
      </c>
      <c r="C1760" t="s">
        <v>47</v>
      </c>
      <c r="D1760" t="s">
        <v>65</v>
      </c>
      <c r="E1760" t="s">
        <v>19</v>
      </c>
      <c r="F1760" t="s">
        <v>16</v>
      </c>
      <c r="G1760">
        <v>12</v>
      </c>
      <c r="H1760" s="4">
        <v>200</v>
      </c>
      <c r="I1760" s="3">
        <v>0.1</v>
      </c>
      <c r="J1760" t="s">
        <v>74</v>
      </c>
      <c r="K1760" t="s">
        <v>62</v>
      </c>
      <c r="L1760" t="s">
        <v>57</v>
      </c>
      <c r="M1760" s="4">
        <f>+TablaVentas[[#This Row],[Cantidad]]*TablaVentas[[#This Row],[Precio_unitario]]*(1-TablaVentas[[#This Row],[Descuento]])</f>
        <v>2160</v>
      </c>
    </row>
    <row r="1761" spans="1:13" x14ac:dyDescent="0.25">
      <c r="A1761" t="s">
        <v>1831</v>
      </c>
      <c r="B1761">
        <v>45718</v>
      </c>
      <c r="C1761" t="s">
        <v>48</v>
      </c>
      <c r="D1761" t="s">
        <v>64</v>
      </c>
      <c r="E1761" t="s">
        <v>17</v>
      </c>
      <c r="F1761" t="s">
        <v>18</v>
      </c>
      <c r="G1761">
        <v>32</v>
      </c>
      <c r="H1761" s="4">
        <v>1200</v>
      </c>
      <c r="I1761" s="3">
        <v>0.3</v>
      </c>
      <c r="J1761" t="s">
        <v>74</v>
      </c>
      <c r="K1761" t="s">
        <v>58</v>
      </c>
      <c r="L1761" t="s">
        <v>30</v>
      </c>
      <c r="M1761" s="4">
        <f>+TablaVentas[[#This Row],[Cantidad]]*TablaVentas[[#This Row],[Precio_unitario]]*(1-TablaVentas[[#This Row],[Descuento]])</f>
        <v>26880</v>
      </c>
    </row>
    <row r="1762" spans="1:13" x14ac:dyDescent="0.25">
      <c r="A1762" t="s">
        <v>1832</v>
      </c>
      <c r="B1762">
        <v>45659</v>
      </c>
      <c r="C1762" t="s">
        <v>46</v>
      </c>
      <c r="D1762" t="s">
        <v>64</v>
      </c>
      <c r="E1762" t="s">
        <v>17</v>
      </c>
      <c r="F1762" t="s">
        <v>18</v>
      </c>
      <c r="G1762">
        <v>29</v>
      </c>
      <c r="H1762" s="4">
        <v>1200</v>
      </c>
      <c r="I1762" s="3">
        <v>0.3</v>
      </c>
      <c r="J1762" t="s">
        <v>74</v>
      </c>
      <c r="K1762" t="s">
        <v>59</v>
      </c>
      <c r="L1762" t="s">
        <v>34</v>
      </c>
      <c r="M1762" s="4">
        <f>+TablaVentas[[#This Row],[Cantidad]]*TablaVentas[[#This Row],[Precio_unitario]]*(1-TablaVentas[[#This Row],[Descuento]])</f>
        <v>24360</v>
      </c>
    </row>
    <row r="1763" spans="1:13" x14ac:dyDescent="0.25">
      <c r="A1763" t="s">
        <v>1833</v>
      </c>
      <c r="B1763">
        <v>45953</v>
      </c>
      <c r="C1763" t="s">
        <v>48</v>
      </c>
      <c r="D1763" t="s">
        <v>65</v>
      </c>
      <c r="E1763" t="s">
        <v>19</v>
      </c>
      <c r="F1763" t="s">
        <v>16</v>
      </c>
      <c r="G1763">
        <v>29</v>
      </c>
      <c r="H1763" s="4">
        <v>200</v>
      </c>
      <c r="I1763" s="3">
        <v>0.1</v>
      </c>
      <c r="J1763" t="s">
        <v>72</v>
      </c>
      <c r="K1763" t="s">
        <v>62</v>
      </c>
      <c r="L1763" t="s">
        <v>57</v>
      </c>
      <c r="M1763" s="4">
        <f>+TablaVentas[[#This Row],[Cantidad]]*TablaVentas[[#This Row],[Precio_unitario]]*(1-TablaVentas[[#This Row],[Descuento]])</f>
        <v>5220</v>
      </c>
    </row>
    <row r="1764" spans="1:13" x14ac:dyDescent="0.25">
      <c r="A1764" t="s">
        <v>1834</v>
      </c>
      <c r="B1764">
        <v>45704</v>
      </c>
      <c r="C1764" t="s">
        <v>46</v>
      </c>
      <c r="D1764" t="s">
        <v>66</v>
      </c>
      <c r="E1764" t="s">
        <v>20</v>
      </c>
      <c r="F1764" t="s">
        <v>21</v>
      </c>
      <c r="G1764">
        <v>28</v>
      </c>
      <c r="H1764" s="4">
        <v>800</v>
      </c>
      <c r="I1764" s="3">
        <v>0.2</v>
      </c>
      <c r="J1764" t="s">
        <v>72</v>
      </c>
      <c r="K1764" t="s">
        <v>60</v>
      </c>
      <c r="L1764" t="s">
        <v>37</v>
      </c>
      <c r="M1764" s="4">
        <f>+TablaVentas[[#This Row],[Cantidad]]*TablaVentas[[#This Row],[Precio_unitario]]*(1-TablaVentas[[#This Row],[Descuento]])</f>
        <v>17920</v>
      </c>
    </row>
    <row r="1765" spans="1:13" x14ac:dyDescent="0.25">
      <c r="A1765" t="s">
        <v>1835</v>
      </c>
      <c r="B1765">
        <v>45844</v>
      </c>
      <c r="C1765" t="s">
        <v>46</v>
      </c>
      <c r="D1765" t="s">
        <v>63</v>
      </c>
      <c r="E1765" t="s">
        <v>15</v>
      </c>
      <c r="F1765" t="s">
        <v>16</v>
      </c>
      <c r="G1765">
        <v>10</v>
      </c>
      <c r="H1765" s="4">
        <v>50</v>
      </c>
      <c r="I1765" s="3">
        <v>0.1</v>
      </c>
      <c r="J1765" t="s">
        <v>72</v>
      </c>
      <c r="K1765" t="s">
        <v>61</v>
      </c>
      <c r="L1765" t="s">
        <v>56</v>
      </c>
      <c r="M1765" s="4">
        <f>+TablaVentas[[#This Row],[Cantidad]]*TablaVentas[[#This Row],[Precio_unitario]]*(1-TablaVentas[[#This Row],[Descuento]])</f>
        <v>450</v>
      </c>
    </row>
    <row r="1766" spans="1:13" x14ac:dyDescent="0.25">
      <c r="A1766" t="s">
        <v>1836</v>
      </c>
      <c r="B1766">
        <v>46013</v>
      </c>
      <c r="C1766" t="s">
        <v>48</v>
      </c>
      <c r="D1766" t="s">
        <v>63</v>
      </c>
      <c r="E1766" t="s">
        <v>15</v>
      </c>
      <c r="F1766" t="s">
        <v>16</v>
      </c>
      <c r="G1766">
        <v>36</v>
      </c>
      <c r="H1766" s="4">
        <v>50</v>
      </c>
      <c r="I1766" s="3">
        <v>0.1</v>
      </c>
      <c r="J1766" t="s">
        <v>70</v>
      </c>
      <c r="K1766" t="s">
        <v>60</v>
      </c>
      <c r="L1766" t="s">
        <v>37</v>
      </c>
      <c r="M1766" s="4">
        <f>+TablaVentas[[#This Row],[Cantidad]]*TablaVentas[[#This Row],[Precio_unitario]]*(1-TablaVentas[[#This Row],[Descuento]])</f>
        <v>1620</v>
      </c>
    </row>
    <row r="1767" spans="1:13" x14ac:dyDescent="0.25">
      <c r="A1767" t="s">
        <v>1837</v>
      </c>
      <c r="B1767">
        <v>45883</v>
      </c>
      <c r="C1767" t="s">
        <v>47</v>
      </c>
      <c r="D1767" t="s">
        <v>65</v>
      </c>
      <c r="E1767" t="s">
        <v>19</v>
      </c>
      <c r="F1767" t="s">
        <v>16</v>
      </c>
      <c r="G1767">
        <v>8</v>
      </c>
      <c r="H1767" s="4">
        <v>200</v>
      </c>
      <c r="I1767" s="3">
        <v>0.1</v>
      </c>
      <c r="J1767" t="s">
        <v>72</v>
      </c>
      <c r="K1767" t="s">
        <v>61</v>
      </c>
      <c r="L1767" t="s">
        <v>56</v>
      </c>
      <c r="M1767" s="4">
        <f>+TablaVentas[[#This Row],[Cantidad]]*TablaVentas[[#This Row],[Precio_unitario]]*(1-TablaVentas[[#This Row],[Descuento]])</f>
        <v>1440</v>
      </c>
    </row>
    <row r="1768" spans="1:13" x14ac:dyDescent="0.25">
      <c r="A1768" t="s">
        <v>1838</v>
      </c>
      <c r="B1768">
        <v>45966</v>
      </c>
      <c r="C1768" t="s">
        <v>45</v>
      </c>
      <c r="D1768" t="s">
        <v>65</v>
      </c>
      <c r="E1768" t="s">
        <v>19</v>
      </c>
      <c r="F1768" t="s">
        <v>16</v>
      </c>
      <c r="G1768">
        <v>20</v>
      </c>
      <c r="H1768" s="4">
        <v>200</v>
      </c>
      <c r="I1768" s="3">
        <v>0.1</v>
      </c>
      <c r="J1768" t="s">
        <v>72</v>
      </c>
      <c r="K1768" t="s">
        <v>61</v>
      </c>
      <c r="L1768" t="s">
        <v>56</v>
      </c>
      <c r="M1768" s="4">
        <f>+TablaVentas[[#This Row],[Cantidad]]*TablaVentas[[#This Row],[Precio_unitario]]*(1-TablaVentas[[#This Row],[Descuento]])</f>
        <v>3600</v>
      </c>
    </row>
    <row r="1769" spans="1:13" x14ac:dyDescent="0.25">
      <c r="A1769" t="s">
        <v>1839</v>
      </c>
      <c r="B1769">
        <v>45692</v>
      </c>
      <c r="C1769" t="s">
        <v>46</v>
      </c>
      <c r="D1769" t="s">
        <v>63</v>
      </c>
      <c r="E1769" t="s">
        <v>15</v>
      </c>
      <c r="F1769" t="s">
        <v>16</v>
      </c>
      <c r="G1769">
        <v>37</v>
      </c>
      <c r="H1769" s="4">
        <v>50</v>
      </c>
      <c r="I1769" s="3">
        <v>0.1</v>
      </c>
      <c r="J1769" t="s">
        <v>72</v>
      </c>
      <c r="K1769" t="s">
        <v>62</v>
      </c>
      <c r="L1769" t="s">
        <v>57</v>
      </c>
      <c r="M1769" s="4">
        <f>+TablaVentas[[#This Row],[Cantidad]]*TablaVentas[[#This Row],[Precio_unitario]]*(1-TablaVentas[[#This Row],[Descuento]])</f>
        <v>1665</v>
      </c>
    </row>
    <row r="1770" spans="1:13" x14ac:dyDescent="0.25">
      <c r="A1770" t="s">
        <v>1840</v>
      </c>
      <c r="B1770">
        <v>45712</v>
      </c>
      <c r="C1770" t="s">
        <v>46</v>
      </c>
      <c r="D1770" t="s">
        <v>64</v>
      </c>
      <c r="E1770" t="s">
        <v>17</v>
      </c>
      <c r="F1770" t="s">
        <v>18</v>
      </c>
      <c r="G1770">
        <v>21</v>
      </c>
      <c r="H1770" s="4">
        <v>1200</v>
      </c>
      <c r="I1770" s="3">
        <v>0.3</v>
      </c>
      <c r="J1770" t="s">
        <v>74</v>
      </c>
      <c r="K1770" t="s">
        <v>59</v>
      </c>
      <c r="L1770" t="s">
        <v>34</v>
      </c>
      <c r="M1770" s="4">
        <f>+TablaVentas[[#This Row],[Cantidad]]*TablaVentas[[#This Row],[Precio_unitario]]*(1-TablaVentas[[#This Row],[Descuento]])</f>
        <v>17640</v>
      </c>
    </row>
    <row r="1771" spans="1:13" x14ac:dyDescent="0.25">
      <c r="A1771" t="s">
        <v>1841</v>
      </c>
      <c r="B1771">
        <v>46011</v>
      </c>
      <c r="C1771" t="s">
        <v>46</v>
      </c>
      <c r="D1771" t="s">
        <v>66</v>
      </c>
      <c r="E1771" t="s">
        <v>20</v>
      </c>
      <c r="F1771" t="s">
        <v>21</v>
      </c>
      <c r="G1771">
        <v>18</v>
      </c>
      <c r="H1771" s="4">
        <v>800</v>
      </c>
      <c r="I1771" s="3">
        <v>0.2</v>
      </c>
      <c r="J1771" t="s">
        <v>74</v>
      </c>
      <c r="K1771" t="s">
        <v>59</v>
      </c>
      <c r="L1771" t="s">
        <v>34</v>
      </c>
      <c r="M1771" s="4">
        <f>+TablaVentas[[#This Row],[Cantidad]]*TablaVentas[[#This Row],[Precio_unitario]]*(1-TablaVentas[[#This Row],[Descuento]])</f>
        <v>11520</v>
      </c>
    </row>
    <row r="1772" spans="1:13" x14ac:dyDescent="0.25">
      <c r="A1772" t="s">
        <v>1842</v>
      </c>
      <c r="B1772">
        <v>46009</v>
      </c>
      <c r="C1772" t="s">
        <v>45</v>
      </c>
      <c r="D1772" t="s">
        <v>66</v>
      </c>
      <c r="E1772" t="s">
        <v>20</v>
      </c>
      <c r="F1772" t="s">
        <v>21</v>
      </c>
      <c r="G1772">
        <v>12</v>
      </c>
      <c r="H1772" s="4">
        <v>800</v>
      </c>
      <c r="I1772" s="3">
        <v>0.2</v>
      </c>
      <c r="J1772" t="s">
        <v>74</v>
      </c>
      <c r="K1772" t="s">
        <v>61</v>
      </c>
      <c r="L1772" t="s">
        <v>56</v>
      </c>
      <c r="M1772" s="4">
        <f>+TablaVentas[[#This Row],[Cantidad]]*TablaVentas[[#This Row],[Precio_unitario]]*(1-TablaVentas[[#This Row],[Descuento]])</f>
        <v>7680</v>
      </c>
    </row>
    <row r="1773" spans="1:13" x14ac:dyDescent="0.25">
      <c r="A1773" t="s">
        <v>1843</v>
      </c>
      <c r="B1773">
        <v>45843</v>
      </c>
      <c r="C1773" t="s">
        <v>45</v>
      </c>
      <c r="D1773" t="s">
        <v>63</v>
      </c>
      <c r="E1773" t="s">
        <v>15</v>
      </c>
      <c r="F1773" t="s">
        <v>16</v>
      </c>
      <c r="G1773">
        <v>24</v>
      </c>
      <c r="H1773" s="4">
        <v>50</v>
      </c>
      <c r="I1773" s="3">
        <v>0.1</v>
      </c>
      <c r="J1773" t="s">
        <v>74</v>
      </c>
      <c r="K1773" t="s">
        <v>62</v>
      </c>
      <c r="L1773" t="s">
        <v>57</v>
      </c>
      <c r="M1773" s="4">
        <f>+TablaVentas[[#This Row],[Cantidad]]*TablaVentas[[#This Row],[Precio_unitario]]*(1-TablaVentas[[#This Row],[Descuento]])</f>
        <v>1080</v>
      </c>
    </row>
    <row r="1774" spans="1:13" x14ac:dyDescent="0.25">
      <c r="A1774" t="s">
        <v>1844</v>
      </c>
      <c r="B1774">
        <v>45706</v>
      </c>
      <c r="C1774" t="s">
        <v>45</v>
      </c>
      <c r="D1774" t="s">
        <v>66</v>
      </c>
      <c r="E1774" t="s">
        <v>20</v>
      </c>
      <c r="F1774" t="s">
        <v>21</v>
      </c>
      <c r="G1774">
        <v>40</v>
      </c>
      <c r="H1774" s="4">
        <v>800</v>
      </c>
      <c r="I1774" s="3">
        <v>0.2</v>
      </c>
      <c r="J1774" t="s">
        <v>72</v>
      </c>
      <c r="K1774" t="s">
        <v>59</v>
      </c>
      <c r="L1774" t="s">
        <v>34</v>
      </c>
      <c r="M1774" s="4">
        <f>+TablaVentas[[#This Row],[Cantidad]]*TablaVentas[[#This Row],[Precio_unitario]]*(1-TablaVentas[[#This Row],[Descuento]])</f>
        <v>25600</v>
      </c>
    </row>
    <row r="1775" spans="1:13" x14ac:dyDescent="0.25">
      <c r="A1775" t="s">
        <v>1845</v>
      </c>
      <c r="B1775">
        <v>45742</v>
      </c>
      <c r="C1775" t="s">
        <v>47</v>
      </c>
      <c r="D1775" t="s">
        <v>65</v>
      </c>
      <c r="E1775" t="s">
        <v>19</v>
      </c>
      <c r="F1775" t="s">
        <v>16</v>
      </c>
      <c r="G1775">
        <v>31</v>
      </c>
      <c r="H1775" s="4">
        <v>200</v>
      </c>
      <c r="I1775" s="3">
        <v>0.1</v>
      </c>
      <c r="J1775" t="s">
        <v>72</v>
      </c>
      <c r="K1775" t="s">
        <v>62</v>
      </c>
      <c r="L1775" t="s">
        <v>57</v>
      </c>
      <c r="M1775" s="4">
        <f>+TablaVentas[[#This Row],[Cantidad]]*TablaVentas[[#This Row],[Precio_unitario]]*(1-TablaVentas[[#This Row],[Descuento]])</f>
        <v>5580</v>
      </c>
    </row>
    <row r="1776" spans="1:13" x14ac:dyDescent="0.25">
      <c r="A1776" t="s">
        <v>1846</v>
      </c>
      <c r="B1776">
        <v>46014</v>
      </c>
      <c r="C1776" t="s">
        <v>48</v>
      </c>
      <c r="D1776" t="s">
        <v>64</v>
      </c>
      <c r="E1776" t="s">
        <v>17</v>
      </c>
      <c r="F1776" t="s">
        <v>18</v>
      </c>
      <c r="G1776">
        <v>12</v>
      </c>
      <c r="H1776" s="4">
        <v>1200</v>
      </c>
      <c r="I1776" s="3">
        <v>0.3</v>
      </c>
      <c r="J1776" t="s">
        <v>72</v>
      </c>
      <c r="K1776" t="s">
        <v>59</v>
      </c>
      <c r="L1776" t="s">
        <v>34</v>
      </c>
      <c r="M1776" s="4">
        <f>+TablaVentas[[#This Row],[Cantidad]]*TablaVentas[[#This Row],[Precio_unitario]]*(1-TablaVentas[[#This Row],[Descuento]])</f>
        <v>10080</v>
      </c>
    </row>
    <row r="1777" spans="1:13" x14ac:dyDescent="0.25">
      <c r="A1777" t="s">
        <v>1847</v>
      </c>
      <c r="B1777">
        <v>45987</v>
      </c>
      <c r="C1777" t="s">
        <v>48</v>
      </c>
      <c r="D1777" t="s">
        <v>64</v>
      </c>
      <c r="E1777" t="s">
        <v>17</v>
      </c>
      <c r="F1777" t="s">
        <v>18</v>
      </c>
      <c r="G1777">
        <v>23</v>
      </c>
      <c r="H1777" s="4">
        <v>1200</v>
      </c>
      <c r="I1777" s="3">
        <v>0.3</v>
      </c>
      <c r="J1777" t="s">
        <v>70</v>
      </c>
      <c r="K1777" t="s">
        <v>58</v>
      </c>
      <c r="L1777" t="s">
        <v>30</v>
      </c>
      <c r="M1777" s="4">
        <f>+TablaVentas[[#This Row],[Cantidad]]*TablaVentas[[#This Row],[Precio_unitario]]*(1-TablaVentas[[#This Row],[Descuento]])</f>
        <v>19320</v>
      </c>
    </row>
    <row r="1778" spans="1:13" x14ac:dyDescent="0.25">
      <c r="A1778" t="s">
        <v>1848</v>
      </c>
      <c r="B1778">
        <v>45724</v>
      </c>
      <c r="C1778" t="s">
        <v>48</v>
      </c>
      <c r="D1778" t="s">
        <v>66</v>
      </c>
      <c r="E1778" t="s">
        <v>20</v>
      </c>
      <c r="F1778" t="s">
        <v>21</v>
      </c>
      <c r="G1778">
        <v>11</v>
      </c>
      <c r="H1778" s="4">
        <v>800</v>
      </c>
      <c r="I1778" s="3">
        <v>0.2</v>
      </c>
      <c r="J1778" t="s">
        <v>74</v>
      </c>
      <c r="K1778" t="s">
        <v>61</v>
      </c>
      <c r="L1778" t="s">
        <v>56</v>
      </c>
      <c r="M1778" s="4">
        <f>+TablaVentas[[#This Row],[Cantidad]]*TablaVentas[[#This Row],[Precio_unitario]]*(1-TablaVentas[[#This Row],[Descuento]])</f>
        <v>7040</v>
      </c>
    </row>
    <row r="1779" spans="1:13" x14ac:dyDescent="0.25">
      <c r="A1779" t="s">
        <v>1849</v>
      </c>
      <c r="B1779">
        <v>45834</v>
      </c>
      <c r="C1779" t="s">
        <v>47</v>
      </c>
      <c r="D1779" t="s">
        <v>64</v>
      </c>
      <c r="E1779" t="s">
        <v>17</v>
      </c>
      <c r="F1779" t="s">
        <v>18</v>
      </c>
      <c r="G1779">
        <v>27</v>
      </c>
      <c r="H1779" s="4">
        <v>1200</v>
      </c>
      <c r="I1779" s="3">
        <v>0.3</v>
      </c>
      <c r="J1779" t="s">
        <v>74</v>
      </c>
      <c r="K1779" t="s">
        <v>61</v>
      </c>
      <c r="L1779" t="s">
        <v>56</v>
      </c>
      <c r="M1779" s="4">
        <f>+TablaVentas[[#This Row],[Cantidad]]*TablaVentas[[#This Row],[Precio_unitario]]*(1-TablaVentas[[#This Row],[Descuento]])</f>
        <v>22680</v>
      </c>
    </row>
    <row r="1780" spans="1:13" x14ac:dyDescent="0.25">
      <c r="A1780" t="s">
        <v>1850</v>
      </c>
      <c r="B1780">
        <v>46011</v>
      </c>
      <c r="C1780" t="s">
        <v>46</v>
      </c>
      <c r="D1780" t="s">
        <v>63</v>
      </c>
      <c r="E1780" t="s">
        <v>15</v>
      </c>
      <c r="F1780" t="s">
        <v>16</v>
      </c>
      <c r="G1780">
        <v>44</v>
      </c>
      <c r="H1780" s="4">
        <v>50</v>
      </c>
      <c r="I1780" s="3">
        <v>0.1</v>
      </c>
      <c r="J1780" t="s">
        <v>74</v>
      </c>
      <c r="K1780" t="s">
        <v>59</v>
      </c>
      <c r="L1780" t="s">
        <v>34</v>
      </c>
      <c r="M1780" s="4">
        <f>+TablaVentas[[#This Row],[Cantidad]]*TablaVentas[[#This Row],[Precio_unitario]]*(1-TablaVentas[[#This Row],[Descuento]])</f>
        <v>1980</v>
      </c>
    </row>
    <row r="1781" spans="1:13" x14ac:dyDescent="0.25">
      <c r="A1781" t="s">
        <v>1851</v>
      </c>
      <c r="B1781">
        <v>45696</v>
      </c>
      <c r="C1781" t="s">
        <v>45</v>
      </c>
      <c r="D1781" t="s">
        <v>66</v>
      </c>
      <c r="E1781" t="s">
        <v>20</v>
      </c>
      <c r="F1781" t="s">
        <v>21</v>
      </c>
      <c r="G1781">
        <v>5</v>
      </c>
      <c r="H1781" s="4">
        <v>800</v>
      </c>
      <c r="I1781" s="3">
        <v>0.2</v>
      </c>
      <c r="J1781" t="s">
        <v>74</v>
      </c>
      <c r="K1781" t="s">
        <v>58</v>
      </c>
      <c r="L1781" t="s">
        <v>30</v>
      </c>
      <c r="M1781" s="4">
        <f>+TablaVentas[[#This Row],[Cantidad]]*TablaVentas[[#This Row],[Precio_unitario]]*(1-TablaVentas[[#This Row],[Descuento]])</f>
        <v>3200</v>
      </c>
    </row>
    <row r="1782" spans="1:13" x14ac:dyDescent="0.25">
      <c r="A1782" t="s">
        <v>1852</v>
      </c>
      <c r="B1782">
        <v>46010</v>
      </c>
      <c r="C1782" t="s">
        <v>47</v>
      </c>
      <c r="D1782" t="s">
        <v>65</v>
      </c>
      <c r="E1782" t="s">
        <v>19</v>
      </c>
      <c r="F1782" t="s">
        <v>16</v>
      </c>
      <c r="G1782">
        <v>26</v>
      </c>
      <c r="H1782" s="4">
        <v>200</v>
      </c>
      <c r="I1782" s="3">
        <v>0.1</v>
      </c>
      <c r="J1782" t="s">
        <v>72</v>
      </c>
      <c r="K1782" t="s">
        <v>59</v>
      </c>
      <c r="L1782" t="s">
        <v>34</v>
      </c>
      <c r="M1782" s="4">
        <f>+TablaVentas[[#This Row],[Cantidad]]*TablaVentas[[#This Row],[Precio_unitario]]*(1-TablaVentas[[#This Row],[Descuento]])</f>
        <v>4680</v>
      </c>
    </row>
    <row r="1783" spans="1:13" x14ac:dyDescent="0.25">
      <c r="A1783" t="s">
        <v>1853</v>
      </c>
      <c r="B1783">
        <v>45936</v>
      </c>
      <c r="C1783" t="s">
        <v>45</v>
      </c>
      <c r="D1783" t="s">
        <v>64</v>
      </c>
      <c r="E1783" t="s">
        <v>17</v>
      </c>
      <c r="F1783" t="s">
        <v>18</v>
      </c>
      <c r="G1783">
        <v>43</v>
      </c>
      <c r="H1783" s="4">
        <v>1200</v>
      </c>
      <c r="I1783" s="3">
        <v>0.3</v>
      </c>
      <c r="J1783" t="s">
        <v>74</v>
      </c>
      <c r="K1783" t="s">
        <v>58</v>
      </c>
      <c r="L1783" t="s">
        <v>30</v>
      </c>
      <c r="M1783" s="4">
        <f>+TablaVentas[[#This Row],[Cantidad]]*TablaVentas[[#This Row],[Precio_unitario]]*(1-TablaVentas[[#This Row],[Descuento]])</f>
        <v>36120</v>
      </c>
    </row>
    <row r="1784" spans="1:13" x14ac:dyDescent="0.25">
      <c r="A1784" t="s">
        <v>1854</v>
      </c>
      <c r="B1784">
        <v>45779</v>
      </c>
      <c r="C1784" t="s">
        <v>46</v>
      </c>
      <c r="D1784" t="s">
        <v>64</v>
      </c>
      <c r="E1784" t="s">
        <v>17</v>
      </c>
      <c r="F1784" t="s">
        <v>18</v>
      </c>
      <c r="G1784">
        <v>45</v>
      </c>
      <c r="H1784" s="4">
        <v>1200</v>
      </c>
      <c r="I1784" s="3">
        <v>0.3</v>
      </c>
      <c r="J1784" t="s">
        <v>74</v>
      </c>
      <c r="K1784" t="s">
        <v>60</v>
      </c>
      <c r="L1784" t="s">
        <v>37</v>
      </c>
      <c r="M1784" s="4">
        <f>+TablaVentas[[#This Row],[Cantidad]]*TablaVentas[[#This Row],[Precio_unitario]]*(1-TablaVentas[[#This Row],[Descuento]])</f>
        <v>37800</v>
      </c>
    </row>
    <row r="1785" spans="1:13" x14ac:dyDescent="0.25">
      <c r="A1785" t="s">
        <v>1855</v>
      </c>
      <c r="B1785">
        <v>45696</v>
      </c>
      <c r="C1785" t="s">
        <v>47</v>
      </c>
      <c r="D1785" t="s">
        <v>63</v>
      </c>
      <c r="E1785" t="s">
        <v>15</v>
      </c>
      <c r="F1785" t="s">
        <v>16</v>
      </c>
      <c r="G1785">
        <v>25</v>
      </c>
      <c r="H1785" s="4">
        <v>50</v>
      </c>
      <c r="I1785" s="3">
        <v>0.1</v>
      </c>
      <c r="J1785" t="s">
        <v>74</v>
      </c>
      <c r="K1785" t="s">
        <v>58</v>
      </c>
      <c r="L1785" t="s">
        <v>30</v>
      </c>
      <c r="M1785" s="4">
        <f>+TablaVentas[[#This Row],[Cantidad]]*TablaVentas[[#This Row],[Precio_unitario]]*(1-TablaVentas[[#This Row],[Descuento]])</f>
        <v>1125</v>
      </c>
    </row>
    <row r="1786" spans="1:13" x14ac:dyDescent="0.25">
      <c r="A1786" t="s">
        <v>1856</v>
      </c>
      <c r="B1786">
        <v>45867</v>
      </c>
      <c r="C1786" t="s">
        <v>46</v>
      </c>
      <c r="D1786" t="s">
        <v>63</v>
      </c>
      <c r="E1786" t="s">
        <v>15</v>
      </c>
      <c r="F1786" t="s">
        <v>16</v>
      </c>
      <c r="G1786">
        <v>18</v>
      </c>
      <c r="H1786" s="4">
        <v>50</v>
      </c>
      <c r="I1786" s="3">
        <v>0.1</v>
      </c>
      <c r="J1786" t="s">
        <v>72</v>
      </c>
      <c r="K1786" t="s">
        <v>61</v>
      </c>
      <c r="L1786" t="s">
        <v>56</v>
      </c>
      <c r="M1786" s="4">
        <f>+TablaVentas[[#This Row],[Cantidad]]*TablaVentas[[#This Row],[Precio_unitario]]*(1-TablaVentas[[#This Row],[Descuento]])</f>
        <v>810</v>
      </c>
    </row>
    <row r="1787" spans="1:13" x14ac:dyDescent="0.25">
      <c r="A1787" t="s">
        <v>1857</v>
      </c>
      <c r="B1787">
        <v>45883</v>
      </c>
      <c r="C1787" t="s">
        <v>48</v>
      </c>
      <c r="D1787" t="s">
        <v>63</v>
      </c>
      <c r="E1787" t="s">
        <v>15</v>
      </c>
      <c r="F1787" t="s">
        <v>16</v>
      </c>
      <c r="G1787">
        <v>44</v>
      </c>
      <c r="H1787" s="4">
        <v>50</v>
      </c>
      <c r="I1787" s="3">
        <v>0.1</v>
      </c>
      <c r="J1787" t="s">
        <v>74</v>
      </c>
      <c r="K1787" t="s">
        <v>61</v>
      </c>
      <c r="L1787" t="s">
        <v>56</v>
      </c>
      <c r="M1787" s="4">
        <f>+TablaVentas[[#This Row],[Cantidad]]*TablaVentas[[#This Row],[Precio_unitario]]*(1-TablaVentas[[#This Row],[Descuento]])</f>
        <v>1980</v>
      </c>
    </row>
    <row r="1788" spans="1:13" x14ac:dyDescent="0.25">
      <c r="A1788" t="s">
        <v>1858</v>
      </c>
      <c r="B1788">
        <v>46008</v>
      </c>
      <c r="C1788" t="s">
        <v>46</v>
      </c>
      <c r="D1788" t="s">
        <v>64</v>
      </c>
      <c r="E1788" t="s">
        <v>17</v>
      </c>
      <c r="F1788" t="s">
        <v>18</v>
      </c>
      <c r="G1788">
        <v>13</v>
      </c>
      <c r="H1788" s="4">
        <v>1200</v>
      </c>
      <c r="I1788" s="3">
        <v>0.3</v>
      </c>
      <c r="J1788" t="s">
        <v>70</v>
      </c>
      <c r="K1788" t="s">
        <v>62</v>
      </c>
      <c r="L1788" t="s">
        <v>57</v>
      </c>
      <c r="M1788" s="4">
        <f>+TablaVentas[[#This Row],[Cantidad]]*TablaVentas[[#This Row],[Precio_unitario]]*(1-TablaVentas[[#This Row],[Descuento]])</f>
        <v>10920</v>
      </c>
    </row>
    <row r="1789" spans="1:13" x14ac:dyDescent="0.25">
      <c r="A1789" t="s">
        <v>1859</v>
      </c>
      <c r="B1789">
        <v>45922</v>
      </c>
      <c r="C1789" t="s">
        <v>47</v>
      </c>
      <c r="D1789" t="s">
        <v>63</v>
      </c>
      <c r="E1789" t="s">
        <v>15</v>
      </c>
      <c r="F1789" t="s">
        <v>16</v>
      </c>
      <c r="G1789">
        <v>32</v>
      </c>
      <c r="H1789" s="4">
        <v>50</v>
      </c>
      <c r="I1789" s="3">
        <v>0.1</v>
      </c>
      <c r="J1789" t="s">
        <v>70</v>
      </c>
      <c r="K1789" t="s">
        <v>59</v>
      </c>
      <c r="L1789" t="s">
        <v>34</v>
      </c>
      <c r="M1789" s="4">
        <f>+TablaVentas[[#This Row],[Cantidad]]*TablaVentas[[#This Row],[Precio_unitario]]*(1-TablaVentas[[#This Row],[Descuento]])</f>
        <v>1440</v>
      </c>
    </row>
    <row r="1790" spans="1:13" x14ac:dyDescent="0.25">
      <c r="A1790" t="s">
        <v>1860</v>
      </c>
      <c r="B1790">
        <v>45902</v>
      </c>
      <c r="C1790" t="s">
        <v>48</v>
      </c>
      <c r="D1790" t="s">
        <v>66</v>
      </c>
      <c r="E1790" t="s">
        <v>20</v>
      </c>
      <c r="F1790" t="s">
        <v>21</v>
      </c>
      <c r="G1790">
        <v>8</v>
      </c>
      <c r="H1790" s="4">
        <v>800</v>
      </c>
      <c r="I1790" s="3">
        <v>0.2</v>
      </c>
      <c r="J1790" t="s">
        <v>70</v>
      </c>
      <c r="K1790" t="s">
        <v>61</v>
      </c>
      <c r="L1790" t="s">
        <v>56</v>
      </c>
      <c r="M1790" s="4">
        <f>+TablaVentas[[#This Row],[Cantidad]]*TablaVentas[[#This Row],[Precio_unitario]]*(1-TablaVentas[[#This Row],[Descuento]])</f>
        <v>5120</v>
      </c>
    </row>
    <row r="1791" spans="1:13" x14ac:dyDescent="0.25">
      <c r="A1791" t="s">
        <v>1861</v>
      </c>
      <c r="B1791">
        <v>45974</v>
      </c>
      <c r="C1791" t="s">
        <v>48</v>
      </c>
      <c r="D1791" t="s">
        <v>66</v>
      </c>
      <c r="E1791" t="s">
        <v>20</v>
      </c>
      <c r="F1791" t="s">
        <v>21</v>
      </c>
      <c r="G1791">
        <v>40</v>
      </c>
      <c r="H1791" s="4">
        <v>800</v>
      </c>
      <c r="I1791" s="3">
        <v>0.2</v>
      </c>
      <c r="J1791" t="s">
        <v>72</v>
      </c>
      <c r="K1791" t="s">
        <v>61</v>
      </c>
      <c r="L1791" t="s">
        <v>56</v>
      </c>
      <c r="M1791" s="4">
        <f>+TablaVentas[[#This Row],[Cantidad]]*TablaVentas[[#This Row],[Precio_unitario]]*(1-TablaVentas[[#This Row],[Descuento]])</f>
        <v>25600</v>
      </c>
    </row>
    <row r="1792" spans="1:13" x14ac:dyDescent="0.25">
      <c r="A1792" t="s">
        <v>1862</v>
      </c>
      <c r="B1792">
        <v>46021</v>
      </c>
      <c r="C1792" t="s">
        <v>46</v>
      </c>
      <c r="D1792" t="s">
        <v>64</v>
      </c>
      <c r="E1792" t="s">
        <v>17</v>
      </c>
      <c r="F1792" t="s">
        <v>18</v>
      </c>
      <c r="G1792">
        <v>41</v>
      </c>
      <c r="H1792" s="4">
        <v>1200</v>
      </c>
      <c r="I1792" s="3">
        <v>0.3</v>
      </c>
      <c r="J1792" t="s">
        <v>70</v>
      </c>
      <c r="K1792" t="s">
        <v>61</v>
      </c>
      <c r="L1792" t="s">
        <v>56</v>
      </c>
      <c r="M1792" s="4">
        <f>+TablaVentas[[#This Row],[Cantidad]]*TablaVentas[[#This Row],[Precio_unitario]]*(1-TablaVentas[[#This Row],[Descuento]])</f>
        <v>34440</v>
      </c>
    </row>
    <row r="1793" spans="1:13" x14ac:dyDescent="0.25">
      <c r="A1793" t="s">
        <v>1863</v>
      </c>
      <c r="B1793">
        <v>45889</v>
      </c>
      <c r="C1793" t="s">
        <v>47</v>
      </c>
      <c r="D1793" t="s">
        <v>64</v>
      </c>
      <c r="E1793" t="s">
        <v>17</v>
      </c>
      <c r="F1793" t="s">
        <v>18</v>
      </c>
      <c r="G1793">
        <v>35</v>
      </c>
      <c r="H1793" s="4">
        <v>1200</v>
      </c>
      <c r="I1793" s="3">
        <v>0.3</v>
      </c>
      <c r="J1793" t="s">
        <v>72</v>
      </c>
      <c r="K1793" t="s">
        <v>61</v>
      </c>
      <c r="L1793" t="s">
        <v>56</v>
      </c>
      <c r="M1793" s="4">
        <f>+TablaVentas[[#This Row],[Cantidad]]*TablaVentas[[#This Row],[Precio_unitario]]*(1-TablaVentas[[#This Row],[Descuento]])</f>
        <v>29399.999999999996</v>
      </c>
    </row>
    <row r="1794" spans="1:13" x14ac:dyDescent="0.25">
      <c r="A1794" t="s">
        <v>1864</v>
      </c>
      <c r="B1794">
        <v>45906</v>
      </c>
      <c r="C1794" t="s">
        <v>47</v>
      </c>
      <c r="D1794" t="s">
        <v>64</v>
      </c>
      <c r="E1794" t="s">
        <v>17</v>
      </c>
      <c r="F1794" t="s">
        <v>18</v>
      </c>
      <c r="G1794">
        <v>17</v>
      </c>
      <c r="H1794" s="4">
        <v>1200</v>
      </c>
      <c r="I1794" s="3">
        <v>0.3</v>
      </c>
      <c r="J1794" t="s">
        <v>72</v>
      </c>
      <c r="K1794" t="s">
        <v>60</v>
      </c>
      <c r="L1794" t="s">
        <v>37</v>
      </c>
      <c r="M1794" s="4">
        <f>+TablaVentas[[#This Row],[Cantidad]]*TablaVentas[[#This Row],[Precio_unitario]]*(1-TablaVentas[[#This Row],[Descuento]])</f>
        <v>14280</v>
      </c>
    </row>
    <row r="1795" spans="1:13" x14ac:dyDescent="0.25">
      <c r="A1795" t="s">
        <v>1865</v>
      </c>
      <c r="B1795">
        <v>45806</v>
      </c>
      <c r="C1795" t="s">
        <v>48</v>
      </c>
      <c r="D1795" t="s">
        <v>64</v>
      </c>
      <c r="E1795" t="s">
        <v>17</v>
      </c>
      <c r="F1795" t="s">
        <v>18</v>
      </c>
      <c r="G1795">
        <v>16</v>
      </c>
      <c r="H1795" s="4">
        <v>1200</v>
      </c>
      <c r="I1795" s="3">
        <v>0.3</v>
      </c>
      <c r="J1795" t="s">
        <v>74</v>
      </c>
      <c r="K1795" t="s">
        <v>59</v>
      </c>
      <c r="L1795" t="s">
        <v>34</v>
      </c>
      <c r="M1795" s="4">
        <f>+TablaVentas[[#This Row],[Cantidad]]*TablaVentas[[#This Row],[Precio_unitario]]*(1-TablaVentas[[#This Row],[Descuento]])</f>
        <v>13440</v>
      </c>
    </row>
    <row r="1796" spans="1:13" x14ac:dyDescent="0.25">
      <c r="A1796" t="s">
        <v>1866</v>
      </c>
      <c r="B1796">
        <v>45988</v>
      </c>
      <c r="C1796" t="s">
        <v>45</v>
      </c>
      <c r="D1796" t="s">
        <v>65</v>
      </c>
      <c r="E1796" t="s">
        <v>19</v>
      </c>
      <c r="F1796" t="s">
        <v>16</v>
      </c>
      <c r="G1796">
        <v>21</v>
      </c>
      <c r="H1796" s="4">
        <v>200</v>
      </c>
      <c r="I1796" s="3">
        <v>0.1</v>
      </c>
      <c r="J1796" t="s">
        <v>72</v>
      </c>
      <c r="K1796" t="s">
        <v>58</v>
      </c>
      <c r="L1796" t="s">
        <v>30</v>
      </c>
      <c r="M1796" s="4">
        <f>+TablaVentas[[#This Row],[Cantidad]]*TablaVentas[[#This Row],[Precio_unitario]]*(1-TablaVentas[[#This Row],[Descuento]])</f>
        <v>3780</v>
      </c>
    </row>
    <row r="1797" spans="1:13" x14ac:dyDescent="0.25">
      <c r="A1797" t="s">
        <v>1867</v>
      </c>
      <c r="B1797">
        <v>45708</v>
      </c>
      <c r="C1797" t="s">
        <v>46</v>
      </c>
      <c r="D1797" t="s">
        <v>64</v>
      </c>
      <c r="E1797" t="s">
        <v>17</v>
      </c>
      <c r="F1797" t="s">
        <v>18</v>
      </c>
      <c r="G1797">
        <v>7</v>
      </c>
      <c r="H1797" s="4">
        <v>1200</v>
      </c>
      <c r="I1797" s="3">
        <v>0.3</v>
      </c>
      <c r="J1797" t="s">
        <v>72</v>
      </c>
      <c r="K1797" t="s">
        <v>60</v>
      </c>
      <c r="L1797" t="s">
        <v>37</v>
      </c>
      <c r="M1797" s="4">
        <f>+TablaVentas[[#This Row],[Cantidad]]*TablaVentas[[#This Row],[Precio_unitario]]*(1-TablaVentas[[#This Row],[Descuento]])</f>
        <v>5880</v>
      </c>
    </row>
    <row r="1798" spans="1:13" x14ac:dyDescent="0.25">
      <c r="A1798" t="s">
        <v>1868</v>
      </c>
      <c r="B1798">
        <v>45903</v>
      </c>
      <c r="C1798" t="s">
        <v>47</v>
      </c>
      <c r="D1798" t="s">
        <v>63</v>
      </c>
      <c r="E1798" t="s">
        <v>15</v>
      </c>
      <c r="F1798" t="s">
        <v>16</v>
      </c>
      <c r="G1798">
        <v>21</v>
      </c>
      <c r="H1798" s="4">
        <v>50</v>
      </c>
      <c r="I1798" s="3">
        <v>0.1</v>
      </c>
      <c r="J1798" t="s">
        <v>74</v>
      </c>
      <c r="K1798" t="s">
        <v>58</v>
      </c>
      <c r="L1798" t="s">
        <v>30</v>
      </c>
      <c r="M1798" s="4">
        <f>+TablaVentas[[#This Row],[Cantidad]]*TablaVentas[[#This Row],[Precio_unitario]]*(1-TablaVentas[[#This Row],[Descuento]])</f>
        <v>945</v>
      </c>
    </row>
    <row r="1799" spans="1:13" x14ac:dyDescent="0.25">
      <c r="A1799" t="s">
        <v>1869</v>
      </c>
      <c r="B1799">
        <v>45695</v>
      </c>
      <c r="C1799" t="s">
        <v>46</v>
      </c>
      <c r="D1799" t="s">
        <v>65</v>
      </c>
      <c r="E1799" t="s">
        <v>19</v>
      </c>
      <c r="F1799" t="s">
        <v>16</v>
      </c>
      <c r="G1799">
        <v>34</v>
      </c>
      <c r="H1799" s="4">
        <v>200</v>
      </c>
      <c r="I1799" s="3">
        <v>0.1</v>
      </c>
      <c r="J1799" t="s">
        <v>72</v>
      </c>
      <c r="K1799" t="s">
        <v>60</v>
      </c>
      <c r="L1799" t="s">
        <v>37</v>
      </c>
      <c r="M1799" s="4">
        <f>+TablaVentas[[#This Row],[Cantidad]]*TablaVentas[[#This Row],[Precio_unitario]]*(1-TablaVentas[[#This Row],[Descuento]])</f>
        <v>6120</v>
      </c>
    </row>
    <row r="1800" spans="1:13" x14ac:dyDescent="0.25">
      <c r="A1800" t="s">
        <v>1870</v>
      </c>
      <c r="B1800">
        <v>45855</v>
      </c>
      <c r="C1800" t="s">
        <v>48</v>
      </c>
      <c r="D1800" t="s">
        <v>65</v>
      </c>
      <c r="E1800" t="s">
        <v>19</v>
      </c>
      <c r="F1800" t="s">
        <v>16</v>
      </c>
      <c r="G1800">
        <v>22</v>
      </c>
      <c r="H1800" s="4">
        <v>200</v>
      </c>
      <c r="I1800" s="3">
        <v>0.1</v>
      </c>
      <c r="J1800" t="s">
        <v>74</v>
      </c>
      <c r="K1800" t="s">
        <v>59</v>
      </c>
      <c r="L1800" t="s">
        <v>34</v>
      </c>
      <c r="M1800" s="4">
        <f>+TablaVentas[[#This Row],[Cantidad]]*TablaVentas[[#This Row],[Precio_unitario]]*(1-TablaVentas[[#This Row],[Descuento]])</f>
        <v>3960</v>
      </c>
    </row>
    <row r="1801" spans="1:13" x14ac:dyDescent="0.25">
      <c r="A1801" t="s">
        <v>1871</v>
      </c>
      <c r="B1801">
        <v>45668</v>
      </c>
      <c r="C1801" t="s">
        <v>46</v>
      </c>
      <c r="D1801" t="s">
        <v>64</v>
      </c>
      <c r="E1801" t="s">
        <v>17</v>
      </c>
      <c r="F1801" t="s">
        <v>18</v>
      </c>
      <c r="G1801">
        <v>38</v>
      </c>
      <c r="H1801" s="4">
        <v>1200</v>
      </c>
      <c r="I1801" s="3">
        <v>0.3</v>
      </c>
      <c r="J1801" t="s">
        <v>74</v>
      </c>
      <c r="K1801" t="s">
        <v>62</v>
      </c>
      <c r="L1801" t="s">
        <v>57</v>
      </c>
      <c r="M1801" s="4">
        <f>+TablaVentas[[#This Row],[Cantidad]]*TablaVentas[[#This Row],[Precio_unitario]]*(1-TablaVentas[[#This Row],[Descuento]])</f>
        <v>31919.999999999996</v>
      </c>
    </row>
    <row r="1802" spans="1:13" x14ac:dyDescent="0.25">
      <c r="A1802" t="s">
        <v>1872</v>
      </c>
      <c r="B1802">
        <v>45688</v>
      </c>
      <c r="C1802" t="s">
        <v>47</v>
      </c>
      <c r="D1802" t="s">
        <v>65</v>
      </c>
      <c r="E1802" t="s">
        <v>19</v>
      </c>
      <c r="F1802" t="s">
        <v>16</v>
      </c>
      <c r="G1802">
        <v>12</v>
      </c>
      <c r="H1802" s="4">
        <v>200</v>
      </c>
      <c r="I1802" s="3">
        <v>0.1</v>
      </c>
      <c r="J1802" t="s">
        <v>70</v>
      </c>
      <c r="K1802" t="s">
        <v>58</v>
      </c>
      <c r="L1802" t="s">
        <v>30</v>
      </c>
      <c r="M1802" s="4">
        <f>+TablaVentas[[#This Row],[Cantidad]]*TablaVentas[[#This Row],[Precio_unitario]]*(1-TablaVentas[[#This Row],[Descuento]])</f>
        <v>2160</v>
      </c>
    </row>
    <row r="1803" spans="1:13" x14ac:dyDescent="0.25">
      <c r="A1803" t="s">
        <v>1873</v>
      </c>
      <c r="B1803">
        <v>45761</v>
      </c>
      <c r="C1803" t="s">
        <v>46</v>
      </c>
      <c r="D1803" t="s">
        <v>63</v>
      </c>
      <c r="E1803" t="s">
        <v>15</v>
      </c>
      <c r="F1803" t="s">
        <v>16</v>
      </c>
      <c r="G1803">
        <v>37</v>
      </c>
      <c r="H1803" s="4">
        <v>50</v>
      </c>
      <c r="I1803" s="3">
        <v>0.1</v>
      </c>
      <c r="J1803" t="s">
        <v>74</v>
      </c>
      <c r="K1803" t="s">
        <v>60</v>
      </c>
      <c r="L1803" t="s">
        <v>37</v>
      </c>
      <c r="M1803" s="4">
        <f>+TablaVentas[[#This Row],[Cantidad]]*TablaVentas[[#This Row],[Precio_unitario]]*(1-TablaVentas[[#This Row],[Descuento]])</f>
        <v>1665</v>
      </c>
    </row>
    <row r="1804" spans="1:13" x14ac:dyDescent="0.25">
      <c r="A1804" t="s">
        <v>1874</v>
      </c>
      <c r="B1804">
        <v>45938</v>
      </c>
      <c r="C1804" t="s">
        <v>48</v>
      </c>
      <c r="D1804" t="s">
        <v>64</v>
      </c>
      <c r="E1804" t="s">
        <v>17</v>
      </c>
      <c r="F1804" t="s">
        <v>18</v>
      </c>
      <c r="G1804">
        <v>43</v>
      </c>
      <c r="H1804" s="4">
        <v>1200</v>
      </c>
      <c r="I1804" s="3">
        <v>0.3</v>
      </c>
      <c r="J1804" t="s">
        <v>72</v>
      </c>
      <c r="K1804" t="s">
        <v>61</v>
      </c>
      <c r="L1804" t="s">
        <v>56</v>
      </c>
      <c r="M1804" s="4">
        <f>+TablaVentas[[#This Row],[Cantidad]]*TablaVentas[[#This Row],[Precio_unitario]]*(1-TablaVentas[[#This Row],[Descuento]])</f>
        <v>36120</v>
      </c>
    </row>
    <row r="1805" spans="1:13" x14ac:dyDescent="0.25">
      <c r="A1805" t="s">
        <v>1875</v>
      </c>
      <c r="B1805">
        <v>45779</v>
      </c>
      <c r="C1805" t="s">
        <v>48</v>
      </c>
      <c r="D1805" t="s">
        <v>63</v>
      </c>
      <c r="E1805" t="s">
        <v>15</v>
      </c>
      <c r="F1805" t="s">
        <v>16</v>
      </c>
      <c r="G1805">
        <v>35</v>
      </c>
      <c r="H1805" s="4">
        <v>50</v>
      </c>
      <c r="I1805" s="3">
        <v>0.1</v>
      </c>
      <c r="J1805" t="s">
        <v>74</v>
      </c>
      <c r="K1805" t="s">
        <v>62</v>
      </c>
      <c r="L1805" t="s">
        <v>57</v>
      </c>
      <c r="M1805" s="4">
        <f>+TablaVentas[[#This Row],[Cantidad]]*TablaVentas[[#This Row],[Precio_unitario]]*(1-TablaVentas[[#This Row],[Descuento]])</f>
        <v>1575</v>
      </c>
    </row>
    <row r="1806" spans="1:13" x14ac:dyDescent="0.25">
      <c r="A1806" t="s">
        <v>1876</v>
      </c>
      <c r="B1806">
        <v>45990</v>
      </c>
      <c r="C1806" t="s">
        <v>48</v>
      </c>
      <c r="D1806" t="s">
        <v>65</v>
      </c>
      <c r="E1806" t="s">
        <v>19</v>
      </c>
      <c r="F1806" t="s">
        <v>16</v>
      </c>
      <c r="G1806">
        <v>21</v>
      </c>
      <c r="H1806" s="4">
        <v>200</v>
      </c>
      <c r="I1806" s="3">
        <v>0.1</v>
      </c>
      <c r="J1806" t="s">
        <v>74</v>
      </c>
      <c r="K1806" t="s">
        <v>59</v>
      </c>
      <c r="L1806" t="s">
        <v>34</v>
      </c>
      <c r="M1806" s="4">
        <f>+TablaVentas[[#This Row],[Cantidad]]*TablaVentas[[#This Row],[Precio_unitario]]*(1-TablaVentas[[#This Row],[Descuento]])</f>
        <v>3780</v>
      </c>
    </row>
    <row r="1807" spans="1:13" x14ac:dyDescent="0.25">
      <c r="A1807" t="s">
        <v>1877</v>
      </c>
      <c r="B1807">
        <v>45804</v>
      </c>
      <c r="C1807" t="s">
        <v>47</v>
      </c>
      <c r="D1807" t="s">
        <v>64</v>
      </c>
      <c r="E1807" t="s">
        <v>17</v>
      </c>
      <c r="F1807" t="s">
        <v>18</v>
      </c>
      <c r="G1807">
        <v>9</v>
      </c>
      <c r="H1807" s="4">
        <v>1200</v>
      </c>
      <c r="I1807" s="3">
        <v>0.3</v>
      </c>
      <c r="J1807" t="s">
        <v>70</v>
      </c>
      <c r="K1807" t="s">
        <v>60</v>
      </c>
      <c r="L1807" t="s">
        <v>37</v>
      </c>
      <c r="M1807" s="4">
        <f>+TablaVentas[[#This Row],[Cantidad]]*TablaVentas[[#This Row],[Precio_unitario]]*(1-TablaVentas[[#This Row],[Descuento]])</f>
        <v>7559.9999999999991</v>
      </c>
    </row>
    <row r="1808" spans="1:13" x14ac:dyDescent="0.25">
      <c r="A1808" t="s">
        <v>1878</v>
      </c>
      <c r="B1808">
        <v>45880</v>
      </c>
      <c r="C1808" t="s">
        <v>46</v>
      </c>
      <c r="D1808" t="s">
        <v>65</v>
      </c>
      <c r="E1808" t="s">
        <v>19</v>
      </c>
      <c r="F1808" t="s">
        <v>16</v>
      </c>
      <c r="G1808">
        <v>20</v>
      </c>
      <c r="H1808" s="4">
        <v>200</v>
      </c>
      <c r="I1808" s="3">
        <v>0.1</v>
      </c>
      <c r="J1808" t="s">
        <v>70</v>
      </c>
      <c r="K1808" t="s">
        <v>58</v>
      </c>
      <c r="L1808" t="s">
        <v>30</v>
      </c>
      <c r="M1808" s="4">
        <f>+TablaVentas[[#This Row],[Cantidad]]*TablaVentas[[#This Row],[Precio_unitario]]*(1-TablaVentas[[#This Row],[Descuento]])</f>
        <v>3600</v>
      </c>
    </row>
    <row r="1809" spans="1:13" x14ac:dyDescent="0.25">
      <c r="A1809" t="s">
        <v>1879</v>
      </c>
      <c r="B1809">
        <v>45694</v>
      </c>
      <c r="C1809" t="s">
        <v>48</v>
      </c>
      <c r="D1809" t="s">
        <v>65</v>
      </c>
      <c r="E1809" t="s">
        <v>19</v>
      </c>
      <c r="F1809" t="s">
        <v>16</v>
      </c>
      <c r="G1809">
        <v>37</v>
      </c>
      <c r="H1809" s="4">
        <v>200</v>
      </c>
      <c r="I1809" s="3">
        <v>0.1</v>
      </c>
      <c r="J1809" t="s">
        <v>74</v>
      </c>
      <c r="K1809" t="s">
        <v>59</v>
      </c>
      <c r="L1809" t="s">
        <v>34</v>
      </c>
      <c r="M1809" s="4">
        <f>+TablaVentas[[#This Row],[Cantidad]]*TablaVentas[[#This Row],[Precio_unitario]]*(1-TablaVentas[[#This Row],[Descuento]])</f>
        <v>6660</v>
      </c>
    </row>
    <row r="1810" spans="1:13" x14ac:dyDescent="0.25">
      <c r="A1810" t="s">
        <v>1880</v>
      </c>
      <c r="B1810">
        <v>45907</v>
      </c>
      <c r="C1810" t="s">
        <v>45</v>
      </c>
      <c r="D1810" t="s">
        <v>65</v>
      </c>
      <c r="E1810" t="s">
        <v>19</v>
      </c>
      <c r="F1810" t="s">
        <v>16</v>
      </c>
      <c r="G1810">
        <v>25</v>
      </c>
      <c r="H1810" s="4">
        <v>200</v>
      </c>
      <c r="I1810" s="3">
        <v>0.1</v>
      </c>
      <c r="J1810" t="s">
        <v>74</v>
      </c>
      <c r="K1810" t="s">
        <v>59</v>
      </c>
      <c r="L1810" t="s">
        <v>34</v>
      </c>
      <c r="M1810" s="4">
        <f>+TablaVentas[[#This Row],[Cantidad]]*TablaVentas[[#This Row],[Precio_unitario]]*(1-TablaVentas[[#This Row],[Descuento]])</f>
        <v>4500</v>
      </c>
    </row>
    <row r="1811" spans="1:13" x14ac:dyDescent="0.25">
      <c r="A1811" t="s">
        <v>1881</v>
      </c>
      <c r="B1811">
        <v>45910</v>
      </c>
      <c r="C1811" t="s">
        <v>47</v>
      </c>
      <c r="D1811" t="s">
        <v>64</v>
      </c>
      <c r="E1811" t="s">
        <v>17</v>
      </c>
      <c r="F1811" t="s">
        <v>18</v>
      </c>
      <c r="G1811">
        <v>38</v>
      </c>
      <c r="H1811" s="4">
        <v>1200</v>
      </c>
      <c r="I1811" s="3">
        <v>0.3</v>
      </c>
      <c r="J1811" t="s">
        <v>70</v>
      </c>
      <c r="K1811" t="s">
        <v>58</v>
      </c>
      <c r="L1811" t="s">
        <v>30</v>
      </c>
      <c r="M1811" s="4">
        <f>+TablaVentas[[#This Row],[Cantidad]]*TablaVentas[[#This Row],[Precio_unitario]]*(1-TablaVentas[[#This Row],[Descuento]])</f>
        <v>31919.999999999996</v>
      </c>
    </row>
    <row r="1812" spans="1:13" x14ac:dyDescent="0.25">
      <c r="A1812" t="s">
        <v>1882</v>
      </c>
      <c r="B1812">
        <v>45855</v>
      </c>
      <c r="C1812" t="s">
        <v>47</v>
      </c>
      <c r="D1812" t="s">
        <v>66</v>
      </c>
      <c r="E1812" t="s">
        <v>20</v>
      </c>
      <c r="F1812" t="s">
        <v>21</v>
      </c>
      <c r="G1812">
        <v>24</v>
      </c>
      <c r="H1812" s="4">
        <v>800</v>
      </c>
      <c r="I1812" s="3">
        <v>0.2</v>
      </c>
      <c r="J1812" t="s">
        <v>74</v>
      </c>
      <c r="K1812" t="s">
        <v>58</v>
      </c>
      <c r="L1812" t="s">
        <v>30</v>
      </c>
      <c r="M1812" s="4">
        <f>+TablaVentas[[#This Row],[Cantidad]]*TablaVentas[[#This Row],[Precio_unitario]]*(1-TablaVentas[[#This Row],[Descuento]])</f>
        <v>15360</v>
      </c>
    </row>
    <row r="1813" spans="1:13" x14ac:dyDescent="0.25">
      <c r="A1813" t="s">
        <v>1883</v>
      </c>
      <c r="B1813">
        <v>45793</v>
      </c>
      <c r="C1813" t="s">
        <v>45</v>
      </c>
      <c r="D1813" t="s">
        <v>64</v>
      </c>
      <c r="E1813" t="s">
        <v>17</v>
      </c>
      <c r="F1813" t="s">
        <v>18</v>
      </c>
      <c r="G1813">
        <v>27</v>
      </c>
      <c r="H1813" s="4">
        <v>1200</v>
      </c>
      <c r="I1813" s="3">
        <v>0.3</v>
      </c>
      <c r="J1813" t="s">
        <v>70</v>
      </c>
      <c r="K1813" t="s">
        <v>59</v>
      </c>
      <c r="L1813" t="s">
        <v>34</v>
      </c>
      <c r="M1813" s="4">
        <f>+TablaVentas[[#This Row],[Cantidad]]*TablaVentas[[#This Row],[Precio_unitario]]*(1-TablaVentas[[#This Row],[Descuento]])</f>
        <v>22680</v>
      </c>
    </row>
    <row r="1814" spans="1:13" x14ac:dyDescent="0.25">
      <c r="A1814" t="s">
        <v>1884</v>
      </c>
      <c r="B1814">
        <v>45720</v>
      </c>
      <c r="C1814" t="s">
        <v>46</v>
      </c>
      <c r="D1814" t="s">
        <v>63</v>
      </c>
      <c r="E1814" t="s">
        <v>15</v>
      </c>
      <c r="F1814" t="s">
        <v>16</v>
      </c>
      <c r="G1814">
        <v>30</v>
      </c>
      <c r="H1814" s="4">
        <v>50</v>
      </c>
      <c r="I1814" s="3">
        <v>0.1</v>
      </c>
      <c r="J1814" t="s">
        <v>74</v>
      </c>
      <c r="K1814" t="s">
        <v>61</v>
      </c>
      <c r="L1814" t="s">
        <v>56</v>
      </c>
      <c r="M1814" s="4">
        <f>+TablaVentas[[#This Row],[Cantidad]]*TablaVentas[[#This Row],[Precio_unitario]]*(1-TablaVentas[[#This Row],[Descuento]])</f>
        <v>1350</v>
      </c>
    </row>
    <row r="1815" spans="1:13" x14ac:dyDescent="0.25">
      <c r="A1815" t="s">
        <v>1885</v>
      </c>
      <c r="B1815">
        <v>45984</v>
      </c>
      <c r="C1815" t="s">
        <v>45</v>
      </c>
      <c r="D1815" t="s">
        <v>65</v>
      </c>
      <c r="E1815" t="s">
        <v>19</v>
      </c>
      <c r="F1815" t="s">
        <v>16</v>
      </c>
      <c r="G1815">
        <v>32</v>
      </c>
      <c r="H1815" s="4">
        <v>200</v>
      </c>
      <c r="I1815" s="3">
        <v>0.1</v>
      </c>
      <c r="J1815" t="s">
        <v>70</v>
      </c>
      <c r="K1815" t="s">
        <v>60</v>
      </c>
      <c r="L1815" t="s">
        <v>37</v>
      </c>
      <c r="M1815" s="4">
        <f>+TablaVentas[[#This Row],[Cantidad]]*TablaVentas[[#This Row],[Precio_unitario]]*(1-TablaVentas[[#This Row],[Descuento]])</f>
        <v>5760</v>
      </c>
    </row>
    <row r="1816" spans="1:13" x14ac:dyDescent="0.25">
      <c r="A1816" t="s">
        <v>1886</v>
      </c>
      <c r="B1816">
        <v>46020</v>
      </c>
      <c r="C1816" t="s">
        <v>48</v>
      </c>
      <c r="D1816" t="s">
        <v>66</v>
      </c>
      <c r="E1816" t="s">
        <v>20</v>
      </c>
      <c r="F1816" t="s">
        <v>21</v>
      </c>
      <c r="G1816">
        <v>7</v>
      </c>
      <c r="H1816" s="4">
        <v>800</v>
      </c>
      <c r="I1816" s="3">
        <v>0.2</v>
      </c>
      <c r="J1816" t="s">
        <v>74</v>
      </c>
      <c r="K1816" t="s">
        <v>62</v>
      </c>
      <c r="L1816" t="s">
        <v>57</v>
      </c>
      <c r="M1816" s="4">
        <f>+TablaVentas[[#This Row],[Cantidad]]*TablaVentas[[#This Row],[Precio_unitario]]*(1-TablaVentas[[#This Row],[Descuento]])</f>
        <v>4480</v>
      </c>
    </row>
    <row r="1817" spans="1:13" x14ac:dyDescent="0.25">
      <c r="A1817" t="s">
        <v>1887</v>
      </c>
      <c r="B1817">
        <v>45735</v>
      </c>
      <c r="C1817" t="s">
        <v>47</v>
      </c>
      <c r="D1817" t="s">
        <v>64</v>
      </c>
      <c r="E1817" t="s">
        <v>17</v>
      </c>
      <c r="F1817" t="s">
        <v>18</v>
      </c>
      <c r="G1817">
        <v>13</v>
      </c>
      <c r="H1817" s="4">
        <v>1200</v>
      </c>
      <c r="I1817" s="3">
        <v>0.3</v>
      </c>
      <c r="J1817" t="s">
        <v>70</v>
      </c>
      <c r="K1817" t="s">
        <v>61</v>
      </c>
      <c r="L1817" t="s">
        <v>56</v>
      </c>
      <c r="M1817" s="4">
        <f>+TablaVentas[[#This Row],[Cantidad]]*TablaVentas[[#This Row],[Precio_unitario]]*(1-TablaVentas[[#This Row],[Descuento]])</f>
        <v>10920</v>
      </c>
    </row>
    <row r="1818" spans="1:13" x14ac:dyDescent="0.25">
      <c r="A1818" t="s">
        <v>1888</v>
      </c>
      <c r="B1818">
        <v>45814</v>
      </c>
      <c r="C1818" t="s">
        <v>45</v>
      </c>
      <c r="D1818" t="s">
        <v>64</v>
      </c>
      <c r="E1818" t="s">
        <v>17</v>
      </c>
      <c r="F1818" t="s">
        <v>18</v>
      </c>
      <c r="G1818">
        <v>9</v>
      </c>
      <c r="H1818" s="4">
        <v>1200</v>
      </c>
      <c r="I1818" s="3">
        <v>0.3</v>
      </c>
      <c r="J1818" t="s">
        <v>70</v>
      </c>
      <c r="K1818" t="s">
        <v>60</v>
      </c>
      <c r="L1818" t="s">
        <v>37</v>
      </c>
      <c r="M1818" s="4">
        <f>+TablaVentas[[#This Row],[Cantidad]]*TablaVentas[[#This Row],[Precio_unitario]]*(1-TablaVentas[[#This Row],[Descuento]])</f>
        <v>7559.9999999999991</v>
      </c>
    </row>
    <row r="1819" spans="1:13" x14ac:dyDescent="0.25">
      <c r="A1819" t="s">
        <v>1889</v>
      </c>
      <c r="B1819">
        <v>45800</v>
      </c>
      <c r="C1819" t="s">
        <v>48</v>
      </c>
      <c r="D1819" t="s">
        <v>65</v>
      </c>
      <c r="E1819" t="s">
        <v>19</v>
      </c>
      <c r="F1819" t="s">
        <v>16</v>
      </c>
      <c r="G1819">
        <v>10</v>
      </c>
      <c r="H1819" s="4">
        <v>200</v>
      </c>
      <c r="I1819" s="3">
        <v>0.1</v>
      </c>
      <c r="J1819" t="s">
        <v>72</v>
      </c>
      <c r="K1819" t="s">
        <v>62</v>
      </c>
      <c r="L1819" t="s">
        <v>57</v>
      </c>
      <c r="M1819" s="4">
        <f>+TablaVentas[[#This Row],[Cantidad]]*TablaVentas[[#This Row],[Precio_unitario]]*(1-TablaVentas[[#This Row],[Descuento]])</f>
        <v>1800</v>
      </c>
    </row>
    <row r="1820" spans="1:13" x14ac:dyDescent="0.25">
      <c r="A1820" t="s">
        <v>1890</v>
      </c>
      <c r="B1820">
        <v>45950</v>
      </c>
      <c r="C1820" t="s">
        <v>48</v>
      </c>
      <c r="D1820" t="s">
        <v>63</v>
      </c>
      <c r="E1820" t="s">
        <v>15</v>
      </c>
      <c r="F1820" t="s">
        <v>16</v>
      </c>
      <c r="G1820">
        <v>28</v>
      </c>
      <c r="H1820" s="4">
        <v>50</v>
      </c>
      <c r="I1820" s="3">
        <v>0.1</v>
      </c>
      <c r="J1820" t="s">
        <v>72</v>
      </c>
      <c r="K1820" t="s">
        <v>62</v>
      </c>
      <c r="L1820" t="s">
        <v>57</v>
      </c>
      <c r="M1820" s="4">
        <f>+TablaVentas[[#This Row],[Cantidad]]*TablaVentas[[#This Row],[Precio_unitario]]*(1-TablaVentas[[#This Row],[Descuento]])</f>
        <v>1260</v>
      </c>
    </row>
    <row r="1821" spans="1:13" x14ac:dyDescent="0.25">
      <c r="A1821" t="s">
        <v>1891</v>
      </c>
      <c r="B1821">
        <v>45684</v>
      </c>
      <c r="C1821" t="s">
        <v>47</v>
      </c>
      <c r="D1821" t="s">
        <v>65</v>
      </c>
      <c r="E1821" t="s">
        <v>19</v>
      </c>
      <c r="F1821" t="s">
        <v>16</v>
      </c>
      <c r="G1821">
        <v>38</v>
      </c>
      <c r="H1821" s="4">
        <v>200</v>
      </c>
      <c r="I1821" s="3">
        <v>0.1</v>
      </c>
      <c r="J1821" t="s">
        <v>70</v>
      </c>
      <c r="K1821" t="s">
        <v>61</v>
      </c>
      <c r="L1821" t="s">
        <v>56</v>
      </c>
      <c r="M1821" s="4">
        <f>+TablaVentas[[#This Row],[Cantidad]]*TablaVentas[[#This Row],[Precio_unitario]]*(1-TablaVentas[[#This Row],[Descuento]])</f>
        <v>6840</v>
      </c>
    </row>
    <row r="1822" spans="1:13" x14ac:dyDescent="0.25">
      <c r="A1822" t="s">
        <v>1892</v>
      </c>
      <c r="B1822">
        <v>45751</v>
      </c>
      <c r="C1822" t="s">
        <v>47</v>
      </c>
      <c r="D1822" t="s">
        <v>64</v>
      </c>
      <c r="E1822" t="s">
        <v>17</v>
      </c>
      <c r="F1822" t="s">
        <v>18</v>
      </c>
      <c r="G1822">
        <v>13</v>
      </c>
      <c r="H1822" s="4">
        <v>1200</v>
      </c>
      <c r="I1822" s="3">
        <v>0.3</v>
      </c>
      <c r="J1822" t="s">
        <v>72</v>
      </c>
      <c r="K1822" t="s">
        <v>58</v>
      </c>
      <c r="L1822" t="s">
        <v>30</v>
      </c>
      <c r="M1822" s="4">
        <f>+TablaVentas[[#This Row],[Cantidad]]*TablaVentas[[#This Row],[Precio_unitario]]*(1-TablaVentas[[#This Row],[Descuento]])</f>
        <v>10920</v>
      </c>
    </row>
    <row r="1823" spans="1:13" x14ac:dyDescent="0.25">
      <c r="A1823" t="s">
        <v>1893</v>
      </c>
      <c r="B1823">
        <v>45968</v>
      </c>
      <c r="C1823" t="s">
        <v>48</v>
      </c>
      <c r="D1823" t="s">
        <v>64</v>
      </c>
      <c r="E1823" t="s">
        <v>17</v>
      </c>
      <c r="F1823" t="s">
        <v>18</v>
      </c>
      <c r="G1823">
        <v>20</v>
      </c>
      <c r="H1823" s="4">
        <v>1200</v>
      </c>
      <c r="I1823" s="3">
        <v>0.3</v>
      </c>
      <c r="J1823" t="s">
        <v>74</v>
      </c>
      <c r="K1823" t="s">
        <v>59</v>
      </c>
      <c r="L1823" t="s">
        <v>34</v>
      </c>
      <c r="M1823" s="4">
        <f>+TablaVentas[[#This Row],[Cantidad]]*TablaVentas[[#This Row],[Precio_unitario]]*(1-TablaVentas[[#This Row],[Descuento]])</f>
        <v>16800</v>
      </c>
    </row>
    <row r="1824" spans="1:13" x14ac:dyDescent="0.25">
      <c r="A1824" t="s">
        <v>1894</v>
      </c>
      <c r="B1824">
        <v>46022</v>
      </c>
      <c r="C1824" t="s">
        <v>47</v>
      </c>
      <c r="D1824" t="s">
        <v>64</v>
      </c>
      <c r="E1824" t="s">
        <v>17</v>
      </c>
      <c r="F1824" t="s">
        <v>18</v>
      </c>
      <c r="G1824">
        <v>14</v>
      </c>
      <c r="H1824" s="4">
        <v>1200</v>
      </c>
      <c r="I1824" s="3">
        <v>0.3</v>
      </c>
      <c r="J1824" t="s">
        <v>74</v>
      </c>
      <c r="K1824" t="s">
        <v>60</v>
      </c>
      <c r="L1824" t="s">
        <v>37</v>
      </c>
      <c r="M1824" s="4">
        <f>+TablaVentas[[#This Row],[Cantidad]]*TablaVentas[[#This Row],[Precio_unitario]]*(1-TablaVentas[[#This Row],[Descuento]])</f>
        <v>11760</v>
      </c>
    </row>
    <row r="1825" spans="1:13" x14ac:dyDescent="0.25">
      <c r="A1825" t="s">
        <v>1895</v>
      </c>
      <c r="B1825">
        <v>45876</v>
      </c>
      <c r="C1825" t="s">
        <v>48</v>
      </c>
      <c r="D1825" t="s">
        <v>64</v>
      </c>
      <c r="E1825" t="s">
        <v>17</v>
      </c>
      <c r="F1825" t="s">
        <v>18</v>
      </c>
      <c r="G1825">
        <v>18</v>
      </c>
      <c r="H1825" s="4">
        <v>1200</v>
      </c>
      <c r="I1825" s="3">
        <v>0.3</v>
      </c>
      <c r="J1825" t="s">
        <v>72</v>
      </c>
      <c r="K1825" t="s">
        <v>62</v>
      </c>
      <c r="L1825" t="s">
        <v>57</v>
      </c>
      <c r="M1825" s="4">
        <f>+TablaVentas[[#This Row],[Cantidad]]*TablaVentas[[#This Row],[Precio_unitario]]*(1-TablaVentas[[#This Row],[Descuento]])</f>
        <v>15119.999999999998</v>
      </c>
    </row>
    <row r="1826" spans="1:13" x14ac:dyDescent="0.25">
      <c r="A1826" t="s">
        <v>1896</v>
      </c>
      <c r="B1826">
        <v>45878</v>
      </c>
      <c r="C1826" t="s">
        <v>46</v>
      </c>
      <c r="D1826" t="s">
        <v>64</v>
      </c>
      <c r="E1826" t="s">
        <v>17</v>
      </c>
      <c r="F1826" t="s">
        <v>18</v>
      </c>
      <c r="G1826">
        <v>16</v>
      </c>
      <c r="H1826" s="4">
        <v>1200</v>
      </c>
      <c r="I1826" s="3">
        <v>0.3</v>
      </c>
      <c r="J1826" t="s">
        <v>74</v>
      </c>
      <c r="K1826" t="s">
        <v>62</v>
      </c>
      <c r="L1826" t="s">
        <v>57</v>
      </c>
      <c r="M1826" s="4">
        <f>+TablaVentas[[#This Row],[Cantidad]]*TablaVentas[[#This Row],[Precio_unitario]]*(1-TablaVentas[[#This Row],[Descuento]])</f>
        <v>13440</v>
      </c>
    </row>
    <row r="1827" spans="1:13" x14ac:dyDescent="0.25">
      <c r="A1827" t="s">
        <v>1897</v>
      </c>
      <c r="B1827">
        <v>45991</v>
      </c>
      <c r="C1827" t="s">
        <v>45</v>
      </c>
      <c r="D1827" t="s">
        <v>64</v>
      </c>
      <c r="E1827" t="s">
        <v>17</v>
      </c>
      <c r="F1827" t="s">
        <v>18</v>
      </c>
      <c r="G1827">
        <v>27</v>
      </c>
      <c r="H1827" s="4">
        <v>1200</v>
      </c>
      <c r="I1827" s="3">
        <v>0.3</v>
      </c>
      <c r="J1827" t="s">
        <v>70</v>
      </c>
      <c r="K1827" t="s">
        <v>61</v>
      </c>
      <c r="L1827" t="s">
        <v>56</v>
      </c>
      <c r="M1827" s="4">
        <f>+TablaVentas[[#This Row],[Cantidad]]*TablaVentas[[#This Row],[Precio_unitario]]*(1-TablaVentas[[#This Row],[Descuento]])</f>
        <v>22680</v>
      </c>
    </row>
    <row r="1828" spans="1:13" x14ac:dyDescent="0.25">
      <c r="A1828" t="s">
        <v>1898</v>
      </c>
      <c r="B1828">
        <v>45785</v>
      </c>
      <c r="C1828" t="s">
        <v>45</v>
      </c>
      <c r="D1828" t="s">
        <v>63</v>
      </c>
      <c r="E1828" t="s">
        <v>15</v>
      </c>
      <c r="F1828" t="s">
        <v>16</v>
      </c>
      <c r="G1828">
        <v>23</v>
      </c>
      <c r="H1828" s="4">
        <v>50</v>
      </c>
      <c r="I1828" s="3">
        <v>0.1</v>
      </c>
      <c r="J1828" t="s">
        <v>70</v>
      </c>
      <c r="K1828" t="s">
        <v>62</v>
      </c>
      <c r="L1828" t="s">
        <v>57</v>
      </c>
      <c r="M1828" s="4">
        <f>+TablaVentas[[#This Row],[Cantidad]]*TablaVentas[[#This Row],[Precio_unitario]]*(1-TablaVentas[[#This Row],[Descuento]])</f>
        <v>1035</v>
      </c>
    </row>
    <row r="1829" spans="1:13" x14ac:dyDescent="0.25">
      <c r="A1829" t="s">
        <v>1899</v>
      </c>
      <c r="B1829">
        <v>45874</v>
      </c>
      <c r="C1829" t="s">
        <v>46</v>
      </c>
      <c r="D1829" t="s">
        <v>64</v>
      </c>
      <c r="E1829" t="s">
        <v>17</v>
      </c>
      <c r="F1829" t="s">
        <v>18</v>
      </c>
      <c r="G1829">
        <v>11</v>
      </c>
      <c r="H1829" s="4">
        <v>1200</v>
      </c>
      <c r="I1829" s="3">
        <v>0.3</v>
      </c>
      <c r="J1829" t="s">
        <v>72</v>
      </c>
      <c r="K1829" t="s">
        <v>59</v>
      </c>
      <c r="L1829" t="s">
        <v>34</v>
      </c>
      <c r="M1829" s="4">
        <f>+TablaVentas[[#This Row],[Cantidad]]*TablaVentas[[#This Row],[Precio_unitario]]*(1-TablaVentas[[#This Row],[Descuento]])</f>
        <v>9240</v>
      </c>
    </row>
    <row r="1830" spans="1:13" x14ac:dyDescent="0.25">
      <c r="A1830" t="s">
        <v>1900</v>
      </c>
      <c r="B1830">
        <v>46017</v>
      </c>
      <c r="C1830" t="s">
        <v>48</v>
      </c>
      <c r="D1830" t="s">
        <v>63</v>
      </c>
      <c r="E1830" t="s">
        <v>15</v>
      </c>
      <c r="F1830" t="s">
        <v>16</v>
      </c>
      <c r="G1830">
        <v>11</v>
      </c>
      <c r="H1830" s="4">
        <v>50</v>
      </c>
      <c r="I1830" s="3">
        <v>0.1</v>
      </c>
      <c r="J1830" t="s">
        <v>72</v>
      </c>
      <c r="K1830" t="s">
        <v>61</v>
      </c>
      <c r="L1830" t="s">
        <v>56</v>
      </c>
      <c r="M1830" s="4">
        <f>+TablaVentas[[#This Row],[Cantidad]]*TablaVentas[[#This Row],[Precio_unitario]]*(1-TablaVentas[[#This Row],[Descuento]])</f>
        <v>495</v>
      </c>
    </row>
    <row r="1831" spans="1:13" x14ac:dyDescent="0.25">
      <c r="A1831" t="s">
        <v>1901</v>
      </c>
      <c r="B1831">
        <v>45743</v>
      </c>
      <c r="C1831" t="s">
        <v>46</v>
      </c>
      <c r="D1831" t="s">
        <v>63</v>
      </c>
      <c r="E1831" t="s">
        <v>15</v>
      </c>
      <c r="F1831" t="s">
        <v>16</v>
      </c>
      <c r="G1831">
        <v>34</v>
      </c>
      <c r="H1831" s="4">
        <v>50</v>
      </c>
      <c r="I1831" s="3">
        <v>0.1</v>
      </c>
      <c r="J1831" t="s">
        <v>72</v>
      </c>
      <c r="K1831" t="s">
        <v>59</v>
      </c>
      <c r="L1831" t="s">
        <v>34</v>
      </c>
      <c r="M1831" s="4">
        <f>+TablaVentas[[#This Row],[Cantidad]]*TablaVentas[[#This Row],[Precio_unitario]]*(1-TablaVentas[[#This Row],[Descuento]])</f>
        <v>1530</v>
      </c>
    </row>
    <row r="1832" spans="1:13" x14ac:dyDescent="0.25">
      <c r="A1832" t="s">
        <v>1902</v>
      </c>
      <c r="B1832">
        <v>45886</v>
      </c>
      <c r="C1832" t="s">
        <v>45</v>
      </c>
      <c r="D1832" t="s">
        <v>66</v>
      </c>
      <c r="E1832" t="s">
        <v>20</v>
      </c>
      <c r="F1832" t="s">
        <v>21</v>
      </c>
      <c r="G1832">
        <v>38</v>
      </c>
      <c r="H1832" s="4">
        <v>800</v>
      </c>
      <c r="I1832" s="3">
        <v>0.2</v>
      </c>
      <c r="J1832" t="s">
        <v>74</v>
      </c>
      <c r="K1832" t="s">
        <v>59</v>
      </c>
      <c r="L1832" t="s">
        <v>34</v>
      </c>
      <c r="M1832" s="4">
        <f>+TablaVentas[[#This Row],[Cantidad]]*TablaVentas[[#This Row],[Precio_unitario]]*(1-TablaVentas[[#This Row],[Descuento]])</f>
        <v>24320</v>
      </c>
    </row>
    <row r="1833" spans="1:13" x14ac:dyDescent="0.25">
      <c r="A1833" t="s">
        <v>1903</v>
      </c>
      <c r="B1833">
        <v>45817</v>
      </c>
      <c r="C1833" t="s">
        <v>47</v>
      </c>
      <c r="D1833" t="s">
        <v>66</v>
      </c>
      <c r="E1833" t="s">
        <v>20</v>
      </c>
      <c r="F1833" t="s">
        <v>21</v>
      </c>
      <c r="G1833">
        <v>16</v>
      </c>
      <c r="H1833" s="4">
        <v>800</v>
      </c>
      <c r="I1833" s="3">
        <v>0.2</v>
      </c>
      <c r="J1833" t="s">
        <v>70</v>
      </c>
      <c r="K1833" t="s">
        <v>62</v>
      </c>
      <c r="L1833" t="s">
        <v>57</v>
      </c>
      <c r="M1833" s="4">
        <f>+TablaVentas[[#This Row],[Cantidad]]*TablaVentas[[#This Row],[Precio_unitario]]*(1-TablaVentas[[#This Row],[Descuento]])</f>
        <v>10240</v>
      </c>
    </row>
    <row r="1834" spans="1:13" x14ac:dyDescent="0.25">
      <c r="A1834" t="s">
        <v>1904</v>
      </c>
      <c r="B1834">
        <v>45971</v>
      </c>
      <c r="C1834" t="s">
        <v>45</v>
      </c>
      <c r="D1834" t="s">
        <v>65</v>
      </c>
      <c r="E1834" t="s">
        <v>19</v>
      </c>
      <c r="F1834" t="s">
        <v>16</v>
      </c>
      <c r="G1834">
        <v>41</v>
      </c>
      <c r="H1834" s="4">
        <v>200</v>
      </c>
      <c r="I1834" s="3">
        <v>0.1</v>
      </c>
      <c r="J1834" t="s">
        <v>74</v>
      </c>
      <c r="K1834" t="s">
        <v>60</v>
      </c>
      <c r="L1834" t="s">
        <v>37</v>
      </c>
      <c r="M1834" s="4">
        <f>+TablaVentas[[#This Row],[Cantidad]]*TablaVentas[[#This Row],[Precio_unitario]]*(1-TablaVentas[[#This Row],[Descuento]])</f>
        <v>7380</v>
      </c>
    </row>
    <row r="1835" spans="1:13" x14ac:dyDescent="0.25">
      <c r="A1835" t="s">
        <v>1905</v>
      </c>
      <c r="B1835">
        <v>45781</v>
      </c>
      <c r="C1835" t="s">
        <v>45</v>
      </c>
      <c r="D1835" t="s">
        <v>66</v>
      </c>
      <c r="E1835" t="s">
        <v>20</v>
      </c>
      <c r="F1835" t="s">
        <v>21</v>
      </c>
      <c r="G1835">
        <v>22</v>
      </c>
      <c r="H1835" s="4">
        <v>800</v>
      </c>
      <c r="I1835" s="3">
        <v>0.2</v>
      </c>
      <c r="J1835" t="s">
        <v>70</v>
      </c>
      <c r="K1835" t="s">
        <v>59</v>
      </c>
      <c r="L1835" t="s">
        <v>34</v>
      </c>
      <c r="M1835" s="4">
        <f>+TablaVentas[[#This Row],[Cantidad]]*TablaVentas[[#This Row],[Precio_unitario]]*(1-TablaVentas[[#This Row],[Descuento]])</f>
        <v>14080</v>
      </c>
    </row>
    <row r="1836" spans="1:13" x14ac:dyDescent="0.25">
      <c r="A1836" t="s">
        <v>1906</v>
      </c>
      <c r="B1836">
        <v>45932</v>
      </c>
      <c r="C1836" t="s">
        <v>46</v>
      </c>
      <c r="D1836" t="s">
        <v>63</v>
      </c>
      <c r="E1836" t="s">
        <v>15</v>
      </c>
      <c r="F1836" t="s">
        <v>16</v>
      </c>
      <c r="G1836">
        <v>15</v>
      </c>
      <c r="H1836" s="4">
        <v>50</v>
      </c>
      <c r="I1836" s="3">
        <v>0.1</v>
      </c>
      <c r="J1836" t="s">
        <v>72</v>
      </c>
      <c r="K1836" t="s">
        <v>61</v>
      </c>
      <c r="L1836" t="s">
        <v>56</v>
      </c>
      <c r="M1836" s="4">
        <f>+TablaVentas[[#This Row],[Cantidad]]*TablaVentas[[#This Row],[Precio_unitario]]*(1-TablaVentas[[#This Row],[Descuento]])</f>
        <v>675</v>
      </c>
    </row>
    <row r="1837" spans="1:13" x14ac:dyDescent="0.25">
      <c r="A1837" t="s">
        <v>1907</v>
      </c>
      <c r="B1837">
        <v>45771</v>
      </c>
      <c r="C1837" t="s">
        <v>46</v>
      </c>
      <c r="D1837" t="s">
        <v>65</v>
      </c>
      <c r="E1837" t="s">
        <v>19</v>
      </c>
      <c r="F1837" t="s">
        <v>16</v>
      </c>
      <c r="G1837">
        <v>5</v>
      </c>
      <c r="H1837" s="4">
        <v>200</v>
      </c>
      <c r="I1837" s="3">
        <v>0.1</v>
      </c>
      <c r="J1837" t="s">
        <v>72</v>
      </c>
      <c r="K1837" t="s">
        <v>58</v>
      </c>
      <c r="L1837" t="s">
        <v>30</v>
      </c>
      <c r="M1837" s="4">
        <f>+TablaVentas[[#This Row],[Cantidad]]*TablaVentas[[#This Row],[Precio_unitario]]*(1-TablaVentas[[#This Row],[Descuento]])</f>
        <v>900</v>
      </c>
    </row>
    <row r="1838" spans="1:13" x14ac:dyDescent="0.25">
      <c r="A1838" t="s">
        <v>1908</v>
      </c>
      <c r="B1838">
        <v>45801</v>
      </c>
      <c r="C1838" t="s">
        <v>45</v>
      </c>
      <c r="D1838" t="s">
        <v>64</v>
      </c>
      <c r="E1838" t="s">
        <v>17</v>
      </c>
      <c r="F1838" t="s">
        <v>18</v>
      </c>
      <c r="G1838">
        <v>18</v>
      </c>
      <c r="H1838" s="4">
        <v>1200</v>
      </c>
      <c r="I1838" s="3">
        <v>0.3</v>
      </c>
      <c r="J1838" t="s">
        <v>70</v>
      </c>
      <c r="K1838" t="s">
        <v>60</v>
      </c>
      <c r="L1838" t="s">
        <v>37</v>
      </c>
      <c r="M1838" s="4">
        <f>+TablaVentas[[#This Row],[Cantidad]]*TablaVentas[[#This Row],[Precio_unitario]]*(1-TablaVentas[[#This Row],[Descuento]])</f>
        <v>15119.999999999998</v>
      </c>
    </row>
    <row r="1839" spans="1:13" x14ac:dyDescent="0.25">
      <c r="A1839" t="s">
        <v>1909</v>
      </c>
      <c r="B1839">
        <v>45968</v>
      </c>
      <c r="C1839" t="s">
        <v>45</v>
      </c>
      <c r="D1839" t="s">
        <v>64</v>
      </c>
      <c r="E1839" t="s">
        <v>17</v>
      </c>
      <c r="F1839" t="s">
        <v>18</v>
      </c>
      <c r="G1839">
        <v>36</v>
      </c>
      <c r="H1839" s="4">
        <v>1200</v>
      </c>
      <c r="I1839" s="3">
        <v>0.3</v>
      </c>
      <c r="J1839" t="s">
        <v>70</v>
      </c>
      <c r="K1839" t="s">
        <v>62</v>
      </c>
      <c r="L1839" t="s">
        <v>57</v>
      </c>
      <c r="M1839" s="4">
        <f>+TablaVentas[[#This Row],[Cantidad]]*TablaVentas[[#This Row],[Precio_unitario]]*(1-TablaVentas[[#This Row],[Descuento]])</f>
        <v>30239.999999999996</v>
      </c>
    </row>
    <row r="1840" spans="1:13" x14ac:dyDescent="0.25">
      <c r="A1840" t="s">
        <v>1910</v>
      </c>
      <c r="B1840">
        <v>45926</v>
      </c>
      <c r="C1840" t="s">
        <v>48</v>
      </c>
      <c r="D1840" t="s">
        <v>64</v>
      </c>
      <c r="E1840" t="s">
        <v>17</v>
      </c>
      <c r="F1840" t="s">
        <v>18</v>
      </c>
      <c r="G1840">
        <v>5</v>
      </c>
      <c r="H1840" s="4">
        <v>1200</v>
      </c>
      <c r="I1840" s="3">
        <v>0.3</v>
      </c>
      <c r="J1840" t="s">
        <v>70</v>
      </c>
      <c r="K1840" t="s">
        <v>61</v>
      </c>
      <c r="L1840" t="s">
        <v>56</v>
      </c>
      <c r="M1840" s="4">
        <f>+TablaVentas[[#This Row],[Cantidad]]*TablaVentas[[#This Row],[Precio_unitario]]*(1-TablaVentas[[#This Row],[Descuento]])</f>
        <v>4200</v>
      </c>
    </row>
    <row r="1841" spans="1:13" x14ac:dyDescent="0.25">
      <c r="A1841" t="s">
        <v>1911</v>
      </c>
      <c r="B1841">
        <v>46009</v>
      </c>
      <c r="C1841" t="s">
        <v>46</v>
      </c>
      <c r="D1841" t="s">
        <v>65</v>
      </c>
      <c r="E1841" t="s">
        <v>19</v>
      </c>
      <c r="F1841" t="s">
        <v>16</v>
      </c>
      <c r="G1841">
        <v>38</v>
      </c>
      <c r="H1841" s="4">
        <v>200</v>
      </c>
      <c r="I1841" s="3">
        <v>0.1</v>
      </c>
      <c r="J1841" t="s">
        <v>74</v>
      </c>
      <c r="K1841" t="s">
        <v>61</v>
      </c>
      <c r="L1841" t="s">
        <v>56</v>
      </c>
      <c r="M1841" s="4">
        <f>+TablaVentas[[#This Row],[Cantidad]]*TablaVentas[[#This Row],[Precio_unitario]]*(1-TablaVentas[[#This Row],[Descuento]])</f>
        <v>6840</v>
      </c>
    </row>
    <row r="1842" spans="1:13" x14ac:dyDescent="0.25">
      <c r="A1842" t="s">
        <v>1912</v>
      </c>
      <c r="B1842">
        <v>45740</v>
      </c>
      <c r="C1842" t="s">
        <v>47</v>
      </c>
      <c r="D1842" t="s">
        <v>63</v>
      </c>
      <c r="E1842" t="s">
        <v>15</v>
      </c>
      <c r="F1842" t="s">
        <v>16</v>
      </c>
      <c r="G1842">
        <v>10</v>
      </c>
      <c r="H1842" s="4">
        <v>50</v>
      </c>
      <c r="I1842" s="3">
        <v>0.1</v>
      </c>
      <c r="J1842" t="s">
        <v>72</v>
      </c>
      <c r="K1842" t="s">
        <v>59</v>
      </c>
      <c r="L1842" t="s">
        <v>34</v>
      </c>
      <c r="M1842" s="4">
        <f>+TablaVentas[[#This Row],[Cantidad]]*TablaVentas[[#This Row],[Precio_unitario]]*(1-TablaVentas[[#This Row],[Descuento]])</f>
        <v>450</v>
      </c>
    </row>
    <row r="1843" spans="1:13" x14ac:dyDescent="0.25">
      <c r="A1843" t="s">
        <v>1913</v>
      </c>
      <c r="B1843">
        <v>45969</v>
      </c>
      <c r="C1843" t="s">
        <v>47</v>
      </c>
      <c r="D1843" t="s">
        <v>63</v>
      </c>
      <c r="E1843" t="s">
        <v>15</v>
      </c>
      <c r="F1843" t="s">
        <v>16</v>
      </c>
      <c r="G1843">
        <v>29</v>
      </c>
      <c r="H1843" s="4">
        <v>50</v>
      </c>
      <c r="I1843" s="3">
        <v>0.1</v>
      </c>
      <c r="J1843" t="s">
        <v>72</v>
      </c>
      <c r="K1843" t="s">
        <v>62</v>
      </c>
      <c r="L1843" t="s">
        <v>57</v>
      </c>
      <c r="M1843" s="4">
        <f>+TablaVentas[[#This Row],[Cantidad]]*TablaVentas[[#This Row],[Precio_unitario]]*(1-TablaVentas[[#This Row],[Descuento]])</f>
        <v>1305</v>
      </c>
    </row>
    <row r="1844" spans="1:13" x14ac:dyDescent="0.25">
      <c r="A1844" t="s">
        <v>1914</v>
      </c>
      <c r="B1844">
        <v>45722</v>
      </c>
      <c r="C1844" t="s">
        <v>47</v>
      </c>
      <c r="D1844" t="s">
        <v>66</v>
      </c>
      <c r="E1844" t="s">
        <v>20</v>
      </c>
      <c r="F1844" t="s">
        <v>21</v>
      </c>
      <c r="G1844">
        <v>41</v>
      </c>
      <c r="H1844" s="4">
        <v>800</v>
      </c>
      <c r="I1844" s="3">
        <v>0.2</v>
      </c>
      <c r="J1844" t="s">
        <v>70</v>
      </c>
      <c r="K1844" t="s">
        <v>58</v>
      </c>
      <c r="L1844" t="s">
        <v>30</v>
      </c>
      <c r="M1844" s="4">
        <f>+TablaVentas[[#This Row],[Cantidad]]*TablaVentas[[#This Row],[Precio_unitario]]*(1-TablaVentas[[#This Row],[Descuento]])</f>
        <v>26240</v>
      </c>
    </row>
    <row r="1845" spans="1:13" x14ac:dyDescent="0.25">
      <c r="A1845" t="s">
        <v>1915</v>
      </c>
      <c r="B1845">
        <v>45830</v>
      </c>
      <c r="C1845" t="s">
        <v>46</v>
      </c>
      <c r="D1845" t="s">
        <v>65</v>
      </c>
      <c r="E1845" t="s">
        <v>19</v>
      </c>
      <c r="F1845" t="s">
        <v>16</v>
      </c>
      <c r="G1845">
        <v>14</v>
      </c>
      <c r="H1845" s="4">
        <v>200</v>
      </c>
      <c r="I1845" s="3">
        <v>0.1</v>
      </c>
      <c r="J1845" t="s">
        <v>74</v>
      </c>
      <c r="K1845" t="s">
        <v>61</v>
      </c>
      <c r="L1845" t="s">
        <v>56</v>
      </c>
      <c r="M1845" s="4">
        <f>+TablaVentas[[#This Row],[Cantidad]]*TablaVentas[[#This Row],[Precio_unitario]]*(1-TablaVentas[[#This Row],[Descuento]])</f>
        <v>2520</v>
      </c>
    </row>
    <row r="1846" spans="1:13" x14ac:dyDescent="0.25">
      <c r="A1846" t="s">
        <v>1916</v>
      </c>
      <c r="B1846">
        <v>45765</v>
      </c>
      <c r="C1846" t="s">
        <v>48</v>
      </c>
      <c r="D1846" t="s">
        <v>65</v>
      </c>
      <c r="E1846" t="s">
        <v>19</v>
      </c>
      <c r="F1846" t="s">
        <v>16</v>
      </c>
      <c r="G1846">
        <v>20</v>
      </c>
      <c r="H1846" s="4">
        <v>200</v>
      </c>
      <c r="I1846" s="3">
        <v>0.1</v>
      </c>
      <c r="J1846" t="s">
        <v>74</v>
      </c>
      <c r="K1846" t="s">
        <v>61</v>
      </c>
      <c r="L1846" t="s">
        <v>56</v>
      </c>
      <c r="M1846" s="4">
        <f>+TablaVentas[[#This Row],[Cantidad]]*TablaVentas[[#This Row],[Precio_unitario]]*(1-TablaVentas[[#This Row],[Descuento]])</f>
        <v>3600</v>
      </c>
    </row>
    <row r="1847" spans="1:13" x14ac:dyDescent="0.25">
      <c r="A1847" t="s">
        <v>1917</v>
      </c>
      <c r="B1847">
        <v>45941</v>
      </c>
      <c r="C1847" t="s">
        <v>48</v>
      </c>
      <c r="D1847" t="s">
        <v>65</v>
      </c>
      <c r="E1847" t="s">
        <v>19</v>
      </c>
      <c r="F1847" t="s">
        <v>16</v>
      </c>
      <c r="G1847">
        <v>30</v>
      </c>
      <c r="H1847" s="4">
        <v>200</v>
      </c>
      <c r="I1847" s="3">
        <v>0.1</v>
      </c>
      <c r="J1847" t="s">
        <v>74</v>
      </c>
      <c r="K1847" t="s">
        <v>60</v>
      </c>
      <c r="L1847" t="s">
        <v>37</v>
      </c>
      <c r="M1847" s="4">
        <f>+TablaVentas[[#This Row],[Cantidad]]*TablaVentas[[#This Row],[Precio_unitario]]*(1-TablaVentas[[#This Row],[Descuento]])</f>
        <v>5400</v>
      </c>
    </row>
    <row r="1848" spans="1:13" x14ac:dyDescent="0.25">
      <c r="A1848" t="s">
        <v>1918</v>
      </c>
      <c r="B1848">
        <v>45925</v>
      </c>
      <c r="C1848" t="s">
        <v>45</v>
      </c>
      <c r="D1848" t="s">
        <v>65</v>
      </c>
      <c r="E1848" t="s">
        <v>19</v>
      </c>
      <c r="F1848" t="s">
        <v>16</v>
      </c>
      <c r="G1848">
        <v>39</v>
      </c>
      <c r="H1848" s="4">
        <v>200</v>
      </c>
      <c r="I1848" s="3">
        <v>0.1</v>
      </c>
      <c r="J1848" t="s">
        <v>72</v>
      </c>
      <c r="K1848" t="s">
        <v>59</v>
      </c>
      <c r="L1848" t="s">
        <v>34</v>
      </c>
      <c r="M1848" s="4">
        <f>+TablaVentas[[#This Row],[Cantidad]]*TablaVentas[[#This Row],[Precio_unitario]]*(1-TablaVentas[[#This Row],[Descuento]])</f>
        <v>7020</v>
      </c>
    </row>
    <row r="1849" spans="1:13" x14ac:dyDescent="0.25">
      <c r="A1849" t="s">
        <v>1919</v>
      </c>
      <c r="B1849">
        <v>45918</v>
      </c>
      <c r="C1849" t="s">
        <v>48</v>
      </c>
      <c r="D1849" t="s">
        <v>63</v>
      </c>
      <c r="E1849" t="s">
        <v>15</v>
      </c>
      <c r="F1849" t="s">
        <v>16</v>
      </c>
      <c r="G1849">
        <v>22</v>
      </c>
      <c r="H1849" s="4">
        <v>50</v>
      </c>
      <c r="I1849" s="3">
        <v>0.1</v>
      </c>
      <c r="J1849" t="s">
        <v>74</v>
      </c>
      <c r="K1849" t="s">
        <v>59</v>
      </c>
      <c r="L1849" t="s">
        <v>34</v>
      </c>
      <c r="M1849" s="4">
        <f>+TablaVentas[[#This Row],[Cantidad]]*TablaVentas[[#This Row],[Precio_unitario]]*(1-TablaVentas[[#This Row],[Descuento]])</f>
        <v>990</v>
      </c>
    </row>
    <row r="1850" spans="1:13" x14ac:dyDescent="0.25">
      <c r="A1850" t="s">
        <v>1920</v>
      </c>
      <c r="B1850">
        <v>45833</v>
      </c>
      <c r="C1850" t="s">
        <v>47</v>
      </c>
      <c r="D1850" t="s">
        <v>66</v>
      </c>
      <c r="E1850" t="s">
        <v>20</v>
      </c>
      <c r="F1850" t="s">
        <v>21</v>
      </c>
      <c r="G1850">
        <v>7</v>
      </c>
      <c r="H1850" s="4">
        <v>800</v>
      </c>
      <c r="I1850" s="3">
        <v>0.2</v>
      </c>
      <c r="J1850" t="s">
        <v>70</v>
      </c>
      <c r="K1850" t="s">
        <v>58</v>
      </c>
      <c r="L1850" t="s">
        <v>30</v>
      </c>
      <c r="M1850" s="4">
        <f>+TablaVentas[[#This Row],[Cantidad]]*TablaVentas[[#This Row],[Precio_unitario]]*(1-TablaVentas[[#This Row],[Descuento]])</f>
        <v>4480</v>
      </c>
    </row>
    <row r="1851" spans="1:13" x14ac:dyDescent="0.25">
      <c r="A1851" t="s">
        <v>1921</v>
      </c>
      <c r="B1851">
        <v>45990</v>
      </c>
      <c r="C1851" t="s">
        <v>45</v>
      </c>
      <c r="D1851" t="s">
        <v>63</v>
      </c>
      <c r="E1851" t="s">
        <v>15</v>
      </c>
      <c r="F1851" t="s">
        <v>16</v>
      </c>
      <c r="G1851">
        <v>27</v>
      </c>
      <c r="H1851" s="4">
        <v>50</v>
      </c>
      <c r="I1851" s="3">
        <v>0.1</v>
      </c>
      <c r="J1851" t="s">
        <v>72</v>
      </c>
      <c r="K1851" t="s">
        <v>62</v>
      </c>
      <c r="L1851" t="s">
        <v>57</v>
      </c>
      <c r="M1851" s="4">
        <f>+TablaVentas[[#This Row],[Cantidad]]*TablaVentas[[#This Row],[Precio_unitario]]*(1-TablaVentas[[#This Row],[Descuento]])</f>
        <v>1215</v>
      </c>
    </row>
    <row r="1852" spans="1:13" x14ac:dyDescent="0.25">
      <c r="A1852" t="s">
        <v>1922</v>
      </c>
      <c r="B1852">
        <v>45820</v>
      </c>
      <c r="C1852" t="s">
        <v>46</v>
      </c>
      <c r="D1852" t="s">
        <v>63</v>
      </c>
      <c r="E1852" t="s">
        <v>15</v>
      </c>
      <c r="F1852" t="s">
        <v>16</v>
      </c>
      <c r="G1852">
        <v>17</v>
      </c>
      <c r="H1852" s="4">
        <v>50</v>
      </c>
      <c r="I1852" s="3">
        <v>0.1</v>
      </c>
      <c r="J1852" t="s">
        <v>70</v>
      </c>
      <c r="K1852" t="s">
        <v>61</v>
      </c>
      <c r="L1852" t="s">
        <v>56</v>
      </c>
      <c r="M1852" s="4">
        <f>+TablaVentas[[#This Row],[Cantidad]]*TablaVentas[[#This Row],[Precio_unitario]]*(1-TablaVentas[[#This Row],[Descuento]])</f>
        <v>765</v>
      </c>
    </row>
    <row r="1853" spans="1:13" x14ac:dyDescent="0.25">
      <c r="A1853" t="s">
        <v>1923</v>
      </c>
      <c r="B1853">
        <v>45932</v>
      </c>
      <c r="C1853" t="s">
        <v>47</v>
      </c>
      <c r="D1853" t="s">
        <v>66</v>
      </c>
      <c r="E1853" t="s">
        <v>20</v>
      </c>
      <c r="F1853" t="s">
        <v>21</v>
      </c>
      <c r="G1853">
        <v>42</v>
      </c>
      <c r="H1853" s="4">
        <v>800</v>
      </c>
      <c r="I1853" s="3">
        <v>0.2</v>
      </c>
      <c r="J1853" t="s">
        <v>70</v>
      </c>
      <c r="K1853" t="s">
        <v>62</v>
      </c>
      <c r="L1853" t="s">
        <v>57</v>
      </c>
      <c r="M1853" s="4">
        <f>+TablaVentas[[#This Row],[Cantidad]]*TablaVentas[[#This Row],[Precio_unitario]]*(1-TablaVentas[[#This Row],[Descuento]])</f>
        <v>26880</v>
      </c>
    </row>
    <row r="1854" spans="1:13" x14ac:dyDescent="0.25">
      <c r="A1854" t="s">
        <v>1924</v>
      </c>
      <c r="B1854">
        <v>45856</v>
      </c>
      <c r="C1854" t="s">
        <v>45</v>
      </c>
      <c r="D1854" t="s">
        <v>65</v>
      </c>
      <c r="E1854" t="s">
        <v>19</v>
      </c>
      <c r="F1854" t="s">
        <v>16</v>
      </c>
      <c r="G1854">
        <v>29</v>
      </c>
      <c r="H1854" s="4">
        <v>200</v>
      </c>
      <c r="I1854" s="3">
        <v>0.1</v>
      </c>
      <c r="J1854" t="s">
        <v>74</v>
      </c>
      <c r="K1854" t="s">
        <v>60</v>
      </c>
      <c r="L1854" t="s">
        <v>37</v>
      </c>
      <c r="M1854" s="4">
        <f>+TablaVentas[[#This Row],[Cantidad]]*TablaVentas[[#This Row],[Precio_unitario]]*(1-TablaVentas[[#This Row],[Descuento]])</f>
        <v>5220</v>
      </c>
    </row>
    <row r="1855" spans="1:13" x14ac:dyDescent="0.25">
      <c r="A1855" t="s">
        <v>1925</v>
      </c>
      <c r="B1855">
        <v>45918</v>
      </c>
      <c r="C1855" t="s">
        <v>48</v>
      </c>
      <c r="D1855" t="s">
        <v>64</v>
      </c>
      <c r="E1855" t="s">
        <v>17</v>
      </c>
      <c r="F1855" t="s">
        <v>18</v>
      </c>
      <c r="G1855">
        <v>22</v>
      </c>
      <c r="H1855" s="4">
        <v>1200</v>
      </c>
      <c r="I1855" s="3">
        <v>0.3</v>
      </c>
      <c r="J1855" t="s">
        <v>72</v>
      </c>
      <c r="K1855" t="s">
        <v>61</v>
      </c>
      <c r="L1855" t="s">
        <v>56</v>
      </c>
      <c r="M1855" s="4">
        <f>+TablaVentas[[#This Row],[Cantidad]]*TablaVentas[[#This Row],[Precio_unitario]]*(1-TablaVentas[[#This Row],[Descuento]])</f>
        <v>18480</v>
      </c>
    </row>
    <row r="1856" spans="1:13" x14ac:dyDescent="0.25">
      <c r="A1856" t="s">
        <v>1926</v>
      </c>
      <c r="B1856">
        <v>45693</v>
      </c>
      <c r="C1856" t="s">
        <v>46</v>
      </c>
      <c r="D1856" t="s">
        <v>65</v>
      </c>
      <c r="E1856" t="s">
        <v>19</v>
      </c>
      <c r="F1856" t="s">
        <v>16</v>
      </c>
      <c r="G1856">
        <v>28</v>
      </c>
      <c r="H1856" s="4">
        <v>200</v>
      </c>
      <c r="I1856" s="3">
        <v>0.1</v>
      </c>
      <c r="J1856" t="s">
        <v>72</v>
      </c>
      <c r="K1856" t="s">
        <v>59</v>
      </c>
      <c r="L1856" t="s">
        <v>34</v>
      </c>
      <c r="M1856" s="4">
        <f>+TablaVentas[[#This Row],[Cantidad]]*TablaVentas[[#This Row],[Precio_unitario]]*(1-TablaVentas[[#This Row],[Descuento]])</f>
        <v>5040</v>
      </c>
    </row>
    <row r="1857" spans="1:13" x14ac:dyDescent="0.25">
      <c r="A1857" t="s">
        <v>1927</v>
      </c>
      <c r="B1857">
        <v>45675</v>
      </c>
      <c r="C1857" t="s">
        <v>45</v>
      </c>
      <c r="D1857" t="s">
        <v>64</v>
      </c>
      <c r="E1857" t="s">
        <v>17</v>
      </c>
      <c r="F1857" t="s">
        <v>18</v>
      </c>
      <c r="G1857">
        <v>5</v>
      </c>
      <c r="H1857" s="4">
        <v>1200</v>
      </c>
      <c r="I1857" s="3">
        <v>0.3</v>
      </c>
      <c r="J1857" t="s">
        <v>70</v>
      </c>
      <c r="K1857" t="s">
        <v>58</v>
      </c>
      <c r="L1857" t="s">
        <v>30</v>
      </c>
      <c r="M1857" s="4">
        <f>+TablaVentas[[#This Row],[Cantidad]]*TablaVentas[[#This Row],[Precio_unitario]]*(1-TablaVentas[[#This Row],[Descuento]])</f>
        <v>4200</v>
      </c>
    </row>
    <row r="1858" spans="1:13" x14ac:dyDescent="0.25">
      <c r="A1858" t="s">
        <v>1928</v>
      </c>
      <c r="B1858">
        <v>45841</v>
      </c>
      <c r="C1858" t="s">
        <v>47</v>
      </c>
      <c r="D1858" t="s">
        <v>66</v>
      </c>
      <c r="E1858" t="s">
        <v>20</v>
      </c>
      <c r="F1858" t="s">
        <v>21</v>
      </c>
      <c r="G1858">
        <v>38</v>
      </c>
      <c r="H1858" s="4">
        <v>800</v>
      </c>
      <c r="I1858" s="3">
        <v>0.2</v>
      </c>
      <c r="J1858" t="s">
        <v>72</v>
      </c>
      <c r="K1858" t="s">
        <v>60</v>
      </c>
      <c r="L1858" t="s">
        <v>37</v>
      </c>
      <c r="M1858" s="4">
        <f>+TablaVentas[[#This Row],[Cantidad]]*TablaVentas[[#This Row],[Precio_unitario]]*(1-TablaVentas[[#This Row],[Descuento]])</f>
        <v>24320</v>
      </c>
    </row>
    <row r="1859" spans="1:13" x14ac:dyDescent="0.25">
      <c r="A1859" t="s">
        <v>1929</v>
      </c>
      <c r="B1859">
        <v>45754</v>
      </c>
      <c r="C1859" t="s">
        <v>48</v>
      </c>
      <c r="D1859" t="s">
        <v>63</v>
      </c>
      <c r="E1859" t="s">
        <v>15</v>
      </c>
      <c r="F1859" t="s">
        <v>16</v>
      </c>
      <c r="G1859">
        <v>18</v>
      </c>
      <c r="H1859" s="4">
        <v>50</v>
      </c>
      <c r="I1859" s="3">
        <v>0.1</v>
      </c>
      <c r="J1859" t="s">
        <v>70</v>
      </c>
      <c r="K1859" t="s">
        <v>59</v>
      </c>
      <c r="L1859" t="s">
        <v>34</v>
      </c>
      <c r="M1859" s="4">
        <f>+TablaVentas[[#This Row],[Cantidad]]*TablaVentas[[#This Row],[Precio_unitario]]*(1-TablaVentas[[#This Row],[Descuento]])</f>
        <v>810</v>
      </c>
    </row>
    <row r="1860" spans="1:13" x14ac:dyDescent="0.25">
      <c r="A1860" t="s">
        <v>1930</v>
      </c>
      <c r="B1860">
        <v>45921</v>
      </c>
      <c r="C1860" t="s">
        <v>45</v>
      </c>
      <c r="D1860" t="s">
        <v>64</v>
      </c>
      <c r="E1860" t="s">
        <v>17</v>
      </c>
      <c r="F1860" t="s">
        <v>18</v>
      </c>
      <c r="G1860">
        <v>10</v>
      </c>
      <c r="H1860" s="4">
        <v>1200</v>
      </c>
      <c r="I1860" s="3">
        <v>0.3</v>
      </c>
      <c r="J1860" t="s">
        <v>70</v>
      </c>
      <c r="K1860" t="s">
        <v>58</v>
      </c>
      <c r="L1860" t="s">
        <v>30</v>
      </c>
      <c r="M1860" s="4">
        <f>+TablaVentas[[#This Row],[Cantidad]]*TablaVentas[[#This Row],[Precio_unitario]]*(1-TablaVentas[[#This Row],[Descuento]])</f>
        <v>8400</v>
      </c>
    </row>
    <row r="1861" spans="1:13" x14ac:dyDescent="0.25">
      <c r="A1861" t="s">
        <v>1931</v>
      </c>
      <c r="B1861">
        <v>45990</v>
      </c>
      <c r="C1861" t="s">
        <v>46</v>
      </c>
      <c r="D1861" t="s">
        <v>65</v>
      </c>
      <c r="E1861" t="s">
        <v>19</v>
      </c>
      <c r="F1861" t="s">
        <v>16</v>
      </c>
      <c r="G1861">
        <v>43</v>
      </c>
      <c r="H1861" s="4">
        <v>200</v>
      </c>
      <c r="I1861" s="3">
        <v>0.1</v>
      </c>
      <c r="J1861" t="s">
        <v>70</v>
      </c>
      <c r="K1861" t="s">
        <v>59</v>
      </c>
      <c r="L1861" t="s">
        <v>34</v>
      </c>
      <c r="M1861" s="4">
        <f>+TablaVentas[[#This Row],[Cantidad]]*TablaVentas[[#This Row],[Precio_unitario]]*(1-TablaVentas[[#This Row],[Descuento]])</f>
        <v>7740</v>
      </c>
    </row>
    <row r="1862" spans="1:13" x14ac:dyDescent="0.25">
      <c r="A1862" t="s">
        <v>1932</v>
      </c>
      <c r="B1862">
        <v>45928</v>
      </c>
      <c r="C1862" t="s">
        <v>46</v>
      </c>
      <c r="D1862" t="s">
        <v>64</v>
      </c>
      <c r="E1862" t="s">
        <v>17</v>
      </c>
      <c r="F1862" t="s">
        <v>18</v>
      </c>
      <c r="G1862">
        <v>29</v>
      </c>
      <c r="H1862" s="4">
        <v>1200</v>
      </c>
      <c r="I1862" s="3">
        <v>0.3</v>
      </c>
      <c r="J1862" t="s">
        <v>74</v>
      </c>
      <c r="K1862" t="s">
        <v>59</v>
      </c>
      <c r="L1862" t="s">
        <v>34</v>
      </c>
      <c r="M1862" s="4">
        <f>+TablaVentas[[#This Row],[Cantidad]]*TablaVentas[[#This Row],[Precio_unitario]]*(1-TablaVentas[[#This Row],[Descuento]])</f>
        <v>24360</v>
      </c>
    </row>
    <row r="1863" spans="1:13" x14ac:dyDescent="0.25">
      <c r="A1863" t="s">
        <v>1933</v>
      </c>
      <c r="B1863">
        <v>45918</v>
      </c>
      <c r="C1863" t="s">
        <v>47</v>
      </c>
      <c r="D1863" t="s">
        <v>63</v>
      </c>
      <c r="E1863" t="s">
        <v>15</v>
      </c>
      <c r="F1863" t="s">
        <v>16</v>
      </c>
      <c r="G1863">
        <v>22</v>
      </c>
      <c r="H1863" s="4">
        <v>50</v>
      </c>
      <c r="I1863" s="3">
        <v>0.1</v>
      </c>
      <c r="J1863" t="s">
        <v>74</v>
      </c>
      <c r="K1863" t="s">
        <v>62</v>
      </c>
      <c r="L1863" t="s">
        <v>57</v>
      </c>
      <c r="M1863" s="4">
        <f>+TablaVentas[[#This Row],[Cantidad]]*TablaVentas[[#This Row],[Precio_unitario]]*(1-TablaVentas[[#This Row],[Descuento]])</f>
        <v>990</v>
      </c>
    </row>
    <row r="1864" spans="1:13" x14ac:dyDescent="0.25">
      <c r="A1864" t="s">
        <v>1934</v>
      </c>
      <c r="B1864">
        <v>45899</v>
      </c>
      <c r="C1864" t="s">
        <v>48</v>
      </c>
      <c r="D1864" t="s">
        <v>63</v>
      </c>
      <c r="E1864" t="s">
        <v>15</v>
      </c>
      <c r="F1864" t="s">
        <v>16</v>
      </c>
      <c r="G1864">
        <v>17</v>
      </c>
      <c r="H1864" s="4">
        <v>50</v>
      </c>
      <c r="I1864" s="3">
        <v>0.1</v>
      </c>
      <c r="J1864" t="s">
        <v>70</v>
      </c>
      <c r="K1864" t="s">
        <v>60</v>
      </c>
      <c r="L1864" t="s">
        <v>37</v>
      </c>
      <c r="M1864" s="4">
        <f>+TablaVentas[[#This Row],[Cantidad]]*TablaVentas[[#This Row],[Precio_unitario]]*(1-TablaVentas[[#This Row],[Descuento]])</f>
        <v>765</v>
      </c>
    </row>
    <row r="1865" spans="1:13" x14ac:dyDescent="0.25">
      <c r="A1865" t="s">
        <v>1935</v>
      </c>
      <c r="B1865">
        <v>45913</v>
      </c>
      <c r="C1865" t="s">
        <v>48</v>
      </c>
      <c r="D1865" t="s">
        <v>63</v>
      </c>
      <c r="E1865" t="s">
        <v>15</v>
      </c>
      <c r="F1865" t="s">
        <v>16</v>
      </c>
      <c r="G1865">
        <v>13</v>
      </c>
      <c r="H1865" s="4">
        <v>50</v>
      </c>
      <c r="I1865" s="3">
        <v>0.1</v>
      </c>
      <c r="J1865" t="s">
        <v>74</v>
      </c>
      <c r="K1865" t="s">
        <v>61</v>
      </c>
      <c r="L1865" t="s">
        <v>56</v>
      </c>
      <c r="M1865" s="4">
        <f>+TablaVentas[[#This Row],[Cantidad]]*TablaVentas[[#This Row],[Precio_unitario]]*(1-TablaVentas[[#This Row],[Descuento]])</f>
        <v>585</v>
      </c>
    </row>
    <row r="1866" spans="1:13" x14ac:dyDescent="0.25">
      <c r="A1866" t="s">
        <v>1936</v>
      </c>
      <c r="B1866">
        <v>45763</v>
      </c>
      <c r="C1866" t="s">
        <v>48</v>
      </c>
      <c r="D1866" t="s">
        <v>66</v>
      </c>
      <c r="E1866" t="s">
        <v>20</v>
      </c>
      <c r="F1866" t="s">
        <v>21</v>
      </c>
      <c r="G1866">
        <v>29</v>
      </c>
      <c r="H1866" s="4">
        <v>800</v>
      </c>
      <c r="I1866" s="3">
        <v>0.2</v>
      </c>
      <c r="J1866" t="s">
        <v>72</v>
      </c>
      <c r="K1866" t="s">
        <v>59</v>
      </c>
      <c r="L1866" t="s">
        <v>34</v>
      </c>
      <c r="M1866" s="4">
        <f>+TablaVentas[[#This Row],[Cantidad]]*TablaVentas[[#This Row],[Precio_unitario]]*(1-TablaVentas[[#This Row],[Descuento]])</f>
        <v>18560</v>
      </c>
    </row>
    <row r="1867" spans="1:13" x14ac:dyDescent="0.25">
      <c r="A1867" t="s">
        <v>1937</v>
      </c>
      <c r="B1867">
        <v>45758</v>
      </c>
      <c r="C1867" t="s">
        <v>47</v>
      </c>
      <c r="D1867" t="s">
        <v>65</v>
      </c>
      <c r="E1867" t="s">
        <v>19</v>
      </c>
      <c r="F1867" t="s">
        <v>16</v>
      </c>
      <c r="G1867">
        <v>10</v>
      </c>
      <c r="H1867" s="4">
        <v>200</v>
      </c>
      <c r="I1867" s="3">
        <v>0.1</v>
      </c>
      <c r="J1867" t="s">
        <v>70</v>
      </c>
      <c r="K1867" t="s">
        <v>60</v>
      </c>
      <c r="L1867" t="s">
        <v>37</v>
      </c>
      <c r="M1867" s="4">
        <f>+TablaVentas[[#This Row],[Cantidad]]*TablaVentas[[#This Row],[Precio_unitario]]*(1-TablaVentas[[#This Row],[Descuento]])</f>
        <v>1800</v>
      </c>
    </row>
    <row r="1868" spans="1:13" x14ac:dyDescent="0.25">
      <c r="A1868" t="s">
        <v>1938</v>
      </c>
      <c r="B1868">
        <v>45791</v>
      </c>
      <c r="C1868" t="s">
        <v>46</v>
      </c>
      <c r="D1868" t="s">
        <v>65</v>
      </c>
      <c r="E1868" t="s">
        <v>19</v>
      </c>
      <c r="F1868" t="s">
        <v>16</v>
      </c>
      <c r="G1868">
        <v>11</v>
      </c>
      <c r="H1868" s="4">
        <v>200</v>
      </c>
      <c r="I1868" s="3">
        <v>0.1</v>
      </c>
      <c r="J1868" t="s">
        <v>72</v>
      </c>
      <c r="K1868" t="s">
        <v>60</v>
      </c>
      <c r="L1868" t="s">
        <v>37</v>
      </c>
      <c r="M1868" s="4">
        <f>+TablaVentas[[#This Row],[Cantidad]]*TablaVentas[[#This Row],[Precio_unitario]]*(1-TablaVentas[[#This Row],[Descuento]])</f>
        <v>1980</v>
      </c>
    </row>
    <row r="1869" spans="1:13" x14ac:dyDescent="0.25">
      <c r="A1869" t="s">
        <v>1939</v>
      </c>
      <c r="B1869">
        <v>45912</v>
      </c>
      <c r="C1869" t="s">
        <v>46</v>
      </c>
      <c r="D1869" t="s">
        <v>65</v>
      </c>
      <c r="E1869" t="s">
        <v>19</v>
      </c>
      <c r="F1869" t="s">
        <v>16</v>
      </c>
      <c r="G1869">
        <v>9</v>
      </c>
      <c r="H1869" s="4">
        <v>200</v>
      </c>
      <c r="I1869" s="3">
        <v>0.1</v>
      </c>
      <c r="J1869" t="s">
        <v>72</v>
      </c>
      <c r="K1869" t="s">
        <v>60</v>
      </c>
      <c r="L1869" t="s">
        <v>37</v>
      </c>
      <c r="M1869" s="4">
        <f>+TablaVentas[[#This Row],[Cantidad]]*TablaVentas[[#This Row],[Precio_unitario]]*(1-TablaVentas[[#This Row],[Descuento]])</f>
        <v>1620</v>
      </c>
    </row>
    <row r="1870" spans="1:13" x14ac:dyDescent="0.25">
      <c r="A1870" t="s">
        <v>1940</v>
      </c>
      <c r="B1870">
        <v>45770</v>
      </c>
      <c r="C1870" t="s">
        <v>46</v>
      </c>
      <c r="D1870" t="s">
        <v>64</v>
      </c>
      <c r="E1870" t="s">
        <v>17</v>
      </c>
      <c r="F1870" t="s">
        <v>18</v>
      </c>
      <c r="G1870">
        <v>39</v>
      </c>
      <c r="H1870" s="4">
        <v>1200</v>
      </c>
      <c r="I1870" s="3">
        <v>0.3</v>
      </c>
      <c r="J1870" t="s">
        <v>74</v>
      </c>
      <c r="K1870" t="s">
        <v>61</v>
      </c>
      <c r="L1870" t="s">
        <v>56</v>
      </c>
      <c r="M1870" s="4">
        <f>+TablaVentas[[#This Row],[Cantidad]]*TablaVentas[[#This Row],[Precio_unitario]]*(1-TablaVentas[[#This Row],[Descuento]])</f>
        <v>32759.999999999996</v>
      </c>
    </row>
    <row r="1871" spans="1:13" x14ac:dyDescent="0.25">
      <c r="A1871" t="s">
        <v>1941</v>
      </c>
      <c r="B1871">
        <v>46017</v>
      </c>
      <c r="C1871" t="s">
        <v>46</v>
      </c>
      <c r="D1871" t="s">
        <v>65</v>
      </c>
      <c r="E1871" t="s">
        <v>19</v>
      </c>
      <c r="F1871" t="s">
        <v>16</v>
      </c>
      <c r="G1871">
        <v>25</v>
      </c>
      <c r="H1871" s="4">
        <v>200</v>
      </c>
      <c r="I1871" s="3">
        <v>0.1</v>
      </c>
      <c r="J1871" t="s">
        <v>72</v>
      </c>
      <c r="K1871" t="s">
        <v>62</v>
      </c>
      <c r="L1871" t="s">
        <v>57</v>
      </c>
      <c r="M1871" s="4">
        <f>+TablaVentas[[#This Row],[Cantidad]]*TablaVentas[[#This Row],[Precio_unitario]]*(1-TablaVentas[[#This Row],[Descuento]])</f>
        <v>4500</v>
      </c>
    </row>
    <row r="1872" spans="1:13" x14ac:dyDescent="0.25">
      <c r="A1872" t="s">
        <v>1942</v>
      </c>
      <c r="B1872">
        <v>45792</v>
      </c>
      <c r="C1872" t="s">
        <v>46</v>
      </c>
      <c r="D1872" t="s">
        <v>66</v>
      </c>
      <c r="E1872" t="s">
        <v>20</v>
      </c>
      <c r="F1872" t="s">
        <v>21</v>
      </c>
      <c r="G1872">
        <v>26</v>
      </c>
      <c r="H1872" s="4">
        <v>800</v>
      </c>
      <c r="I1872" s="3">
        <v>0.2</v>
      </c>
      <c r="J1872" t="s">
        <v>70</v>
      </c>
      <c r="K1872" t="s">
        <v>59</v>
      </c>
      <c r="L1872" t="s">
        <v>34</v>
      </c>
      <c r="M1872" s="4">
        <f>+TablaVentas[[#This Row],[Cantidad]]*TablaVentas[[#This Row],[Precio_unitario]]*(1-TablaVentas[[#This Row],[Descuento]])</f>
        <v>16640</v>
      </c>
    </row>
    <row r="1873" spans="1:13" x14ac:dyDescent="0.25">
      <c r="A1873" t="s">
        <v>1943</v>
      </c>
      <c r="B1873">
        <v>45954</v>
      </c>
      <c r="C1873" t="s">
        <v>47</v>
      </c>
      <c r="D1873" t="s">
        <v>65</v>
      </c>
      <c r="E1873" t="s">
        <v>19</v>
      </c>
      <c r="F1873" t="s">
        <v>16</v>
      </c>
      <c r="G1873">
        <v>19</v>
      </c>
      <c r="H1873" s="4">
        <v>200</v>
      </c>
      <c r="I1873" s="3">
        <v>0.1</v>
      </c>
      <c r="J1873" t="s">
        <v>74</v>
      </c>
      <c r="K1873" t="s">
        <v>61</v>
      </c>
      <c r="L1873" t="s">
        <v>56</v>
      </c>
      <c r="M1873" s="4">
        <f>+TablaVentas[[#This Row],[Cantidad]]*TablaVentas[[#This Row],[Precio_unitario]]*(1-TablaVentas[[#This Row],[Descuento]])</f>
        <v>3420</v>
      </c>
    </row>
    <row r="1874" spans="1:13" x14ac:dyDescent="0.25">
      <c r="A1874" t="s">
        <v>1944</v>
      </c>
      <c r="B1874">
        <v>45706</v>
      </c>
      <c r="C1874" t="s">
        <v>48</v>
      </c>
      <c r="D1874" t="s">
        <v>64</v>
      </c>
      <c r="E1874" t="s">
        <v>17</v>
      </c>
      <c r="F1874" t="s">
        <v>18</v>
      </c>
      <c r="G1874">
        <v>6</v>
      </c>
      <c r="H1874" s="4">
        <v>1200</v>
      </c>
      <c r="I1874" s="3">
        <v>0.3</v>
      </c>
      <c r="J1874" t="s">
        <v>70</v>
      </c>
      <c r="K1874" t="s">
        <v>60</v>
      </c>
      <c r="L1874" t="s">
        <v>37</v>
      </c>
      <c r="M1874" s="4">
        <f>+TablaVentas[[#This Row],[Cantidad]]*TablaVentas[[#This Row],[Precio_unitario]]*(1-TablaVentas[[#This Row],[Descuento]])</f>
        <v>5040</v>
      </c>
    </row>
    <row r="1875" spans="1:13" x14ac:dyDescent="0.25">
      <c r="A1875" t="s">
        <v>1945</v>
      </c>
      <c r="B1875">
        <v>45751</v>
      </c>
      <c r="C1875" t="s">
        <v>45</v>
      </c>
      <c r="D1875" t="s">
        <v>66</v>
      </c>
      <c r="E1875" t="s">
        <v>20</v>
      </c>
      <c r="F1875" t="s">
        <v>21</v>
      </c>
      <c r="G1875">
        <v>40</v>
      </c>
      <c r="H1875" s="4">
        <v>800</v>
      </c>
      <c r="I1875" s="3">
        <v>0.2</v>
      </c>
      <c r="J1875" t="s">
        <v>70</v>
      </c>
      <c r="K1875" t="s">
        <v>59</v>
      </c>
      <c r="L1875" t="s">
        <v>34</v>
      </c>
      <c r="M1875" s="4">
        <f>+TablaVentas[[#This Row],[Cantidad]]*TablaVentas[[#This Row],[Precio_unitario]]*(1-TablaVentas[[#This Row],[Descuento]])</f>
        <v>25600</v>
      </c>
    </row>
    <row r="1876" spans="1:13" x14ac:dyDescent="0.25">
      <c r="A1876" t="s">
        <v>1946</v>
      </c>
      <c r="B1876">
        <v>45913</v>
      </c>
      <c r="C1876" t="s">
        <v>45</v>
      </c>
      <c r="D1876" t="s">
        <v>65</v>
      </c>
      <c r="E1876" t="s">
        <v>19</v>
      </c>
      <c r="F1876" t="s">
        <v>16</v>
      </c>
      <c r="G1876">
        <v>15</v>
      </c>
      <c r="H1876" s="4">
        <v>200</v>
      </c>
      <c r="I1876" s="3">
        <v>0.1</v>
      </c>
      <c r="J1876" t="s">
        <v>70</v>
      </c>
      <c r="K1876" t="s">
        <v>60</v>
      </c>
      <c r="L1876" t="s">
        <v>37</v>
      </c>
      <c r="M1876" s="4">
        <f>+TablaVentas[[#This Row],[Cantidad]]*TablaVentas[[#This Row],[Precio_unitario]]*(1-TablaVentas[[#This Row],[Descuento]])</f>
        <v>2700</v>
      </c>
    </row>
    <row r="1877" spans="1:13" x14ac:dyDescent="0.25">
      <c r="A1877" t="s">
        <v>1947</v>
      </c>
      <c r="B1877">
        <v>45836</v>
      </c>
      <c r="C1877" t="s">
        <v>45</v>
      </c>
      <c r="D1877" t="s">
        <v>63</v>
      </c>
      <c r="E1877" t="s">
        <v>15</v>
      </c>
      <c r="F1877" t="s">
        <v>16</v>
      </c>
      <c r="G1877">
        <v>34</v>
      </c>
      <c r="H1877" s="4">
        <v>50</v>
      </c>
      <c r="I1877" s="3">
        <v>0.1</v>
      </c>
      <c r="J1877" t="s">
        <v>74</v>
      </c>
      <c r="K1877" t="s">
        <v>59</v>
      </c>
      <c r="L1877" t="s">
        <v>34</v>
      </c>
      <c r="M1877" s="4">
        <f>+TablaVentas[[#This Row],[Cantidad]]*TablaVentas[[#This Row],[Precio_unitario]]*(1-TablaVentas[[#This Row],[Descuento]])</f>
        <v>1530</v>
      </c>
    </row>
    <row r="1878" spans="1:13" x14ac:dyDescent="0.25">
      <c r="A1878" t="s">
        <v>1948</v>
      </c>
      <c r="B1878">
        <v>45669</v>
      </c>
      <c r="C1878" t="s">
        <v>48</v>
      </c>
      <c r="D1878" t="s">
        <v>63</v>
      </c>
      <c r="E1878" t="s">
        <v>15</v>
      </c>
      <c r="F1878" t="s">
        <v>16</v>
      </c>
      <c r="G1878">
        <v>9</v>
      </c>
      <c r="H1878" s="4">
        <v>50</v>
      </c>
      <c r="I1878" s="3">
        <v>0.1</v>
      </c>
      <c r="J1878" t="s">
        <v>70</v>
      </c>
      <c r="K1878" t="s">
        <v>59</v>
      </c>
      <c r="L1878" t="s">
        <v>34</v>
      </c>
      <c r="M1878" s="4">
        <f>+TablaVentas[[#This Row],[Cantidad]]*TablaVentas[[#This Row],[Precio_unitario]]*(1-TablaVentas[[#This Row],[Descuento]])</f>
        <v>405</v>
      </c>
    </row>
    <row r="1879" spans="1:13" x14ac:dyDescent="0.25">
      <c r="A1879" t="s">
        <v>1949</v>
      </c>
      <c r="B1879">
        <v>45965</v>
      </c>
      <c r="C1879" t="s">
        <v>45</v>
      </c>
      <c r="D1879" t="s">
        <v>65</v>
      </c>
      <c r="E1879" t="s">
        <v>19</v>
      </c>
      <c r="F1879" t="s">
        <v>16</v>
      </c>
      <c r="G1879">
        <v>9</v>
      </c>
      <c r="H1879" s="4">
        <v>200</v>
      </c>
      <c r="I1879" s="3">
        <v>0.1</v>
      </c>
      <c r="J1879" t="s">
        <v>70</v>
      </c>
      <c r="K1879" t="s">
        <v>58</v>
      </c>
      <c r="L1879" t="s">
        <v>30</v>
      </c>
      <c r="M1879" s="4">
        <f>+TablaVentas[[#This Row],[Cantidad]]*TablaVentas[[#This Row],[Precio_unitario]]*(1-TablaVentas[[#This Row],[Descuento]])</f>
        <v>1620</v>
      </c>
    </row>
    <row r="1880" spans="1:13" x14ac:dyDescent="0.25">
      <c r="A1880" t="s">
        <v>1950</v>
      </c>
      <c r="B1880">
        <v>45692</v>
      </c>
      <c r="C1880" t="s">
        <v>48</v>
      </c>
      <c r="D1880" t="s">
        <v>64</v>
      </c>
      <c r="E1880" t="s">
        <v>17</v>
      </c>
      <c r="F1880" t="s">
        <v>18</v>
      </c>
      <c r="G1880">
        <v>42</v>
      </c>
      <c r="H1880" s="4">
        <v>1200</v>
      </c>
      <c r="I1880" s="3">
        <v>0.3</v>
      </c>
      <c r="J1880" t="s">
        <v>72</v>
      </c>
      <c r="K1880" t="s">
        <v>61</v>
      </c>
      <c r="L1880" t="s">
        <v>56</v>
      </c>
      <c r="M1880" s="4">
        <f>+TablaVentas[[#This Row],[Cantidad]]*TablaVentas[[#This Row],[Precio_unitario]]*(1-TablaVentas[[#This Row],[Descuento]])</f>
        <v>35280</v>
      </c>
    </row>
    <row r="1881" spans="1:13" x14ac:dyDescent="0.25">
      <c r="A1881" t="s">
        <v>1951</v>
      </c>
      <c r="B1881">
        <v>45715</v>
      </c>
      <c r="C1881" t="s">
        <v>47</v>
      </c>
      <c r="D1881" t="s">
        <v>64</v>
      </c>
      <c r="E1881" t="s">
        <v>17</v>
      </c>
      <c r="F1881" t="s">
        <v>18</v>
      </c>
      <c r="G1881">
        <v>14</v>
      </c>
      <c r="H1881" s="4">
        <v>1200</v>
      </c>
      <c r="I1881" s="3">
        <v>0.3</v>
      </c>
      <c r="J1881" t="s">
        <v>72</v>
      </c>
      <c r="K1881" t="s">
        <v>62</v>
      </c>
      <c r="L1881" t="s">
        <v>57</v>
      </c>
      <c r="M1881" s="4">
        <f>+TablaVentas[[#This Row],[Cantidad]]*TablaVentas[[#This Row],[Precio_unitario]]*(1-TablaVentas[[#This Row],[Descuento]])</f>
        <v>11760</v>
      </c>
    </row>
    <row r="1882" spans="1:13" x14ac:dyDescent="0.25">
      <c r="A1882" t="s">
        <v>1952</v>
      </c>
      <c r="B1882">
        <v>45826</v>
      </c>
      <c r="C1882" t="s">
        <v>45</v>
      </c>
      <c r="D1882" t="s">
        <v>64</v>
      </c>
      <c r="E1882" t="s">
        <v>17</v>
      </c>
      <c r="F1882" t="s">
        <v>18</v>
      </c>
      <c r="G1882">
        <v>13</v>
      </c>
      <c r="H1882" s="4">
        <v>1200</v>
      </c>
      <c r="I1882" s="3">
        <v>0.3</v>
      </c>
      <c r="J1882" t="s">
        <v>74</v>
      </c>
      <c r="K1882" t="s">
        <v>61</v>
      </c>
      <c r="L1882" t="s">
        <v>56</v>
      </c>
      <c r="M1882" s="4">
        <f>+TablaVentas[[#This Row],[Cantidad]]*TablaVentas[[#This Row],[Precio_unitario]]*(1-TablaVentas[[#This Row],[Descuento]])</f>
        <v>10920</v>
      </c>
    </row>
    <row r="1883" spans="1:13" x14ac:dyDescent="0.25">
      <c r="A1883" t="s">
        <v>1953</v>
      </c>
      <c r="B1883">
        <v>45734</v>
      </c>
      <c r="C1883" t="s">
        <v>45</v>
      </c>
      <c r="D1883" t="s">
        <v>65</v>
      </c>
      <c r="E1883" t="s">
        <v>19</v>
      </c>
      <c r="F1883" t="s">
        <v>16</v>
      </c>
      <c r="G1883">
        <v>37</v>
      </c>
      <c r="H1883" s="4">
        <v>200</v>
      </c>
      <c r="I1883" s="3">
        <v>0.1</v>
      </c>
      <c r="J1883" t="s">
        <v>72</v>
      </c>
      <c r="K1883" t="s">
        <v>62</v>
      </c>
      <c r="L1883" t="s">
        <v>57</v>
      </c>
      <c r="M1883" s="4">
        <f>+TablaVentas[[#This Row],[Cantidad]]*TablaVentas[[#This Row],[Precio_unitario]]*(1-TablaVentas[[#This Row],[Descuento]])</f>
        <v>6660</v>
      </c>
    </row>
    <row r="1884" spans="1:13" x14ac:dyDescent="0.25">
      <c r="A1884" t="s">
        <v>1954</v>
      </c>
      <c r="B1884">
        <v>45849</v>
      </c>
      <c r="C1884" t="s">
        <v>46</v>
      </c>
      <c r="D1884" t="s">
        <v>63</v>
      </c>
      <c r="E1884" t="s">
        <v>15</v>
      </c>
      <c r="F1884" t="s">
        <v>16</v>
      </c>
      <c r="G1884">
        <v>15</v>
      </c>
      <c r="H1884" s="4">
        <v>50</v>
      </c>
      <c r="I1884" s="3">
        <v>0.1</v>
      </c>
      <c r="J1884" t="s">
        <v>70</v>
      </c>
      <c r="K1884" t="s">
        <v>58</v>
      </c>
      <c r="L1884" t="s">
        <v>30</v>
      </c>
      <c r="M1884" s="4">
        <f>+TablaVentas[[#This Row],[Cantidad]]*TablaVentas[[#This Row],[Precio_unitario]]*(1-TablaVentas[[#This Row],[Descuento]])</f>
        <v>675</v>
      </c>
    </row>
    <row r="1885" spans="1:13" x14ac:dyDescent="0.25">
      <c r="A1885" t="s">
        <v>1955</v>
      </c>
      <c r="B1885">
        <v>45730</v>
      </c>
      <c r="C1885" t="s">
        <v>47</v>
      </c>
      <c r="D1885" t="s">
        <v>64</v>
      </c>
      <c r="E1885" t="s">
        <v>17</v>
      </c>
      <c r="F1885" t="s">
        <v>18</v>
      </c>
      <c r="G1885">
        <v>18</v>
      </c>
      <c r="H1885" s="4">
        <v>1200</v>
      </c>
      <c r="I1885" s="3">
        <v>0.3</v>
      </c>
      <c r="J1885" t="s">
        <v>74</v>
      </c>
      <c r="K1885" t="s">
        <v>59</v>
      </c>
      <c r="L1885" t="s">
        <v>34</v>
      </c>
      <c r="M1885" s="4">
        <f>+TablaVentas[[#This Row],[Cantidad]]*TablaVentas[[#This Row],[Precio_unitario]]*(1-TablaVentas[[#This Row],[Descuento]])</f>
        <v>15119.999999999998</v>
      </c>
    </row>
    <row r="1886" spans="1:13" x14ac:dyDescent="0.25">
      <c r="A1886" t="s">
        <v>1956</v>
      </c>
      <c r="B1886">
        <v>45904</v>
      </c>
      <c r="C1886" t="s">
        <v>45</v>
      </c>
      <c r="D1886" t="s">
        <v>64</v>
      </c>
      <c r="E1886" t="s">
        <v>17</v>
      </c>
      <c r="F1886" t="s">
        <v>18</v>
      </c>
      <c r="G1886">
        <v>36</v>
      </c>
      <c r="H1886" s="4">
        <v>1200</v>
      </c>
      <c r="I1886" s="3">
        <v>0.3</v>
      </c>
      <c r="J1886" t="s">
        <v>70</v>
      </c>
      <c r="K1886" t="s">
        <v>58</v>
      </c>
      <c r="L1886" t="s">
        <v>30</v>
      </c>
      <c r="M1886" s="4">
        <f>+TablaVentas[[#This Row],[Cantidad]]*TablaVentas[[#This Row],[Precio_unitario]]*(1-TablaVentas[[#This Row],[Descuento]])</f>
        <v>30239.999999999996</v>
      </c>
    </row>
    <row r="1887" spans="1:13" x14ac:dyDescent="0.25">
      <c r="A1887" t="s">
        <v>1957</v>
      </c>
      <c r="B1887">
        <v>45755</v>
      </c>
      <c r="C1887" t="s">
        <v>47</v>
      </c>
      <c r="D1887" t="s">
        <v>66</v>
      </c>
      <c r="E1887" t="s">
        <v>20</v>
      </c>
      <c r="F1887" t="s">
        <v>21</v>
      </c>
      <c r="G1887">
        <v>9</v>
      </c>
      <c r="H1887" s="4">
        <v>800</v>
      </c>
      <c r="I1887" s="3">
        <v>0.2</v>
      </c>
      <c r="J1887" t="s">
        <v>70</v>
      </c>
      <c r="K1887" t="s">
        <v>61</v>
      </c>
      <c r="L1887" t="s">
        <v>56</v>
      </c>
      <c r="M1887" s="4">
        <f>+TablaVentas[[#This Row],[Cantidad]]*TablaVentas[[#This Row],[Precio_unitario]]*(1-TablaVentas[[#This Row],[Descuento]])</f>
        <v>5760</v>
      </c>
    </row>
    <row r="1888" spans="1:13" x14ac:dyDescent="0.25">
      <c r="A1888" t="s">
        <v>1958</v>
      </c>
      <c r="B1888">
        <v>46009</v>
      </c>
      <c r="C1888" t="s">
        <v>45</v>
      </c>
      <c r="D1888" t="s">
        <v>66</v>
      </c>
      <c r="E1888" t="s">
        <v>20</v>
      </c>
      <c r="F1888" t="s">
        <v>21</v>
      </c>
      <c r="G1888">
        <v>27</v>
      </c>
      <c r="H1888" s="4">
        <v>800</v>
      </c>
      <c r="I1888" s="3">
        <v>0.2</v>
      </c>
      <c r="J1888" t="s">
        <v>70</v>
      </c>
      <c r="K1888" t="s">
        <v>59</v>
      </c>
      <c r="L1888" t="s">
        <v>34</v>
      </c>
      <c r="M1888" s="4">
        <f>+TablaVentas[[#This Row],[Cantidad]]*TablaVentas[[#This Row],[Precio_unitario]]*(1-TablaVentas[[#This Row],[Descuento]])</f>
        <v>17280</v>
      </c>
    </row>
    <row r="1889" spans="1:13" x14ac:dyDescent="0.25">
      <c r="A1889" t="s">
        <v>1959</v>
      </c>
      <c r="B1889">
        <v>45906</v>
      </c>
      <c r="C1889" t="s">
        <v>46</v>
      </c>
      <c r="D1889" t="s">
        <v>64</v>
      </c>
      <c r="E1889" t="s">
        <v>17</v>
      </c>
      <c r="F1889" t="s">
        <v>18</v>
      </c>
      <c r="G1889">
        <v>9</v>
      </c>
      <c r="H1889" s="4">
        <v>1200</v>
      </c>
      <c r="I1889" s="3">
        <v>0.3</v>
      </c>
      <c r="J1889" t="s">
        <v>70</v>
      </c>
      <c r="K1889" t="s">
        <v>59</v>
      </c>
      <c r="L1889" t="s">
        <v>34</v>
      </c>
      <c r="M1889" s="4">
        <f>+TablaVentas[[#This Row],[Cantidad]]*TablaVentas[[#This Row],[Precio_unitario]]*(1-TablaVentas[[#This Row],[Descuento]])</f>
        <v>7559.9999999999991</v>
      </c>
    </row>
    <row r="1890" spans="1:13" x14ac:dyDescent="0.25">
      <c r="A1890" t="s">
        <v>1960</v>
      </c>
      <c r="B1890">
        <v>45998</v>
      </c>
      <c r="C1890" t="s">
        <v>46</v>
      </c>
      <c r="D1890" t="s">
        <v>65</v>
      </c>
      <c r="E1890" t="s">
        <v>19</v>
      </c>
      <c r="F1890" t="s">
        <v>16</v>
      </c>
      <c r="G1890">
        <v>21</v>
      </c>
      <c r="H1890" s="4">
        <v>200</v>
      </c>
      <c r="I1890" s="3">
        <v>0.1</v>
      </c>
      <c r="J1890" t="s">
        <v>70</v>
      </c>
      <c r="K1890" t="s">
        <v>59</v>
      </c>
      <c r="L1890" t="s">
        <v>34</v>
      </c>
      <c r="M1890" s="4">
        <f>+TablaVentas[[#This Row],[Cantidad]]*TablaVentas[[#This Row],[Precio_unitario]]*(1-TablaVentas[[#This Row],[Descuento]])</f>
        <v>3780</v>
      </c>
    </row>
    <row r="1891" spans="1:13" x14ac:dyDescent="0.25">
      <c r="A1891" t="s">
        <v>1961</v>
      </c>
      <c r="B1891">
        <v>45864</v>
      </c>
      <c r="C1891" t="s">
        <v>45</v>
      </c>
      <c r="D1891" t="s">
        <v>65</v>
      </c>
      <c r="E1891" t="s">
        <v>19</v>
      </c>
      <c r="F1891" t="s">
        <v>16</v>
      </c>
      <c r="G1891">
        <v>27</v>
      </c>
      <c r="H1891" s="4">
        <v>200</v>
      </c>
      <c r="I1891" s="3">
        <v>0.1</v>
      </c>
      <c r="J1891" t="s">
        <v>74</v>
      </c>
      <c r="K1891" t="s">
        <v>62</v>
      </c>
      <c r="L1891" t="s">
        <v>57</v>
      </c>
      <c r="M1891" s="4">
        <f>+TablaVentas[[#This Row],[Cantidad]]*TablaVentas[[#This Row],[Precio_unitario]]*(1-TablaVentas[[#This Row],[Descuento]])</f>
        <v>4860</v>
      </c>
    </row>
    <row r="1892" spans="1:13" x14ac:dyDescent="0.25">
      <c r="A1892" t="s">
        <v>1962</v>
      </c>
      <c r="B1892">
        <v>45735</v>
      </c>
      <c r="C1892" t="s">
        <v>45</v>
      </c>
      <c r="D1892" t="s">
        <v>66</v>
      </c>
      <c r="E1892" t="s">
        <v>20</v>
      </c>
      <c r="F1892" t="s">
        <v>21</v>
      </c>
      <c r="G1892">
        <v>40</v>
      </c>
      <c r="H1892" s="4">
        <v>800</v>
      </c>
      <c r="I1892" s="3">
        <v>0.2</v>
      </c>
      <c r="J1892" t="s">
        <v>70</v>
      </c>
      <c r="K1892" t="s">
        <v>58</v>
      </c>
      <c r="L1892" t="s">
        <v>30</v>
      </c>
      <c r="M1892" s="4">
        <f>+TablaVentas[[#This Row],[Cantidad]]*TablaVentas[[#This Row],[Precio_unitario]]*(1-TablaVentas[[#This Row],[Descuento]])</f>
        <v>25600</v>
      </c>
    </row>
    <row r="1893" spans="1:13" x14ac:dyDescent="0.25">
      <c r="A1893" t="s">
        <v>1963</v>
      </c>
      <c r="B1893">
        <v>45923</v>
      </c>
      <c r="C1893" t="s">
        <v>45</v>
      </c>
      <c r="D1893" t="s">
        <v>63</v>
      </c>
      <c r="E1893" t="s">
        <v>15</v>
      </c>
      <c r="F1893" t="s">
        <v>16</v>
      </c>
      <c r="G1893">
        <v>30</v>
      </c>
      <c r="H1893" s="4">
        <v>50</v>
      </c>
      <c r="I1893" s="3">
        <v>0.1</v>
      </c>
      <c r="J1893" t="s">
        <v>72</v>
      </c>
      <c r="K1893" t="s">
        <v>60</v>
      </c>
      <c r="L1893" t="s">
        <v>37</v>
      </c>
      <c r="M1893" s="4">
        <f>+TablaVentas[[#This Row],[Cantidad]]*TablaVentas[[#This Row],[Precio_unitario]]*(1-TablaVentas[[#This Row],[Descuento]])</f>
        <v>1350</v>
      </c>
    </row>
    <row r="1894" spans="1:13" x14ac:dyDescent="0.25">
      <c r="A1894" t="s">
        <v>1964</v>
      </c>
      <c r="B1894">
        <v>45948</v>
      </c>
      <c r="C1894" t="s">
        <v>45</v>
      </c>
      <c r="D1894" t="s">
        <v>66</v>
      </c>
      <c r="E1894" t="s">
        <v>20</v>
      </c>
      <c r="F1894" t="s">
        <v>21</v>
      </c>
      <c r="G1894">
        <v>20</v>
      </c>
      <c r="H1894" s="4">
        <v>800</v>
      </c>
      <c r="I1894" s="3">
        <v>0.2</v>
      </c>
      <c r="J1894" t="s">
        <v>72</v>
      </c>
      <c r="K1894" t="s">
        <v>62</v>
      </c>
      <c r="L1894" t="s">
        <v>57</v>
      </c>
      <c r="M1894" s="4">
        <f>+TablaVentas[[#This Row],[Cantidad]]*TablaVentas[[#This Row],[Precio_unitario]]*(1-TablaVentas[[#This Row],[Descuento]])</f>
        <v>12800</v>
      </c>
    </row>
    <row r="1895" spans="1:13" x14ac:dyDescent="0.25">
      <c r="A1895" t="s">
        <v>1965</v>
      </c>
      <c r="B1895">
        <v>46017</v>
      </c>
      <c r="C1895" t="s">
        <v>45</v>
      </c>
      <c r="D1895" t="s">
        <v>63</v>
      </c>
      <c r="E1895" t="s">
        <v>15</v>
      </c>
      <c r="F1895" t="s">
        <v>16</v>
      </c>
      <c r="G1895">
        <v>44</v>
      </c>
      <c r="H1895" s="4">
        <v>50</v>
      </c>
      <c r="I1895" s="3">
        <v>0.1</v>
      </c>
      <c r="J1895" t="s">
        <v>72</v>
      </c>
      <c r="K1895" t="s">
        <v>58</v>
      </c>
      <c r="L1895" t="s">
        <v>30</v>
      </c>
      <c r="M1895" s="4">
        <f>+TablaVentas[[#This Row],[Cantidad]]*TablaVentas[[#This Row],[Precio_unitario]]*(1-TablaVentas[[#This Row],[Descuento]])</f>
        <v>1980</v>
      </c>
    </row>
    <row r="1896" spans="1:13" x14ac:dyDescent="0.25">
      <c r="A1896" t="s">
        <v>1966</v>
      </c>
      <c r="B1896">
        <v>45883</v>
      </c>
      <c r="C1896" t="s">
        <v>45</v>
      </c>
      <c r="D1896" t="s">
        <v>66</v>
      </c>
      <c r="E1896" t="s">
        <v>20</v>
      </c>
      <c r="F1896" t="s">
        <v>21</v>
      </c>
      <c r="G1896">
        <v>31</v>
      </c>
      <c r="H1896" s="4">
        <v>800</v>
      </c>
      <c r="I1896" s="3">
        <v>0.2</v>
      </c>
      <c r="J1896" t="s">
        <v>70</v>
      </c>
      <c r="K1896" t="s">
        <v>62</v>
      </c>
      <c r="L1896" t="s">
        <v>57</v>
      </c>
      <c r="M1896" s="4">
        <f>+TablaVentas[[#This Row],[Cantidad]]*TablaVentas[[#This Row],[Precio_unitario]]*(1-TablaVentas[[#This Row],[Descuento]])</f>
        <v>19840</v>
      </c>
    </row>
    <row r="1897" spans="1:13" x14ac:dyDescent="0.25">
      <c r="A1897" t="s">
        <v>1967</v>
      </c>
      <c r="B1897">
        <v>45691</v>
      </c>
      <c r="C1897" t="s">
        <v>47</v>
      </c>
      <c r="D1897" t="s">
        <v>66</v>
      </c>
      <c r="E1897" t="s">
        <v>20</v>
      </c>
      <c r="F1897" t="s">
        <v>21</v>
      </c>
      <c r="G1897">
        <v>30</v>
      </c>
      <c r="H1897" s="4">
        <v>800</v>
      </c>
      <c r="I1897" s="3">
        <v>0.2</v>
      </c>
      <c r="J1897" t="s">
        <v>74</v>
      </c>
      <c r="K1897" t="s">
        <v>62</v>
      </c>
      <c r="L1897" t="s">
        <v>57</v>
      </c>
      <c r="M1897" s="4">
        <f>+TablaVentas[[#This Row],[Cantidad]]*TablaVentas[[#This Row],[Precio_unitario]]*(1-TablaVentas[[#This Row],[Descuento]])</f>
        <v>19200</v>
      </c>
    </row>
    <row r="1898" spans="1:13" x14ac:dyDescent="0.25">
      <c r="A1898" t="s">
        <v>1968</v>
      </c>
      <c r="B1898">
        <v>45804</v>
      </c>
      <c r="C1898" t="s">
        <v>45</v>
      </c>
      <c r="D1898" t="s">
        <v>64</v>
      </c>
      <c r="E1898" t="s">
        <v>17</v>
      </c>
      <c r="F1898" t="s">
        <v>18</v>
      </c>
      <c r="G1898">
        <v>10</v>
      </c>
      <c r="H1898" s="4">
        <v>1200</v>
      </c>
      <c r="I1898" s="3">
        <v>0.3</v>
      </c>
      <c r="J1898" t="s">
        <v>74</v>
      </c>
      <c r="K1898" t="s">
        <v>60</v>
      </c>
      <c r="L1898" t="s">
        <v>37</v>
      </c>
      <c r="M1898" s="4">
        <f>+TablaVentas[[#This Row],[Cantidad]]*TablaVentas[[#This Row],[Precio_unitario]]*(1-TablaVentas[[#This Row],[Descuento]])</f>
        <v>8400</v>
      </c>
    </row>
    <row r="1899" spans="1:13" x14ac:dyDescent="0.25">
      <c r="A1899" t="s">
        <v>1969</v>
      </c>
      <c r="B1899">
        <v>45898</v>
      </c>
      <c r="C1899" t="s">
        <v>48</v>
      </c>
      <c r="D1899" t="s">
        <v>63</v>
      </c>
      <c r="E1899" t="s">
        <v>15</v>
      </c>
      <c r="F1899" t="s">
        <v>16</v>
      </c>
      <c r="G1899">
        <v>23</v>
      </c>
      <c r="H1899" s="4">
        <v>50</v>
      </c>
      <c r="I1899" s="3">
        <v>0.1</v>
      </c>
      <c r="J1899" t="s">
        <v>70</v>
      </c>
      <c r="K1899" t="s">
        <v>59</v>
      </c>
      <c r="L1899" t="s">
        <v>34</v>
      </c>
      <c r="M1899" s="4">
        <f>+TablaVentas[[#This Row],[Cantidad]]*TablaVentas[[#This Row],[Precio_unitario]]*(1-TablaVentas[[#This Row],[Descuento]])</f>
        <v>1035</v>
      </c>
    </row>
    <row r="1900" spans="1:13" x14ac:dyDescent="0.25">
      <c r="A1900" t="s">
        <v>1970</v>
      </c>
      <c r="B1900">
        <v>45896</v>
      </c>
      <c r="C1900" t="s">
        <v>47</v>
      </c>
      <c r="D1900" t="s">
        <v>65</v>
      </c>
      <c r="E1900" t="s">
        <v>19</v>
      </c>
      <c r="F1900" t="s">
        <v>16</v>
      </c>
      <c r="G1900">
        <v>30</v>
      </c>
      <c r="H1900" s="4">
        <v>200</v>
      </c>
      <c r="I1900" s="3">
        <v>0.1</v>
      </c>
      <c r="J1900" t="s">
        <v>70</v>
      </c>
      <c r="K1900" t="s">
        <v>59</v>
      </c>
      <c r="L1900" t="s">
        <v>34</v>
      </c>
      <c r="M1900" s="4">
        <f>+TablaVentas[[#This Row],[Cantidad]]*TablaVentas[[#This Row],[Precio_unitario]]*(1-TablaVentas[[#This Row],[Descuento]])</f>
        <v>5400</v>
      </c>
    </row>
    <row r="1901" spans="1:13" x14ac:dyDescent="0.25">
      <c r="A1901" t="s">
        <v>1971</v>
      </c>
      <c r="B1901">
        <v>45722</v>
      </c>
      <c r="C1901" t="s">
        <v>47</v>
      </c>
      <c r="D1901" t="s">
        <v>64</v>
      </c>
      <c r="E1901" t="s">
        <v>17</v>
      </c>
      <c r="F1901" t="s">
        <v>18</v>
      </c>
      <c r="G1901">
        <v>39</v>
      </c>
      <c r="H1901" s="4">
        <v>1200</v>
      </c>
      <c r="I1901" s="3">
        <v>0.3</v>
      </c>
      <c r="J1901" t="s">
        <v>70</v>
      </c>
      <c r="K1901" t="s">
        <v>62</v>
      </c>
      <c r="L1901" t="s">
        <v>57</v>
      </c>
      <c r="M1901" s="4">
        <f>+TablaVentas[[#This Row],[Cantidad]]*TablaVentas[[#This Row],[Precio_unitario]]*(1-TablaVentas[[#This Row],[Descuento]])</f>
        <v>32759.999999999996</v>
      </c>
    </row>
    <row r="1902" spans="1:13" x14ac:dyDescent="0.25">
      <c r="A1902" t="s">
        <v>1972</v>
      </c>
      <c r="B1902">
        <v>45830</v>
      </c>
      <c r="C1902" t="s">
        <v>48</v>
      </c>
      <c r="D1902" t="s">
        <v>63</v>
      </c>
      <c r="E1902" t="s">
        <v>15</v>
      </c>
      <c r="F1902" t="s">
        <v>16</v>
      </c>
      <c r="G1902">
        <v>24</v>
      </c>
      <c r="H1902" s="4">
        <v>50</v>
      </c>
      <c r="I1902" s="3">
        <v>0.1</v>
      </c>
      <c r="J1902" t="s">
        <v>72</v>
      </c>
      <c r="K1902" t="s">
        <v>60</v>
      </c>
      <c r="L1902" t="s">
        <v>37</v>
      </c>
      <c r="M1902" s="4">
        <f>+TablaVentas[[#This Row],[Cantidad]]*TablaVentas[[#This Row],[Precio_unitario]]*(1-TablaVentas[[#This Row],[Descuento]])</f>
        <v>1080</v>
      </c>
    </row>
    <row r="1903" spans="1:13" x14ac:dyDescent="0.25">
      <c r="A1903" t="s">
        <v>1973</v>
      </c>
      <c r="B1903">
        <v>45908</v>
      </c>
      <c r="C1903" t="s">
        <v>46</v>
      </c>
      <c r="D1903" t="s">
        <v>66</v>
      </c>
      <c r="E1903" t="s">
        <v>20</v>
      </c>
      <c r="F1903" t="s">
        <v>21</v>
      </c>
      <c r="G1903">
        <v>34</v>
      </c>
      <c r="H1903" s="4">
        <v>800</v>
      </c>
      <c r="I1903" s="3">
        <v>0.2</v>
      </c>
      <c r="J1903" t="s">
        <v>70</v>
      </c>
      <c r="K1903" t="s">
        <v>59</v>
      </c>
      <c r="L1903" t="s">
        <v>34</v>
      </c>
      <c r="M1903" s="4">
        <f>+TablaVentas[[#This Row],[Cantidad]]*TablaVentas[[#This Row],[Precio_unitario]]*(1-TablaVentas[[#This Row],[Descuento]])</f>
        <v>21760</v>
      </c>
    </row>
    <row r="1904" spans="1:13" x14ac:dyDescent="0.25">
      <c r="A1904" t="s">
        <v>1974</v>
      </c>
      <c r="B1904">
        <v>45932</v>
      </c>
      <c r="C1904" t="s">
        <v>48</v>
      </c>
      <c r="D1904" t="s">
        <v>64</v>
      </c>
      <c r="E1904" t="s">
        <v>17</v>
      </c>
      <c r="F1904" t="s">
        <v>18</v>
      </c>
      <c r="G1904">
        <v>18</v>
      </c>
      <c r="H1904" s="4">
        <v>1200</v>
      </c>
      <c r="I1904" s="3">
        <v>0.3</v>
      </c>
      <c r="J1904" t="s">
        <v>72</v>
      </c>
      <c r="K1904" t="s">
        <v>59</v>
      </c>
      <c r="L1904" t="s">
        <v>34</v>
      </c>
      <c r="M1904" s="4">
        <f>+TablaVentas[[#This Row],[Cantidad]]*TablaVentas[[#This Row],[Precio_unitario]]*(1-TablaVentas[[#This Row],[Descuento]])</f>
        <v>15119.999999999998</v>
      </c>
    </row>
    <row r="1905" spans="1:13" x14ac:dyDescent="0.25">
      <c r="A1905" t="s">
        <v>1975</v>
      </c>
      <c r="B1905">
        <v>45854</v>
      </c>
      <c r="C1905" t="s">
        <v>46</v>
      </c>
      <c r="D1905" t="s">
        <v>66</v>
      </c>
      <c r="E1905" t="s">
        <v>20</v>
      </c>
      <c r="F1905" t="s">
        <v>21</v>
      </c>
      <c r="G1905">
        <v>18</v>
      </c>
      <c r="H1905" s="4">
        <v>800</v>
      </c>
      <c r="I1905" s="3">
        <v>0.2</v>
      </c>
      <c r="J1905" t="s">
        <v>72</v>
      </c>
      <c r="K1905" t="s">
        <v>62</v>
      </c>
      <c r="L1905" t="s">
        <v>57</v>
      </c>
      <c r="M1905" s="4">
        <f>+TablaVentas[[#This Row],[Cantidad]]*TablaVentas[[#This Row],[Precio_unitario]]*(1-TablaVentas[[#This Row],[Descuento]])</f>
        <v>11520</v>
      </c>
    </row>
    <row r="1906" spans="1:13" x14ac:dyDescent="0.25">
      <c r="A1906" t="s">
        <v>1976</v>
      </c>
      <c r="B1906">
        <v>45897</v>
      </c>
      <c r="C1906" t="s">
        <v>48</v>
      </c>
      <c r="D1906" t="s">
        <v>64</v>
      </c>
      <c r="E1906" t="s">
        <v>17</v>
      </c>
      <c r="F1906" t="s">
        <v>18</v>
      </c>
      <c r="G1906">
        <v>34</v>
      </c>
      <c r="H1906" s="4">
        <v>1200</v>
      </c>
      <c r="I1906" s="3">
        <v>0.3</v>
      </c>
      <c r="J1906" t="s">
        <v>74</v>
      </c>
      <c r="K1906" t="s">
        <v>62</v>
      </c>
      <c r="L1906" t="s">
        <v>57</v>
      </c>
      <c r="M1906" s="4">
        <f>+TablaVentas[[#This Row],[Cantidad]]*TablaVentas[[#This Row],[Precio_unitario]]*(1-TablaVentas[[#This Row],[Descuento]])</f>
        <v>28560</v>
      </c>
    </row>
    <row r="1907" spans="1:13" x14ac:dyDescent="0.25">
      <c r="A1907" t="s">
        <v>1977</v>
      </c>
      <c r="B1907">
        <v>45885</v>
      </c>
      <c r="C1907" t="s">
        <v>45</v>
      </c>
      <c r="D1907" t="s">
        <v>66</v>
      </c>
      <c r="E1907" t="s">
        <v>20</v>
      </c>
      <c r="F1907" t="s">
        <v>21</v>
      </c>
      <c r="G1907">
        <v>27</v>
      </c>
      <c r="H1907" s="4">
        <v>800</v>
      </c>
      <c r="I1907" s="3">
        <v>0.2</v>
      </c>
      <c r="J1907" t="s">
        <v>70</v>
      </c>
      <c r="K1907" t="s">
        <v>60</v>
      </c>
      <c r="L1907" t="s">
        <v>37</v>
      </c>
      <c r="M1907" s="4">
        <f>+TablaVentas[[#This Row],[Cantidad]]*TablaVentas[[#This Row],[Precio_unitario]]*(1-TablaVentas[[#This Row],[Descuento]])</f>
        <v>17280</v>
      </c>
    </row>
    <row r="1908" spans="1:13" x14ac:dyDescent="0.25">
      <c r="A1908" t="s">
        <v>1978</v>
      </c>
      <c r="B1908">
        <v>45690</v>
      </c>
      <c r="C1908" t="s">
        <v>48</v>
      </c>
      <c r="D1908" t="s">
        <v>65</v>
      </c>
      <c r="E1908" t="s">
        <v>19</v>
      </c>
      <c r="F1908" t="s">
        <v>16</v>
      </c>
      <c r="G1908">
        <v>31</v>
      </c>
      <c r="H1908" s="4">
        <v>200</v>
      </c>
      <c r="I1908" s="3">
        <v>0.1</v>
      </c>
      <c r="J1908" t="s">
        <v>72</v>
      </c>
      <c r="K1908" t="s">
        <v>60</v>
      </c>
      <c r="L1908" t="s">
        <v>37</v>
      </c>
      <c r="M1908" s="4">
        <f>+TablaVentas[[#This Row],[Cantidad]]*TablaVentas[[#This Row],[Precio_unitario]]*(1-TablaVentas[[#This Row],[Descuento]])</f>
        <v>5580</v>
      </c>
    </row>
    <row r="1909" spans="1:13" x14ac:dyDescent="0.25">
      <c r="A1909" t="s">
        <v>1979</v>
      </c>
      <c r="B1909">
        <v>45784</v>
      </c>
      <c r="C1909" t="s">
        <v>45</v>
      </c>
      <c r="D1909" t="s">
        <v>63</v>
      </c>
      <c r="E1909" t="s">
        <v>15</v>
      </c>
      <c r="F1909" t="s">
        <v>16</v>
      </c>
      <c r="G1909">
        <v>24</v>
      </c>
      <c r="H1909" s="4">
        <v>50</v>
      </c>
      <c r="I1909" s="3">
        <v>0.1</v>
      </c>
      <c r="J1909" t="s">
        <v>70</v>
      </c>
      <c r="K1909" t="s">
        <v>62</v>
      </c>
      <c r="L1909" t="s">
        <v>57</v>
      </c>
      <c r="M1909" s="4">
        <f>+TablaVentas[[#This Row],[Cantidad]]*TablaVentas[[#This Row],[Precio_unitario]]*(1-TablaVentas[[#This Row],[Descuento]])</f>
        <v>1080</v>
      </c>
    </row>
    <row r="1910" spans="1:13" x14ac:dyDescent="0.25">
      <c r="A1910" t="s">
        <v>1980</v>
      </c>
      <c r="B1910">
        <v>45845</v>
      </c>
      <c r="C1910" t="s">
        <v>48</v>
      </c>
      <c r="D1910" t="s">
        <v>66</v>
      </c>
      <c r="E1910" t="s">
        <v>20</v>
      </c>
      <c r="F1910" t="s">
        <v>21</v>
      </c>
      <c r="G1910">
        <v>22</v>
      </c>
      <c r="H1910" s="4">
        <v>800</v>
      </c>
      <c r="I1910" s="3">
        <v>0.2</v>
      </c>
      <c r="J1910" t="s">
        <v>72</v>
      </c>
      <c r="K1910" t="s">
        <v>62</v>
      </c>
      <c r="L1910" t="s">
        <v>57</v>
      </c>
      <c r="M1910" s="4">
        <f>+TablaVentas[[#This Row],[Cantidad]]*TablaVentas[[#This Row],[Precio_unitario]]*(1-TablaVentas[[#This Row],[Descuento]])</f>
        <v>14080</v>
      </c>
    </row>
    <row r="1911" spans="1:13" x14ac:dyDescent="0.25">
      <c r="A1911" t="s">
        <v>1981</v>
      </c>
      <c r="B1911">
        <v>45729</v>
      </c>
      <c r="C1911" t="s">
        <v>45</v>
      </c>
      <c r="D1911" t="s">
        <v>65</v>
      </c>
      <c r="E1911" t="s">
        <v>19</v>
      </c>
      <c r="F1911" t="s">
        <v>16</v>
      </c>
      <c r="G1911">
        <v>6</v>
      </c>
      <c r="H1911" s="4">
        <v>200</v>
      </c>
      <c r="I1911" s="3">
        <v>0.1</v>
      </c>
      <c r="J1911" t="s">
        <v>70</v>
      </c>
      <c r="K1911" t="s">
        <v>58</v>
      </c>
      <c r="L1911" t="s">
        <v>30</v>
      </c>
      <c r="M1911" s="4">
        <f>+TablaVentas[[#This Row],[Cantidad]]*TablaVentas[[#This Row],[Precio_unitario]]*(1-TablaVentas[[#This Row],[Descuento]])</f>
        <v>1080</v>
      </c>
    </row>
    <row r="1912" spans="1:13" x14ac:dyDescent="0.25">
      <c r="A1912" t="s">
        <v>1982</v>
      </c>
      <c r="B1912">
        <v>45825</v>
      </c>
      <c r="C1912" t="s">
        <v>46</v>
      </c>
      <c r="D1912" t="s">
        <v>66</v>
      </c>
      <c r="E1912" t="s">
        <v>20</v>
      </c>
      <c r="F1912" t="s">
        <v>21</v>
      </c>
      <c r="G1912">
        <v>6</v>
      </c>
      <c r="H1912" s="4">
        <v>800</v>
      </c>
      <c r="I1912" s="3">
        <v>0.2</v>
      </c>
      <c r="J1912" t="s">
        <v>70</v>
      </c>
      <c r="K1912" t="s">
        <v>62</v>
      </c>
      <c r="L1912" t="s">
        <v>57</v>
      </c>
      <c r="M1912" s="4">
        <f>+TablaVentas[[#This Row],[Cantidad]]*TablaVentas[[#This Row],[Precio_unitario]]*(1-TablaVentas[[#This Row],[Descuento]])</f>
        <v>3840</v>
      </c>
    </row>
    <row r="1913" spans="1:13" x14ac:dyDescent="0.25">
      <c r="A1913" t="s">
        <v>1983</v>
      </c>
      <c r="B1913">
        <v>45819</v>
      </c>
      <c r="C1913" t="s">
        <v>45</v>
      </c>
      <c r="D1913" t="s">
        <v>65</v>
      </c>
      <c r="E1913" t="s">
        <v>19</v>
      </c>
      <c r="F1913" t="s">
        <v>16</v>
      </c>
      <c r="G1913">
        <v>12</v>
      </c>
      <c r="H1913" s="4">
        <v>200</v>
      </c>
      <c r="I1913" s="3">
        <v>0.1</v>
      </c>
      <c r="J1913" t="s">
        <v>74</v>
      </c>
      <c r="K1913" t="s">
        <v>60</v>
      </c>
      <c r="L1913" t="s">
        <v>37</v>
      </c>
      <c r="M1913" s="4">
        <f>+TablaVentas[[#This Row],[Cantidad]]*TablaVentas[[#This Row],[Precio_unitario]]*(1-TablaVentas[[#This Row],[Descuento]])</f>
        <v>2160</v>
      </c>
    </row>
    <row r="1914" spans="1:13" x14ac:dyDescent="0.25">
      <c r="A1914" t="s">
        <v>1984</v>
      </c>
      <c r="B1914">
        <v>45677</v>
      </c>
      <c r="C1914" t="s">
        <v>45</v>
      </c>
      <c r="D1914" t="s">
        <v>63</v>
      </c>
      <c r="E1914" t="s">
        <v>15</v>
      </c>
      <c r="F1914" t="s">
        <v>16</v>
      </c>
      <c r="G1914">
        <v>40</v>
      </c>
      <c r="H1914" s="4">
        <v>50</v>
      </c>
      <c r="I1914" s="3">
        <v>0.1</v>
      </c>
      <c r="J1914" t="s">
        <v>70</v>
      </c>
      <c r="K1914" t="s">
        <v>58</v>
      </c>
      <c r="L1914" t="s">
        <v>30</v>
      </c>
      <c r="M1914" s="4">
        <f>+TablaVentas[[#This Row],[Cantidad]]*TablaVentas[[#This Row],[Precio_unitario]]*(1-TablaVentas[[#This Row],[Descuento]])</f>
        <v>1800</v>
      </c>
    </row>
    <row r="1915" spans="1:13" x14ac:dyDescent="0.25">
      <c r="A1915" t="s">
        <v>1985</v>
      </c>
      <c r="B1915">
        <v>45754</v>
      </c>
      <c r="C1915" t="s">
        <v>46</v>
      </c>
      <c r="D1915" t="s">
        <v>66</v>
      </c>
      <c r="E1915" t="s">
        <v>20</v>
      </c>
      <c r="F1915" t="s">
        <v>21</v>
      </c>
      <c r="G1915">
        <v>6</v>
      </c>
      <c r="H1915" s="4">
        <v>800</v>
      </c>
      <c r="I1915" s="3">
        <v>0.2</v>
      </c>
      <c r="J1915" t="s">
        <v>70</v>
      </c>
      <c r="K1915" t="s">
        <v>58</v>
      </c>
      <c r="L1915" t="s">
        <v>30</v>
      </c>
      <c r="M1915" s="4">
        <f>+TablaVentas[[#This Row],[Cantidad]]*TablaVentas[[#This Row],[Precio_unitario]]*(1-TablaVentas[[#This Row],[Descuento]])</f>
        <v>3840</v>
      </c>
    </row>
    <row r="1916" spans="1:13" x14ac:dyDescent="0.25">
      <c r="A1916" t="s">
        <v>1986</v>
      </c>
      <c r="B1916">
        <v>45783</v>
      </c>
      <c r="C1916" t="s">
        <v>46</v>
      </c>
      <c r="D1916" t="s">
        <v>66</v>
      </c>
      <c r="E1916" t="s">
        <v>20</v>
      </c>
      <c r="F1916" t="s">
        <v>21</v>
      </c>
      <c r="G1916">
        <v>35</v>
      </c>
      <c r="H1916" s="4">
        <v>800</v>
      </c>
      <c r="I1916" s="3">
        <v>0.2</v>
      </c>
      <c r="J1916" t="s">
        <v>70</v>
      </c>
      <c r="K1916" t="s">
        <v>59</v>
      </c>
      <c r="L1916" t="s">
        <v>34</v>
      </c>
      <c r="M1916" s="4">
        <f>+TablaVentas[[#This Row],[Cantidad]]*TablaVentas[[#This Row],[Precio_unitario]]*(1-TablaVentas[[#This Row],[Descuento]])</f>
        <v>22400</v>
      </c>
    </row>
    <row r="1917" spans="1:13" x14ac:dyDescent="0.25">
      <c r="A1917" t="s">
        <v>1987</v>
      </c>
      <c r="B1917">
        <v>45696</v>
      </c>
      <c r="C1917" t="s">
        <v>47</v>
      </c>
      <c r="D1917" t="s">
        <v>66</v>
      </c>
      <c r="E1917" t="s">
        <v>20</v>
      </c>
      <c r="F1917" t="s">
        <v>21</v>
      </c>
      <c r="G1917">
        <v>18</v>
      </c>
      <c r="H1917" s="4">
        <v>800</v>
      </c>
      <c r="I1917" s="3">
        <v>0.2</v>
      </c>
      <c r="J1917" t="s">
        <v>70</v>
      </c>
      <c r="K1917" t="s">
        <v>60</v>
      </c>
      <c r="L1917" t="s">
        <v>37</v>
      </c>
      <c r="M1917" s="4">
        <f>+TablaVentas[[#This Row],[Cantidad]]*TablaVentas[[#This Row],[Precio_unitario]]*(1-TablaVentas[[#This Row],[Descuento]])</f>
        <v>11520</v>
      </c>
    </row>
    <row r="1918" spans="1:13" x14ac:dyDescent="0.25">
      <c r="A1918" t="s">
        <v>1988</v>
      </c>
      <c r="B1918">
        <v>45985</v>
      </c>
      <c r="C1918" t="s">
        <v>47</v>
      </c>
      <c r="D1918" t="s">
        <v>66</v>
      </c>
      <c r="E1918" t="s">
        <v>20</v>
      </c>
      <c r="F1918" t="s">
        <v>21</v>
      </c>
      <c r="G1918">
        <v>39</v>
      </c>
      <c r="H1918" s="4">
        <v>800</v>
      </c>
      <c r="I1918" s="3">
        <v>0.2</v>
      </c>
      <c r="J1918" t="s">
        <v>72</v>
      </c>
      <c r="K1918" t="s">
        <v>59</v>
      </c>
      <c r="L1918" t="s">
        <v>34</v>
      </c>
      <c r="M1918" s="4">
        <f>+TablaVentas[[#This Row],[Cantidad]]*TablaVentas[[#This Row],[Precio_unitario]]*(1-TablaVentas[[#This Row],[Descuento]])</f>
        <v>24960</v>
      </c>
    </row>
    <row r="1919" spans="1:13" x14ac:dyDescent="0.25">
      <c r="A1919" t="s">
        <v>1989</v>
      </c>
      <c r="B1919">
        <v>46022</v>
      </c>
      <c r="C1919" t="s">
        <v>48</v>
      </c>
      <c r="D1919" t="s">
        <v>66</v>
      </c>
      <c r="E1919" t="s">
        <v>20</v>
      </c>
      <c r="F1919" t="s">
        <v>21</v>
      </c>
      <c r="G1919">
        <v>40</v>
      </c>
      <c r="H1919" s="4">
        <v>800</v>
      </c>
      <c r="I1919" s="3">
        <v>0.2</v>
      </c>
      <c r="J1919" t="s">
        <v>74</v>
      </c>
      <c r="K1919" t="s">
        <v>61</v>
      </c>
      <c r="L1919" t="s">
        <v>56</v>
      </c>
      <c r="M1919" s="4">
        <f>+TablaVentas[[#This Row],[Cantidad]]*TablaVentas[[#This Row],[Precio_unitario]]*(1-TablaVentas[[#This Row],[Descuento]])</f>
        <v>25600</v>
      </c>
    </row>
    <row r="1920" spans="1:13" x14ac:dyDescent="0.25">
      <c r="A1920" t="s">
        <v>1990</v>
      </c>
      <c r="B1920">
        <v>45721</v>
      </c>
      <c r="C1920" t="s">
        <v>48</v>
      </c>
      <c r="D1920" t="s">
        <v>65</v>
      </c>
      <c r="E1920" t="s">
        <v>19</v>
      </c>
      <c r="F1920" t="s">
        <v>16</v>
      </c>
      <c r="G1920">
        <v>32</v>
      </c>
      <c r="H1920" s="4">
        <v>200</v>
      </c>
      <c r="I1920" s="3">
        <v>0.1</v>
      </c>
      <c r="J1920" t="s">
        <v>70</v>
      </c>
      <c r="K1920" t="s">
        <v>59</v>
      </c>
      <c r="L1920" t="s">
        <v>34</v>
      </c>
      <c r="M1920" s="4">
        <f>+TablaVentas[[#This Row],[Cantidad]]*TablaVentas[[#This Row],[Precio_unitario]]*(1-TablaVentas[[#This Row],[Descuento]])</f>
        <v>5760</v>
      </c>
    </row>
    <row r="1921" spans="1:13" x14ac:dyDescent="0.25">
      <c r="A1921" t="s">
        <v>1991</v>
      </c>
      <c r="B1921">
        <v>45933</v>
      </c>
      <c r="C1921" t="s">
        <v>47</v>
      </c>
      <c r="D1921" t="s">
        <v>66</v>
      </c>
      <c r="E1921" t="s">
        <v>20</v>
      </c>
      <c r="F1921" t="s">
        <v>21</v>
      </c>
      <c r="G1921">
        <v>20</v>
      </c>
      <c r="H1921" s="4">
        <v>800</v>
      </c>
      <c r="I1921" s="3">
        <v>0.2</v>
      </c>
      <c r="J1921" t="s">
        <v>74</v>
      </c>
      <c r="K1921" t="s">
        <v>58</v>
      </c>
      <c r="L1921" t="s">
        <v>30</v>
      </c>
      <c r="M1921" s="4">
        <f>+TablaVentas[[#This Row],[Cantidad]]*TablaVentas[[#This Row],[Precio_unitario]]*(1-TablaVentas[[#This Row],[Descuento]])</f>
        <v>12800</v>
      </c>
    </row>
    <row r="1922" spans="1:13" x14ac:dyDescent="0.25">
      <c r="A1922" t="s">
        <v>1992</v>
      </c>
      <c r="B1922">
        <v>46021</v>
      </c>
      <c r="C1922" t="s">
        <v>45</v>
      </c>
      <c r="D1922" t="s">
        <v>64</v>
      </c>
      <c r="E1922" t="s">
        <v>17</v>
      </c>
      <c r="F1922" t="s">
        <v>18</v>
      </c>
      <c r="G1922">
        <v>19</v>
      </c>
      <c r="H1922" s="4">
        <v>1200</v>
      </c>
      <c r="I1922" s="3">
        <v>0.3</v>
      </c>
      <c r="J1922" t="s">
        <v>70</v>
      </c>
      <c r="K1922" t="s">
        <v>58</v>
      </c>
      <c r="L1922" t="s">
        <v>30</v>
      </c>
      <c r="M1922" s="4">
        <f>+TablaVentas[[#This Row],[Cantidad]]*TablaVentas[[#This Row],[Precio_unitario]]*(1-TablaVentas[[#This Row],[Descuento]])</f>
        <v>15959.999999999998</v>
      </c>
    </row>
    <row r="1923" spans="1:13" x14ac:dyDescent="0.25">
      <c r="A1923" t="s">
        <v>1993</v>
      </c>
      <c r="B1923">
        <v>45948</v>
      </c>
      <c r="C1923" t="s">
        <v>45</v>
      </c>
      <c r="D1923" t="s">
        <v>63</v>
      </c>
      <c r="E1923" t="s">
        <v>15</v>
      </c>
      <c r="F1923" t="s">
        <v>16</v>
      </c>
      <c r="G1923">
        <v>33</v>
      </c>
      <c r="H1923" s="4">
        <v>50</v>
      </c>
      <c r="I1923" s="3">
        <v>0.1</v>
      </c>
      <c r="J1923" t="s">
        <v>74</v>
      </c>
      <c r="K1923" t="s">
        <v>61</v>
      </c>
      <c r="L1923" t="s">
        <v>56</v>
      </c>
      <c r="M1923" s="4">
        <f>+TablaVentas[[#This Row],[Cantidad]]*TablaVentas[[#This Row],[Precio_unitario]]*(1-TablaVentas[[#This Row],[Descuento]])</f>
        <v>1485</v>
      </c>
    </row>
    <row r="1924" spans="1:13" x14ac:dyDescent="0.25">
      <c r="A1924" t="s">
        <v>1994</v>
      </c>
      <c r="B1924">
        <v>45898</v>
      </c>
      <c r="C1924" t="s">
        <v>45</v>
      </c>
      <c r="D1924" t="s">
        <v>66</v>
      </c>
      <c r="E1924" t="s">
        <v>20</v>
      </c>
      <c r="F1924" t="s">
        <v>21</v>
      </c>
      <c r="G1924">
        <v>7</v>
      </c>
      <c r="H1924" s="4">
        <v>800</v>
      </c>
      <c r="I1924" s="3">
        <v>0.2</v>
      </c>
      <c r="J1924" t="s">
        <v>74</v>
      </c>
      <c r="K1924" t="s">
        <v>59</v>
      </c>
      <c r="L1924" t="s">
        <v>34</v>
      </c>
      <c r="M1924" s="4">
        <f>+TablaVentas[[#This Row],[Cantidad]]*TablaVentas[[#This Row],[Precio_unitario]]*(1-TablaVentas[[#This Row],[Descuento]])</f>
        <v>4480</v>
      </c>
    </row>
    <row r="1925" spans="1:13" x14ac:dyDescent="0.25">
      <c r="A1925" t="s">
        <v>1995</v>
      </c>
      <c r="B1925">
        <v>45753</v>
      </c>
      <c r="C1925" t="s">
        <v>45</v>
      </c>
      <c r="D1925" t="s">
        <v>66</v>
      </c>
      <c r="E1925" t="s">
        <v>20</v>
      </c>
      <c r="F1925" t="s">
        <v>21</v>
      </c>
      <c r="G1925">
        <v>36</v>
      </c>
      <c r="H1925" s="4">
        <v>800</v>
      </c>
      <c r="I1925" s="3">
        <v>0.2</v>
      </c>
      <c r="J1925" t="s">
        <v>72</v>
      </c>
      <c r="K1925" t="s">
        <v>62</v>
      </c>
      <c r="L1925" t="s">
        <v>57</v>
      </c>
      <c r="M1925" s="4">
        <f>+TablaVentas[[#This Row],[Cantidad]]*TablaVentas[[#This Row],[Precio_unitario]]*(1-TablaVentas[[#This Row],[Descuento]])</f>
        <v>23040</v>
      </c>
    </row>
    <row r="1926" spans="1:13" x14ac:dyDescent="0.25">
      <c r="A1926" t="s">
        <v>1996</v>
      </c>
      <c r="B1926">
        <v>45990</v>
      </c>
      <c r="C1926" t="s">
        <v>48</v>
      </c>
      <c r="D1926" t="s">
        <v>64</v>
      </c>
      <c r="E1926" t="s">
        <v>17</v>
      </c>
      <c r="F1926" t="s">
        <v>18</v>
      </c>
      <c r="G1926">
        <v>39</v>
      </c>
      <c r="H1926" s="4">
        <v>1200</v>
      </c>
      <c r="I1926" s="3">
        <v>0.3</v>
      </c>
      <c r="J1926" t="s">
        <v>74</v>
      </c>
      <c r="K1926" t="s">
        <v>59</v>
      </c>
      <c r="L1926" t="s">
        <v>34</v>
      </c>
      <c r="M1926" s="4">
        <f>+TablaVentas[[#This Row],[Cantidad]]*TablaVentas[[#This Row],[Precio_unitario]]*(1-TablaVentas[[#This Row],[Descuento]])</f>
        <v>32759.999999999996</v>
      </c>
    </row>
    <row r="1927" spans="1:13" x14ac:dyDescent="0.25">
      <c r="A1927" t="s">
        <v>1997</v>
      </c>
      <c r="B1927">
        <v>45664</v>
      </c>
      <c r="C1927" t="s">
        <v>47</v>
      </c>
      <c r="D1927" t="s">
        <v>64</v>
      </c>
      <c r="E1927" t="s">
        <v>17</v>
      </c>
      <c r="F1927" t="s">
        <v>18</v>
      </c>
      <c r="G1927">
        <v>38</v>
      </c>
      <c r="H1927" s="4">
        <v>1200</v>
      </c>
      <c r="I1927" s="3">
        <v>0.3</v>
      </c>
      <c r="J1927" t="s">
        <v>74</v>
      </c>
      <c r="K1927" t="s">
        <v>59</v>
      </c>
      <c r="L1927" t="s">
        <v>34</v>
      </c>
      <c r="M1927" s="4">
        <f>+TablaVentas[[#This Row],[Cantidad]]*TablaVentas[[#This Row],[Precio_unitario]]*(1-TablaVentas[[#This Row],[Descuento]])</f>
        <v>31919.999999999996</v>
      </c>
    </row>
    <row r="1928" spans="1:13" x14ac:dyDescent="0.25">
      <c r="A1928" t="s">
        <v>1998</v>
      </c>
      <c r="B1928">
        <v>45852</v>
      </c>
      <c r="C1928" t="s">
        <v>48</v>
      </c>
      <c r="D1928" t="s">
        <v>64</v>
      </c>
      <c r="E1928" t="s">
        <v>17</v>
      </c>
      <c r="F1928" t="s">
        <v>18</v>
      </c>
      <c r="G1928">
        <v>39</v>
      </c>
      <c r="H1928" s="4">
        <v>1200</v>
      </c>
      <c r="I1928" s="3">
        <v>0.3</v>
      </c>
      <c r="J1928" t="s">
        <v>72</v>
      </c>
      <c r="K1928" t="s">
        <v>58</v>
      </c>
      <c r="L1928" t="s">
        <v>30</v>
      </c>
      <c r="M1928" s="4">
        <f>+TablaVentas[[#This Row],[Cantidad]]*TablaVentas[[#This Row],[Precio_unitario]]*(1-TablaVentas[[#This Row],[Descuento]])</f>
        <v>32759.999999999996</v>
      </c>
    </row>
    <row r="1929" spans="1:13" x14ac:dyDescent="0.25">
      <c r="A1929" t="s">
        <v>1999</v>
      </c>
      <c r="B1929">
        <v>45885</v>
      </c>
      <c r="C1929" t="s">
        <v>48</v>
      </c>
      <c r="D1929" t="s">
        <v>64</v>
      </c>
      <c r="E1929" t="s">
        <v>17</v>
      </c>
      <c r="F1929" t="s">
        <v>18</v>
      </c>
      <c r="G1929">
        <v>40</v>
      </c>
      <c r="H1929" s="4">
        <v>1200</v>
      </c>
      <c r="I1929" s="3">
        <v>0.3</v>
      </c>
      <c r="J1929" t="s">
        <v>70</v>
      </c>
      <c r="K1929" t="s">
        <v>59</v>
      </c>
      <c r="L1929" t="s">
        <v>34</v>
      </c>
      <c r="M1929" s="4">
        <f>+TablaVentas[[#This Row],[Cantidad]]*TablaVentas[[#This Row],[Precio_unitario]]*(1-TablaVentas[[#This Row],[Descuento]])</f>
        <v>33600</v>
      </c>
    </row>
    <row r="1930" spans="1:13" x14ac:dyDescent="0.25">
      <c r="A1930" t="s">
        <v>2000</v>
      </c>
      <c r="B1930">
        <v>45901</v>
      </c>
      <c r="C1930" t="s">
        <v>47</v>
      </c>
      <c r="D1930" t="s">
        <v>63</v>
      </c>
      <c r="E1930" t="s">
        <v>15</v>
      </c>
      <c r="F1930" t="s">
        <v>16</v>
      </c>
      <c r="G1930">
        <v>32</v>
      </c>
      <c r="H1930" s="4">
        <v>50</v>
      </c>
      <c r="I1930" s="3">
        <v>0.1</v>
      </c>
      <c r="J1930" t="s">
        <v>72</v>
      </c>
      <c r="K1930" t="s">
        <v>58</v>
      </c>
      <c r="L1930" t="s">
        <v>30</v>
      </c>
      <c r="M1930" s="4">
        <f>+TablaVentas[[#This Row],[Cantidad]]*TablaVentas[[#This Row],[Precio_unitario]]*(1-TablaVentas[[#This Row],[Descuento]])</f>
        <v>1440</v>
      </c>
    </row>
    <row r="1931" spans="1:13" x14ac:dyDescent="0.25">
      <c r="A1931" t="s">
        <v>2001</v>
      </c>
      <c r="B1931">
        <v>45792</v>
      </c>
      <c r="C1931" t="s">
        <v>47</v>
      </c>
      <c r="D1931" t="s">
        <v>66</v>
      </c>
      <c r="E1931" t="s">
        <v>20</v>
      </c>
      <c r="F1931" t="s">
        <v>21</v>
      </c>
      <c r="G1931">
        <v>20</v>
      </c>
      <c r="H1931" s="4">
        <v>800</v>
      </c>
      <c r="I1931" s="3">
        <v>0.2</v>
      </c>
      <c r="J1931" t="s">
        <v>70</v>
      </c>
      <c r="K1931" t="s">
        <v>61</v>
      </c>
      <c r="L1931" t="s">
        <v>56</v>
      </c>
      <c r="M1931" s="4">
        <f>+TablaVentas[[#This Row],[Cantidad]]*TablaVentas[[#This Row],[Precio_unitario]]*(1-TablaVentas[[#This Row],[Descuento]])</f>
        <v>12800</v>
      </c>
    </row>
    <row r="1932" spans="1:13" x14ac:dyDescent="0.25">
      <c r="A1932" t="s">
        <v>2002</v>
      </c>
      <c r="B1932">
        <v>45923</v>
      </c>
      <c r="C1932" t="s">
        <v>47</v>
      </c>
      <c r="D1932" t="s">
        <v>65</v>
      </c>
      <c r="E1932" t="s">
        <v>19</v>
      </c>
      <c r="F1932" t="s">
        <v>16</v>
      </c>
      <c r="G1932">
        <v>24</v>
      </c>
      <c r="H1932" s="4">
        <v>200</v>
      </c>
      <c r="I1932" s="3">
        <v>0.1</v>
      </c>
      <c r="J1932" t="s">
        <v>70</v>
      </c>
      <c r="K1932" t="s">
        <v>60</v>
      </c>
      <c r="L1932" t="s">
        <v>37</v>
      </c>
      <c r="M1932" s="4">
        <f>+TablaVentas[[#This Row],[Cantidad]]*TablaVentas[[#This Row],[Precio_unitario]]*(1-TablaVentas[[#This Row],[Descuento]])</f>
        <v>4320</v>
      </c>
    </row>
    <row r="1933" spans="1:13" x14ac:dyDescent="0.25">
      <c r="A1933" t="s">
        <v>2003</v>
      </c>
      <c r="B1933">
        <v>45959</v>
      </c>
      <c r="C1933" t="s">
        <v>45</v>
      </c>
      <c r="D1933" t="s">
        <v>63</v>
      </c>
      <c r="E1933" t="s">
        <v>15</v>
      </c>
      <c r="F1933" t="s">
        <v>16</v>
      </c>
      <c r="G1933">
        <v>7</v>
      </c>
      <c r="H1933" s="4">
        <v>50</v>
      </c>
      <c r="I1933" s="3">
        <v>0.1</v>
      </c>
      <c r="J1933" t="s">
        <v>74</v>
      </c>
      <c r="K1933" t="s">
        <v>59</v>
      </c>
      <c r="L1933" t="s">
        <v>34</v>
      </c>
      <c r="M1933" s="4">
        <f>+TablaVentas[[#This Row],[Cantidad]]*TablaVentas[[#This Row],[Precio_unitario]]*(1-TablaVentas[[#This Row],[Descuento]])</f>
        <v>315</v>
      </c>
    </row>
    <row r="1934" spans="1:13" x14ac:dyDescent="0.25">
      <c r="A1934" t="s">
        <v>2004</v>
      </c>
      <c r="B1934">
        <v>45936</v>
      </c>
      <c r="C1934" t="s">
        <v>48</v>
      </c>
      <c r="D1934" t="s">
        <v>63</v>
      </c>
      <c r="E1934" t="s">
        <v>15</v>
      </c>
      <c r="F1934" t="s">
        <v>16</v>
      </c>
      <c r="G1934">
        <v>18</v>
      </c>
      <c r="H1934" s="4">
        <v>50</v>
      </c>
      <c r="I1934" s="3">
        <v>0.1</v>
      </c>
      <c r="J1934" t="s">
        <v>72</v>
      </c>
      <c r="K1934" t="s">
        <v>61</v>
      </c>
      <c r="L1934" t="s">
        <v>56</v>
      </c>
      <c r="M1934" s="4">
        <f>+TablaVentas[[#This Row],[Cantidad]]*TablaVentas[[#This Row],[Precio_unitario]]*(1-TablaVentas[[#This Row],[Descuento]])</f>
        <v>810</v>
      </c>
    </row>
    <row r="1935" spans="1:13" x14ac:dyDescent="0.25">
      <c r="A1935" t="s">
        <v>2005</v>
      </c>
      <c r="B1935">
        <v>45695</v>
      </c>
      <c r="C1935" t="s">
        <v>48</v>
      </c>
      <c r="D1935" t="s">
        <v>64</v>
      </c>
      <c r="E1935" t="s">
        <v>17</v>
      </c>
      <c r="F1935" t="s">
        <v>18</v>
      </c>
      <c r="G1935">
        <v>36</v>
      </c>
      <c r="H1935" s="4">
        <v>1200</v>
      </c>
      <c r="I1935" s="3">
        <v>0.3</v>
      </c>
      <c r="J1935" t="s">
        <v>72</v>
      </c>
      <c r="K1935" t="s">
        <v>60</v>
      </c>
      <c r="L1935" t="s">
        <v>37</v>
      </c>
      <c r="M1935" s="4">
        <f>+TablaVentas[[#This Row],[Cantidad]]*TablaVentas[[#This Row],[Precio_unitario]]*(1-TablaVentas[[#This Row],[Descuento]])</f>
        <v>30239.999999999996</v>
      </c>
    </row>
    <row r="1936" spans="1:13" x14ac:dyDescent="0.25">
      <c r="A1936" t="s">
        <v>2006</v>
      </c>
      <c r="B1936">
        <v>45825</v>
      </c>
      <c r="C1936" t="s">
        <v>48</v>
      </c>
      <c r="D1936" t="s">
        <v>66</v>
      </c>
      <c r="E1936" t="s">
        <v>20</v>
      </c>
      <c r="F1936" t="s">
        <v>21</v>
      </c>
      <c r="G1936">
        <v>41</v>
      </c>
      <c r="H1936" s="4">
        <v>800</v>
      </c>
      <c r="I1936" s="3">
        <v>0.2</v>
      </c>
      <c r="J1936" t="s">
        <v>74</v>
      </c>
      <c r="K1936" t="s">
        <v>61</v>
      </c>
      <c r="L1936" t="s">
        <v>56</v>
      </c>
      <c r="M1936" s="4">
        <f>+TablaVentas[[#This Row],[Cantidad]]*TablaVentas[[#This Row],[Precio_unitario]]*(1-TablaVentas[[#This Row],[Descuento]])</f>
        <v>26240</v>
      </c>
    </row>
    <row r="1937" spans="1:13" x14ac:dyDescent="0.25">
      <c r="A1937" t="s">
        <v>2007</v>
      </c>
      <c r="B1937">
        <v>45760</v>
      </c>
      <c r="C1937" t="s">
        <v>46</v>
      </c>
      <c r="D1937" t="s">
        <v>63</v>
      </c>
      <c r="E1937" t="s">
        <v>15</v>
      </c>
      <c r="F1937" t="s">
        <v>16</v>
      </c>
      <c r="G1937">
        <v>8</v>
      </c>
      <c r="H1937" s="4">
        <v>50</v>
      </c>
      <c r="I1937" s="3">
        <v>0.1</v>
      </c>
      <c r="J1937" t="s">
        <v>72</v>
      </c>
      <c r="K1937" t="s">
        <v>60</v>
      </c>
      <c r="L1937" t="s">
        <v>37</v>
      </c>
      <c r="M1937" s="4">
        <f>+TablaVentas[[#This Row],[Cantidad]]*TablaVentas[[#This Row],[Precio_unitario]]*(1-TablaVentas[[#This Row],[Descuento]])</f>
        <v>360</v>
      </c>
    </row>
    <row r="1938" spans="1:13" x14ac:dyDescent="0.25">
      <c r="A1938" t="s">
        <v>2008</v>
      </c>
      <c r="B1938">
        <v>45815</v>
      </c>
      <c r="C1938" t="s">
        <v>45</v>
      </c>
      <c r="D1938" t="s">
        <v>64</v>
      </c>
      <c r="E1938" t="s">
        <v>17</v>
      </c>
      <c r="F1938" t="s">
        <v>18</v>
      </c>
      <c r="G1938">
        <v>16</v>
      </c>
      <c r="H1938" s="4">
        <v>1200</v>
      </c>
      <c r="I1938" s="3">
        <v>0.3</v>
      </c>
      <c r="J1938" t="s">
        <v>72</v>
      </c>
      <c r="K1938" t="s">
        <v>60</v>
      </c>
      <c r="L1938" t="s">
        <v>37</v>
      </c>
      <c r="M1938" s="4">
        <f>+TablaVentas[[#This Row],[Cantidad]]*TablaVentas[[#This Row],[Precio_unitario]]*(1-TablaVentas[[#This Row],[Descuento]])</f>
        <v>13440</v>
      </c>
    </row>
    <row r="1939" spans="1:13" x14ac:dyDescent="0.25">
      <c r="A1939" t="s">
        <v>2009</v>
      </c>
      <c r="B1939">
        <v>45935</v>
      </c>
      <c r="C1939" t="s">
        <v>45</v>
      </c>
      <c r="D1939" t="s">
        <v>63</v>
      </c>
      <c r="E1939" t="s">
        <v>15</v>
      </c>
      <c r="F1939" t="s">
        <v>16</v>
      </c>
      <c r="G1939">
        <v>12</v>
      </c>
      <c r="H1939" s="4">
        <v>50</v>
      </c>
      <c r="I1939" s="3">
        <v>0.1</v>
      </c>
      <c r="J1939" t="s">
        <v>74</v>
      </c>
      <c r="K1939" t="s">
        <v>59</v>
      </c>
      <c r="L1939" t="s">
        <v>34</v>
      </c>
      <c r="M1939" s="4">
        <f>+TablaVentas[[#This Row],[Cantidad]]*TablaVentas[[#This Row],[Precio_unitario]]*(1-TablaVentas[[#This Row],[Descuento]])</f>
        <v>540</v>
      </c>
    </row>
    <row r="1940" spans="1:13" x14ac:dyDescent="0.25">
      <c r="A1940" t="s">
        <v>2010</v>
      </c>
      <c r="B1940">
        <v>45763</v>
      </c>
      <c r="C1940" t="s">
        <v>46</v>
      </c>
      <c r="D1940" t="s">
        <v>64</v>
      </c>
      <c r="E1940" t="s">
        <v>17</v>
      </c>
      <c r="F1940" t="s">
        <v>18</v>
      </c>
      <c r="G1940">
        <v>34</v>
      </c>
      <c r="H1940" s="4">
        <v>1200</v>
      </c>
      <c r="I1940" s="3">
        <v>0.3</v>
      </c>
      <c r="J1940" t="s">
        <v>74</v>
      </c>
      <c r="K1940" t="s">
        <v>59</v>
      </c>
      <c r="L1940" t="s">
        <v>34</v>
      </c>
      <c r="M1940" s="4">
        <f>+TablaVentas[[#This Row],[Cantidad]]*TablaVentas[[#This Row],[Precio_unitario]]*(1-TablaVentas[[#This Row],[Descuento]])</f>
        <v>28560</v>
      </c>
    </row>
    <row r="1941" spans="1:13" x14ac:dyDescent="0.25">
      <c r="A1941" t="s">
        <v>2011</v>
      </c>
      <c r="B1941">
        <v>45917</v>
      </c>
      <c r="C1941" t="s">
        <v>46</v>
      </c>
      <c r="D1941" t="s">
        <v>64</v>
      </c>
      <c r="E1941" t="s">
        <v>17</v>
      </c>
      <c r="F1941" t="s">
        <v>18</v>
      </c>
      <c r="G1941">
        <v>15</v>
      </c>
      <c r="H1941" s="4">
        <v>1200</v>
      </c>
      <c r="I1941" s="3">
        <v>0.3</v>
      </c>
      <c r="J1941" t="s">
        <v>72</v>
      </c>
      <c r="K1941" t="s">
        <v>58</v>
      </c>
      <c r="L1941" t="s">
        <v>30</v>
      </c>
      <c r="M1941" s="4">
        <f>+TablaVentas[[#This Row],[Cantidad]]*TablaVentas[[#This Row],[Precio_unitario]]*(1-TablaVentas[[#This Row],[Descuento]])</f>
        <v>12600</v>
      </c>
    </row>
    <row r="1942" spans="1:13" x14ac:dyDescent="0.25">
      <c r="A1942" t="s">
        <v>2012</v>
      </c>
      <c r="B1942">
        <v>45825</v>
      </c>
      <c r="C1942" t="s">
        <v>47</v>
      </c>
      <c r="D1942" t="s">
        <v>66</v>
      </c>
      <c r="E1942" t="s">
        <v>20</v>
      </c>
      <c r="F1942" t="s">
        <v>21</v>
      </c>
      <c r="G1942">
        <v>10</v>
      </c>
      <c r="H1942" s="4">
        <v>800</v>
      </c>
      <c r="I1942" s="3">
        <v>0.2</v>
      </c>
      <c r="J1942" t="s">
        <v>74</v>
      </c>
      <c r="K1942" t="s">
        <v>62</v>
      </c>
      <c r="L1942" t="s">
        <v>57</v>
      </c>
      <c r="M1942" s="4">
        <f>+TablaVentas[[#This Row],[Cantidad]]*TablaVentas[[#This Row],[Precio_unitario]]*(1-TablaVentas[[#This Row],[Descuento]])</f>
        <v>6400</v>
      </c>
    </row>
    <row r="1943" spans="1:13" x14ac:dyDescent="0.25">
      <c r="A1943" t="s">
        <v>2013</v>
      </c>
      <c r="B1943">
        <v>45714</v>
      </c>
      <c r="C1943" t="s">
        <v>46</v>
      </c>
      <c r="D1943" t="s">
        <v>63</v>
      </c>
      <c r="E1943" t="s">
        <v>15</v>
      </c>
      <c r="F1943" t="s">
        <v>16</v>
      </c>
      <c r="G1943">
        <v>37</v>
      </c>
      <c r="H1943" s="4">
        <v>50</v>
      </c>
      <c r="I1943" s="3">
        <v>0.1</v>
      </c>
      <c r="J1943" t="s">
        <v>72</v>
      </c>
      <c r="K1943" t="s">
        <v>60</v>
      </c>
      <c r="L1943" t="s">
        <v>37</v>
      </c>
      <c r="M1943" s="4">
        <f>+TablaVentas[[#This Row],[Cantidad]]*TablaVentas[[#This Row],[Precio_unitario]]*(1-TablaVentas[[#This Row],[Descuento]])</f>
        <v>1665</v>
      </c>
    </row>
    <row r="1944" spans="1:13" x14ac:dyDescent="0.25">
      <c r="A1944" t="s">
        <v>2014</v>
      </c>
      <c r="B1944">
        <v>45772</v>
      </c>
      <c r="C1944" t="s">
        <v>48</v>
      </c>
      <c r="D1944" t="s">
        <v>63</v>
      </c>
      <c r="E1944" t="s">
        <v>15</v>
      </c>
      <c r="F1944" t="s">
        <v>16</v>
      </c>
      <c r="G1944">
        <v>19</v>
      </c>
      <c r="H1944" s="4">
        <v>50</v>
      </c>
      <c r="I1944" s="3">
        <v>0.1</v>
      </c>
      <c r="J1944" t="s">
        <v>72</v>
      </c>
      <c r="K1944" t="s">
        <v>62</v>
      </c>
      <c r="L1944" t="s">
        <v>57</v>
      </c>
      <c r="M1944" s="4">
        <f>+TablaVentas[[#This Row],[Cantidad]]*TablaVentas[[#This Row],[Precio_unitario]]*(1-TablaVentas[[#This Row],[Descuento]])</f>
        <v>855</v>
      </c>
    </row>
    <row r="1945" spans="1:13" x14ac:dyDescent="0.25">
      <c r="A1945" t="s">
        <v>2015</v>
      </c>
      <c r="B1945">
        <v>45903</v>
      </c>
      <c r="C1945" t="s">
        <v>46</v>
      </c>
      <c r="D1945" t="s">
        <v>64</v>
      </c>
      <c r="E1945" t="s">
        <v>17</v>
      </c>
      <c r="F1945" t="s">
        <v>18</v>
      </c>
      <c r="G1945">
        <v>25</v>
      </c>
      <c r="H1945" s="4">
        <v>1200</v>
      </c>
      <c r="I1945" s="3">
        <v>0.3</v>
      </c>
      <c r="J1945" t="s">
        <v>74</v>
      </c>
      <c r="K1945" t="s">
        <v>61</v>
      </c>
      <c r="L1945" t="s">
        <v>56</v>
      </c>
      <c r="M1945" s="4">
        <f>+TablaVentas[[#This Row],[Cantidad]]*TablaVentas[[#This Row],[Precio_unitario]]*(1-TablaVentas[[#This Row],[Descuento]])</f>
        <v>21000</v>
      </c>
    </row>
    <row r="1946" spans="1:13" x14ac:dyDescent="0.25">
      <c r="A1946" t="s">
        <v>2016</v>
      </c>
      <c r="B1946">
        <v>45992</v>
      </c>
      <c r="C1946" t="s">
        <v>47</v>
      </c>
      <c r="D1946" t="s">
        <v>66</v>
      </c>
      <c r="E1946" t="s">
        <v>20</v>
      </c>
      <c r="F1946" t="s">
        <v>21</v>
      </c>
      <c r="G1946">
        <v>26</v>
      </c>
      <c r="H1946" s="4">
        <v>800</v>
      </c>
      <c r="I1946" s="3">
        <v>0.2</v>
      </c>
      <c r="J1946" t="s">
        <v>74</v>
      </c>
      <c r="K1946" t="s">
        <v>60</v>
      </c>
      <c r="L1946" t="s">
        <v>37</v>
      </c>
      <c r="M1946" s="4">
        <f>+TablaVentas[[#This Row],[Cantidad]]*TablaVentas[[#This Row],[Precio_unitario]]*(1-TablaVentas[[#This Row],[Descuento]])</f>
        <v>16640</v>
      </c>
    </row>
    <row r="1947" spans="1:13" x14ac:dyDescent="0.25">
      <c r="A1947" t="s">
        <v>2017</v>
      </c>
      <c r="B1947">
        <v>45898</v>
      </c>
      <c r="C1947" t="s">
        <v>48</v>
      </c>
      <c r="D1947" t="s">
        <v>65</v>
      </c>
      <c r="E1947" t="s">
        <v>19</v>
      </c>
      <c r="F1947" t="s">
        <v>16</v>
      </c>
      <c r="G1947">
        <v>19</v>
      </c>
      <c r="H1947" s="4">
        <v>200</v>
      </c>
      <c r="I1947" s="3">
        <v>0.1</v>
      </c>
      <c r="J1947" t="s">
        <v>74</v>
      </c>
      <c r="K1947" t="s">
        <v>60</v>
      </c>
      <c r="L1947" t="s">
        <v>37</v>
      </c>
      <c r="M1947" s="4">
        <f>+TablaVentas[[#This Row],[Cantidad]]*TablaVentas[[#This Row],[Precio_unitario]]*(1-TablaVentas[[#This Row],[Descuento]])</f>
        <v>3420</v>
      </c>
    </row>
    <row r="1948" spans="1:13" x14ac:dyDescent="0.25">
      <c r="A1948" t="s">
        <v>2018</v>
      </c>
      <c r="B1948">
        <v>45889</v>
      </c>
      <c r="C1948" t="s">
        <v>46</v>
      </c>
      <c r="D1948" t="s">
        <v>66</v>
      </c>
      <c r="E1948" t="s">
        <v>20</v>
      </c>
      <c r="F1948" t="s">
        <v>21</v>
      </c>
      <c r="G1948">
        <v>38</v>
      </c>
      <c r="H1948" s="4">
        <v>800</v>
      </c>
      <c r="I1948" s="3">
        <v>0.2</v>
      </c>
      <c r="J1948" t="s">
        <v>72</v>
      </c>
      <c r="K1948" t="s">
        <v>61</v>
      </c>
      <c r="L1948" t="s">
        <v>56</v>
      </c>
      <c r="M1948" s="4">
        <f>+TablaVentas[[#This Row],[Cantidad]]*TablaVentas[[#This Row],[Precio_unitario]]*(1-TablaVentas[[#This Row],[Descuento]])</f>
        <v>24320</v>
      </c>
    </row>
    <row r="1949" spans="1:13" x14ac:dyDescent="0.25">
      <c r="A1949" t="s">
        <v>2019</v>
      </c>
      <c r="B1949">
        <v>45938</v>
      </c>
      <c r="C1949" t="s">
        <v>48</v>
      </c>
      <c r="D1949" t="s">
        <v>65</v>
      </c>
      <c r="E1949" t="s">
        <v>19</v>
      </c>
      <c r="F1949" t="s">
        <v>16</v>
      </c>
      <c r="G1949">
        <v>19</v>
      </c>
      <c r="H1949" s="4">
        <v>200</v>
      </c>
      <c r="I1949" s="3">
        <v>0.1</v>
      </c>
      <c r="J1949" t="s">
        <v>72</v>
      </c>
      <c r="K1949" t="s">
        <v>59</v>
      </c>
      <c r="L1949" t="s">
        <v>34</v>
      </c>
      <c r="M1949" s="4">
        <f>+TablaVentas[[#This Row],[Cantidad]]*TablaVentas[[#This Row],[Precio_unitario]]*(1-TablaVentas[[#This Row],[Descuento]])</f>
        <v>3420</v>
      </c>
    </row>
    <row r="1950" spans="1:13" x14ac:dyDescent="0.25">
      <c r="A1950" t="s">
        <v>2020</v>
      </c>
      <c r="B1950">
        <v>45923</v>
      </c>
      <c r="C1950" t="s">
        <v>45</v>
      </c>
      <c r="D1950" t="s">
        <v>64</v>
      </c>
      <c r="E1950" t="s">
        <v>17</v>
      </c>
      <c r="F1950" t="s">
        <v>18</v>
      </c>
      <c r="G1950">
        <v>27</v>
      </c>
      <c r="H1950" s="4">
        <v>1200</v>
      </c>
      <c r="I1950" s="3">
        <v>0.3</v>
      </c>
      <c r="J1950" t="s">
        <v>72</v>
      </c>
      <c r="K1950" t="s">
        <v>60</v>
      </c>
      <c r="L1950" t="s">
        <v>37</v>
      </c>
      <c r="M1950" s="4">
        <f>+TablaVentas[[#This Row],[Cantidad]]*TablaVentas[[#This Row],[Precio_unitario]]*(1-TablaVentas[[#This Row],[Descuento]])</f>
        <v>22680</v>
      </c>
    </row>
    <row r="1951" spans="1:13" x14ac:dyDescent="0.25">
      <c r="A1951" t="s">
        <v>2021</v>
      </c>
      <c r="B1951">
        <v>45903</v>
      </c>
      <c r="C1951" t="s">
        <v>48</v>
      </c>
      <c r="D1951" t="s">
        <v>65</v>
      </c>
      <c r="E1951" t="s">
        <v>19</v>
      </c>
      <c r="F1951" t="s">
        <v>16</v>
      </c>
      <c r="G1951">
        <v>44</v>
      </c>
      <c r="H1951" s="4">
        <v>200</v>
      </c>
      <c r="I1951" s="3">
        <v>0.1</v>
      </c>
      <c r="J1951" t="s">
        <v>70</v>
      </c>
      <c r="K1951" t="s">
        <v>62</v>
      </c>
      <c r="L1951" t="s">
        <v>57</v>
      </c>
      <c r="M1951" s="4">
        <f>+TablaVentas[[#This Row],[Cantidad]]*TablaVentas[[#This Row],[Precio_unitario]]*(1-TablaVentas[[#This Row],[Descuento]])</f>
        <v>7920</v>
      </c>
    </row>
    <row r="1952" spans="1:13" x14ac:dyDescent="0.25">
      <c r="A1952" t="s">
        <v>2022</v>
      </c>
      <c r="B1952">
        <v>45743</v>
      </c>
      <c r="C1952" t="s">
        <v>48</v>
      </c>
      <c r="D1952" t="s">
        <v>66</v>
      </c>
      <c r="E1952" t="s">
        <v>20</v>
      </c>
      <c r="F1952" t="s">
        <v>21</v>
      </c>
      <c r="G1952">
        <v>38</v>
      </c>
      <c r="H1952" s="4">
        <v>800</v>
      </c>
      <c r="I1952" s="3">
        <v>0.2</v>
      </c>
      <c r="J1952" t="s">
        <v>74</v>
      </c>
      <c r="K1952" t="s">
        <v>58</v>
      </c>
      <c r="L1952" t="s">
        <v>30</v>
      </c>
      <c r="M1952" s="4">
        <f>+TablaVentas[[#This Row],[Cantidad]]*TablaVentas[[#This Row],[Precio_unitario]]*(1-TablaVentas[[#This Row],[Descuento]])</f>
        <v>24320</v>
      </c>
    </row>
    <row r="1953" spans="1:13" x14ac:dyDescent="0.25">
      <c r="A1953" t="s">
        <v>2023</v>
      </c>
      <c r="B1953">
        <v>45823</v>
      </c>
      <c r="C1953" t="s">
        <v>48</v>
      </c>
      <c r="D1953" t="s">
        <v>65</v>
      </c>
      <c r="E1953" t="s">
        <v>19</v>
      </c>
      <c r="F1953" t="s">
        <v>16</v>
      </c>
      <c r="G1953">
        <v>22</v>
      </c>
      <c r="H1953" s="4">
        <v>200</v>
      </c>
      <c r="I1953" s="3">
        <v>0.1</v>
      </c>
      <c r="J1953" t="s">
        <v>72</v>
      </c>
      <c r="K1953" t="s">
        <v>62</v>
      </c>
      <c r="L1953" t="s">
        <v>57</v>
      </c>
      <c r="M1953" s="4">
        <f>+TablaVentas[[#This Row],[Cantidad]]*TablaVentas[[#This Row],[Precio_unitario]]*(1-TablaVentas[[#This Row],[Descuento]])</f>
        <v>3960</v>
      </c>
    </row>
    <row r="1954" spans="1:13" x14ac:dyDescent="0.25">
      <c r="A1954" t="s">
        <v>2024</v>
      </c>
      <c r="B1954">
        <v>45742</v>
      </c>
      <c r="C1954" t="s">
        <v>47</v>
      </c>
      <c r="D1954" t="s">
        <v>65</v>
      </c>
      <c r="E1954" t="s">
        <v>19</v>
      </c>
      <c r="F1954" t="s">
        <v>16</v>
      </c>
      <c r="G1954">
        <v>20</v>
      </c>
      <c r="H1954" s="4">
        <v>200</v>
      </c>
      <c r="I1954" s="3">
        <v>0.1</v>
      </c>
      <c r="J1954" t="s">
        <v>74</v>
      </c>
      <c r="K1954" t="s">
        <v>60</v>
      </c>
      <c r="L1954" t="s">
        <v>37</v>
      </c>
      <c r="M1954" s="4">
        <f>+TablaVentas[[#This Row],[Cantidad]]*TablaVentas[[#This Row],[Precio_unitario]]*(1-TablaVentas[[#This Row],[Descuento]])</f>
        <v>3600</v>
      </c>
    </row>
    <row r="1955" spans="1:13" x14ac:dyDescent="0.25">
      <c r="A1955" t="s">
        <v>2025</v>
      </c>
      <c r="B1955">
        <v>45837</v>
      </c>
      <c r="C1955" t="s">
        <v>47</v>
      </c>
      <c r="D1955" t="s">
        <v>63</v>
      </c>
      <c r="E1955" t="s">
        <v>15</v>
      </c>
      <c r="F1955" t="s">
        <v>16</v>
      </c>
      <c r="G1955">
        <v>7</v>
      </c>
      <c r="H1955" s="4">
        <v>50</v>
      </c>
      <c r="I1955" s="3">
        <v>0.1</v>
      </c>
      <c r="J1955" t="s">
        <v>72</v>
      </c>
      <c r="K1955" t="s">
        <v>58</v>
      </c>
      <c r="L1955" t="s">
        <v>30</v>
      </c>
      <c r="M1955" s="4">
        <f>+TablaVentas[[#This Row],[Cantidad]]*TablaVentas[[#This Row],[Precio_unitario]]*(1-TablaVentas[[#This Row],[Descuento]])</f>
        <v>315</v>
      </c>
    </row>
    <row r="1956" spans="1:13" x14ac:dyDescent="0.25">
      <c r="A1956" t="s">
        <v>2026</v>
      </c>
      <c r="B1956">
        <v>45801</v>
      </c>
      <c r="C1956" t="s">
        <v>46</v>
      </c>
      <c r="D1956" t="s">
        <v>63</v>
      </c>
      <c r="E1956" t="s">
        <v>15</v>
      </c>
      <c r="F1956" t="s">
        <v>16</v>
      </c>
      <c r="G1956">
        <v>11</v>
      </c>
      <c r="H1956" s="4">
        <v>50</v>
      </c>
      <c r="I1956" s="3">
        <v>0.1</v>
      </c>
      <c r="J1956" t="s">
        <v>72</v>
      </c>
      <c r="K1956" t="s">
        <v>59</v>
      </c>
      <c r="L1956" t="s">
        <v>34</v>
      </c>
      <c r="M1956" s="4">
        <f>+TablaVentas[[#This Row],[Cantidad]]*TablaVentas[[#This Row],[Precio_unitario]]*(1-TablaVentas[[#This Row],[Descuento]])</f>
        <v>495</v>
      </c>
    </row>
    <row r="1957" spans="1:13" x14ac:dyDescent="0.25">
      <c r="A1957" t="s">
        <v>2027</v>
      </c>
      <c r="B1957">
        <v>45944</v>
      </c>
      <c r="C1957" t="s">
        <v>45</v>
      </c>
      <c r="D1957" t="s">
        <v>66</v>
      </c>
      <c r="E1957" t="s">
        <v>20</v>
      </c>
      <c r="F1957" t="s">
        <v>21</v>
      </c>
      <c r="G1957">
        <v>31</v>
      </c>
      <c r="H1957" s="4">
        <v>800</v>
      </c>
      <c r="I1957" s="3">
        <v>0.2</v>
      </c>
      <c r="J1957" t="s">
        <v>72</v>
      </c>
      <c r="K1957" t="s">
        <v>58</v>
      </c>
      <c r="L1957" t="s">
        <v>30</v>
      </c>
      <c r="M1957" s="4">
        <f>+TablaVentas[[#This Row],[Cantidad]]*TablaVentas[[#This Row],[Precio_unitario]]*(1-TablaVentas[[#This Row],[Descuento]])</f>
        <v>19840</v>
      </c>
    </row>
    <row r="1958" spans="1:13" x14ac:dyDescent="0.25">
      <c r="A1958" t="s">
        <v>2028</v>
      </c>
      <c r="B1958">
        <v>45856</v>
      </c>
      <c r="C1958" t="s">
        <v>46</v>
      </c>
      <c r="D1958" t="s">
        <v>63</v>
      </c>
      <c r="E1958" t="s">
        <v>15</v>
      </c>
      <c r="F1958" t="s">
        <v>16</v>
      </c>
      <c r="G1958">
        <v>26</v>
      </c>
      <c r="H1958" s="4">
        <v>50</v>
      </c>
      <c r="I1958" s="3">
        <v>0.1</v>
      </c>
      <c r="J1958" t="s">
        <v>70</v>
      </c>
      <c r="K1958" t="s">
        <v>62</v>
      </c>
      <c r="L1958" t="s">
        <v>57</v>
      </c>
      <c r="M1958" s="4">
        <f>+TablaVentas[[#This Row],[Cantidad]]*TablaVentas[[#This Row],[Precio_unitario]]*(1-TablaVentas[[#This Row],[Descuento]])</f>
        <v>1170</v>
      </c>
    </row>
    <row r="1959" spans="1:13" x14ac:dyDescent="0.25">
      <c r="A1959" t="s">
        <v>2029</v>
      </c>
      <c r="B1959">
        <v>45915</v>
      </c>
      <c r="C1959" t="s">
        <v>45</v>
      </c>
      <c r="D1959" t="s">
        <v>65</v>
      </c>
      <c r="E1959" t="s">
        <v>19</v>
      </c>
      <c r="F1959" t="s">
        <v>16</v>
      </c>
      <c r="G1959">
        <v>15</v>
      </c>
      <c r="H1959" s="4">
        <v>200</v>
      </c>
      <c r="I1959" s="3">
        <v>0.1</v>
      </c>
      <c r="J1959" t="s">
        <v>74</v>
      </c>
      <c r="K1959" t="s">
        <v>62</v>
      </c>
      <c r="L1959" t="s">
        <v>57</v>
      </c>
      <c r="M1959" s="4">
        <f>+TablaVentas[[#This Row],[Cantidad]]*TablaVentas[[#This Row],[Precio_unitario]]*(1-TablaVentas[[#This Row],[Descuento]])</f>
        <v>2700</v>
      </c>
    </row>
    <row r="1960" spans="1:13" x14ac:dyDescent="0.25">
      <c r="A1960" t="s">
        <v>2030</v>
      </c>
      <c r="B1960">
        <v>45678</v>
      </c>
      <c r="C1960" t="s">
        <v>45</v>
      </c>
      <c r="D1960" t="s">
        <v>63</v>
      </c>
      <c r="E1960" t="s">
        <v>15</v>
      </c>
      <c r="F1960" t="s">
        <v>16</v>
      </c>
      <c r="G1960">
        <v>26</v>
      </c>
      <c r="H1960" s="4">
        <v>50</v>
      </c>
      <c r="I1960" s="3">
        <v>0.1</v>
      </c>
      <c r="J1960" t="s">
        <v>70</v>
      </c>
      <c r="K1960" t="s">
        <v>61</v>
      </c>
      <c r="L1960" t="s">
        <v>56</v>
      </c>
      <c r="M1960" s="4">
        <f>+TablaVentas[[#This Row],[Cantidad]]*TablaVentas[[#This Row],[Precio_unitario]]*(1-TablaVentas[[#This Row],[Descuento]])</f>
        <v>1170</v>
      </c>
    </row>
    <row r="1961" spans="1:13" x14ac:dyDescent="0.25">
      <c r="A1961" t="s">
        <v>2031</v>
      </c>
      <c r="B1961">
        <v>45816</v>
      </c>
      <c r="C1961" t="s">
        <v>45</v>
      </c>
      <c r="D1961" t="s">
        <v>65</v>
      </c>
      <c r="E1961" t="s">
        <v>19</v>
      </c>
      <c r="F1961" t="s">
        <v>16</v>
      </c>
      <c r="G1961">
        <v>13</v>
      </c>
      <c r="H1961" s="4">
        <v>200</v>
      </c>
      <c r="I1961" s="3">
        <v>0.1</v>
      </c>
      <c r="J1961" t="s">
        <v>72</v>
      </c>
      <c r="K1961" t="s">
        <v>60</v>
      </c>
      <c r="L1961" t="s">
        <v>37</v>
      </c>
      <c r="M1961" s="4">
        <f>+TablaVentas[[#This Row],[Cantidad]]*TablaVentas[[#This Row],[Precio_unitario]]*(1-TablaVentas[[#This Row],[Descuento]])</f>
        <v>2340</v>
      </c>
    </row>
    <row r="1962" spans="1:13" x14ac:dyDescent="0.25">
      <c r="A1962" t="s">
        <v>2032</v>
      </c>
      <c r="B1962">
        <v>45693</v>
      </c>
      <c r="C1962" t="s">
        <v>47</v>
      </c>
      <c r="D1962" t="s">
        <v>66</v>
      </c>
      <c r="E1962" t="s">
        <v>20</v>
      </c>
      <c r="F1962" t="s">
        <v>21</v>
      </c>
      <c r="G1962">
        <v>12</v>
      </c>
      <c r="H1962" s="4">
        <v>800</v>
      </c>
      <c r="I1962" s="3">
        <v>0.2</v>
      </c>
      <c r="J1962" t="s">
        <v>70</v>
      </c>
      <c r="K1962" t="s">
        <v>61</v>
      </c>
      <c r="L1962" t="s">
        <v>56</v>
      </c>
      <c r="M1962" s="4">
        <f>+TablaVentas[[#This Row],[Cantidad]]*TablaVentas[[#This Row],[Precio_unitario]]*(1-TablaVentas[[#This Row],[Descuento]])</f>
        <v>7680</v>
      </c>
    </row>
    <row r="1963" spans="1:13" x14ac:dyDescent="0.25">
      <c r="A1963" t="s">
        <v>2033</v>
      </c>
      <c r="B1963">
        <v>45777</v>
      </c>
      <c r="C1963" t="s">
        <v>46</v>
      </c>
      <c r="D1963" t="s">
        <v>64</v>
      </c>
      <c r="E1963" t="s">
        <v>17</v>
      </c>
      <c r="F1963" t="s">
        <v>18</v>
      </c>
      <c r="G1963">
        <v>42</v>
      </c>
      <c r="H1963" s="4">
        <v>1200</v>
      </c>
      <c r="I1963" s="3">
        <v>0.3</v>
      </c>
      <c r="J1963" t="s">
        <v>70</v>
      </c>
      <c r="K1963" t="s">
        <v>62</v>
      </c>
      <c r="L1963" t="s">
        <v>57</v>
      </c>
      <c r="M1963" s="4">
        <f>+TablaVentas[[#This Row],[Cantidad]]*TablaVentas[[#This Row],[Precio_unitario]]*(1-TablaVentas[[#This Row],[Descuento]])</f>
        <v>35280</v>
      </c>
    </row>
    <row r="1964" spans="1:13" x14ac:dyDescent="0.25">
      <c r="A1964" t="s">
        <v>2034</v>
      </c>
      <c r="B1964">
        <v>45917</v>
      </c>
      <c r="C1964" t="s">
        <v>46</v>
      </c>
      <c r="D1964" t="s">
        <v>63</v>
      </c>
      <c r="E1964" t="s">
        <v>15</v>
      </c>
      <c r="F1964" t="s">
        <v>16</v>
      </c>
      <c r="G1964">
        <v>18</v>
      </c>
      <c r="H1964" s="4">
        <v>50</v>
      </c>
      <c r="I1964" s="3">
        <v>0.1</v>
      </c>
      <c r="J1964" t="s">
        <v>72</v>
      </c>
      <c r="K1964" t="s">
        <v>61</v>
      </c>
      <c r="L1964" t="s">
        <v>56</v>
      </c>
      <c r="M1964" s="4">
        <f>+TablaVentas[[#This Row],[Cantidad]]*TablaVentas[[#This Row],[Precio_unitario]]*(1-TablaVentas[[#This Row],[Descuento]])</f>
        <v>810</v>
      </c>
    </row>
    <row r="1965" spans="1:13" x14ac:dyDescent="0.25">
      <c r="A1965" t="s">
        <v>2035</v>
      </c>
      <c r="B1965">
        <v>45963</v>
      </c>
      <c r="C1965" t="s">
        <v>45</v>
      </c>
      <c r="D1965" t="s">
        <v>65</v>
      </c>
      <c r="E1965" t="s">
        <v>19</v>
      </c>
      <c r="F1965" t="s">
        <v>16</v>
      </c>
      <c r="G1965">
        <v>44</v>
      </c>
      <c r="H1965" s="4">
        <v>200</v>
      </c>
      <c r="I1965" s="3">
        <v>0.1</v>
      </c>
      <c r="J1965" t="s">
        <v>74</v>
      </c>
      <c r="K1965" t="s">
        <v>61</v>
      </c>
      <c r="L1965" t="s">
        <v>56</v>
      </c>
      <c r="M1965" s="4">
        <f>+TablaVentas[[#This Row],[Cantidad]]*TablaVentas[[#This Row],[Precio_unitario]]*(1-TablaVentas[[#This Row],[Descuento]])</f>
        <v>7920</v>
      </c>
    </row>
    <row r="1966" spans="1:13" x14ac:dyDescent="0.25">
      <c r="A1966" t="s">
        <v>2036</v>
      </c>
      <c r="B1966">
        <v>45745</v>
      </c>
      <c r="C1966" t="s">
        <v>45</v>
      </c>
      <c r="D1966" t="s">
        <v>63</v>
      </c>
      <c r="E1966" t="s">
        <v>15</v>
      </c>
      <c r="F1966" t="s">
        <v>16</v>
      </c>
      <c r="G1966">
        <v>26</v>
      </c>
      <c r="H1966" s="4">
        <v>50</v>
      </c>
      <c r="I1966" s="3">
        <v>0.1</v>
      </c>
      <c r="J1966" t="s">
        <v>72</v>
      </c>
      <c r="K1966" t="s">
        <v>59</v>
      </c>
      <c r="L1966" t="s">
        <v>34</v>
      </c>
      <c r="M1966" s="4">
        <f>+TablaVentas[[#This Row],[Cantidad]]*TablaVentas[[#This Row],[Precio_unitario]]*(1-TablaVentas[[#This Row],[Descuento]])</f>
        <v>1170</v>
      </c>
    </row>
    <row r="1967" spans="1:13" x14ac:dyDescent="0.25">
      <c r="A1967" t="s">
        <v>2037</v>
      </c>
      <c r="B1967">
        <v>45808</v>
      </c>
      <c r="C1967" t="s">
        <v>48</v>
      </c>
      <c r="D1967" t="s">
        <v>66</v>
      </c>
      <c r="E1967" t="s">
        <v>20</v>
      </c>
      <c r="F1967" t="s">
        <v>21</v>
      </c>
      <c r="G1967">
        <v>6</v>
      </c>
      <c r="H1967" s="4">
        <v>800</v>
      </c>
      <c r="I1967" s="3">
        <v>0.2</v>
      </c>
      <c r="J1967" t="s">
        <v>70</v>
      </c>
      <c r="K1967" t="s">
        <v>59</v>
      </c>
      <c r="L1967" t="s">
        <v>34</v>
      </c>
      <c r="M1967" s="4">
        <f>+TablaVentas[[#This Row],[Cantidad]]*TablaVentas[[#This Row],[Precio_unitario]]*(1-TablaVentas[[#This Row],[Descuento]])</f>
        <v>3840</v>
      </c>
    </row>
    <row r="1968" spans="1:13" x14ac:dyDescent="0.25">
      <c r="A1968" t="s">
        <v>2038</v>
      </c>
      <c r="B1968">
        <v>45670</v>
      </c>
      <c r="C1968" t="s">
        <v>48</v>
      </c>
      <c r="D1968" t="s">
        <v>64</v>
      </c>
      <c r="E1968" t="s">
        <v>17</v>
      </c>
      <c r="F1968" t="s">
        <v>18</v>
      </c>
      <c r="G1968">
        <v>9</v>
      </c>
      <c r="H1968" s="4">
        <v>1200</v>
      </c>
      <c r="I1968" s="3">
        <v>0.3</v>
      </c>
      <c r="J1968" t="s">
        <v>74</v>
      </c>
      <c r="K1968" t="s">
        <v>61</v>
      </c>
      <c r="L1968" t="s">
        <v>56</v>
      </c>
      <c r="M1968" s="4">
        <f>+TablaVentas[[#This Row],[Cantidad]]*TablaVentas[[#This Row],[Precio_unitario]]*(1-TablaVentas[[#This Row],[Descuento]])</f>
        <v>7559.9999999999991</v>
      </c>
    </row>
    <row r="1969" spans="1:13" x14ac:dyDescent="0.25">
      <c r="A1969" t="s">
        <v>2039</v>
      </c>
      <c r="B1969">
        <v>45854</v>
      </c>
      <c r="C1969" t="s">
        <v>46</v>
      </c>
      <c r="D1969" t="s">
        <v>66</v>
      </c>
      <c r="E1969" t="s">
        <v>20</v>
      </c>
      <c r="F1969" t="s">
        <v>21</v>
      </c>
      <c r="G1969">
        <v>34</v>
      </c>
      <c r="H1969" s="4">
        <v>800</v>
      </c>
      <c r="I1969" s="3">
        <v>0.2</v>
      </c>
      <c r="J1969" t="s">
        <v>70</v>
      </c>
      <c r="K1969" t="s">
        <v>60</v>
      </c>
      <c r="L1969" t="s">
        <v>37</v>
      </c>
      <c r="M1969" s="4">
        <f>+TablaVentas[[#This Row],[Cantidad]]*TablaVentas[[#This Row],[Precio_unitario]]*(1-TablaVentas[[#This Row],[Descuento]])</f>
        <v>21760</v>
      </c>
    </row>
    <row r="1970" spans="1:13" x14ac:dyDescent="0.25">
      <c r="A1970" t="s">
        <v>2040</v>
      </c>
      <c r="B1970">
        <v>45816</v>
      </c>
      <c r="C1970" t="s">
        <v>45</v>
      </c>
      <c r="D1970" t="s">
        <v>64</v>
      </c>
      <c r="E1970" t="s">
        <v>17</v>
      </c>
      <c r="F1970" t="s">
        <v>18</v>
      </c>
      <c r="G1970">
        <v>37</v>
      </c>
      <c r="H1970" s="4">
        <v>1200</v>
      </c>
      <c r="I1970" s="3">
        <v>0.3</v>
      </c>
      <c r="J1970" t="s">
        <v>72</v>
      </c>
      <c r="K1970" t="s">
        <v>62</v>
      </c>
      <c r="L1970" t="s">
        <v>57</v>
      </c>
      <c r="M1970" s="4">
        <f>+TablaVentas[[#This Row],[Cantidad]]*TablaVentas[[#This Row],[Precio_unitario]]*(1-TablaVentas[[#This Row],[Descuento]])</f>
        <v>31079.999999999996</v>
      </c>
    </row>
    <row r="1971" spans="1:13" x14ac:dyDescent="0.25">
      <c r="A1971" t="s">
        <v>2041</v>
      </c>
      <c r="B1971">
        <v>45987</v>
      </c>
      <c r="C1971" t="s">
        <v>45</v>
      </c>
      <c r="D1971" t="s">
        <v>64</v>
      </c>
      <c r="E1971" t="s">
        <v>17</v>
      </c>
      <c r="F1971" t="s">
        <v>18</v>
      </c>
      <c r="G1971">
        <v>39</v>
      </c>
      <c r="H1971" s="4">
        <v>1200</v>
      </c>
      <c r="I1971" s="3">
        <v>0.3</v>
      </c>
      <c r="J1971" t="s">
        <v>70</v>
      </c>
      <c r="K1971" t="s">
        <v>59</v>
      </c>
      <c r="L1971" t="s">
        <v>34</v>
      </c>
      <c r="M1971" s="4">
        <f>+TablaVentas[[#This Row],[Cantidad]]*TablaVentas[[#This Row],[Precio_unitario]]*(1-TablaVentas[[#This Row],[Descuento]])</f>
        <v>32759.999999999996</v>
      </c>
    </row>
    <row r="1972" spans="1:13" x14ac:dyDescent="0.25">
      <c r="A1972" t="s">
        <v>2042</v>
      </c>
      <c r="B1972">
        <v>45767</v>
      </c>
      <c r="C1972" t="s">
        <v>45</v>
      </c>
      <c r="D1972" t="s">
        <v>65</v>
      </c>
      <c r="E1972" t="s">
        <v>19</v>
      </c>
      <c r="F1972" t="s">
        <v>16</v>
      </c>
      <c r="G1972">
        <v>26</v>
      </c>
      <c r="H1972" s="4">
        <v>200</v>
      </c>
      <c r="I1972" s="3">
        <v>0.1</v>
      </c>
      <c r="J1972" t="s">
        <v>70</v>
      </c>
      <c r="K1972" t="s">
        <v>60</v>
      </c>
      <c r="L1972" t="s">
        <v>37</v>
      </c>
      <c r="M1972" s="4">
        <f>+TablaVentas[[#This Row],[Cantidad]]*TablaVentas[[#This Row],[Precio_unitario]]*(1-TablaVentas[[#This Row],[Descuento]])</f>
        <v>4680</v>
      </c>
    </row>
    <row r="1973" spans="1:13" x14ac:dyDescent="0.25">
      <c r="A1973" t="s">
        <v>2043</v>
      </c>
      <c r="B1973">
        <v>45741</v>
      </c>
      <c r="C1973" t="s">
        <v>47</v>
      </c>
      <c r="D1973" t="s">
        <v>66</v>
      </c>
      <c r="E1973" t="s">
        <v>20</v>
      </c>
      <c r="F1973" t="s">
        <v>21</v>
      </c>
      <c r="G1973">
        <v>24</v>
      </c>
      <c r="H1973" s="4">
        <v>800</v>
      </c>
      <c r="I1973" s="3">
        <v>0.2</v>
      </c>
      <c r="J1973" t="s">
        <v>72</v>
      </c>
      <c r="K1973" t="s">
        <v>58</v>
      </c>
      <c r="L1973" t="s">
        <v>30</v>
      </c>
      <c r="M1973" s="4">
        <f>+TablaVentas[[#This Row],[Cantidad]]*TablaVentas[[#This Row],[Precio_unitario]]*(1-TablaVentas[[#This Row],[Descuento]])</f>
        <v>15360</v>
      </c>
    </row>
    <row r="1974" spans="1:13" x14ac:dyDescent="0.25">
      <c r="A1974" t="s">
        <v>2044</v>
      </c>
      <c r="B1974">
        <v>45946</v>
      </c>
      <c r="C1974" t="s">
        <v>45</v>
      </c>
      <c r="D1974" t="s">
        <v>66</v>
      </c>
      <c r="E1974" t="s">
        <v>20</v>
      </c>
      <c r="F1974" t="s">
        <v>21</v>
      </c>
      <c r="G1974">
        <v>25</v>
      </c>
      <c r="H1974" s="4">
        <v>800</v>
      </c>
      <c r="I1974" s="3">
        <v>0.2</v>
      </c>
      <c r="J1974" t="s">
        <v>74</v>
      </c>
      <c r="K1974" t="s">
        <v>58</v>
      </c>
      <c r="L1974" t="s">
        <v>30</v>
      </c>
      <c r="M1974" s="4">
        <f>+TablaVentas[[#This Row],[Cantidad]]*TablaVentas[[#This Row],[Precio_unitario]]*(1-TablaVentas[[#This Row],[Descuento]])</f>
        <v>16000</v>
      </c>
    </row>
    <row r="1975" spans="1:13" x14ac:dyDescent="0.25">
      <c r="A1975" t="s">
        <v>2045</v>
      </c>
      <c r="B1975">
        <v>45810</v>
      </c>
      <c r="C1975" t="s">
        <v>47</v>
      </c>
      <c r="D1975" t="s">
        <v>66</v>
      </c>
      <c r="E1975" t="s">
        <v>20</v>
      </c>
      <c r="F1975" t="s">
        <v>21</v>
      </c>
      <c r="G1975">
        <v>6</v>
      </c>
      <c r="H1975" s="4">
        <v>800</v>
      </c>
      <c r="I1975" s="3">
        <v>0.2</v>
      </c>
      <c r="J1975" t="s">
        <v>70</v>
      </c>
      <c r="K1975" t="s">
        <v>59</v>
      </c>
      <c r="L1975" t="s">
        <v>34</v>
      </c>
      <c r="M1975" s="4">
        <f>+TablaVentas[[#This Row],[Cantidad]]*TablaVentas[[#This Row],[Precio_unitario]]*(1-TablaVentas[[#This Row],[Descuento]])</f>
        <v>3840</v>
      </c>
    </row>
    <row r="1976" spans="1:13" x14ac:dyDescent="0.25">
      <c r="A1976" t="s">
        <v>2046</v>
      </c>
      <c r="B1976">
        <v>45893</v>
      </c>
      <c r="C1976" t="s">
        <v>45</v>
      </c>
      <c r="D1976" t="s">
        <v>63</v>
      </c>
      <c r="E1976" t="s">
        <v>15</v>
      </c>
      <c r="F1976" t="s">
        <v>16</v>
      </c>
      <c r="G1976">
        <v>14</v>
      </c>
      <c r="H1976" s="4">
        <v>50</v>
      </c>
      <c r="I1976" s="3">
        <v>0.1</v>
      </c>
      <c r="J1976" t="s">
        <v>72</v>
      </c>
      <c r="K1976" t="s">
        <v>59</v>
      </c>
      <c r="L1976" t="s">
        <v>34</v>
      </c>
      <c r="M1976" s="4">
        <f>+TablaVentas[[#This Row],[Cantidad]]*TablaVentas[[#This Row],[Precio_unitario]]*(1-TablaVentas[[#This Row],[Descuento]])</f>
        <v>630</v>
      </c>
    </row>
    <row r="1977" spans="1:13" x14ac:dyDescent="0.25">
      <c r="A1977" t="s">
        <v>2047</v>
      </c>
      <c r="B1977">
        <v>45994</v>
      </c>
      <c r="C1977" t="s">
        <v>46</v>
      </c>
      <c r="D1977" t="s">
        <v>65</v>
      </c>
      <c r="E1977" t="s">
        <v>19</v>
      </c>
      <c r="F1977" t="s">
        <v>16</v>
      </c>
      <c r="G1977">
        <v>20</v>
      </c>
      <c r="H1977" s="4">
        <v>200</v>
      </c>
      <c r="I1977" s="3">
        <v>0.1</v>
      </c>
      <c r="J1977" t="s">
        <v>74</v>
      </c>
      <c r="K1977" t="s">
        <v>62</v>
      </c>
      <c r="L1977" t="s">
        <v>57</v>
      </c>
      <c r="M1977" s="4">
        <f>+TablaVentas[[#This Row],[Cantidad]]*TablaVentas[[#This Row],[Precio_unitario]]*(1-TablaVentas[[#This Row],[Descuento]])</f>
        <v>3600</v>
      </c>
    </row>
    <row r="1978" spans="1:13" x14ac:dyDescent="0.25">
      <c r="A1978" t="s">
        <v>2048</v>
      </c>
      <c r="B1978">
        <v>45963</v>
      </c>
      <c r="C1978" t="s">
        <v>48</v>
      </c>
      <c r="D1978" t="s">
        <v>65</v>
      </c>
      <c r="E1978" t="s">
        <v>19</v>
      </c>
      <c r="F1978" t="s">
        <v>16</v>
      </c>
      <c r="G1978">
        <v>8</v>
      </c>
      <c r="H1978" s="4">
        <v>200</v>
      </c>
      <c r="I1978" s="3">
        <v>0.1</v>
      </c>
      <c r="J1978" t="s">
        <v>74</v>
      </c>
      <c r="K1978" t="s">
        <v>61</v>
      </c>
      <c r="L1978" t="s">
        <v>56</v>
      </c>
      <c r="M1978" s="4">
        <f>+TablaVentas[[#This Row],[Cantidad]]*TablaVentas[[#This Row],[Precio_unitario]]*(1-TablaVentas[[#This Row],[Descuento]])</f>
        <v>1440</v>
      </c>
    </row>
    <row r="1979" spans="1:13" x14ac:dyDescent="0.25">
      <c r="A1979" t="s">
        <v>2049</v>
      </c>
      <c r="B1979">
        <v>45903</v>
      </c>
      <c r="C1979" t="s">
        <v>46</v>
      </c>
      <c r="D1979" t="s">
        <v>66</v>
      </c>
      <c r="E1979" t="s">
        <v>20</v>
      </c>
      <c r="F1979" t="s">
        <v>21</v>
      </c>
      <c r="G1979">
        <v>45</v>
      </c>
      <c r="H1979" s="4">
        <v>800</v>
      </c>
      <c r="I1979" s="3">
        <v>0.2</v>
      </c>
      <c r="J1979" t="s">
        <v>74</v>
      </c>
      <c r="K1979" t="s">
        <v>60</v>
      </c>
      <c r="L1979" t="s">
        <v>37</v>
      </c>
      <c r="M1979" s="4">
        <f>+TablaVentas[[#This Row],[Cantidad]]*TablaVentas[[#This Row],[Precio_unitario]]*(1-TablaVentas[[#This Row],[Descuento]])</f>
        <v>28800</v>
      </c>
    </row>
    <row r="1980" spans="1:13" x14ac:dyDescent="0.25">
      <c r="A1980" t="s">
        <v>2050</v>
      </c>
      <c r="B1980">
        <v>45963</v>
      </c>
      <c r="C1980" t="s">
        <v>45</v>
      </c>
      <c r="D1980" t="s">
        <v>64</v>
      </c>
      <c r="E1980" t="s">
        <v>17</v>
      </c>
      <c r="F1980" t="s">
        <v>18</v>
      </c>
      <c r="G1980">
        <v>34</v>
      </c>
      <c r="H1980" s="4">
        <v>1200</v>
      </c>
      <c r="I1980" s="3">
        <v>0.3</v>
      </c>
      <c r="J1980" t="s">
        <v>72</v>
      </c>
      <c r="K1980" t="s">
        <v>61</v>
      </c>
      <c r="L1980" t="s">
        <v>56</v>
      </c>
      <c r="M1980" s="4">
        <f>+TablaVentas[[#This Row],[Cantidad]]*TablaVentas[[#This Row],[Precio_unitario]]*(1-TablaVentas[[#This Row],[Descuento]])</f>
        <v>28560</v>
      </c>
    </row>
    <row r="1981" spans="1:13" x14ac:dyDescent="0.25">
      <c r="A1981" t="s">
        <v>2051</v>
      </c>
      <c r="B1981">
        <v>45905</v>
      </c>
      <c r="C1981" t="s">
        <v>45</v>
      </c>
      <c r="D1981" t="s">
        <v>64</v>
      </c>
      <c r="E1981" t="s">
        <v>17</v>
      </c>
      <c r="F1981" t="s">
        <v>18</v>
      </c>
      <c r="G1981">
        <v>39</v>
      </c>
      <c r="H1981" s="4">
        <v>1200</v>
      </c>
      <c r="I1981" s="3">
        <v>0.3</v>
      </c>
      <c r="J1981" t="s">
        <v>70</v>
      </c>
      <c r="K1981" t="s">
        <v>61</v>
      </c>
      <c r="L1981" t="s">
        <v>56</v>
      </c>
      <c r="M1981" s="4">
        <f>+TablaVentas[[#This Row],[Cantidad]]*TablaVentas[[#This Row],[Precio_unitario]]*(1-TablaVentas[[#This Row],[Descuento]])</f>
        <v>32759.999999999996</v>
      </c>
    </row>
    <row r="1982" spans="1:13" x14ac:dyDescent="0.25">
      <c r="A1982" t="s">
        <v>2052</v>
      </c>
      <c r="B1982">
        <v>45723</v>
      </c>
      <c r="C1982" t="s">
        <v>48</v>
      </c>
      <c r="D1982" t="s">
        <v>66</v>
      </c>
      <c r="E1982" t="s">
        <v>20</v>
      </c>
      <c r="F1982" t="s">
        <v>21</v>
      </c>
      <c r="G1982">
        <v>17</v>
      </c>
      <c r="H1982" s="4">
        <v>800</v>
      </c>
      <c r="I1982" s="3">
        <v>0.2</v>
      </c>
      <c r="J1982" t="s">
        <v>72</v>
      </c>
      <c r="K1982" t="s">
        <v>58</v>
      </c>
      <c r="L1982" t="s">
        <v>30</v>
      </c>
      <c r="M1982" s="4">
        <f>+TablaVentas[[#This Row],[Cantidad]]*TablaVentas[[#This Row],[Precio_unitario]]*(1-TablaVentas[[#This Row],[Descuento]])</f>
        <v>10880</v>
      </c>
    </row>
    <row r="1983" spans="1:13" x14ac:dyDescent="0.25">
      <c r="A1983" t="s">
        <v>2053</v>
      </c>
      <c r="B1983">
        <v>45681</v>
      </c>
      <c r="C1983" t="s">
        <v>45</v>
      </c>
      <c r="D1983" t="s">
        <v>65</v>
      </c>
      <c r="E1983" t="s">
        <v>19</v>
      </c>
      <c r="F1983" t="s">
        <v>16</v>
      </c>
      <c r="G1983">
        <v>9</v>
      </c>
      <c r="H1983" s="4">
        <v>200</v>
      </c>
      <c r="I1983" s="3">
        <v>0.1</v>
      </c>
      <c r="J1983" t="s">
        <v>74</v>
      </c>
      <c r="K1983" t="s">
        <v>61</v>
      </c>
      <c r="L1983" t="s">
        <v>56</v>
      </c>
      <c r="M1983" s="4">
        <f>+TablaVentas[[#This Row],[Cantidad]]*TablaVentas[[#This Row],[Precio_unitario]]*(1-TablaVentas[[#This Row],[Descuento]])</f>
        <v>1620</v>
      </c>
    </row>
    <row r="1984" spans="1:13" x14ac:dyDescent="0.25">
      <c r="A1984" t="s">
        <v>2054</v>
      </c>
      <c r="B1984">
        <v>45938</v>
      </c>
      <c r="C1984" t="s">
        <v>46</v>
      </c>
      <c r="D1984" t="s">
        <v>65</v>
      </c>
      <c r="E1984" t="s">
        <v>19</v>
      </c>
      <c r="F1984" t="s">
        <v>16</v>
      </c>
      <c r="G1984">
        <v>9</v>
      </c>
      <c r="H1984" s="4">
        <v>200</v>
      </c>
      <c r="I1984" s="3">
        <v>0.1</v>
      </c>
      <c r="J1984" t="s">
        <v>70</v>
      </c>
      <c r="K1984" t="s">
        <v>59</v>
      </c>
      <c r="L1984" t="s">
        <v>34</v>
      </c>
      <c r="M1984" s="4">
        <f>+TablaVentas[[#This Row],[Cantidad]]*TablaVentas[[#This Row],[Precio_unitario]]*(1-TablaVentas[[#This Row],[Descuento]])</f>
        <v>1620</v>
      </c>
    </row>
    <row r="1985" spans="1:13" x14ac:dyDescent="0.25">
      <c r="A1985" t="s">
        <v>2055</v>
      </c>
      <c r="B1985">
        <v>45772</v>
      </c>
      <c r="C1985" t="s">
        <v>45</v>
      </c>
      <c r="D1985" t="s">
        <v>64</v>
      </c>
      <c r="E1985" t="s">
        <v>17</v>
      </c>
      <c r="F1985" t="s">
        <v>18</v>
      </c>
      <c r="G1985">
        <v>25</v>
      </c>
      <c r="H1985" s="4">
        <v>1200</v>
      </c>
      <c r="I1985" s="3">
        <v>0.3</v>
      </c>
      <c r="J1985" t="s">
        <v>74</v>
      </c>
      <c r="K1985" t="s">
        <v>61</v>
      </c>
      <c r="L1985" t="s">
        <v>56</v>
      </c>
      <c r="M1985" s="4">
        <f>+TablaVentas[[#This Row],[Cantidad]]*TablaVentas[[#This Row],[Precio_unitario]]*(1-TablaVentas[[#This Row],[Descuento]])</f>
        <v>21000</v>
      </c>
    </row>
    <row r="1986" spans="1:13" x14ac:dyDescent="0.25">
      <c r="A1986" t="s">
        <v>2056</v>
      </c>
      <c r="B1986">
        <v>46022</v>
      </c>
      <c r="C1986" t="s">
        <v>47</v>
      </c>
      <c r="D1986" t="s">
        <v>66</v>
      </c>
      <c r="E1986" t="s">
        <v>20</v>
      </c>
      <c r="F1986" t="s">
        <v>21</v>
      </c>
      <c r="G1986">
        <v>27</v>
      </c>
      <c r="H1986" s="4">
        <v>800</v>
      </c>
      <c r="I1986" s="3">
        <v>0.2</v>
      </c>
      <c r="J1986" t="s">
        <v>70</v>
      </c>
      <c r="K1986" t="s">
        <v>60</v>
      </c>
      <c r="L1986" t="s">
        <v>37</v>
      </c>
      <c r="M1986" s="4">
        <f>+TablaVentas[[#This Row],[Cantidad]]*TablaVentas[[#This Row],[Precio_unitario]]*(1-TablaVentas[[#This Row],[Descuento]])</f>
        <v>17280</v>
      </c>
    </row>
    <row r="1987" spans="1:13" x14ac:dyDescent="0.25">
      <c r="A1987" t="s">
        <v>2057</v>
      </c>
      <c r="B1987">
        <v>45873</v>
      </c>
      <c r="C1987" t="s">
        <v>47</v>
      </c>
      <c r="D1987" t="s">
        <v>63</v>
      </c>
      <c r="E1987" t="s">
        <v>15</v>
      </c>
      <c r="F1987" t="s">
        <v>16</v>
      </c>
      <c r="G1987">
        <v>41</v>
      </c>
      <c r="H1987" s="4">
        <v>50</v>
      </c>
      <c r="I1987" s="3">
        <v>0.1</v>
      </c>
      <c r="J1987" t="s">
        <v>70</v>
      </c>
      <c r="K1987" t="s">
        <v>59</v>
      </c>
      <c r="L1987" t="s">
        <v>34</v>
      </c>
      <c r="M1987" s="4">
        <f>+TablaVentas[[#This Row],[Cantidad]]*TablaVentas[[#This Row],[Precio_unitario]]*(1-TablaVentas[[#This Row],[Descuento]])</f>
        <v>1845</v>
      </c>
    </row>
    <row r="1988" spans="1:13" x14ac:dyDescent="0.25">
      <c r="A1988" t="s">
        <v>2058</v>
      </c>
      <c r="B1988">
        <v>45986</v>
      </c>
      <c r="C1988" t="s">
        <v>46</v>
      </c>
      <c r="D1988" t="s">
        <v>64</v>
      </c>
      <c r="E1988" t="s">
        <v>17</v>
      </c>
      <c r="F1988" t="s">
        <v>18</v>
      </c>
      <c r="G1988">
        <v>25</v>
      </c>
      <c r="H1988" s="4">
        <v>1200</v>
      </c>
      <c r="I1988" s="3">
        <v>0.3</v>
      </c>
      <c r="J1988" t="s">
        <v>74</v>
      </c>
      <c r="K1988" t="s">
        <v>61</v>
      </c>
      <c r="L1988" t="s">
        <v>56</v>
      </c>
      <c r="M1988" s="4">
        <f>+TablaVentas[[#This Row],[Cantidad]]*TablaVentas[[#This Row],[Precio_unitario]]*(1-TablaVentas[[#This Row],[Descuento]])</f>
        <v>21000</v>
      </c>
    </row>
    <row r="1989" spans="1:13" x14ac:dyDescent="0.25">
      <c r="A1989" t="s">
        <v>2059</v>
      </c>
      <c r="B1989">
        <v>46005</v>
      </c>
      <c r="C1989" t="s">
        <v>46</v>
      </c>
      <c r="D1989" t="s">
        <v>64</v>
      </c>
      <c r="E1989" t="s">
        <v>17</v>
      </c>
      <c r="F1989" t="s">
        <v>18</v>
      </c>
      <c r="G1989">
        <v>36</v>
      </c>
      <c r="H1989" s="4">
        <v>1200</v>
      </c>
      <c r="I1989" s="3">
        <v>0.3</v>
      </c>
      <c r="J1989" t="s">
        <v>70</v>
      </c>
      <c r="K1989" t="s">
        <v>60</v>
      </c>
      <c r="L1989" t="s">
        <v>37</v>
      </c>
      <c r="M1989" s="4">
        <f>+TablaVentas[[#This Row],[Cantidad]]*TablaVentas[[#This Row],[Precio_unitario]]*(1-TablaVentas[[#This Row],[Descuento]])</f>
        <v>30239.999999999996</v>
      </c>
    </row>
    <row r="1990" spans="1:13" x14ac:dyDescent="0.25">
      <c r="A1990" t="s">
        <v>2060</v>
      </c>
      <c r="B1990">
        <v>45779</v>
      </c>
      <c r="C1990" t="s">
        <v>46</v>
      </c>
      <c r="D1990" t="s">
        <v>66</v>
      </c>
      <c r="E1990" t="s">
        <v>20</v>
      </c>
      <c r="F1990" t="s">
        <v>21</v>
      </c>
      <c r="G1990">
        <v>26</v>
      </c>
      <c r="H1990" s="4">
        <v>800</v>
      </c>
      <c r="I1990" s="3">
        <v>0.2</v>
      </c>
      <c r="J1990" t="s">
        <v>72</v>
      </c>
      <c r="K1990" t="s">
        <v>58</v>
      </c>
      <c r="L1990" t="s">
        <v>30</v>
      </c>
      <c r="M1990" s="4">
        <f>+TablaVentas[[#This Row],[Cantidad]]*TablaVentas[[#This Row],[Precio_unitario]]*(1-TablaVentas[[#This Row],[Descuento]])</f>
        <v>16640</v>
      </c>
    </row>
    <row r="1991" spans="1:13" x14ac:dyDescent="0.25">
      <c r="A1991" t="s">
        <v>2061</v>
      </c>
      <c r="B1991">
        <v>45729</v>
      </c>
      <c r="C1991" t="s">
        <v>48</v>
      </c>
      <c r="D1991" t="s">
        <v>66</v>
      </c>
      <c r="E1991" t="s">
        <v>20</v>
      </c>
      <c r="F1991" t="s">
        <v>21</v>
      </c>
      <c r="G1991">
        <v>22</v>
      </c>
      <c r="H1991" s="4">
        <v>800</v>
      </c>
      <c r="I1991" s="3">
        <v>0.2</v>
      </c>
      <c r="J1991" t="s">
        <v>72</v>
      </c>
      <c r="K1991" t="s">
        <v>59</v>
      </c>
      <c r="L1991" t="s">
        <v>34</v>
      </c>
      <c r="M1991" s="4">
        <f>+TablaVentas[[#This Row],[Cantidad]]*TablaVentas[[#This Row],[Precio_unitario]]*(1-TablaVentas[[#This Row],[Descuento]])</f>
        <v>14080</v>
      </c>
    </row>
    <row r="1992" spans="1:13" x14ac:dyDescent="0.25">
      <c r="A1992" t="s">
        <v>2062</v>
      </c>
      <c r="B1992">
        <v>45881</v>
      </c>
      <c r="C1992" t="s">
        <v>48</v>
      </c>
      <c r="D1992" t="s">
        <v>66</v>
      </c>
      <c r="E1992" t="s">
        <v>20</v>
      </c>
      <c r="F1992" t="s">
        <v>21</v>
      </c>
      <c r="G1992">
        <v>38</v>
      </c>
      <c r="H1992" s="4">
        <v>800</v>
      </c>
      <c r="I1992" s="3">
        <v>0.2</v>
      </c>
      <c r="J1992" t="s">
        <v>70</v>
      </c>
      <c r="K1992" t="s">
        <v>60</v>
      </c>
      <c r="L1992" t="s">
        <v>37</v>
      </c>
      <c r="M1992" s="4">
        <f>+TablaVentas[[#This Row],[Cantidad]]*TablaVentas[[#This Row],[Precio_unitario]]*(1-TablaVentas[[#This Row],[Descuento]])</f>
        <v>24320</v>
      </c>
    </row>
    <row r="1993" spans="1:13" x14ac:dyDescent="0.25">
      <c r="A1993" t="s">
        <v>2063</v>
      </c>
      <c r="B1993">
        <v>45706</v>
      </c>
      <c r="C1993" t="s">
        <v>48</v>
      </c>
      <c r="D1993" t="s">
        <v>66</v>
      </c>
      <c r="E1993" t="s">
        <v>20</v>
      </c>
      <c r="F1993" t="s">
        <v>21</v>
      </c>
      <c r="G1993">
        <v>28</v>
      </c>
      <c r="H1993" s="4">
        <v>800</v>
      </c>
      <c r="I1993" s="3">
        <v>0.2</v>
      </c>
      <c r="J1993" t="s">
        <v>70</v>
      </c>
      <c r="K1993" t="s">
        <v>60</v>
      </c>
      <c r="L1993" t="s">
        <v>37</v>
      </c>
      <c r="M1993" s="4">
        <f>+TablaVentas[[#This Row],[Cantidad]]*TablaVentas[[#This Row],[Precio_unitario]]*(1-TablaVentas[[#This Row],[Descuento]])</f>
        <v>17920</v>
      </c>
    </row>
    <row r="1994" spans="1:13" x14ac:dyDescent="0.25">
      <c r="A1994" t="s">
        <v>2064</v>
      </c>
      <c r="B1994">
        <v>46019</v>
      </c>
      <c r="C1994" t="s">
        <v>45</v>
      </c>
      <c r="D1994" t="s">
        <v>64</v>
      </c>
      <c r="E1994" t="s">
        <v>17</v>
      </c>
      <c r="F1994" t="s">
        <v>18</v>
      </c>
      <c r="G1994">
        <v>13</v>
      </c>
      <c r="H1994" s="4">
        <v>1200</v>
      </c>
      <c r="I1994" s="3">
        <v>0.3</v>
      </c>
      <c r="J1994" t="s">
        <v>70</v>
      </c>
      <c r="K1994" t="s">
        <v>62</v>
      </c>
      <c r="L1994" t="s">
        <v>57</v>
      </c>
      <c r="M1994" s="4">
        <f>+TablaVentas[[#This Row],[Cantidad]]*TablaVentas[[#This Row],[Precio_unitario]]*(1-TablaVentas[[#This Row],[Descuento]])</f>
        <v>10920</v>
      </c>
    </row>
    <row r="1995" spans="1:13" x14ac:dyDescent="0.25">
      <c r="A1995" t="s">
        <v>2065</v>
      </c>
      <c r="B1995">
        <v>45794</v>
      </c>
      <c r="C1995" t="s">
        <v>48</v>
      </c>
      <c r="D1995" t="s">
        <v>64</v>
      </c>
      <c r="E1995" t="s">
        <v>17</v>
      </c>
      <c r="F1995" t="s">
        <v>18</v>
      </c>
      <c r="G1995">
        <v>9</v>
      </c>
      <c r="H1995" s="4">
        <v>1200</v>
      </c>
      <c r="I1995" s="3">
        <v>0.3</v>
      </c>
      <c r="J1995" t="s">
        <v>72</v>
      </c>
      <c r="K1995" t="s">
        <v>60</v>
      </c>
      <c r="L1995" t="s">
        <v>37</v>
      </c>
      <c r="M1995" s="4">
        <f>+TablaVentas[[#This Row],[Cantidad]]*TablaVentas[[#This Row],[Precio_unitario]]*(1-TablaVentas[[#This Row],[Descuento]])</f>
        <v>7559.9999999999991</v>
      </c>
    </row>
    <row r="1996" spans="1:13" x14ac:dyDescent="0.25">
      <c r="A1996" t="s">
        <v>2066</v>
      </c>
      <c r="B1996">
        <v>45682</v>
      </c>
      <c r="C1996" t="s">
        <v>48</v>
      </c>
      <c r="D1996" t="s">
        <v>64</v>
      </c>
      <c r="E1996" t="s">
        <v>17</v>
      </c>
      <c r="F1996" t="s">
        <v>18</v>
      </c>
      <c r="G1996">
        <v>36</v>
      </c>
      <c r="H1996" s="4">
        <v>1200</v>
      </c>
      <c r="I1996" s="3">
        <v>0.3</v>
      </c>
      <c r="J1996" t="s">
        <v>74</v>
      </c>
      <c r="K1996" t="s">
        <v>61</v>
      </c>
      <c r="L1996" t="s">
        <v>56</v>
      </c>
      <c r="M1996" s="4">
        <f>+TablaVentas[[#This Row],[Cantidad]]*TablaVentas[[#This Row],[Precio_unitario]]*(1-TablaVentas[[#This Row],[Descuento]])</f>
        <v>30239.999999999996</v>
      </c>
    </row>
    <row r="1997" spans="1:13" x14ac:dyDescent="0.25">
      <c r="A1997" t="s">
        <v>2067</v>
      </c>
      <c r="B1997">
        <v>45700</v>
      </c>
      <c r="C1997" t="s">
        <v>45</v>
      </c>
      <c r="D1997" t="s">
        <v>63</v>
      </c>
      <c r="E1997" t="s">
        <v>15</v>
      </c>
      <c r="F1997" t="s">
        <v>16</v>
      </c>
      <c r="G1997">
        <v>17</v>
      </c>
      <c r="H1997" s="4">
        <v>50</v>
      </c>
      <c r="I1997" s="3">
        <v>0.1</v>
      </c>
      <c r="J1997" t="s">
        <v>72</v>
      </c>
      <c r="K1997" t="s">
        <v>59</v>
      </c>
      <c r="L1997" t="s">
        <v>34</v>
      </c>
      <c r="M1997" s="4">
        <f>+TablaVentas[[#This Row],[Cantidad]]*TablaVentas[[#This Row],[Precio_unitario]]*(1-TablaVentas[[#This Row],[Descuento]])</f>
        <v>765</v>
      </c>
    </row>
    <row r="1998" spans="1:13" x14ac:dyDescent="0.25">
      <c r="A1998" t="s">
        <v>2068</v>
      </c>
      <c r="B1998">
        <v>45809</v>
      </c>
      <c r="C1998" t="s">
        <v>48</v>
      </c>
      <c r="D1998" t="s">
        <v>64</v>
      </c>
      <c r="E1998" t="s">
        <v>17</v>
      </c>
      <c r="F1998" t="s">
        <v>18</v>
      </c>
      <c r="G1998">
        <v>14</v>
      </c>
      <c r="H1998" s="4">
        <v>1200</v>
      </c>
      <c r="I1998" s="3">
        <v>0.3</v>
      </c>
      <c r="J1998" t="s">
        <v>72</v>
      </c>
      <c r="K1998" t="s">
        <v>58</v>
      </c>
      <c r="L1998" t="s">
        <v>30</v>
      </c>
      <c r="M1998" s="4">
        <f>+TablaVentas[[#This Row],[Cantidad]]*TablaVentas[[#This Row],[Precio_unitario]]*(1-TablaVentas[[#This Row],[Descuento]])</f>
        <v>11760</v>
      </c>
    </row>
    <row r="1999" spans="1:13" x14ac:dyDescent="0.25">
      <c r="A1999" t="s">
        <v>2069</v>
      </c>
      <c r="B1999">
        <v>45879</v>
      </c>
      <c r="C1999" t="s">
        <v>47</v>
      </c>
      <c r="D1999" t="s">
        <v>63</v>
      </c>
      <c r="E1999" t="s">
        <v>15</v>
      </c>
      <c r="F1999" t="s">
        <v>16</v>
      </c>
      <c r="G1999">
        <v>20</v>
      </c>
      <c r="H1999" s="4">
        <v>50</v>
      </c>
      <c r="I1999" s="3">
        <v>0.1</v>
      </c>
      <c r="J1999" t="s">
        <v>74</v>
      </c>
      <c r="K1999" t="s">
        <v>62</v>
      </c>
      <c r="L1999" t="s">
        <v>57</v>
      </c>
      <c r="M1999" s="4">
        <f>+TablaVentas[[#This Row],[Cantidad]]*TablaVentas[[#This Row],[Precio_unitario]]*(1-TablaVentas[[#This Row],[Descuento]])</f>
        <v>900</v>
      </c>
    </row>
    <row r="2000" spans="1:13" x14ac:dyDescent="0.25">
      <c r="A2000" t="s">
        <v>2070</v>
      </c>
      <c r="B2000">
        <v>45695</v>
      </c>
      <c r="C2000" t="s">
        <v>48</v>
      </c>
      <c r="D2000" t="s">
        <v>64</v>
      </c>
      <c r="E2000" t="s">
        <v>17</v>
      </c>
      <c r="F2000" t="s">
        <v>18</v>
      </c>
      <c r="G2000">
        <v>6</v>
      </c>
      <c r="H2000" s="4">
        <v>1200</v>
      </c>
      <c r="I2000" s="3">
        <v>0.3</v>
      </c>
      <c r="J2000" t="s">
        <v>70</v>
      </c>
      <c r="K2000" t="s">
        <v>60</v>
      </c>
      <c r="L2000" t="s">
        <v>37</v>
      </c>
      <c r="M2000" s="4">
        <f>+TablaVentas[[#This Row],[Cantidad]]*TablaVentas[[#This Row],[Precio_unitario]]*(1-TablaVentas[[#This Row],[Descuento]])</f>
        <v>5040</v>
      </c>
    </row>
    <row r="2001" spans="1:13" x14ac:dyDescent="0.25">
      <c r="A2001" t="s">
        <v>2071</v>
      </c>
      <c r="B2001">
        <v>45960</v>
      </c>
      <c r="C2001" t="s">
        <v>48</v>
      </c>
      <c r="D2001" t="s">
        <v>64</v>
      </c>
      <c r="E2001" t="s">
        <v>17</v>
      </c>
      <c r="F2001" t="s">
        <v>18</v>
      </c>
      <c r="G2001">
        <v>33</v>
      </c>
      <c r="H2001" s="4">
        <v>1200</v>
      </c>
      <c r="I2001" s="3">
        <v>0.3</v>
      </c>
      <c r="J2001" t="s">
        <v>74</v>
      </c>
      <c r="K2001" t="s">
        <v>58</v>
      </c>
      <c r="L2001" t="s">
        <v>30</v>
      </c>
      <c r="M2001" s="4">
        <f>+TablaVentas[[#This Row],[Cantidad]]*TablaVentas[[#This Row],[Precio_unitario]]*(1-TablaVentas[[#This Row],[Descuento]])</f>
        <v>27720</v>
      </c>
    </row>
    <row r="2002" spans="1:13" x14ac:dyDescent="0.25">
      <c r="A2002" t="s">
        <v>2072</v>
      </c>
      <c r="B2002">
        <v>45712</v>
      </c>
      <c r="C2002" t="s">
        <v>46</v>
      </c>
      <c r="D2002" t="s">
        <v>64</v>
      </c>
      <c r="E2002" t="s">
        <v>17</v>
      </c>
      <c r="F2002" t="s">
        <v>18</v>
      </c>
      <c r="G2002">
        <v>33</v>
      </c>
      <c r="H2002" s="4">
        <v>1200</v>
      </c>
      <c r="I2002" s="3">
        <v>0.3</v>
      </c>
      <c r="J2002" t="s">
        <v>72</v>
      </c>
      <c r="K2002" t="s">
        <v>62</v>
      </c>
      <c r="L2002" t="s">
        <v>57</v>
      </c>
      <c r="M2002" s="4">
        <f>+TablaVentas[[#This Row],[Cantidad]]*TablaVentas[[#This Row],[Precio_unitario]]*(1-TablaVentas[[#This Row],[Descuento]])</f>
        <v>27720</v>
      </c>
    </row>
    <row r="2003" spans="1:13" x14ac:dyDescent="0.25">
      <c r="A2003" t="s">
        <v>2073</v>
      </c>
      <c r="B2003">
        <v>45970</v>
      </c>
      <c r="C2003" t="s">
        <v>47</v>
      </c>
      <c r="D2003" t="s">
        <v>64</v>
      </c>
      <c r="E2003" t="s">
        <v>17</v>
      </c>
      <c r="F2003" t="s">
        <v>18</v>
      </c>
      <c r="G2003">
        <v>18</v>
      </c>
      <c r="H2003" s="4">
        <v>1200</v>
      </c>
      <c r="I2003" s="3">
        <v>0.3</v>
      </c>
      <c r="J2003" t="s">
        <v>72</v>
      </c>
      <c r="K2003" t="s">
        <v>60</v>
      </c>
      <c r="L2003" t="s">
        <v>37</v>
      </c>
      <c r="M2003" s="4">
        <f>+TablaVentas[[#This Row],[Cantidad]]*TablaVentas[[#This Row],[Precio_unitario]]*(1-TablaVentas[[#This Row],[Descuento]])</f>
        <v>15119.999999999998</v>
      </c>
    </row>
    <row r="2004" spans="1:13" x14ac:dyDescent="0.25">
      <c r="A2004" t="s">
        <v>2074</v>
      </c>
      <c r="B2004">
        <v>45674</v>
      </c>
      <c r="C2004" t="s">
        <v>46</v>
      </c>
      <c r="D2004" t="s">
        <v>64</v>
      </c>
      <c r="E2004" t="s">
        <v>17</v>
      </c>
      <c r="F2004" t="s">
        <v>18</v>
      </c>
      <c r="G2004">
        <v>25</v>
      </c>
      <c r="H2004" s="4">
        <v>1200</v>
      </c>
      <c r="I2004" s="3">
        <v>0.3</v>
      </c>
      <c r="J2004" t="s">
        <v>72</v>
      </c>
      <c r="K2004" t="s">
        <v>60</v>
      </c>
      <c r="L2004" t="s">
        <v>37</v>
      </c>
      <c r="M2004" s="4">
        <f>+TablaVentas[[#This Row],[Cantidad]]*TablaVentas[[#This Row],[Precio_unitario]]*(1-TablaVentas[[#This Row],[Descuento]])</f>
        <v>21000</v>
      </c>
    </row>
    <row r="2005" spans="1:13" x14ac:dyDescent="0.25">
      <c r="A2005" t="s">
        <v>2075</v>
      </c>
      <c r="B2005">
        <v>45872</v>
      </c>
      <c r="C2005" t="s">
        <v>48</v>
      </c>
      <c r="D2005" t="s">
        <v>65</v>
      </c>
      <c r="E2005" t="s">
        <v>19</v>
      </c>
      <c r="F2005" t="s">
        <v>16</v>
      </c>
      <c r="G2005">
        <v>44</v>
      </c>
      <c r="H2005" s="4">
        <v>200</v>
      </c>
      <c r="I2005" s="3">
        <v>0.1</v>
      </c>
      <c r="J2005" t="s">
        <v>74</v>
      </c>
      <c r="K2005" t="s">
        <v>60</v>
      </c>
      <c r="L2005" t="s">
        <v>37</v>
      </c>
      <c r="M2005" s="4">
        <f>+TablaVentas[[#This Row],[Cantidad]]*TablaVentas[[#This Row],[Precio_unitario]]*(1-TablaVentas[[#This Row],[Descuento]])</f>
        <v>7920</v>
      </c>
    </row>
    <row r="2006" spans="1:13" x14ac:dyDescent="0.25">
      <c r="A2006" t="s">
        <v>2076</v>
      </c>
      <c r="B2006">
        <v>45797</v>
      </c>
      <c r="C2006" t="s">
        <v>48</v>
      </c>
      <c r="D2006" t="s">
        <v>63</v>
      </c>
      <c r="E2006" t="s">
        <v>15</v>
      </c>
      <c r="F2006" t="s">
        <v>16</v>
      </c>
      <c r="G2006">
        <v>13</v>
      </c>
      <c r="H2006" s="4">
        <v>50</v>
      </c>
      <c r="I2006" s="3">
        <v>0.1</v>
      </c>
      <c r="J2006" t="s">
        <v>74</v>
      </c>
      <c r="K2006" t="s">
        <v>60</v>
      </c>
      <c r="L2006" t="s">
        <v>37</v>
      </c>
      <c r="M2006" s="4">
        <f>+TablaVentas[[#This Row],[Cantidad]]*TablaVentas[[#This Row],[Precio_unitario]]*(1-TablaVentas[[#This Row],[Descuento]])</f>
        <v>585</v>
      </c>
    </row>
    <row r="2007" spans="1:13" x14ac:dyDescent="0.25">
      <c r="A2007" t="s">
        <v>2077</v>
      </c>
      <c r="B2007">
        <v>45843</v>
      </c>
      <c r="C2007" t="s">
        <v>48</v>
      </c>
      <c r="D2007" t="s">
        <v>66</v>
      </c>
      <c r="E2007" t="s">
        <v>20</v>
      </c>
      <c r="F2007" t="s">
        <v>21</v>
      </c>
      <c r="G2007">
        <v>29</v>
      </c>
      <c r="H2007" s="4">
        <v>800</v>
      </c>
      <c r="I2007" s="3">
        <v>0.2</v>
      </c>
      <c r="J2007" t="s">
        <v>74</v>
      </c>
      <c r="K2007" t="s">
        <v>62</v>
      </c>
      <c r="L2007" t="s">
        <v>57</v>
      </c>
      <c r="M2007" s="4">
        <f>+TablaVentas[[#This Row],[Cantidad]]*TablaVentas[[#This Row],[Precio_unitario]]*(1-TablaVentas[[#This Row],[Descuento]])</f>
        <v>18560</v>
      </c>
    </row>
    <row r="2008" spans="1:13" x14ac:dyDescent="0.25">
      <c r="A2008" t="s">
        <v>2078</v>
      </c>
      <c r="B2008">
        <v>45658</v>
      </c>
      <c r="C2008" t="s">
        <v>48</v>
      </c>
      <c r="D2008" t="s">
        <v>65</v>
      </c>
      <c r="E2008" t="s">
        <v>19</v>
      </c>
      <c r="F2008" t="s">
        <v>16</v>
      </c>
      <c r="G2008">
        <v>40</v>
      </c>
      <c r="H2008" s="4">
        <v>200</v>
      </c>
      <c r="I2008" s="3">
        <v>0.1</v>
      </c>
      <c r="J2008" t="s">
        <v>74</v>
      </c>
      <c r="K2008" t="s">
        <v>60</v>
      </c>
      <c r="L2008" t="s">
        <v>37</v>
      </c>
      <c r="M2008" s="4">
        <f>+TablaVentas[[#This Row],[Cantidad]]*TablaVentas[[#This Row],[Precio_unitario]]*(1-TablaVentas[[#This Row],[Descuento]])</f>
        <v>7200</v>
      </c>
    </row>
    <row r="2009" spans="1:13" x14ac:dyDescent="0.25">
      <c r="A2009" t="s">
        <v>2079</v>
      </c>
      <c r="B2009">
        <v>45789</v>
      </c>
      <c r="C2009" t="s">
        <v>48</v>
      </c>
      <c r="D2009" t="s">
        <v>63</v>
      </c>
      <c r="E2009" t="s">
        <v>15</v>
      </c>
      <c r="F2009" t="s">
        <v>16</v>
      </c>
      <c r="G2009">
        <v>11</v>
      </c>
      <c r="H2009" s="4">
        <v>50</v>
      </c>
      <c r="I2009" s="3">
        <v>0.1</v>
      </c>
      <c r="J2009" t="s">
        <v>72</v>
      </c>
      <c r="K2009" t="s">
        <v>62</v>
      </c>
      <c r="L2009" t="s">
        <v>57</v>
      </c>
      <c r="M2009" s="4">
        <f>+TablaVentas[[#This Row],[Cantidad]]*TablaVentas[[#This Row],[Precio_unitario]]*(1-TablaVentas[[#This Row],[Descuento]])</f>
        <v>495</v>
      </c>
    </row>
    <row r="2010" spans="1:13" x14ac:dyDescent="0.25">
      <c r="A2010" t="s">
        <v>2080</v>
      </c>
      <c r="B2010">
        <v>46010</v>
      </c>
      <c r="C2010" t="s">
        <v>48</v>
      </c>
      <c r="D2010" t="s">
        <v>64</v>
      </c>
      <c r="E2010" t="s">
        <v>17</v>
      </c>
      <c r="F2010" t="s">
        <v>18</v>
      </c>
      <c r="G2010">
        <v>43</v>
      </c>
      <c r="H2010" s="4">
        <v>1200</v>
      </c>
      <c r="I2010" s="3">
        <v>0.3</v>
      </c>
      <c r="J2010" t="s">
        <v>74</v>
      </c>
      <c r="K2010" t="s">
        <v>59</v>
      </c>
      <c r="L2010" t="s">
        <v>34</v>
      </c>
      <c r="M2010" s="4">
        <f>+TablaVentas[[#This Row],[Cantidad]]*TablaVentas[[#This Row],[Precio_unitario]]*(1-TablaVentas[[#This Row],[Descuento]])</f>
        <v>36120</v>
      </c>
    </row>
    <row r="2011" spans="1:13" x14ac:dyDescent="0.25">
      <c r="A2011" t="s">
        <v>2081</v>
      </c>
      <c r="B2011">
        <v>45695</v>
      </c>
      <c r="C2011" t="s">
        <v>48</v>
      </c>
      <c r="D2011" t="s">
        <v>64</v>
      </c>
      <c r="E2011" t="s">
        <v>17</v>
      </c>
      <c r="F2011" t="s">
        <v>18</v>
      </c>
      <c r="G2011">
        <v>35</v>
      </c>
      <c r="H2011" s="4">
        <v>1200</v>
      </c>
      <c r="I2011" s="3">
        <v>0.3</v>
      </c>
      <c r="J2011" t="s">
        <v>70</v>
      </c>
      <c r="K2011" t="s">
        <v>62</v>
      </c>
      <c r="L2011" t="s">
        <v>57</v>
      </c>
      <c r="M2011" s="4">
        <f>+TablaVentas[[#This Row],[Cantidad]]*TablaVentas[[#This Row],[Precio_unitario]]*(1-TablaVentas[[#This Row],[Descuento]])</f>
        <v>29399.999999999996</v>
      </c>
    </row>
    <row r="2012" spans="1:13" x14ac:dyDescent="0.25">
      <c r="A2012" t="s">
        <v>2082</v>
      </c>
      <c r="B2012">
        <v>45883</v>
      </c>
      <c r="C2012" t="s">
        <v>46</v>
      </c>
      <c r="D2012" t="s">
        <v>63</v>
      </c>
      <c r="E2012" t="s">
        <v>15</v>
      </c>
      <c r="F2012" t="s">
        <v>16</v>
      </c>
      <c r="G2012">
        <v>23</v>
      </c>
      <c r="H2012" s="4">
        <v>50</v>
      </c>
      <c r="I2012" s="3">
        <v>0.1</v>
      </c>
      <c r="J2012" t="s">
        <v>72</v>
      </c>
      <c r="K2012" t="s">
        <v>59</v>
      </c>
      <c r="L2012" t="s">
        <v>34</v>
      </c>
      <c r="M2012" s="4">
        <f>+TablaVentas[[#This Row],[Cantidad]]*TablaVentas[[#This Row],[Precio_unitario]]*(1-TablaVentas[[#This Row],[Descuento]])</f>
        <v>1035</v>
      </c>
    </row>
    <row r="2013" spans="1:13" x14ac:dyDescent="0.25">
      <c r="A2013" t="s">
        <v>2083</v>
      </c>
      <c r="B2013">
        <v>45680</v>
      </c>
      <c r="C2013" t="s">
        <v>48</v>
      </c>
      <c r="D2013" t="s">
        <v>64</v>
      </c>
      <c r="E2013" t="s">
        <v>17</v>
      </c>
      <c r="F2013" t="s">
        <v>18</v>
      </c>
      <c r="G2013">
        <v>42</v>
      </c>
      <c r="H2013" s="4">
        <v>1200</v>
      </c>
      <c r="I2013" s="3">
        <v>0.3</v>
      </c>
      <c r="J2013" t="s">
        <v>70</v>
      </c>
      <c r="K2013" t="s">
        <v>62</v>
      </c>
      <c r="L2013" t="s">
        <v>57</v>
      </c>
      <c r="M2013" s="4">
        <f>+TablaVentas[[#This Row],[Cantidad]]*TablaVentas[[#This Row],[Precio_unitario]]*(1-TablaVentas[[#This Row],[Descuento]])</f>
        <v>35280</v>
      </c>
    </row>
    <row r="2014" spans="1:13" x14ac:dyDescent="0.25">
      <c r="A2014" t="s">
        <v>2084</v>
      </c>
      <c r="B2014">
        <v>45989</v>
      </c>
      <c r="C2014" t="s">
        <v>45</v>
      </c>
      <c r="D2014" t="s">
        <v>64</v>
      </c>
      <c r="E2014" t="s">
        <v>17</v>
      </c>
      <c r="F2014" t="s">
        <v>18</v>
      </c>
      <c r="G2014">
        <v>29</v>
      </c>
      <c r="H2014" s="4">
        <v>1200</v>
      </c>
      <c r="I2014" s="3">
        <v>0.3</v>
      </c>
      <c r="J2014" t="s">
        <v>70</v>
      </c>
      <c r="K2014" t="s">
        <v>60</v>
      </c>
      <c r="L2014" t="s">
        <v>37</v>
      </c>
      <c r="M2014" s="4">
        <f>+TablaVentas[[#This Row],[Cantidad]]*TablaVentas[[#This Row],[Precio_unitario]]*(1-TablaVentas[[#This Row],[Descuento]])</f>
        <v>24360</v>
      </c>
    </row>
    <row r="2015" spans="1:13" x14ac:dyDescent="0.25">
      <c r="A2015" t="s">
        <v>2085</v>
      </c>
      <c r="B2015">
        <v>45699</v>
      </c>
      <c r="C2015" t="s">
        <v>47</v>
      </c>
      <c r="D2015" t="s">
        <v>66</v>
      </c>
      <c r="E2015" t="s">
        <v>20</v>
      </c>
      <c r="F2015" t="s">
        <v>21</v>
      </c>
      <c r="G2015">
        <v>45</v>
      </c>
      <c r="H2015" s="4">
        <v>800</v>
      </c>
      <c r="I2015" s="3">
        <v>0.2</v>
      </c>
      <c r="J2015" t="s">
        <v>74</v>
      </c>
      <c r="K2015" t="s">
        <v>61</v>
      </c>
      <c r="L2015" t="s">
        <v>56</v>
      </c>
      <c r="M2015" s="4">
        <f>+TablaVentas[[#This Row],[Cantidad]]*TablaVentas[[#This Row],[Precio_unitario]]*(1-TablaVentas[[#This Row],[Descuento]])</f>
        <v>28800</v>
      </c>
    </row>
    <row r="2016" spans="1:13" x14ac:dyDescent="0.25">
      <c r="A2016" t="s">
        <v>2086</v>
      </c>
      <c r="B2016">
        <v>45663</v>
      </c>
      <c r="C2016" t="s">
        <v>48</v>
      </c>
      <c r="D2016" t="s">
        <v>63</v>
      </c>
      <c r="E2016" t="s">
        <v>15</v>
      </c>
      <c r="F2016" t="s">
        <v>16</v>
      </c>
      <c r="G2016">
        <v>31</v>
      </c>
      <c r="H2016" s="4">
        <v>50</v>
      </c>
      <c r="I2016" s="3">
        <v>0.1</v>
      </c>
      <c r="J2016" t="s">
        <v>72</v>
      </c>
      <c r="K2016" t="s">
        <v>58</v>
      </c>
      <c r="L2016" t="s">
        <v>30</v>
      </c>
      <c r="M2016" s="4">
        <f>+TablaVentas[[#This Row],[Cantidad]]*TablaVentas[[#This Row],[Precio_unitario]]*(1-TablaVentas[[#This Row],[Descuento]])</f>
        <v>1395</v>
      </c>
    </row>
    <row r="2017" spans="1:13" x14ac:dyDescent="0.25">
      <c r="A2017" t="s">
        <v>2087</v>
      </c>
      <c r="B2017">
        <v>45898</v>
      </c>
      <c r="C2017" t="s">
        <v>46</v>
      </c>
      <c r="D2017" t="s">
        <v>63</v>
      </c>
      <c r="E2017" t="s">
        <v>15</v>
      </c>
      <c r="F2017" t="s">
        <v>16</v>
      </c>
      <c r="G2017">
        <v>23</v>
      </c>
      <c r="H2017" s="4">
        <v>50</v>
      </c>
      <c r="I2017" s="3">
        <v>0.1</v>
      </c>
      <c r="J2017" t="s">
        <v>74</v>
      </c>
      <c r="K2017" t="s">
        <v>61</v>
      </c>
      <c r="L2017" t="s">
        <v>56</v>
      </c>
      <c r="M2017" s="4">
        <f>+TablaVentas[[#This Row],[Cantidad]]*TablaVentas[[#This Row],[Precio_unitario]]*(1-TablaVentas[[#This Row],[Descuento]])</f>
        <v>1035</v>
      </c>
    </row>
    <row r="2018" spans="1:13" x14ac:dyDescent="0.25">
      <c r="A2018" t="s">
        <v>2088</v>
      </c>
      <c r="B2018">
        <v>45807</v>
      </c>
      <c r="C2018" t="s">
        <v>47</v>
      </c>
      <c r="D2018" t="s">
        <v>65</v>
      </c>
      <c r="E2018" t="s">
        <v>19</v>
      </c>
      <c r="F2018" t="s">
        <v>16</v>
      </c>
      <c r="G2018">
        <v>38</v>
      </c>
      <c r="H2018" s="4">
        <v>200</v>
      </c>
      <c r="I2018" s="3">
        <v>0.1</v>
      </c>
      <c r="J2018" t="s">
        <v>70</v>
      </c>
      <c r="K2018" t="s">
        <v>60</v>
      </c>
      <c r="L2018" t="s">
        <v>37</v>
      </c>
      <c r="M2018" s="4">
        <f>+TablaVentas[[#This Row],[Cantidad]]*TablaVentas[[#This Row],[Precio_unitario]]*(1-TablaVentas[[#This Row],[Descuento]])</f>
        <v>6840</v>
      </c>
    </row>
    <row r="2019" spans="1:13" x14ac:dyDescent="0.25">
      <c r="A2019" t="s">
        <v>2089</v>
      </c>
      <c r="B2019">
        <v>45771</v>
      </c>
      <c r="C2019" t="s">
        <v>47</v>
      </c>
      <c r="D2019" t="s">
        <v>64</v>
      </c>
      <c r="E2019" t="s">
        <v>17</v>
      </c>
      <c r="F2019" t="s">
        <v>18</v>
      </c>
      <c r="G2019">
        <v>19</v>
      </c>
      <c r="H2019" s="4">
        <v>1200</v>
      </c>
      <c r="I2019" s="3">
        <v>0.3</v>
      </c>
      <c r="J2019" t="s">
        <v>72</v>
      </c>
      <c r="K2019" t="s">
        <v>58</v>
      </c>
      <c r="L2019" t="s">
        <v>30</v>
      </c>
      <c r="M2019" s="4">
        <f>+TablaVentas[[#This Row],[Cantidad]]*TablaVentas[[#This Row],[Precio_unitario]]*(1-TablaVentas[[#This Row],[Descuento]])</f>
        <v>15959.999999999998</v>
      </c>
    </row>
    <row r="2020" spans="1:13" x14ac:dyDescent="0.25">
      <c r="A2020" t="s">
        <v>2090</v>
      </c>
      <c r="B2020">
        <v>45750</v>
      </c>
      <c r="C2020" t="s">
        <v>48</v>
      </c>
      <c r="D2020" t="s">
        <v>63</v>
      </c>
      <c r="E2020" t="s">
        <v>15</v>
      </c>
      <c r="F2020" t="s">
        <v>16</v>
      </c>
      <c r="G2020">
        <v>43</v>
      </c>
      <c r="H2020" s="4">
        <v>50</v>
      </c>
      <c r="I2020" s="3">
        <v>0.1</v>
      </c>
      <c r="J2020" t="s">
        <v>72</v>
      </c>
      <c r="K2020" t="s">
        <v>60</v>
      </c>
      <c r="L2020" t="s">
        <v>37</v>
      </c>
      <c r="M2020" s="4">
        <f>+TablaVentas[[#This Row],[Cantidad]]*TablaVentas[[#This Row],[Precio_unitario]]*(1-TablaVentas[[#This Row],[Descuento]])</f>
        <v>1935</v>
      </c>
    </row>
    <row r="2021" spans="1:13" x14ac:dyDescent="0.25">
      <c r="A2021" t="s">
        <v>2091</v>
      </c>
      <c r="B2021">
        <v>45722</v>
      </c>
      <c r="C2021" t="s">
        <v>48</v>
      </c>
      <c r="D2021" t="s">
        <v>65</v>
      </c>
      <c r="E2021" t="s">
        <v>19</v>
      </c>
      <c r="F2021" t="s">
        <v>16</v>
      </c>
      <c r="G2021">
        <v>34</v>
      </c>
      <c r="H2021" s="4">
        <v>200</v>
      </c>
      <c r="I2021" s="3">
        <v>0.1</v>
      </c>
      <c r="J2021" t="s">
        <v>74</v>
      </c>
      <c r="K2021" t="s">
        <v>60</v>
      </c>
      <c r="L2021" t="s">
        <v>37</v>
      </c>
      <c r="M2021" s="4">
        <f>+TablaVentas[[#This Row],[Cantidad]]*TablaVentas[[#This Row],[Precio_unitario]]*(1-TablaVentas[[#This Row],[Descuento]])</f>
        <v>6120</v>
      </c>
    </row>
    <row r="2022" spans="1:13" x14ac:dyDescent="0.25">
      <c r="A2022" t="s">
        <v>2092</v>
      </c>
      <c r="B2022">
        <v>45989</v>
      </c>
      <c r="C2022" t="s">
        <v>47</v>
      </c>
      <c r="D2022" t="s">
        <v>66</v>
      </c>
      <c r="E2022" t="s">
        <v>20</v>
      </c>
      <c r="F2022" t="s">
        <v>21</v>
      </c>
      <c r="G2022">
        <v>43</v>
      </c>
      <c r="H2022" s="4">
        <v>800</v>
      </c>
      <c r="I2022" s="3">
        <v>0.2</v>
      </c>
      <c r="J2022" t="s">
        <v>74</v>
      </c>
      <c r="K2022" t="s">
        <v>62</v>
      </c>
      <c r="L2022" t="s">
        <v>57</v>
      </c>
      <c r="M2022" s="4">
        <f>+TablaVentas[[#This Row],[Cantidad]]*TablaVentas[[#This Row],[Precio_unitario]]*(1-TablaVentas[[#This Row],[Descuento]])</f>
        <v>27520</v>
      </c>
    </row>
    <row r="2023" spans="1:13" x14ac:dyDescent="0.25">
      <c r="A2023" t="s">
        <v>2093</v>
      </c>
      <c r="B2023">
        <v>45954</v>
      </c>
      <c r="C2023" t="s">
        <v>47</v>
      </c>
      <c r="D2023" t="s">
        <v>65</v>
      </c>
      <c r="E2023" t="s">
        <v>19</v>
      </c>
      <c r="F2023" t="s">
        <v>16</v>
      </c>
      <c r="G2023">
        <v>36</v>
      </c>
      <c r="H2023" s="4">
        <v>200</v>
      </c>
      <c r="I2023" s="3">
        <v>0.1</v>
      </c>
      <c r="J2023" t="s">
        <v>72</v>
      </c>
      <c r="K2023" t="s">
        <v>60</v>
      </c>
      <c r="L2023" t="s">
        <v>37</v>
      </c>
      <c r="M2023" s="4">
        <f>+TablaVentas[[#This Row],[Cantidad]]*TablaVentas[[#This Row],[Precio_unitario]]*(1-TablaVentas[[#This Row],[Descuento]])</f>
        <v>6480</v>
      </c>
    </row>
    <row r="2024" spans="1:13" x14ac:dyDescent="0.25">
      <c r="A2024" t="s">
        <v>2094</v>
      </c>
      <c r="B2024">
        <v>45777</v>
      </c>
      <c r="C2024" t="s">
        <v>46</v>
      </c>
      <c r="D2024" t="s">
        <v>64</v>
      </c>
      <c r="E2024" t="s">
        <v>17</v>
      </c>
      <c r="F2024" t="s">
        <v>18</v>
      </c>
      <c r="G2024">
        <v>20</v>
      </c>
      <c r="H2024" s="4">
        <v>1200</v>
      </c>
      <c r="I2024" s="3">
        <v>0.3</v>
      </c>
      <c r="J2024" t="s">
        <v>72</v>
      </c>
      <c r="K2024" t="s">
        <v>61</v>
      </c>
      <c r="L2024" t="s">
        <v>56</v>
      </c>
      <c r="M2024" s="4">
        <f>+TablaVentas[[#This Row],[Cantidad]]*TablaVentas[[#This Row],[Precio_unitario]]*(1-TablaVentas[[#This Row],[Descuento]])</f>
        <v>16800</v>
      </c>
    </row>
    <row r="2025" spans="1:13" x14ac:dyDescent="0.25">
      <c r="A2025" t="s">
        <v>2095</v>
      </c>
      <c r="B2025">
        <v>45826</v>
      </c>
      <c r="C2025" t="s">
        <v>46</v>
      </c>
      <c r="D2025" t="s">
        <v>66</v>
      </c>
      <c r="E2025" t="s">
        <v>20</v>
      </c>
      <c r="F2025" t="s">
        <v>21</v>
      </c>
      <c r="G2025">
        <v>16</v>
      </c>
      <c r="H2025" s="4">
        <v>800</v>
      </c>
      <c r="I2025" s="3">
        <v>0.2</v>
      </c>
      <c r="J2025" t="s">
        <v>72</v>
      </c>
      <c r="K2025" t="s">
        <v>60</v>
      </c>
      <c r="L2025" t="s">
        <v>37</v>
      </c>
      <c r="M2025" s="4">
        <f>+TablaVentas[[#This Row],[Cantidad]]*TablaVentas[[#This Row],[Precio_unitario]]*(1-TablaVentas[[#This Row],[Descuento]])</f>
        <v>10240</v>
      </c>
    </row>
    <row r="2026" spans="1:13" x14ac:dyDescent="0.25">
      <c r="A2026" t="s">
        <v>2096</v>
      </c>
      <c r="B2026">
        <v>45958</v>
      </c>
      <c r="C2026" t="s">
        <v>45</v>
      </c>
      <c r="D2026" t="s">
        <v>65</v>
      </c>
      <c r="E2026" t="s">
        <v>19</v>
      </c>
      <c r="F2026" t="s">
        <v>16</v>
      </c>
      <c r="G2026">
        <v>30</v>
      </c>
      <c r="H2026" s="4">
        <v>200</v>
      </c>
      <c r="I2026" s="3">
        <v>0.1</v>
      </c>
      <c r="J2026" t="s">
        <v>70</v>
      </c>
      <c r="K2026" t="s">
        <v>59</v>
      </c>
      <c r="L2026" t="s">
        <v>34</v>
      </c>
      <c r="M2026" s="4">
        <f>+TablaVentas[[#This Row],[Cantidad]]*TablaVentas[[#This Row],[Precio_unitario]]*(1-TablaVentas[[#This Row],[Descuento]])</f>
        <v>5400</v>
      </c>
    </row>
    <row r="2027" spans="1:13" x14ac:dyDescent="0.25">
      <c r="A2027" t="s">
        <v>2097</v>
      </c>
      <c r="B2027">
        <v>45929</v>
      </c>
      <c r="C2027" t="s">
        <v>45</v>
      </c>
      <c r="D2027" t="s">
        <v>63</v>
      </c>
      <c r="E2027" t="s">
        <v>15</v>
      </c>
      <c r="F2027" t="s">
        <v>16</v>
      </c>
      <c r="G2027">
        <v>19</v>
      </c>
      <c r="H2027" s="4">
        <v>50</v>
      </c>
      <c r="I2027" s="3">
        <v>0.1</v>
      </c>
      <c r="J2027" t="s">
        <v>74</v>
      </c>
      <c r="K2027" t="s">
        <v>59</v>
      </c>
      <c r="L2027" t="s">
        <v>34</v>
      </c>
      <c r="M2027" s="4">
        <f>+TablaVentas[[#This Row],[Cantidad]]*TablaVentas[[#This Row],[Precio_unitario]]*(1-TablaVentas[[#This Row],[Descuento]])</f>
        <v>855</v>
      </c>
    </row>
    <row r="2028" spans="1:13" x14ac:dyDescent="0.25">
      <c r="A2028" t="s">
        <v>2098</v>
      </c>
      <c r="B2028">
        <v>45790</v>
      </c>
      <c r="C2028" t="s">
        <v>45</v>
      </c>
      <c r="D2028" t="s">
        <v>64</v>
      </c>
      <c r="E2028" t="s">
        <v>17</v>
      </c>
      <c r="F2028" t="s">
        <v>18</v>
      </c>
      <c r="G2028">
        <v>14</v>
      </c>
      <c r="H2028" s="4">
        <v>1200</v>
      </c>
      <c r="I2028" s="3">
        <v>0.3</v>
      </c>
      <c r="J2028" t="s">
        <v>72</v>
      </c>
      <c r="K2028" t="s">
        <v>60</v>
      </c>
      <c r="L2028" t="s">
        <v>37</v>
      </c>
      <c r="M2028" s="4">
        <f>+TablaVentas[[#This Row],[Cantidad]]*TablaVentas[[#This Row],[Precio_unitario]]*(1-TablaVentas[[#This Row],[Descuento]])</f>
        <v>11760</v>
      </c>
    </row>
    <row r="2029" spans="1:13" x14ac:dyDescent="0.25">
      <c r="A2029" t="s">
        <v>2099</v>
      </c>
      <c r="B2029">
        <v>45760</v>
      </c>
      <c r="C2029" t="s">
        <v>47</v>
      </c>
      <c r="D2029" t="s">
        <v>66</v>
      </c>
      <c r="E2029" t="s">
        <v>20</v>
      </c>
      <c r="F2029" t="s">
        <v>21</v>
      </c>
      <c r="G2029">
        <v>40</v>
      </c>
      <c r="H2029" s="4">
        <v>800</v>
      </c>
      <c r="I2029" s="3">
        <v>0.2</v>
      </c>
      <c r="J2029" t="s">
        <v>72</v>
      </c>
      <c r="K2029" t="s">
        <v>58</v>
      </c>
      <c r="L2029" t="s">
        <v>30</v>
      </c>
      <c r="M2029" s="4">
        <f>+TablaVentas[[#This Row],[Cantidad]]*TablaVentas[[#This Row],[Precio_unitario]]*(1-TablaVentas[[#This Row],[Descuento]])</f>
        <v>25600</v>
      </c>
    </row>
    <row r="2030" spans="1:13" x14ac:dyDescent="0.25">
      <c r="A2030" t="s">
        <v>2100</v>
      </c>
      <c r="B2030">
        <v>45826</v>
      </c>
      <c r="C2030" t="s">
        <v>47</v>
      </c>
      <c r="D2030" t="s">
        <v>66</v>
      </c>
      <c r="E2030" t="s">
        <v>20</v>
      </c>
      <c r="F2030" t="s">
        <v>21</v>
      </c>
      <c r="G2030">
        <v>29</v>
      </c>
      <c r="H2030" s="4">
        <v>800</v>
      </c>
      <c r="I2030" s="3">
        <v>0.2</v>
      </c>
      <c r="J2030" t="s">
        <v>72</v>
      </c>
      <c r="K2030" t="s">
        <v>60</v>
      </c>
      <c r="L2030" t="s">
        <v>37</v>
      </c>
      <c r="M2030" s="4">
        <f>+TablaVentas[[#This Row],[Cantidad]]*TablaVentas[[#This Row],[Precio_unitario]]*(1-TablaVentas[[#This Row],[Descuento]])</f>
        <v>18560</v>
      </c>
    </row>
    <row r="2031" spans="1:13" x14ac:dyDescent="0.25">
      <c r="A2031" t="s">
        <v>2101</v>
      </c>
      <c r="B2031">
        <v>45842</v>
      </c>
      <c r="C2031" t="s">
        <v>47</v>
      </c>
      <c r="D2031" t="s">
        <v>66</v>
      </c>
      <c r="E2031" t="s">
        <v>20</v>
      </c>
      <c r="F2031" t="s">
        <v>21</v>
      </c>
      <c r="G2031">
        <v>13</v>
      </c>
      <c r="H2031" s="4">
        <v>800</v>
      </c>
      <c r="I2031" s="3">
        <v>0.2</v>
      </c>
      <c r="J2031" t="s">
        <v>74</v>
      </c>
      <c r="K2031" t="s">
        <v>60</v>
      </c>
      <c r="L2031" t="s">
        <v>37</v>
      </c>
      <c r="M2031" s="4">
        <f>+TablaVentas[[#This Row],[Cantidad]]*TablaVentas[[#This Row],[Precio_unitario]]*(1-TablaVentas[[#This Row],[Descuento]])</f>
        <v>8320</v>
      </c>
    </row>
    <row r="2032" spans="1:13" x14ac:dyDescent="0.25">
      <c r="A2032" t="s">
        <v>2102</v>
      </c>
      <c r="B2032">
        <v>45868</v>
      </c>
      <c r="C2032" t="s">
        <v>46</v>
      </c>
      <c r="D2032" t="s">
        <v>63</v>
      </c>
      <c r="E2032" t="s">
        <v>15</v>
      </c>
      <c r="F2032" t="s">
        <v>16</v>
      </c>
      <c r="G2032">
        <v>45</v>
      </c>
      <c r="H2032" s="4">
        <v>50</v>
      </c>
      <c r="I2032" s="3">
        <v>0.1</v>
      </c>
      <c r="J2032" t="s">
        <v>74</v>
      </c>
      <c r="K2032" t="s">
        <v>62</v>
      </c>
      <c r="L2032" t="s">
        <v>57</v>
      </c>
      <c r="M2032" s="4">
        <f>+TablaVentas[[#This Row],[Cantidad]]*TablaVentas[[#This Row],[Precio_unitario]]*(1-TablaVentas[[#This Row],[Descuento]])</f>
        <v>2025</v>
      </c>
    </row>
    <row r="2033" spans="1:13" x14ac:dyDescent="0.25">
      <c r="A2033" t="s">
        <v>2103</v>
      </c>
      <c r="B2033">
        <v>45874</v>
      </c>
      <c r="C2033" t="s">
        <v>47</v>
      </c>
      <c r="D2033" t="s">
        <v>66</v>
      </c>
      <c r="E2033" t="s">
        <v>20</v>
      </c>
      <c r="F2033" t="s">
        <v>21</v>
      </c>
      <c r="G2033">
        <v>24</v>
      </c>
      <c r="H2033" s="4">
        <v>800</v>
      </c>
      <c r="I2033" s="3">
        <v>0.2</v>
      </c>
      <c r="J2033" t="s">
        <v>72</v>
      </c>
      <c r="K2033" t="s">
        <v>60</v>
      </c>
      <c r="L2033" t="s">
        <v>37</v>
      </c>
      <c r="M2033" s="4">
        <f>+TablaVentas[[#This Row],[Cantidad]]*TablaVentas[[#This Row],[Precio_unitario]]*(1-TablaVentas[[#This Row],[Descuento]])</f>
        <v>15360</v>
      </c>
    </row>
    <row r="2034" spans="1:13" x14ac:dyDescent="0.25">
      <c r="A2034" t="s">
        <v>2104</v>
      </c>
      <c r="B2034">
        <v>45848</v>
      </c>
      <c r="C2034" t="s">
        <v>46</v>
      </c>
      <c r="D2034" t="s">
        <v>65</v>
      </c>
      <c r="E2034" t="s">
        <v>19</v>
      </c>
      <c r="F2034" t="s">
        <v>16</v>
      </c>
      <c r="G2034">
        <v>30</v>
      </c>
      <c r="H2034" s="4">
        <v>200</v>
      </c>
      <c r="I2034" s="3">
        <v>0.1</v>
      </c>
      <c r="J2034" t="s">
        <v>72</v>
      </c>
      <c r="K2034" t="s">
        <v>59</v>
      </c>
      <c r="L2034" t="s">
        <v>34</v>
      </c>
      <c r="M2034" s="4">
        <f>+TablaVentas[[#This Row],[Cantidad]]*TablaVentas[[#This Row],[Precio_unitario]]*(1-TablaVentas[[#This Row],[Descuento]])</f>
        <v>5400</v>
      </c>
    </row>
    <row r="2035" spans="1:13" x14ac:dyDescent="0.25">
      <c r="A2035" t="s">
        <v>2105</v>
      </c>
      <c r="B2035">
        <v>45898</v>
      </c>
      <c r="C2035" t="s">
        <v>48</v>
      </c>
      <c r="D2035" t="s">
        <v>64</v>
      </c>
      <c r="E2035" t="s">
        <v>17</v>
      </c>
      <c r="F2035" t="s">
        <v>18</v>
      </c>
      <c r="G2035">
        <v>39</v>
      </c>
      <c r="H2035" s="4">
        <v>1200</v>
      </c>
      <c r="I2035" s="3">
        <v>0.3</v>
      </c>
      <c r="J2035" t="s">
        <v>72</v>
      </c>
      <c r="K2035" t="s">
        <v>62</v>
      </c>
      <c r="L2035" t="s">
        <v>57</v>
      </c>
      <c r="M2035" s="4">
        <f>+TablaVentas[[#This Row],[Cantidad]]*TablaVentas[[#This Row],[Precio_unitario]]*(1-TablaVentas[[#This Row],[Descuento]])</f>
        <v>32759.999999999996</v>
      </c>
    </row>
    <row r="2036" spans="1:13" x14ac:dyDescent="0.25">
      <c r="A2036" t="s">
        <v>2106</v>
      </c>
      <c r="B2036">
        <v>45703</v>
      </c>
      <c r="C2036" t="s">
        <v>45</v>
      </c>
      <c r="D2036" t="s">
        <v>64</v>
      </c>
      <c r="E2036" t="s">
        <v>17</v>
      </c>
      <c r="F2036" t="s">
        <v>18</v>
      </c>
      <c r="G2036">
        <v>19</v>
      </c>
      <c r="H2036" s="4">
        <v>1200</v>
      </c>
      <c r="I2036" s="3">
        <v>0.3</v>
      </c>
      <c r="J2036" t="s">
        <v>72</v>
      </c>
      <c r="K2036" t="s">
        <v>60</v>
      </c>
      <c r="L2036" t="s">
        <v>37</v>
      </c>
      <c r="M2036" s="4">
        <f>+TablaVentas[[#This Row],[Cantidad]]*TablaVentas[[#This Row],[Precio_unitario]]*(1-TablaVentas[[#This Row],[Descuento]])</f>
        <v>15959.999999999998</v>
      </c>
    </row>
    <row r="2037" spans="1:13" x14ac:dyDescent="0.25">
      <c r="A2037" t="s">
        <v>2107</v>
      </c>
      <c r="B2037">
        <v>45885</v>
      </c>
      <c r="C2037" t="s">
        <v>48</v>
      </c>
      <c r="D2037" t="s">
        <v>66</v>
      </c>
      <c r="E2037" t="s">
        <v>20</v>
      </c>
      <c r="F2037" t="s">
        <v>21</v>
      </c>
      <c r="G2037">
        <v>13</v>
      </c>
      <c r="H2037" s="4">
        <v>800</v>
      </c>
      <c r="I2037" s="3">
        <v>0.2</v>
      </c>
      <c r="J2037" t="s">
        <v>74</v>
      </c>
      <c r="K2037" t="s">
        <v>61</v>
      </c>
      <c r="L2037" t="s">
        <v>56</v>
      </c>
      <c r="M2037" s="4">
        <f>+TablaVentas[[#This Row],[Cantidad]]*TablaVentas[[#This Row],[Precio_unitario]]*(1-TablaVentas[[#This Row],[Descuento]])</f>
        <v>8320</v>
      </c>
    </row>
    <row r="2038" spans="1:13" x14ac:dyDescent="0.25">
      <c r="A2038" t="s">
        <v>2108</v>
      </c>
      <c r="B2038">
        <v>45854</v>
      </c>
      <c r="C2038" t="s">
        <v>47</v>
      </c>
      <c r="D2038" t="s">
        <v>64</v>
      </c>
      <c r="E2038" t="s">
        <v>17</v>
      </c>
      <c r="F2038" t="s">
        <v>18</v>
      </c>
      <c r="G2038">
        <v>7</v>
      </c>
      <c r="H2038" s="4">
        <v>1200</v>
      </c>
      <c r="I2038" s="3">
        <v>0.3</v>
      </c>
      <c r="J2038" t="s">
        <v>72</v>
      </c>
      <c r="K2038" t="s">
        <v>59</v>
      </c>
      <c r="L2038" t="s">
        <v>34</v>
      </c>
      <c r="M2038" s="4">
        <f>+TablaVentas[[#This Row],[Cantidad]]*TablaVentas[[#This Row],[Precio_unitario]]*(1-TablaVentas[[#This Row],[Descuento]])</f>
        <v>5880</v>
      </c>
    </row>
    <row r="2039" spans="1:13" x14ac:dyDescent="0.25">
      <c r="A2039" t="s">
        <v>2109</v>
      </c>
      <c r="B2039">
        <v>45849</v>
      </c>
      <c r="C2039" t="s">
        <v>47</v>
      </c>
      <c r="D2039" t="s">
        <v>65</v>
      </c>
      <c r="E2039" t="s">
        <v>19</v>
      </c>
      <c r="F2039" t="s">
        <v>16</v>
      </c>
      <c r="G2039">
        <v>17</v>
      </c>
      <c r="H2039" s="4">
        <v>200</v>
      </c>
      <c r="I2039" s="3">
        <v>0.1</v>
      </c>
      <c r="J2039" t="s">
        <v>72</v>
      </c>
      <c r="K2039" t="s">
        <v>58</v>
      </c>
      <c r="L2039" t="s">
        <v>30</v>
      </c>
      <c r="M2039" s="4">
        <f>+TablaVentas[[#This Row],[Cantidad]]*TablaVentas[[#This Row],[Precio_unitario]]*(1-TablaVentas[[#This Row],[Descuento]])</f>
        <v>3060</v>
      </c>
    </row>
    <row r="2040" spans="1:13" x14ac:dyDescent="0.25">
      <c r="A2040" t="s">
        <v>2110</v>
      </c>
      <c r="B2040">
        <v>45972</v>
      </c>
      <c r="C2040" t="s">
        <v>48</v>
      </c>
      <c r="D2040" t="s">
        <v>66</v>
      </c>
      <c r="E2040" t="s">
        <v>20</v>
      </c>
      <c r="F2040" t="s">
        <v>21</v>
      </c>
      <c r="G2040">
        <v>39</v>
      </c>
      <c r="H2040" s="4">
        <v>800</v>
      </c>
      <c r="I2040" s="3">
        <v>0.2</v>
      </c>
      <c r="J2040" t="s">
        <v>74</v>
      </c>
      <c r="K2040" t="s">
        <v>58</v>
      </c>
      <c r="L2040" t="s">
        <v>30</v>
      </c>
      <c r="M2040" s="4">
        <f>+TablaVentas[[#This Row],[Cantidad]]*TablaVentas[[#This Row],[Precio_unitario]]*(1-TablaVentas[[#This Row],[Descuento]])</f>
        <v>24960</v>
      </c>
    </row>
    <row r="2041" spans="1:13" x14ac:dyDescent="0.25">
      <c r="A2041" t="s">
        <v>2111</v>
      </c>
      <c r="B2041">
        <v>45985</v>
      </c>
      <c r="C2041" t="s">
        <v>45</v>
      </c>
      <c r="D2041" t="s">
        <v>63</v>
      </c>
      <c r="E2041" t="s">
        <v>15</v>
      </c>
      <c r="F2041" t="s">
        <v>16</v>
      </c>
      <c r="G2041">
        <v>37</v>
      </c>
      <c r="H2041" s="4">
        <v>50</v>
      </c>
      <c r="I2041" s="3">
        <v>0.1</v>
      </c>
      <c r="J2041" t="s">
        <v>70</v>
      </c>
      <c r="K2041" t="s">
        <v>60</v>
      </c>
      <c r="L2041" t="s">
        <v>37</v>
      </c>
      <c r="M2041" s="4">
        <f>+TablaVentas[[#This Row],[Cantidad]]*TablaVentas[[#This Row],[Precio_unitario]]*(1-TablaVentas[[#This Row],[Descuento]])</f>
        <v>1665</v>
      </c>
    </row>
    <row r="2042" spans="1:13" x14ac:dyDescent="0.25">
      <c r="A2042" t="s">
        <v>2112</v>
      </c>
      <c r="B2042">
        <v>45711</v>
      </c>
      <c r="C2042" t="s">
        <v>47</v>
      </c>
      <c r="D2042" t="s">
        <v>64</v>
      </c>
      <c r="E2042" t="s">
        <v>17</v>
      </c>
      <c r="F2042" t="s">
        <v>18</v>
      </c>
      <c r="G2042">
        <v>15</v>
      </c>
      <c r="H2042" s="4">
        <v>1200</v>
      </c>
      <c r="I2042" s="3">
        <v>0.3</v>
      </c>
      <c r="J2042" t="s">
        <v>74</v>
      </c>
      <c r="K2042" t="s">
        <v>62</v>
      </c>
      <c r="L2042" t="s">
        <v>57</v>
      </c>
      <c r="M2042" s="4">
        <f>+TablaVentas[[#This Row],[Cantidad]]*TablaVentas[[#This Row],[Precio_unitario]]*(1-TablaVentas[[#This Row],[Descuento]])</f>
        <v>12600</v>
      </c>
    </row>
    <row r="2043" spans="1:13" x14ac:dyDescent="0.25">
      <c r="A2043" t="s">
        <v>2113</v>
      </c>
      <c r="B2043">
        <v>46005</v>
      </c>
      <c r="C2043" t="s">
        <v>47</v>
      </c>
      <c r="D2043" t="s">
        <v>64</v>
      </c>
      <c r="E2043" t="s">
        <v>17</v>
      </c>
      <c r="F2043" t="s">
        <v>18</v>
      </c>
      <c r="G2043">
        <v>42</v>
      </c>
      <c r="H2043" s="4">
        <v>1200</v>
      </c>
      <c r="I2043" s="3">
        <v>0.3</v>
      </c>
      <c r="J2043" t="s">
        <v>72</v>
      </c>
      <c r="K2043" t="s">
        <v>62</v>
      </c>
      <c r="L2043" t="s">
        <v>57</v>
      </c>
      <c r="M2043" s="4">
        <f>+TablaVentas[[#This Row],[Cantidad]]*TablaVentas[[#This Row],[Precio_unitario]]*(1-TablaVentas[[#This Row],[Descuento]])</f>
        <v>35280</v>
      </c>
    </row>
    <row r="2044" spans="1:13" x14ac:dyDescent="0.25">
      <c r="A2044" t="s">
        <v>2114</v>
      </c>
      <c r="B2044">
        <v>45796</v>
      </c>
      <c r="C2044" t="s">
        <v>48</v>
      </c>
      <c r="D2044" t="s">
        <v>64</v>
      </c>
      <c r="E2044" t="s">
        <v>17</v>
      </c>
      <c r="F2044" t="s">
        <v>18</v>
      </c>
      <c r="G2044">
        <v>36</v>
      </c>
      <c r="H2044" s="4">
        <v>1200</v>
      </c>
      <c r="I2044" s="3">
        <v>0.3</v>
      </c>
      <c r="J2044" t="s">
        <v>70</v>
      </c>
      <c r="K2044" t="s">
        <v>62</v>
      </c>
      <c r="L2044" t="s">
        <v>57</v>
      </c>
      <c r="M2044" s="4">
        <f>+TablaVentas[[#This Row],[Cantidad]]*TablaVentas[[#This Row],[Precio_unitario]]*(1-TablaVentas[[#This Row],[Descuento]])</f>
        <v>30239.999999999996</v>
      </c>
    </row>
    <row r="2045" spans="1:13" x14ac:dyDescent="0.25">
      <c r="A2045" t="s">
        <v>2115</v>
      </c>
      <c r="B2045">
        <v>45728</v>
      </c>
      <c r="C2045" t="s">
        <v>47</v>
      </c>
      <c r="D2045" t="s">
        <v>64</v>
      </c>
      <c r="E2045" t="s">
        <v>17</v>
      </c>
      <c r="F2045" t="s">
        <v>18</v>
      </c>
      <c r="G2045">
        <v>43</v>
      </c>
      <c r="H2045" s="4">
        <v>1200</v>
      </c>
      <c r="I2045" s="3">
        <v>0.3</v>
      </c>
      <c r="J2045" t="s">
        <v>72</v>
      </c>
      <c r="K2045" t="s">
        <v>59</v>
      </c>
      <c r="L2045" t="s">
        <v>34</v>
      </c>
      <c r="M2045" s="4">
        <f>+TablaVentas[[#This Row],[Cantidad]]*TablaVentas[[#This Row],[Precio_unitario]]*(1-TablaVentas[[#This Row],[Descuento]])</f>
        <v>36120</v>
      </c>
    </row>
    <row r="2046" spans="1:13" x14ac:dyDescent="0.25">
      <c r="A2046" t="s">
        <v>2116</v>
      </c>
      <c r="B2046">
        <v>45670</v>
      </c>
      <c r="C2046" t="s">
        <v>48</v>
      </c>
      <c r="D2046" t="s">
        <v>64</v>
      </c>
      <c r="E2046" t="s">
        <v>17</v>
      </c>
      <c r="F2046" t="s">
        <v>18</v>
      </c>
      <c r="G2046">
        <v>36</v>
      </c>
      <c r="H2046" s="4">
        <v>1200</v>
      </c>
      <c r="I2046" s="3">
        <v>0.3</v>
      </c>
      <c r="J2046" t="s">
        <v>74</v>
      </c>
      <c r="K2046" t="s">
        <v>59</v>
      </c>
      <c r="L2046" t="s">
        <v>34</v>
      </c>
      <c r="M2046" s="4">
        <f>+TablaVentas[[#This Row],[Cantidad]]*TablaVentas[[#This Row],[Precio_unitario]]*(1-TablaVentas[[#This Row],[Descuento]])</f>
        <v>30239.999999999996</v>
      </c>
    </row>
    <row r="2047" spans="1:13" x14ac:dyDescent="0.25">
      <c r="A2047" t="s">
        <v>2117</v>
      </c>
      <c r="B2047">
        <v>45908</v>
      </c>
      <c r="C2047" t="s">
        <v>46</v>
      </c>
      <c r="D2047" t="s">
        <v>65</v>
      </c>
      <c r="E2047" t="s">
        <v>19</v>
      </c>
      <c r="F2047" t="s">
        <v>16</v>
      </c>
      <c r="G2047">
        <v>35</v>
      </c>
      <c r="H2047" s="4">
        <v>200</v>
      </c>
      <c r="I2047" s="3">
        <v>0.1</v>
      </c>
      <c r="J2047" t="s">
        <v>70</v>
      </c>
      <c r="K2047" t="s">
        <v>58</v>
      </c>
      <c r="L2047" t="s">
        <v>30</v>
      </c>
      <c r="M2047" s="4">
        <f>+TablaVentas[[#This Row],[Cantidad]]*TablaVentas[[#This Row],[Precio_unitario]]*(1-TablaVentas[[#This Row],[Descuento]])</f>
        <v>6300</v>
      </c>
    </row>
    <row r="2048" spans="1:13" x14ac:dyDescent="0.25">
      <c r="A2048" t="s">
        <v>2118</v>
      </c>
      <c r="B2048">
        <v>45884</v>
      </c>
      <c r="C2048" t="s">
        <v>46</v>
      </c>
      <c r="D2048" t="s">
        <v>63</v>
      </c>
      <c r="E2048" t="s">
        <v>15</v>
      </c>
      <c r="F2048" t="s">
        <v>16</v>
      </c>
      <c r="G2048">
        <v>24</v>
      </c>
      <c r="H2048" s="4">
        <v>50</v>
      </c>
      <c r="I2048" s="3">
        <v>0.1</v>
      </c>
      <c r="J2048" t="s">
        <v>74</v>
      </c>
      <c r="K2048" t="s">
        <v>58</v>
      </c>
      <c r="L2048" t="s">
        <v>30</v>
      </c>
      <c r="M2048" s="4">
        <f>+TablaVentas[[#This Row],[Cantidad]]*TablaVentas[[#This Row],[Precio_unitario]]*(1-TablaVentas[[#This Row],[Descuento]])</f>
        <v>1080</v>
      </c>
    </row>
    <row r="2049" spans="1:13" x14ac:dyDescent="0.25">
      <c r="A2049" t="s">
        <v>2119</v>
      </c>
      <c r="B2049">
        <v>45739</v>
      </c>
      <c r="C2049" t="s">
        <v>47</v>
      </c>
      <c r="D2049" t="s">
        <v>64</v>
      </c>
      <c r="E2049" t="s">
        <v>17</v>
      </c>
      <c r="F2049" t="s">
        <v>18</v>
      </c>
      <c r="G2049">
        <v>17</v>
      </c>
      <c r="H2049" s="4">
        <v>1200</v>
      </c>
      <c r="I2049" s="3">
        <v>0.3</v>
      </c>
      <c r="J2049" t="s">
        <v>72</v>
      </c>
      <c r="K2049" t="s">
        <v>62</v>
      </c>
      <c r="L2049" t="s">
        <v>57</v>
      </c>
      <c r="M2049" s="4">
        <f>+TablaVentas[[#This Row],[Cantidad]]*TablaVentas[[#This Row],[Precio_unitario]]*(1-TablaVentas[[#This Row],[Descuento]])</f>
        <v>14280</v>
      </c>
    </row>
    <row r="2050" spans="1:13" x14ac:dyDescent="0.25">
      <c r="A2050" t="s">
        <v>2120</v>
      </c>
      <c r="B2050">
        <v>45812</v>
      </c>
      <c r="C2050" t="s">
        <v>47</v>
      </c>
      <c r="D2050" t="s">
        <v>63</v>
      </c>
      <c r="E2050" t="s">
        <v>15</v>
      </c>
      <c r="F2050" t="s">
        <v>16</v>
      </c>
      <c r="G2050">
        <v>22</v>
      </c>
      <c r="H2050" s="4">
        <v>50</v>
      </c>
      <c r="I2050" s="3">
        <v>0.1</v>
      </c>
      <c r="J2050" t="s">
        <v>72</v>
      </c>
      <c r="K2050" t="s">
        <v>62</v>
      </c>
      <c r="L2050" t="s">
        <v>57</v>
      </c>
      <c r="M2050" s="4">
        <f>+TablaVentas[[#This Row],[Cantidad]]*TablaVentas[[#This Row],[Precio_unitario]]*(1-TablaVentas[[#This Row],[Descuento]])</f>
        <v>990</v>
      </c>
    </row>
    <row r="2051" spans="1:13" x14ac:dyDescent="0.25">
      <c r="A2051" t="s">
        <v>2121</v>
      </c>
      <c r="B2051">
        <v>45691</v>
      </c>
      <c r="C2051" t="s">
        <v>47</v>
      </c>
      <c r="D2051" t="s">
        <v>65</v>
      </c>
      <c r="E2051" t="s">
        <v>19</v>
      </c>
      <c r="F2051" t="s">
        <v>16</v>
      </c>
      <c r="G2051">
        <v>37</v>
      </c>
      <c r="H2051" s="4">
        <v>200</v>
      </c>
      <c r="I2051" s="3">
        <v>0.1</v>
      </c>
      <c r="J2051" t="s">
        <v>74</v>
      </c>
      <c r="K2051" t="s">
        <v>60</v>
      </c>
      <c r="L2051" t="s">
        <v>37</v>
      </c>
      <c r="M2051" s="4">
        <f>+TablaVentas[[#This Row],[Cantidad]]*TablaVentas[[#This Row],[Precio_unitario]]*(1-TablaVentas[[#This Row],[Descuento]])</f>
        <v>6660</v>
      </c>
    </row>
    <row r="2052" spans="1:13" x14ac:dyDescent="0.25">
      <c r="A2052" t="s">
        <v>2122</v>
      </c>
      <c r="B2052">
        <v>45876</v>
      </c>
      <c r="C2052" t="s">
        <v>48</v>
      </c>
      <c r="D2052" t="s">
        <v>63</v>
      </c>
      <c r="E2052" t="s">
        <v>15</v>
      </c>
      <c r="F2052" t="s">
        <v>16</v>
      </c>
      <c r="G2052">
        <v>25</v>
      </c>
      <c r="H2052" s="4">
        <v>50</v>
      </c>
      <c r="I2052" s="3">
        <v>0.1</v>
      </c>
      <c r="J2052" t="s">
        <v>70</v>
      </c>
      <c r="K2052" t="s">
        <v>58</v>
      </c>
      <c r="L2052" t="s">
        <v>30</v>
      </c>
      <c r="M2052" s="4">
        <f>+TablaVentas[[#This Row],[Cantidad]]*TablaVentas[[#This Row],[Precio_unitario]]*(1-TablaVentas[[#This Row],[Descuento]])</f>
        <v>1125</v>
      </c>
    </row>
    <row r="2053" spans="1:13" x14ac:dyDescent="0.25">
      <c r="A2053" t="s">
        <v>2123</v>
      </c>
      <c r="B2053">
        <v>45856</v>
      </c>
      <c r="C2053" t="s">
        <v>46</v>
      </c>
      <c r="D2053" t="s">
        <v>64</v>
      </c>
      <c r="E2053" t="s">
        <v>17</v>
      </c>
      <c r="F2053" t="s">
        <v>18</v>
      </c>
      <c r="G2053">
        <v>8</v>
      </c>
      <c r="H2053" s="4">
        <v>1200</v>
      </c>
      <c r="I2053" s="3">
        <v>0.3</v>
      </c>
      <c r="J2053" t="s">
        <v>74</v>
      </c>
      <c r="K2053" t="s">
        <v>62</v>
      </c>
      <c r="L2053" t="s">
        <v>57</v>
      </c>
      <c r="M2053" s="4">
        <f>+TablaVentas[[#This Row],[Cantidad]]*TablaVentas[[#This Row],[Precio_unitario]]*(1-TablaVentas[[#This Row],[Descuento]])</f>
        <v>6720</v>
      </c>
    </row>
    <row r="2054" spans="1:13" x14ac:dyDescent="0.25">
      <c r="A2054" t="s">
        <v>2124</v>
      </c>
      <c r="B2054">
        <v>45950</v>
      </c>
      <c r="C2054" t="s">
        <v>46</v>
      </c>
      <c r="D2054" t="s">
        <v>64</v>
      </c>
      <c r="E2054" t="s">
        <v>17</v>
      </c>
      <c r="F2054" t="s">
        <v>18</v>
      </c>
      <c r="G2054">
        <v>41</v>
      </c>
      <c r="H2054" s="4">
        <v>1200</v>
      </c>
      <c r="I2054" s="3">
        <v>0.3</v>
      </c>
      <c r="J2054" t="s">
        <v>70</v>
      </c>
      <c r="K2054" t="s">
        <v>60</v>
      </c>
      <c r="L2054" t="s">
        <v>37</v>
      </c>
      <c r="M2054" s="4">
        <f>+TablaVentas[[#This Row],[Cantidad]]*TablaVentas[[#This Row],[Precio_unitario]]*(1-TablaVentas[[#This Row],[Descuento]])</f>
        <v>34440</v>
      </c>
    </row>
    <row r="2055" spans="1:13" x14ac:dyDescent="0.25">
      <c r="A2055" t="s">
        <v>2125</v>
      </c>
      <c r="B2055">
        <v>45898</v>
      </c>
      <c r="C2055" t="s">
        <v>46</v>
      </c>
      <c r="D2055" t="s">
        <v>64</v>
      </c>
      <c r="E2055" t="s">
        <v>17</v>
      </c>
      <c r="F2055" t="s">
        <v>18</v>
      </c>
      <c r="G2055">
        <v>22</v>
      </c>
      <c r="H2055" s="4">
        <v>1200</v>
      </c>
      <c r="I2055" s="3">
        <v>0.3</v>
      </c>
      <c r="J2055" t="s">
        <v>74</v>
      </c>
      <c r="K2055" t="s">
        <v>58</v>
      </c>
      <c r="L2055" t="s">
        <v>30</v>
      </c>
      <c r="M2055" s="4">
        <f>+TablaVentas[[#This Row],[Cantidad]]*TablaVentas[[#This Row],[Precio_unitario]]*(1-TablaVentas[[#This Row],[Descuento]])</f>
        <v>18480</v>
      </c>
    </row>
    <row r="2056" spans="1:13" x14ac:dyDescent="0.25">
      <c r="A2056" t="s">
        <v>2126</v>
      </c>
      <c r="B2056">
        <v>45992</v>
      </c>
      <c r="C2056" t="s">
        <v>45</v>
      </c>
      <c r="D2056" t="s">
        <v>63</v>
      </c>
      <c r="E2056" t="s">
        <v>15</v>
      </c>
      <c r="F2056" t="s">
        <v>16</v>
      </c>
      <c r="G2056">
        <v>14</v>
      </c>
      <c r="H2056" s="4">
        <v>50</v>
      </c>
      <c r="I2056" s="3">
        <v>0.1</v>
      </c>
      <c r="J2056" t="s">
        <v>74</v>
      </c>
      <c r="K2056" t="s">
        <v>60</v>
      </c>
      <c r="L2056" t="s">
        <v>37</v>
      </c>
      <c r="M2056" s="4">
        <f>+TablaVentas[[#This Row],[Cantidad]]*TablaVentas[[#This Row],[Precio_unitario]]*(1-TablaVentas[[#This Row],[Descuento]])</f>
        <v>630</v>
      </c>
    </row>
    <row r="2057" spans="1:13" x14ac:dyDescent="0.25">
      <c r="A2057" t="s">
        <v>2127</v>
      </c>
      <c r="B2057">
        <v>45809</v>
      </c>
      <c r="C2057" t="s">
        <v>45</v>
      </c>
      <c r="D2057" t="s">
        <v>63</v>
      </c>
      <c r="E2057" t="s">
        <v>15</v>
      </c>
      <c r="F2057" t="s">
        <v>16</v>
      </c>
      <c r="G2057">
        <v>13</v>
      </c>
      <c r="H2057" s="4">
        <v>50</v>
      </c>
      <c r="I2057" s="3">
        <v>0.1</v>
      </c>
      <c r="J2057" t="s">
        <v>70</v>
      </c>
      <c r="K2057" t="s">
        <v>59</v>
      </c>
      <c r="L2057" t="s">
        <v>34</v>
      </c>
      <c r="M2057" s="4">
        <f>+TablaVentas[[#This Row],[Cantidad]]*TablaVentas[[#This Row],[Precio_unitario]]*(1-TablaVentas[[#This Row],[Descuento]])</f>
        <v>585</v>
      </c>
    </row>
    <row r="2058" spans="1:13" x14ac:dyDescent="0.25">
      <c r="A2058" t="s">
        <v>2128</v>
      </c>
      <c r="B2058">
        <v>45805</v>
      </c>
      <c r="C2058" t="s">
        <v>45</v>
      </c>
      <c r="D2058" t="s">
        <v>63</v>
      </c>
      <c r="E2058" t="s">
        <v>15</v>
      </c>
      <c r="F2058" t="s">
        <v>16</v>
      </c>
      <c r="G2058">
        <v>32</v>
      </c>
      <c r="H2058" s="4">
        <v>50</v>
      </c>
      <c r="I2058" s="3">
        <v>0.1</v>
      </c>
      <c r="J2058" t="s">
        <v>74</v>
      </c>
      <c r="K2058" t="s">
        <v>61</v>
      </c>
      <c r="L2058" t="s">
        <v>56</v>
      </c>
      <c r="M2058" s="4">
        <f>+TablaVentas[[#This Row],[Cantidad]]*TablaVentas[[#This Row],[Precio_unitario]]*(1-TablaVentas[[#This Row],[Descuento]])</f>
        <v>1440</v>
      </c>
    </row>
    <row r="2059" spans="1:13" x14ac:dyDescent="0.25">
      <c r="A2059" t="s">
        <v>2129</v>
      </c>
      <c r="B2059">
        <v>45867</v>
      </c>
      <c r="C2059" t="s">
        <v>46</v>
      </c>
      <c r="D2059" t="s">
        <v>65</v>
      </c>
      <c r="E2059" t="s">
        <v>19</v>
      </c>
      <c r="F2059" t="s">
        <v>16</v>
      </c>
      <c r="G2059">
        <v>16</v>
      </c>
      <c r="H2059" s="4">
        <v>200</v>
      </c>
      <c r="I2059" s="3">
        <v>0.1</v>
      </c>
      <c r="J2059" t="s">
        <v>74</v>
      </c>
      <c r="K2059" t="s">
        <v>60</v>
      </c>
      <c r="L2059" t="s">
        <v>37</v>
      </c>
      <c r="M2059" s="4">
        <f>+TablaVentas[[#This Row],[Cantidad]]*TablaVentas[[#This Row],[Precio_unitario]]*(1-TablaVentas[[#This Row],[Descuento]])</f>
        <v>2880</v>
      </c>
    </row>
    <row r="2060" spans="1:13" x14ac:dyDescent="0.25">
      <c r="A2060" t="s">
        <v>2130</v>
      </c>
      <c r="B2060">
        <v>45996</v>
      </c>
      <c r="C2060" t="s">
        <v>48</v>
      </c>
      <c r="D2060" t="s">
        <v>66</v>
      </c>
      <c r="E2060" t="s">
        <v>20</v>
      </c>
      <c r="F2060" t="s">
        <v>21</v>
      </c>
      <c r="G2060">
        <v>30</v>
      </c>
      <c r="H2060" s="4">
        <v>800</v>
      </c>
      <c r="I2060" s="3">
        <v>0.2</v>
      </c>
      <c r="J2060" t="s">
        <v>72</v>
      </c>
      <c r="K2060" t="s">
        <v>60</v>
      </c>
      <c r="L2060" t="s">
        <v>37</v>
      </c>
      <c r="M2060" s="4">
        <f>+TablaVentas[[#This Row],[Cantidad]]*TablaVentas[[#This Row],[Precio_unitario]]*(1-TablaVentas[[#This Row],[Descuento]])</f>
        <v>19200</v>
      </c>
    </row>
    <row r="2061" spans="1:13" x14ac:dyDescent="0.25">
      <c r="A2061" t="s">
        <v>2131</v>
      </c>
      <c r="B2061">
        <v>45914</v>
      </c>
      <c r="C2061" t="s">
        <v>48</v>
      </c>
      <c r="D2061" t="s">
        <v>63</v>
      </c>
      <c r="E2061" t="s">
        <v>15</v>
      </c>
      <c r="F2061" t="s">
        <v>16</v>
      </c>
      <c r="G2061">
        <v>35</v>
      </c>
      <c r="H2061" s="4">
        <v>50</v>
      </c>
      <c r="I2061" s="3">
        <v>0.1</v>
      </c>
      <c r="J2061" t="s">
        <v>72</v>
      </c>
      <c r="K2061" t="s">
        <v>59</v>
      </c>
      <c r="L2061" t="s">
        <v>34</v>
      </c>
      <c r="M2061" s="4">
        <f>+TablaVentas[[#This Row],[Cantidad]]*TablaVentas[[#This Row],[Precio_unitario]]*(1-TablaVentas[[#This Row],[Descuento]])</f>
        <v>1575</v>
      </c>
    </row>
    <row r="2062" spans="1:13" x14ac:dyDescent="0.25">
      <c r="A2062" t="s">
        <v>2132</v>
      </c>
      <c r="B2062">
        <v>45773</v>
      </c>
      <c r="C2062" t="s">
        <v>46</v>
      </c>
      <c r="D2062" t="s">
        <v>65</v>
      </c>
      <c r="E2062" t="s">
        <v>19</v>
      </c>
      <c r="F2062" t="s">
        <v>16</v>
      </c>
      <c r="G2062">
        <v>11</v>
      </c>
      <c r="H2062" s="4">
        <v>200</v>
      </c>
      <c r="I2062" s="3">
        <v>0.1</v>
      </c>
      <c r="J2062" t="s">
        <v>70</v>
      </c>
      <c r="K2062" t="s">
        <v>60</v>
      </c>
      <c r="L2062" t="s">
        <v>37</v>
      </c>
      <c r="M2062" s="4">
        <f>+TablaVentas[[#This Row],[Cantidad]]*TablaVentas[[#This Row],[Precio_unitario]]*(1-TablaVentas[[#This Row],[Descuento]])</f>
        <v>1980</v>
      </c>
    </row>
    <row r="2063" spans="1:13" x14ac:dyDescent="0.25">
      <c r="A2063" t="s">
        <v>2133</v>
      </c>
      <c r="B2063">
        <v>45747</v>
      </c>
      <c r="C2063" t="s">
        <v>47</v>
      </c>
      <c r="D2063" t="s">
        <v>65</v>
      </c>
      <c r="E2063" t="s">
        <v>19</v>
      </c>
      <c r="F2063" t="s">
        <v>16</v>
      </c>
      <c r="G2063">
        <v>27</v>
      </c>
      <c r="H2063" s="4">
        <v>200</v>
      </c>
      <c r="I2063" s="3">
        <v>0.1</v>
      </c>
      <c r="J2063" t="s">
        <v>74</v>
      </c>
      <c r="K2063" t="s">
        <v>62</v>
      </c>
      <c r="L2063" t="s">
        <v>57</v>
      </c>
      <c r="M2063" s="4">
        <f>+TablaVentas[[#This Row],[Cantidad]]*TablaVentas[[#This Row],[Precio_unitario]]*(1-TablaVentas[[#This Row],[Descuento]])</f>
        <v>4860</v>
      </c>
    </row>
    <row r="2064" spans="1:13" x14ac:dyDescent="0.25">
      <c r="A2064" t="s">
        <v>2134</v>
      </c>
      <c r="B2064">
        <v>45711</v>
      </c>
      <c r="C2064" t="s">
        <v>48</v>
      </c>
      <c r="D2064" t="s">
        <v>65</v>
      </c>
      <c r="E2064" t="s">
        <v>19</v>
      </c>
      <c r="F2064" t="s">
        <v>16</v>
      </c>
      <c r="G2064">
        <v>35</v>
      </c>
      <c r="H2064" s="4">
        <v>200</v>
      </c>
      <c r="I2064" s="3">
        <v>0.1</v>
      </c>
      <c r="J2064" t="s">
        <v>72</v>
      </c>
      <c r="K2064" t="s">
        <v>60</v>
      </c>
      <c r="L2064" t="s">
        <v>37</v>
      </c>
      <c r="M2064" s="4">
        <f>+TablaVentas[[#This Row],[Cantidad]]*TablaVentas[[#This Row],[Precio_unitario]]*(1-TablaVentas[[#This Row],[Descuento]])</f>
        <v>6300</v>
      </c>
    </row>
    <row r="2065" spans="1:13" x14ac:dyDescent="0.25">
      <c r="A2065" t="s">
        <v>2135</v>
      </c>
      <c r="B2065">
        <v>45683</v>
      </c>
      <c r="C2065" t="s">
        <v>45</v>
      </c>
      <c r="D2065" t="s">
        <v>65</v>
      </c>
      <c r="E2065" t="s">
        <v>19</v>
      </c>
      <c r="F2065" t="s">
        <v>16</v>
      </c>
      <c r="G2065">
        <v>30</v>
      </c>
      <c r="H2065" s="4">
        <v>200</v>
      </c>
      <c r="I2065" s="3">
        <v>0.1</v>
      </c>
      <c r="J2065" t="s">
        <v>70</v>
      </c>
      <c r="K2065" t="s">
        <v>61</v>
      </c>
      <c r="L2065" t="s">
        <v>56</v>
      </c>
      <c r="M2065" s="4">
        <f>+TablaVentas[[#This Row],[Cantidad]]*TablaVentas[[#This Row],[Precio_unitario]]*(1-TablaVentas[[#This Row],[Descuento]])</f>
        <v>5400</v>
      </c>
    </row>
    <row r="2066" spans="1:13" x14ac:dyDescent="0.25">
      <c r="A2066" t="s">
        <v>2136</v>
      </c>
      <c r="B2066">
        <v>45719</v>
      </c>
      <c r="C2066" t="s">
        <v>47</v>
      </c>
      <c r="D2066" t="s">
        <v>63</v>
      </c>
      <c r="E2066" t="s">
        <v>15</v>
      </c>
      <c r="F2066" t="s">
        <v>16</v>
      </c>
      <c r="G2066">
        <v>27</v>
      </c>
      <c r="H2066" s="4">
        <v>50</v>
      </c>
      <c r="I2066" s="3">
        <v>0.1</v>
      </c>
      <c r="J2066" t="s">
        <v>72</v>
      </c>
      <c r="K2066" t="s">
        <v>62</v>
      </c>
      <c r="L2066" t="s">
        <v>57</v>
      </c>
      <c r="M2066" s="4">
        <f>+TablaVentas[[#This Row],[Cantidad]]*TablaVentas[[#This Row],[Precio_unitario]]*(1-TablaVentas[[#This Row],[Descuento]])</f>
        <v>1215</v>
      </c>
    </row>
    <row r="2067" spans="1:13" x14ac:dyDescent="0.25">
      <c r="A2067" t="s">
        <v>2137</v>
      </c>
      <c r="B2067">
        <v>45965</v>
      </c>
      <c r="C2067" t="s">
        <v>46</v>
      </c>
      <c r="D2067" t="s">
        <v>66</v>
      </c>
      <c r="E2067" t="s">
        <v>20</v>
      </c>
      <c r="F2067" t="s">
        <v>21</v>
      </c>
      <c r="G2067">
        <v>6</v>
      </c>
      <c r="H2067" s="4">
        <v>800</v>
      </c>
      <c r="I2067" s="3">
        <v>0.2</v>
      </c>
      <c r="J2067" t="s">
        <v>70</v>
      </c>
      <c r="K2067" t="s">
        <v>62</v>
      </c>
      <c r="L2067" t="s">
        <v>57</v>
      </c>
      <c r="M2067" s="4">
        <f>+TablaVentas[[#This Row],[Cantidad]]*TablaVentas[[#This Row],[Precio_unitario]]*(1-TablaVentas[[#This Row],[Descuento]])</f>
        <v>3840</v>
      </c>
    </row>
    <row r="2068" spans="1:13" x14ac:dyDescent="0.25">
      <c r="A2068" t="s">
        <v>2138</v>
      </c>
      <c r="B2068">
        <v>45849</v>
      </c>
      <c r="C2068" t="s">
        <v>47</v>
      </c>
      <c r="D2068" t="s">
        <v>65</v>
      </c>
      <c r="E2068" t="s">
        <v>19</v>
      </c>
      <c r="F2068" t="s">
        <v>16</v>
      </c>
      <c r="G2068">
        <v>21</v>
      </c>
      <c r="H2068" s="4">
        <v>200</v>
      </c>
      <c r="I2068" s="3">
        <v>0.1</v>
      </c>
      <c r="J2068" t="s">
        <v>74</v>
      </c>
      <c r="K2068" t="s">
        <v>62</v>
      </c>
      <c r="L2068" t="s">
        <v>57</v>
      </c>
      <c r="M2068" s="4">
        <f>+TablaVentas[[#This Row],[Cantidad]]*TablaVentas[[#This Row],[Precio_unitario]]*(1-TablaVentas[[#This Row],[Descuento]])</f>
        <v>3780</v>
      </c>
    </row>
    <row r="2069" spans="1:13" x14ac:dyDescent="0.25">
      <c r="A2069" t="s">
        <v>2139</v>
      </c>
      <c r="B2069">
        <v>45833</v>
      </c>
      <c r="C2069" t="s">
        <v>46</v>
      </c>
      <c r="D2069" t="s">
        <v>64</v>
      </c>
      <c r="E2069" t="s">
        <v>17</v>
      </c>
      <c r="F2069" t="s">
        <v>18</v>
      </c>
      <c r="G2069">
        <v>7</v>
      </c>
      <c r="H2069" s="4">
        <v>1200</v>
      </c>
      <c r="I2069" s="3">
        <v>0.3</v>
      </c>
      <c r="J2069" t="s">
        <v>70</v>
      </c>
      <c r="K2069" t="s">
        <v>60</v>
      </c>
      <c r="L2069" t="s">
        <v>37</v>
      </c>
      <c r="M2069" s="4">
        <f>+TablaVentas[[#This Row],[Cantidad]]*TablaVentas[[#This Row],[Precio_unitario]]*(1-TablaVentas[[#This Row],[Descuento]])</f>
        <v>5880</v>
      </c>
    </row>
    <row r="2070" spans="1:13" x14ac:dyDescent="0.25">
      <c r="A2070" t="s">
        <v>2140</v>
      </c>
      <c r="B2070">
        <v>45721</v>
      </c>
      <c r="C2070" t="s">
        <v>48</v>
      </c>
      <c r="D2070" t="s">
        <v>66</v>
      </c>
      <c r="E2070" t="s">
        <v>20</v>
      </c>
      <c r="F2070" t="s">
        <v>21</v>
      </c>
      <c r="G2070">
        <v>25</v>
      </c>
      <c r="H2070" s="4">
        <v>800</v>
      </c>
      <c r="I2070" s="3">
        <v>0.2</v>
      </c>
      <c r="J2070" t="s">
        <v>70</v>
      </c>
      <c r="K2070" t="s">
        <v>59</v>
      </c>
      <c r="L2070" t="s">
        <v>34</v>
      </c>
      <c r="M2070" s="4">
        <f>+TablaVentas[[#This Row],[Cantidad]]*TablaVentas[[#This Row],[Precio_unitario]]*(1-TablaVentas[[#This Row],[Descuento]])</f>
        <v>16000</v>
      </c>
    </row>
    <row r="2071" spans="1:13" x14ac:dyDescent="0.25">
      <c r="A2071" t="s">
        <v>2141</v>
      </c>
      <c r="B2071">
        <v>45892</v>
      </c>
      <c r="C2071" t="s">
        <v>45</v>
      </c>
      <c r="D2071" t="s">
        <v>64</v>
      </c>
      <c r="E2071" t="s">
        <v>17</v>
      </c>
      <c r="F2071" t="s">
        <v>18</v>
      </c>
      <c r="G2071">
        <v>43</v>
      </c>
      <c r="H2071" s="4">
        <v>1200</v>
      </c>
      <c r="I2071" s="3">
        <v>0.3</v>
      </c>
      <c r="J2071" t="s">
        <v>72</v>
      </c>
      <c r="K2071" t="s">
        <v>61</v>
      </c>
      <c r="L2071" t="s">
        <v>56</v>
      </c>
      <c r="M2071" s="4">
        <f>+TablaVentas[[#This Row],[Cantidad]]*TablaVentas[[#This Row],[Precio_unitario]]*(1-TablaVentas[[#This Row],[Descuento]])</f>
        <v>36120</v>
      </c>
    </row>
    <row r="2072" spans="1:13" x14ac:dyDescent="0.25">
      <c r="A2072" t="s">
        <v>2142</v>
      </c>
      <c r="B2072">
        <v>45976</v>
      </c>
      <c r="C2072" t="s">
        <v>48</v>
      </c>
      <c r="D2072" t="s">
        <v>63</v>
      </c>
      <c r="E2072" t="s">
        <v>15</v>
      </c>
      <c r="F2072" t="s">
        <v>16</v>
      </c>
      <c r="G2072">
        <v>32</v>
      </c>
      <c r="H2072" s="4">
        <v>50</v>
      </c>
      <c r="I2072" s="3">
        <v>0.1</v>
      </c>
      <c r="J2072" t="s">
        <v>72</v>
      </c>
      <c r="K2072" t="s">
        <v>62</v>
      </c>
      <c r="L2072" t="s">
        <v>57</v>
      </c>
      <c r="M2072" s="4">
        <f>+TablaVentas[[#This Row],[Cantidad]]*TablaVentas[[#This Row],[Precio_unitario]]*(1-TablaVentas[[#This Row],[Descuento]])</f>
        <v>1440</v>
      </c>
    </row>
    <row r="2073" spans="1:13" x14ac:dyDescent="0.25">
      <c r="A2073" t="s">
        <v>2143</v>
      </c>
      <c r="B2073">
        <v>45985</v>
      </c>
      <c r="C2073" t="s">
        <v>46</v>
      </c>
      <c r="D2073" t="s">
        <v>64</v>
      </c>
      <c r="E2073" t="s">
        <v>17</v>
      </c>
      <c r="F2073" t="s">
        <v>18</v>
      </c>
      <c r="G2073">
        <v>36</v>
      </c>
      <c r="H2073" s="4">
        <v>1200</v>
      </c>
      <c r="I2073" s="3">
        <v>0.3</v>
      </c>
      <c r="J2073" t="s">
        <v>72</v>
      </c>
      <c r="K2073" t="s">
        <v>60</v>
      </c>
      <c r="L2073" t="s">
        <v>37</v>
      </c>
      <c r="M2073" s="4">
        <f>+TablaVentas[[#This Row],[Cantidad]]*TablaVentas[[#This Row],[Precio_unitario]]*(1-TablaVentas[[#This Row],[Descuento]])</f>
        <v>30239.999999999996</v>
      </c>
    </row>
    <row r="2074" spans="1:13" x14ac:dyDescent="0.25">
      <c r="A2074" t="s">
        <v>2144</v>
      </c>
      <c r="B2074">
        <v>46005</v>
      </c>
      <c r="C2074" t="s">
        <v>46</v>
      </c>
      <c r="D2074" t="s">
        <v>63</v>
      </c>
      <c r="E2074" t="s">
        <v>15</v>
      </c>
      <c r="F2074" t="s">
        <v>16</v>
      </c>
      <c r="G2074">
        <v>7</v>
      </c>
      <c r="H2074" s="4">
        <v>50</v>
      </c>
      <c r="I2074" s="3">
        <v>0.1</v>
      </c>
      <c r="J2074" t="s">
        <v>74</v>
      </c>
      <c r="K2074" t="s">
        <v>61</v>
      </c>
      <c r="L2074" t="s">
        <v>56</v>
      </c>
      <c r="M2074" s="4">
        <f>+TablaVentas[[#This Row],[Cantidad]]*TablaVentas[[#This Row],[Precio_unitario]]*(1-TablaVentas[[#This Row],[Descuento]])</f>
        <v>315</v>
      </c>
    </row>
    <row r="2075" spans="1:13" x14ac:dyDescent="0.25">
      <c r="A2075" t="s">
        <v>2145</v>
      </c>
      <c r="B2075">
        <v>45924</v>
      </c>
      <c r="C2075" t="s">
        <v>47</v>
      </c>
      <c r="D2075" t="s">
        <v>64</v>
      </c>
      <c r="E2075" t="s">
        <v>17</v>
      </c>
      <c r="F2075" t="s">
        <v>18</v>
      </c>
      <c r="G2075">
        <v>11</v>
      </c>
      <c r="H2075" s="4">
        <v>1200</v>
      </c>
      <c r="I2075" s="3">
        <v>0.3</v>
      </c>
      <c r="J2075" t="s">
        <v>72</v>
      </c>
      <c r="K2075" t="s">
        <v>58</v>
      </c>
      <c r="L2075" t="s">
        <v>30</v>
      </c>
      <c r="M2075" s="4">
        <f>+TablaVentas[[#This Row],[Cantidad]]*TablaVentas[[#This Row],[Precio_unitario]]*(1-TablaVentas[[#This Row],[Descuento]])</f>
        <v>9240</v>
      </c>
    </row>
    <row r="2076" spans="1:13" x14ac:dyDescent="0.25">
      <c r="A2076" t="s">
        <v>2146</v>
      </c>
      <c r="B2076">
        <v>45931</v>
      </c>
      <c r="C2076" t="s">
        <v>48</v>
      </c>
      <c r="D2076" t="s">
        <v>65</v>
      </c>
      <c r="E2076" t="s">
        <v>19</v>
      </c>
      <c r="F2076" t="s">
        <v>16</v>
      </c>
      <c r="G2076">
        <v>11</v>
      </c>
      <c r="H2076" s="4">
        <v>200</v>
      </c>
      <c r="I2076" s="3">
        <v>0.1</v>
      </c>
      <c r="J2076" t="s">
        <v>74</v>
      </c>
      <c r="K2076" t="s">
        <v>62</v>
      </c>
      <c r="L2076" t="s">
        <v>57</v>
      </c>
      <c r="M2076" s="4">
        <f>+TablaVentas[[#This Row],[Cantidad]]*TablaVentas[[#This Row],[Precio_unitario]]*(1-TablaVentas[[#This Row],[Descuento]])</f>
        <v>1980</v>
      </c>
    </row>
    <row r="2077" spans="1:13" x14ac:dyDescent="0.25">
      <c r="A2077" t="s">
        <v>2147</v>
      </c>
      <c r="B2077">
        <v>45969</v>
      </c>
      <c r="C2077" t="s">
        <v>47</v>
      </c>
      <c r="D2077" t="s">
        <v>66</v>
      </c>
      <c r="E2077" t="s">
        <v>20</v>
      </c>
      <c r="F2077" t="s">
        <v>21</v>
      </c>
      <c r="G2077">
        <v>36</v>
      </c>
      <c r="H2077" s="4">
        <v>800</v>
      </c>
      <c r="I2077" s="3">
        <v>0.2</v>
      </c>
      <c r="J2077" t="s">
        <v>72</v>
      </c>
      <c r="K2077" t="s">
        <v>58</v>
      </c>
      <c r="L2077" t="s">
        <v>30</v>
      </c>
      <c r="M2077" s="4">
        <f>+TablaVentas[[#This Row],[Cantidad]]*TablaVentas[[#This Row],[Precio_unitario]]*(1-TablaVentas[[#This Row],[Descuento]])</f>
        <v>23040</v>
      </c>
    </row>
    <row r="2078" spans="1:13" x14ac:dyDescent="0.25">
      <c r="A2078" t="s">
        <v>2148</v>
      </c>
      <c r="B2078">
        <v>45727</v>
      </c>
      <c r="C2078" t="s">
        <v>46</v>
      </c>
      <c r="D2078" t="s">
        <v>65</v>
      </c>
      <c r="E2078" t="s">
        <v>19</v>
      </c>
      <c r="F2078" t="s">
        <v>16</v>
      </c>
      <c r="G2078">
        <v>11</v>
      </c>
      <c r="H2078" s="4">
        <v>200</v>
      </c>
      <c r="I2078" s="3">
        <v>0.1</v>
      </c>
      <c r="J2078" t="s">
        <v>70</v>
      </c>
      <c r="K2078" t="s">
        <v>61</v>
      </c>
      <c r="L2078" t="s">
        <v>56</v>
      </c>
      <c r="M2078" s="4">
        <f>+TablaVentas[[#This Row],[Cantidad]]*TablaVentas[[#This Row],[Precio_unitario]]*(1-TablaVentas[[#This Row],[Descuento]])</f>
        <v>1980</v>
      </c>
    </row>
    <row r="2079" spans="1:13" x14ac:dyDescent="0.25">
      <c r="A2079" t="s">
        <v>2149</v>
      </c>
      <c r="B2079">
        <v>45814</v>
      </c>
      <c r="C2079" t="s">
        <v>45</v>
      </c>
      <c r="D2079" t="s">
        <v>65</v>
      </c>
      <c r="E2079" t="s">
        <v>19</v>
      </c>
      <c r="F2079" t="s">
        <v>16</v>
      </c>
      <c r="G2079">
        <v>41</v>
      </c>
      <c r="H2079" s="4">
        <v>200</v>
      </c>
      <c r="I2079" s="3">
        <v>0.1</v>
      </c>
      <c r="J2079" t="s">
        <v>74</v>
      </c>
      <c r="K2079" t="s">
        <v>61</v>
      </c>
      <c r="L2079" t="s">
        <v>56</v>
      </c>
      <c r="M2079" s="4">
        <f>+TablaVentas[[#This Row],[Cantidad]]*TablaVentas[[#This Row],[Precio_unitario]]*(1-TablaVentas[[#This Row],[Descuento]])</f>
        <v>7380</v>
      </c>
    </row>
    <row r="2080" spans="1:13" x14ac:dyDescent="0.25">
      <c r="A2080" t="s">
        <v>2150</v>
      </c>
      <c r="B2080">
        <v>45686</v>
      </c>
      <c r="C2080" t="s">
        <v>45</v>
      </c>
      <c r="D2080" t="s">
        <v>66</v>
      </c>
      <c r="E2080" t="s">
        <v>20</v>
      </c>
      <c r="F2080" t="s">
        <v>21</v>
      </c>
      <c r="G2080">
        <v>11</v>
      </c>
      <c r="H2080" s="4">
        <v>800</v>
      </c>
      <c r="I2080" s="3">
        <v>0.2</v>
      </c>
      <c r="J2080" t="s">
        <v>70</v>
      </c>
      <c r="K2080" t="s">
        <v>61</v>
      </c>
      <c r="L2080" t="s">
        <v>56</v>
      </c>
      <c r="M2080" s="4">
        <f>+TablaVentas[[#This Row],[Cantidad]]*TablaVentas[[#This Row],[Precio_unitario]]*(1-TablaVentas[[#This Row],[Descuento]])</f>
        <v>7040</v>
      </c>
    </row>
    <row r="2081" spans="1:13" x14ac:dyDescent="0.25">
      <c r="A2081" t="s">
        <v>2151</v>
      </c>
      <c r="B2081">
        <v>45868</v>
      </c>
      <c r="C2081" t="s">
        <v>45</v>
      </c>
      <c r="D2081" t="s">
        <v>63</v>
      </c>
      <c r="E2081" t="s">
        <v>15</v>
      </c>
      <c r="F2081" t="s">
        <v>16</v>
      </c>
      <c r="G2081">
        <v>18</v>
      </c>
      <c r="H2081" s="4">
        <v>50</v>
      </c>
      <c r="I2081" s="3">
        <v>0.1</v>
      </c>
      <c r="J2081" t="s">
        <v>72</v>
      </c>
      <c r="K2081" t="s">
        <v>58</v>
      </c>
      <c r="L2081" t="s">
        <v>30</v>
      </c>
      <c r="M2081" s="4">
        <f>+TablaVentas[[#This Row],[Cantidad]]*TablaVentas[[#This Row],[Precio_unitario]]*(1-TablaVentas[[#This Row],[Descuento]])</f>
        <v>810</v>
      </c>
    </row>
    <row r="2082" spans="1:13" x14ac:dyDescent="0.25">
      <c r="A2082" t="s">
        <v>2152</v>
      </c>
      <c r="B2082">
        <v>45949</v>
      </c>
      <c r="C2082" t="s">
        <v>47</v>
      </c>
      <c r="D2082" t="s">
        <v>63</v>
      </c>
      <c r="E2082" t="s">
        <v>15</v>
      </c>
      <c r="F2082" t="s">
        <v>16</v>
      </c>
      <c r="G2082">
        <v>10</v>
      </c>
      <c r="H2082" s="4">
        <v>50</v>
      </c>
      <c r="I2082" s="3">
        <v>0.1</v>
      </c>
      <c r="J2082" t="s">
        <v>74</v>
      </c>
      <c r="K2082" t="s">
        <v>60</v>
      </c>
      <c r="L2082" t="s">
        <v>37</v>
      </c>
      <c r="M2082" s="4">
        <f>+TablaVentas[[#This Row],[Cantidad]]*TablaVentas[[#This Row],[Precio_unitario]]*(1-TablaVentas[[#This Row],[Descuento]])</f>
        <v>450</v>
      </c>
    </row>
    <row r="2083" spans="1:13" x14ac:dyDescent="0.25">
      <c r="A2083" t="s">
        <v>2153</v>
      </c>
      <c r="B2083">
        <v>45918</v>
      </c>
      <c r="C2083" t="s">
        <v>46</v>
      </c>
      <c r="D2083" t="s">
        <v>65</v>
      </c>
      <c r="E2083" t="s">
        <v>19</v>
      </c>
      <c r="F2083" t="s">
        <v>16</v>
      </c>
      <c r="G2083">
        <v>32</v>
      </c>
      <c r="H2083" s="4">
        <v>200</v>
      </c>
      <c r="I2083" s="3">
        <v>0.1</v>
      </c>
      <c r="J2083" t="s">
        <v>70</v>
      </c>
      <c r="K2083" t="s">
        <v>61</v>
      </c>
      <c r="L2083" t="s">
        <v>56</v>
      </c>
      <c r="M2083" s="4">
        <f>+TablaVentas[[#This Row],[Cantidad]]*TablaVentas[[#This Row],[Precio_unitario]]*(1-TablaVentas[[#This Row],[Descuento]])</f>
        <v>5760</v>
      </c>
    </row>
    <row r="2084" spans="1:13" x14ac:dyDescent="0.25">
      <c r="A2084" t="s">
        <v>2154</v>
      </c>
      <c r="B2084">
        <v>45865</v>
      </c>
      <c r="C2084" t="s">
        <v>45</v>
      </c>
      <c r="D2084" t="s">
        <v>63</v>
      </c>
      <c r="E2084" t="s">
        <v>15</v>
      </c>
      <c r="F2084" t="s">
        <v>16</v>
      </c>
      <c r="G2084">
        <v>18</v>
      </c>
      <c r="H2084" s="4">
        <v>50</v>
      </c>
      <c r="I2084" s="3">
        <v>0.1</v>
      </c>
      <c r="J2084" t="s">
        <v>70</v>
      </c>
      <c r="K2084" t="s">
        <v>61</v>
      </c>
      <c r="L2084" t="s">
        <v>56</v>
      </c>
      <c r="M2084" s="4">
        <f>+TablaVentas[[#This Row],[Cantidad]]*TablaVentas[[#This Row],[Precio_unitario]]*(1-TablaVentas[[#This Row],[Descuento]])</f>
        <v>810</v>
      </c>
    </row>
    <row r="2085" spans="1:13" x14ac:dyDescent="0.25">
      <c r="A2085" t="s">
        <v>2155</v>
      </c>
      <c r="B2085">
        <v>45674</v>
      </c>
      <c r="C2085" t="s">
        <v>48</v>
      </c>
      <c r="D2085" t="s">
        <v>66</v>
      </c>
      <c r="E2085" t="s">
        <v>20</v>
      </c>
      <c r="F2085" t="s">
        <v>21</v>
      </c>
      <c r="G2085">
        <v>40</v>
      </c>
      <c r="H2085" s="4">
        <v>800</v>
      </c>
      <c r="I2085" s="3">
        <v>0.2</v>
      </c>
      <c r="J2085" t="s">
        <v>74</v>
      </c>
      <c r="K2085" t="s">
        <v>58</v>
      </c>
      <c r="L2085" t="s">
        <v>30</v>
      </c>
      <c r="M2085" s="4">
        <f>+TablaVentas[[#This Row],[Cantidad]]*TablaVentas[[#This Row],[Precio_unitario]]*(1-TablaVentas[[#This Row],[Descuento]])</f>
        <v>25600</v>
      </c>
    </row>
    <row r="2086" spans="1:13" x14ac:dyDescent="0.25">
      <c r="A2086" t="s">
        <v>2156</v>
      </c>
      <c r="B2086">
        <v>45741</v>
      </c>
      <c r="C2086" t="s">
        <v>47</v>
      </c>
      <c r="D2086" t="s">
        <v>65</v>
      </c>
      <c r="E2086" t="s">
        <v>19</v>
      </c>
      <c r="F2086" t="s">
        <v>16</v>
      </c>
      <c r="G2086">
        <v>9</v>
      </c>
      <c r="H2086" s="4">
        <v>200</v>
      </c>
      <c r="I2086" s="3">
        <v>0.1</v>
      </c>
      <c r="J2086" t="s">
        <v>74</v>
      </c>
      <c r="K2086" t="s">
        <v>60</v>
      </c>
      <c r="L2086" t="s">
        <v>37</v>
      </c>
      <c r="M2086" s="4">
        <f>+TablaVentas[[#This Row],[Cantidad]]*TablaVentas[[#This Row],[Precio_unitario]]*(1-TablaVentas[[#This Row],[Descuento]])</f>
        <v>1620</v>
      </c>
    </row>
    <row r="2087" spans="1:13" x14ac:dyDescent="0.25">
      <c r="A2087" t="s">
        <v>2157</v>
      </c>
      <c r="B2087">
        <v>45947</v>
      </c>
      <c r="C2087" t="s">
        <v>47</v>
      </c>
      <c r="D2087" t="s">
        <v>66</v>
      </c>
      <c r="E2087" t="s">
        <v>20</v>
      </c>
      <c r="F2087" t="s">
        <v>21</v>
      </c>
      <c r="G2087">
        <v>33</v>
      </c>
      <c r="H2087" s="4">
        <v>800</v>
      </c>
      <c r="I2087" s="3">
        <v>0.2</v>
      </c>
      <c r="J2087" t="s">
        <v>72</v>
      </c>
      <c r="K2087" t="s">
        <v>60</v>
      </c>
      <c r="L2087" t="s">
        <v>37</v>
      </c>
      <c r="M2087" s="4">
        <f>+TablaVentas[[#This Row],[Cantidad]]*TablaVentas[[#This Row],[Precio_unitario]]*(1-TablaVentas[[#This Row],[Descuento]])</f>
        <v>21120</v>
      </c>
    </row>
    <row r="2088" spans="1:13" x14ac:dyDescent="0.25">
      <c r="A2088" t="s">
        <v>2158</v>
      </c>
      <c r="B2088">
        <v>45943</v>
      </c>
      <c r="C2088" t="s">
        <v>48</v>
      </c>
      <c r="D2088" t="s">
        <v>64</v>
      </c>
      <c r="E2088" t="s">
        <v>17</v>
      </c>
      <c r="F2088" t="s">
        <v>18</v>
      </c>
      <c r="G2088">
        <v>7</v>
      </c>
      <c r="H2088" s="4">
        <v>1200</v>
      </c>
      <c r="I2088" s="3">
        <v>0.3</v>
      </c>
      <c r="J2088" t="s">
        <v>72</v>
      </c>
      <c r="K2088" t="s">
        <v>59</v>
      </c>
      <c r="L2088" t="s">
        <v>34</v>
      </c>
      <c r="M2088" s="4">
        <f>+TablaVentas[[#This Row],[Cantidad]]*TablaVentas[[#This Row],[Precio_unitario]]*(1-TablaVentas[[#This Row],[Descuento]])</f>
        <v>5880</v>
      </c>
    </row>
    <row r="2089" spans="1:13" x14ac:dyDescent="0.25">
      <c r="A2089" t="s">
        <v>2159</v>
      </c>
      <c r="B2089">
        <v>45788</v>
      </c>
      <c r="C2089" t="s">
        <v>47</v>
      </c>
      <c r="D2089" t="s">
        <v>64</v>
      </c>
      <c r="E2089" t="s">
        <v>17</v>
      </c>
      <c r="F2089" t="s">
        <v>18</v>
      </c>
      <c r="G2089">
        <v>43</v>
      </c>
      <c r="H2089" s="4">
        <v>1200</v>
      </c>
      <c r="I2089" s="3">
        <v>0.3</v>
      </c>
      <c r="J2089" t="s">
        <v>74</v>
      </c>
      <c r="K2089" t="s">
        <v>60</v>
      </c>
      <c r="L2089" t="s">
        <v>37</v>
      </c>
      <c r="M2089" s="4">
        <f>+TablaVentas[[#This Row],[Cantidad]]*TablaVentas[[#This Row],[Precio_unitario]]*(1-TablaVentas[[#This Row],[Descuento]])</f>
        <v>36120</v>
      </c>
    </row>
    <row r="2090" spans="1:13" x14ac:dyDescent="0.25">
      <c r="A2090" t="s">
        <v>2160</v>
      </c>
      <c r="B2090">
        <v>45796</v>
      </c>
      <c r="C2090" t="s">
        <v>46</v>
      </c>
      <c r="D2090" t="s">
        <v>66</v>
      </c>
      <c r="E2090" t="s">
        <v>20</v>
      </c>
      <c r="F2090" t="s">
        <v>21</v>
      </c>
      <c r="G2090">
        <v>11</v>
      </c>
      <c r="H2090" s="4">
        <v>800</v>
      </c>
      <c r="I2090" s="3">
        <v>0.2</v>
      </c>
      <c r="J2090" t="s">
        <v>74</v>
      </c>
      <c r="K2090" t="s">
        <v>58</v>
      </c>
      <c r="L2090" t="s">
        <v>30</v>
      </c>
      <c r="M2090" s="4">
        <f>+TablaVentas[[#This Row],[Cantidad]]*TablaVentas[[#This Row],[Precio_unitario]]*(1-TablaVentas[[#This Row],[Descuento]])</f>
        <v>7040</v>
      </c>
    </row>
    <row r="2091" spans="1:13" x14ac:dyDescent="0.25">
      <c r="A2091" t="s">
        <v>2161</v>
      </c>
      <c r="B2091">
        <v>45840</v>
      </c>
      <c r="C2091" t="s">
        <v>47</v>
      </c>
      <c r="D2091" t="s">
        <v>64</v>
      </c>
      <c r="E2091" t="s">
        <v>17</v>
      </c>
      <c r="F2091" t="s">
        <v>18</v>
      </c>
      <c r="G2091">
        <v>5</v>
      </c>
      <c r="H2091" s="4">
        <v>1200</v>
      </c>
      <c r="I2091" s="3">
        <v>0.3</v>
      </c>
      <c r="J2091" t="s">
        <v>74</v>
      </c>
      <c r="K2091" t="s">
        <v>59</v>
      </c>
      <c r="L2091" t="s">
        <v>34</v>
      </c>
      <c r="M2091" s="4">
        <f>+TablaVentas[[#This Row],[Cantidad]]*TablaVentas[[#This Row],[Precio_unitario]]*(1-TablaVentas[[#This Row],[Descuento]])</f>
        <v>4200</v>
      </c>
    </row>
    <row r="2092" spans="1:13" x14ac:dyDescent="0.25">
      <c r="A2092" t="s">
        <v>2162</v>
      </c>
      <c r="B2092">
        <v>45764</v>
      </c>
      <c r="C2092" t="s">
        <v>48</v>
      </c>
      <c r="D2092" t="s">
        <v>66</v>
      </c>
      <c r="E2092" t="s">
        <v>20</v>
      </c>
      <c r="F2092" t="s">
        <v>21</v>
      </c>
      <c r="G2092">
        <v>5</v>
      </c>
      <c r="H2092" s="4">
        <v>800</v>
      </c>
      <c r="I2092" s="3">
        <v>0.2</v>
      </c>
      <c r="J2092" t="s">
        <v>74</v>
      </c>
      <c r="K2092" t="s">
        <v>62</v>
      </c>
      <c r="L2092" t="s">
        <v>57</v>
      </c>
      <c r="M2092" s="4">
        <f>+TablaVentas[[#This Row],[Cantidad]]*TablaVentas[[#This Row],[Precio_unitario]]*(1-TablaVentas[[#This Row],[Descuento]])</f>
        <v>3200</v>
      </c>
    </row>
    <row r="2093" spans="1:13" x14ac:dyDescent="0.25">
      <c r="A2093" t="s">
        <v>2163</v>
      </c>
      <c r="B2093">
        <v>45669</v>
      </c>
      <c r="C2093" t="s">
        <v>46</v>
      </c>
      <c r="D2093" t="s">
        <v>65</v>
      </c>
      <c r="E2093" t="s">
        <v>19</v>
      </c>
      <c r="F2093" t="s">
        <v>16</v>
      </c>
      <c r="G2093">
        <v>35</v>
      </c>
      <c r="H2093" s="4">
        <v>200</v>
      </c>
      <c r="I2093" s="3">
        <v>0.1</v>
      </c>
      <c r="J2093" t="s">
        <v>74</v>
      </c>
      <c r="K2093" t="s">
        <v>61</v>
      </c>
      <c r="L2093" t="s">
        <v>56</v>
      </c>
      <c r="M2093" s="4">
        <f>+TablaVentas[[#This Row],[Cantidad]]*TablaVentas[[#This Row],[Precio_unitario]]*(1-TablaVentas[[#This Row],[Descuento]])</f>
        <v>6300</v>
      </c>
    </row>
    <row r="2094" spans="1:13" x14ac:dyDescent="0.25">
      <c r="A2094" t="s">
        <v>2164</v>
      </c>
      <c r="B2094">
        <v>46020</v>
      </c>
      <c r="C2094" t="s">
        <v>45</v>
      </c>
      <c r="D2094" t="s">
        <v>65</v>
      </c>
      <c r="E2094" t="s">
        <v>19</v>
      </c>
      <c r="F2094" t="s">
        <v>16</v>
      </c>
      <c r="G2094">
        <v>40</v>
      </c>
      <c r="H2094" s="4">
        <v>200</v>
      </c>
      <c r="I2094" s="3">
        <v>0.1</v>
      </c>
      <c r="J2094" t="s">
        <v>70</v>
      </c>
      <c r="K2094" t="s">
        <v>62</v>
      </c>
      <c r="L2094" t="s">
        <v>57</v>
      </c>
      <c r="M2094" s="4">
        <f>+TablaVentas[[#This Row],[Cantidad]]*TablaVentas[[#This Row],[Precio_unitario]]*(1-TablaVentas[[#This Row],[Descuento]])</f>
        <v>7200</v>
      </c>
    </row>
    <row r="2095" spans="1:13" x14ac:dyDescent="0.25">
      <c r="A2095" t="s">
        <v>2165</v>
      </c>
      <c r="B2095">
        <v>45660</v>
      </c>
      <c r="C2095" t="s">
        <v>45</v>
      </c>
      <c r="D2095" t="s">
        <v>65</v>
      </c>
      <c r="E2095" t="s">
        <v>19</v>
      </c>
      <c r="F2095" t="s">
        <v>16</v>
      </c>
      <c r="G2095">
        <v>24</v>
      </c>
      <c r="H2095" s="4">
        <v>200</v>
      </c>
      <c r="I2095" s="3">
        <v>0.1</v>
      </c>
      <c r="J2095" t="s">
        <v>70</v>
      </c>
      <c r="K2095" t="s">
        <v>58</v>
      </c>
      <c r="L2095" t="s">
        <v>30</v>
      </c>
      <c r="M2095" s="4">
        <f>+TablaVentas[[#This Row],[Cantidad]]*TablaVentas[[#This Row],[Precio_unitario]]*(1-TablaVentas[[#This Row],[Descuento]])</f>
        <v>4320</v>
      </c>
    </row>
    <row r="2096" spans="1:13" x14ac:dyDescent="0.25">
      <c r="A2096" t="s">
        <v>2166</v>
      </c>
      <c r="B2096">
        <v>45999</v>
      </c>
      <c r="C2096" t="s">
        <v>48</v>
      </c>
      <c r="D2096" t="s">
        <v>63</v>
      </c>
      <c r="E2096" t="s">
        <v>15</v>
      </c>
      <c r="F2096" t="s">
        <v>16</v>
      </c>
      <c r="G2096">
        <v>21</v>
      </c>
      <c r="H2096" s="4">
        <v>50</v>
      </c>
      <c r="I2096" s="3">
        <v>0.1</v>
      </c>
      <c r="J2096" t="s">
        <v>74</v>
      </c>
      <c r="K2096" t="s">
        <v>62</v>
      </c>
      <c r="L2096" t="s">
        <v>57</v>
      </c>
      <c r="M2096" s="4">
        <f>+TablaVentas[[#This Row],[Cantidad]]*TablaVentas[[#This Row],[Precio_unitario]]*(1-TablaVentas[[#This Row],[Descuento]])</f>
        <v>945</v>
      </c>
    </row>
    <row r="2097" spans="1:13" x14ac:dyDescent="0.25">
      <c r="A2097" t="s">
        <v>2167</v>
      </c>
      <c r="B2097">
        <v>45696</v>
      </c>
      <c r="C2097" t="s">
        <v>48</v>
      </c>
      <c r="D2097" t="s">
        <v>63</v>
      </c>
      <c r="E2097" t="s">
        <v>15</v>
      </c>
      <c r="F2097" t="s">
        <v>16</v>
      </c>
      <c r="G2097">
        <v>23</v>
      </c>
      <c r="H2097" s="4">
        <v>50</v>
      </c>
      <c r="I2097" s="3">
        <v>0.1</v>
      </c>
      <c r="J2097" t="s">
        <v>72</v>
      </c>
      <c r="K2097" t="s">
        <v>60</v>
      </c>
      <c r="L2097" t="s">
        <v>37</v>
      </c>
      <c r="M2097" s="4">
        <f>+TablaVentas[[#This Row],[Cantidad]]*TablaVentas[[#This Row],[Precio_unitario]]*(1-TablaVentas[[#This Row],[Descuento]])</f>
        <v>1035</v>
      </c>
    </row>
    <row r="2098" spans="1:13" x14ac:dyDescent="0.25">
      <c r="A2098" t="s">
        <v>2168</v>
      </c>
      <c r="B2098">
        <v>45939</v>
      </c>
      <c r="C2098" t="s">
        <v>45</v>
      </c>
      <c r="D2098" t="s">
        <v>63</v>
      </c>
      <c r="E2098" t="s">
        <v>15</v>
      </c>
      <c r="F2098" t="s">
        <v>16</v>
      </c>
      <c r="G2098">
        <v>17</v>
      </c>
      <c r="H2098" s="4">
        <v>50</v>
      </c>
      <c r="I2098" s="3">
        <v>0.1</v>
      </c>
      <c r="J2098" t="s">
        <v>72</v>
      </c>
      <c r="K2098" t="s">
        <v>60</v>
      </c>
      <c r="L2098" t="s">
        <v>37</v>
      </c>
      <c r="M2098" s="4">
        <f>+TablaVentas[[#This Row],[Cantidad]]*TablaVentas[[#This Row],[Precio_unitario]]*(1-TablaVentas[[#This Row],[Descuento]])</f>
        <v>765</v>
      </c>
    </row>
    <row r="2099" spans="1:13" x14ac:dyDescent="0.25">
      <c r="A2099" t="s">
        <v>2169</v>
      </c>
      <c r="B2099">
        <v>45953</v>
      </c>
      <c r="C2099" t="s">
        <v>45</v>
      </c>
      <c r="D2099" t="s">
        <v>64</v>
      </c>
      <c r="E2099" t="s">
        <v>17</v>
      </c>
      <c r="F2099" t="s">
        <v>18</v>
      </c>
      <c r="G2099">
        <v>36</v>
      </c>
      <c r="H2099" s="4">
        <v>1200</v>
      </c>
      <c r="I2099" s="3">
        <v>0.3</v>
      </c>
      <c r="J2099" t="s">
        <v>74</v>
      </c>
      <c r="K2099" t="s">
        <v>62</v>
      </c>
      <c r="L2099" t="s">
        <v>57</v>
      </c>
      <c r="M2099" s="4">
        <f>+TablaVentas[[#This Row],[Cantidad]]*TablaVentas[[#This Row],[Precio_unitario]]*(1-TablaVentas[[#This Row],[Descuento]])</f>
        <v>30239.999999999996</v>
      </c>
    </row>
    <row r="2100" spans="1:13" x14ac:dyDescent="0.25">
      <c r="A2100" t="s">
        <v>2170</v>
      </c>
      <c r="B2100">
        <v>45735</v>
      </c>
      <c r="C2100" t="s">
        <v>46</v>
      </c>
      <c r="D2100" t="s">
        <v>64</v>
      </c>
      <c r="E2100" t="s">
        <v>17</v>
      </c>
      <c r="F2100" t="s">
        <v>18</v>
      </c>
      <c r="G2100">
        <v>10</v>
      </c>
      <c r="H2100" s="4">
        <v>1200</v>
      </c>
      <c r="I2100" s="3">
        <v>0.3</v>
      </c>
      <c r="J2100" t="s">
        <v>74</v>
      </c>
      <c r="K2100" t="s">
        <v>61</v>
      </c>
      <c r="L2100" t="s">
        <v>56</v>
      </c>
      <c r="M2100" s="4">
        <f>+TablaVentas[[#This Row],[Cantidad]]*TablaVentas[[#This Row],[Precio_unitario]]*(1-TablaVentas[[#This Row],[Descuento]])</f>
        <v>8400</v>
      </c>
    </row>
    <row r="2101" spans="1:13" x14ac:dyDescent="0.25">
      <c r="A2101" t="s">
        <v>2171</v>
      </c>
      <c r="B2101">
        <v>45756</v>
      </c>
      <c r="C2101" t="s">
        <v>47</v>
      </c>
      <c r="D2101" t="s">
        <v>63</v>
      </c>
      <c r="E2101" t="s">
        <v>15</v>
      </c>
      <c r="F2101" t="s">
        <v>16</v>
      </c>
      <c r="G2101">
        <v>33</v>
      </c>
      <c r="H2101" s="4">
        <v>50</v>
      </c>
      <c r="I2101" s="3">
        <v>0.1</v>
      </c>
      <c r="J2101" t="s">
        <v>70</v>
      </c>
      <c r="K2101" t="s">
        <v>58</v>
      </c>
      <c r="L2101" t="s">
        <v>30</v>
      </c>
      <c r="M2101" s="4">
        <f>+TablaVentas[[#This Row],[Cantidad]]*TablaVentas[[#This Row],[Precio_unitario]]*(1-TablaVentas[[#This Row],[Descuento]])</f>
        <v>1485</v>
      </c>
    </row>
    <row r="2102" spans="1:13" x14ac:dyDescent="0.25">
      <c r="A2102" t="s">
        <v>2172</v>
      </c>
      <c r="B2102">
        <v>45891</v>
      </c>
      <c r="C2102" t="s">
        <v>46</v>
      </c>
      <c r="D2102" t="s">
        <v>66</v>
      </c>
      <c r="E2102" t="s">
        <v>20</v>
      </c>
      <c r="F2102" t="s">
        <v>21</v>
      </c>
      <c r="G2102">
        <v>25</v>
      </c>
      <c r="H2102" s="4">
        <v>800</v>
      </c>
      <c r="I2102" s="3">
        <v>0.2</v>
      </c>
      <c r="J2102" t="s">
        <v>72</v>
      </c>
      <c r="K2102" t="s">
        <v>59</v>
      </c>
      <c r="L2102" t="s">
        <v>34</v>
      </c>
      <c r="M2102" s="4">
        <f>+TablaVentas[[#This Row],[Cantidad]]*TablaVentas[[#This Row],[Precio_unitario]]*(1-TablaVentas[[#This Row],[Descuento]])</f>
        <v>16000</v>
      </c>
    </row>
    <row r="2103" spans="1:13" x14ac:dyDescent="0.25">
      <c r="A2103" t="s">
        <v>2173</v>
      </c>
      <c r="B2103">
        <v>46006</v>
      </c>
      <c r="C2103" t="s">
        <v>48</v>
      </c>
      <c r="D2103" t="s">
        <v>66</v>
      </c>
      <c r="E2103" t="s">
        <v>20</v>
      </c>
      <c r="F2103" t="s">
        <v>21</v>
      </c>
      <c r="G2103">
        <v>29</v>
      </c>
      <c r="H2103" s="4">
        <v>800</v>
      </c>
      <c r="I2103" s="3">
        <v>0.2</v>
      </c>
      <c r="J2103" t="s">
        <v>74</v>
      </c>
      <c r="K2103" t="s">
        <v>58</v>
      </c>
      <c r="L2103" t="s">
        <v>30</v>
      </c>
      <c r="M2103" s="4">
        <f>+TablaVentas[[#This Row],[Cantidad]]*TablaVentas[[#This Row],[Precio_unitario]]*(1-TablaVentas[[#This Row],[Descuento]])</f>
        <v>18560</v>
      </c>
    </row>
    <row r="2104" spans="1:13" x14ac:dyDescent="0.25">
      <c r="A2104" t="s">
        <v>2174</v>
      </c>
      <c r="B2104">
        <v>45736</v>
      </c>
      <c r="C2104" t="s">
        <v>46</v>
      </c>
      <c r="D2104" t="s">
        <v>65</v>
      </c>
      <c r="E2104" t="s">
        <v>19</v>
      </c>
      <c r="F2104" t="s">
        <v>16</v>
      </c>
      <c r="G2104">
        <v>27</v>
      </c>
      <c r="H2104" s="4">
        <v>200</v>
      </c>
      <c r="I2104" s="3">
        <v>0.1</v>
      </c>
      <c r="J2104" t="s">
        <v>74</v>
      </c>
      <c r="K2104" t="s">
        <v>59</v>
      </c>
      <c r="L2104" t="s">
        <v>34</v>
      </c>
      <c r="M2104" s="4">
        <f>+TablaVentas[[#This Row],[Cantidad]]*TablaVentas[[#This Row],[Precio_unitario]]*(1-TablaVentas[[#This Row],[Descuento]])</f>
        <v>4860</v>
      </c>
    </row>
    <row r="2105" spans="1:13" x14ac:dyDescent="0.25">
      <c r="A2105" t="s">
        <v>2175</v>
      </c>
      <c r="B2105">
        <v>45775</v>
      </c>
      <c r="C2105" t="s">
        <v>48</v>
      </c>
      <c r="D2105" t="s">
        <v>65</v>
      </c>
      <c r="E2105" t="s">
        <v>19</v>
      </c>
      <c r="F2105" t="s">
        <v>16</v>
      </c>
      <c r="G2105">
        <v>8</v>
      </c>
      <c r="H2105" s="4">
        <v>200</v>
      </c>
      <c r="I2105" s="3">
        <v>0.1</v>
      </c>
      <c r="J2105" t="s">
        <v>74</v>
      </c>
      <c r="K2105" t="s">
        <v>58</v>
      </c>
      <c r="L2105" t="s">
        <v>30</v>
      </c>
      <c r="M2105" s="4">
        <f>+TablaVentas[[#This Row],[Cantidad]]*TablaVentas[[#This Row],[Precio_unitario]]*(1-TablaVentas[[#This Row],[Descuento]])</f>
        <v>1440</v>
      </c>
    </row>
    <row r="2106" spans="1:13" x14ac:dyDescent="0.25">
      <c r="A2106" t="s">
        <v>2176</v>
      </c>
      <c r="B2106">
        <v>45675</v>
      </c>
      <c r="C2106" t="s">
        <v>45</v>
      </c>
      <c r="D2106" t="s">
        <v>65</v>
      </c>
      <c r="E2106" t="s">
        <v>19</v>
      </c>
      <c r="F2106" t="s">
        <v>16</v>
      </c>
      <c r="G2106">
        <v>14</v>
      </c>
      <c r="H2106" s="4">
        <v>200</v>
      </c>
      <c r="I2106" s="3">
        <v>0.1</v>
      </c>
      <c r="J2106" t="s">
        <v>72</v>
      </c>
      <c r="K2106" t="s">
        <v>59</v>
      </c>
      <c r="L2106" t="s">
        <v>34</v>
      </c>
      <c r="M2106" s="4">
        <f>+TablaVentas[[#This Row],[Cantidad]]*TablaVentas[[#This Row],[Precio_unitario]]*(1-TablaVentas[[#This Row],[Descuento]])</f>
        <v>2520</v>
      </c>
    </row>
    <row r="2107" spans="1:13" x14ac:dyDescent="0.25">
      <c r="A2107" t="s">
        <v>2177</v>
      </c>
      <c r="B2107">
        <v>45807</v>
      </c>
      <c r="C2107" t="s">
        <v>46</v>
      </c>
      <c r="D2107" t="s">
        <v>64</v>
      </c>
      <c r="E2107" t="s">
        <v>17</v>
      </c>
      <c r="F2107" t="s">
        <v>18</v>
      </c>
      <c r="G2107">
        <v>27</v>
      </c>
      <c r="H2107" s="4">
        <v>1200</v>
      </c>
      <c r="I2107" s="3">
        <v>0.3</v>
      </c>
      <c r="J2107" t="s">
        <v>72</v>
      </c>
      <c r="K2107" t="s">
        <v>58</v>
      </c>
      <c r="L2107" t="s">
        <v>30</v>
      </c>
      <c r="M2107" s="4">
        <f>+TablaVentas[[#This Row],[Cantidad]]*TablaVentas[[#This Row],[Precio_unitario]]*(1-TablaVentas[[#This Row],[Descuento]])</f>
        <v>22680</v>
      </c>
    </row>
    <row r="2108" spans="1:13" x14ac:dyDescent="0.25">
      <c r="A2108" t="s">
        <v>2178</v>
      </c>
      <c r="B2108">
        <v>46004</v>
      </c>
      <c r="C2108" t="s">
        <v>46</v>
      </c>
      <c r="D2108" t="s">
        <v>64</v>
      </c>
      <c r="E2108" t="s">
        <v>17</v>
      </c>
      <c r="F2108" t="s">
        <v>18</v>
      </c>
      <c r="G2108">
        <v>12</v>
      </c>
      <c r="H2108" s="4">
        <v>1200</v>
      </c>
      <c r="I2108" s="3">
        <v>0.3</v>
      </c>
      <c r="J2108" t="s">
        <v>72</v>
      </c>
      <c r="K2108" t="s">
        <v>61</v>
      </c>
      <c r="L2108" t="s">
        <v>56</v>
      </c>
      <c r="M2108" s="4">
        <f>+TablaVentas[[#This Row],[Cantidad]]*TablaVentas[[#This Row],[Precio_unitario]]*(1-TablaVentas[[#This Row],[Descuento]])</f>
        <v>10080</v>
      </c>
    </row>
    <row r="2109" spans="1:13" x14ac:dyDescent="0.25">
      <c r="A2109" t="s">
        <v>2179</v>
      </c>
      <c r="B2109">
        <v>46001</v>
      </c>
      <c r="C2109" t="s">
        <v>46</v>
      </c>
      <c r="D2109" t="s">
        <v>65</v>
      </c>
      <c r="E2109" t="s">
        <v>19</v>
      </c>
      <c r="F2109" t="s">
        <v>16</v>
      </c>
      <c r="G2109">
        <v>9</v>
      </c>
      <c r="H2109" s="4">
        <v>200</v>
      </c>
      <c r="I2109" s="3">
        <v>0.1</v>
      </c>
      <c r="J2109" t="s">
        <v>72</v>
      </c>
      <c r="K2109" t="s">
        <v>62</v>
      </c>
      <c r="L2109" t="s">
        <v>57</v>
      </c>
      <c r="M2109" s="4">
        <f>+TablaVentas[[#This Row],[Cantidad]]*TablaVentas[[#This Row],[Precio_unitario]]*(1-TablaVentas[[#This Row],[Descuento]])</f>
        <v>1620</v>
      </c>
    </row>
    <row r="2110" spans="1:13" x14ac:dyDescent="0.25">
      <c r="A2110" t="s">
        <v>2180</v>
      </c>
      <c r="B2110">
        <v>45808</v>
      </c>
      <c r="C2110" t="s">
        <v>48</v>
      </c>
      <c r="D2110" t="s">
        <v>65</v>
      </c>
      <c r="E2110" t="s">
        <v>19</v>
      </c>
      <c r="F2110" t="s">
        <v>16</v>
      </c>
      <c r="G2110">
        <v>25</v>
      </c>
      <c r="H2110" s="4">
        <v>200</v>
      </c>
      <c r="I2110" s="3">
        <v>0.1</v>
      </c>
      <c r="J2110" t="s">
        <v>74</v>
      </c>
      <c r="K2110" t="s">
        <v>62</v>
      </c>
      <c r="L2110" t="s">
        <v>57</v>
      </c>
      <c r="M2110" s="4">
        <f>+TablaVentas[[#This Row],[Cantidad]]*TablaVentas[[#This Row],[Precio_unitario]]*(1-TablaVentas[[#This Row],[Descuento]])</f>
        <v>4500</v>
      </c>
    </row>
    <row r="2111" spans="1:13" x14ac:dyDescent="0.25">
      <c r="A2111" t="s">
        <v>2181</v>
      </c>
      <c r="B2111">
        <v>45916</v>
      </c>
      <c r="C2111" t="s">
        <v>46</v>
      </c>
      <c r="D2111" t="s">
        <v>64</v>
      </c>
      <c r="E2111" t="s">
        <v>17</v>
      </c>
      <c r="F2111" t="s">
        <v>18</v>
      </c>
      <c r="G2111">
        <v>20</v>
      </c>
      <c r="H2111" s="4">
        <v>1200</v>
      </c>
      <c r="I2111" s="3">
        <v>0.3</v>
      </c>
      <c r="J2111" t="s">
        <v>72</v>
      </c>
      <c r="K2111" t="s">
        <v>59</v>
      </c>
      <c r="L2111" t="s">
        <v>34</v>
      </c>
      <c r="M2111" s="4">
        <f>+TablaVentas[[#This Row],[Cantidad]]*TablaVentas[[#This Row],[Precio_unitario]]*(1-TablaVentas[[#This Row],[Descuento]])</f>
        <v>16800</v>
      </c>
    </row>
    <row r="2112" spans="1:13" x14ac:dyDescent="0.25">
      <c r="A2112" t="s">
        <v>2182</v>
      </c>
      <c r="B2112">
        <v>46003</v>
      </c>
      <c r="C2112" t="s">
        <v>45</v>
      </c>
      <c r="D2112" t="s">
        <v>65</v>
      </c>
      <c r="E2112" t="s">
        <v>19</v>
      </c>
      <c r="F2112" t="s">
        <v>16</v>
      </c>
      <c r="G2112">
        <v>34</v>
      </c>
      <c r="H2112" s="4">
        <v>200</v>
      </c>
      <c r="I2112" s="3">
        <v>0.1</v>
      </c>
      <c r="J2112" t="s">
        <v>70</v>
      </c>
      <c r="K2112" t="s">
        <v>59</v>
      </c>
      <c r="L2112" t="s">
        <v>34</v>
      </c>
      <c r="M2112" s="4">
        <f>+TablaVentas[[#This Row],[Cantidad]]*TablaVentas[[#This Row],[Precio_unitario]]*(1-TablaVentas[[#This Row],[Descuento]])</f>
        <v>6120</v>
      </c>
    </row>
    <row r="2113" spans="1:13" x14ac:dyDescent="0.25">
      <c r="A2113" t="s">
        <v>2183</v>
      </c>
      <c r="B2113">
        <v>45750</v>
      </c>
      <c r="C2113" t="s">
        <v>47</v>
      </c>
      <c r="D2113" t="s">
        <v>66</v>
      </c>
      <c r="E2113" t="s">
        <v>20</v>
      </c>
      <c r="F2113" t="s">
        <v>21</v>
      </c>
      <c r="G2113">
        <v>21</v>
      </c>
      <c r="H2113" s="4">
        <v>800</v>
      </c>
      <c r="I2113" s="3">
        <v>0.2</v>
      </c>
      <c r="J2113" t="s">
        <v>72</v>
      </c>
      <c r="K2113" t="s">
        <v>58</v>
      </c>
      <c r="L2113" t="s">
        <v>30</v>
      </c>
      <c r="M2113" s="4">
        <f>+TablaVentas[[#This Row],[Cantidad]]*TablaVentas[[#This Row],[Precio_unitario]]*(1-TablaVentas[[#This Row],[Descuento]])</f>
        <v>13440</v>
      </c>
    </row>
    <row r="2114" spans="1:13" x14ac:dyDescent="0.25">
      <c r="A2114" t="s">
        <v>2184</v>
      </c>
      <c r="B2114">
        <v>45740</v>
      </c>
      <c r="C2114" t="s">
        <v>48</v>
      </c>
      <c r="D2114" t="s">
        <v>63</v>
      </c>
      <c r="E2114" t="s">
        <v>15</v>
      </c>
      <c r="F2114" t="s">
        <v>16</v>
      </c>
      <c r="G2114">
        <v>10</v>
      </c>
      <c r="H2114" s="4">
        <v>50</v>
      </c>
      <c r="I2114" s="3">
        <v>0.1</v>
      </c>
      <c r="J2114" t="s">
        <v>70</v>
      </c>
      <c r="K2114" t="s">
        <v>62</v>
      </c>
      <c r="L2114" t="s">
        <v>57</v>
      </c>
      <c r="M2114" s="4">
        <f>+TablaVentas[[#This Row],[Cantidad]]*TablaVentas[[#This Row],[Precio_unitario]]*(1-TablaVentas[[#This Row],[Descuento]])</f>
        <v>450</v>
      </c>
    </row>
    <row r="2115" spans="1:13" x14ac:dyDescent="0.25">
      <c r="A2115" t="s">
        <v>2185</v>
      </c>
      <c r="B2115">
        <v>45692</v>
      </c>
      <c r="C2115" t="s">
        <v>48</v>
      </c>
      <c r="D2115" t="s">
        <v>63</v>
      </c>
      <c r="E2115" t="s">
        <v>15</v>
      </c>
      <c r="F2115" t="s">
        <v>16</v>
      </c>
      <c r="G2115">
        <v>28</v>
      </c>
      <c r="H2115" s="4">
        <v>50</v>
      </c>
      <c r="I2115" s="3">
        <v>0.1</v>
      </c>
      <c r="J2115" t="s">
        <v>72</v>
      </c>
      <c r="K2115" t="s">
        <v>58</v>
      </c>
      <c r="L2115" t="s">
        <v>30</v>
      </c>
      <c r="M2115" s="4">
        <f>+TablaVentas[[#This Row],[Cantidad]]*TablaVentas[[#This Row],[Precio_unitario]]*(1-TablaVentas[[#This Row],[Descuento]])</f>
        <v>1260</v>
      </c>
    </row>
    <row r="2116" spans="1:13" x14ac:dyDescent="0.25">
      <c r="A2116" t="s">
        <v>2186</v>
      </c>
      <c r="B2116">
        <v>45829</v>
      </c>
      <c r="C2116" t="s">
        <v>47</v>
      </c>
      <c r="D2116" t="s">
        <v>63</v>
      </c>
      <c r="E2116" t="s">
        <v>15</v>
      </c>
      <c r="F2116" t="s">
        <v>16</v>
      </c>
      <c r="G2116">
        <v>9</v>
      </c>
      <c r="H2116" s="4">
        <v>50</v>
      </c>
      <c r="I2116" s="3">
        <v>0.1</v>
      </c>
      <c r="J2116" t="s">
        <v>74</v>
      </c>
      <c r="K2116" t="s">
        <v>58</v>
      </c>
      <c r="L2116" t="s">
        <v>30</v>
      </c>
      <c r="M2116" s="4">
        <f>+TablaVentas[[#This Row],[Cantidad]]*TablaVentas[[#This Row],[Precio_unitario]]*(1-TablaVentas[[#This Row],[Descuento]])</f>
        <v>405</v>
      </c>
    </row>
    <row r="2117" spans="1:13" x14ac:dyDescent="0.25">
      <c r="A2117" t="s">
        <v>2187</v>
      </c>
      <c r="B2117">
        <v>45915</v>
      </c>
      <c r="C2117" t="s">
        <v>47</v>
      </c>
      <c r="D2117" t="s">
        <v>65</v>
      </c>
      <c r="E2117" t="s">
        <v>19</v>
      </c>
      <c r="F2117" t="s">
        <v>16</v>
      </c>
      <c r="G2117">
        <v>38</v>
      </c>
      <c r="H2117" s="4">
        <v>200</v>
      </c>
      <c r="I2117" s="3">
        <v>0.1</v>
      </c>
      <c r="J2117" t="s">
        <v>70</v>
      </c>
      <c r="K2117" t="s">
        <v>59</v>
      </c>
      <c r="L2117" t="s">
        <v>34</v>
      </c>
      <c r="M2117" s="4">
        <f>+TablaVentas[[#This Row],[Cantidad]]*TablaVentas[[#This Row],[Precio_unitario]]*(1-TablaVentas[[#This Row],[Descuento]])</f>
        <v>6840</v>
      </c>
    </row>
    <row r="2118" spans="1:13" x14ac:dyDescent="0.25">
      <c r="A2118" t="s">
        <v>2188</v>
      </c>
      <c r="B2118">
        <v>45970</v>
      </c>
      <c r="C2118" t="s">
        <v>46</v>
      </c>
      <c r="D2118" t="s">
        <v>64</v>
      </c>
      <c r="E2118" t="s">
        <v>17</v>
      </c>
      <c r="F2118" t="s">
        <v>18</v>
      </c>
      <c r="G2118">
        <v>33</v>
      </c>
      <c r="H2118" s="4">
        <v>1200</v>
      </c>
      <c r="I2118" s="3">
        <v>0.3</v>
      </c>
      <c r="J2118" t="s">
        <v>72</v>
      </c>
      <c r="K2118" t="s">
        <v>61</v>
      </c>
      <c r="L2118" t="s">
        <v>56</v>
      </c>
      <c r="M2118" s="4">
        <f>+TablaVentas[[#This Row],[Cantidad]]*TablaVentas[[#This Row],[Precio_unitario]]*(1-TablaVentas[[#This Row],[Descuento]])</f>
        <v>27720</v>
      </c>
    </row>
    <row r="2119" spans="1:13" x14ac:dyDescent="0.25">
      <c r="A2119" t="s">
        <v>2189</v>
      </c>
      <c r="B2119">
        <v>45735</v>
      </c>
      <c r="C2119" t="s">
        <v>48</v>
      </c>
      <c r="D2119" t="s">
        <v>63</v>
      </c>
      <c r="E2119" t="s">
        <v>15</v>
      </c>
      <c r="F2119" t="s">
        <v>16</v>
      </c>
      <c r="G2119">
        <v>26</v>
      </c>
      <c r="H2119" s="4">
        <v>50</v>
      </c>
      <c r="I2119" s="3">
        <v>0.1</v>
      </c>
      <c r="J2119" t="s">
        <v>74</v>
      </c>
      <c r="K2119" t="s">
        <v>59</v>
      </c>
      <c r="L2119" t="s">
        <v>34</v>
      </c>
      <c r="M2119" s="4">
        <f>+TablaVentas[[#This Row],[Cantidad]]*TablaVentas[[#This Row],[Precio_unitario]]*(1-TablaVentas[[#This Row],[Descuento]])</f>
        <v>1170</v>
      </c>
    </row>
    <row r="2120" spans="1:13" x14ac:dyDescent="0.25">
      <c r="A2120" t="s">
        <v>2190</v>
      </c>
      <c r="B2120">
        <v>45693</v>
      </c>
      <c r="C2120" t="s">
        <v>48</v>
      </c>
      <c r="D2120" t="s">
        <v>66</v>
      </c>
      <c r="E2120" t="s">
        <v>20</v>
      </c>
      <c r="F2120" t="s">
        <v>21</v>
      </c>
      <c r="G2120">
        <v>22</v>
      </c>
      <c r="H2120" s="4">
        <v>800</v>
      </c>
      <c r="I2120" s="3">
        <v>0.2</v>
      </c>
      <c r="J2120" t="s">
        <v>72</v>
      </c>
      <c r="K2120" t="s">
        <v>59</v>
      </c>
      <c r="L2120" t="s">
        <v>34</v>
      </c>
      <c r="M2120" s="4">
        <f>+TablaVentas[[#This Row],[Cantidad]]*TablaVentas[[#This Row],[Precio_unitario]]*(1-TablaVentas[[#This Row],[Descuento]])</f>
        <v>14080</v>
      </c>
    </row>
    <row r="2121" spans="1:13" x14ac:dyDescent="0.25">
      <c r="A2121" t="s">
        <v>2191</v>
      </c>
      <c r="B2121">
        <v>45714</v>
      </c>
      <c r="C2121" t="s">
        <v>48</v>
      </c>
      <c r="D2121" t="s">
        <v>65</v>
      </c>
      <c r="E2121" t="s">
        <v>19</v>
      </c>
      <c r="F2121" t="s">
        <v>16</v>
      </c>
      <c r="G2121">
        <v>20</v>
      </c>
      <c r="H2121" s="4">
        <v>200</v>
      </c>
      <c r="I2121" s="3">
        <v>0.1</v>
      </c>
      <c r="J2121" t="s">
        <v>72</v>
      </c>
      <c r="K2121" t="s">
        <v>58</v>
      </c>
      <c r="L2121" t="s">
        <v>30</v>
      </c>
      <c r="M2121" s="4">
        <f>+TablaVentas[[#This Row],[Cantidad]]*TablaVentas[[#This Row],[Precio_unitario]]*(1-TablaVentas[[#This Row],[Descuento]])</f>
        <v>3600</v>
      </c>
    </row>
    <row r="2122" spans="1:13" x14ac:dyDescent="0.25">
      <c r="A2122" t="s">
        <v>2192</v>
      </c>
      <c r="B2122">
        <v>46014</v>
      </c>
      <c r="C2122" t="s">
        <v>46</v>
      </c>
      <c r="D2122" t="s">
        <v>65</v>
      </c>
      <c r="E2122" t="s">
        <v>19</v>
      </c>
      <c r="F2122" t="s">
        <v>16</v>
      </c>
      <c r="G2122">
        <v>23</v>
      </c>
      <c r="H2122" s="4">
        <v>200</v>
      </c>
      <c r="I2122" s="3">
        <v>0.1</v>
      </c>
      <c r="J2122" t="s">
        <v>72</v>
      </c>
      <c r="K2122" t="s">
        <v>61</v>
      </c>
      <c r="L2122" t="s">
        <v>56</v>
      </c>
      <c r="M2122" s="4">
        <f>+TablaVentas[[#This Row],[Cantidad]]*TablaVentas[[#This Row],[Precio_unitario]]*(1-TablaVentas[[#This Row],[Descuento]])</f>
        <v>4140</v>
      </c>
    </row>
    <row r="2123" spans="1:13" x14ac:dyDescent="0.25">
      <c r="A2123" t="s">
        <v>2193</v>
      </c>
      <c r="B2123">
        <v>45891</v>
      </c>
      <c r="C2123" t="s">
        <v>47</v>
      </c>
      <c r="D2123" t="s">
        <v>65</v>
      </c>
      <c r="E2123" t="s">
        <v>19</v>
      </c>
      <c r="F2123" t="s">
        <v>16</v>
      </c>
      <c r="G2123">
        <v>14</v>
      </c>
      <c r="H2123" s="4">
        <v>200</v>
      </c>
      <c r="I2123" s="3">
        <v>0.1</v>
      </c>
      <c r="J2123" t="s">
        <v>70</v>
      </c>
      <c r="K2123" t="s">
        <v>61</v>
      </c>
      <c r="L2123" t="s">
        <v>56</v>
      </c>
      <c r="M2123" s="4">
        <f>+TablaVentas[[#This Row],[Cantidad]]*TablaVentas[[#This Row],[Precio_unitario]]*(1-TablaVentas[[#This Row],[Descuento]])</f>
        <v>2520</v>
      </c>
    </row>
    <row r="2124" spans="1:13" x14ac:dyDescent="0.25">
      <c r="A2124" t="s">
        <v>2194</v>
      </c>
      <c r="B2124">
        <v>45855</v>
      </c>
      <c r="C2124" t="s">
        <v>46</v>
      </c>
      <c r="D2124" t="s">
        <v>63</v>
      </c>
      <c r="E2124" t="s">
        <v>15</v>
      </c>
      <c r="F2124" t="s">
        <v>16</v>
      </c>
      <c r="G2124">
        <v>43</v>
      </c>
      <c r="H2124" s="4">
        <v>50</v>
      </c>
      <c r="I2124" s="3">
        <v>0.1</v>
      </c>
      <c r="J2124" t="s">
        <v>70</v>
      </c>
      <c r="K2124" t="s">
        <v>60</v>
      </c>
      <c r="L2124" t="s">
        <v>37</v>
      </c>
      <c r="M2124" s="4">
        <f>+TablaVentas[[#This Row],[Cantidad]]*TablaVentas[[#This Row],[Precio_unitario]]*(1-TablaVentas[[#This Row],[Descuento]])</f>
        <v>1935</v>
      </c>
    </row>
    <row r="2125" spans="1:13" x14ac:dyDescent="0.25">
      <c r="A2125" t="s">
        <v>2195</v>
      </c>
      <c r="B2125">
        <v>45833</v>
      </c>
      <c r="C2125" t="s">
        <v>45</v>
      </c>
      <c r="D2125" t="s">
        <v>65</v>
      </c>
      <c r="E2125" t="s">
        <v>19</v>
      </c>
      <c r="F2125" t="s">
        <v>16</v>
      </c>
      <c r="G2125">
        <v>34</v>
      </c>
      <c r="H2125" s="4">
        <v>200</v>
      </c>
      <c r="I2125" s="3">
        <v>0.1</v>
      </c>
      <c r="J2125" t="s">
        <v>72</v>
      </c>
      <c r="K2125" t="s">
        <v>60</v>
      </c>
      <c r="L2125" t="s">
        <v>37</v>
      </c>
      <c r="M2125" s="4">
        <f>+TablaVentas[[#This Row],[Cantidad]]*TablaVentas[[#This Row],[Precio_unitario]]*(1-TablaVentas[[#This Row],[Descuento]])</f>
        <v>6120</v>
      </c>
    </row>
    <row r="2126" spans="1:13" x14ac:dyDescent="0.25">
      <c r="A2126" t="s">
        <v>2196</v>
      </c>
      <c r="B2126">
        <v>45691</v>
      </c>
      <c r="C2126" t="s">
        <v>48</v>
      </c>
      <c r="D2126" t="s">
        <v>63</v>
      </c>
      <c r="E2126" t="s">
        <v>15</v>
      </c>
      <c r="F2126" t="s">
        <v>16</v>
      </c>
      <c r="G2126">
        <v>23</v>
      </c>
      <c r="H2126" s="4">
        <v>50</v>
      </c>
      <c r="I2126" s="3">
        <v>0.1</v>
      </c>
      <c r="J2126" t="s">
        <v>74</v>
      </c>
      <c r="K2126" t="s">
        <v>62</v>
      </c>
      <c r="L2126" t="s">
        <v>57</v>
      </c>
      <c r="M2126" s="4">
        <f>+TablaVentas[[#This Row],[Cantidad]]*TablaVentas[[#This Row],[Precio_unitario]]*(1-TablaVentas[[#This Row],[Descuento]])</f>
        <v>1035</v>
      </c>
    </row>
    <row r="2127" spans="1:13" x14ac:dyDescent="0.25">
      <c r="A2127" t="s">
        <v>2197</v>
      </c>
      <c r="B2127">
        <v>46020</v>
      </c>
      <c r="C2127" t="s">
        <v>46</v>
      </c>
      <c r="D2127" t="s">
        <v>65</v>
      </c>
      <c r="E2127" t="s">
        <v>19</v>
      </c>
      <c r="F2127" t="s">
        <v>16</v>
      </c>
      <c r="G2127">
        <v>35</v>
      </c>
      <c r="H2127" s="4">
        <v>200</v>
      </c>
      <c r="I2127" s="3">
        <v>0.1</v>
      </c>
      <c r="J2127" t="s">
        <v>72</v>
      </c>
      <c r="K2127" t="s">
        <v>60</v>
      </c>
      <c r="L2127" t="s">
        <v>37</v>
      </c>
      <c r="M2127" s="4">
        <f>+TablaVentas[[#This Row],[Cantidad]]*TablaVentas[[#This Row],[Precio_unitario]]*(1-TablaVentas[[#This Row],[Descuento]])</f>
        <v>6300</v>
      </c>
    </row>
    <row r="2128" spans="1:13" x14ac:dyDescent="0.25">
      <c r="A2128" t="s">
        <v>2198</v>
      </c>
      <c r="B2128">
        <v>45953</v>
      </c>
      <c r="C2128" t="s">
        <v>45</v>
      </c>
      <c r="D2128" t="s">
        <v>66</v>
      </c>
      <c r="E2128" t="s">
        <v>20</v>
      </c>
      <c r="F2128" t="s">
        <v>21</v>
      </c>
      <c r="G2128">
        <v>40</v>
      </c>
      <c r="H2128" s="4">
        <v>800</v>
      </c>
      <c r="I2128" s="3">
        <v>0.2</v>
      </c>
      <c r="J2128" t="s">
        <v>70</v>
      </c>
      <c r="K2128" t="s">
        <v>59</v>
      </c>
      <c r="L2128" t="s">
        <v>34</v>
      </c>
      <c r="M2128" s="4">
        <f>+TablaVentas[[#This Row],[Cantidad]]*TablaVentas[[#This Row],[Precio_unitario]]*(1-TablaVentas[[#This Row],[Descuento]])</f>
        <v>25600</v>
      </c>
    </row>
    <row r="2129" spans="1:13" x14ac:dyDescent="0.25">
      <c r="A2129" t="s">
        <v>2199</v>
      </c>
      <c r="B2129">
        <v>46006</v>
      </c>
      <c r="C2129" t="s">
        <v>47</v>
      </c>
      <c r="D2129" t="s">
        <v>63</v>
      </c>
      <c r="E2129" t="s">
        <v>15</v>
      </c>
      <c r="F2129" t="s">
        <v>16</v>
      </c>
      <c r="G2129">
        <v>29</v>
      </c>
      <c r="H2129" s="4">
        <v>50</v>
      </c>
      <c r="I2129" s="3">
        <v>0.1</v>
      </c>
      <c r="J2129" t="s">
        <v>74</v>
      </c>
      <c r="K2129" t="s">
        <v>61</v>
      </c>
      <c r="L2129" t="s">
        <v>56</v>
      </c>
      <c r="M2129" s="4">
        <f>+TablaVentas[[#This Row],[Cantidad]]*TablaVentas[[#This Row],[Precio_unitario]]*(1-TablaVentas[[#This Row],[Descuento]])</f>
        <v>1305</v>
      </c>
    </row>
    <row r="2130" spans="1:13" x14ac:dyDescent="0.25">
      <c r="A2130" t="s">
        <v>2200</v>
      </c>
      <c r="B2130">
        <v>45743</v>
      </c>
      <c r="C2130" t="s">
        <v>46</v>
      </c>
      <c r="D2130" t="s">
        <v>66</v>
      </c>
      <c r="E2130" t="s">
        <v>20</v>
      </c>
      <c r="F2130" t="s">
        <v>21</v>
      </c>
      <c r="G2130">
        <v>24</v>
      </c>
      <c r="H2130" s="4">
        <v>800</v>
      </c>
      <c r="I2130" s="3">
        <v>0.2</v>
      </c>
      <c r="J2130" t="s">
        <v>70</v>
      </c>
      <c r="K2130" t="s">
        <v>61</v>
      </c>
      <c r="L2130" t="s">
        <v>56</v>
      </c>
      <c r="M2130" s="4">
        <f>+TablaVentas[[#This Row],[Cantidad]]*TablaVentas[[#This Row],[Precio_unitario]]*(1-TablaVentas[[#This Row],[Descuento]])</f>
        <v>15360</v>
      </c>
    </row>
    <row r="2131" spans="1:13" x14ac:dyDescent="0.25">
      <c r="A2131" t="s">
        <v>2201</v>
      </c>
      <c r="B2131">
        <v>45786</v>
      </c>
      <c r="C2131" t="s">
        <v>47</v>
      </c>
      <c r="D2131" t="s">
        <v>64</v>
      </c>
      <c r="E2131" t="s">
        <v>17</v>
      </c>
      <c r="F2131" t="s">
        <v>18</v>
      </c>
      <c r="G2131">
        <v>30</v>
      </c>
      <c r="H2131" s="4">
        <v>1200</v>
      </c>
      <c r="I2131" s="3">
        <v>0.3</v>
      </c>
      <c r="J2131" t="s">
        <v>72</v>
      </c>
      <c r="K2131" t="s">
        <v>60</v>
      </c>
      <c r="L2131" t="s">
        <v>37</v>
      </c>
      <c r="M2131" s="4">
        <f>+TablaVentas[[#This Row],[Cantidad]]*TablaVentas[[#This Row],[Precio_unitario]]*(1-TablaVentas[[#This Row],[Descuento]])</f>
        <v>25200</v>
      </c>
    </row>
    <row r="2132" spans="1:13" x14ac:dyDescent="0.25">
      <c r="A2132" t="s">
        <v>2202</v>
      </c>
      <c r="B2132">
        <v>45673</v>
      </c>
      <c r="C2132" t="s">
        <v>47</v>
      </c>
      <c r="D2132" t="s">
        <v>64</v>
      </c>
      <c r="E2132" t="s">
        <v>17</v>
      </c>
      <c r="F2132" t="s">
        <v>18</v>
      </c>
      <c r="G2132">
        <v>43</v>
      </c>
      <c r="H2132" s="4">
        <v>1200</v>
      </c>
      <c r="I2132" s="3">
        <v>0.3</v>
      </c>
      <c r="J2132" t="s">
        <v>70</v>
      </c>
      <c r="K2132" t="s">
        <v>58</v>
      </c>
      <c r="L2132" t="s">
        <v>30</v>
      </c>
      <c r="M2132" s="4">
        <f>+TablaVentas[[#This Row],[Cantidad]]*TablaVentas[[#This Row],[Precio_unitario]]*(1-TablaVentas[[#This Row],[Descuento]])</f>
        <v>36120</v>
      </c>
    </row>
    <row r="2133" spans="1:13" x14ac:dyDescent="0.25">
      <c r="A2133" t="s">
        <v>2203</v>
      </c>
      <c r="B2133">
        <v>45756</v>
      </c>
      <c r="C2133" t="s">
        <v>46</v>
      </c>
      <c r="D2133" t="s">
        <v>63</v>
      </c>
      <c r="E2133" t="s">
        <v>15</v>
      </c>
      <c r="F2133" t="s">
        <v>16</v>
      </c>
      <c r="G2133">
        <v>32</v>
      </c>
      <c r="H2133" s="4">
        <v>50</v>
      </c>
      <c r="I2133" s="3">
        <v>0.1</v>
      </c>
      <c r="J2133" t="s">
        <v>70</v>
      </c>
      <c r="K2133" t="s">
        <v>62</v>
      </c>
      <c r="L2133" t="s">
        <v>57</v>
      </c>
      <c r="M2133" s="4">
        <f>+TablaVentas[[#This Row],[Cantidad]]*TablaVentas[[#This Row],[Precio_unitario]]*(1-TablaVentas[[#This Row],[Descuento]])</f>
        <v>1440</v>
      </c>
    </row>
    <row r="2134" spans="1:13" x14ac:dyDescent="0.25">
      <c r="A2134" t="s">
        <v>2204</v>
      </c>
      <c r="B2134">
        <v>45857</v>
      </c>
      <c r="C2134" t="s">
        <v>46</v>
      </c>
      <c r="D2134" t="s">
        <v>65</v>
      </c>
      <c r="E2134" t="s">
        <v>19</v>
      </c>
      <c r="F2134" t="s">
        <v>16</v>
      </c>
      <c r="G2134">
        <v>32</v>
      </c>
      <c r="H2134" s="4">
        <v>200</v>
      </c>
      <c r="I2134" s="3">
        <v>0.1</v>
      </c>
      <c r="J2134" t="s">
        <v>70</v>
      </c>
      <c r="K2134" t="s">
        <v>60</v>
      </c>
      <c r="L2134" t="s">
        <v>37</v>
      </c>
      <c r="M2134" s="4">
        <f>+TablaVentas[[#This Row],[Cantidad]]*TablaVentas[[#This Row],[Precio_unitario]]*(1-TablaVentas[[#This Row],[Descuento]])</f>
        <v>5760</v>
      </c>
    </row>
    <row r="2135" spans="1:13" x14ac:dyDescent="0.25">
      <c r="A2135" t="s">
        <v>2205</v>
      </c>
      <c r="B2135">
        <v>45765</v>
      </c>
      <c r="C2135" t="s">
        <v>47</v>
      </c>
      <c r="D2135" t="s">
        <v>66</v>
      </c>
      <c r="E2135" t="s">
        <v>20</v>
      </c>
      <c r="F2135" t="s">
        <v>21</v>
      </c>
      <c r="G2135">
        <v>15</v>
      </c>
      <c r="H2135" s="4">
        <v>800</v>
      </c>
      <c r="I2135" s="3">
        <v>0.2</v>
      </c>
      <c r="J2135" t="s">
        <v>72</v>
      </c>
      <c r="K2135" t="s">
        <v>59</v>
      </c>
      <c r="L2135" t="s">
        <v>34</v>
      </c>
      <c r="M2135" s="4">
        <f>+TablaVentas[[#This Row],[Cantidad]]*TablaVentas[[#This Row],[Precio_unitario]]*(1-TablaVentas[[#This Row],[Descuento]])</f>
        <v>9600</v>
      </c>
    </row>
    <row r="2136" spans="1:13" x14ac:dyDescent="0.25">
      <c r="A2136" t="s">
        <v>2206</v>
      </c>
      <c r="B2136">
        <v>45737</v>
      </c>
      <c r="C2136" t="s">
        <v>48</v>
      </c>
      <c r="D2136" t="s">
        <v>65</v>
      </c>
      <c r="E2136" t="s">
        <v>19</v>
      </c>
      <c r="F2136" t="s">
        <v>16</v>
      </c>
      <c r="G2136">
        <v>43</v>
      </c>
      <c r="H2136" s="4">
        <v>200</v>
      </c>
      <c r="I2136" s="3">
        <v>0.1</v>
      </c>
      <c r="J2136" t="s">
        <v>74</v>
      </c>
      <c r="K2136" t="s">
        <v>61</v>
      </c>
      <c r="L2136" t="s">
        <v>56</v>
      </c>
      <c r="M2136" s="4">
        <f>+TablaVentas[[#This Row],[Cantidad]]*TablaVentas[[#This Row],[Precio_unitario]]*(1-TablaVentas[[#This Row],[Descuento]])</f>
        <v>7740</v>
      </c>
    </row>
    <row r="2137" spans="1:13" x14ac:dyDescent="0.25">
      <c r="A2137" t="s">
        <v>2207</v>
      </c>
      <c r="B2137">
        <v>45836</v>
      </c>
      <c r="C2137" t="s">
        <v>48</v>
      </c>
      <c r="D2137" t="s">
        <v>65</v>
      </c>
      <c r="E2137" t="s">
        <v>19</v>
      </c>
      <c r="F2137" t="s">
        <v>16</v>
      </c>
      <c r="G2137">
        <v>7</v>
      </c>
      <c r="H2137" s="4">
        <v>200</v>
      </c>
      <c r="I2137" s="3">
        <v>0.1</v>
      </c>
      <c r="J2137" t="s">
        <v>74</v>
      </c>
      <c r="K2137" t="s">
        <v>58</v>
      </c>
      <c r="L2137" t="s">
        <v>30</v>
      </c>
      <c r="M2137" s="4">
        <f>+TablaVentas[[#This Row],[Cantidad]]*TablaVentas[[#This Row],[Precio_unitario]]*(1-TablaVentas[[#This Row],[Descuento]])</f>
        <v>1260</v>
      </c>
    </row>
    <row r="2138" spans="1:13" x14ac:dyDescent="0.25">
      <c r="A2138" t="s">
        <v>2208</v>
      </c>
      <c r="B2138">
        <v>45956</v>
      </c>
      <c r="C2138" t="s">
        <v>48</v>
      </c>
      <c r="D2138" t="s">
        <v>66</v>
      </c>
      <c r="E2138" t="s">
        <v>20</v>
      </c>
      <c r="F2138" t="s">
        <v>21</v>
      </c>
      <c r="G2138">
        <v>13</v>
      </c>
      <c r="H2138" s="4">
        <v>800</v>
      </c>
      <c r="I2138" s="3">
        <v>0.2</v>
      </c>
      <c r="J2138" t="s">
        <v>72</v>
      </c>
      <c r="K2138" t="s">
        <v>58</v>
      </c>
      <c r="L2138" t="s">
        <v>30</v>
      </c>
      <c r="M2138" s="4">
        <f>+TablaVentas[[#This Row],[Cantidad]]*TablaVentas[[#This Row],[Precio_unitario]]*(1-TablaVentas[[#This Row],[Descuento]])</f>
        <v>8320</v>
      </c>
    </row>
    <row r="2139" spans="1:13" x14ac:dyDescent="0.25">
      <c r="A2139" t="s">
        <v>2209</v>
      </c>
      <c r="B2139">
        <v>45831</v>
      </c>
      <c r="C2139" t="s">
        <v>48</v>
      </c>
      <c r="D2139" t="s">
        <v>63</v>
      </c>
      <c r="E2139" t="s">
        <v>15</v>
      </c>
      <c r="F2139" t="s">
        <v>16</v>
      </c>
      <c r="G2139">
        <v>23</v>
      </c>
      <c r="H2139" s="4">
        <v>50</v>
      </c>
      <c r="I2139" s="3">
        <v>0.1</v>
      </c>
      <c r="J2139" t="s">
        <v>70</v>
      </c>
      <c r="K2139" t="s">
        <v>59</v>
      </c>
      <c r="L2139" t="s">
        <v>34</v>
      </c>
      <c r="M2139" s="4">
        <f>+TablaVentas[[#This Row],[Cantidad]]*TablaVentas[[#This Row],[Precio_unitario]]*(1-TablaVentas[[#This Row],[Descuento]])</f>
        <v>1035</v>
      </c>
    </row>
    <row r="2140" spans="1:13" x14ac:dyDescent="0.25">
      <c r="A2140" t="s">
        <v>2210</v>
      </c>
      <c r="B2140">
        <v>45820</v>
      </c>
      <c r="C2140" t="s">
        <v>47</v>
      </c>
      <c r="D2140" t="s">
        <v>64</v>
      </c>
      <c r="E2140" t="s">
        <v>17</v>
      </c>
      <c r="F2140" t="s">
        <v>18</v>
      </c>
      <c r="G2140">
        <v>16</v>
      </c>
      <c r="H2140" s="4">
        <v>1200</v>
      </c>
      <c r="I2140" s="3">
        <v>0.3</v>
      </c>
      <c r="J2140" t="s">
        <v>74</v>
      </c>
      <c r="K2140" t="s">
        <v>62</v>
      </c>
      <c r="L2140" t="s">
        <v>57</v>
      </c>
      <c r="M2140" s="4">
        <f>+TablaVentas[[#This Row],[Cantidad]]*TablaVentas[[#This Row],[Precio_unitario]]*(1-TablaVentas[[#This Row],[Descuento]])</f>
        <v>13440</v>
      </c>
    </row>
    <row r="2141" spans="1:13" x14ac:dyDescent="0.25">
      <c r="A2141" t="s">
        <v>2211</v>
      </c>
      <c r="B2141">
        <v>45774</v>
      </c>
      <c r="C2141" t="s">
        <v>46</v>
      </c>
      <c r="D2141" t="s">
        <v>65</v>
      </c>
      <c r="E2141" t="s">
        <v>19</v>
      </c>
      <c r="F2141" t="s">
        <v>16</v>
      </c>
      <c r="G2141">
        <v>39</v>
      </c>
      <c r="H2141" s="4">
        <v>200</v>
      </c>
      <c r="I2141" s="3">
        <v>0.1</v>
      </c>
      <c r="J2141" t="s">
        <v>70</v>
      </c>
      <c r="K2141" t="s">
        <v>58</v>
      </c>
      <c r="L2141" t="s">
        <v>30</v>
      </c>
      <c r="M2141" s="4">
        <f>+TablaVentas[[#This Row],[Cantidad]]*TablaVentas[[#This Row],[Precio_unitario]]*(1-TablaVentas[[#This Row],[Descuento]])</f>
        <v>7020</v>
      </c>
    </row>
    <row r="2142" spans="1:13" x14ac:dyDescent="0.25">
      <c r="A2142" t="s">
        <v>2212</v>
      </c>
      <c r="B2142">
        <v>45820</v>
      </c>
      <c r="C2142" t="s">
        <v>47</v>
      </c>
      <c r="D2142" t="s">
        <v>64</v>
      </c>
      <c r="E2142" t="s">
        <v>17</v>
      </c>
      <c r="F2142" t="s">
        <v>18</v>
      </c>
      <c r="G2142">
        <v>38</v>
      </c>
      <c r="H2142" s="4">
        <v>1200</v>
      </c>
      <c r="I2142" s="3">
        <v>0.3</v>
      </c>
      <c r="J2142" t="s">
        <v>74</v>
      </c>
      <c r="K2142" t="s">
        <v>62</v>
      </c>
      <c r="L2142" t="s">
        <v>57</v>
      </c>
      <c r="M2142" s="4">
        <f>+TablaVentas[[#This Row],[Cantidad]]*TablaVentas[[#This Row],[Precio_unitario]]*(1-TablaVentas[[#This Row],[Descuento]])</f>
        <v>31919.999999999996</v>
      </c>
    </row>
    <row r="2143" spans="1:13" x14ac:dyDescent="0.25">
      <c r="A2143" t="s">
        <v>2213</v>
      </c>
      <c r="B2143">
        <v>45950</v>
      </c>
      <c r="C2143" t="s">
        <v>46</v>
      </c>
      <c r="D2143" t="s">
        <v>66</v>
      </c>
      <c r="E2143" t="s">
        <v>20</v>
      </c>
      <c r="F2143" t="s">
        <v>21</v>
      </c>
      <c r="G2143">
        <v>6</v>
      </c>
      <c r="H2143" s="4">
        <v>800</v>
      </c>
      <c r="I2143" s="3">
        <v>0.2</v>
      </c>
      <c r="J2143" t="s">
        <v>70</v>
      </c>
      <c r="K2143" t="s">
        <v>58</v>
      </c>
      <c r="L2143" t="s">
        <v>30</v>
      </c>
      <c r="M2143" s="4">
        <f>+TablaVentas[[#This Row],[Cantidad]]*TablaVentas[[#This Row],[Precio_unitario]]*(1-TablaVentas[[#This Row],[Descuento]])</f>
        <v>3840</v>
      </c>
    </row>
    <row r="2144" spans="1:13" x14ac:dyDescent="0.25">
      <c r="A2144" t="s">
        <v>2214</v>
      </c>
      <c r="B2144">
        <v>45683</v>
      </c>
      <c r="C2144" t="s">
        <v>45</v>
      </c>
      <c r="D2144" t="s">
        <v>65</v>
      </c>
      <c r="E2144" t="s">
        <v>19</v>
      </c>
      <c r="F2144" t="s">
        <v>16</v>
      </c>
      <c r="G2144">
        <v>21</v>
      </c>
      <c r="H2144" s="4">
        <v>200</v>
      </c>
      <c r="I2144" s="3">
        <v>0.1</v>
      </c>
      <c r="J2144" t="s">
        <v>74</v>
      </c>
      <c r="K2144" t="s">
        <v>59</v>
      </c>
      <c r="L2144" t="s">
        <v>34</v>
      </c>
      <c r="M2144" s="4">
        <f>+TablaVentas[[#This Row],[Cantidad]]*TablaVentas[[#This Row],[Precio_unitario]]*(1-TablaVentas[[#This Row],[Descuento]])</f>
        <v>3780</v>
      </c>
    </row>
    <row r="2145" spans="1:13" x14ac:dyDescent="0.25">
      <c r="A2145" t="s">
        <v>2215</v>
      </c>
      <c r="B2145">
        <v>45877</v>
      </c>
      <c r="C2145" t="s">
        <v>48</v>
      </c>
      <c r="D2145" t="s">
        <v>66</v>
      </c>
      <c r="E2145" t="s">
        <v>20</v>
      </c>
      <c r="F2145" t="s">
        <v>21</v>
      </c>
      <c r="G2145">
        <v>10</v>
      </c>
      <c r="H2145" s="4">
        <v>800</v>
      </c>
      <c r="I2145" s="3">
        <v>0.2</v>
      </c>
      <c r="J2145" t="s">
        <v>70</v>
      </c>
      <c r="K2145" t="s">
        <v>62</v>
      </c>
      <c r="L2145" t="s">
        <v>57</v>
      </c>
      <c r="M2145" s="4">
        <f>+TablaVentas[[#This Row],[Cantidad]]*TablaVentas[[#This Row],[Precio_unitario]]*(1-TablaVentas[[#This Row],[Descuento]])</f>
        <v>6400</v>
      </c>
    </row>
    <row r="2146" spans="1:13" x14ac:dyDescent="0.25">
      <c r="A2146" t="s">
        <v>2216</v>
      </c>
      <c r="B2146">
        <v>45690</v>
      </c>
      <c r="C2146" t="s">
        <v>47</v>
      </c>
      <c r="D2146" t="s">
        <v>63</v>
      </c>
      <c r="E2146" t="s">
        <v>15</v>
      </c>
      <c r="F2146" t="s">
        <v>16</v>
      </c>
      <c r="G2146">
        <v>15</v>
      </c>
      <c r="H2146" s="4">
        <v>50</v>
      </c>
      <c r="I2146" s="3">
        <v>0.1</v>
      </c>
      <c r="J2146" t="s">
        <v>72</v>
      </c>
      <c r="K2146" t="s">
        <v>58</v>
      </c>
      <c r="L2146" t="s">
        <v>30</v>
      </c>
      <c r="M2146" s="4">
        <f>+TablaVentas[[#This Row],[Cantidad]]*TablaVentas[[#This Row],[Precio_unitario]]*(1-TablaVentas[[#This Row],[Descuento]])</f>
        <v>675</v>
      </c>
    </row>
    <row r="2147" spans="1:13" x14ac:dyDescent="0.25">
      <c r="A2147" t="s">
        <v>2217</v>
      </c>
      <c r="B2147">
        <v>45714</v>
      </c>
      <c r="C2147" t="s">
        <v>45</v>
      </c>
      <c r="D2147" t="s">
        <v>65</v>
      </c>
      <c r="E2147" t="s">
        <v>19</v>
      </c>
      <c r="F2147" t="s">
        <v>16</v>
      </c>
      <c r="G2147">
        <v>9</v>
      </c>
      <c r="H2147" s="4">
        <v>200</v>
      </c>
      <c r="I2147" s="3">
        <v>0.1</v>
      </c>
      <c r="J2147" t="s">
        <v>74</v>
      </c>
      <c r="K2147" t="s">
        <v>58</v>
      </c>
      <c r="L2147" t="s">
        <v>30</v>
      </c>
      <c r="M2147" s="4">
        <f>+TablaVentas[[#This Row],[Cantidad]]*TablaVentas[[#This Row],[Precio_unitario]]*(1-TablaVentas[[#This Row],[Descuento]])</f>
        <v>1620</v>
      </c>
    </row>
    <row r="2148" spans="1:13" x14ac:dyDescent="0.25">
      <c r="A2148" t="s">
        <v>2218</v>
      </c>
      <c r="B2148">
        <v>45925</v>
      </c>
      <c r="C2148" t="s">
        <v>45</v>
      </c>
      <c r="D2148" t="s">
        <v>64</v>
      </c>
      <c r="E2148" t="s">
        <v>17</v>
      </c>
      <c r="F2148" t="s">
        <v>18</v>
      </c>
      <c r="G2148">
        <v>37</v>
      </c>
      <c r="H2148" s="4">
        <v>1200</v>
      </c>
      <c r="I2148" s="3">
        <v>0.3</v>
      </c>
      <c r="J2148" t="s">
        <v>70</v>
      </c>
      <c r="K2148" t="s">
        <v>60</v>
      </c>
      <c r="L2148" t="s">
        <v>37</v>
      </c>
      <c r="M2148" s="4">
        <f>+TablaVentas[[#This Row],[Cantidad]]*TablaVentas[[#This Row],[Precio_unitario]]*(1-TablaVentas[[#This Row],[Descuento]])</f>
        <v>31079.999999999996</v>
      </c>
    </row>
    <row r="2149" spans="1:13" x14ac:dyDescent="0.25">
      <c r="A2149" t="s">
        <v>2219</v>
      </c>
      <c r="B2149">
        <v>45733</v>
      </c>
      <c r="C2149" t="s">
        <v>46</v>
      </c>
      <c r="D2149" t="s">
        <v>64</v>
      </c>
      <c r="E2149" t="s">
        <v>17</v>
      </c>
      <c r="F2149" t="s">
        <v>18</v>
      </c>
      <c r="G2149">
        <v>45</v>
      </c>
      <c r="H2149" s="4">
        <v>1200</v>
      </c>
      <c r="I2149" s="3">
        <v>0.3</v>
      </c>
      <c r="J2149" t="s">
        <v>72</v>
      </c>
      <c r="K2149" t="s">
        <v>58</v>
      </c>
      <c r="L2149" t="s">
        <v>30</v>
      </c>
      <c r="M2149" s="4">
        <f>+TablaVentas[[#This Row],[Cantidad]]*TablaVentas[[#This Row],[Precio_unitario]]*(1-TablaVentas[[#This Row],[Descuento]])</f>
        <v>37800</v>
      </c>
    </row>
    <row r="2150" spans="1:13" x14ac:dyDescent="0.25">
      <c r="A2150" t="s">
        <v>2220</v>
      </c>
      <c r="B2150">
        <v>45695</v>
      </c>
      <c r="C2150" t="s">
        <v>45</v>
      </c>
      <c r="D2150" t="s">
        <v>63</v>
      </c>
      <c r="E2150" t="s">
        <v>15</v>
      </c>
      <c r="F2150" t="s">
        <v>16</v>
      </c>
      <c r="G2150">
        <v>37</v>
      </c>
      <c r="H2150" s="4">
        <v>50</v>
      </c>
      <c r="I2150" s="3">
        <v>0.1</v>
      </c>
      <c r="J2150" t="s">
        <v>70</v>
      </c>
      <c r="K2150" t="s">
        <v>61</v>
      </c>
      <c r="L2150" t="s">
        <v>56</v>
      </c>
      <c r="M2150" s="4">
        <f>+TablaVentas[[#This Row],[Cantidad]]*TablaVentas[[#This Row],[Precio_unitario]]*(1-TablaVentas[[#This Row],[Descuento]])</f>
        <v>1665</v>
      </c>
    </row>
    <row r="2151" spans="1:13" x14ac:dyDescent="0.25">
      <c r="A2151" t="s">
        <v>2221</v>
      </c>
      <c r="B2151">
        <v>45945</v>
      </c>
      <c r="C2151" t="s">
        <v>45</v>
      </c>
      <c r="D2151" t="s">
        <v>64</v>
      </c>
      <c r="E2151" t="s">
        <v>17</v>
      </c>
      <c r="F2151" t="s">
        <v>18</v>
      </c>
      <c r="G2151">
        <v>33</v>
      </c>
      <c r="H2151" s="4">
        <v>1200</v>
      </c>
      <c r="I2151" s="3">
        <v>0.3</v>
      </c>
      <c r="J2151" t="s">
        <v>70</v>
      </c>
      <c r="K2151" t="s">
        <v>62</v>
      </c>
      <c r="L2151" t="s">
        <v>57</v>
      </c>
      <c r="M2151" s="4">
        <f>+TablaVentas[[#This Row],[Cantidad]]*TablaVentas[[#This Row],[Precio_unitario]]*(1-TablaVentas[[#This Row],[Descuento]])</f>
        <v>27720</v>
      </c>
    </row>
    <row r="2152" spans="1:13" x14ac:dyDescent="0.25">
      <c r="A2152" t="s">
        <v>2222</v>
      </c>
      <c r="B2152">
        <v>45898</v>
      </c>
      <c r="C2152" t="s">
        <v>48</v>
      </c>
      <c r="D2152" t="s">
        <v>63</v>
      </c>
      <c r="E2152" t="s">
        <v>15</v>
      </c>
      <c r="F2152" t="s">
        <v>16</v>
      </c>
      <c r="G2152">
        <v>23</v>
      </c>
      <c r="H2152" s="4">
        <v>50</v>
      </c>
      <c r="I2152" s="3">
        <v>0.1</v>
      </c>
      <c r="J2152" t="s">
        <v>72</v>
      </c>
      <c r="K2152" t="s">
        <v>58</v>
      </c>
      <c r="L2152" t="s">
        <v>30</v>
      </c>
      <c r="M2152" s="4">
        <f>+TablaVentas[[#This Row],[Cantidad]]*TablaVentas[[#This Row],[Precio_unitario]]*(1-TablaVentas[[#This Row],[Descuento]])</f>
        <v>1035</v>
      </c>
    </row>
    <row r="2153" spans="1:13" x14ac:dyDescent="0.25">
      <c r="A2153" t="s">
        <v>2223</v>
      </c>
      <c r="B2153">
        <v>46015</v>
      </c>
      <c r="C2153" t="s">
        <v>47</v>
      </c>
      <c r="D2153" t="s">
        <v>66</v>
      </c>
      <c r="E2153" t="s">
        <v>20</v>
      </c>
      <c r="F2153" t="s">
        <v>21</v>
      </c>
      <c r="G2153">
        <v>30</v>
      </c>
      <c r="H2153" s="4">
        <v>800</v>
      </c>
      <c r="I2153" s="3">
        <v>0.2</v>
      </c>
      <c r="J2153" t="s">
        <v>74</v>
      </c>
      <c r="K2153" t="s">
        <v>62</v>
      </c>
      <c r="L2153" t="s">
        <v>57</v>
      </c>
      <c r="M2153" s="4">
        <f>+TablaVentas[[#This Row],[Cantidad]]*TablaVentas[[#This Row],[Precio_unitario]]*(1-TablaVentas[[#This Row],[Descuento]])</f>
        <v>19200</v>
      </c>
    </row>
    <row r="2154" spans="1:13" x14ac:dyDescent="0.25">
      <c r="A2154" t="s">
        <v>2224</v>
      </c>
      <c r="B2154">
        <v>45730</v>
      </c>
      <c r="C2154" t="s">
        <v>45</v>
      </c>
      <c r="D2154" t="s">
        <v>66</v>
      </c>
      <c r="E2154" t="s">
        <v>20</v>
      </c>
      <c r="F2154" t="s">
        <v>21</v>
      </c>
      <c r="G2154">
        <v>9</v>
      </c>
      <c r="H2154" s="4">
        <v>800</v>
      </c>
      <c r="I2154" s="3">
        <v>0.2</v>
      </c>
      <c r="J2154" t="s">
        <v>70</v>
      </c>
      <c r="K2154" t="s">
        <v>60</v>
      </c>
      <c r="L2154" t="s">
        <v>37</v>
      </c>
      <c r="M2154" s="4">
        <f>+TablaVentas[[#This Row],[Cantidad]]*TablaVentas[[#This Row],[Precio_unitario]]*(1-TablaVentas[[#This Row],[Descuento]])</f>
        <v>5760</v>
      </c>
    </row>
    <row r="2155" spans="1:13" x14ac:dyDescent="0.25">
      <c r="A2155" t="s">
        <v>2225</v>
      </c>
      <c r="B2155">
        <v>45971</v>
      </c>
      <c r="C2155" t="s">
        <v>45</v>
      </c>
      <c r="D2155" t="s">
        <v>63</v>
      </c>
      <c r="E2155" t="s">
        <v>15</v>
      </c>
      <c r="F2155" t="s">
        <v>16</v>
      </c>
      <c r="G2155">
        <v>8</v>
      </c>
      <c r="H2155" s="4">
        <v>50</v>
      </c>
      <c r="I2155" s="3">
        <v>0.1</v>
      </c>
      <c r="J2155" t="s">
        <v>70</v>
      </c>
      <c r="K2155" t="s">
        <v>60</v>
      </c>
      <c r="L2155" t="s">
        <v>37</v>
      </c>
      <c r="M2155" s="4">
        <f>+TablaVentas[[#This Row],[Cantidad]]*TablaVentas[[#This Row],[Precio_unitario]]*(1-TablaVentas[[#This Row],[Descuento]])</f>
        <v>360</v>
      </c>
    </row>
    <row r="2156" spans="1:13" x14ac:dyDescent="0.25">
      <c r="A2156" t="s">
        <v>2226</v>
      </c>
      <c r="B2156">
        <v>45798</v>
      </c>
      <c r="C2156" t="s">
        <v>45</v>
      </c>
      <c r="D2156" t="s">
        <v>65</v>
      </c>
      <c r="E2156" t="s">
        <v>19</v>
      </c>
      <c r="F2156" t="s">
        <v>16</v>
      </c>
      <c r="G2156">
        <v>10</v>
      </c>
      <c r="H2156" s="4">
        <v>200</v>
      </c>
      <c r="I2156" s="3">
        <v>0.1</v>
      </c>
      <c r="J2156" t="s">
        <v>74</v>
      </c>
      <c r="K2156" t="s">
        <v>61</v>
      </c>
      <c r="L2156" t="s">
        <v>56</v>
      </c>
      <c r="M2156" s="4">
        <f>+TablaVentas[[#This Row],[Cantidad]]*TablaVentas[[#This Row],[Precio_unitario]]*(1-TablaVentas[[#This Row],[Descuento]])</f>
        <v>1800</v>
      </c>
    </row>
    <row r="2157" spans="1:13" x14ac:dyDescent="0.25">
      <c r="A2157" t="s">
        <v>2227</v>
      </c>
      <c r="B2157">
        <v>45965</v>
      </c>
      <c r="C2157" t="s">
        <v>45</v>
      </c>
      <c r="D2157" t="s">
        <v>66</v>
      </c>
      <c r="E2157" t="s">
        <v>20</v>
      </c>
      <c r="F2157" t="s">
        <v>21</v>
      </c>
      <c r="G2157">
        <v>28</v>
      </c>
      <c r="H2157" s="4">
        <v>800</v>
      </c>
      <c r="I2157" s="3">
        <v>0.2</v>
      </c>
      <c r="J2157" t="s">
        <v>74</v>
      </c>
      <c r="K2157" t="s">
        <v>58</v>
      </c>
      <c r="L2157" t="s">
        <v>30</v>
      </c>
      <c r="M2157" s="4">
        <f>+TablaVentas[[#This Row],[Cantidad]]*TablaVentas[[#This Row],[Precio_unitario]]*(1-TablaVentas[[#This Row],[Descuento]])</f>
        <v>17920</v>
      </c>
    </row>
    <row r="2158" spans="1:13" x14ac:dyDescent="0.25">
      <c r="A2158" t="s">
        <v>2228</v>
      </c>
      <c r="B2158">
        <v>45872</v>
      </c>
      <c r="C2158" t="s">
        <v>45</v>
      </c>
      <c r="D2158" t="s">
        <v>64</v>
      </c>
      <c r="E2158" t="s">
        <v>17</v>
      </c>
      <c r="F2158" t="s">
        <v>18</v>
      </c>
      <c r="G2158">
        <v>43</v>
      </c>
      <c r="H2158" s="4">
        <v>1200</v>
      </c>
      <c r="I2158" s="3">
        <v>0.3</v>
      </c>
      <c r="J2158" t="s">
        <v>74</v>
      </c>
      <c r="K2158" t="s">
        <v>60</v>
      </c>
      <c r="L2158" t="s">
        <v>37</v>
      </c>
      <c r="M2158" s="4">
        <f>+TablaVentas[[#This Row],[Cantidad]]*TablaVentas[[#This Row],[Precio_unitario]]*(1-TablaVentas[[#This Row],[Descuento]])</f>
        <v>36120</v>
      </c>
    </row>
    <row r="2159" spans="1:13" x14ac:dyDescent="0.25">
      <c r="A2159" t="s">
        <v>2229</v>
      </c>
      <c r="B2159">
        <v>45663</v>
      </c>
      <c r="C2159" t="s">
        <v>47</v>
      </c>
      <c r="D2159" t="s">
        <v>65</v>
      </c>
      <c r="E2159" t="s">
        <v>19</v>
      </c>
      <c r="F2159" t="s">
        <v>16</v>
      </c>
      <c r="G2159">
        <v>15</v>
      </c>
      <c r="H2159" s="4">
        <v>200</v>
      </c>
      <c r="I2159" s="3">
        <v>0.1</v>
      </c>
      <c r="J2159" t="s">
        <v>74</v>
      </c>
      <c r="K2159" t="s">
        <v>60</v>
      </c>
      <c r="L2159" t="s">
        <v>37</v>
      </c>
      <c r="M2159" s="4">
        <f>+TablaVentas[[#This Row],[Cantidad]]*TablaVentas[[#This Row],[Precio_unitario]]*(1-TablaVentas[[#This Row],[Descuento]])</f>
        <v>2700</v>
      </c>
    </row>
    <row r="2160" spans="1:13" x14ac:dyDescent="0.25">
      <c r="A2160" t="s">
        <v>2230</v>
      </c>
      <c r="B2160">
        <v>45760</v>
      </c>
      <c r="C2160" t="s">
        <v>46</v>
      </c>
      <c r="D2160" t="s">
        <v>66</v>
      </c>
      <c r="E2160" t="s">
        <v>20</v>
      </c>
      <c r="F2160" t="s">
        <v>21</v>
      </c>
      <c r="G2160">
        <v>23</v>
      </c>
      <c r="H2160" s="4">
        <v>800</v>
      </c>
      <c r="I2160" s="3">
        <v>0.2</v>
      </c>
      <c r="J2160" t="s">
        <v>74</v>
      </c>
      <c r="K2160" t="s">
        <v>61</v>
      </c>
      <c r="L2160" t="s">
        <v>56</v>
      </c>
      <c r="M2160" s="4">
        <f>+TablaVentas[[#This Row],[Cantidad]]*TablaVentas[[#This Row],[Precio_unitario]]*(1-TablaVentas[[#This Row],[Descuento]])</f>
        <v>14720</v>
      </c>
    </row>
    <row r="2161" spans="1:13" x14ac:dyDescent="0.25">
      <c r="A2161" t="s">
        <v>2231</v>
      </c>
      <c r="B2161">
        <v>45977</v>
      </c>
      <c r="C2161" t="s">
        <v>48</v>
      </c>
      <c r="D2161" t="s">
        <v>66</v>
      </c>
      <c r="E2161" t="s">
        <v>20</v>
      </c>
      <c r="F2161" t="s">
        <v>21</v>
      </c>
      <c r="G2161">
        <v>6</v>
      </c>
      <c r="H2161" s="4">
        <v>800</v>
      </c>
      <c r="I2161" s="3">
        <v>0.2</v>
      </c>
      <c r="J2161" t="s">
        <v>70</v>
      </c>
      <c r="K2161" t="s">
        <v>62</v>
      </c>
      <c r="L2161" t="s">
        <v>57</v>
      </c>
      <c r="M2161" s="4">
        <f>+TablaVentas[[#This Row],[Cantidad]]*TablaVentas[[#This Row],[Precio_unitario]]*(1-TablaVentas[[#This Row],[Descuento]])</f>
        <v>3840</v>
      </c>
    </row>
    <row r="2162" spans="1:13" x14ac:dyDescent="0.25">
      <c r="A2162" t="s">
        <v>2232</v>
      </c>
      <c r="B2162">
        <v>45749</v>
      </c>
      <c r="C2162" t="s">
        <v>45</v>
      </c>
      <c r="D2162" t="s">
        <v>63</v>
      </c>
      <c r="E2162" t="s">
        <v>15</v>
      </c>
      <c r="F2162" t="s">
        <v>16</v>
      </c>
      <c r="G2162">
        <v>33</v>
      </c>
      <c r="H2162" s="4">
        <v>50</v>
      </c>
      <c r="I2162" s="3">
        <v>0.1</v>
      </c>
      <c r="J2162" t="s">
        <v>70</v>
      </c>
      <c r="K2162" t="s">
        <v>60</v>
      </c>
      <c r="L2162" t="s">
        <v>37</v>
      </c>
      <c r="M2162" s="4">
        <f>+TablaVentas[[#This Row],[Cantidad]]*TablaVentas[[#This Row],[Precio_unitario]]*(1-TablaVentas[[#This Row],[Descuento]])</f>
        <v>1485</v>
      </c>
    </row>
    <row r="2163" spans="1:13" x14ac:dyDescent="0.25">
      <c r="A2163" t="s">
        <v>2233</v>
      </c>
      <c r="B2163">
        <v>45825</v>
      </c>
      <c r="C2163" t="s">
        <v>48</v>
      </c>
      <c r="D2163" t="s">
        <v>66</v>
      </c>
      <c r="E2163" t="s">
        <v>20</v>
      </c>
      <c r="F2163" t="s">
        <v>21</v>
      </c>
      <c r="G2163">
        <v>17</v>
      </c>
      <c r="H2163" s="4">
        <v>800</v>
      </c>
      <c r="I2163" s="3">
        <v>0.2</v>
      </c>
      <c r="J2163" t="s">
        <v>72</v>
      </c>
      <c r="K2163" t="s">
        <v>59</v>
      </c>
      <c r="L2163" t="s">
        <v>34</v>
      </c>
      <c r="M2163" s="4">
        <f>+TablaVentas[[#This Row],[Cantidad]]*TablaVentas[[#This Row],[Precio_unitario]]*(1-TablaVentas[[#This Row],[Descuento]])</f>
        <v>10880</v>
      </c>
    </row>
    <row r="2164" spans="1:13" x14ac:dyDescent="0.25">
      <c r="A2164" t="s">
        <v>2234</v>
      </c>
      <c r="B2164">
        <v>46010</v>
      </c>
      <c r="C2164" t="s">
        <v>46</v>
      </c>
      <c r="D2164" t="s">
        <v>63</v>
      </c>
      <c r="E2164" t="s">
        <v>15</v>
      </c>
      <c r="F2164" t="s">
        <v>16</v>
      </c>
      <c r="G2164">
        <v>6</v>
      </c>
      <c r="H2164" s="4">
        <v>50</v>
      </c>
      <c r="I2164" s="3">
        <v>0.1</v>
      </c>
      <c r="J2164" t="s">
        <v>72</v>
      </c>
      <c r="K2164" t="s">
        <v>60</v>
      </c>
      <c r="L2164" t="s">
        <v>37</v>
      </c>
      <c r="M2164" s="4">
        <f>+TablaVentas[[#This Row],[Cantidad]]*TablaVentas[[#This Row],[Precio_unitario]]*(1-TablaVentas[[#This Row],[Descuento]])</f>
        <v>270</v>
      </c>
    </row>
    <row r="2165" spans="1:13" x14ac:dyDescent="0.25">
      <c r="A2165" t="s">
        <v>2235</v>
      </c>
      <c r="B2165">
        <v>45796</v>
      </c>
      <c r="C2165" t="s">
        <v>45</v>
      </c>
      <c r="D2165" t="s">
        <v>65</v>
      </c>
      <c r="E2165" t="s">
        <v>19</v>
      </c>
      <c r="F2165" t="s">
        <v>16</v>
      </c>
      <c r="G2165">
        <v>33</v>
      </c>
      <c r="H2165" s="4">
        <v>200</v>
      </c>
      <c r="I2165" s="3">
        <v>0.1</v>
      </c>
      <c r="J2165" t="s">
        <v>74</v>
      </c>
      <c r="K2165" t="s">
        <v>59</v>
      </c>
      <c r="L2165" t="s">
        <v>34</v>
      </c>
      <c r="M2165" s="4">
        <f>+TablaVentas[[#This Row],[Cantidad]]*TablaVentas[[#This Row],[Precio_unitario]]*(1-TablaVentas[[#This Row],[Descuento]])</f>
        <v>5940</v>
      </c>
    </row>
    <row r="2166" spans="1:13" x14ac:dyDescent="0.25">
      <c r="A2166" t="s">
        <v>2236</v>
      </c>
      <c r="B2166">
        <v>45811</v>
      </c>
      <c r="C2166" t="s">
        <v>48</v>
      </c>
      <c r="D2166" t="s">
        <v>65</v>
      </c>
      <c r="E2166" t="s">
        <v>19</v>
      </c>
      <c r="F2166" t="s">
        <v>16</v>
      </c>
      <c r="G2166">
        <v>20</v>
      </c>
      <c r="H2166" s="4">
        <v>200</v>
      </c>
      <c r="I2166" s="3">
        <v>0.1</v>
      </c>
      <c r="J2166" t="s">
        <v>70</v>
      </c>
      <c r="K2166" t="s">
        <v>60</v>
      </c>
      <c r="L2166" t="s">
        <v>37</v>
      </c>
      <c r="M2166" s="4">
        <f>+TablaVentas[[#This Row],[Cantidad]]*TablaVentas[[#This Row],[Precio_unitario]]*(1-TablaVentas[[#This Row],[Descuento]])</f>
        <v>3600</v>
      </c>
    </row>
    <row r="2167" spans="1:13" x14ac:dyDescent="0.25">
      <c r="A2167" t="s">
        <v>2237</v>
      </c>
      <c r="B2167">
        <v>45708</v>
      </c>
      <c r="C2167" t="s">
        <v>46</v>
      </c>
      <c r="D2167" t="s">
        <v>66</v>
      </c>
      <c r="E2167" t="s">
        <v>20</v>
      </c>
      <c r="F2167" t="s">
        <v>21</v>
      </c>
      <c r="G2167">
        <v>30</v>
      </c>
      <c r="H2167" s="4">
        <v>800</v>
      </c>
      <c r="I2167" s="3">
        <v>0.2</v>
      </c>
      <c r="J2167" t="s">
        <v>74</v>
      </c>
      <c r="K2167" t="s">
        <v>62</v>
      </c>
      <c r="L2167" t="s">
        <v>57</v>
      </c>
      <c r="M2167" s="4">
        <f>+TablaVentas[[#This Row],[Cantidad]]*TablaVentas[[#This Row],[Precio_unitario]]*(1-TablaVentas[[#This Row],[Descuento]])</f>
        <v>19200</v>
      </c>
    </row>
    <row r="2168" spans="1:13" x14ac:dyDescent="0.25">
      <c r="A2168" t="s">
        <v>2238</v>
      </c>
      <c r="B2168">
        <v>45945</v>
      </c>
      <c r="C2168" t="s">
        <v>45</v>
      </c>
      <c r="D2168" t="s">
        <v>64</v>
      </c>
      <c r="E2168" t="s">
        <v>17</v>
      </c>
      <c r="F2168" t="s">
        <v>18</v>
      </c>
      <c r="G2168">
        <v>13</v>
      </c>
      <c r="H2168" s="4">
        <v>1200</v>
      </c>
      <c r="I2168" s="3">
        <v>0.3</v>
      </c>
      <c r="J2168" t="s">
        <v>72</v>
      </c>
      <c r="K2168" t="s">
        <v>61</v>
      </c>
      <c r="L2168" t="s">
        <v>56</v>
      </c>
      <c r="M2168" s="4">
        <f>+TablaVentas[[#This Row],[Cantidad]]*TablaVentas[[#This Row],[Precio_unitario]]*(1-TablaVentas[[#This Row],[Descuento]])</f>
        <v>10920</v>
      </c>
    </row>
    <row r="2169" spans="1:13" x14ac:dyDescent="0.25">
      <c r="A2169" t="s">
        <v>2239</v>
      </c>
      <c r="B2169">
        <v>45902</v>
      </c>
      <c r="C2169" t="s">
        <v>46</v>
      </c>
      <c r="D2169" t="s">
        <v>63</v>
      </c>
      <c r="E2169" t="s">
        <v>15</v>
      </c>
      <c r="F2169" t="s">
        <v>16</v>
      </c>
      <c r="G2169">
        <v>30</v>
      </c>
      <c r="H2169" s="4">
        <v>50</v>
      </c>
      <c r="I2169" s="3">
        <v>0.1</v>
      </c>
      <c r="J2169" t="s">
        <v>72</v>
      </c>
      <c r="K2169" t="s">
        <v>60</v>
      </c>
      <c r="L2169" t="s">
        <v>37</v>
      </c>
      <c r="M2169" s="4">
        <f>+TablaVentas[[#This Row],[Cantidad]]*TablaVentas[[#This Row],[Precio_unitario]]*(1-TablaVentas[[#This Row],[Descuento]])</f>
        <v>1350</v>
      </c>
    </row>
    <row r="2170" spans="1:13" x14ac:dyDescent="0.25">
      <c r="A2170" t="s">
        <v>2240</v>
      </c>
      <c r="B2170">
        <v>45913</v>
      </c>
      <c r="C2170" t="s">
        <v>47</v>
      </c>
      <c r="D2170" t="s">
        <v>64</v>
      </c>
      <c r="E2170" t="s">
        <v>17</v>
      </c>
      <c r="F2170" t="s">
        <v>18</v>
      </c>
      <c r="G2170">
        <v>14</v>
      </c>
      <c r="H2170" s="4">
        <v>1200</v>
      </c>
      <c r="I2170" s="3">
        <v>0.3</v>
      </c>
      <c r="J2170" t="s">
        <v>70</v>
      </c>
      <c r="K2170" t="s">
        <v>59</v>
      </c>
      <c r="L2170" t="s">
        <v>34</v>
      </c>
      <c r="M2170" s="4">
        <f>+TablaVentas[[#This Row],[Cantidad]]*TablaVentas[[#This Row],[Precio_unitario]]*(1-TablaVentas[[#This Row],[Descuento]])</f>
        <v>11760</v>
      </c>
    </row>
    <row r="2171" spans="1:13" x14ac:dyDescent="0.25">
      <c r="A2171" t="s">
        <v>2241</v>
      </c>
      <c r="B2171">
        <v>45751</v>
      </c>
      <c r="C2171" t="s">
        <v>45</v>
      </c>
      <c r="D2171" t="s">
        <v>63</v>
      </c>
      <c r="E2171" t="s">
        <v>15</v>
      </c>
      <c r="F2171" t="s">
        <v>16</v>
      </c>
      <c r="G2171">
        <v>27</v>
      </c>
      <c r="H2171" s="4">
        <v>50</v>
      </c>
      <c r="I2171" s="3">
        <v>0.1</v>
      </c>
      <c r="J2171" t="s">
        <v>72</v>
      </c>
      <c r="K2171" t="s">
        <v>58</v>
      </c>
      <c r="L2171" t="s">
        <v>30</v>
      </c>
      <c r="M2171" s="4">
        <f>+TablaVentas[[#This Row],[Cantidad]]*TablaVentas[[#This Row],[Precio_unitario]]*(1-TablaVentas[[#This Row],[Descuento]])</f>
        <v>1215</v>
      </c>
    </row>
    <row r="2172" spans="1:13" x14ac:dyDescent="0.25">
      <c r="A2172" t="s">
        <v>2242</v>
      </c>
      <c r="B2172">
        <v>45674</v>
      </c>
      <c r="C2172" t="s">
        <v>48</v>
      </c>
      <c r="D2172" t="s">
        <v>63</v>
      </c>
      <c r="E2172" t="s">
        <v>15</v>
      </c>
      <c r="F2172" t="s">
        <v>16</v>
      </c>
      <c r="G2172">
        <v>37</v>
      </c>
      <c r="H2172" s="4">
        <v>50</v>
      </c>
      <c r="I2172" s="3">
        <v>0.1</v>
      </c>
      <c r="J2172" t="s">
        <v>74</v>
      </c>
      <c r="K2172" t="s">
        <v>62</v>
      </c>
      <c r="L2172" t="s">
        <v>57</v>
      </c>
      <c r="M2172" s="4">
        <f>+TablaVentas[[#This Row],[Cantidad]]*TablaVentas[[#This Row],[Precio_unitario]]*(1-TablaVentas[[#This Row],[Descuento]])</f>
        <v>1665</v>
      </c>
    </row>
    <row r="2173" spans="1:13" x14ac:dyDescent="0.25">
      <c r="A2173" t="s">
        <v>2243</v>
      </c>
      <c r="B2173">
        <v>45713</v>
      </c>
      <c r="C2173" t="s">
        <v>45</v>
      </c>
      <c r="D2173" t="s">
        <v>65</v>
      </c>
      <c r="E2173" t="s">
        <v>19</v>
      </c>
      <c r="F2173" t="s">
        <v>16</v>
      </c>
      <c r="G2173">
        <v>30</v>
      </c>
      <c r="H2173" s="4">
        <v>200</v>
      </c>
      <c r="I2173" s="3">
        <v>0.1</v>
      </c>
      <c r="J2173" t="s">
        <v>70</v>
      </c>
      <c r="K2173" t="s">
        <v>59</v>
      </c>
      <c r="L2173" t="s">
        <v>34</v>
      </c>
      <c r="M2173" s="4">
        <f>+TablaVentas[[#This Row],[Cantidad]]*TablaVentas[[#This Row],[Precio_unitario]]*(1-TablaVentas[[#This Row],[Descuento]])</f>
        <v>5400</v>
      </c>
    </row>
    <row r="2174" spans="1:13" x14ac:dyDescent="0.25">
      <c r="A2174" t="s">
        <v>2244</v>
      </c>
      <c r="B2174">
        <v>45886</v>
      </c>
      <c r="C2174" t="s">
        <v>46</v>
      </c>
      <c r="D2174" t="s">
        <v>66</v>
      </c>
      <c r="E2174" t="s">
        <v>20</v>
      </c>
      <c r="F2174" t="s">
        <v>21</v>
      </c>
      <c r="G2174">
        <v>24</v>
      </c>
      <c r="H2174" s="4">
        <v>800</v>
      </c>
      <c r="I2174" s="3">
        <v>0.2</v>
      </c>
      <c r="J2174" t="s">
        <v>74</v>
      </c>
      <c r="K2174" t="s">
        <v>59</v>
      </c>
      <c r="L2174" t="s">
        <v>34</v>
      </c>
      <c r="M2174" s="4">
        <f>+TablaVentas[[#This Row],[Cantidad]]*TablaVentas[[#This Row],[Precio_unitario]]*(1-TablaVentas[[#This Row],[Descuento]])</f>
        <v>15360</v>
      </c>
    </row>
    <row r="2175" spans="1:13" x14ac:dyDescent="0.25">
      <c r="A2175" t="s">
        <v>2245</v>
      </c>
      <c r="B2175">
        <v>45753</v>
      </c>
      <c r="C2175" t="s">
        <v>45</v>
      </c>
      <c r="D2175" t="s">
        <v>66</v>
      </c>
      <c r="E2175" t="s">
        <v>20</v>
      </c>
      <c r="F2175" t="s">
        <v>21</v>
      </c>
      <c r="G2175">
        <v>29</v>
      </c>
      <c r="H2175" s="4">
        <v>800</v>
      </c>
      <c r="I2175" s="3">
        <v>0.2</v>
      </c>
      <c r="J2175" t="s">
        <v>74</v>
      </c>
      <c r="K2175" t="s">
        <v>59</v>
      </c>
      <c r="L2175" t="s">
        <v>34</v>
      </c>
      <c r="M2175" s="4">
        <f>+TablaVentas[[#This Row],[Cantidad]]*TablaVentas[[#This Row],[Precio_unitario]]*(1-TablaVentas[[#This Row],[Descuento]])</f>
        <v>18560</v>
      </c>
    </row>
    <row r="2176" spans="1:13" x14ac:dyDescent="0.25">
      <c r="A2176" t="s">
        <v>2246</v>
      </c>
      <c r="B2176">
        <v>45811</v>
      </c>
      <c r="C2176" t="s">
        <v>45</v>
      </c>
      <c r="D2176" t="s">
        <v>65</v>
      </c>
      <c r="E2176" t="s">
        <v>19</v>
      </c>
      <c r="F2176" t="s">
        <v>16</v>
      </c>
      <c r="G2176">
        <v>44</v>
      </c>
      <c r="H2176" s="4">
        <v>200</v>
      </c>
      <c r="I2176" s="3">
        <v>0.1</v>
      </c>
      <c r="J2176" t="s">
        <v>72</v>
      </c>
      <c r="K2176" t="s">
        <v>60</v>
      </c>
      <c r="L2176" t="s">
        <v>37</v>
      </c>
      <c r="M2176" s="4">
        <f>+TablaVentas[[#This Row],[Cantidad]]*TablaVentas[[#This Row],[Precio_unitario]]*(1-TablaVentas[[#This Row],[Descuento]])</f>
        <v>7920</v>
      </c>
    </row>
    <row r="2177" spans="1:13" x14ac:dyDescent="0.25">
      <c r="A2177" t="s">
        <v>2247</v>
      </c>
      <c r="B2177">
        <v>45740</v>
      </c>
      <c r="C2177" t="s">
        <v>46</v>
      </c>
      <c r="D2177" t="s">
        <v>64</v>
      </c>
      <c r="E2177" t="s">
        <v>17</v>
      </c>
      <c r="F2177" t="s">
        <v>18</v>
      </c>
      <c r="G2177">
        <v>28</v>
      </c>
      <c r="H2177" s="4">
        <v>1200</v>
      </c>
      <c r="I2177" s="3">
        <v>0.3</v>
      </c>
      <c r="J2177" t="s">
        <v>70</v>
      </c>
      <c r="K2177" t="s">
        <v>62</v>
      </c>
      <c r="L2177" t="s">
        <v>57</v>
      </c>
      <c r="M2177" s="4">
        <f>+TablaVentas[[#This Row],[Cantidad]]*TablaVentas[[#This Row],[Precio_unitario]]*(1-TablaVentas[[#This Row],[Descuento]])</f>
        <v>23520</v>
      </c>
    </row>
    <row r="2178" spans="1:13" x14ac:dyDescent="0.25">
      <c r="A2178" t="s">
        <v>2248</v>
      </c>
      <c r="B2178">
        <v>45902</v>
      </c>
      <c r="C2178" t="s">
        <v>48</v>
      </c>
      <c r="D2178" t="s">
        <v>63</v>
      </c>
      <c r="E2178" t="s">
        <v>15</v>
      </c>
      <c r="F2178" t="s">
        <v>16</v>
      </c>
      <c r="G2178">
        <v>23</v>
      </c>
      <c r="H2178" s="4">
        <v>50</v>
      </c>
      <c r="I2178" s="3">
        <v>0.1</v>
      </c>
      <c r="J2178" t="s">
        <v>72</v>
      </c>
      <c r="K2178" t="s">
        <v>60</v>
      </c>
      <c r="L2178" t="s">
        <v>37</v>
      </c>
      <c r="M2178" s="4">
        <f>+TablaVentas[[#This Row],[Cantidad]]*TablaVentas[[#This Row],[Precio_unitario]]*(1-TablaVentas[[#This Row],[Descuento]])</f>
        <v>1035</v>
      </c>
    </row>
    <row r="2179" spans="1:13" x14ac:dyDescent="0.25">
      <c r="A2179" t="s">
        <v>2249</v>
      </c>
      <c r="B2179">
        <v>45864</v>
      </c>
      <c r="C2179" t="s">
        <v>48</v>
      </c>
      <c r="D2179" t="s">
        <v>65</v>
      </c>
      <c r="E2179" t="s">
        <v>19</v>
      </c>
      <c r="F2179" t="s">
        <v>16</v>
      </c>
      <c r="G2179">
        <v>39</v>
      </c>
      <c r="H2179" s="4">
        <v>200</v>
      </c>
      <c r="I2179" s="3">
        <v>0.1</v>
      </c>
      <c r="J2179" t="s">
        <v>70</v>
      </c>
      <c r="K2179" t="s">
        <v>61</v>
      </c>
      <c r="L2179" t="s">
        <v>56</v>
      </c>
      <c r="M2179" s="4">
        <f>+TablaVentas[[#This Row],[Cantidad]]*TablaVentas[[#This Row],[Precio_unitario]]*(1-TablaVentas[[#This Row],[Descuento]])</f>
        <v>7020</v>
      </c>
    </row>
    <row r="2180" spans="1:13" x14ac:dyDescent="0.25">
      <c r="A2180" t="s">
        <v>2250</v>
      </c>
      <c r="B2180">
        <v>45885</v>
      </c>
      <c r="C2180" t="s">
        <v>46</v>
      </c>
      <c r="D2180" t="s">
        <v>64</v>
      </c>
      <c r="E2180" t="s">
        <v>17</v>
      </c>
      <c r="F2180" t="s">
        <v>18</v>
      </c>
      <c r="G2180">
        <v>29</v>
      </c>
      <c r="H2180" s="4">
        <v>1200</v>
      </c>
      <c r="I2180" s="3">
        <v>0.3</v>
      </c>
      <c r="J2180" t="s">
        <v>70</v>
      </c>
      <c r="K2180" t="s">
        <v>60</v>
      </c>
      <c r="L2180" t="s">
        <v>37</v>
      </c>
      <c r="M2180" s="4">
        <f>+TablaVentas[[#This Row],[Cantidad]]*TablaVentas[[#This Row],[Precio_unitario]]*(1-TablaVentas[[#This Row],[Descuento]])</f>
        <v>24360</v>
      </c>
    </row>
    <row r="2181" spans="1:13" x14ac:dyDescent="0.25">
      <c r="A2181" t="s">
        <v>2251</v>
      </c>
      <c r="B2181">
        <v>45770</v>
      </c>
      <c r="C2181" t="s">
        <v>46</v>
      </c>
      <c r="D2181" t="s">
        <v>64</v>
      </c>
      <c r="E2181" t="s">
        <v>17</v>
      </c>
      <c r="F2181" t="s">
        <v>18</v>
      </c>
      <c r="G2181">
        <v>38</v>
      </c>
      <c r="H2181" s="4">
        <v>1200</v>
      </c>
      <c r="I2181" s="3">
        <v>0.3</v>
      </c>
      <c r="J2181" t="s">
        <v>72</v>
      </c>
      <c r="K2181" t="s">
        <v>59</v>
      </c>
      <c r="L2181" t="s">
        <v>34</v>
      </c>
      <c r="M2181" s="4">
        <f>+TablaVentas[[#This Row],[Cantidad]]*TablaVentas[[#This Row],[Precio_unitario]]*(1-TablaVentas[[#This Row],[Descuento]])</f>
        <v>31919.999999999996</v>
      </c>
    </row>
    <row r="2182" spans="1:13" x14ac:dyDescent="0.25">
      <c r="A2182" t="s">
        <v>2252</v>
      </c>
      <c r="B2182">
        <v>45905</v>
      </c>
      <c r="C2182" t="s">
        <v>45</v>
      </c>
      <c r="D2182" t="s">
        <v>64</v>
      </c>
      <c r="E2182" t="s">
        <v>17</v>
      </c>
      <c r="F2182" t="s">
        <v>18</v>
      </c>
      <c r="G2182">
        <v>8</v>
      </c>
      <c r="H2182" s="4">
        <v>1200</v>
      </c>
      <c r="I2182" s="3">
        <v>0.3</v>
      </c>
      <c r="J2182" t="s">
        <v>70</v>
      </c>
      <c r="K2182" t="s">
        <v>59</v>
      </c>
      <c r="L2182" t="s">
        <v>34</v>
      </c>
      <c r="M2182" s="4">
        <f>+TablaVentas[[#This Row],[Cantidad]]*TablaVentas[[#This Row],[Precio_unitario]]*(1-TablaVentas[[#This Row],[Descuento]])</f>
        <v>6720</v>
      </c>
    </row>
    <row r="2183" spans="1:13" x14ac:dyDescent="0.25">
      <c r="A2183" t="s">
        <v>2253</v>
      </c>
      <c r="B2183">
        <v>45997</v>
      </c>
      <c r="C2183" t="s">
        <v>47</v>
      </c>
      <c r="D2183" t="s">
        <v>66</v>
      </c>
      <c r="E2183" t="s">
        <v>20</v>
      </c>
      <c r="F2183" t="s">
        <v>21</v>
      </c>
      <c r="G2183">
        <v>24</v>
      </c>
      <c r="H2183" s="4">
        <v>800</v>
      </c>
      <c r="I2183" s="3">
        <v>0.2</v>
      </c>
      <c r="J2183" t="s">
        <v>70</v>
      </c>
      <c r="K2183" t="s">
        <v>59</v>
      </c>
      <c r="L2183" t="s">
        <v>34</v>
      </c>
      <c r="M2183" s="4">
        <f>+TablaVentas[[#This Row],[Cantidad]]*TablaVentas[[#This Row],[Precio_unitario]]*(1-TablaVentas[[#This Row],[Descuento]])</f>
        <v>15360</v>
      </c>
    </row>
    <row r="2184" spans="1:13" x14ac:dyDescent="0.25">
      <c r="A2184" t="s">
        <v>2254</v>
      </c>
      <c r="B2184">
        <v>45904</v>
      </c>
      <c r="C2184" t="s">
        <v>46</v>
      </c>
      <c r="D2184" t="s">
        <v>63</v>
      </c>
      <c r="E2184" t="s">
        <v>15</v>
      </c>
      <c r="F2184" t="s">
        <v>16</v>
      </c>
      <c r="G2184">
        <v>20</v>
      </c>
      <c r="H2184" s="4">
        <v>50</v>
      </c>
      <c r="I2184" s="3">
        <v>0.1</v>
      </c>
      <c r="J2184" t="s">
        <v>72</v>
      </c>
      <c r="K2184" t="s">
        <v>60</v>
      </c>
      <c r="L2184" t="s">
        <v>37</v>
      </c>
      <c r="M2184" s="4">
        <f>+TablaVentas[[#This Row],[Cantidad]]*TablaVentas[[#This Row],[Precio_unitario]]*(1-TablaVentas[[#This Row],[Descuento]])</f>
        <v>900</v>
      </c>
    </row>
    <row r="2185" spans="1:13" x14ac:dyDescent="0.25">
      <c r="A2185" t="s">
        <v>2255</v>
      </c>
      <c r="B2185">
        <v>45942</v>
      </c>
      <c r="C2185" t="s">
        <v>47</v>
      </c>
      <c r="D2185" t="s">
        <v>65</v>
      </c>
      <c r="E2185" t="s">
        <v>19</v>
      </c>
      <c r="F2185" t="s">
        <v>16</v>
      </c>
      <c r="G2185">
        <v>44</v>
      </c>
      <c r="H2185" s="4">
        <v>200</v>
      </c>
      <c r="I2185" s="3">
        <v>0.1</v>
      </c>
      <c r="J2185" t="s">
        <v>72</v>
      </c>
      <c r="K2185" t="s">
        <v>62</v>
      </c>
      <c r="L2185" t="s">
        <v>57</v>
      </c>
      <c r="M2185" s="4">
        <f>+TablaVentas[[#This Row],[Cantidad]]*TablaVentas[[#This Row],[Precio_unitario]]*(1-TablaVentas[[#This Row],[Descuento]])</f>
        <v>7920</v>
      </c>
    </row>
    <row r="2186" spans="1:13" x14ac:dyDescent="0.25">
      <c r="A2186" t="s">
        <v>2256</v>
      </c>
      <c r="B2186">
        <v>46006</v>
      </c>
      <c r="C2186" t="s">
        <v>45</v>
      </c>
      <c r="D2186" t="s">
        <v>66</v>
      </c>
      <c r="E2186" t="s">
        <v>20</v>
      </c>
      <c r="F2186" t="s">
        <v>21</v>
      </c>
      <c r="G2186">
        <v>32</v>
      </c>
      <c r="H2186" s="4">
        <v>800</v>
      </c>
      <c r="I2186" s="3">
        <v>0.2</v>
      </c>
      <c r="J2186" t="s">
        <v>70</v>
      </c>
      <c r="K2186" t="s">
        <v>59</v>
      </c>
      <c r="L2186" t="s">
        <v>34</v>
      </c>
      <c r="M2186" s="4">
        <f>+TablaVentas[[#This Row],[Cantidad]]*TablaVentas[[#This Row],[Precio_unitario]]*(1-TablaVentas[[#This Row],[Descuento]])</f>
        <v>20480</v>
      </c>
    </row>
    <row r="2187" spans="1:13" x14ac:dyDescent="0.25">
      <c r="A2187" t="s">
        <v>2257</v>
      </c>
      <c r="B2187">
        <v>46014</v>
      </c>
      <c r="C2187" t="s">
        <v>47</v>
      </c>
      <c r="D2187" t="s">
        <v>64</v>
      </c>
      <c r="E2187" t="s">
        <v>17</v>
      </c>
      <c r="F2187" t="s">
        <v>18</v>
      </c>
      <c r="G2187">
        <v>33</v>
      </c>
      <c r="H2187" s="4">
        <v>1200</v>
      </c>
      <c r="I2187" s="3">
        <v>0.3</v>
      </c>
      <c r="J2187" t="s">
        <v>72</v>
      </c>
      <c r="K2187" t="s">
        <v>58</v>
      </c>
      <c r="L2187" t="s">
        <v>30</v>
      </c>
      <c r="M2187" s="4">
        <f>+TablaVentas[[#This Row],[Cantidad]]*TablaVentas[[#This Row],[Precio_unitario]]*(1-TablaVentas[[#This Row],[Descuento]])</f>
        <v>27720</v>
      </c>
    </row>
    <row r="2188" spans="1:13" x14ac:dyDescent="0.25">
      <c r="A2188" t="s">
        <v>2258</v>
      </c>
      <c r="B2188">
        <v>45783</v>
      </c>
      <c r="C2188" t="s">
        <v>45</v>
      </c>
      <c r="D2188" t="s">
        <v>63</v>
      </c>
      <c r="E2188" t="s">
        <v>15</v>
      </c>
      <c r="F2188" t="s">
        <v>16</v>
      </c>
      <c r="G2188">
        <v>36</v>
      </c>
      <c r="H2188" s="4">
        <v>50</v>
      </c>
      <c r="I2188" s="3">
        <v>0.1</v>
      </c>
      <c r="J2188" t="s">
        <v>74</v>
      </c>
      <c r="K2188" t="s">
        <v>58</v>
      </c>
      <c r="L2188" t="s">
        <v>30</v>
      </c>
      <c r="M2188" s="4">
        <f>+TablaVentas[[#This Row],[Cantidad]]*TablaVentas[[#This Row],[Precio_unitario]]*(1-TablaVentas[[#This Row],[Descuento]])</f>
        <v>1620</v>
      </c>
    </row>
    <row r="2189" spans="1:13" x14ac:dyDescent="0.25">
      <c r="A2189" t="s">
        <v>2259</v>
      </c>
      <c r="B2189">
        <v>45977</v>
      </c>
      <c r="C2189" t="s">
        <v>45</v>
      </c>
      <c r="D2189" t="s">
        <v>65</v>
      </c>
      <c r="E2189" t="s">
        <v>19</v>
      </c>
      <c r="F2189" t="s">
        <v>16</v>
      </c>
      <c r="G2189">
        <v>20</v>
      </c>
      <c r="H2189" s="4">
        <v>200</v>
      </c>
      <c r="I2189" s="3">
        <v>0.1</v>
      </c>
      <c r="J2189" t="s">
        <v>70</v>
      </c>
      <c r="K2189" t="s">
        <v>62</v>
      </c>
      <c r="L2189" t="s">
        <v>57</v>
      </c>
      <c r="M2189" s="4">
        <f>+TablaVentas[[#This Row],[Cantidad]]*TablaVentas[[#This Row],[Precio_unitario]]*(1-TablaVentas[[#This Row],[Descuento]])</f>
        <v>3600</v>
      </c>
    </row>
    <row r="2190" spans="1:13" x14ac:dyDescent="0.25">
      <c r="A2190" t="s">
        <v>2260</v>
      </c>
      <c r="B2190">
        <v>45704</v>
      </c>
      <c r="C2190" t="s">
        <v>47</v>
      </c>
      <c r="D2190" t="s">
        <v>63</v>
      </c>
      <c r="E2190" t="s">
        <v>15</v>
      </c>
      <c r="F2190" t="s">
        <v>16</v>
      </c>
      <c r="G2190">
        <v>6</v>
      </c>
      <c r="H2190" s="4">
        <v>50</v>
      </c>
      <c r="I2190" s="3">
        <v>0.1</v>
      </c>
      <c r="J2190" t="s">
        <v>74</v>
      </c>
      <c r="K2190" t="s">
        <v>61</v>
      </c>
      <c r="L2190" t="s">
        <v>56</v>
      </c>
      <c r="M2190" s="4">
        <f>+TablaVentas[[#This Row],[Cantidad]]*TablaVentas[[#This Row],[Precio_unitario]]*(1-TablaVentas[[#This Row],[Descuento]])</f>
        <v>270</v>
      </c>
    </row>
    <row r="2191" spans="1:13" x14ac:dyDescent="0.25">
      <c r="A2191" t="s">
        <v>2261</v>
      </c>
      <c r="B2191">
        <v>45670</v>
      </c>
      <c r="C2191" t="s">
        <v>46</v>
      </c>
      <c r="D2191" t="s">
        <v>63</v>
      </c>
      <c r="E2191" t="s">
        <v>15</v>
      </c>
      <c r="F2191" t="s">
        <v>16</v>
      </c>
      <c r="G2191">
        <v>33</v>
      </c>
      <c r="H2191" s="4">
        <v>50</v>
      </c>
      <c r="I2191" s="3">
        <v>0.1</v>
      </c>
      <c r="J2191" t="s">
        <v>72</v>
      </c>
      <c r="K2191" t="s">
        <v>61</v>
      </c>
      <c r="L2191" t="s">
        <v>56</v>
      </c>
      <c r="M2191" s="4">
        <f>+TablaVentas[[#This Row],[Cantidad]]*TablaVentas[[#This Row],[Precio_unitario]]*(1-TablaVentas[[#This Row],[Descuento]])</f>
        <v>1485</v>
      </c>
    </row>
    <row r="2192" spans="1:13" x14ac:dyDescent="0.25">
      <c r="A2192" t="s">
        <v>2262</v>
      </c>
      <c r="B2192">
        <v>45784</v>
      </c>
      <c r="C2192" t="s">
        <v>47</v>
      </c>
      <c r="D2192" t="s">
        <v>66</v>
      </c>
      <c r="E2192" t="s">
        <v>20</v>
      </c>
      <c r="F2192" t="s">
        <v>21</v>
      </c>
      <c r="G2192">
        <v>41</v>
      </c>
      <c r="H2192" s="4">
        <v>800</v>
      </c>
      <c r="I2192" s="3">
        <v>0.2</v>
      </c>
      <c r="J2192" t="s">
        <v>70</v>
      </c>
      <c r="K2192" t="s">
        <v>60</v>
      </c>
      <c r="L2192" t="s">
        <v>37</v>
      </c>
      <c r="M2192" s="4">
        <f>+TablaVentas[[#This Row],[Cantidad]]*TablaVentas[[#This Row],[Precio_unitario]]*(1-TablaVentas[[#This Row],[Descuento]])</f>
        <v>26240</v>
      </c>
    </row>
    <row r="2193" spans="1:13" x14ac:dyDescent="0.25">
      <c r="A2193" t="s">
        <v>2263</v>
      </c>
      <c r="B2193">
        <v>45830</v>
      </c>
      <c r="C2193" t="s">
        <v>45</v>
      </c>
      <c r="D2193" t="s">
        <v>64</v>
      </c>
      <c r="E2193" t="s">
        <v>17</v>
      </c>
      <c r="F2193" t="s">
        <v>18</v>
      </c>
      <c r="G2193">
        <v>16</v>
      </c>
      <c r="H2193" s="4">
        <v>1200</v>
      </c>
      <c r="I2193" s="3">
        <v>0.3</v>
      </c>
      <c r="J2193" t="s">
        <v>74</v>
      </c>
      <c r="K2193" t="s">
        <v>59</v>
      </c>
      <c r="L2193" t="s">
        <v>34</v>
      </c>
      <c r="M2193" s="4">
        <f>+TablaVentas[[#This Row],[Cantidad]]*TablaVentas[[#This Row],[Precio_unitario]]*(1-TablaVentas[[#This Row],[Descuento]])</f>
        <v>13440</v>
      </c>
    </row>
    <row r="2194" spans="1:13" x14ac:dyDescent="0.25">
      <c r="A2194" t="s">
        <v>2264</v>
      </c>
      <c r="B2194">
        <v>45670</v>
      </c>
      <c r="C2194" t="s">
        <v>47</v>
      </c>
      <c r="D2194" t="s">
        <v>64</v>
      </c>
      <c r="E2194" t="s">
        <v>17</v>
      </c>
      <c r="F2194" t="s">
        <v>18</v>
      </c>
      <c r="G2194">
        <v>39</v>
      </c>
      <c r="H2194" s="4">
        <v>1200</v>
      </c>
      <c r="I2194" s="3">
        <v>0.3</v>
      </c>
      <c r="J2194" t="s">
        <v>72</v>
      </c>
      <c r="K2194" t="s">
        <v>60</v>
      </c>
      <c r="L2194" t="s">
        <v>37</v>
      </c>
      <c r="M2194" s="4">
        <f>+TablaVentas[[#This Row],[Cantidad]]*TablaVentas[[#This Row],[Precio_unitario]]*(1-TablaVentas[[#This Row],[Descuento]])</f>
        <v>32759.999999999996</v>
      </c>
    </row>
    <row r="2195" spans="1:13" x14ac:dyDescent="0.25">
      <c r="A2195" t="s">
        <v>2265</v>
      </c>
      <c r="B2195">
        <v>45858</v>
      </c>
      <c r="C2195" t="s">
        <v>47</v>
      </c>
      <c r="D2195" t="s">
        <v>63</v>
      </c>
      <c r="E2195" t="s">
        <v>15</v>
      </c>
      <c r="F2195" t="s">
        <v>16</v>
      </c>
      <c r="G2195">
        <v>30</v>
      </c>
      <c r="H2195" s="4">
        <v>50</v>
      </c>
      <c r="I2195" s="3">
        <v>0.1</v>
      </c>
      <c r="J2195" t="s">
        <v>70</v>
      </c>
      <c r="K2195" t="s">
        <v>61</v>
      </c>
      <c r="L2195" t="s">
        <v>56</v>
      </c>
      <c r="M2195" s="4">
        <f>+TablaVentas[[#This Row],[Cantidad]]*TablaVentas[[#This Row],[Precio_unitario]]*(1-TablaVentas[[#This Row],[Descuento]])</f>
        <v>1350</v>
      </c>
    </row>
    <row r="2196" spans="1:13" x14ac:dyDescent="0.25">
      <c r="A2196" t="s">
        <v>2266</v>
      </c>
      <c r="B2196">
        <v>45730</v>
      </c>
      <c r="C2196" t="s">
        <v>47</v>
      </c>
      <c r="D2196" t="s">
        <v>63</v>
      </c>
      <c r="E2196" t="s">
        <v>15</v>
      </c>
      <c r="F2196" t="s">
        <v>16</v>
      </c>
      <c r="G2196">
        <v>9</v>
      </c>
      <c r="H2196" s="4">
        <v>50</v>
      </c>
      <c r="I2196" s="3">
        <v>0.1</v>
      </c>
      <c r="J2196" t="s">
        <v>72</v>
      </c>
      <c r="K2196" t="s">
        <v>60</v>
      </c>
      <c r="L2196" t="s">
        <v>37</v>
      </c>
      <c r="M2196" s="4">
        <f>+TablaVentas[[#This Row],[Cantidad]]*TablaVentas[[#This Row],[Precio_unitario]]*(1-TablaVentas[[#This Row],[Descuento]])</f>
        <v>405</v>
      </c>
    </row>
    <row r="2197" spans="1:13" x14ac:dyDescent="0.25">
      <c r="A2197" t="s">
        <v>2267</v>
      </c>
      <c r="B2197">
        <v>45811</v>
      </c>
      <c r="C2197" t="s">
        <v>47</v>
      </c>
      <c r="D2197" t="s">
        <v>64</v>
      </c>
      <c r="E2197" t="s">
        <v>17</v>
      </c>
      <c r="F2197" t="s">
        <v>18</v>
      </c>
      <c r="G2197">
        <v>40</v>
      </c>
      <c r="H2197" s="4">
        <v>1200</v>
      </c>
      <c r="I2197" s="3">
        <v>0.3</v>
      </c>
      <c r="J2197" t="s">
        <v>74</v>
      </c>
      <c r="K2197" t="s">
        <v>61</v>
      </c>
      <c r="L2197" t="s">
        <v>56</v>
      </c>
      <c r="M2197" s="4">
        <f>+TablaVentas[[#This Row],[Cantidad]]*TablaVentas[[#This Row],[Precio_unitario]]*(1-TablaVentas[[#This Row],[Descuento]])</f>
        <v>33600</v>
      </c>
    </row>
    <row r="2198" spans="1:13" x14ac:dyDescent="0.25">
      <c r="A2198" t="s">
        <v>2268</v>
      </c>
      <c r="B2198">
        <v>45911</v>
      </c>
      <c r="C2198" t="s">
        <v>47</v>
      </c>
      <c r="D2198" t="s">
        <v>65</v>
      </c>
      <c r="E2198" t="s">
        <v>19</v>
      </c>
      <c r="F2198" t="s">
        <v>16</v>
      </c>
      <c r="G2198">
        <v>12</v>
      </c>
      <c r="H2198" s="4">
        <v>200</v>
      </c>
      <c r="I2198" s="3">
        <v>0.1</v>
      </c>
      <c r="J2198" t="s">
        <v>70</v>
      </c>
      <c r="K2198" t="s">
        <v>58</v>
      </c>
      <c r="L2198" t="s">
        <v>30</v>
      </c>
      <c r="M2198" s="4">
        <f>+TablaVentas[[#This Row],[Cantidad]]*TablaVentas[[#This Row],[Precio_unitario]]*(1-TablaVentas[[#This Row],[Descuento]])</f>
        <v>2160</v>
      </c>
    </row>
    <row r="2199" spans="1:13" x14ac:dyDescent="0.25">
      <c r="A2199" t="s">
        <v>2269</v>
      </c>
      <c r="B2199">
        <v>45865</v>
      </c>
      <c r="C2199" t="s">
        <v>45</v>
      </c>
      <c r="D2199" t="s">
        <v>65</v>
      </c>
      <c r="E2199" t="s">
        <v>19</v>
      </c>
      <c r="F2199" t="s">
        <v>16</v>
      </c>
      <c r="G2199">
        <v>12</v>
      </c>
      <c r="H2199" s="4">
        <v>200</v>
      </c>
      <c r="I2199" s="3">
        <v>0.1</v>
      </c>
      <c r="J2199" t="s">
        <v>72</v>
      </c>
      <c r="K2199" t="s">
        <v>58</v>
      </c>
      <c r="L2199" t="s">
        <v>30</v>
      </c>
      <c r="M2199" s="4">
        <f>+TablaVentas[[#This Row],[Cantidad]]*TablaVentas[[#This Row],[Precio_unitario]]*(1-TablaVentas[[#This Row],[Descuento]])</f>
        <v>2160</v>
      </c>
    </row>
    <row r="2200" spans="1:13" x14ac:dyDescent="0.25">
      <c r="A2200" t="s">
        <v>2270</v>
      </c>
      <c r="B2200">
        <v>45876</v>
      </c>
      <c r="C2200" t="s">
        <v>48</v>
      </c>
      <c r="D2200" t="s">
        <v>64</v>
      </c>
      <c r="E2200" t="s">
        <v>17</v>
      </c>
      <c r="F2200" t="s">
        <v>18</v>
      </c>
      <c r="G2200">
        <v>31</v>
      </c>
      <c r="H2200" s="4">
        <v>1200</v>
      </c>
      <c r="I2200" s="3">
        <v>0.3</v>
      </c>
      <c r="J2200" t="s">
        <v>74</v>
      </c>
      <c r="K2200" t="s">
        <v>58</v>
      </c>
      <c r="L2200" t="s">
        <v>30</v>
      </c>
      <c r="M2200" s="4">
        <f>+TablaVentas[[#This Row],[Cantidad]]*TablaVentas[[#This Row],[Precio_unitario]]*(1-TablaVentas[[#This Row],[Descuento]])</f>
        <v>26040</v>
      </c>
    </row>
    <row r="2201" spans="1:13" x14ac:dyDescent="0.25">
      <c r="A2201" t="s">
        <v>2271</v>
      </c>
      <c r="B2201">
        <v>45934</v>
      </c>
      <c r="C2201" t="s">
        <v>48</v>
      </c>
      <c r="D2201" t="s">
        <v>64</v>
      </c>
      <c r="E2201" t="s">
        <v>17</v>
      </c>
      <c r="F2201" t="s">
        <v>18</v>
      </c>
      <c r="G2201">
        <v>40</v>
      </c>
      <c r="H2201" s="4">
        <v>1200</v>
      </c>
      <c r="I2201" s="3">
        <v>0.3</v>
      </c>
      <c r="J2201" t="s">
        <v>72</v>
      </c>
      <c r="K2201" t="s">
        <v>58</v>
      </c>
      <c r="L2201" t="s">
        <v>30</v>
      </c>
      <c r="M2201" s="4">
        <f>+TablaVentas[[#This Row],[Cantidad]]*TablaVentas[[#This Row],[Precio_unitario]]*(1-TablaVentas[[#This Row],[Descuento]])</f>
        <v>33600</v>
      </c>
    </row>
    <row r="2202" spans="1:13" x14ac:dyDescent="0.25">
      <c r="A2202" t="s">
        <v>2272</v>
      </c>
      <c r="B2202">
        <v>45693</v>
      </c>
      <c r="C2202" t="s">
        <v>46</v>
      </c>
      <c r="D2202" t="s">
        <v>65</v>
      </c>
      <c r="E2202" t="s">
        <v>19</v>
      </c>
      <c r="F2202" t="s">
        <v>16</v>
      </c>
      <c r="G2202">
        <v>26</v>
      </c>
      <c r="H2202" s="4">
        <v>200</v>
      </c>
      <c r="I2202" s="3">
        <v>0.1</v>
      </c>
      <c r="J2202" t="s">
        <v>72</v>
      </c>
      <c r="K2202" t="s">
        <v>58</v>
      </c>
      <c r="L2202" t="s">
        <v>30</v>
      </c>
      <c r="M2202" s="4">
        <f>+TablaVentas[[#This Row],[Cantidad]]*TablaVentas[[#This Row],[Precio_unitario]]*(1-TablaVentas[[#This Row],[Descuento]])</f>
        <v>4680</v>
      </c>
    </row>
    <row r="2203" spans="1:13" x14ac:dyDescent="0.25">
      <c r="A2203" t="s">
        <v>2273</v>
      </c>
      <c r="B2203">
        <v>45785</v>
      </c>
      <c r="C2203" t="s">
        <v>46</v>
      </c>
      <c r="D2203" t="s">
        <v>66</v>
      </c>
      <c r="E2203" t="s">
        <v>20</v>
      </c>
      <c r="F2203" t="s">
        <v>21</v>
      </c>
      <c r="G2203">
        <v>32</v>
      </c>
      <c r="H2203" s="4">
        <v>800</v>
      </c>
      <c r="I2203" s="3">
        <v>0.2</v>
      </c>
      <c r="J2203" t="s">
        <v>74</v>
      </c>
      <c r="K2203" t="s">
        <v>59</v>
      </c>
      <c r="L2203" t="s">
        <v>34</v>
      </c>
      <c r="M2203" s="4">
        <f>+TablaVentas[[#This Row],[Cantidad]]*TablaVentas[[#This Row],[Precio_unitario]]*(1-TablaVentas[[#This Row],[Descuento]])</f>
        <v>20480</v>
      </c>
    </row>
    <row r="2204" spans="1:13" x14ac:dyDescent="0.25">
      <c r="A2204" t="s">
        <v>2274</v>
      </c>
      <c r="B2204">
        <v>45845</v>
      </c>
      <c r="C2204" t="s">
        <v>45</v>
      </c>
      <c r="D2204" t="s">
        <v>66</v>
      </c>
      <c r="E2204" t="s">
        <v>20</v>
      </c>
      <c r="F2204" t="s">
        <v>21</v>
      </c>
      <c r="G2204">
        <v>16</v>
      </c>
      <c r="H2204" s="4">
        <v>800</v>
      </c>
      <c r="I2204" s="3">
        <v>0.2</v>
      </c>
      <c r="J2204" t="s">
        <v>70</v>
      </c>
      <c r="K2204" t="s">
        <v>62</v>
      </c>
      <c r="L2204" t="s">
        <v>57</v>
      </c>
      <c r="M2204" s="4">
        <f>+TablaVentas[[#This Row],[Cantidad]]*TablaVentas[[#This Row],[Precio_unitario]]*(1-TablaVentas[[#This Row],[Descuento]])</f>
        <v>10240</v>
      </c>
    </row>
    <row r="2205" spans="1:13" x14ac:dyDescent="0.25">
      <c r="A2205" t="s">
        <v>2275</v>
      </c>
      <c r="B2205">
        <v>45832</v>
      </c>
      <c r="C2205" t="s">
        <v>45</v>
      </c>
      <c r="D2205" t="s">
        <v>66</v>
      </c>
      <c r="E2205" t="s">
        <v>20</v>
      </c>
      <c r="F2205" t="s">
        <v>21</v>
      </c>
      <c r="G2205">
        <v>45</v>
      </c>
      <c r="H2205" s="4">
        <v>800</v>
      </c>
      <c r="I2205" s="3">
        <v>0.2</v>
      </c>
      <c r="J2205" t="s">
        <v>70</v>
      </c>
      <c r="K2205" t="s">
        <v>59</v>
      </c>
      <c r="L2205" t="s">
        <v>34</v>
      </c>
      <c r="M2205" s="4">
        <f>+TablaVentas[[#This Row],[Cantidad]]*TablaVentas[[#This Row],[Precio_unitario]]*(1-TablaVentas[[#This Row],[Descuento]])</f>
        <v>28800</v>
      </c>
    </row>
    <row r="2206" spans="1:13" x14ac:dyDescent="0.25">
      <c r="A2206" t="s">
        <v>2276</v>
      </c>
      <c r="B2206">
        <v>45994</v>
      </c>
      <c r="C2206" t="s">
        <v>47</v>
      </c>
      <c r="D2206" t="s">
        <v>66</v>
      </c>
      <c r="E2206" t="s">
        <v>20</v>
      </c>
      <c r="F2206" t="s">
        <v>21</v>
      </c>
      <c r="G2206">
        <v>36</v>
      </c>
      <c r="H2206" s="4">
        <v>800</v>
      </c>
      <c r="I2206" s="3">
        <v>0.2</v>
      </c>
      <c r="J2206" t="s">
        <v>70</v>
      </c>
      <c r="K2206" t="s">
        <v>59</v>
      </c>
      <c r="L2206" t="s">
        <v>34</v>
      </c>
      <c r="M2206" s="4">
        <f>+TablaVentas[[#This Row],[Cantidad]]*TablaVentas[[#This Row],[Precio_unitario]]*(1-TablaVentas[[#This Row],[Descuento]])</f>
        <v>23040</v>
      </c>
    </row>
    <row r="2207" spans="1:13" x14ac:dyDescent="0.25">
      <c r="A2207" t="s">
        <v>2277</v>
      </c>
      <c r="B2207">
        <v>45673</v>
      </c>
      <c r="C2207" t="s">
        <v>47</v>
      </c>
      <c r="D2207" t="s">
        <v>64</v>
      </c>
      <c r="E2207" t="s">
        <v>17</v>
      </c>
      <c r="F2207" t="s">
        <v>18</v>
      </c>
      <c r="G2207">
        <v>43</v>
      </c>
      <c r="H2207" s="4">
        <v>1200</v>
      </c>
      <c r="I2207" s="3">
        <v>0.3</v>
      </c>
      <c r="J2207" t="s">
        <v>74</v>
      </c>
      <c r="K2207" t="s">
        <v>60</v>
      </c>
      <c r="L2207" t="s">
        <v>37</v>
      </c>
      <c r="M2207" s="4">
        <f>+TablaVentas[[#This Row],[Cantidad]]*TablaVentas[[#This Row],[Precio_unitario]]*(1-TablaVentas[[#This Row],[Descuento]])</f>
        <v>36120</v>
      </c>
    </row>
    <row r="2208" spans="1:13" x14ac:dyDescent="0.25">
      <c r="A2208" t="s">
        <v>2278</v>
      </c>
      <c r="B2208">
        <v>45848</v>
      </c>
      <c r="C2208" t="s">
        <v>45</v>
      </c>
      <c r="D2208" t="s">
        <v>64</v>
      </c>
      <c r="E2208" t="s">
        <v>17</v>
      </c>
      <c r="F2208" t="s">
        <v>18</v>
      </c>
      <c r="G2208">
        <v>17</v>
      </c>
      <c r="H2208" s="4">
        <v>1200</v>
      </c>
      <c r="I2208" s="3">
        <v>0.3</v>
      </c>
      <c r="J2208" t="s">
        <v>72</v>
      </c>
      <c r="K2208" t="s">
        <v>59</v>
      </c>
      <c r="L2208" t="s">
        <v>34</v>
      </c>
      <c r="M2208" s="4">
        <f>+TablaVentas[[#This Row],[Cantidad]]*TablaVentas[[#This Row],[Precio_unitario]]*(1-TablaVentas[[#This Row],[Descuento]])</f>
        <v>14280</v>
      </c>
    </row>
    <row r="2209" spans="1:13" x14ac:dyDescent="0.25">
      <c r="A2209" t="s">
        <v>2279</v>
      </c>
      <c r="B2209">
        <v>45921</v>
      </c>
      <c r="C2209" t="s">
        <v>45</v>
      </c>
      <c r="D2209" t="s">
        <v>64</v>
      </c>
      <c r="E2209" t="s">
        <v>17</v>
      </c>
      <c r="F2209" t="s">
        <v>18</v>
      </c>
      <c r="G2209">
        <v>14</v>
      </c>
      <c r="H2209" s="4">
        <v>1200</v>
      </c>
      <c r="I2209" s="3">
        <v>0.3</v>
      </c>
      <c r="J2209" t="s">
        <v>74</v>
      </c>
      <c r="K2209" t="s">
        <v>59</v>
      </c>
      <c r="L2209" t="s">
        <v>34</v>
      </c>
      <c r="M2209" s="4">
        <f>+TablaVentas[[#This Row],[Cantidad]]*TablaVentas[[#This Row],[Precio_unitario]]*(1-TablaVentas[[#This Row],[Descuento]])</f>
        <v>11760</v>
      </c>
    </row>
    <row r="2210" spans="1:13" x14ac:dyDescent="0.25">
      <c r="A2210" t="s">
        <v>2280</v>
      </c>
      <c r="B2210">
        <v>45927</v>
      </c>
      <c r="C2210" t="s">
        <v>48</v>
      </c>
      <c r="D2210" t="s">
        <v>63</v>
      </c>
      <c r="E2210" t="s">
        <v>15</v>
      </c>
      <c r="F2210" t="s">
        <v>16</v>
      </c>
      <c r="G2210">
        <v>21</v>
      </c>
      <c r="H2210" s="4">
        <v>50</v>
      </c>
      <c r="I2210" s="3">
        <v>0.1</v>
      </c>
      <c r="J2210" t="s">
        <v>72</v>
      </c>
      <c r="K2210" t="s">
        <v>58</v>
      </c>
      <c r="L2210" t="s">
        <v>30</v>
      </c>
      <c r="M2210" s="4">
        <f>+TablaVentas[[#This Row],[Cantidad]]*TablaVentas[[#This Row],[Precio_unitario]]*(1-TablaVentas[[#This Row],[Descuento]])</f>
        <v>945</v>
      </c>
    </row>
    <row r="2211" spans="1:13" x14ac:dyDescent="0.25">
      <c r="A2211" t="s">
        <v>2281</v>
      </c>
      <c r="B2211">
        <v>45963</v>
      </c>
      <c r="C2211" t="s">
        <v>46</v>
      </c>
      <c r="D2211" t="s">
        <v>64</v>
      </c>
      <c r="E2211" t="s">
        <v>17</v>
      </c>
      <c r="F2211" t="s">
        <v>18</v>
      </c>
      <c r="G2211">
        <v>27</v>
      </c>
      <c r="H2211" s="4">
        <v>1200</v>
      </c>
      <c r="I2211" s="3">
        <v>0.3</v>
      </c>
      <c r="J2211" t="s">
        <v>72</v>
      </c>
      <c r="K2211" t="s">
        <v>60</v>
      </c>
      <c r="L2211" t="s">
        <v>37</v>
      </c>
      <c r="M2211" s="4">
        <f>+TablaVentas[[#This Row],[Cantidad]]*TablaVentas[[#This Row],[Precio_unitario]]*(1-TablaVentas[[#This Row],[Descuento]])</f>
        <v>22680</v>
      </c>
    </row>
    <row r="2212" spans="1:13" x14ac:dyDescent="0.25">
      <c r="A2212" t="s">
        <v>2282</v>
      </c>
      <c r="B2212">
        <v>45759</v>
      </c>
      <c r="C2212" t="s">
        <v>45</v>
      </c>
      <c r="D2212" t="s">
        <v>66</v>
      </c>
      <c r="E2212" t="s">
        <v>20</v>
      </c>
      <c r="F2212" t="s">
        <v>21</v>
      </c>
      <c r="G2212">
        <v>27</v>
      </c>
      <c r="H2212" s="4">
        <v>800</v>
      </c>
      <c r="I2212" s="3">
        <v>0.2</v>
      </c>
      <c r="J2212" t="s">
        <v>74</v>
      </c>
      <c r="K2212" t="s">
        <v>58</v>
      </c>
      <c r="L2212" t="s">
        <v>30</v>
      </c>
      <c r="M2212" s="4">
        <f>+TablaVentas[[#This Row],[Cantidad]]*TablaVentas[[#This Row],[Precio_unitario]]*(1-TablaVentas[[#This Row],[Descuento]])</f>
        <v>17280</v>
      </c>
    </row>
    <row r="2213" spans="1:13" x14ac:dyDescent="0.25">
      <c r="A2213" t="s">
        <v>2283</v>
      </c>
      <c r="B2213">
        <v>45976</v>
      </c>
      <c r="C2213" t="s">
        <v>46</v>
      </c>
      <c r="D2213" t="s">
        <v>66</v>
      </c>
      <c r="E2213" t="s">
        <v>20</v>
      </c>
      <c r="F2213" t="s">
        <v>21</v>
      </c>
      <c r="G2213">
        <v>23</v>
      </c>
      <c r="H2213" s="4">
        <v>800</v>
      </c>
      <c r="I2213" s="3">
        <v>0.2</v>
      </c>
      <c r="J2213" t="s">
        <v>70</v>
      </c>
      <c r="K2213" t="s">
        <v>58</v>
      </c>
      <c r="L2213" t="s">
        <v>30</v>
      </c>
      <c r="M2213" s="4">
        <f>+TablaVentas[[#This Row],[Cantidad]]*TablaVentas[[#This Row],[Precio_unitario]]*(1-TablaVentas[[#This Row],[Descuento]])</f>
        <v>14720</v>
      </c>
    </row>
    <row r="2214" spans="1:13" x14ac:dyDescent="0.25">
      <c r="A2214" t="s">
        <v>2284</v>
      </c>
      <c r="B2214">
        <v>45864</v>
      </c>
      <c r="C2214" t="s">
        <v>46</v>
      </c>
      <c r="D2214" t="s">
        <v>65</v>
      </c>
      <c r="E2214" t="s">
        <v>19</v>
      </c>
      <c r="F2214" t="s">
        <v>16</v>
      </c>
      <c r="G2214">
        <v>24</v>
      </c>
      <c r="H2214" s="4">
        <v>200</v>
      </c>
      <c r="I2214" s="3">
        <v>0.1</v>
      </c>
      <c r="J2214" t="s">
        <v>74</v>
      </c>
      <c r="K2214" t="s">
        <v>59</v>
      </c>
      <c r="L2214" t="s">
        <v>34</v>
      </c>
      <c r="M2214" s="4">
        <f>+TablaVentas[[#This Row],[Cantidad]]*TablaVentas[[#This Row],[Precio_unitario]]*(1-TablaVentas[[#This Row],[Descuento]])</f>
        <v>4320</v>
      </c>
    </row>
    <row r="2215" spans="1:13" x14ac:dyDescent="0.25">
      <c r="A2215" t="s">
        <v>2285</v>
      </c>
      <c r="B2215">
        <v>45777</v>
      </c>
      <c r="C2215" t="s">
        <v>45</v>
      </c>
      <c r="D2215" t="s">
        <v>63</v>
      </c>
      <c r="E2215" t="s">
        <v>15</v>
      </c>
      <c r="F2215" t="s">
        <v>16</v>
      </c>
      <c r="G2215">
        <v>32</v>
      </c>
      <c r="H2215" s="4">
        <v>50</v>
      </c>
      <c r="I2215" s="3">
        <v>0.1</v>
      </c>
      <c r="J2215" t="s">
        <v>70</v>
      </c>
      <c r="K2215" t="s">
        <v>61</v>
      </c>
      <c r="L2215" t="s">
        <v>56</v>
      </c>
      <c r="M2215" s="4">
        <f>+TablaVentas[[#This Row],[Cantidad]]*TablaVentas[[#This Row],[Precio_unitario]]*(1-TablaVentas[[#This Row],[Descuento]])</f>
        <v>1440</v>
      </c>
    </row>
    <row r="2216" spans="1:13" x14ac:dyDescent="0.25">
      <c r="A2216" t="s">
        <v>2286</v>
      </c>
      <c r="B2216">
        <v>45818</v>
      </c>
      <c r="C2216" t="s">
        <v>45</v>
      </c>
      <c r="D2216" t="s">
        <v>65</v>
      </c>
      <c r="E2216" t="s">
        <v>19</v>
      </c>
      <c r="F2216" t="s">
        <v>16</v>
      </c>
      <c r="G2216">
        <v>12</v>
      </c>
      <c r="H2216" s="4">
        <v>200</v>
      </c>
      <c r="I2216" s="3">
        <v>0.1</v>
      </c>
      <c r="J2216" t="s">
        <v>72</v>
      </c>
      <c r="K2216" t="s">
        <v>60</v>
      </c>
      <c r="L2216" t="s">
        <v>37</v>
      </c>
      <c r="M2216" s="4">
        <f>+TablaVentas[[#This Row],[Cantidad]]*TablaVentas[[#This Row],[Precio_unitario]]*(1-TablaVentas[[#This Row],[Descuento]])</f>
        <v>2160</v>
      </c>
    </row>
    <row r="2217" spans="1:13" x14ac:dyDescent="0.25">
      <c r="A2217" t="s">
        <v>2287</v>
      </c>
      <c r="B2217">
        <v>45827</v>
      </c>
      <c r="C2217" t="s">
        <v>46</v>
      </c>
      <c r="D2217" t="s">
        <v>65</v>
      </c>
      <c r="E2217" t="s">
        <v>19</v>
      </c>
      <c r="F2217" t="s">
        <v>16</v>
      </c>
      <c r="G2217">
        <v>10</v>
      </c>
      <c r="H2217" s="4">
        <v>200</v>
      </c>
      <c r="I2217" s="3">
        <v>0.1</v>
      </c>
      <c r="J2217" t="s">
        <v>70</v>
      </c>
      <c r="K2217" t="s">
        <v>58</v>
      </c>
      <c r="L2217" t="s">
        <v>30</v>
      </c>
      <c r="M2217" s="4">
        <f>+TablaVentas[[#This Row],[Cantidad]]*TablaVentas[[#This Row],[Precio_unitario]]*(1-TablaVentas[[#This Row],[Descuento]])</f>
        <v>1800</v>
      </c>
    </row>
    <row r="2218" spans="1:13" x14ac:dyDescent="0.25">
      <c r="A2218" t="s">
        <v>2288</v>
      </c>
      <c r="B2218">
        <v>45902</v>
      </c>
      <c r="C2218" t="s">
        <v>45</v>
      </c>
      <c r="D2218" t="s">
        <v>64</v>
      </c>
      <c r="E2218" t="s">
        <v>17</v>
      </c>
      <c r="F2218" t="s">
        <v>18</v>
      </c>
      <c r="G2218">
        <v>33</v>
      </c>
      <c r="H2218" s="4">
        <v>1200</v>
      </c>
      <c r="I2218" s="3">
        <v>0.3</v>
      </c>
      <c r="J2218" t="s">
        <v>70</v>
      </c>
      <c r="K2218" t="s">
        <v>61</v>
      </c>
      <c r="L2218" t="s">
        <v>56</v>
      </c>
      <c r="M2218" s="4">
        <f>+TablaVentas[[#This Row],[Cantidad]]*TablaVentas[[#This Row],[Precio_unitario]]*(1-TablaVentas[[#This Row],[Descuento]])</f>
        <v>27720</v>
      </c>
    </row>
    <row r="2219" spans="1:13" x14ac:dyDescent="0.25">
      <c r="A2219" t="s">
        <v>2289</v>
      </c>
      <c r="B2219">
        <v>45842</v>
      </c>
      <c r="C2219" t="s">
        <v>48</v>
      </c>
      <c r="D2219" t="s">
        <v>63</v>
      </c>
      <c r="E2219" t="s">
        <v>15</v>
      </c>
      <c r="F2219" t="s">
        <v>16</v>
      </c>
      <c r="G2219">
        <v>7</v>
      </c>
      <c r="H2219" s="4">
        <v>50</v>
      </c>
      <c r="I2219" s="3">
        <v>0.1</v>
      </c>
      <c r="J2219" t="s">
        <v>74</v>
      </c>
      <c r="K2219" t="s">
        <v>58</v>
      </c>
      <c r="L2219" t="s">
        <v>30</v>
      </c>
      <c r="M2219" s="4">
        <f>+TablaVentas[[#This Row],[Cantidad]]*TablaVentas[[#This Row],[Precio_unitario]]*(1-TablaVentas[[#This Row],[Descuento]])</f>
        <v>315</v>
      </c>
    </row>
    <row r="2220" spans="1:13" x14ac:dyDescent="0.25">
      <c r="A2220" t="s">
        <v>2290</v>
      </c>
      <c r="B2220">
        <v>45950</v>
      </c>
      <c r="C2220" t="s">
        <v>48</v>
      </c>
      <c r="D2220" t="s">
        <v>65</v>
      </c>
      <c r="E2220" t="s">
        <v>19</v>
      </c>
      <c r="F2220" t="s">
        <v>16</v>
      </c>
      <c r="G2220">
        <v>24</v>
      </c>
      <c r="H2220" s="4">
        <v>200</v>
      </c>
      <c r="I2220" s="3">
        <v>0.1</v>
      </c>
      <c r="J2220" t="s">
        <v>74</v>
      </c>
      <c r="K2220" t="s">
        <v>58</v>
      </c>
      <c r="L2220" t="s">
        <v>30</v>
      </c>
      <c r="M2220" s="4">
        <f>+TablaVentas[[#This Row],[Cantidad]]*TablaVentas[[#This Row],[Precio_unitario]]*(1-TablaVentas[[#This Row],[Descuento]])</f>
        <v>4320</v>
      </c>
    </row>
    <row r="2221" spans="1:13" x14ac:dyDescent="0.25">
      <c r="A2221" t="s">
        <v>2291</v>
      </c>
      <c r="B2221">
        <v>45779</v>
      </c>
      <c r="C2221" t="s">
        <v>47</v>
      </c>
      <c r="D2221" t="s">
        <v>63</v>
      </c>
      <c r="E2221" t="s">
        <v>15</v>
      </c>
      <c r="F2221" t="s">
        <v>16</v>
      </c>
      <c r="G2221">
        <v>28</v>
      </c>
      <c r="H2221" s="4">
        <v>50</v>
      </c>
      <c r="I2221" s="3">
        <v>0.1</v>
      </c>
      <c r="J2221" t="s">
        <v>70</v>
      </c>
      <c r="K2221" t="s">
        <v>60</v>
      </c>
      <c r="L2221" t="s">
        <v>37</v>
      </c>
      <c r="M2221" s="4">
        <f>+TablaVentas[[#This Row],[Cantidad]]*TablaVentas[[#This Row],[Precio_unitario]]*(1-TablaVentas[[#This Row],[Descuento]])</f>
        <v>1260</v>
      </c>
    </row>
    <row r="2222" spans="1:13" x14ac:dyDescent="0.25">
      <c r="A2222" t="s">
        <v>2292</v>
      </c>
      <c r="B2222">
        <v>46010</v>
      </c>
      <c r="C2222" t="s">
        <v>45</v>
      </c>
      <c r="D2222" t="s">
        <v>65</v>
      </c>
      <c r="E2222" t="s">
        <v>19</v>
      </c>
      <c r="F2222" t="s">
        <v>16</v>
      </c>
      <c r="G2222">
        <v>6</v>
      </c>
      <c r="H2222" s="4">
        <v>200</v>
      </c>
      <c r="I2222" s="3">
        <v>0.1</v>
      </c>
      <c r="J2222" t="s">
        <v>72</v>
      </c>
      <c r="K2222" t="s">
        <v>58</v>
      </c>
      <c r="L2222" t="s">
        <v>30</v>
      </c>
      <c r="M2222" s="4">
        <f>+TablaVentas[[#This Row],[Cantidad]]*TablaVentas[[#This Row],[Precio_unitario]]*(1-TablaVentas[[#This Row],[Descuento]])</f>
        <v>1080</v>
      </c>
    </row>
    <row r="2223" spans="1:13" x14ac:dyDescent="0.25">
      <c r="A2223" t="s">
        <v>2293</v>
      </c>
      <c r="B2223">
        <v>45809</v>
      </c>
      <c r="C2223" t="s">
        <v>45</v>
      </c>
      <c r="D2223" t="s">
        <v>66</v>
      </c>
      <c r="E2223" t="s">
        <v>20</v>
      </c>
      <c r="F2223" t="s">
        <v>21</v>
      </c>
      <c r="G2223">
        <v>24</v>
      </c>
      <c r="H2223" s="4">
        <v>800</v>
      </c>
      <c r="I2223" s="3">
        <v>0.2</v>
      </c>
      <c r="J2223" t="s">
        <v>70</v>
      </c>
      <c r="K2223" t="s">
        <v>60</v>
      </c>
      <c r="L2223" t="s">
        <v>37</v>
      </c>
      <c r="M2223" s="4">
        <f>+TablaVentas[[#This Row],[Cantidad]]*TablaVentas[[#This Row],[Precio_unitario]]*(1-TablaVentas[[#This Row],[Descuento]])</f>
        <v>15360</v>
      </c>
    </row>
    <row r="2224" spans="1:13" x14ac:dyDescent="0.25">
      <c r="A2224" t="s">
        <v>2294</v>
      </c>
      <c r="B2224">
        <v>45881</v>
      </c>
      <c r="C2224" t="s">
        <v>48</v>
      </c>
      <c r="D2224" t="s">
        <v>64</v>
      </c>
      <c r="E2224" t="s">
        <v>17</v>
      </c>
      <c r="F2224" t="s">
        <v>18</v>
      </c>
      <c r="G2224">
        <v>32</v>
      </c>
      <c r="H2224" s="4">
        <v>1200</v>
      </c>
      <c r="I2224" s="3">
        <v>0.3</v>
      </c>
      <c r="J2224" t="s">
        <v>74</v>
      </c>
      <c r="K2224" t="s">
        <v>59</v>
      </c>
      <c r="L2224" t="s">
        <v>34</v>
      </c>
      <c r="M2224" s="4">
        <f>+TablaVentas[[#This Row],[Cantidad]]*TablaVentas[[#This Row],[Precio_unitario]]*(1-TablaVentas[[#This Row],[Descuento]])</f>
        <v>26880</v>
      </c>
    </row>
    <row r="2225" spans="1:13" x14ac:dyDescent="0.25">
      <c r="A2225" t="s">
        <v>2295</v>
      </c>
      <c r="B2225">
        <v>45853</v>
      </c>
      <c r="C2225" t="s">
        <v>47</v>
      </c>
      <c r="D2225" t="s">
        <v>64</v>
      </c>
      <c r="E2225" t="s">
        <v>17</v>
      </c>
      <c r="F2225" t="s">
        <v>18</v>
      </c>
      <c r="G2225">
        <v>18</v>
      </c>
      <c r="H2225" s="4">
        <v>1200</v>
      </c>
      <c r="I2225" s="3">
        <v>0.3</v>
      </c>
      <c r="J2225" t="s">
        <v>72</v>
      </c>
      <c r="K2225" t="s">
        <v>62</v>
      </c>
      <c r="L2225" t="s">
        <v>57</v>
      </c>
      <c r="M2225" s="4">
        <f>+TablaVentas[[#This Row],[Cantidad]]*TablaVentas[[#This Row],[Precio_unitario]]*(1-TablaVentas[[#This Row],[Descuento]])</f>
        <v>15119.999999999998</v>
      </c>
    </row>
    <row r="2226" spans="1:13" x14ac:dyDescent="0.25">
      <c r="A2226" t="s">
        <v>2296</v>
      </c>
      <c r="B2226">
        <v>45660</v>
      </c>
      <c r="C2226" t="s">
        <v>48</v>
      </c>
      <c r="D2226" t="s">
        <v>64</v>
      </c>
      <c r="E2226" t="s">
        <v>17</v>
      </c>
      <c r="F2226" t="s">
        <v>18</v>
      </c>
      <c r="G2226">
        <v>34</v>
      </c>
      <c r="H2226" s="4">
        <v>1200</v>
      </c>
      <c r="I2226" s="3">
        <v>0.3</v>
      </c>
      <c r="J2226" t="s">
        <v>74</v>
      </c>
      <c r="K2226" t="s">
        <v>60</v>
      </c>
      <c r="L2226" t="s">
        <v>37</v>
      </c>
      <c r="M2226" s="4">
        <f>+TablaVentas[[#This Row],[Cantidad]]*TablaVentas[[#This Row],[Precio_unitario]]*(1-TablaVentas[[#This Row],[Descuento]])</f>
        <v>28560</v>
      </c>
    </row>
    <row r="2227" spans="1:13" x14ac:dyDescent="0.25">
      <c r="A2227" t="s">
        <v>2297</v>
      </c>
      <c r="B2227">
        <v>45877</v>
      </c>
      <c r="C2227" t="s">
        <v>48</v>
      </c>
      <c r="D2227" t="s">
        <v>65</v>
      </c>
      <c r="E2227" t="s">
        <v>19</v>
      </c>
      <c r="F2227" t="s">
        <v>16</v>
      </c>
      <c r="G2227">
        <v>15</v>
      </c>
      <c r="H2227" s="4">
        <v>200</v>
      </c>
      <c r="I2227" s="3">
        <v>0.1</v>
      </c>
      <c r="J2227" t="s">
        <v>72</v>
      </c>
      <c r="K2227" t="s">
        <v>59</v>
      </c>
      <c r="L2227" t="s">
        <v>34</v>
      </c>
      <c r="M2227" s="4">
        <f>+TablaVentas[[#This Row],[Cantidad]]*TablaVentas[[#This Row],[Precio_unitario]]*(1-TablaVentas[[#This Row],[Descuento]])</f>
        <v>2700</v>
      </c>
    </row>
    <row r="2228" spans="1:13" x14ac:dyDescent="0.25">
      <c r="A2228" t="s">
        <v>2298</v>
      </c>
      <c r="B2228">
        <v>45766</v>
      </c>
      <c r="C2228" t="s">
        <v>48</v>
      </c>
      <c r="D2228" t="s">
        <v>66</v>
      </c>
      <c r="E2228" t="s">
        <v>20</v>
      </c>
      <c r="F2228" t="s">
        <v>21</v>
      </c>
      <c r="G2228">
        <v>27</v>
      </c>
      <c r="H2228" s="4">
        <v>800</v>
      </c>
      <c r="I2228" s="3">
        <v>0.2</v>
      </c>
      <c r="J2228" t="s">
        <v>72</v>
      </c>
      <c r="K2228" t="s">
        <v>59</v>
      </c>
      <c r="L2228" t="s">
        <v>34</v>
      </c>
      <c r="M2228" s="4">
        <f>+TablaVentas[[#This Row],[Cantidad]]*TablaVentas[[#This Row],[Precio_unitario]]*(1-TablaVentas[[#This Row],[Descuento]])</f>
        <v>17280</v>
      </c>
    </row>
    <row r="2229" spans="1:13" x14ac:dyDescent="0.25">
      <c r="A2229" t="s">
        <v>2299</v>
      </c>
      <c r="B2229">
        <v>45805</v>
      </c>
      <c r="C2229" t="s">
        <v>48</v>
      </c>
      <c r="D2229" t="s">
        <v>66</v>
      </c>
      <c r="E2229" t="s">
        <v>20</v>
      </c>
      <c r="F2229" t="s">
        <v>21</v>
      </c>
      <c r="G2229">
        <v>36</v>
      </c>
      <c r="H2229" s="4">
        <v>800</v>
      </c>
      <c r="I2229" s="3">
        <v>0.2</v>
      </c>
      <c r="J2229" t="s">
        <v>74</v>
      </c>
      <c r="K2229" t="s">
        <v>59</v>
      </c>
      <c r="L2229" t="s">
        <v>34</v>
      </c>
      <c r="M2229" s="4">
        <f>+TablaVentas[[#This Row],[Cantidad]]*TablaVentas[[#This Row],[Precio_unitario]]*(1-TablaVentas[[#This Row],[Descuento]])</f>
        <v>23040</v>
      </c>
    </row>
    <row r="2230" spans="1:13" x14ac:dyDescent="0.25">
      <c r="A2230" t="s">
        <v>2300</v>
      </c>
      <c r="B2230">
        <v>45963</v>
      </c>
      <c r="C2230" t="s">
        <v>45</v>
      </c>
      <c r="D2230" t="s">
        <v>65</v>
      </c>
      <c r="E2230" t="s">
        <v>19</v>
      </c>
      <c r="F2230" t="s">
        <v>16</v>
      </c>
      <c r="G2230">
        <v>15</v>
      </c>
      <c r="H2230" s="4">
        <v>200</v>
      </c>
      <c r="I2230" s="3">
        <v>0.1</v>
      </c>
      <c r="J2230" t="s">
        <v>70</v>
      </c>
      <c r="K2230" t="s">
        <v>59</v>
      </c>
      <c r="L2230" t="s">
        <v>34</v>
      </c>
      <c r="M2230" s="4">
        <f>+TablaVentas[[#This Row],[Cantidad]]*TablaVentas[[#This Row],[Precio_unitario]]*(1-TablaVentas[[#This Row],[Descuento]])</f>
        <v>2700</v>
      </c>
    </row>
    <row r="2231" spans="1:13" x14ac:dyDescent="0.25">
      <c r="A2231" t="s">
        <v>2301</v>
      </c>
      <c r="B2231">
        <v>45900</v>
      </c>
      <c r="C2231" t="s">
        <v>47</v>
      </c>
      <c r="D2231" t="s">
        <v>66</v>
      </c>
      <c r="E2231" t="s">
        <v>20</v>
      </c>
      <c r="F2231" t="s">
        <v>21</v>
      </c>
      <c r="G2231">
        <v>6</v>
      </c>
      <c r="H2231" s="4">
        <v>800</v>
      </c>
      <c r="I2231" s="3">
        <v>0.2</v>
      </c>
      <c r="J2231" t="s">
        <v>70</v>
      </c>
      <c r="K2231" t="s">
        <v>60</v>
      </c>
      <c r="L2231" t="s">
        <v>37</v>
      </c>
      <c r="M2231" s="4">
        <f>+TablaVentas[[#This Row],[Cantidad]]*TablaVentas[[#This Row],[Precio_unitario]]*(1-TablaVentas[[#This Row],[Descuento]])</f>
        <v>3840</v>
      </c>
    </row>
    <row r="2232" spans="1:13" x14ac:dyDescent="0.25">
      <c r="A2232" t="s">
        <v>2302</v>
      </c>
      <c r="B2232">
        <v>45709</v>
      </c>
      <c r="C2232" t="s">
        <v>46</v>
      </c>
      <c r="D2232" t="s">
        <v>63</v>
      </c>
      <c r="E2232" t="s">
        <v>15</v>
      </c>
      <c r="F2232" t="s">
        <v>16</v>
      </c>
      <c r="G2232">
        <v>39</v>
      </c>
      <c r="H2232" s="4">
        <v>50</v>
      </c>
      <c r="I2232" s="3">
        <v>0.1</v>
      </c>
      <c r="J2232" t="s">
        <v>74</v>
      </c>
      <c r="K2232" t="s">
        <v>62</v>
      </c>
      <c r="L2232" t="s">
        <v>57</v>
      </c>
      <c r="M2232" s="4">
        <f>+TablaVentas[[#This Row],[Cantidad]]*TablaVentas[[#This Row],[Precio_unitario]]*(1-TablaVentas[[#This Row],[Descuento]])</f>
        <v>1755</v>
      </c>
    </row>
    <row r="2233" spans="1:13" x14ac:dyDescent="0.25">
      <c r="A2233" t="s">
        <v>2303</v>
      </c>
      <c r="B2233">
        <v>45952</v>
      </c>
      <c r="C2233" t="s">
        <v>46</v>
      </c>
      <c r="D2233" t="s">
        <v>63</v>
      </c>
      <c r="E2233" t="s">
        <v>15</v>
      </c>
      <c r="F2233" t="s">
        <v>16</v>
      </c>
      <c r="G2233">
        <v>34</v>
      </c>
      <c r="H2233" s="4">
        <v>50</v>
      </c>
      <c r="I2233" s="3">
        <v>0.1</v>
      </c>
      <c r="J2233" t="s">
        <v>70</v>
      </c>
      <c r="K2233" t="s">
        <v>61</v>
      </c>
      <c r="L2233" t="s">
        <v>56</v>
      </c>
      <c r="M2233" s="4">
        <f>+TablaVentas[[#This Row],[Cantidad]]*TablaVentas[[#This Row],[Precio_unitario]]*(1-TablaVentas[[#This Row],[Descuento]])</f>
        <v>1530</v>
      </c>
    </row>
    <row r="2234" spans="1:13" x14ac:dyDescent="0.25">
      <c r="A2234" t="s">
        <v>2304</v>
      </c>
      <c r="B2234">
        <v>45731</v>
      </c>
      <c r="C2234" t="s">
        <v>46</v>
      </c>
      <c r="D2234" t="s">
        <v>66</v>
      </c>
      <c r="E2234" t="s">
        <v>20</v>
      </c>
      <c r="F2234" t="s">
        <v>21</v>
      </c>
      <c r="G2234">
        <v>23</v>
      </c>
      <c r="H2234" s="4">
        <v>800</v>
      </c>
      <c r="I2234" s="3">
        <v>0.2</v>
      </c>
      <c r="J2234" t="s">
        <v>74</v>
      </c>
      <c r="K2234" t="s">
        <v>61</v>
      </c>
      <c r="L2234" t="s">
        <v>56</v>
      </c>
      <c r="M2234" s="4">
        <f>+TablaVentas[[#This Row],[Cantidad]]*TablaVentas[[#This Row],[Precio_unitario]]*(1-TablaVentas[[#This Row],[Descuento]])</f>
        <v>14720</v>
      </c>
    </row>
    <row r="2235" spans="1:13" x14ac:dyDescent="0.25">
      <c r="A2235" t="s">
        <v>2305</v>
      </c>
      <c r="B2235">
        <v>45866</v>
      </c>
      <c r="C2235" t="s">
        <v>46</v>
      </c>
      <c r="D2235" t="s">
        <v>63</v>
      </c>
      <c r="E2235" t="s">
        <v>15</v>
      </c>
      <c r="F2235" t="s">
        <v>16</v>
      </c>
      <c r="G2235">
        <v>9</v>
      </c>
      <c r="H2235" s="4">
        <v>50</v>
      </c>
      <c r="I2235" s="3">
        <v>0.1</v>
      </c>
      <c r="J2235" t="s">
        <v>72</v>
      </c>
      <c r="K2235" t="s">
        <v>59</v>
      </c>
      <c r="L2235" t="s">
        <v>34</v>
      </c>
      <c r="M2235" s="4">
        <f>+TablaVentas[[#This Row],[Cantidad]]*TablaVentas[[#This Row],[Precio_unitario]]*(1-TablaVentas[[#This Row],[Descuento]])</f>
        <v>405</v>
      </c>
    </row>
    <row r="2236" spans="1:13" x14ac:dyDescent="0.25">
      <c r="A2236" t="s">
        <v>2306</v>
      </c>
      <c r="B2236">
        <v>45940</v>
      </c>
      <c r="C2236" t="s">
        <v>45</v>
      </c>
      <c r="D2236" t="s">
        <v>66</v>
      </c>
      <c r="E2236" t="s">
        <v>20</v>
      </c>
      <c r="F2236" t="s">
        <v>21</v>
      </c>
      <c r="G2236">
        <v>35</v>
      </c>
      <c r="H2236" s="4">
        <v>800</v>
      </c>
      <c r="I2236" s="3">
        <v>0.2</v>
      </c>
      <c r="J2236" t="s">
        <v>74</v>
      </c>
      <c r="K2236" t="s">
        <v>60</v>
      </c>
      <c r="L2236" t="s">
        <v>37</v>
      </c>
      <c r="M2236" s="4">
        <f>+TablaVentas[[#This Row],[Cantidad]]*TablaVentas[[#This Row],[Precio_unitario]]*(1-TablaVentas[[#This Row],[Descuento]])</f>
        <v>22400</v>
      </c>
    </row>
    <row r="2237" spans="1:13" x14ac:dyDescent="0.25">
      <c r="A2237" t="s">
        <v>2307</v>
      </c>
      <c r="B2237">
        <v>45814</v>
      </c>
      <c r="C2237" t="s">
        <v>47</v>
      </c>
      <c r="D2237" t="s">
        <v>65</v>
      </c>
      <c r="E2237" t="s">
        <v>19</v>
      </c>
      <c r="F2237" t="s">
        <v>16</v>
      </c>
      <c r="G2237">
        <v>30</v>
      </c>
      <c r="H2237" s="4">
        <v>200</v>
      </c>
      <c r="I2237" s="3">
        <v>0.1</v>
      </c>
      <c r="J2237" t="s">
        <v>74</v>
      </c>
      <c r="K2237" t="s">
        <v>58</v>
      </c>
      <c r="L2237" t="s">
        <v>30</v>
      </c>
      <c r="M2237" s="4">
        <f>+TablaVentas[[#This Row],[Cantidad]]*TablaVentas[[#This Row],[Precio_unitario]]*(1-TablaVentas[[#This Row],[Descuento]])</f>
        <v>5400</v>
      </c>
    </row>
    <row r="2238" spans="1:13" x14ac:dyDescent="0.25">
      <c r="A2238" t="s">
        <v>2308</v>
      </c>
      <c r="B2238">
        <v>45872</v>
      </c>
      <c r="C2238" t="s">
        <v>46</v>
      </c>
      <c r="D2238" t="s">
        <v>63</v>
      </c>
      <c r="E2238" t="s">
        <v>15</v>
      </c>
      <c r="F2238" t="s">
        <v>16</v>
      </c>
      <c r="G2238">
        <v>35</v>
      </c>
      <c r="H2238" s="4">
        <v>50</v>
      </c>
      <c r="I2238" s="3">
        <v>0.1</v>
      </c>
      <c r="J2238" t="s">
        <v>72</v>
      </c>
      <c r="K2238" t="s">
        <v>58</v>
      </c>
      <c r="L2238" t="s">
        <v>30</v>
      </c>
      <c r="M2238" s="4">
        <f>+TablaVentas[[#This Row],[Cantidad]]*TablaVentas[[#This Row],[Precio_unitario]]*(1-TablaVentas[[#This Row],[Descuento]])</f>
        <v>1575</v>
      </c>
    </row>
    <row r="2239" spans="1:13" x14ac:dyDescent="0.25">
      <c r="A2239" t="s">
        <v>2309</v>
      </c>
      <c r="B2239">
        <v>45848</v>
      </c>
      <c r="C2239" t="s">
        <v>47</v>
      </c>
      <c r="D2239" t="s">
        <v>66</v>
      </c>
      <c r="E2239" t="s">
        <v>20</v>
      </c>
      <c r="F2239" t="s">
        <v>21</v>
      </c>
      <c r="G2239">
        <v>14</v>
      </c>
      <c r="H2239" s="4">
        <v>800</v>
      </c>
      <c r="I2239" s="3">
        <v>0.2</v>
      </c>
      <c r="J2239" t="s">
        <v>74</v>
      </c>
      <c r="K2239" t="s">
        <v>62</v>
      </c>
      <c r="L2239" t="s">
        <v>57</v>
      </c>
      <c r="M2239" s="4">
        <f>+TablaVentas[[#This Row],[Cantidad]]*TablaVentas[[#This Row],[Precio_unitario]]*(1-TablaVentas[[#This Row],[Descuento]])</f>
        <v>8960</v>
      </c>
    </row>
    <row r="2240" spans="1:13" x14ac:dyDescent="0.25">
      <c r="A2240" t="s">
        <v>2310</v>
      </c>
      <c r="B2240">
        <v>45818</v>
      </c>
      <c r="C2240" t="s">
        <v>45</v>
      </c>
      <c r="D2240" t="s">
        <v>65</v>
      </c>
      <c r="E2240" t="s">
        <v>19</v>
      </c>
      <c r="F2240" t="s">
        <v>16</v>
      </c>
      <c r="G2240">
        <v>24</v>
      </c>
      <c r="H2240" s="4">
        <v>200</v>
      </c>
      <c r="I2240" s="3">
        <v>0.1</v>
      </c>
      <c r="J2240" t="s">
        <v>74</v>
      </c>
      <c r="K2240" t="s">
        <v>58</v>
      </c>
      <c r="L2240" t="s">
        <v>30</v>
      </c>
      <c r="M2240" s="4">
        <f>+TablaVentas[[#This Row],[Cantidad]]*TablaVentas[[#This Row],[Precio_unitario]]*(1-TablaVentas[[#This Row],[Descuento]])</f>
        <v>4320</v>
      </c>
    </row>
    <row r="2241" spans="1:13" x14ac:dyDescent="0.25">
      <c r="A2241" t="s">
        <v>2311</v>
      </c>
      <c r="B2241">
        <v>45985</v>
      </c>
      <c r="C2241" t="s">
        <v>48</v>
      </c>
      <c r="D2241" t="s">
        <v>63</v>
      </c>
      <c r="E2241" t="s">
        <v>15</v>
      </c>
      <c r="F2241" t="s">
        <v>16</v>
      </c>
      <c r="G2241">
        <v>23</v>
      </c>
      <c r="H2241" s="4">
        <v>50</v>
      </c>
      <c r="I2241" s="3">
        <v>0.1</v>
      </c>
      <c r="J2241" t="s">
        <v>70</v>
      </c>
      <c r="K2241" t="s">
        <v>60</v>
      </c>
      <c r="L2241" t="s">
        <v>37</v>
      </c>
      <c r="M2241" s="4">
        <f>+TablaVentas[[#This Row],[Cantidad]]*TablaVentas[[#This Row],[Precio_unitario]]*(1-TablaVentas[[#This Row],[Descuento]])</f>
        <v>1035</v>
      </c>
    </row>
    <row r="2242" spans="1:13" x14ac:dyDescent="0.25">
      <c r="A2242" t="s">
        <v>2312</v>
      </c>
      <c r="B2242">
        <v>45863</v>
      </c>
      <c r="C2242" t="s">
        <v>48</v>
      </c>
      <c r="D2242" t="s">
        <v>63</v>
      </c>
      <c r="E2242" t="s">
        <v>15</v>
      </c>
      <c r="F2242" t="s">
        <v>16</v>
      </c>
      <c r="G2242">
        <v>24</v>
      </c>
      <c r="H2242" s="4">
        <v>50</v>
      </c>
      <c r="I2242" s="3">
        <v>0.1</v>
      </c>
      <c r="J2242" t="s">
        <v>74</v>
      </c>
      <c r="K2242" t="s">
        <v>60</v>
      </c>
      <c r="L2242" t="s">
        <v>37</v>
      </c>
      <c r="M2242" s="4">
        <f>+TablaVentas[[#This Row],[Cantidad]]*TablaVentas[[#This Row],[Precio_unitario]]*(1-TablaVentas[[#This Row],[Descuento]])</f>
        <v>1080</v>
      </c>
    </row>
    <row r="2243" spans="1:13" x14ac:dyDescent="0.25">
      <c r="A2243" t="s">
        <v>2313</v>
      </c>
      <c r="B2243">
        <v>45801</v>
      </c>
      <c r="C2243" t="s">
        <v>47</v>
      </c>
      <c r="D2243" t="s">
        <v>65</v>
      </c>
      <c r="E2243" t="s">
        <v>19</v>
      </c>
      <c r="F2243" t="s">
        <v>16</v>
      </c>
      <c r="G2243">
        <v>43</v>
      </c>
      <c r="H2243" s="4">
        <v>200</v>
      </c>
      <c r="I2243" s="3">
        <v>0.1</v>
      </c>
      <c r="J2243" t="s">
        <v>74</v>
      </c>
      <c r="K2243" t="s">
        <v>61</v>
      </c>
      <c r="L2243" t="s">
        <v>56</v>
      </c>
      <c r="M2243" s="4">
        <f>+TablaVentas[[#This Row],[Cantidad]]*TablaVentas[[#This Row],[Precio_unitario]]*(1-TablaVentas[[#This Row],[Descuento]])</f>
        <v>7740</v>
      </c>
    </row>
    <row r="2244" spans="1:13" x14ac:dyDescent="0.25">
      <c r="A2244" t="s">
        <v>2314</v>
      </c>
      <c r="B2244">
        <v>45973</v>
      </c>
      <c r="C2244" t="s">
        <v>45</v>
      </c>
      <c r="D2244" t="s">
        <v>64</v>
      </c>
      <c r="E2244" t="s">
        <v>17</v>
      </c>
      <c r="F2244" t="s">
        <v>18</v>
      </c>
      <c r="G2244">
        <v>41</v>
      </c>
      <c r="H2244" s="4">
        <v>1200</v>
      </c>
      <c r="I2244" s="3">
        <v>0.3</v>
      </c>
      <c r="J2244" t="s">
        <v>74</v>
      </c>
      <c r="K2244" t="s">
        <v>58</v>
      </c>
      <c r="L2244" t="s">
        <v>30</v>
      </c>
      <c r="M2244" s="4">
        <f>+TablaVentas[[#This Row],[Cantidad]]*TablaVentas[[#This Row],[Precio_unitario]]*(1-TablaVentas[[#This Row],[Descuento]])</f>
        <v>34440</v>
      </c>
    </row>
    <row r="2245" spans="1:13" x14ac:dyDescent="0.25">
      <c r="A2245" t="s">
        <v>2315</v>
      </c>
      <c r="B2245">
        <v>45904</v>
      </c>
      <c r="C2245" t="s">
        <v>47</v>
      </c>
      <c r="D2245" t="s">
        <v>63</v>
      </c>
      <c r="E2245" t="s">
        <v>15</v>
      </c>
      <c r="F2245" t="s">
        <v>16</v>
      </c>
      <c r="G2245">
        <v>23</v>
      </c>
      <c r="H2245" s="4">
        <v>50</v>
      </c>
      <c r="I2245" s="3">
        <v>0.1</v>
      </c>
      <c r="J2245" t="s">
        <v>74</v>
      </c>
      <c r="K2245" t="s">
        <v>60</v>
      </c>
      <c r="L2245" t="s">
        <v>37</v>
      </c>
      <c r="M2245" s="4">
        <f>+TablaVentas[[#This Row],[Cantidad]]*TablaVentas[[#This Row],[Precio_unitario]]*(1-TablaVentas[[#This Row],[Descuento]])</f>
        <v>1035</v>
      </c>
    </row>
    <row r="2246" spans="1:13" x14ac:dyDescent="0.25">
      <c r="A2246" t="s">
        <v>2316</v>
      </c>
      <c r="B2246">
        <v>45891</v>
      </c>
      <c r="C2246" t="s">
        <v>46</v>
      </c>
      <c r="D2246" t="s">
        <v>65</v>
      </c>
      <c r="E2246" t="s">
        <v>19</v>
      </c>
      <c r="F2246" t="s">
        <v>16</v>
      </c>
      <c r="G2246">
        <v>10</v>
      </c>
      <c r="H2246" s="4">
        <v>200</v>
      </c>
      <c r="I2246" s="3">
        <v>0.1</v>
      </c>
      <c r="J2246" t="s">
        <v>74</v>
      </c>
      <c r="K2246" t="s">
        <v>60</v>
      </c>
      <c r="L2246" t="s">
        <v>37</v>
      </c>
      <c r="M2246" s="4">
        <f>+TablaVentas[[#This Row],[Cantidad]]*TablaVentas[[#This Row],[Precio_unitario]]*(1-TablaVentas[[#This Row],[Descuento]])</f>
        <v>1800</v>
      </c>
    </row>
    <row r="2247" spans="1:13" x14ac:dyDescent="0.25">
      <c r="A2247" t="s">
        <v>2317</v>
      </c>
      <c r="B2247">
        <v>45918</v>
      </c>
      <c r="C2247" t="s">
        <v>47</v>
      </c>
      <c r="D2247" t="s">
        <v>65</v>
      </c>
      <c r="E2247" t="s">
        <v>19</v>
      </c>
      <c r="F2247" t="s">
        <v>16</v>
      </c>
      <c r="G2247">
        <v>8</v>
      </c>
      <c r="H2247" s="4">
        <v>200</v>
      </c>
      <c r="I2247" s="3">
        <v>0.1</v>
      </c>
      <c r="J2247" t="s">
        <v>72</v>
      </c>
      <c r="K2247" t="s">
        <v>60</v>
      </c>
      <c r="L2247" t="s">
        <v>37</v>
      </c>
      <c r="M2247" s="4">
        <f>+TablaVentas[[#This Row],[Cantidad]]*TablaVentas[[#This Row],[Precio_unitario]]*(1-TablaVentas[[#This Row],[Descuento]])</f>
        <v>1440</v>
      </c>
    </row>
    <row r="2248" spans="1:13" x14ac:dyDescent="0.25">
      <c r="A2248" t="s">
        <v>2318</v>
      </c>
      <c r="B2248">
        <v>45925</v>
      </c>
      <c r="C2248" t="s">
        <v>47</v>
      </c>
      <c r="D2248" t="s">
        <v>66</v>
      </c>
      <c r="E2248" t="s">
        <v>20</v>
      </c>
      <c r="F2248" t="s">
        <v>21</v>
      </c>
      <c r="G2248">
        <v>12</v>
      </c>
      <c r="H2248" s="4">
        <v>800</v>
      </c>
      <c r="I2248" s="3">
        <v>0.2</v>
      </c>
      <c r="J2248" t="s">
        <v>70</v>
      </c>
      <c r="K2248" t="s">
        <v>62</v>
      </c>
      <c r="L2248" t="s">
        <v>57</v>
      </c>
      <c r="M2248" s="4">
        <f>+TablaVentas[[#This Row],[Cantidad]]*TablaVentas[[#This Row],[Precio_unitario]]*(1-TablaVentas[[#This Row],[Descuento]])</f>
        <v>7680</v>
      </c>
    </row>
    <row r="2249" spans="1:13" x14ac:dyDescent="0.25">
      <c r="A2249" t="s">
        <v>2319</v>
      </c>
      <c r="B2249">
        <v>45762</v>
      </c>
      <c r="C2249" t="s">
        <v>48</v>
      </c>
      <c r="D2249" t="s">
        <v>65</v>
      </c>
      <c r="E2249" t="s">
        <v>19</v>
      </c>
      <c r="F2249" t="s">
        <v>16</v>
      </c>
      <c r="G2249">
        <v>22</v>
      </c>
      <c r="H2249" s="4">
        <v>200</v>
      </c>
      <c r="I2249" s="3">
        <v>0.1</v>
      </c>
      <c r="J2249" t="s">
        <v>72</v>
      </c>
      <c r="K2249" t="s">
        <v>62</v>
      </c>
      <c r="L2249" t="s">
        <v>57</v>
      </c>
      <c r="M2249" s="4">
        <f>+TablaVentas[[#This Row],[Cantidad]]*TablaVentas[[#This Row],[Precio_unitario]]*(1-TablaVentas[[#This Row],[Descuento]])</f>
        <v>3960</v>
      </c>
    </row>
    <row r="2250" spans="1:13" x14ac:dyDescent="0.25">
      <c r="A2250" t="s">
        <v>2320</v>
      </c>
      <c r="B2250">
        <v>45766</v>
      </c>
      <c r="C2250" t="s">
        <v>46</v>
      </c>
      <c r="D2250" t="s">
        <v>66</v>
      </c>
      <c r="E2250" t="s">
        <v>20</v>
      </c>
      <c r="F2250" t="s">
        <v>21</v>
      </c>
      <c r="G2250">
        <v>11</v>
      </c>
      <c r="H2250" s="4">
        <v>800</v>
      </c>
      <c r="I2250" s="3">
        <v>0.2</v>
      </c>
      <c r="J2250" t="s">
        <v>72</v>
      </c>
      <c r="K2250" t="s">
        <v>62</v>
      </c>
      <c r="L2250" t="s">
        <v>57</v>
      </c>
      <c r="M2250" s="4">
        <f>+TablaVentas[[#This Row],[Cantidad]]*TablaVentas[[#This Row],[Precio_unitario]]*(1-TablaVentas[[#This Row],[Descuento]])</f>
        <v>7040</v>
      </c>
    </row>
    <row r="2251" spans="1:13" x14ac:dyDescent="0.25">
      <c r="A2251" t="s">
        <v>2321</v>
      </c>
      <c r="B2251">
        <v>45753</v>
      </c>
      <c r="C2251" t="s">
        <v>46</v>
      </c>
      <c r="D2251" t="s">
        <v>66</v>
      </c>
      <c r="E2251" t="s">
        <v>20</v>
      </c>
      <c r="F2251" t="s">
        <v>21</v>
      </c>
      <c r="G2251">
        <v>36</v>
      </c>
      <c r="H2251" s="4">
        <v>800</v>
      </c>
      <c r="I2251" s="3">
        <v>0.2</v>
      </c>
      <c r="J2251" t="s">
        <v>70</v>
      </c>
      <c r="K2251" t="s">
        <v>61</v>
      </c>
      <c r="L2251" t="s">
        <v>56</v>
      </c>
      <c r="M2251" s="4">
        <f>+TablaVentas[[#This Row],[Cantidad]]*TablaVentas[[#This Row],[Precio_unitario]]*(1-TablaVentas[[#This Row],[Descuento]])</f>
        <v>23040</v>
      </c>
    </row>
    <row r="2252" spans="1:13" x14ac:dyDescent="0.25">
      <c r="A2252" t="s">
        <v>2322</v>
      </c>
      <c r="B2252">
        <v>45757</v>
      </c>
      <c r="C2252" t="s">
        <v>47</v>
      </c>
      <c r="D2252" t="s">
        <v>63</v>
      </c>
      <c r="E2252" t="s">
        <v>15</v>
      </c>
      <c r="F2252" t="s">
        <v>16</v>
      </c>
      <c r="G2252">
        <v>17</v>
      </c>
      <c r="H2252" s="4">
        <v>50</v>
      </c>
      <c r="I2252" s="3">
        <v>0.1</v>
      </c>
      <c r="J2252" t="s">
        <v>72</v>
      </c>
      <c r="K2252" t="s">
        <v>62</v>
      </c>
      <c r="L2252" t="s">
        <v>57</v>
      </c>
      <c r="M2252" s="4">
        <f>+TablaVentas[[#This Row],[Cantidad]]*TablaVentas[[#This Row],[Precio_unitario]]*(1-TablaVentas[[#This Row],[Descuento]])</f>
        <v>765</v>
      </c>
    </row>
    <row r="2253" spans="1:13" x14ac:dyDescent="0.25">
      <c r="A2253" t="s">
        <v>2323</v>
      </c>
      <c r="B2253">
        <v>45768</v>
      </c>
      <c r="C2253" t="s">
        <v>45</v>
      </c>
      <c r="D2253" t="s">
        <v>66</v>
      </c>
      <c r="E2253" t="s">
        <v>20</v>
      </c>
      <c r="F2253" t="s">
        <v>21</v>
      </c>
      <c r="G2253">
        <v>7</v>
      </c>
      <c r="H2253" s="4">
        <v>800</v>
      </c>
      <c r="I2253" s="3">
        <v>0.2</v>
      </c>
      <c r="J2253" t="s">
        <v>74</v>
      </c>
      <c r="K2253" t="s">
        <v>62</v>
      </c>
      <c r="L2253" t="s">
        <v>57</v>
      </c>
      <c r="M2253" s="4">
        <f>+TablaVentas[[#This Row],[Cantidad]]*TablaVentas[[#This Row],[Precio_unitario]]*(1-TablaVentas[[#This Row],[Descuento]])</f>
        <v>4480</v>
      </c>
    </row>
    <row r="2254" spans="1:13" x14ac:dyDescent="0.25">
      <c r="A2254" t="s">
        <v>2324</v>
      </c>
      <c r="B2254">
        <v>45812</v>
      </c>
      <c r="C2254" t="s">
        <v>48</v>
      </c>
      <c r="D2254" t="s">
        <v>65</v>
      </c>
      <c r="E2254" t="s">
        <v>19</v>
      </c>
      <c r="F2254" t="s">
        <v>16</v>
      </c>
      <c r="G2254">
        <v>44</v>
      </c>
      <c r="H2254" s="4">
        <v>200</v>
      </c>
      <c r="I2254" s="3">
        <v>0.1</v>
      </c>
      <c r="J2254" t="s">
        <v>72</v>
      </c>
      <c r="K2254" t="s">
        <v>62</v>
      </c>
      <c r="L2254" t="s">
        <v>57</v>
      </c>
      <c r="M2254" s="4">
        <f>+TablaVentas[[#This Row],[Cantidad]]*TablaVentas[[#This Row],[Precio_unitario]]*(1-TablaVentas[[#This Row],[Descuento]])</f>
        <v>7920</v>
      </c>
    </row>
    <row r="2255" spans="1:13" x14ac:dyDescent="0.25">
      <c r="A2255" t="s">
        <v>2325</v>
      </c>
      <c r="B2255">
        <v>45801</v>
      </c>
      <c r="C2255" t="s">
        <v>46</v>
      </c>
      <c r="D2255" t="s">
        <v>65</v>
      </c>
      <c r="E2255" t="s">
        <v>19</v>
      </c>
      <c r="F2255" t="s">
        <v>16</v>
      </c>
      <c r="G2255">
        <v>9</v>
      </c>
      <c r="H2255" s="4">
        <v>200</v>
      </c>
      <c r="I2255" s="3">
        <v>0.1</v>
      </c>
      <c r="J2255" t="s">
        <v>72</v>
      </c>
      <c r="K2255" t="s">
        <v>59</v>
      </c>
      <c r="L2255" t="s">
        <v>34</v>
      </c>
      <c r="M2255" s="4">
        <f>+TablaVentas[[#This Row],[Cantidad]]*TablaVentas[[#This Row],[Precio_unitario]]*(1-TablaVentas[[#This Row],[Descuento]])</f>
        <v>1620</v>
      </c>
    </row>
    <row r="2256" spans="1:13" x14ac:dyDescent="0.25">
      <c r="A2256" t="s">
        <v>2326</v>
      </c>
      <c r="B2256">
        <v>45709</v>
      </c>
      <c r="C2256" t="s">
        <v>47</v>
      </c>
      <c r="D2256" t="s">
        <v>63</v>
      </c>
      <c r="E2256" t="s">
        <v>15</v>
      </c>
      <c r="F2256" t="s">
        <v>16</v>
      </c>
      <c r="G2256">
        <v>8</v>
      </c>
      <c r="H2256" s="4">
        <v>50</v>
      </c>
      <c r="I2256" s="3">
        <v>0.1</v>
      </c>
      <c r="J2256" t="s">
        <v>72</v>
      </c>
      <c r="K2256" t="s">
        <v>58</v>
      </c>
      <c r="L2256" t="s">
        <v>30</v>
      </c>
      <c r="M2256" s="4">
        <f>+TablaVentas[[#This Row],[Cantidad]]*TablaVentas[[#This Row],[Precio_unitario]]*(1-TablaVentas[[#This Row],[Descuento]])</f>
        <v>360</v>
      </c>
    </row>
    <row r="2257" spans="1:13" x14ac:dyDescent="0.25">
      <c r="A2257" t="s">
        <v>2327</v>
      </c>
      <c r="B2257">
        <v>45904</v>
      </c>
      <c r="C2257" t="s">
        <v>45</v>
      </c>
      <c r="D2257" t="s">
        <v>63</v>
      </c>
      <c r="E2257" t="s">
        <v>15</v>
      </c>
      <c r="F2257" t="s">
        <v>16</v>
      </c>
      <c r="G2257">
        <v>42</v>
      </c>
      <c r="H2257" s="4">
        <v>50</v>
      </c>
      <c r="I2257" s="3">
        <v>0.1</v>
      </c>
      <c r="J2257" t="s">
        <v>74</v>
      </c>
      <c r="K2257" t="s">
        <v>59</v>
      </c>
      <c r="L2257" t="s">
        <v>34</v>
      </c>
      <c r="M2257" s="4">
        <f>+TablaVentas[[#This Row],[Cantidad]]*TablaVentas[[#This Row],[Precio_unitario]]*(1-TablaVentas[[#This Row],[Descuento]])</f>
        <v>1890</v>
      </c>
    </row>
    <row r="2258" spans="1:13" x14ac:dyDescent="0.25">
      <c r="A2258" t="s">
        <v>2328</v>
      </c>
      <c r="B2258">
        <v>46014</v>
      </c>
      <c r="C2258" t="s">
        <v>46</v>
      </c>
      <c r="D2258" t="s">
        <v>66</v>
      </c>
      <c r="E2258" t="s">
        <v>20</v>
      </c>
      <c r="F2258" t="s">
        <v>21</v>
      </c>
      <c r="G2258">
        <v>14</v>
      </c>
      <c r="H2258" s="4">
        <v>800</v>
      </c>
      <c r="I2258" s="3">
        <v>0.2</v>
      </c>
      <c r="J2258" t="s">
        <v>70</v>
      </c>
      <c r="K2258" t="s">
        <v>62</v>
      </c>
      <c r="L2258" t="s">
        <v>57</v>
      </c>
      <c r="M2258" s="4">
        <f>+TablaVentas[[#This Row],[Cantidad]]*TablaVentas[[#This Row],[Precio_unitario]]*(1-TablaVentas[[#This Row],[Descuento]])</f>
        <v>8960</v>
      </c>
    </row>
    <row r="2259" spans="1:13" x14ac:dyDescent="0.25">
      <c r="A2259" t="s">
        <v>2329</v>
      </c>
      <c r="B2259">
        <v>45734</v>
      </c>
      <c r="C2259" t="s">
        <v>47</v>
      </c>
      <c r="D2259" t="s">
        <v>65</v>
      </c>
      <c r="E2259" t="s">
        <v>19</v>
      </c>
      <c r="F2259" t="s">
        <v>16</v>
      </c>
      <c r="G2259">
        <v>29</v>
      </c>
      <c r="H2259" s="4">
        <v>200</v>
      </c>
      <c r="I2259" s="3">
        <v>0.1</v>
      </c>
      <c r="J2259" t="s">
        <v>70</v>
      </c>
      <c r="K2259" t="s">
        <v>58</v>
      </c>
      <c r="L2259" t="s">
        <v>30</v>
      </c>
      <c r="M2259" s="4">
        <f>+TablaVentas[[#This Row],[Cantidad]]*TablaVentas[[#This Row],[Precio_unitario]]*(1-TablaVentas[[#This Row],[Descuento]])</f>
        <v>5220</v>
      </c>
    </row>
    <row r="2260" spans="1:13" x14ac:dyDescent="0.25">
      <c r="A2260" t="s">
        <v>2330</v>
      </c>
      <c r="B2260">
        <v>45943</v>
      </c>
      <c r="C2260" t="s">
        <v>46</v>
      </c>
      <c r="D2260" t="s">
        <v>63</v>
      </c>
      <c r="E2260" t="s">
        <v>15</v>
      </c>
      <c r="F2260" t="s">
        <v>16</v>
      </c>
      <c r="G2260">
        <v>14</v>
      </c>
      <c r="H2260" s="4">
        <v>50</v>
      </c>
      <c r="I2260" s="3">
        <v>0.1</v>
      </c>
      <c r="J2260" t="s">
        <v>72</v>
      </c>
      <c r="K2260" t="s">
        <v>62</v>
      </c>
      <c r="L2260" t="s">
        <v>57</v>
      </c>
      <c r="M2260" s="4">
        <f>+TablaVentas[[#This Row],[Cantidad]]*TablaVentas[[#This Row],[Precio_unitario]]*(1-TablaVentas[[#This Row],[Descuento]])</f>
        <v>630</v>
      </c>
    </row>
    <row r="2261" spans="1:13" x14ac:dyDescent="0.25">
      <c r="A2261" t="s">
        <v>2331</v>
      </c>
      <c r="B2261">
        <v>45694</v>
      </c>
      <c r="C2261" t="s">
        <v>47</v>
      </c>
      <c r="D2261" t="s">
        <v>63</v>
      </c>
      <c r="E2261" t="s">
        <v>15</v>
      </c>
      <c r="F2261" t="s">
        <v>16</v>
      </c>
      <c r="G2261">
        <v>21</v>
      </c>
      <c r="H2261" s="4">
        <v>50</v>
      </c>
      <c r="I2261" s="3">
        <v>0.1</v>
      </c>
      <c r="J2261" t="s">
        <v>74</v>
      </c>
      <c r="K2261" t="s">
        <v>59</v>
      </c>
      <c r="L2261" t="s">
        <v>34</v>
      </c>
      <c r="M2261" s="4">
        <f>+TablaVentas[[#This Row],[Cantidad]]*TablaVentas[[#This Row],[Precio_unitario]]*(1-TablaVentas[[#This Row],[Descuento]])</f>
        <v>945</v>
      </c>
    </row>
    <row r="2262" spans="1:13" x14ac:dyDescent="0.25">
      <c r="A2262" t="s">
        <v>2332</v>
      </c>
      <c r="B2262">
        <v>45832</v>
      </c>
      <c r="C2262" t="s">
        <v>47</v>
      </c>
      <c r="D2262" t="s">
        <v>65</v>
      </c>
      <c r="E2262" t="s">
        <v>19</v>
      </c>
      <c r="F2262" t="s">
        <v>16</v>
      </c>
      <c r="G2262">
        <v>11</v>
      </c>
      <c r="H2262" s="4">
        <v>200</v>
      </c>
      <c r="I2262" s="3">
        <v>0.1</v>
      </c>
      <c r="J2262" t="s">
        <v>74</v>
      </c>
      <c r="K2262" t="s">
        <v>58</v>
      </c>
      <c r="L2262" t="s">
        <v>30</v>
      </c>
      <c r="M2262" s="4">
        <f>+TablaVentas[[#This Row],[Cantidad]]*TablaVentas[[#This Row],[Precio_unitario]]*(1-TablaVentas[[#This Row],[Descuento]])</f>
        <v>1980</v>
      </c>
    </row>
    <row r="2263" spans="1:13" x14ac:dyDescent="0.25">
      <c r="A2263" t="s">
        <v>2333</v>
      </c>
      <c r="B2263">
        <v>45893</v>
      </c>
      <c r="C2263" t="s">
        <v>45</v>
      </c>
      <c r="D2263" t="s">
        <v>66</v>
      </c>
      <c r="E2263" t="s">
        <v>20</v>
      </c>
      <c r="F2263" t="s">
        <v>21</v>
      </c>
      <c r="G2263">
        <v>11</v>
      </c>
      <c r="H2263" s="4">
        <v>800</v>
      </c>
      <c r="I2263" s="3">
        <v>0.2</v>
      </c>
      <c r="J2263" t="s">
        <v>74</v>
      </c>
      <c r="K2263" t="s">
        <v>58</v>
      </c>
      <c r="L2263" t="s">
        <v>30</v>
      </c>
      <c r="M2263" s="4">
        <f>+TablaVentas[[#This Row],[Cantidad]]*TablaVentas[[#This Row],[Precio_unitario]]*(1-TablaVentas[[#This Row],[Descuento]])</f>
        <v>7040</v>
      </c>
    </row>
    <row r="2264" spans="1:13" x14ac:dyDescent="0.25">
      <c r="A2264" t="s">
        <v>2334</v>
      </c>
      <c r="B2264">
        <v>45958</v>
      </c>
      <c r="C2264" t="s">
        <v>46</v>
      </c>
      <c r="D2264" t="s">
        <v>63</v>
      </c>
      <c r="E2264" t="s">
        <v>15</v>
      </c>
      <c r="F2264" t="s">
        <v>16</v>
      </c>
      <c r="G2264">
        <v>23</v>
      </c>
      <c r="H2264" s="4">
        <v>50</v>
      </c>
      <c r="I2264" s="3">
        <v>0.1</v>
      </c>
      <c r="J2264" t="s">
        <v>72</v>
      </c>
      <c r="K2264" t="s">
        <v>62</v>
      </c>
      <c r="L2264" t="s">
        <v>57</v>
      </c>
      <c r="M2264" s="4">
        <f>+TablaVentas[[#This Row],[Cantidad]]*TablaVentas[[#This Row],[Precio_unitario]]*(1-TablaVentas[[#This Row],[Descuento]])</f>
        <v>1035</v>
      </c>
    </row>
    <row r="2265" spans="1:13" x14ac:dyDescent="0.25">
      <c r="A2265" t="s">
        <v>2335</v>
      </c>
      <c r="B2265">
        <v>45747</v>
      </c>
      <c r="C2265" t="s">
        <v>47</v>
      </c>
      <c r="D2265" t="s">
        <v>65</v>
      </c>
      <c r="E2265" t="s">
        <v>19</v>
      </c>
      <c r="F2265" t="s">
        <v>16</v>
      </c>
      <c r="G2265">
        <v>32</v>
      </c>
      <c r="H2265" s="4">
        <v>200</v>
      </c>
      <c r="I2265" s="3">
        <v>0.1</v>
      </c>
      <c r="J2265" t="s">
        <v>70</v>
      </c>
      <c r="K2265" t="s">
        <v>60</v>
      </c>
      <c r="L2265" t="s">
        <v>37</v>
      </c>
      <c r="M2265" s="4">
        <f>+TablaVentas[[#This Row],[Cantidad]]*TablaVentas[[#This Row],[Precio_unitario]]*(1-TablaVentas[[#This Row],[Descuento]])</f>
        <v>5760</v>
      </c>
    </row>
    <row r="2266" spans="1:13" x14ac:dyDescent="0.25">
      <c r="A2266" t="s">
        <v>2336</v>
      </c>
      <c r="B2266">
        <v>45739</v>
      </c>
      <c r="C2266" t="s">
        <v>46</v>
      </c>
      <c r="D2266" t="s">
        <v>63</v>
      </c>
      <c r="E2266" t="s">
        <v>15</v>
      </c>
      <c r="F2266" t="s">
        <v>16</v>
      </c>
      <c r="G2266">
        <v>36</v>
      </c>
      <c r="H2266" s="4">
        <v>50</v>
      </c>
      <c r="I2266" s="3">
        <v>0.1</v>
      </c>
      <c r="J2266" t="s">
        <v>72</v>
      </c>
      <c r="K2266" t="s">
        <v>61</v>
      </c>
      <c r="L2266" t="s">
        <v>56</v>
      </c>
      <c r="M2266" s="4">
        <f>+TablaVentas[[#This Row],[Cantidad]]*TablaVentas[[#This Row],[Precio_unitario]]*(1-TablaVentas[[#This Row],[Descuento]])</f>
        <v>1620</v>
      </c>
    </row>
    <row r="2267" spans="1:13" x14ac:dyDescent="0.25">
      <c r="A2267" t="s">
        <v>2337</v>
      </c>
      <c r="B2267">
        <v>45950</v>
      </c>
      <c r="C2267" t="s">
        <v>48</v>
      </c>
      <c r="D2267" t="s">
        <v>64</v>
      </c>
      <c r="E2267" t="s">
        <v>17</v>
      </c>
      <c r="F2267" t="s">
        <v>18</v>
      </c>
      <c r="G2267">
        <v>5</v>
      </c>
      <c r="H2267" s="4">
        <v>1200</v>
      </c>
      <c r="I2267" s="3">
        <v>0.3</v>
      </c>
      <c r="J2267" t="s">
        <v>70</v>
      </c>
      <c r="K2267" t="s">
        <v>62</v>
      </c>
      <c r="L2267" t="s">
        <v>57</v>
      </c>
      <c r="M2267" s="4">
        <f>+TablaVentas[[#This Row],[Cantidad]]*TablaVentas[[#This Row],[Precio_unitario]]*(1-TablaVentas[[#This Row],[Descuento]])</f>
        <v>4200</v>
      </c>
    </row>
    <row r="2268" spans="1:13" x14ac:dyDescent="0.25">
      <c r="A2268" t="s">
        <v>2338</v>
      </c>
      <c r="B2268">
        <v>45679</v>
      </c>
      <c r="C2268" t="s">
        <v>46</v>
      </c>
      <c r="D2268" t="s">
        <v>66</v>
      </c>
      <c r="E2268" t="s">
        <v>20</v>
      </c>
      <c r="F2268" t="s">
        <v>21</v>
      </c>
      <c r="G2268">
        <v>18</v>
      </c>
      <c r="H2268" s="4">
        <v>800</v>
      </c>
      <c r="I2268" s="3">
        <v>0.2</v>
      </c>
      <c r="J2268" t="s">
        <v>70</v>
      </c>
      <c r="K2268" t="s">
        <v>62</v>
      </c>
      <c r="L2268" t="s">
        <v>57</v>
      </c>
      <c r="M2268" s="4">
        <f>+TablaVentas[[#This Row],[Cantidad]]*TablaVentas[[#This Row],[Precio_unitario]]*(1-TablaVentas[[#This Row],[Descuento]])</f>
        <v>11520</v>
      </c>
    </row>
    <row r="2269" spans="1:13" x14ac:dyDescent="0.25">
      <c r="A2269" t="s">
        <v>2339</v>
      </c>
      <c r="B2269">
        <v>45756</v>
      </c>
      <c r="C2269" t="s">
        <v>46</v>
      </c>
      <c r="D2269" t="s">
        <v>66</v>
      </c>
      <c r="E2269" t="s">
        <v>20</v>
      </c>
      <c r="F2269" t="s">
        <v>21</v>
      </c>
      <c r="G2269">
        <v>7</v>
      </c>
      <c r="H2269" s="4">
        <v>800</v>
      </c>
      <c r="I2269" s="3">
        <v>0.2</v>
      </c>
      <c r="J2269" t="s">
        <v>74</v>
      </c>
      <c r="K2269" t="s">
        <v>60</v>
      </c>
      <c r="L2269" t="s">
        <v>37</v>
      </c>
      <c r="M2269" s="4">
        <f>+TablaVentas[[#This Row],[Cantidad]]*TablaVentas[[#This Row],[Precio_unitario]]*(1-TablaVentas[[#This Row],[Descuento]])</f>
        <v>4480</v>
      </c>
    </row>
    <row r="2270" spans="1:13" x14ac:dyDescent="0.25">
      <c r="A2270" t="s">
        <v>2340</v>
      </c>
      <c r="B2270">
        <v>45968</v>
      </c>
      <c r="C2270" t="s">
        <v>45</v>
      </c>
      <c r="D2270" t="s">
        <v>66</v>
      </c>
      <c r="E2270" t="s">
        <v>20</v>
      </c>
      <c r="F2270" t="s">
        <v>21</v>
      </c>
      <c r="G2270">
        <v>41</v>
      </c>
      <c r="H2270" s="4">
        <v>800</v>
      </c>
      <c r="I2270" s="3">
        <v>0.2</v>
      </c>
      <c r="J2270" t="s">
        <v>70</v>
      </c>
      <c r="K2270" t="s">
        <v>60</v>
      </c>
      <c r="L2270" t="s">
        <v>37</v>
      </c>
      <c r="M2270" s="4">
        <f>+TablaVentas[[#This Row],[Cantidad]]*TablaVentas[[#This Row],[Precio_unitario]]*(1-TablaVentas[[#This Row],[Descuento]])</f>
        <v>26240</v>
      </c>
    </row>
    <row r="2271" spans="1:13" x14ac:dyDescent="0.25">
      <c r="A2271" t="s">
        <v>2341</v>
      </c>
      <c r="B2271">
        <v>45776</v>
      </c>
      <c r="C2271" t="s">
        <v>48</v>
      </c>
      <c r="D2271" t="s">
        <v>63</v>
      </c>
      <c r="E2271" t="s">
        <v>15</v>
      </c>
      <c r="F2271" t="s">
        <v>16</v>
      </c>
      <c r="G2271">
        <v>40</v>
      </c>
      <c r="H2271" s="4">
        <v>50</v>
      </c>
      <c r="I2271" s="3">
        <v>0.1</v>
      </c>
      <c r="J2271" t="s">
        <v>74</v>
      </c>
      <c r="K2271" t="s">
        <v>60</v>
      </c>
      <c r="L2271" t="s">
        <v>37</v>
      </c>
      <c r="M2271" s="4">
        <f>+TablaVentas[[#This Row],[Cantidad]]*TablaVentas[[#This Row],[Precio_unitario]]*(1-TablaVentas[[#This Row],[Descuento]])</f>
        <v>1800</v>
      </c>
    </row>
    <row r="2272" spans="1:13" x14ac:dyDescent="0.25">
      <c r="A2272" t="s">
        <v>2342</v>
      </c>
      <c r="B2272">
        <v>46013</v>
      </c>
      <c r="C2272" t="s">
        <v>47</v>
      </c>
      <c r="D2272" t="s">
        <v>66</v>
      </c>
      <c r="E2272" t="s">
        <v>20</v>
      </c>
      <c r="F2272" t="s">
        <v>21</v>
      </c>
      <c r="G2272">
        <v>6</v>
      </c>
      <c r="H2272" s="4">
        <v>800</v>
      </c>
      <c r="I2272" s="3">
        <v>0.2</v>
      </c>
      <c r="J2272" t="s">
        <v>70</v>
      </c>
      <c r="K2272" t="s">
        <v>58</v>
      </c>
      <c r="L2272" t="s">
        <v>30</v>
      </c>
      <c r="M2272" s="4">
        <f>+TablaVentas[[#This Row],[Cantidad]]*TablaVentas[[#This Row],[Precio_unitario]]*(1-TablaVentas[[#This Row],[Descuento]])</f>
        <v>3840</v>
      </c>
    </row>
    <row r="2273" spans="1:13" x14ac:dyDescent="0.25">
      <c r="A2273" t="s">
        <v>2343</v>
      </c>
      <c r="B2273">
        <v>45778</v>
      </c>
      <c r="C2273" t="s">
        <v>47</v>
      </c>
      <c r="D2273" t="s">
        <v>63</v>
      </c>
      <c r="E2273" t="s">
        <v>15</v>
      </c>
      <c r="F2273" t="s">
        <v>16</v>
      </c>
      <c r="G2273">
        <v>33</v>
      </c>
      <c r="H2273" s="4">
        <v>50</v>
      </c>
      <c r="I2273" s="3">
        <v>0.1</v>
      </c>
      <c r="J2273" t="s">
        <v>70</v>
      </c>
      <c r="K2273" t="s">
        <v>58</v>
      </c>
      <c r="L2273" t="s">
        <v>30</v>
      </c>
      <c r="M2273" s="4">
        <f>+TablaVentas[[#This Row],[Cantidad]]*TablaVentas[[#This Row],[Precio_unitario]]*(1-TablaVentas[[#This Row],[Descuento]])</f>
        <v>1485</v>
      </c>
    </row>
    <row r="2274" spans="1:13" x14ac:dyDescent="0.25">
      <c r="A2274" t="s">
        <v>2344</v>
      </c>
      <c r="B2274">
        <v>45907</v>
      </c>
      <c r="C2274" t="s">
        <v>47</v>
      </c>
      <c r="D2274" t="s">
        <v>65</v>
      </c>
      <c r="E2274" t="s">
        <v>19</v>
      </c>
      <c r="F2274" t="s">
        <v>16</v>
      </c>
      <c r="G2274">
        <v>25</v>
      </c>
      <c r="H2274" s="4">
        <v>200</v>
      </c>
      <c r="I2274" s="3">
        <v>0.1</v>
      </c>
      <c r="J2274" t="s">
        <v>74</v>
      </c>
      <c r="K2274" t="s">
        <v>61</v>
      </c>
      <c r="L2274" t="s">
        <v>56</v>
      </c>
      <c r="M2274" s="4">
        <f>+TablaVentas[[#This Row],[Cantidad]]*TablaVentas[[#This Row],[Precio_unitario]]*(1-TablaVentas[[#This Row],[Descuento]])</f>
        <v>4500</v>
      </c>
    </row>
    <row r="2275" spans="1:13" x14ac:dyDescent="0.25">
      <c r="A2275" t="s">
        <v>2345</v>
      </c>
      <c r="B2275">
        <v>45914</v>
      </c>
      <c r="C2275" t="s">
        <v>46</v>
      </c>
      <c r="D2275" t="s">
        <v>63</v>
      </c>
      <c r="E2275" t="s">
        <v>15</v>
      </c>
      <c r="F2275" t="s">
        <v>16</v>
      </c>
      <c r="G2275">
        <v>16</v>
      </c>
      <c r="H2275" s="4">
        <v>50</v>
      </c>
      <c r="I2275" s="3">
        <v>0.1</v>
      </c>
      <c r="J2275" t="s">
        <v>70</v>
      </c>
      <c r="K2275" t="s">
        <v>62</v>
      </c>
      <c r="L2275" t="s">
        <v>57</v>
      </c>
      <c r="M2275" s="4">
        <f>+TablaVentas[[#This Row],[Cantidad]]*TablaVentas[[#This Row],[Precio_unitario]]*(1-TablaVentas[[#This Row],[Descuento]])</f>
        <v>720</v>
      </c>
    </row>
    <row r="2276" spans="1:13" x14ac:dyDescent="0.25">
      <c r="A2276" t="s">
        <v>2346</v>
      </c>
      <c r="B2276">
        <v>45747</v>
      </c>
      <c r="C2276" t="s">
        <v>47</v>
      </c>
      <c r="D2276" t="s">
        <v>66</v>
      </c>
      <c r="E2276" t="s">
        <v>20</v>
      </c>
      <c r="F2276" t="s">
        <v>21</v>
      </c>
      <c r="G2276">
        <v>17</v>
      </c>
      <c r="H2276" s="4">
        <v>800</v>
      </c>
      <c r="I2276" s="3">
        <v>0.2</v>
      </c>
      <c r="J2276" t="s">
        <v>72</v>
      </c>
      <c r="K2276" t="s">
        <v>59</v>
      </c>
      <c r="L2276" t="s">
        <v>34</v>
      </c>
      <c r="M2276" s="4">
        <f>+TablaVentas[[#This Row],[Cantidad]]*TablaVentas[[#This Row],[Precio_unitario]]*(1-TablaVentas[[#This Row],[Descuento]])</f>
        <v>10880</v>
      </c>
    </row>
    <row r="2277" spans="1:13" x14ac:dyDescent="0.25">
      <c r="A2277" t="s">
        <v>2347</v>
      </c>
      <c r="B2277">
        <v>45992</v>
      </c>
      <c r="C2277" t="s">
        <v>46</v>
      </c>
      <c r="D2277" t="s">
        <v>63</v>
      </c>
      <c r="E2277" t="s">
        <v>15</v>
      </c>
      <c r="F2277" t="s">
        <v>16</v>
      </c>
      <c r="G2277">
        <v>27</v>
      </c>
      <c r="H2277" s="4">
        <v>50</v>
      </c>
      <c r="I2277" s="3">
        <v>0.1</v>
      </c>
      <c r="J2277" t="s">
        <v>70</v>
      </c>
      <c r="K2277" t="s">
        <v>59</v>
      </c>
      <c r="L2277" t="s">
        <v>34</v>
      </c>
      <c r="M2277" s="4">
        <f>+TablaVentas[[#This Row],[Cantidad]]*TablaVentas[[#This Row],[Precio_unitario]]*(1-TablaVentas[[#This Row],[Descuento]])</f>
        <v>1215</v>
      </c>
    </row>
    <row r="2278" spans="1:13" x14ac:dyDescent="0.25">
      <c r="A2278" t="s">
        <v>2348</v>
      </c>
      <c r="B2278">
        <v>45700</v>
      </c>
      <c r="C2278" t="s">
        <v>47</v>
      </c>
      <c r="D2278" t="s">
        <v>64</v>
      </c>
      <c r="E2278" t="s">
        <v>17</v>
      </c>
      <c r="F2278" t="s">
        <v>18</v>
      </c>
      <c r="G2278">
        <v>42</v>
      </c>
      <c r="H2278" s="4">
        <v>1200</v>
      </c>
      <c r="I2278" s="3">
        <v>0.3</v>
      </c>
      <c r="J2278" t="s">
        <v>70</v>
      </c>
      <c r="K2278" t="s">
        <v>58</v>
      </c>
      <c r="L2278" t="s">
        <v>30</v>
      </c>
      <c r="M2278" s="4">
        <f>+TablaVentas[[#This Row],[Cantidad]]*TablaVentas[[#This Row],[Precio_unitario]]*(1-TablaVentas[[#This Row],[Descuento]])</f>
        <v>35280</v>
      </c>
    </row>
    <row r="2279" spans="1:13" x14ac:dyDescent="0.25">
      <c r="A2279" t="s">
        <v>2349</v>
      </c>
      <c r="B2279">
        <v>46002</v>
      </c>
      <c r="C2279" t="s">
        <v>47</v>
      </c>
      <c r="D2279" t="s">
        <v>66</v>
      </c>
      <c r="E2279" t="s">
        <v>20</v>
      </c>
      <c r="F2279" t="s">
        <v>21</v>
      </c>
      <c r="G2279">
        <v>18</v>
      </c>
      <c r="H2279" s="4">
        <v>800</v>
      </c>
      <c r="I2279" s="3">
        <v>0.2</v>
      </c>
      <c r="J2279" t="s">
        <v>70</v>
      </c>
      <c r="K2279" t="s">
        <v>58</v>
      </c>
      <c r="L2279" t="s">
        <v>30</v>
      </c>
      <c r="M2279" s="4">
        <f>+TablaVentas[[#This Row],[Cantidad]]*TablaVentas[[#This Row],[Precio_unitario]]*(1-TablaVentas[[#This Row],[Descuento]])</f>
        <v>11520</v>
      </c>
    </row>
    <row r="2280" spans="1:13" x14ac:dyDescent="0.25">
      <c r="A2280" t="s">
        <v>2350</v>
      </c>
      <c r="B2280">
        <v>45804</v>
      </c>
      <c r="C2280" t="s">
        <v>46</v>
      </c>
      <c r="D2280" t="s">
        <v>64</v>
      </c>
      <c r="E2280" t="s">
        <v>17</v>
      </c>
      <c r="F2280" t="s">
        <v>18</v>
      </c>
      <c r="G2280">
        <v>8</v>
      </c>
      <c r="H2280" s="4">
        <v>1200</v>
      </c>
      <c r="I2280" s="3">
        <v>0.3</v>
      </c>
      <c r="J2280" t="s">
        <v>74</v>
      </c>
      <c r="K2280" t="s">
        <v>59</v>
      </c>
      <c r="L2280" t="s">
        <v>34</v>
      </c>
      <c r="M2280" s="4">
        <f>+TablaVentas[[#This Row],[Cantidad]]*TablaVentas[[#This Row],[Precio_unitario]]*(1-TablaVentas[[#This Row],[Descuento]])</f>
        <v>6720</v>
      </c>
    </row>
    <row r="2281" spans="1:13" x14ac:dyDescent="0.25">
      <c r="A2281" t="s">
        <v>2351</v>
      </c>
      <c r="B2281">
        <v>45979</v>
      </c>
      <c r="C2281" t="s">
        <v>47</v>
      </c>
      <c r="D2281" t="s">
        <v>63</v>
      </c>
      <c r="E2281" t="s">
        <v>15</v>
      </c>
      <c r="F2281" t="s">
        <v>16</v>
      </c>
      <c r="G2281">
        <v>23</v>
      </c>
      <c r="H2281" s="4">
        <v>50</v>
      </c>
      <c r="I2281" s="3">
        <v>0.1</v>
      </c>
      <c r="J2281" t="s">
        <v>74</v>
      </c>
      <c r="K2281" t="s">
        <v>62</v>
      </c>
      <c r="L2281" t="s">
        <v>57</v>
      </c>
      <c r="M2281" s="4">
        <f>+TablaVentas[[#This Row],[Cantidad]]*TablaVentas[[#This Row],[Precio_unitario]]*(1-TablaVentas[[#This Row],[Descuento]])</f>
        <v>1035</v>
      </c>
    </row>
    <row r="2282" spans="1:13" x14ac:dyDescent="0.25">
      <c r="A2282" t="s">
        <v>2352</v>
      </c>
      <c r="B2282">
        <v>45864</v>
      </c>
      <c r="C2282" t="s">
        <v>46</v>
      </c>
      <c r="D2282" t="s">
        <v>63</v>
      </c>
      <c r="E2282" t="s">
        <v>15</v>
      </c>
      <c r="F2282" t="s">
        <v>16</v>
      </c>
      <c r="G2282">
        <v>22</v>
      </c>
      <c r="H2282" s="4">
        <v>50</v>
      </c>
      <c r="I2282" s="3">
        <v>0.1</v>
      </c>
      <c r="J2282" t="s">
        <v>70</v>
      </c>
      <c r="K2282" t="s">
        <v>62</v>
      </c>
      <c r="L2282" t="s">
        <v>57</v>
      </c>
      <c r="M2282" s="4">
        <f>+TablaVentas[[#This Row],[Cantidad]]*TablaVentas[[#This Row],[Precio_unitario]]*(1-TablaVentas[[#This Row],[Descuento]])</f>
        <v>990</v>
      </c>
    </row>
    <row r="2283" spans="1:13" x14ac:dyDescent="0.25">
      <c r="A2283" t="s">
        <v>2353</v>
      </c>
      <c r="B2283">
        <v>45995</v>
      </c>
      <c r="C2283" t="s">
        <v>48</v>
      </c>
      <c r="D2283" t="s">
        <v>66</v>
      </c>
      <c r="E2283" t="s">
        <v>20</v>
      </c>
      <c r="F2283" t="s">
        <v>21</v>
      </c>
      <c r="G2283">
        <v>29</v>
      </c>
      <c r="H2283" s="4">
        <v>800</v>
      </c>
      <c r="I2283" s="3">
        <v>0.2</v>
      </c>
      <c r="J2283" t="s">
        <v>72</v>
      </c>
      <c r="K2283" t="s">
        <v>58</v>
      </c>
      <c r="L2283" t="s">
        <v>30</v>
      </c>
      <c r="M2283" s="4">
        <f>+TablaVentas[[#This Row],[Cantidad]]*TablaVentas[[#This Row],[Precio_unitario]]*(1-TablaVentas[[#This Row],[Descuento]])</f>
        <v>18560</v>
      </c>
    </row>
    <row r="2284" spans="1:13" x14ac:dyDescent="0.25">
      <c r="A2284" t="s">
        <v>2354</v>
      </c>
      <c r="B2284">
        <v>45996</v>
      </c>
      <c r="C2284" t="s">
        <v>46</v>
      </c>
      <c r="D2284" t="s">
        <v>66</v>
      </c>
      <c r="E2284" t="s">
        <v>20</v>
      </c>
      <c r="F2284" t="s">
        <v>21</v>
      </c>
      <c r="G2284">
        <v>37</v>
      </c>
      <c r="H2284" s="4">
        <v>800</v>
      </c>
      <c r="I2284" s="3">
        <v>0.2</v>
      </c>
      <c r="J2284" t="s">
        <v>74</v>
      </c>
      <c r="K2284" t="s">
        <v>58</v>
      </c>
      <c r="L2284" t="s">
        <v>30</v>
      </c>
      <c r="M2284" s="4">
        <f>+TablaVentas[[#This Row],[Cantidad]]*TablaVentas[[#This Row],[Precio_unitario]]*(1-TablaVentas[[#This Row],[Descuento]])</f>
        <v>23680</v>
      </c>
    </row>
    <row r="2285" spans="1:13" x14ac:dyDescent="0.25">
      <c r="A2285" t="s">
        <v>2355</v>
      </c>
      <c r="B2285">
        <v>45887</v>
      </c>
      <c r="C2285" t="s">
        <v>46</v>
      </c>
      <c r="D2285" t="s">
        <v>65</v>
      </c>
      <c r="E2285" t="s">
        <v>19</v>
      </c>
      <c r="F2285" t="s">
        <v>16</v>
      </c>
      <c r="G2285">
        <v>16</v>
      </c>
      <c r="H2285" s="4">
        <v>200</v>
      </c>
      <c r="I2285" s="3">
        <v>0.1</v>
      </c>
      <c r="J2285" t="s">
        <v>70</v>
      </c>
      <c r="K2285" t="s">
        <v>60</v>
      </c>
      <c r="L2285" t="s">
        <v>37</v>
      </c>
      <c r="M2285" s="4">
        <f>+TablaVentas[[#This Row],[Cantidad]]*TablaVentas[[#This Row],[Precio_unitario]]*(1-TablaVentas[[#This Row],[Descuento]])</f>
        <v>2880</v>
      </c>
    </row>
    <row r="2286" spans="1:13" x14ac:dyDescent="0.25">
      <c r="A2286" t="s">
        <v>2356</v>
      </c>
      <c r="B2286">
        <v>45779</v>
      </c>
      <c r="C2286" t="s">
        <v>48</v>
      </c>
      <c r="D2286" t="s">
        <v>63</v>
      </c>
      <c r="E2286" t="s">
        <v>15</v>
      </c>
      <c r="F2286" t="s">
        <v>16</v>
      </c>
      <c r="G2286">
        <v>43</v>
      </c>
      <c r="H2286" s="4">
        <v>50</v>
      </c>
      <c r="I2286" s="3">
        <v>0.1</v>
      </c>
      <c r="J2286" t="s">
        <v>72</v>
      </c>
      <c r="K2286" t="s">
        <v>59</v>
      </c>
      <c r="L2286" t="s">
        <v>34</v>
      </c>
      <c r="M2286" s="4">
        <f>+TablaVentas[[#This Row],[Cantidad]]*TablaVentas[[#This Row],[Precio_unitario]]*(1-TablaVentas[[#This Row],[Descuento]])</f>
        <v>1935</v>
      </c>
    </row>
    <row r="2287" spans="1:13" x14ac:dyDescent="0.25">
      <c r="A2287" t="s">
        <v>2357</v>
      </c>
      <c r="B2287">
        <v>45876</v>
      </c>
      <c r="C2287" t="s">
        <v>48</v>
      </c>
      <c r="D2287" t="s">
        <v>63</v>
      </c>
      <c r="E2287" t="s">
        <v>15</v>
      </c>
      <c r="F2287" t="s">
        <v>16</v>
      </c>
      <c r="G2287">
        <v>19</v>
      </c>
      <c r="H2287" s="4">
        <v>50</v>
      </c>
      <c r="I2287" s="3">
        <v>0.1</v>
      </c>
      <c r="J2287" t="s">
        <v>74</v>
      </c>
      <c r="K2287" t="s">
        <v>62</v>
      </c>
      <c r="L2287" t="s">
        <v>57</v>
      </c>
      <c r="M2287" s="4">
        <f>+TablaVentas[[#This Row],[Cantidad]]*TablaVentas[[#This Row],[Precio_unitario]]*(1-TablaVentas[[#This Row],[Descuento]])</f>
        <v>855</v>
      </c>
    </row>
    <row r="2288" spans="1:13" x14ac:dyDescent="0.25">
      <c r="A2288" t="s">
        <v>2358</v>
      </c>
      <c r="B2288">
        <v>45977</v>
      </c>
      <c r="C2288" t="s">
        <v>47</v>
      </c>
      <c r="D2288" t="s">
        <v>63</v>
      </c>
      <c r="E2288" t="s">
        <v>15</v>
      </c>
      <c r="F2288" t="s">
        <v>16</v>
      </c>
      <c r="G2288">
        <v>33</v>
      </c>
      <c r="H2288" s="4">
        <v>50</v>
      </c>
      <c r="I2288" s="3">
        <v>0.1</v>
      </c>
      <c r="J2288" t="s">
        <v>72</v>
      </c>
      <c r="K2288" t="s">
        <v>62</v>
      </c>
      <c r="L2288" t="s">
        <v>57</v>
      </c>
      <c r="M2288" s="4">
        <f>+TablaVentas[[#This Row],[Cantidad]]*TablaVentas[[#This Row],[Precio_unitario]]*(1-TablaVentas[[#This Row],[Descuento]])</f>
        <v>1485</v>
      </c>
    </row>
    <row r="2289" spans="1:13" x14ac:dyDescent="0.25">
      <c r="A2289" t="s">
        <v>2359</v>
      </c>
      <c r="B2289">
        <v>45759</v>
      </c>
      <c r="C2289" t="s">
        <v>45</v>
      </c>
      <c r="D2289" t="s">
        <v>64</v>
      </c>
      <c r="E2289" t="s">
        <v>17</v>
      </c>
      <c r="F2289" t="s">
        <v>18</v>
      </c>
      <c r="G2289">
        <v>14</v>
      </c>
      <c r="H2289" s="4">
        <v>1200</v>
      </c>
      <c r="I2289" s="3">
        <v>0.3</v>
      </c>
      <c r="J2289" t="s">
        <v>70</v>
      </c>
      <c r="K2289" t="s">
        <v>60</v>
      </c>
      <c r="L2289" t="s">
        <v>37</v>
      </c>
      <c r="M2289" s="4">
        <f>+TablaVentas[[#This Row],[Cantidad]]*TablaVentas[[#This Row],[Precio_unitario]]*(1-TablaVentas[[#This Row],[Descuento]])</f>
        <v>11760</v>
      </c>
    </row>
    <row r="2290" spans="1:13" x14ac:dyDescent="0.25">
      <c r="A2290" t="s">
        <v>2360</v>
      </c>
      <c r="B2290">
        <v>45923</v>
      </c>
      <c r="C2290" t="s">
        <v>45</v>
      </c>
      <c r="D2290" t="s">
        <v>65</v>
      </c>
      <c r="E2290" t="s">
        <v>19</v>
      </c>
      <c r="F2290" t="s">
        <v>16</v>
      </c>
      <c r="G2290">
        <v>5</v>
      </c>
      <c r="H2290" s="4">
        <v>200</v>
      </c>
      <c r="I2290" s="3">
        <v>0.1</v>
      </c>
      <c r="J2290" t="s">
        <v>70</v>
      </c>
      <c r="K2290" t="s">
        <v>62</v>
      </c>
      <c r="L2290" t="s">
        <v>57</v>
      </c>
      <c r="M2290" s="4">
        <f>+TablaVentas[[#This Row],[Cantidad]]*TablaVentas[[#This Row],[Precio_unitario]]*(1-TablaVentas[[#This Row],[Descuento]])</f>
        <v>900</v>
      </c>
    </row>
    <row r="2291" spans="1:13" x14ac:dyDescent="0.25">
      <c r="A2291" t="s">
        <v>2361</v>
      </c>
      <c r="B2291">
        <v>45884</v>
      </c>
      <c r="C2291" t="s">
        <v>47</v>
      </c>
      <c r="D2291" t="s">
        <v>63</v>
      </c>
      <c r="E2291" t="s">
        <v>15</v>
      </c>
      <c r="F2291" t="s">
        <v>16</v>
      </c>
      <c r="G2291">
        <v>21</v>
      </c>
      <c r="H2291" s="4">
        <v>50</v>
      </c>
      <c r="I2291" s="3">
        <v>0.1</v>
      </c>
      <c r="J2291" t="s">
        <v>70</v>
      </c>
      <c r="K2291" t="s">
        <v>59</v>
      </c>
      <c r="L2291" t="s">
        <v>34</v>
      </c>
      <c r="M2291" s="4">
        <f>+TablaVentas[[#This Row],[Cantidad]]*TablaVentas[[#This Row],[Precio_unitario]]*(1-TablaVentas[[#This Row],[Descuento]])</f>
        <v>945</v>
      </c>
    </row>
    <row r="2292" spans="1:13" x14ac:dyDescent="0.25">
      <c r="A2292" t="s">
        <v>2362</v>
      </c>
      <c r="B2292">
        <v>45714</v>
      </c>
      <c r="C2292" t="s">
        <v>48</v>
      </c>
      <c r="D2292" t="s">
        <v>63</v>
      </c>
      <c r="E2292" t="s">
        <v>15</v>
      </c>
      <c r="F2292" t="s">
        <v>16</v>
      </c>
      <c r="G2292">
        <v>13</v>
      </c>
      <c r="H2292" s="4">
        <v>50</v>
      </c>
      <c r="I2292" s="3">
        <v>0.1</v>
      </c>
      <c r="J2292" t="s">
        <v>70</v>
      </c>
      <c r="K2292" t="s">
        <v>61</v>
      </c>
      <c r="L2292" t="s">
        <v>56</v>
      </c>
      <c r="M2292" s="4">
        <f>+TablaVentas[[#This Row],[Cantidad]]*TablaVentas[[#This Row],[Precio_unitario]]*(1-TablaVentas[[#This Row],[Descuento]])</f>
        <v>585</v>
      </c>
    </row>
    <row r="2293" spans="1:13" x14ac:dyDescent="0.25">
      <c r="A2293" t="s">
        <v>2363</v>
      </c>
      <c r="B2293">
        <v>45904</v>
      </c>
      <c r="C2293" t="s">
        <v>46</v>
      </c>
      <c r="D2293" t="s">
        <v>63</v>
      </c>
      <c r="E2293" t="s">
        <v>15</v>
      </c>
      <c r="F2293" t="s">
        <v>16</v>
      </c>
      <c r="G2293">
        <v>15</v>
      </c>
      <c r="H2293" s="4">
        <v>50</v>
      </c>
      <c r="I2293" s="3">
        <v>0.1</v>
      </c>
      <c r="J2293" t="s">
        <v>74</v>
      </c>
      <c r="K2293" t="s">
        <v>62</v>
      </c>
      <c r="L2293" t="s">
        <v>57</v>
      </c>
      <c r="M2293" s="4">
        <f>+TablaVentas[[#This Row],[Cantidad]]*TablaVentas[[#This Row],[Precio_unitario]]*(1-TablaVentas[[#This Row],[Descuento]])</f>
        <v>675</v>
      </c>
    </row>
    <row r="2294" spans="1:13" x14ac:dyDescent="0.25">
      <c r="A2294" t="s">
        <v>2364</v>
      </c>
      <c r="B2294">
        <v>45720</v>
      </c>
      <c r="C2294" t="s">
        <v>45</v>
      </c>
      <c r="D2294" t="s">
        <v>64</v>
      </c>
      <c r="E2294" t="s">
        <v>17</v>
      </c>
      <c r="F2294" t="s">
        <v>18</v>
      </c>
      <c r="G2294">
        <v>34</v>
      </c>
      <c r="H2294" s="4">
        <v>1200</v>
      </c>
      <c r="I2294" s="3">
        <v>0.3</v>
      </c>
      <c r="J2294" t="s">
        <v>74</v>
      </c>
      <c r="K2294" t="s">
        <v>61</v>
      </c>
      <c r="L2294" t="s">
        <v>56</v>
      </c>
      <c r="M2294" s="4">
        <f>+TablaVentas[[#This Row],[Cantidad]]*TablaVentas[[#This Row],[Precio_unitario]]*(1-TablaVentas[[#This Row],[Descuento]])</f>
        <v>28560</v>
      </c>
    </row>
    <row r="2295" spans="1:13" x14ac:dyDescent="0.25">
      <c r="A2295" t="s">
        <v>2365</v>
      </c>
      <c r="B2295">
        <v>45890</v>
      </c>
      <c r="C2295" t="s">
        <v>45</v>
      </c>
      <c r="D2295" t="s">
        <v>66</v>
      </c>
      <c r="E2295" t="s">
        <v>20</v>
      </c>
      <c r="F2295" t="s">
        <v>21</v>
      </c>
      <c r="G2295">
        <v>18</v>
      </c>
      <c r="H2295" s="4">
        <v>800</v>
      </c>
      <c r="I2295" s="3">
        <v>0.2</v>
      </c>
      <c r="J2295" t="s">
        <v>72</v>
      </c>
      <c r="K2295" t="s">
        <v>59</v>
      </c>
      <c r="L2295" t="s">
        <v>34</v>
      </c>
      <c r="M2295" s="4">
        <f>+TablaVentas[[#This Row],[Cantidad]]*TablaVentas[[#This Row],[Precio_unitario]]*(1-TablaVentas[[#This Row],[Descuento]])</f>
        <v>11520</v>
      </c>
    </row>
    <row r="2296" spans="1:13" x14ac:dyDescent="0.25">
      <c r="A2296" t="s">
        <v>2366</v>
      </c>
      <c r="B2296">
        <v>45908</v>
      </c>
      <c r="C2296" t="s">
        <v>47</v>
      </c>
      <c r="D2296" t="s">
        <v>65</v>
      </c>
      <c r="E2296" t="s">
        <v>19</v>
      </c>
      <c r="F2296" t="s">
        <v>16</v>
      </c>
      <c r="G2296">
        <v>29</v>
      </c>
      <c r="H2296" s="4">
        <v>200</v>
      </c>
      <c r="I2296" s="3">
        <v>0.1</v>
      </c>
      <c r="J2296" t="s">
        <v>70</v>
      </c>
      <c r="K2296" t="s">
        <v>61</v>
      </c>
      <c r="L2296" t="s">
        <v>56</v>
      </c>
      <c r="M2296" s="4">
        <f>+TablaVentas[[#This Row],[Cantidad]]*TablaVentas[[#This Row],[Precio_unitario]]*(1-TablaVentas[[#This Row],[Descuento]])</f>
        <v>5220</v>
      </c>
    </row>
    <row r="2297" spans="1:13" x14ac:dyDescent="0.25">
      <c r="A2297" t="s">
        <v>2367</v>
      </c>
      <c r="B2297">
        <v>45902</v>
      </c>
      <c r="C2297" t="s">
        <v>48</v>
      </c>
      <c r="D2297" t="s">
        <v>64</v>
      </c>
      <c r="E2297" t="s">
        <v>17</v>
      </c>
      <c r="F2297" t="s">
        <v>18</v>
      </c>
      <c r="G2297">
        <v>38</v>
      </c>
      <c r="H2297" s="4">
        <v>1200</v>
      </c>
      <c r="I2297" s="3">
        <v>0.3</v>
      </c>
      <c r="J2297" t="s">
        <v>74</v>
      </c>
      <c r="K2297" t="s">
        <v>59</v>
      </c>
      <c r="L2297" t="s">
        <v>34</v>
      </c>
      <c r="M2297" s="4">
        <f>+TablaVentas[[#This Row],[Cantidad]]*TablaVentas[[#This Row],[Precio_unitario]]*(1-TablaVentas[[#This Row],[Descuento]])</f>
        <v>31919.999999999996</v>
      </c>
    </row>
    <row r="2298" spans="1:13" x14ac:dyDescent="0.25">
      <c r="A2298" t="s">
        <v>2368</v>
      </c>
      <c r="B2298">
        <v>45689</v>
      </c>
      <c r="C2298" t="s">
        <v>48</v>
      </c>
      <c r="D2298" t="s">
        <v>64</v>
      </c>
      <c r="E2298" t="s">
        <v>17</v>
      </c>
      <c r="F2298" t="s">
        <v>18</v>
      </c>
      <c r="G2298">
        <v>43</v>
      </c>
      <c r="H2298" s="4">
        <v>1200</v>
      </c>
      <c r="I2298" s="3">
        <v>0.3</v>
      </c>
      <c r="J2298" t="s">
        <v>70</v>
      </c>
      <c r="K2298" t="s">
        <v>61</v>
      </c>
      <c r="L2298" t="s">
        <v>56</v>
      </c>
      <c r="M2298" s="4">
        <f>+TablaVentas[[#This Row],[Cantidad]]*TablaVentas[[#This Row],[Precio_unitario]]*(1-TablaVentas[[#This Row],[Descuento]])</f>
        <v>36120</v>
      </c>
    </row>
    <row r="2299" spans="1:13" x14ac:dyDescent="0.25">
      <c r="A2299" t="s">
        <v>2369</v>
      </c>
      <c r="B2299">
        <v>45836</v>
      </c>
      <c r="C2299" t="s">
        <v>45</v>
      </c>
      <c r="D2299" t="s">
        <v>64</v>
      </c>
      <c r="E2299" t="s">
        <v>17</v>
      </c>
      <c r="F2299" t="s">
        <v>18</v>
      </c>
      <c r="G2299">
        <v>31</v>
      </c>
      <c r="H2299" s="4">
        <v>1200</v>
      </c>
      <c r="I2299" s="3">
        <v>0.3</v>
      </c>
      <c r="J2299" t="s">
        <v>74</v>
      </c>
      <c r="K2299" t="s">
        <v>60</v>
      </c>
      <c r="L2299" t="s">
        <v>37</v>
      </c>
      <c r="M2299" s="4">
        <f>+TablaVentas[[#This Row],[Cantidad]]*TablaVentas[[#This Row],[Precio_unitario]]*(1-TablaVentas[[#This Row],[Descuento]])</f>
        <v>26040</v>
      </c>
    </row>
    <row r="2300" spans="1:13" x14ac:dyDescent="0.25">
      <c r="A2300" t="s">
        <v>2370</v>
      </c>
      <c r="B2300">
        <v>45743</v>
      </c>
      <c r="C2300" t="s">
        <v>45</v>
      </c>
      <c r="D2300" t="s">
        <v>63</v>
      </c>
      <c r="E2300" t="s">
        <v>15</v>
      </c>
      <c r="F2300" t="s">
        <v>16</v>
      </c>
      <c r="G2300">
        <v>42</v>
      </c>
      <c r="H2300" s="4">
        <v>50</v>
      </c>
      <c r="I2300" s="3">
        <v>0.1</v>
      </c>
      <c r="J2300" t="s">
        <v>74</v>
      </c>
      <c r="K2300" t="s">
        <v>58</v>
      </c>
      <c r="L2300" t="s">
        <v>30</v>
      </c>
      <c r="M2300" s="4">
        <f>+TablaVentas[[#This Row],[Cantidad]]*TablaVentas[[#This Row],[Precio_unitario]]*(1-TablaVentas[[#This Row],[Descuento]])</f>
        <v>1890</v>
      </c>
    </row>
    <row r="2301" spans="1:13" x14ac:dyDescent="0.25">
      <c r="A2301" t="s">
        <v>2371</v>
      </c>
      <c r="B2301">
        <v>45846</v>
      </c>
      <c r="C2301" t="s">
        <v>48</v>
      </c>
      <c r="D2301" t="s">
        <v>64</v>
      </c>
      <c r="E2301" t="s">
        <v>17</v>
      </c>
      <c r="F2301" t="s">
        <v>18</v>
      </c>
      <c r="G2301">
        <v>35</v>
      </c>
      <c r="H2301" s="4">
        <v>1200</v>
      </c>
      <c r="I2301" s="3">
        <v>0.3</v>
      </c>
      <c r="J2301" t="s">
        <v>74</v>
      </c>
      <c r="K2301" t="s">
        <v>61</v>
      </c>
      <c r="L2301" t="s">
        <v>56</v>
      </c>
      <c r="M2301" s="4">
        <f>+TablaVentas[[#This Row],[Cantidad]]*TablaVentas[[#This Row],[Precio_unitario]]*(1-TablaVentas[[#This Row],[Descuento]])</f>
        <v>29399.999999999996</v>
      </c>
    </row>
    <row r="2302" spans="1:13" x14ac:dyDescent="0.25">
      <c r="A2302" t="s">
        <v>2372</v>
      </c>
      <c r="B2302">
        <v>45694</v>
      </c>
      <c r="C2302" t="s">
        <v>48</v>
      </c>
      <c r="D2302" t="s">
        <v>63</v>
      </c>
      <c r="E2302" t="s">
        <v>15</v>
      </c>
      <c r="F2302" t="s">
        <v>16</v>
      </c>
      <c r="G2302">
        <v>35</v>
      </c>
      <c r="H2302" s="4">
        <v>50</v>
      </c>
      <c r="I2302" s="3">
        <v>0.1</v>
      </c>
      <c r="J2302" t="s">
        <v>74</v>
      </c>
      <c r="K2302" t="s">
        <v>59</v>
      </c>
      <c r="L2302" t="s">
        <v>34</v>
      </c>
      <c r="M2302" s="4">
        <f>+TablaVentas[[#This Row],[Cantidad]]*TablaVentas[[#This Row],[Precio_unitario]]*(1-TablaVentas[[#This Row],[Descuento]])</f>
        <v>1575</v>
      </c>
    </row>
    <row r="2303" spans="1:13" x14ac:dyDescent="0.25">
      <c r="A2303" t="s">
        <v>2373</v>
      </c>
      <c r="B2303">
        <v>45792</v>
      </c>
      <c r="C2303" t="s">
        <v>46</v>
      </c>
      <c r="D2303" t="s">
        <v>63</v>
      </c>
      <c r="E2303" t="s">
        <v>15</v>
      </c>
      <c r="F2303" t="s">
        <v>16</v>
      </c>
      <c r="G2303">
        <v>18</v>
      </c>
      <c r="H2303" s="4">
        <v>50</v>
      </c>
      <c r="I2303" s="3">
        <v>0.1</v>
      </c>
      <c r="J2303" t="s">
        <v>74</v>
      </c>
      <c r="K2303" t="s">
        <v>59</v>
      </c>
      <c r="L2303" t="s">
        <v>34</v>
      </c>
      <c r="M2303" s="4">
        <f>+TablaVentas[[#This Row],[Cantidad]]*TablaVentas[[#This Row],[Precio_unitario]]*(1-TablaVentas[[#This Row],[Descuento]])</f>
        <v>810</v>
      </c>
    </row>
    <row r="2304" spans="1:13" x14ac:dyDescent="0.25">
      <c r="A2304" t="s">
        <v>2374</v>
      </c>
      <c r="B2304">
        <v>45842</v>
      </c>
      <c r="C2304" t="s">
        <v>48</v>
      </c>
      <c r="D2304" t="s">
        <v>66</v>
      </c>
      <c r="E2304" t="s">
        <v>20</v>
      </c>
      <c r="F2304" t="s">
        <v>21</v>
      </c>
      <c r="G2304">
        <v>29</v>
      </c>
      <c r="H2304" s="4">
        <v>800</v>
      </c>
      <c r="I2304" s="3">
        <v>0.2</v>
      </c>
      <c r="J2304" t="s">
        <v>70</v>
      </c>
      <c r="K2304" t="s">
        <v>58</v>
      </c>
      <c r="L2304" t="s">
        <v>30</v>
      </c>
      <c r="M2304" s="4">
        <f>+TablaVentas[[#This Row],[Cantidad]]*TablaVentas[[#This Row],[Precio_unitario]]*(1-TablaVentas[[#This Row],[Descuento]])</f>
        <v>18560</v>
      </c>
    </row>
    <row r="2305" spans="1:13" x14ac:dyDescent="0.25">
      <c r="A2305" t="s">
        <v>2375</v>
      </c>
      <c r="B2305">
        <v>45733</v>
      </c>
      <c r="C2305" t="s">
        <v>45</v>
      </c>
      <c r="D2305" t="s">
        <v>64</v>
      </c>
      <c r="E2305" t="s">
        <v>17</v>
      </c>
      <c r="F2305" t="s">
        <v>18</v>
      </c>
      <c r="G2305">
        <v>37</v>
      </c>
      <c r="H2305" s="4">
        <v>1200</v>
      </c>
      <c r="I2305" s="3">
        <v>0.3</v>
      </c>
      <c r="J2305" t="s">
        <v>70</v>
      </c>
      <c r="K2305" t="s">
        <v>59</v>
      </c>
      <c r="L2305" t="s">
        <v>34</v>
      </c>
      <c r="M2305" s="4">
        <f>+TablaVentas[[#This Row],[Cantidad]]*TablaVentas[[#This Row],[Precio_unitario]]*(1-TablaVentas[[#This Row],[Descuento]])</f>
        <v>31079.999999999996</v>
      </c>
    </row>
    <row r="2306" spans="1:13" x14ac:dyDescent="0.25">
      <c r="A2306" t="s">
        <v>2376</v>
      </c>
      <c r="B2306">
        <v>45700</v>
      </c>
      <c r="C2306" t="s">
        <v>48</v>
      </c>
      <c r="D2306" t="s">
        <v>63</v>
      </c>
      <c r="E2306" t="s">
        <v>15</v>
      </c>
      <c r="F2306" t="s">
        <v>16</v>
      </c>
      <c r="G2306">
        <v>30</v>
      </c>
      <c r="H2306" s="4">
        <v>50</v>
      </c>
      <c r="I2306" s="3">
        <v>0.1</v>
      </c>
      <c r="J2306" t="s">
        <v>72</v>
      </c>
      <c r="K2306" t="s">
        <v>60</v>
      </c>
      <c r="L2306" t="s">
        <v>37</v>
      </c>
      <c r="M2306" s="4">
        <f>+TablaVentas[[#This Row],[Cantidad]]*TablaVentas[[#This Row],[Precio_unitario]]*(1-TablaVentas[[#This Row],[Descuento]])</f>
        <v>1350</v>
      </c>
    </row>
    <row r="2307" spans="1:13" x14ac:dyDescent="0.25">
      <c r="A2307" t="s">
        <v>2377</v>
      </c>
      <c r="B2307">
        <v>45855</v>
      </c>
      <c r="C2307" t="s">
        <v>47</v>
      </c>
      <c r="D2307" t="s">
        <v>65</v>
      </c>
      <c r="E2307" t="s">
        <v>19</v>
      </c>
      <c r="F2307" t="s">
        <v>16</v>
      </c>
      <c r="G2307">
        <v>40</v>
      </c>
      <c r="H2307" s="4">
        <v>200</v>
      </c>
      <c r="I2307" s="3">
        <v>0.1</v>
      </c>
      <c r="J2307" t="s">
        <v>72</v>
      </c>
      <c r="K2307" t="s">
        <v>58</v>
      </c>
      <c r="L2307" t="s">
        <v>30</v>
      </c>
      <c r="M2307" s="4">
        <f>+TablaVentas[[#This Row],[Cantidad]]*TablaVentas[[#This Row],[Precio_unitario]]*(1-TablaVentas[[#This Row],[Descuento]])</f>
        <v>7200</v>
      </c>
    </row>
    <row r="2308" spans="1:13" x14ac:dyDescent="0.25">
      <c r="A2308" t="s">
        <v>2378</v>
      </c>
      <c r="B2308">
        <v>45661</v>
      </c>
      <c r="C2308" t="s">
        <v>46</v>
      </c>
      <c r="D2308" t="s">
        <v>65</v>
      </c>
      <c r="E2308" t="s">
        <v>19</v>
      </c>
      <c r="F2308" t="s">
        <v>16</v>
      </c>
      <c r="G2308">
        <v>16</v>
      </c>
      <c r="H2308" s="4">
        <v>200</v>
      </c>
      <c r="I2308" s="3">
        <v>0.1</v>
      </c>
      <c r="J2308" t="s">
        <v>74</v>
      </c>
      <c r="K2308" t="s">
        <v>59</v>
      </c>
      <c r="L2308" t="s">
        <v>34</v>
      </c>
      <c r="M2308" s="4">
        <f>+TablaVentas[[#This Row],[Cantidad]]*TablaVentas[[#This Row],[Precio_unitario]]*(1-TablaVentas[[#This Row],[Descuento]])</f>
        <v>2880</v>
      </c>
    </row>
    <row r="2309" spans="1:13" x14ac:dyDescent="0.25">
      <c r="A2309" t="s">
        <v>2379</v>
      </c>
      <c r="B2309">
        <v>45900</v>
      </c>
      <c r="C2309" t="s">
        <v>48</v>
      </c>
      <c r="D2309" t="s">
        <v>63</v>
      </c>
      <c r="E2309" t="s">
        <v>15</v>
      </c>
      <c r="F2309" t="s">
        <v>16</v>
      </c>
      <c r="G2309">
        <v>31</v>
      </c>
      <c r="H2309" s="4">
        <v>50</v>
      </c>
      <c r="I2309" s="3">
        <v>0.1</v>
      </c>
      <c r="J2309" t="s">
        <v>72</v>
      </c>
      <c r="K2309" t="s">
        <v>61</v>
      </c>
      <c r="L2309" t="s">
        <v>56</v>
      </c>
      <c r="M2309" s="4">
        <f>+TablaVentas[[#This Row],[Cantidad]]*TablaVentas[[#This Row],[Precio_unitario]]*(1-TablaVentas[[#This Row],[Descuento]])</f>
        <v>1395</v>
      </c>
    </row>
    <row r="2310" spans="1:13" x14ac:dyDescent="0.25">
      <c r="A2310" t="s">
        <v>2380</v>
      </c>
      <c r="B2310">
        <v>45961</v>
      </c>
      <c r="C2310" t="s">
        <v>47</v>
      </c>
      <c r="D2310" t="s">
        <v>64</v>
      </c>
      <c r="E2310" t="s">
        <v>17</v>
      </c>
      <c r="F2310" t="s">
        <v>18</v>
      </c>
      <c r="G2310">
        <v>26</v>
      </c>
      <c r="H2310" s="4">
        <v>1200</v>
      </c>
      <c r="I2310" s="3">
        <v>0.3</v>
      </c>
      <c r="J2310" t="s">
        <v>70</v>
      </c>
      <c r="K2310" t="s">
        <v>60</v>
      </c>
      <c r="L2310" t="s">
        <v>37</v>
      </c>
      <c r="M2310" s="4">
        <f>+TablaVentas[[#This Row],[Cantidad]]*TablaVentas[[#This Row],[Precio_unitario]]*(1-TablaVentas[[#This Row],[Descuento]])</f>
        <v>21840</v>
      </c>
    </row>
    <row r="2311" spans="1:13" x14ac:dyDescent="0.25">
      <c r="A2311" t="s">
        <v>2381</v>
      </c>
      <c r="B2311">
        <v>45937</v>
      </c>
      <c r="C2311" t="s">
        <v>47</v>
      </c>
      <c r="D2311" t="s">
        <v>66</v>
      </c>
      <c r="E2311" t="s">
        <v>20</v>
      </c>
      <c r="F2311" t="s">
        <v>21</v>
      </c>
      <c r="G2311">
        <v>44</v>
      </c>
      <c r="H2311" s="4">
        <v>800</v>
      </c>
      <c r="I2311" s="3">
        <v>0.2</v>
      </c>
      <c r="J2311" t="s">
        <v>74</v>
      </c>
      <c r="K2311" t="s">
        <v>59</v>
      </c>
      <c r="L2311" t="s">
        <v>34</v>
      </c>
      <c r="M2311" s="4">
        <f>+TablaVentas[[#This Row],[Cantidad]]*TablaVentas[[#This Row],[Precio_unitario]]*(1-TablaVentas[[#This Row],[Descuento]])</f>
        <v>28160</v>
      </c>
    </row>
    <row r="2312" spans="1:13" x14ac:dyDescent="0.25">
      <c r="A2312" t="s">
        <v>2382</v>
      </c>
      <c r="B2312">
        <v>46016</v>
      </c>
      <c r="C2312" t="s">
        <v>48</v>
      </c>
      <c r="D2312" t="s">
        <v>66</v>
      </c>
      <c r="E2312" t="s">
        <v>20</v>
      </c>
      <c r="F2312" t="s">
        <v>21</v>
      </c>
      <c r="G2312">
        <v>12</v>
      </c>
      <c r="H2312" s="4">
        <v>800</v>
      </c>
      <c r="I2312" s="3">
        <v>0.2</v>
      </c>
      <c r="J2312" t="s">
        <v>72</v>
      </c>
      <c r="K2312" t="s">
        <v>60</v>
      </c>
      <c r="L2312" t="s">
        <v>37</v>
      </c>
      <c r="M2312" s="4">
        <f>+TablaVentas[[#This Row],[Cantidad]]*TablaVentas[[#This Row],[Precio_unitario]]*(1-TablaVentas[[#This Row],[Descuento]])</f>
        <v>7680</v>
      </c>
    </row>
    <row r="2313" spans="1:13" x14ac:dyDescent="0.25">
      <c r="A2313" t="s">
        <v>2383</v>
      </c>
      <c r="B2313">
        <v>45773</v>
      </c>
      <c r="C2313" t="s">
        <v>47</v>
      </c>
      <c r="D2313" t="s">
        <v>65</v>
      </c>
      <c r="E2313" t="s">
        <v>19</v>
      </c>
      <c r="F2313" t="s">
        <v>16</v>
      </c>
      <c r="G2313">
        <v>9</v>
      </c>
      <c r="H2313" s="4">
        <v>200</v>
      </c>
      <c r="I2313" s="3">
        <v>0.1</v>
      </c>
      <c r="J2313" t="s">
        <v>70</v>
      </c>
      <c r="K2313" t="s">
        <v>60</v>
      </c>
      <c r="L2313" t="s">
        <v>37</v>
      </c>
      <c r="M2313" s="4">
        <f>+TablaVentas[[#This Row],[Cantidad]]*TablaVentas[[#This Row],[Precio_unitario]]*(1-TablaVentas[[#This Row],[Descuento]])</f>
        <v>1620</v>
      </c>
    </row>
    <row r="2314" spans="1:13" x14ac:dyDescent="0.25">
      <c r="A2314" t="s">
        <v>2384</v>
      </c>
      <c r="B2314">
        <v>45924</v>
      </c>
      <c r="C2314" t="s">
        <v>47</v>
      </c>
      <c r="D2314" t="s">
        <v>64</v>
      </c>
      <c r="E2314" t="s">
        <v>17</v>
      </c>
      <c r="F2314" t="s">
        <v>18</v>
      </c>
      <c r="G2314">
        <v>32</v>
      </c>
      <c r="H2314" s="4">
        <v>1200</v>
      </c>
      <c r="I2314" s="3">
        <v>0.3</v>
      </c>
      <c r="J2314" t="s">
        <v>70</v>
      </c>
      <c r="K2314" t="s">
        <v>60</v>
      </c>
      <c r="L2314" t="s">
        <v>37</v>
      </c>
      <c r="M2314" s="4">
        <f>+TablaVentas[[#This Row],[Cantidad]]*TablaVentas[[#This Row],[Precio_unitario]]*(1-TablaVentas[[#This Row],[Descuento]])</f>
        <v>26880</v>
      </c>
    </row>
    <row r="2315" spans="1:13" x14ac:dyDescent="0.25">
      <c r="A2315" t="s">
        <v>2385</v>
      </c>
      <c r="B2315">
        <v>45866</v>
      </c>
      <c r="C2315" t="s">
        <v>48</v>
      </c>
      <c r="D2315" t="s">
        <v>63</v>
      </c>
      <c r="E2315" t="s">
        <v>15</v>
      </c>
      <c r="F2315" t="s">
        <v>16</v>
      </c>
      <c r="G2315">
        <v>45</v>
      </c>
      <c r="H2315" s="4">
        <v>50</v>
      </c>
      <c r="I2315" s="3">
        <v>0.1</v>
      </c>
      <c r="J2315" t="s">
        <v>74</v>
      </c>
      <c r="K2315" t="s">
        <v>61</v>
      </c>
      <c r="L2315" t="s">
        <v>56</v>
      </c>
      <c r="M2315" s="4">
        <f>+TablaVentas[[#This Row],[Cantidad]]*TablaVentas[[#This Row],[Precio_unitario]]*(1-TablaVentas[[#This Row],[Descuento]])</f>
        <v>2025</v>
      </c>
    </row>
    <row r="2316" spans="1:13" x14ac:dyDescent="0.25">
      <c r="A2316" t="s">
        <v>2386</v>
      </c>
      <c r="B2316">
        <v>45812</v>
      </c>
      <c r="C2316" t="s">
        <v>48</v>
      </c>
      <c r="D2316" t="s">
        <v>66</v>
      </c>
      <c r="E2316" t="s">
        <v>20</v>
      </c>
      <c r="F2316" t="s">
        <v>21</v>
      </c>
      <c r="G2316">
        <v>42</v>
      </c>
      <c r="H2316" s="4">
        <v>800</v>
      </c>
      <c r="I2316" s="3">
        <v>0.2</v>
      </c>
      <c r="J2316" t="s">
        <v>74</v>
      </c>
      <c r="K2316" t="s">
        <v>62</v>
      </c>
      <c r="L2316" t="s">
        <v>57</v>
      </c>
      <c r="M2316" s="4">
        <f>+TablaVentas[[#This Row],[Cantidad]]*TablaVentas[[#This Row],[Precio_unitario]]*(1-TablaVentas[[#This Row],[Descuento]])</f>
        <v>26880</v>
      </c>
    </row>
    <row r="2317" spans="1:13" x14ac:dyDescent="0.25">
      <c r="A2317" t="s">
        <v>2387</v>
      </c>
      <c r="B2317">
        <v>45966</v>
      </c>
      <c r="C2317" t="s">
        <v>48</v>
      </c>
      <c r="D2317" t="s">
        <v>63</v>
      </c>
      <c r="E2317" t="s">
        <v>15</v>
      </c>
      <c r="F2317" t="s">
        <v>16</v>
      </c>
      <c r="G2317">
        <v>23</v>
      </c>
      <c r="H2317" s="4">
        <v>50</v>
      </c>
      <c r="I2317" s="3">
        <v>0.1</v>
      </c>
      <c r="J2317" t="s">
        <v>70</v>
      </c>
      <c r="K2317" t="s">
        <v>59</v>
      </c>
      <c r="L2317" t="s">
        <v>34</v>
      </c>
      <c r="M2317" s="4">
        <f>+TablaVentas[[#This Row],[Cantidad]]*TablaVentas[[#This Row],[Precio_unitario]]*(1-TablaVentas[[#This Row],[Descuento]])</f>
        <v>1035</v>
      </c>
    </row>
    <row r="2318" spans="1:13" x14ac:dyDescent="0.25">
      <c r="A2318" t="s">
        <v>2388</v>
      </c>
      <c r="B2318">
        <v>45676</v>
      </c>
      <c r="C2318" t="s">
        <v>46</v>
      </c>
      <c r="D2318" t="s">
        <v>63</v>
      </c>
      <c r="E2318" t="s">
        <v>15</v>
      </c>
      <c r="F2318" t="s">
        <v>16</v>
      </c>
      <c r="G2318">
        <v>42</v>
      </c>
      <c r="H2318" s="4">
        <v>50</v>
      </c>
      <c r="I2318" s="3">
        <v>0.1</v>
      </c>
      <c r="J2318" t="s">
        <v>72</v>
      </c>
      <c r="K2318" t="s">
        <v>61</v>
      </c>
      <c r="L2318" t="s">
        <v>56</v>
      </c>
      <c r="M2318" s="4">
        <f>+TablaVentas[[#This Row],[Cantidad]]*TablaVentas[[#This Row],[Precio_unitario]]*(1-TablaVentas[[#This Row],[Descuento]])</f>
        <v>1890</v>
      </c>
    </row>
    <row r="2319" spans="1:13" x14ac:dyDescent="0.25">
      <c r="A2319" t="s">
        <v>2389</v>
      </c>
      <c r="B2319">
        <v>45785</v>
      </c>
      <c r="C2319" t="s">
        <v>47</v>
      </c>
      <c r="D2319" t="s">
        <v>64</v>
      </c>
      <c r="E2319" t="s">
        <v>17</v>
      </c>
      <c r="F2319" t="s">
        <v>18</v>
      </c>
      <c r="G2319">
        <v>43</v>
      </c>
      <c r="H2319" s="4">
        <v>1200</v>
      </c>
      <c r="I2319" s="3">
        <v>0.3</v>
      </c>
      <c r="J2319" t="s">
        <v>74</v>
      </c>
      <c r="K2319" t="s">
        <v>60</v>
      </c>
      <c r="L2319" t="s">
        <v>37</v>
      </c>
      <c r="M2319" s="4">
        <f>+TablaVentas[[#This Row],[Cantidad]]*TablaVentas[[#This Row],[Precio_unitario]]*(1-TablaVentas[[#This Row],[Descuento]])</f>
        <v>36120</v>
      </c>
    </row>
    <row r="2320" spans="1:13" x14ac:dyDescent="0.25">
      <c r="A2320" t="s">
        <v>2390</v>
      </c>
      <c r="B2320">
        <v>45900</v>
      </c>
      <c r="C2320" t="s">
        <v>45</v>
      </c>
      <c r="D2320" t="s">
        <v>63</v>
      </c>
      <c r="E2320" t="s">
        <v>15</v>
      </c>
      <c r="F2320" t="s">
        <v>16</v>
      </c>
      <c r="G2320">
        <v>42</v>
      </c>
      <c r="H2320" s="4">
        <v>50</v>
      </c>
      <c r="I2320" s="3">
        <v>0.1</v>
      </c>
      <c r="J2320" t="s">
        <v>70</v>
      </c>
      <c r="K2320" t="s">
        <v>60</v>
      </c>
      <c r="L2320" t="s">
        <v>37</v>
      </c>
      <c r="M2320" s="4">
        <f>+TablaVentas[[#This Row],[Cantidad]]*TablaVentas[[#This Row],[Precio_unitario]]*(1-TablaVentas[[#This Row],[Descuento]])</f>
        <v>1890</v>
      </c>
    </row>
    <row r="2321" spans="1:13" x14ac:dyDescent="0.25">
      <c r="A2321" t="s">
        <v>2391</v>
      </c>
      <c r="B2321">
        <v>46000</v>
      </c>
      <c r="C2321" t="s">
        <v>47</v>
      </c>
      <c r="D2321" t="s">
        <v>63</v>
      </c>
      <c r="E2321" t="s">
        <v>15</v>
      </c>
      <c r="F2321" t="s">
        <v>16</v>
      </c>
      <c r="G2321">
        <v>17</v>
      </c>
      <c r="H2321" s="4">
        <v>50</v>
      </c>
      <c r="I2321" s="3">
        <v>0.1</v>
      </c>
      <c r="J2321" t="s">
        <v>74</v>
      </c>
      <c r="K2321" t="s">
        <v>61</v>
      </c>
      <c r="L2321" t="s">
        <v>56</v>
      </c>
      <c r="M2321" s="4">
        <f>+TablaVentas[[#This Row],[Cantidad]]*TablaVentas[[#This Row],[Precio_unitario]]*(1-TablaVentas[[#This Row],[Descuento]])</f>
        <v>765</v>
      </c>
    </row>
    <row r="2322" spans="1:13" x14ac:dyDescent="0.25">
      <c r="A2322" t="s">
        <v>2392</v>
      </c>
      <c r="B2322">
        <v>45922</v>
      </c>
      <c r="C2322" t="s">
        <v>48</v>
      </c>
      <c r="D2322" t="s">
        <v>63</v>
      </c>
      <c r="E2322" t="s">
        <v>15</v>
      </c>
      <c r="F2322" t="s">
        <v>16</v>
      </c>
      <c r="G2322">
        <v>31</v>
      </c>
      <c r="H2322" s="4">
        <v>50</v>
      </c>
      <c r="I2322" s="3">
        <v>0.1</v>
      </c>
      <c r="J2322" t="s">
        <v>72</v>
      </c>
      <c r="K2322" t="s">
        <v>59</v>
      </c>
      <c r="L2322" t="s">
        <v>34</v>
      </c>
      <c r="M2322" s="4">
        <f>+TablaVentas[[#This Row],[Cantidad]]*TablaVentas[[#This Row],[Precio_unitario]]*(1-TablaVentas[[#This Row],[Descuento]])</f>
        <v>1395</v>
      </c>
    </row>
    <row r="2323" spans="1:13" x14ac:dyDescent="0.25">
      <c r="A2323" t="s">
        <v>2393</v>
      </c>
      <c r="B2323">
        <v>45709</v>
      </c>
      <c r="C2323" t="s">
        <v>47</v>
      </c>
      <c r="D2323" t="s">
        <v>64</v>
      </c>
      <c r="E2323" t="s">
        <v>17</v>
      </c>
      <c r="F2323" t="s">
        <v>18</v>
      </c>
      <c r="G2323">
        <v>17</v>
      </c>
      <c r="H2323" s="4">
        <v>1200</v>
      </c>
      <c r="I2323" s="3">
        <v>0.3</v>
      </c>
      <c r="J2323" t="s">
        <v>74</v>
      </c>
      <c r="K2323" t="s">
        <v>60</v>
      </c>
      <c r="L2323" t="s">
        <v>37</v>
      </c>
      <c r="M2323" s="4">
        <f>+TablaVentas[[#This Row],[Cantidad]]*TablaVentas[[#This Row],[Precio_unitario]]*(1-TablaVentas[[#This Row],[Descuento]])</f>
        <v>14280</v>
      </c>
    </row>
    <row r="2324" spans="1:13" x14ac:dyDescent="0.25">
      <c r="A2324" t="s">
        <v>2394</v>
      </c>
      <c r="B2324">
        <v>45814</v>
      </c>
      <c r="C2324" t="s">
        <v>46</v>
      </c>
      <c r="D2324" t="s">
        <v>63</v>
      </c>
      <c r="E2324" t="s">
        <v>15</v>
      </c>
      <c r="F2324" t="s">
        <v>16</v>
      </c>
      <c r="G2324">
        <v>25</v>
      </c>
      <c r="H2324" s="4">
        <v>50</v>
      </c>
      <c r="I2324" s="3">
        <v>0.1</v>
      </c>
      <c r="J2324" t="s">
        <v>72</v>
      </c>
      <c r="K2324" t="s">
        <v>62</v>
      </c>
      <c r="L2324" t="s">
        <v>57</v>
      </c>
      <c r="M2324" s="4">
        <f>+TablaVentas[[#This Row],[Cantidad]]*TablaVentas[[#This Row],[Precio_unitario]]*(1-TablaVentas[[#This Row],[Descuento]])</f>
        <v>1125</v>
      </c>
    </row>
    <row r="2325" spans="1:13" x14ac:dyDescent="0.25">
      <c r="A2325" t="s">
        <v>2395</v>
      </c>
      <c r="B2325">
        <v>45855</v>
      </c>
      <c r="C2325" t="s">
        <v>48</v>
      </c>
      <c r="D2325" t="s">
        <v>64</v>
      </c>
      <c r="E2325" t="s">
        <v>17</v>
      </c>
      <c r="F2325" t="s">
        <v>18</v>
      </c>
      <c r="G2325">
        <v>20</v>
      </c>
      <c r="H2325" s="4">
        <v>1200</v>
      </c>
      <c r="I2325" s="3">
        <v>0.3</v>
      </c>
      <c r="J2325" t="s">
        <v>70</v>
      </c>
      <c r="K2325" t="s">
        <v>62</v>
      </c>
      <c r="L2325" t="s">
        <v>57</v>
      </c>
      <c r="M2325" s="4">
        <f>+TablaVentas[[#This Row],[Cantidad]]*TablaVentas[[#This Row],[Precio_unitario]]*(1-TablaVentas[[#This Row],[Descuento]])</f>
        <v>16800</v>
      </c>
    </row>
    <row r="2326" spans="1:13" x14ac:dyDescent="0.25">
      <c r="A2326" t="s">
        <v>2396</v>
      </c>
      <c r="B2326">
        <v>45669</v>
      </c>
      <c r="C2326" t="s">
        <v>48</v>
      </c>
      <c r="D2326" t="s">
        <v>64</v>
      </c>
      <c r="E2326" t="s">
        <v>17</v>
      </c>
      <c r="F2326" t="s">
        <v>18</v>
      </c>
      <c r="G2326">
        <v>27</v>
      </c>
      <c r="H2326" s="4">
        <v>1200</v>
      </c>
      <c r="I2326" s="3">
        <v>0.3</v>
      </c>
      <c r="J2326" t="s">
        <v>70</v>
      </c>
      <c r="K2326" t="s">
        <v>62</v>
      </c>
      <c r="L2326" t="s">
        <v>57</v>
      </c>
      <c r="M2326" s="4">
        <f>+TablaVentas[[#This Row],[Cantidad]]*TablaVentas[[#This Row],[Precio_unitario]]*(1-TablaVentas[[#This Row],[Descuento]])</f>
        <v>22680</v>
      </c>
    </row>
    <row r="2327" spans="1:13" x14ac:dyDescent="0.25">
      <c r="A2327" t="s">
        <v>2397</v>
      </c>
      <c r="B2327">
        <v>45659</v>
      </c>
      <c r="C2327" t="s">
        <v>45</v>
      </c>
      <c r="D2327" t="s">
        <v>65</v>
      </c>
      <c r="E2327" t="s">
        <v>19</v>
      </c>
      <c r="F2327" t="s">
        <v>16</v>
      </c>
      <c r="G2327">
        <v>32</v>
      </c>
      <c r="H2327" s="4">
        <v>200</v>
      </c>
      <c r="I2327" s="3">
        <v>0.1</v>
      </c>
      <c r="J2327" t="s">
        <v>72</v>
      </c>
      <c r="K2327" t="s">
        <v>59</v>
      </c>
      <c r="L2327" t="s">
        <v>34</v>
      </c>
      <c r="M2327" s="4">
        <f>+TablaVentas[[#This Row],[Cantidad]]*TablaVentas[[#This Row],[Precio_unitario]]*(1-TablaVentas[[#This Row],[Descuento]])</f>
        <v>5760</v>
      </c>
    </row>
    <row r="2328" spans="1:13" x14ac:dyDescent="0.25">
      <c r="A2328" t="s">
        <v>2398</v>
      </c>
      <c r="B2328">
        <v>46005</v>
      </c>
      <c r="C2328" t="s">
        <v>47</v>
      </c>
      <c r="D2328" t="s">
        <v>63</v>
      </c>
      <c r="E2328" t="s">
        <v>15</v>
      </c>
      <c r="F2328" t="s">
        <v>16</v>
      </c>
      <c r="G2328">
        <v>42</v>
      </c>
      <c r="H2328" s="4">
        <v>50</v>
      </c>
      <c r="I2328" s="3">
        <v>0.1</v>
      </c>
      <c r="J2328" t="s">
        <v>74</v>
      </c>
      <c r="K2328" t="s">
        <v>61</v>
      </c>
      <c r="L2328" t="s">
        <v>56</v>
      </c>
      <c r="M2328" s="4">
        <f>+TablaVentas[[#This Row],[Cantidad]]*TablaVentas[[#This Row],[Precio_unitario]]*(1-TablaVentas[[#This Row],[Descuento]])</f>
        <v>1890</v>
      </c>
    </row>
    <row r="2329" spans="1:13" x14ac:dyDescent="0.25">
      <c r="A2329" t="s">
        <v>2399</v>
      </c>
      <c r="B2329">
        <v>45813</v>
      </c>
      <c r="C2329" t="s">
        <v>46</v>
      </c>
      <c r="D2329" t="s">
        <v>65</v>
      </c>
      <c r="E2329" t="s">
        <v>19</v>
      </c>
      <c r="F2329" t="s">
        <v>16</v>
      </c>
      <c r="G2329">
        <v>42</v>
      </c>
      <c r="H2329" s="4">
        <v>200</v>
      </c>
      <c r="I2329" s="3">
        <v>0.1</v>
      </c>
      <c r="J2329" t="s">
        <v>70</v>
      </c>
      <c r="K2329" t="s">
        <v>62</v>
      </c>
      <c r="L2329" t="s">
        <v>57</v>
      </c>
      <c r="M2329" s="4">
        <f>+TablaVentas[[#This Row],[Cantidad]]*TablaVentas[[#This Row],[Precio_unitario]]*(1-TablaVentas[[#This Row],[Descuento]])</f>
        <v>7560</v>
      </c>
    </row>
    <row r="2330" spans="1:13" x14ac:dyDescent="0.25">
      <c r="A2330" t="s">
        <v>2400</v>
      </c>
      <c r="B2330">
        <v>46011</v>
      </c>
      <c r="C2330" t="s">
        <v>45</v>
      </c>
      <c r="D2330" t="s">
        <v>66</v>
      </c>
      <c r="E2330" t="s">
        <v>20</v>
      </c>
      <c r="F2330" t="s">
        <v>21</v>
      </c>
      <c r="G2330">
        <v>26</v>
      </c>
      <c r="H2330" s="4">
        <v>800</v>
      </c>
      <c r="I2330" s="3">
        <v>0.2</v>
      </c>
      <c r="J2330" t="s">
        <v>70</v>
      </c>
      <c r="K2330" t="s">
        <v>62</v>
      </c>
      <c r="L2330" t="s">
        <v>57</v>
      </c>
      <c r="M2330" s="4">
        <f>+TablaVentas[[#This Row],[Cantidad]]*TablaVentas[[#This Row],[Precio_unitario]]*(1-TablaVentas[[#This Row],[Descuento]])</f>
        <v>16640</v>
      </c>
    </row>
    <row r="2331" spans="1:13" x14ac:dyDescent="0.25">
      <c r="A2331" t="s">
        <v>2401</v>
      </c>
      <c r="B2331">
        <v>45898</v>
      </c>
      <c r="C2331" t="s">
        <v>46</v>
      </c>
      <c r="D2331" t="s">
        <v>64</v>
      </c>
      <c r="E2331" t="s">
        <v>17</v>
      </c>
      <c r="F2331" t="s">
        <v>18</v>
      </c>
      <c r="G2331">
        <v>16</v>
      </c>
      <c r="H2331" s="4">
        <v>1200</v>
      </c>
      <c r="I2331" s="3">
        <v>0.3</v>
      </c>
      <c r="J2331" t="s">
        <v>72</v>
      </c>
      <c r="K2331" t="s">
        <v>59</v>
      </c>
      <c r="L2331" t="s">
        <v>34</v>
      </c>
      <c r="M2331" s="4">
        <f>+TablaVentas[[#This Row],[Cantidad]]*TablaVentas[[#This Row],[Precio_unitario]]*(1-TablaVentas[[#This Row],[Descuento]])</f>
        <v>13440</v>
      </c>
    </row>
    <row r="2332" spans="1:13" x14ac:dyDescent="0.25">
      <c r="A2332" t="s">
        <v>2402</v>
      </c>
      <c r="B2332">
        <v>45900</v>
      </c>
      <c r="C2332" t="s">
        <v>46</v>
      </c>
      <c r="D2332" t="s">
        <v>65</v>
      </c>
      <c r="E2332" t="s">
        <v>19</v>
      </c>
      <c r="F2332" t="s">
        <v>16</v>
      </c>
      <c r="G2332">
        <v>10</v>
      </c>
      <c r="H2332" s="4">
        <v>200</v>
      </c>
      <c r="I2332" s="3">
        <v>0.1</v>
      </c>
      <c r="J2332" t="s">
        <v>74</v>
      </c>
      <c r="K2332" t="s">
        <v>58</v>
      </c>
      <c r="L2332" t="s">
        <v>30</v>
      </c>
      <c r="M2332" s="4">
        <f>+TablaVentas[[#This Row],[Cantidad]]*TablaVentas[[#This Row],[Precio_unitario]]*(1-TablaVentas[[#This Row],[Descuento]])</f>
        <v>1800</v>
      </c>
    </row>
    <row r="2333" spans="1:13" x14ac:dyDescent="0.25">
      <c r="A2333" t="s">
        <v>2403</v>
      </c>
      <c r="B2333">
        <v>45703</v>
      </c>
      <c r="C2333" t="s">
        <v>48</v>
      </c>
      <c r="D2333" t="s">
        <v>63</v>
      </c>
      <c r="E2333" t="s">
        <v>15</v>
      </c>
      <c r="F2333" t="s">
        <v>16</v>
      </c>
      <c r="G2333">
        <v>27</v>
      </c>
      <c r="H2333" s="4">
        <v>50</v>
      </c>
      <c r="I2333" s="3">
        <v>0.1</v>
      </c>
      <c r="J2333" t="s">
        <v>70</v>
      </c>
      <c r="K2333" t="s">
        <v>62</v>
      </c>
      <c r="L2333" t="s">
        <v>57</v>
      </c>
      <c r="M2333" s="4">
        <f>+TablaVentas[[#This Row],[Cantidad]]*TablaVentas[[#This Row],[Precio_unitario]]*(1-TablaVentas[[#This Row],[Descuento]])</f>
        <v>1215</v>
      </c>
    </row>
    <row r="2334" spans="1:13" x14ac:dyDescent="0.25">
      <c r="A2334" t="s">
        <v>2404</v>
      </c>
      <c r="B2334">
        <v>45997</v>
      </c>
      <c r="C2334" t="s">
        <v>48</v>
      </c>
      <c r="D2334" t="s">
        <v>66</v>
      </c>
      <c r="E2334" t="s">
        <v>20</v>
      </c>
      <c r="F2334" t="s">
        <v>21</v>
      </c>
      <c r="G2334">
        <v>42</v>
      </c>
      <c r="H2334" s="4">
        <v>800</v>
      </c>
      <c r="I2334" s="3">
        <v>0.2</v>
      </c>
      <c r="J2334" t="s">
        <v>72</v>
      </c>
      <c r="K2334" t="s">
        <v>58</v>
      </c>
      <c r="L2334" t="s">
        <v>30</v>
      </c>
      <c r="M2334" s="4">
        <f>+TablaVentas[[#This Row],[Cantidad]]*TablaVentas[[#This Row],[Precio_unitario]]*(1-TablaVentas[[#This Row],[Descuento]])</f>
        <v>26880</v>
      </c>
    </row>
    <row r="2335" spans="1:13" x14ac:dyDescent="0.25">
      <c r="A2335" t="s">
        <v>2405</v>
      </c>
      <c r="B2335">
        <v>45830</v>
      </c>
      <c r="C2335" t="s">
        <v>48</v>
      </c>
      <c r="D2335" t="s">
        <v>65</v>
      </c>
      <c r="E2335" t="s">
        <v>19</v>
      </c>
      <c r="F2335" t="s">
        <v>16</v>
      </c>
      <c r="G2335">
        <v>15</v>
      </c>
      <c r="H2335" s="4">
        <v>200</v>
      </c>
      <c r="I2335" s="3">
        <v>0.1</v>
      </c>
      <c r="J2335" t="s">
        <v>70</v>
      </c>
      <c r="K2335" t="s">
        <v>60</v>
      </c>
      <c r="L2335" t="s">
        <v>37</v>
      </c>
      <c r="M2335" s="4">
        <f>+TablaVentas[[#This Row],[Cantidad]]*TablaVentas[[#This Row],[Precio_unitario]]*(1-TablaVentas[[#This Row],[Descuento]])</f>
        <v>2700</v>
      </c>
    </row>
    <row r="2336" spans="1:13" x14ac:dyDescent="0.25">
      <c r="A2336" t="s">
        <v>2406</v>
      </c>
      <c r="B2336">
        <v>45844</v>
      </c>
      <c r="C2336" t="s">
        <v>47</v>
      </c>
      <c r="D2336" t="s">
        <v>64</v>
      </c>
      <c r="E2336" t="s">
        <v>17</v>
      </c>
      <c r="F2336" t="s">
        <v>18</v>
      </c>
      <c r="G2336">
        <v>23</v>
      </c>
      <c r="H2336" s="4">
        <v>1200</v>
      </c>
      <c r="I2336" s="3">
        <v>0.3</v>
      </c>
      <c r="J2336" t="s">
        <v>74</v>
      </c>
      <c r="K2336" t="s">
        <v>59</v>
      </c>
      <c r="L2336" t="s">
        <v>34</v>
      </c>
      <c r="M2336" s="4">
        <f>+TablaVentas[[#This Row],[Cantidad]]*TablaVentas[[#This Row],[Precio_unitario]]*(1-TablaVentas[[#This Row],[Descuento]])</f>
        <v>19320</v>
      </c>
    </row>
    <row r="2337" spans="1:13" x14ac:dyDescent="0.25">
      <c r="A2337" t="s">
        <v>2407</v>
      </c>
      <c r="B2337">
        <v>45775</v>
      </c>
      <c r="C2337" t="s">
        <v>48</v>
      </c>
      <c r="D2337" t="s">
        <v>65</v>
      </c>
      <c r="E2337" t="s">
        <v>19</v>
      </c>
      <c r="F2337" t="s">
        <v>16</v>
      </c>
      <c r="G2337">
        <v>28</v>
      </c>
      <c r="H2337" s="4">
        <v>200</v>
      </c>
      <c r="I2337" s="3">
        <v>0.1</v>
      </c>
      <c r="J2337" t="s">
        <v>70</v>
      </c>
      <c r="K2337" t="s">
        <v>60</v>
      </c>
      <c r="L2337" t="s">
        <v>37</v>
      </c>
      <c r="M2337" s="4">
        <f>+TablaVentas[[#This Row],[Cantidad]]*TablaVentas[[#This Row],[Precio_unitario]]*(1-TablaVentas[[#This Row],[Descuento]])</f>
        <v>5040</v>
      </c>
    </row>
    <row r="2338" spans="1:13" x14ac:dyDescent="0.25">
      <c r="A2338" t="s">
        <v>2408</v>
      </c>
      <c r="B2338">
        <v>45827</v>
      </c>
      <c r="C2338" t="s">
        <v>48</v>
      </c>
      <c r="D2338" t="s">
        <v>65</v>
      </c>
      <c r="E2338" t="s">
        <v>19</v>
      </c>
      <c r="F2338" t="s">
        <v>16</v>
      </c>
      <c r="G2338">
        <v>19</v>
      </c>
      <c r="H2338" s="4">
        <v>200</v>
      </c>
      <c r="I2338" s="3">
        <v>0.1</v>
      </c>
      <c r="J2338" t="s">
        <v>74</v>
      </c>
      <c r="K2338" t="s">
        <v>59</v>
      </c>
      <c r="L2338" t="s">
        <v>34</v>
      </c>
      <c r="M2338" s="4">
        <f>+TablaVentas[[#This Row],[Cantidad]]*TablaVentas[[#This Row],[Precio_unitario]]*(1-TablaVentas[[#This Row],[Descuento]])</f>
        <v>3420</v>
      </c>
    </row>
    <row r="2339" spans="1:13" x14ac:dyDescent="0.25">
      <c r="A2339" t="s">
        <v>2409</v>
      </c>
      <c r="B2339">
        <v>45921</v>
      </c>
      <c r="C2339" t="s">
        <v>46</v>
      </c>
      <c r="D2339" t="s">
        <v>65</v>
      </c>
      <c r="E2339" t="s">
        <v>19</v>
      </c>
      <c r="F2339" t="s">
        <v>16</v>
      </c>
      <c r="G2339">
        <v>30</v>
      </c>
      <c r="H2339" s="4">
        <v>200</v>
      </c>
      <c r="I2339" s="3">
        <v>0.1</v>
      </c>
      <c r="J2339" t="s">
        <v>74</v>
      </c>
      <c r="K2339" t="s">
        <v>61</v>
      </c>
      <c r="L2339" t="s">
        <v>56</v>
      </c>
      <c r="M2339" s="4">
        <f>+TablaVentas[[#This Row],[Cantidad]]*TablaVentas[[#This Row],[Precio_unitario]]*(1-TablaVentas[[#This Row],[Descuento]])</f>
        <v>5400</v>
      </c>
    </row>
    <row r="2340" spans="1:13" x14ac:dyDescent="0.25">
      <c r="A2340" t="s">
        <v>2410</v>
      </c>
      <c r="B2340">
        <v>45858</v>
      </c>
      <c r="C2340" t="s">
        <v>47</v>
      </c>
      <c r="D2340" t="s">
        <v>66</v>
      </c>
      <c r="E2340" t="s">
        <v>20</v>
      </c>
      <c r="F2340" t="s">
        <v>21</v>
      </c>
      <c r="G2340">
        <v>13</v>
      </c>
      <c r="H2340" s="4">
        <v>800</v>
      </c>
      <c r="I2340" s="3">
        <v>0.2</v>
      </c>
      <c r="J2340" t="s">
        <v>74</v>
      </c>
      <c r="K2340" t="s">
        <v>58</v>
      </c>
      <c r="L2340" t="s">
        <v>30</v>
      </c>
      <c r="M2340" s="4">
        <f>+TablaVentas[[#This Row],[Cantidad]]*TablaVentas[[#This Row],[Precio_unitario]]*(1-TablaVentas[[#This Row],[Descuento]])</f>
        <v>8320</v>
      </c>
    </row>
    <row r="2341" spans="1:13" x14ac:dyDescent="0.25">
      <c r="A2341" t="s">
        <v>2411</v>
      </c>
      <c r="B2341">
        <v>45712</v>
      </c>
      <c r="C2341" t="s">
        <v>47</v>
      </c>
      <c r="D2341" t="s">
        <v>66</v>
      </c>
      <c r="E2341" t="s">
        <v>20</v>
      </c>
      <c r="F2341" t="s">
        <v>21</v>
      </c>
      <c r="G2341">
        <v>20</v>
      </c>
      <c r="H2341" s="4">
        <v>800</v>
      </c>
      <c r="I2341" s="3">
        <v>0.2</v>
      </c>
      <c r="J2341" t="s">
        <v>70</v>
      </c>
      <c r="K2341" t="s">
        <v>61</v>
      </c>
      <c r="L2341" t="s">
        <v>56</v>
      </c>
      <c r="M2341" s="4">
        <f>+TablaVentas[[#This Row],[Cantidad]]*TablaVentas[[#This Row],[Precio_unitario]]*(1-TablaVentas[[#This Row],[Descuento]])</f>
        <v>12800</v>
      </c>
    </row>
    <row r="2342" spans="1:13" x14ac:dyDescent="0.25">
      <c r="A2342" t="s">
        <v>2412</v>
      </c>
      <c r="B2342">
        <v>45770</v>
      </c>
      <c r="C2342" t="s">
        <v>47</v>
      </c>
      <c r="D2342" t="s">
        <v>64</v>
      </c>
      <c r="E2342" t="s">
        <v>17</v>
      </c>
      <c r="F2342" t="s">
        <v>18</v>
      </c>
      <c r="G2342">
        <v>17</v>
      </c>
      <c r="H2342" s="4">
        <v>1200</v>
      </c>
      <c r="I2342" s="3">
        <v>0.3</v>
      </c>
      <c r="J2342" t="s">
        <v>74</v>
      </c>
      <c r="K2342" t="s">
        <v>59</v>
      </c>
      <c r="L2342" t="s">
        <v>34</v>
      </c>
      <c r="M2342" s="4">
        <f>+TablaVentas[[#This Row],[Cantidad]]*TablaVentas[[#This Row],[Precio_unitario]]*(1-TablaVentas[[#This Row],[Descuento]])</f>
        <v>14280</v>
      </c>
    </row>
    <row r="2343" spans="1:13" x14ac:dyDescent="0.25">
      <c r="A2343" t="s">
        <v>2413</v>
      </c>
      <c r="B2343">
        <v>45797</v>
      </c>
      <c r="C2343" t="s">
        <v>47</v>
      </c>
      <c r="D2343" t="s">
        <v>65</v>
      </c>
      <c r="E2343" t="s">
        <v>19</v>
      </c>
      <c r="F2343" t="s">
        <v>16</v>
      </c>
      <c r="G2343">
        <v>5</v>
      </c>
      <c r="H2343" s="4">
        <v>200</v>
      </c>
      <c r="I2343" s="3">
        <v>0.1</v>
      </c>
      <c r="J2343" t="s">
        <v>74</v>
      </c>
      <c r="K2343" t="s">
        <v>62</v>
      </c>
      <c r="L2343" t="s">
        <v>57</v>
      </c>
      <c r="M2343" s="4">
        <f>+TablaVentas[[#This Row],[Cantidad]]*TablaVentas[[#This Row],[Precio_unitario]]*(1-TablaVentas[[#This Row],[Descuento]])</f>
        <v>900</v>
      </c>
    </row>
    <row r="2344" spans="1:13" x14ac:dyDescent="0.25">
      <c r="A2344" t="s">
        <v>2414</v>
      </c>
      <c r="B2344">
        <v>46010</v>
      </c>
      <c r="C2344" t="s">
        <v>48</v>
      </c>
      <c r="D2344" t="s">
        <v>65</v>
      </c>
      <c r="E2344" t="s">
        <v>19</v>
      </c>
      <c r="F2344" t="s">
        <v>16</v>
      </c>
      <c r="G2344">
        <v>34</v>
      </c>
      <c r="H2344" s="4">
        <v>200</v>
      </c>
      <c r="I2344" s="3">
        <v>0.1</v>
      </c>
      <c r="J2344" t="s">
        <v>74</v>
      </c>
      <c r="K2344" t="s">
        <v>61</v>
      </c>
      <c r="L2344" t="s">
        <v>56</v>
      </c>
      <c r="M2344" s="4">
        <f>+TablaVentas[[#This Row],[Cantidad]]*TablaVentas[[#This Row],[Precio_unitario]]*(1-TablaVentas[[#This Row],[Descuento]])</f>
        <v>6120</v>
      </c>
    </row>
    <row r="2345" spans="1:13" x14ac:dyDescent="0.25">
      <c r="A2345" t="s">
        <v>2415</v>
      </c>
      <c r="B2345">
        <v>45690</v>
      </c>
      <c r="C2345" t="s">
        <v>46</v>
      </c>
      <c r="D2345" t="s">
        <v>66</v>
      </c>
      <c r="E2345" t="s">
        <v>20</v>
      </c>
      <c r="F2345" t="s">
        <v>21</v>
      </c>
      <c r="G2345">
        <v>13</v>
      </c>
      <c r="H2345" s="4">
        <v>800</v>
      </c>
      <c r="I2345" s="3">
        <v>0.2</v>
      </c>
      <c r="J2345" t="s">
        <v>74</v>
      </c>
      <c r="K2345" t="s">
        <v>60</v>
      </c>
      <c r="L2345" t="s">
        <v>37</v>
      </c>
      <c r="M2345" s="4">
        <f>+TablaVentas[[#This Row],[Cantidad]]*TablaVentas[[#This Row],[Precio_unitario]]*(1-TablaVentas[[#This Row],[Descuento]])</f>
        <v>8320</v>
      </c>
    </row>
    <row r="2346" spans="1:13" x14ac:dyDescent="0.25">
      <c r="A2346" t="s">
        <v>2416</v>
      </c>
      <c r="B2346">
        <v>45872</v>
      </c>
      <c r="C2346" t="s">
        <v>46</v>
      </c>
      <c r="D2346" t="s">
        <v>66</v>
      </c>
      <c r="E2346" t="s">
        <v>20</v>
      </c>
      <c r="F2346" t="s">
        <v>21</v>
      </c>
      <c r="G2346">
        <v>26</v>
      </c>
      <c r="H2346" s="4">
        <v>800</v>
      </c>
      <c r="I2346" s="3">
        <v>0.2</v>
      </c>
      <c r="J2346" t="s">
        <v>72</v>
      </c>
      <c r="K2346" t="s">
        <v>61</v>
      </c>
      <c r="L2346" t="s">
        <v>56</v>
      </c>
      <c r="M2346" s="4">
        <f>+TablaVentas[[#This Row],[Cantidad]]*TablaVentas[[#This Row],[Precio_unitario]]*(1-TablaVentas[[#This Row],[Descuento]])</f>
        <v>16640</v>
      </c>
    </row>
    <row r="2347" spans="1:13" x14ac:dyDescent="0.25">
      <c r="A2347" t="s">
        <v>2417</v>
      </c>
      <c r="B2347">
        <v>46019</v>
      </c>
      <c r="C2347" t="s">
        <v>47</v>
      </c>
      <c r="D2347" t="s">
        <v>66</v>
      </c>
      <c r="E2347" t="s">
        <v>20</v>
      </c>
      <c r="F2347" t="s">
        <v>21</v>
      </c>
      <c r="G2347">
        <v>16</v>
      </c>
      <c r="H2347" s="4">
        <v>800</v>
      </c>
      <c r="I2347" s="3">
        <v>0.2</v>
      </c>
      <c r="J2347" t="s">
        <v>72</v>
      </c>
      <c r="K2347" t="s">
        <v>62</v>
      </c>
      <c r="L2347" t="s">
        <v>57</v>
      </c>
      <c r="M2347" s="4">
        <f>+TablaVentas[[#This Row],[Cantidad]]*TablaVentas[[#This Row],[Precio_unitario]]*(1-TablaVentas[[#This Row],[Descuento]])</f>
        <v>10240</v>
      </c>
    </row>
    <row r="2348" spans="1:13" x14ac:dyDescent="0.25">
      <c r="A2348" t="s">
        <v>2418</v>
      </c>
      <c r="B2348">
        <v>45880</v>
      </c>
      <c r="C2348" t="s">
        <v>46</v>
      </c>
      <c r="D2348" t="s">
        <v>65</v>
      </c>
      <c r="E2348" t="s">
        <v>19</v>
      </c>
      <c r="F2348" t="s">
        <v>16</v>
      </c>
      <c r="G2348">
        <v>13</v>
      </c>
      <c r="H2348" s="4">
        <v>200</v>
      </c>
      <c r="I2348" s="3">
        <v>0.1</v>
      </c>
      <c r="J2348" t="s">
        <v>74</v>
      </c>
      <c r="K2348" t="s">
        <v>60</v>
      </c>
      <c r="L2348" t="s">
        <v>37</v>
      </c>
      <c r="M2348" s="4">
        <f>+TablaVentas[[#This Row],[Cantidad]]*TablaVentas[[#This Row],[Precio_unitario]]*(1-TablaVentas[[#This Row],[Descuento]])</f>
        <v>2340</v>
      </c>
    </row>
    <row r="2349" spans="1:13" x14ac:dyDescent="0.25">
      <c r="A2349" t="s">
        <v>2419</v>
      </c>
      <c r="B2349">
        <v>46020</v>
      </c>
      <c r="C2349" t="s">
        <v>45</v>
      </c>
      <c r="D2349" t="s">
        <v>65</v>
      </c>
      <c r="E2349" t="s">
        <v>19</v>
      </c>
      <c r="F2349" t="s">
        <v>16</v>
      </c>
      <c r="G2349">
        <v>41</v>
      </c>
      <c r="H2349" s="4">
        <v>200</v>
      </c>
      <c r="I2349" s="3">
        <v>0.1</v>
      </c>
      <c r="J2349" t="s">
        <v>72</v>
      </c>
      <c r="K2349" t="s">
        <v>62</v>
      </c>
      <c r="L2349" t="s">
        <v>57</v>
      </c>
      <c r="M2349" s="4">
        <f>+TablaVentas[[#This Row],[Cantidad]]*TablaVentas[[#This Row],[Precio_unitario]]*(1-TablaVentas[[#This Row],[Descuento]])</f>
        <v>7380</v>
      </c>
    </row>
    <row r="2350" spans="1:13" x14ac:dyDescent="0.25">
      <c r="A2350" t="s">
        <v>2420</v>
      </c>
      <c r="B2350">
        <v>45696</v>
      </c>
      <c r="C2350" t="s">
        <v>45</v>
      </c>
      <c r="D2350" t="s">
        <v>66</v>
      </c>
      <c r="E2350" t="s">
        <v>20</v>
      </c>
      <c r="F2350" t="s">
        <v>21</v>
      </c>
      <c r="G2350">
        <v>26</v>
      </c>
      <c r="H2350" s="4">
        <v>800</v>
      </c>
      <c r="I2350" s="3">
        <v>0.2</v>
      </c>
      <c r="J2350" t="s">
        <v>72</v>
      </c>
      <c r="K2350" t="s">
        <v>61</v>
      </c>
      <c r="L2350" t="s">
        <v>56</v>
      </c>
      <c r="M2350" s="4">
        <f>+TablaVentas[[#This Row],[Cantidad]]*TablaVentas[[#This Row],[Precio_unitario]]*(1-TablaVentas[[#This Row],[Descuento]])</f>
        <v>16640</v>
      </c>
    </row>
    <row r="2351" spans="1:13" x14ac:dyDescent="0.25">
      <c r="A2351" t="s">
        <v>2421</v>
      </c>
      <c r="B2351">
        <v>45765</v>
      </c>
      <c r="C2351" t="s">
        <v>47</v>
      </c>
      <c r="D2351" t="s">
        <v>66</v>
      </c>
      <c r="E2351" t="s">
        <v>20</v>
      </c>
      <c r="F2351" t="s">
        <v>21</v>
      </c>
      <c r="G2351">
        <v>25</v>
      </c>
      <c r="H2351" s="4">
        <v>800</v>
      </c>
      <c r="I2351" s="3">
        <v>0.2</v>
      </c>
      <c r="J2351" t="s">
        <v>74</v>
      </c>
      <c r="K2351" t="s">
        <v>58</v>
      </c>
      <c r="L2351" t="s">
        <v>30</v>
      </c>
      <c r="M2351" s="4">
        <f>+TablaVentas[[#This Row],[Cantidad]]*TablaVentas[[#This Row],[Precio_unitario]]*(1-TablaVentas[[#This Row],[Descuento]])</f>
        <v>16000</v>
      </c>
    </row>
    <row r="2352" spans="1:13" x14ac:dyDescent="0.25">
      <c r="A2352" t="s">
        <v>2422</v>
      </c>
      <c r="B2352">
        <v>45851</v>
      </c>
      <c r="C2352" t="s">
        <v>47</v>
      </c>
      <c r="D2352" t="s">
        <v>64</v>
      </c>
      <c r="E2352" t="s">
        <v>17</v>
      </c>
      <c r="F2352" t="s">
        <v>18</v>
      </c>
      <c r="G2352">
        <v>22</v>
      </c>
      <c r="H2352" s="4">
        <v>1200</v>
      </c>
      <c r="I2352" s="3">
        <v>0.3</v>
      </c>
      <c r="J2352" t="s">
        <v>72</v>
      </c>
      <c r="K2352" t="s">
        <v>60</v>
      </c>
      <c r="L2352" t="s">
        <v>37</v>
      </c>
      <c r="M2352" s="4">
        <f>+TablaVentas[[#This Row],[Cantidad]]*TablaVentas[[#This Row],[Precio_unitario]]*(1-TablaVentas[[#This Row],[Descuento]])</f>
        <v>18480</v>
      </c>
    </row>
    <row r="2353" spans="1:13" x14ac:dyDescent="0.25">
      <c r="A2353" t="s">
        <v>2423</v>
      </c>
      <c r="B2353">
        <v>45787</v>
      </c>
      <c r="C2353" t="s">
        <v>46</v>
      </c>
      <c r="D2353" t="s">
        <v>64</v>
      </c>
      <c r="E2353" t="s">
        <v>17</v>
      </c>
      <c r="F2353" t="s">
        <v>18</v>
      </c>
      <c r="G2353">
        <v>34</v>
      </c>
      <c r="H2353" s="4">
        <v>1200</v>
      </c>
      <c r="I2353" s="3">
        <v>0.3</v>
      </c>
      <c r="J2353" t="s">
        <v>72</v>
      </c>
      <c r="K2353" t="s">
        <v>62</v>
      </c>
      <c r="L2353" t="s">
        <v>57</v>
      </c>
      <c r="M2353" s="4">
        <f>+TablaVentas[[#This Row],[Cantidad]]*TablaVentas[[#This Row],[Precio_unitario]]*(1-TablaVentas[[#This Row],[Descuento]])</f>
        <v>28560</v>
      </c>
    </row>
    <row r="2354" spans="1:13" x14ac:dyDescent="0.25">
      <c r="A2354" t="s">
        <v>2424</v>
      </c>
      <c r="B2354">
        <v>45761</v>
      </c>
      <c r="C2354" t="s">
        <v>47</v>
      </c>
      <c r="D2354" t="s">
        <v>66</v>
      </c>
      <c r="E2354" t="s">
        <v>20</v>
      </c>
      <c r="F2354" t="s">
        <v>21</v>
      </c>
      <c r="G2354">
        <v>32</v>
      </c>
      <c r="H2354" s="4">
        <v>800</v>
      </c>
      <c r="I2354" s="3">
        <v>0.2</v>
      </c>
      <c r="J2354" t="s">
        <v>70</v>
      </c>
      <c r="K2354" t="s">
        <v>62</v>
      </c>
      <c r="L2354" t="s">
        <v>57</v>
      </c>
      <c r="M2354" s="4">
        <f>+TablaVentas[[#This Row],[Cantidad]]*TablaVentas[[#This Row],[Precio_unitario]]*(1-TablaVentas[[#This Row],[Descuento]])</f>
        <v>20480</v>
      </c>
    </row>
    <row r="2355" spans="1:13" x14ac:dyDescent="0.25">
      <c r="A2355" t="s">
        <v>2425</v>
      </c>
      <c r="B2355">
        <v>45914</v>
      </c>
      <c r="C2355" t="s">
        <v>48</v>
      </c>
      <c r="D2355" t="s">
        <v>63</v>
      </c>
      <c r="E2355" t="s">
        <v>15</v>
      </c>
      <c r="F2355" t="s">
        <v>16</v>
      </c>
      <c r="G2355">
        <v>20</v>
      </c>
      <c r="H2355" s="4">
        <v>50</v>
      </c>
      <c r="I2355" s="3">
        <v>0.1</v>
      </c>
      <c r="J2355" t="s">
        <v>72</v>
      </c>
      <c r="K2355" t="s">
        <v>62</v>
      </c>
      <c r="L2355" t="s">
        <v>57</v>
      </c>
      <c r="M2355" s="4">
        <f>+TablaVentas[[#This Row],[Cantidad]]*TablaVentas[[#This Row],[Precio_unitario]]*(1-TablaVentas[[#This Row],[Descuento]])</f>
        <v>900</v>
      </c>
    </row>
    <row r="2356" spans="1:13" x14ac:dyDescent="0.25">
      <c r="A2356" t="s">
        <v>2426</v>
      </c>
      <c r="B2356">
        <v>45834</v>
      </c>
      <c r="C2356" t="s">
        <v>47</v>
      </c>
      <c r="D2356" t="s">
        <v>65</v>
      </c>
      <c r="E2356" t="s">
        <v>19</v>
      </c>
      <c r="F2356" t="s">
        <v>16</v>
      </c>
      <c r="G2356">
        <v>41</v>
      </c>
      <c r="H2356" s="4">
        <v>200</v>
      </c>
      <c r="I2356" s="3">
        <v>0.1</v>
      </c>
      <c r="J2356" t="s">
        <v>70</v>
      </c>
      <c r="K2356" t="s">
        <v>61</v>
      </c>
      <c r="L2356" t="s">
        <v>56</v>
      </c>
      <c r="M2356" s="4">
        <f>+TablaVentas[[#This Row],[Cantidad]]*TablaVentas[[#This Row],[Precio_unitario]]*(1-TablaVentas[[#This Row],[Descuento]])</f>
        <v>7380</v>
      </c>
    </row>
    <row r="2357" spans="1:13" x14ac:dyDescent="0.25">
      <c r="A2357" t="s">
        <v>2427</v>
      </c>
      <c r="B2357">
        <v>45709</v>
      </c>
      <c r="C2357" t="s">
        <v>47</v>
      </c>
      <c r="D2357" t="s">
        <v>63</v>
      </c>
      <c r="E2357" t="s">
        <v>15</v>
      </c>
      <c r="F2357" t="s">
        <v>16</v>
      </c>
      <c r="G2357">
        <v>38</v>
      </c>
      <c r="H2357" s="4">
        <v>50</v>
      </c>
      <c r="I2357" s="3">
        <v>0.1</v>
      </c>
      <c r="J2357" t="s">
        <v>70</v>
      </c>
      <c r="K2357" t="s">
        <v>58</v>
      </c>
      <c r="L2357" t="s">
        <v>30</v>
      </c>
      <c r="M2357" s="4">
        <f>+TablaVentas[[#This Row],[Cantidad]]*TablaVentas[[#This Row],[Precio_unitario]]*(1-TablaVentas[[#This Row],[Descuento]])</f>
        <v>1710</v>
      </c>
    </row>
    <row r="2358" spans="1:13" x14ac:dyDescent="0.25">
      <c r="A2358" t="s">
        <v>2428</v>
      </c>
      <c r="B2358">
        <v>45813</v>
      </c>
      <c r="C2358" t="s">
        <v>48</v>
      </c>
      <c r="D2358" t="s">
        <v>64</v>
      </c>
      <c r="E2358" t="s">
        <v>17</v>
      </c>
      <c r="F2358" t="s">
        <v>18</v>
      </c>
      <c r="G2358">
        <v>23</v>
      </c>
      <c r="H2358" s="4">
        <v>1200</v>
      </c>
      <c r="I2358" s="3">
        <v>0.3</v>
      </c>
      <c r="J2358" t="s">
        <v>70</v>
      </c>
      <c r="K2358" t="s">
        <v>62</v>
      </c>
      <c r="L2358" t="s">
        <v>57</v>
      </c>
      <c r="M2358" s="4">
        <f>+TablaVentas[[#This Row],[Cantidad]]*TablaVentas[[#This Row],[Precio_unitario]]*(1-TablaVentas[[#This Row],[Descuento]])</f>
        <v>19320</v>
      </c>
    </row>
    <row r="2359" spans="1:13" x14ac:dyDescent="0.25">
      <c r="A2359" t="s">
        <v>2429</v>
      </c>
      <c r="B2359">
        <v>45914</v>
      </c>
      <c r="C2359" t="s">
        <v>47</v>
      </c>
      <c r="D2359" t="s">
        <v>66</v>
      </c>
      <c r="E2359" t="s">
        <v>20</v>
      </c>
      <c r="F2359" t="s">
        <v>21</v>
      </c>
      <c r="G2359">
        <v>11</v>
      </c>
      <c r="H2359" s="4">
        <v>800</v>
      </c>
      <c r="I2359" s="3">
        <v>0.2</v>
      </c>
      <c r="J2359" t="s">
        <v>74</v>
      </c>
      <c r="K2359" t="s">
        <v>60</v>
      </c>
      <c r="L2359" t="s">
        <v>37</v>
      </c>
      <c r="M2359" s="4">
        <f>+TablaVentas[[#This Row],[Cantidad]]*TablaVentas[[#This Row],[Precio_unitario]]*(1-TablaVentas[[#This Row],[Descuento]])</f>
        <v>7040</v>
      </c>
    </row>
    <row r="2360" spans="1:13" x14ac:dyDescent="0.25">
      <c r="A2360" t="s">
        <v>2430</v>
      </c>
      <c r="B2360">
        <v>45911</v>
      </c>
      <c r="C2360" t="s">
        <v>48</v>
      </c>
      <c r="D2360" t="s">
        <v>63</v>
      </c>
      <c r="E2360" t="s">
        <v>15</v>
      </c>
      <c r="F2360" t="s">
        <v>16</v>
      </c>
      <c r="G2360">
        <v>27</v>
      </c>
      <c r="H2360" s="4">
        <v>50</v>
      </c>
      <c r="I2360" s="3">
        <v>0.1</v>
      </c>
      <c r="J2360" t="s">
        <v>70</v>
      </c>
      <c r="K2360" t="s">
        <v>62</v>
      </c>
      <c r="L2360" t="s">
        <v>57</v>
      </c>
      <c r="M2360" s="4">
        <f>+TablaVentas[[#This Row],[Cantidad]]*TablaVentas[[#This Row],[Precio_unitario]]*(1-TablaVentas[[#This Row],[Descuento]])</f>
        <v>1215</v>
      </c>
    </row>
    <row r="2361" spans="1:13" x14ac:dyDescent="0.25">
      <c r="A2361" t="s">
        <v>2431</v>
      </c>
      <c r="B2361">
        <v>45920</v>
      </c>
      <c r="C2361" t="s">
        <v>45</v>
      </c>
      <c r="D2361" t="s">
        <v>64</v>
      </c>
      <c r="E2361" t="s">
        <v>17</v>
      </c>
      <c r="F2361" t="s">
        <v>18</v>
      </c>
      <c r="G2361">
        <v>17</v>
      </c>
      <c r="H2361" s="4">
        <v>1200</v>
      </c>
      <c r="I2361" s="3">
        <v>0.3</v>
      </c>
      <c r="J2361" t="s">
        <v>74</v>
      </c>
      <c r="K2361" t="s">
        <v>61</v>
      </c>
      <c r="L2361" t="s">
        <v>56</v>
      </c>
      <c r="M2361" s="4">
        <f>+TablaVentas[[#This Row],[Cantidad]]*TablaVentas[[#This Row],[Precio_unitario]]*(1-TablaVentas[[#This Row],[Descuento]])</f>
        <v>14280</v>
      </c>
    </row>
    <row r="2362" spans="1:13" x14ac:dyDescent="0.25">
      <c r="A2362" t="s">
        <v>2432</v>
      </c>
      <c r="B2362">
        <v>46001</v>
      </c>
      <c r="C2362" t="s">
        <v>46</v>
      </c>
      <c r="D2362" t="s">
        <v>64</v>
      </c>
      <c r="E2362" t="s">
        <v>17</v>
      </c>
      <c r="F2362" t="s">
        <v>18</v>
      </c>
      <c r="G2362">
        <v>18</v>
      </c>
      <c r="H2362" s="4">
        <v>1200</v>
      </c>
      <c r="I2362" s="3">
        <v>0.3</v>
      </c>
      <c r="J2362" t="s">
        <v>70</v>
      </c>
      <c r="K2362" t="s">
        <v>58</v>
      </c>
      <c r="L2362" t="s">
        <v>30</v>
      </c>
      <c r="M2362" s="4">
        <f>+TablaVentas[[#This Row],[Cantidad]]*TablaVentas[[#This Row],[Precio_unitario]]*(1-TablaVentas[[#This Row],[Descuento]])</f>
        <v>15119.999999999998</v>
      </c>
    </row>
    <row r="2363" spans="1:13" x14ac:dyDescent="0.25">
      <c r="A2363" t="s">
        <v>2433</v>
      </c>
      <c r="B2363">
        <v>45852</v>
      </c>
      <c r="C2363" t="s">
        <v>47</v>
      </c>
      <c r="D2363" t="s">
        <v>63</v>
      </c>
      <c r="E2363" t="s">
        <v>15</v>
      </c>
      <c r="F2363" t="s">
        <v>16</v>
      </c>
      <c r="G2363">
        <v>34</v>
      </c>
      <c r="H2363" s="4">
        <v>50</v>
      </c>
      <c r="I2363" s="3">
        <v>0.1</v>
      </c>
      <c r="J2363" t="s">
        <v>74</v>
      </c>
      <c r="K2363" t="s">
        <v>62</v>
      </c>
      <c r="L2363" t="s">
        <v>57</v>
      </c>
      <c r="M2363" s="4">
        <f>+TablaVentas[[#This Row],[Cantidad]]*TablaVentas[[#This Row],[Precio_unitario]]*(1-TablaVentas[[#This Row],[Descuento]])</f>
        <v>1530</v>
      </c>
    </row>
    <row r="2364" spans="1:13" x14ac:dyDescent="0.25">
      <c r="A2364" t="s">
        <v>2434</v>
      </c>
      <c r="B2364">
        <v>45662</v>
      </c>
      <c r="C2364" t="s">
        <v>47</v>
      </c>
      <c r="D2364" t="s">
        <v>65</v>
      </c>
      <c r="E2364" t="s">
        <v>19</v>
      </c>
      <c r="F2364" t="s">
        <v>16</v>
      </c>
      <c r="G2364">
        <v>33</v>
      </c>
      <c r="H2364" s="4">
        <v>200</v>
      </c>
      <c r="I2364" s="3">
        <v>0.1</v>
      </c>
      <c r="J2364" t="s">
        <v>74</v>
      </c>
      <c r="K2364" t="s">
        <v>59</v>
      </c>
      <c r="L2364" t="s">
        <v>34</v>
      </c>
      <c r="M2364" s="4">
        <f>+TablaVentas[[#This Row],[Cantidad]]*TablaVentas[[#This Row],[Precio_unitario]]*(1-TablaVentas[[#This Row],[Descuento]])</f>
        <v>5940</v>
      </c>
    </row>
    <row r="2365" spans="1:13" x14ac:dyDescent="0.25">
      <c r="A2365" t="s">
        <v>2435</v>
      </c>
      <c r="B2365">
        <v>46021</v>
      </c>
      <c r="C2365" t="s">
        <v>48</v>
      </c>
      <c r="D2365" t="s">
        <v>63</v>
      </c>
      <c r="E2365" t="s">
        <v>15</v>
      </c>
      <c r="F2365" t="s">
        <v>16</v>
      </c>
      <c r="G2365">
        <v>35</v>
      </c>
      <c r="H2365" s="4">
        <v>50</v>
      </c>
      <c r="I2365" s="3">
        <v>0.1</v>
      </c>
      <c r="J2365" t="s">
        <v>70</v>
      </c>
      <c r="K2365" t="s">
        <v>62</v>
      </c>
      <c r="L2365" t="s">
        <v>57</v>
      </c>
      <c r="M2365" s="4">
        <f>+TablaVentas[[#This Row],[Cantidad]]*TablaVentas[[#This Row],[Precio_unitario]]*(1-TablaVentas[[#This Row],[Descuento]])</f>
        <v>1575</v>
      </c>
    </row>
    <row r="2366" spans="1:13" x14ac:dyDescent="0.25">
      <c r="A2366" t="s">
        <v>2436</v>
      </c>
      <c r="B2366">
        <v>45839</v>
      </c>
      <c r="C2366" t="s">
        <v>45</v>
      </c>
      <c r="D2366" t="s">
        <v>64</v>
      </c>
      <c r="E2366" t="s">
        <v>17</v>
      </c>
      <c r="F2366" t="s">
        <v>18</v>
      </c>
      <c r="G2366">
        <v>11</v>
      </c>
      <c r="H2366" s="4">
        <v>1200</v>
      </c>
      <c r="I2366" s="3">
        <v>0.3</v>
      </c>
      <c r="J2366" t="s">
        <v>74</v>
      </c>
      <c r="K2366" t="s">
        <v>58</v>
      </c>
      <c r="L2366" t="s">
        <v>30</v>
      </c>
      <c r="M2366" s="4">
        <f>+TablaVentas[[#This Row],[Cantidad]]*TablaVentas[[#This Row],[Precio_unitario]]*(1-TablaVentas[[#This Row],[Descuento]])</f>
        <v>9240</v>
      </c>
    </row>
    <row r="2367" spans="1:13" x14ac:dyDescent="0.25">
      <c r="A2367" t="s">
        <v>2437</v>
      </c>
      <c r="B2367">
        <v>45794</v>
      </c>
      <c r="C2367" t="s">
        <v>48</v>
      </c>
      <c r="D2367" t="s">
        <v>65</v>
      </c>
      <c r="E2367" t="s">
        <v>19</v>
      </c>
      <c r="F2367" t="s">
        <v>16</v>
      </c>
      <c r="G2367">
        <v>38</v>
      </c>
      <c r="H2367" s="4">
        <v>200</v>
      </c>
      <c r="I2367" s="3">
        <v>0.1</v>
      </c>
      <c r="J2367" t="s">
        <v>70</v>
      </c>
      <c r="K2367" t="s">
        <v>61</v>
      </c>
      <c r="L2367" t="s">
        <v>56</v>
      </c>
      <c r="M2367" s="4">
        <f>+TablaVentas[[#This Row],[Cantidad]]*TablaVentas[[#This Row],[Precio_unitario]]*(1-TablaVentas[[#This Row],[Descuento]])</f>
        <v>6840</v>
      </c>
    </row>
    <row r="2368" spans="1:13" x14ac:dyDescent="0.25">
      <c r="A2368" t="s">
        <v>2438</v>
      </c>
      <c r="B2368">
        <v>45904</v>
      </c>
      <c r="C2368" t="s">
        <v>48</v>
      </c>
      <c r="D2368" t="s">
        <v>64</v>
      </c>
      <c r="E2368" t="s">
        <v>17</v>
      </c>
      <c r="F2368" t="s">
        <v>18</v>
      </c>
      <c r="G2368">
        <v>11</v>
      </c>
      <c r="H2368" s="4">
        <v>1200</v>
      </c>
      <c r="I2368" s="3">
        <v>0.3</v>
      </c>
      <c r="J2368" t="s">
        <v>74</v>
      </c>
      <c r="K2368" t="s">
        <v>61</v>
      </c>
      <c r="L2368" t="s">
        <v>56</v>
      </c>
      <c r="M2368" s="4">
        <f>+TablaVentas[[#This Row],[Cantidad]]*TablaVentas[[#This Row],[Precio_unitario]]*(1-TablaVentas[[#This Row],[Descuento]])</f>
        <v>9240</v>
      </c>
    </row>
    <row r="2369" spans="1:13" x14ac:dyDescent="0.25">
      <c r="A2369" t="s">
        <v>2439</v>
      </c>
      <c r="B2369">
        <v>45883</v>
      </c>
      <c r="C2369" t="s">
        <v>45</v>
      </c>
      <c r="D2369" t="s">
        <v>66</v>
      </c>
      <c r="E2369" t="s">
        <v>20</v>
      </c>
      <c r="F2369" t="s">
        <v>21</v>
      </c>
      <c r="G2369">
        <v>36</v>
      </c>
      <c r="H2369" s="4">
        <v>800</v>
      </c>
      <c r="I2369" s="3">
        <v>0.2</v>
      </c>
      <c r="J2369" t="s">
        <v>70</v>
      </c>
      <c r="K2369" t="s">
        <v>58</v>
      </c>
      <c r="L2369" t="s">
        <v>30</v>
      </c>
      <c r="M2369" s="4">
        <f>+TablaVentas[[#This Row],[Cantidad]]*TablaVentas[[#This Row],[Precio_unitario]]*(1-TablaVentas[[#This Row],[Descuento]])</f>
        <v>23040</v>
      </c>
    </row>
    <row r="2370" spans="1:13" x14ac:dyDescent="0.25">
      <c r="A2370" t="s">
        <v>2440</v>
      </c>
      <c r="B2370">
        <v>45857</v>
      </c>
      <c r="C2370" t="s">
        <v>46</v>
      </c>
      <c r="D2370" t="s">
        <v>65</v>
      </c>
      <c r="E2370" t="s">
        <v>19</v>
      </c>
      <c r="F2370" t="s">
        <v>16</v>
      </c>
      <c r="G2370">
        <v>10</v>
      </c>
      <c r="H2370" s="4">
        <v>200</v>
      </c>
      <c r="I2370" s="3">
        <v>0.1</v>
      </c>
      <c r="J2370" t="s">
        <v>70</v>
      </c>
      <c r="K2370" t="s">
        <v>58</v>
      </c>
      <c r="L2370" t="s">
        <v>30</v>
      </c>
      <c r="M2370" s="4">
        <f>+TablaVentas[[#This Row],[Cantidad]]*TablaVentas[[#This Row],[Precio_unitario]]*(1-TablaVentas[[#This Row],[Descuento]])</f>
        <v>1800</v>
      </c>
    </row>
    <row r="2371" spans="1:13" x14ac:dyDescent="0.25">
      <c r="A2371" t="s">
        <v>2441</v>
      </c>
      <c r="B2371">
        <v>45987</v>
      </c>
      <c r="C2371" t="s">
        <v>47</v>
      </c>
      <c r="D2371" t="s">
        <v>66</v>
      </c>
      <c r="E2371" t="s">
        <v>20</v>
      </c>
      <c r="F2371" t="s">
        <v>21</v>
      </c>
      <c r="G2371">
        <v>13</v>
      </c>
      <c r="H2371" s="4">
        <v>800</v>
      </c>
      <c r="I2371" s="3">
        <v>0.2</v>
      </c>
      <c r="J2371" t="s">
        <v>70</v>
      </c>
      <c r="K2371" t="s">
        <v>62</v>
      </c>
      <c r="L2371" t="s">
        <v>57</v>
      </c>
      <c r="M2371" s="4">
        <f>+TablaVentas[[#This Row],[Cantidad]]*TablaVentas[[#This Row],[Precio_unitario]]*(1-TablaVentas[[#This Row],[Descuento]])</f>
        <v>8320</v>
      </c>
    </row>
    <row r="2372" spans="1:13" x14ac:dyDescent="0.25">
      <c r="A2372" t="s">
        <v>2442</v>
      </c>
      <c r="B2372">
        <v>45844</v>
      </c>
      <c r="C2372" t="s">
        <v>48</v>
      </c>
      <c r="D2372" t="s">
        <v>66</v>
      </c>
      <c r="E2372" t="s">
        <v>20</v>
      </c>
      <c r="F2372" t="s">
        <v>21</v>
      </c>
      <c r="G2372">
        <v>27</v>
      </c>
      <c r="H2372" s="4">
        <v>800</v>
      </c>
      <c r="I2372" s="3">
        <v>0.2</v>
      </c>
      <c r="J2372" t="s">
        <v>74</v>
      </c>
      <c r="K2372" t="s">
        <v>60</v>
      </c>
      <c r="L2372" t="s">
        <v>37</v>
      </c>
      <c r="M2372" s="4">
        <f>+TablaVentas[[#This Row],[Cantidad]]*TablaVentas[[#This Row],[Precio_unitario]]*(1-TablaVentas[[#This Row],[Descuento]])</f>
        <v>17280</v>
      </c>
    </row>
    <row r="2373" spans="1:13" x14ac:dyDescent="0.25">
      <c r="A2373" t="s">
        <v>2443</v>
      </c>
      <c r="B2373">
        <v>45847</v>
      </c>
      <c r="C2373" t="s">
        <v>46</v>
      </c>
      <c r="D2373" t="s">
        <v>64</v>
      </c>
      <c r="E2373" t="s">
        <v>17</v>
      </c>
      <c r="F2373" t="s">
        <v>18</v>
      </c>
      <c r="G2373">
        <v>41</v>
      </c>
      <c r="H2373" s="4">
        <v>1200</v>
      </c>
      <c r="I2373" s="3">
        <v>0.3</v>
      </c>
      <c r="J2373" t="s">
        <v>74</v>
      </c>
      <c r="K2373" t="s">
        <v>62</v>
      </c>
      <c r="L2373" t="s">
        <v>57</v>
      </c>
      <c r="M2373" s="4">
        <f>+TablaVentas[[#This Row],[Cantidad]]*TablaVentas[[#This Row],[Precio_unitario]]*(1-TablaVentas[[#This Row],[Descuento]])</f>
        <v>34440</v>
      </c>
    </row>
    <row r="2374" spans="1:13" x14ac:dyDescent="0.25">
      <c r="A2374" t="s">
        <v>2444</v>
      </c>
      <c r="B2374">
        <v>45747</v>
      </c>
      <c r="C2374" t="s">
        <v>45</v>
      </c>
      <c r="D2374" t="s">
        <v>64</v>
      </c>
      <c r="E2374" t="s">
        <v>17</v>
      </c>
      <c r="F2374" t="s">
        <v>18</v>
      </c>
      <c r="G2374">
        <v>36</v>
      </c>
      <c r="H2374" s="4">
        <v>1200</v>
      </c>
      <c r="I2374" s="3">
        <v>0.3</v>
      </c>
      <c r="J2374" t="s">
        <v>70</v>
      </c>
      <c r="K2374" t="s">
        <v>61</v>
      </c>
      <c r="L2374" t="s">
        <v>56</v>
      </c>
      <c r="M2374" s="4">
        <f>+TablaVentas[[#This Row],[Cantidad]]*TablaVentas[[#This Row],[Precio_unitario]]*(1-TablaVentas[[#This Row],[Descuento]])</f>
        <v>30239.999999999996</v>
      </c>
    </row>
    <row r="2375" spans="1:13" x14ac:dyDescent="0.25">
      <c r="A2375" t="s">
        <v>2445</v>
      </c>
      <c r="B2375">
        <v>45969</v>
      </c>
      <c r="C2375" t="s">
        <v>48</v>
      </c>
      <c r="D2375" t="s">
        <v>64</v>
      </c>
      <c r="E2375" t="s">
        <v>17</v>
      </c>
      <c r="F2375" t="s">
        <v>18</v>
      </c>
      <c r="G2375">
        <v>32</v>
      </c>
      <c r="H2375" s="4">
        <v>1200</v>
      </c>
      <c r="I2375" s="3">
        <v>0.3</v>
      </c>
      <c r="J2375" t="s">
        <v>72</v>
      </c>
      <c r="K2375" t="s">
        <v>59</v>
      </c>
      <c r="L2375" t="s">
        <v>34</v>
      </c>
      <c r="M2375" s="4">
        <f>+TablaVentas[[#This Row],[Cantidad]]*TablaVentas[[#This Row],[Precio_unitario]]*(1-TablaVentas[[#This Row],[Descuento]])</f>
        <v>26880</v>
      </c>
    </row>
    <row r="2376" spans="1:13" x14ac:dyDescent="0.25">
      <c r="A2376" t="s">
        <v>2446</v>
      </c>
      <c r="B2376">
        <v>45919</v>
      </c>
      <c r="C2376" t="s">
        <v>46</v>
      </c>
      <c r="D2376" t="s">
        <v>63</v>
      </c>
      <c r="E2376" t="s">
        <v>15</v>
      </c>
      <c r="F2376" t="s">
        <v>16</v>
      </c>
      <c r="G2376">
        <v>29</v>
      </c>
      <c r="H2376" s="4">
        <v>50</v>
      </c>
      <c r="I2376" s="3">
        <v>0.1</v>
      </c>
      <c r="J2376" t="s">
        <v>74</v>
      </c>
      <c r="K2376" t="s">
        <v>60</v>
      </c>
      <c r="L2376" t="s">
        <v>37</v>
      </c>
      <c r="M2376" s="4">
        <f>+TablaVentas[[#This Row],[Cantidad]]*TablaVentas[[#This Row],[Precio_unitario]]*(1-TablaVentas[[#This Row],[Descuento]])</f>
        <v>1305</v>
      </c>
    </row>
    <row r="2377" spans="1:13" x14ac:dyDescent="0.25">
      <c r="A2377" t="s">
        <v>2447</v>
      </c>
      <c r="B2377">
        <v>45716</v>
      </c>
      <c r="C2377" t="s">
        <v>47</v>
      </c>
      <c r="D2377" t="s">
        <v>63</v>
      </c>
      <c r="E2377" t="s">
        <v>15</v>
      </c>
      <c r="F2377" t="s">
        <v>16</v>
      </c>
      <c r="G2377">
        <v>44</v>
      </c>
      <c r="H2377" s="4">
        <v>50</v>
      </c>
      <c r="I2377" s="3">
        <v>0.1</v>
      </c>
      <c r="J2377" t="s">
        <v>70</v>
      </c>
      <c r="K2377" t="s">
        <v>59</v>
      </c>
      <c r="L2377" t="s">
        <v>34</v>
      </c>
      <c r="M2377" s="4">
        <f>+TablaVentas[[#This Row],[Cantidad]]*TablaVentas[[#This Row],[Precio_unitario]]*(1-TablaVentas[[#This Row],[Descuento]])</f>
        <v>1980</v>
      </c>
    </row>
    <row r="2378" spans="1:13" x14ac:dyDescent="0.25">
      <c r="A2378" t="s">
        <v>2448</v>
      </c>
      <c r="B2378">
        <v>45672</v>
      </c>
      <c r="C2378" t="s">
        <v>46</v>
      </c>
      <c r="D2378" t="s">
        <v>63</v>
      </c>
      <c r="E2378" t="s">
        <v>15</v>
      </c>
      <c r="F2378" t="s">
        <v>16</v>
      </c>
      <c r="G2378">
        <v>18</v>
      </c>
      <c r="H2378" s="4">
        <v>50</v>
      </c>
      <c r="I2378" s="3">
        <v>0.1</v>
      </c>
      <c r="J2378" t="s">
        <v>74</v>
      </c>
      <c r="K2378" t="s">
        <v>60</v>
      </c>
      <c r="L2378" t="s">
        <v>37</v>
      </c>
      <c r="M2378" s="4">
        <f>+TablaVentas[[#This Row],[Cantidad]]*TablaVentas[[#This Row],[Precio_unitario]]*(1-TablaVentas[[#This Row],[Descuento]])</f>
        <v>810</v>
      </c>
    </row>
    <row r="2379" spans="1:13" x14ac:dyDescent="0.25">
      <c r="A2379" t="s">
        <v>2449</v>
      </c>
      <c r="B2379">
        <v>45694</v>
      </c>
      <c r="C2379" t="s">
        <v>46</v>
      </c>
      <c r="D2379" t="s">
        <v>64</v>
      </c>
      <c r="E2379" t="s">
        <v>17</v>
      </c>
      <c r="F2379" t="s">
        <v>18</v>
      </c>
      <c r="G2379">
        <v>34</v>
      </c>
      <c r="H2379" s="4">
        <v>1200</v>
      </c>
      <c r="I2379" s="3">
        <v>0.3</v>
      </c>
      <c r="J2379" t="s">
        <v>70</v>
      </c>
      <c r="K2379" t="s">
        <v>60</v>
      </c>
      <c r="L2379" t="s">
        <v>37</v>
      </c>
      <c r="M2379" s="4">
        <f>+TablaVentas[[#This Row],[Cantidad]]*TablaVentas[[#This Row],[Precio_unitario]]*(1-TablaVentas[[#This Row],[Descuento]])</f>
        <v>28560</v>
      </c>
    </row>
    <row r="2380" spans="1:13" x14ac:dyDescent="0.25">
      <c r="A2380" t="s">
        <v>2450</v>
      </c>
      <c r="B2380">
        <v>45779</v>
      </c>
      <c r="C2380" t="s">
        <v>48</v>
      </c>
      <c r="D2380" t="s">
        <v>63</v>
      </c>
      <c r="E2380" t="s">
        <v>15</v>
      </c>
      <c r="F2380" t="s">
        <v>16</v>
      </c>
      <c r="G2380">
        <v>38</v>
      </c>
      <c r="H2380" s="4">
        <v>50</v>
      </c>
      <c r="I2380" s="3">
        <v>0.1</v>
      </c>
      <c r="J2380" t="s">
        <v>70</v>
      </c>
      <c r="K2380" t="s">
        <v>61</v>
      </c>
      <c r="L2380" t="s">
        <v>56</v>
      </c>
      <c r="M2380" s="4">
        <f>+TablaVentas[[#This Row],[Cantidad]]*TablaVentas[[#This Row],[Precio_unitario]]*(1-TablaVentas[[#This Row],[Descuento]])</f>
        <v>1710</v>
      </c>
    </row>
    <row r="2381" spans="1:13" x14ac:dyDescent="0.25">
      <c r="A2381" t="s">
        <v>2451</v>
      </c>
      <c r="B2381">
        <v>45738</v>
      </c>
      <c r="C2381" t="s">
        <v>45</v>
      </c>
      <c r="D2381" t="s">
        <v>63</v>
      </c>
      <c r="E2381" t="s">
        <v>15</v>
      </c>
      <c r="F2381" t="s">
        <v>16</v>
      </c>
      <c r="G2381">
        <v>32</v>
      </c>
      <c r="H2381" s="4">
        <v>50</v>
      </c>
      <c r="I2381" s="3">
        <v>0.1</v>
      </c>
      <c r="J2381" t="s">
        <v>74</v>
      </c>
      <c r="K2381" t="s">
        <v>60</v>
      </c>
      <c r="L2381" t="s">
        <v>37</v>
      </c>
      <c r="M2381" s="4">
        <f>+TablaVentas[[#This Row],[Cantidad]]*TablaVentas[[#This Row],[Precio_unitario]]*(1-TablaVentas[[#This Row],[Descuento]])</f>
        <v>1440</v>
      </c>
    </row>
    <row r="2382" spans="1:13" x14ac:dyDescent="0.25">
      <c r="A2382" t="s">
        <v>2452</v>
      </c>
      <c r="B2382">
        <v>46003</v>
      </c>
      <c r="C2382" t="s">
        <v>47</v>
      </c>
      <c r="D2382" t="s">
        <v>63</v>
      </c>
      <c r="E2382" t="s">
        <v>15</v>
      </c>
      <c r="F2382" t="s">
        <v>16</v>
      </c>
      <c r="G2382">
        <v>12</v>
      </c>
      <c r="H2382" s="4">
        <v>50</v>
      </c>
      <c r="I2382" s="3">
        <v>0.1</v>
      </c>
      <c r="J2382" t="s">
        <v>72</v>
      </c>
      <c r="K2382" t="s">
        <v>61</v>
      </c>
      <c r="L2382" t="s">
        <v>56</v>
      </c>
      <c r="M2382" s="4">
        <f>+TablaVentas[[#This Row],[Cantidad]]*TablaVentas[[#This Row],[Precio_unitario]]*(1-TablaVentas[[#This Row],[Descuento]])</f>
        <v>540</v>
      </c>
    </row>
    <row r="2383" spans="1:13" x14ac:dyDescent="0.25">
      <c r="A2383" t="s">
        <v>2453</v>
      </c>
      <c r="B2383">
        <v>45745</v>
      </c>
      <c r="C2383" t="s">
        <v>46</v>
      </c>
      <c r="D2383" t="s">
        <v>65</v>
      </c>
      <c r="E2383" t="s">
        <v>19</v>
      </c>
      <c r="F2383" t="s">
        <v>16</v>
      </c>
      <c r="G2383">
        <v>15</v>
      </c>
      <c r="H2383" s="4">
        <v>200</v>
      </c>
      <c r="I2383" s="3">
        <v>0.1</v>
      </c>
      <c r="J2383" t="s">
        <v>70</v>
      </c>
      <c r="K2383" t="s">
        <v>61</v>
      </c>
      <c r="L2383" t="s">
        <v>56</v>
      </c>
      <c r="M2383" s="4">
        <f>+TablaVentas[[#This Row],[Cantidad]]*TablaVentas[[#This Row],[Precio_unitario]]*(1-TablaVentas[[#This Row],[Descuento]])</f>
        <v>2700</v>
      </c>
    </row>
    <row r="2384" spans="1:13" x14ac:dyDescent="0.25">
      <c r="A2384" t="s">
        <v>2454</v>
      </c>
      <c r="B2384">
        <v>45901</v>
      </c>
      <c r="C2384" t="s">
        <v>47</v>
      </c>
      <c r="D2384" t="s">
        <v>63</v>
      </c>
      <c r="E2384" t="s">
        <v>15</v>
      </c>
      <c r="F2384" t="s">
        <v>16</v>
      </c>
      <c r="G2384">
        <v>42</v>
      </c>
      <c r="H2384" s="4">
        <v>50</v>
      </c>
      <c r="I2384" s="3">
        <v>0.1</v>
      </c>
      <c r="J2384" t="s">
        <v>72</v>
      </c>
      <c r="K2384" t="s">
        <v>58</v>
      </c>
      <c r="L2384" t="s">
        <v>30</v>
      </c>
      <c r="M2384" s="4">
        <f>+TablaVentas[[#This Row],[Cantidad]]*TablaVentas[[#This Row],[Precio_unitario]]*(1-TablaVentas[[#This Row],[Descuento]])</f>
        <v>1890</v>
      </c>
    </row>
    <row r="2385" spans="1:13" x14ac:dyDescent="0.25">
      <c r="A2385" t="s">
        <v>2455</v>
      </c>
      <c r="B2385">
        <v>45775</v>
      </c>
      <c r="C2385" t="s">
        <v>47</v>
      </c>
      <c r="D2385" t="s">
        <v>63</v>
      </c>
      <c r="E2385" t="s">
        <v>15</v>
      </c>
      <c r="F2385" t="s">
        <v>16</v>
      </c>
      <c r="G2385">
        <v>41</v>
      </c>
      <c r="H2385" s="4">
        <v>50</v>
      </c>
      <c r="I2385" s="3">
        <v>0.1</v>
      </c>
      <c r="J2385" t="s">
        <v>74</v>
      </c>
      <c r="K2385" t="s">
        <v>60</v>
      </c>
      <c r="L2385" t="s">
        <v>37</v>
      </c>
      <c r="M2385" s="4">
        <f>+TablaVentas[[#This Row],[Cantidad]]*TablaVentas[[#This Row],[Precio_unitario]]*(1-TablaVentas[[#This Row],[Descuento]])</f>
        <v>1845</v>
      </c>
    </row>
    <row r="2386" spans="1:13" x14ac:dyDescent="0.25">
      <c r="A2386" t="s">
        <v>2456</v>
      </c>
      <c r="B2386">
        <v>45948</v>
      </c>
      <c r="C2386" t="s">
        <v>45</v>
      </c>
      <c r="D2386" t="s">
        <v>64</v>
      </c>
      <c r="E2386" t="s">
        <v>17</v>
      </c>
      <c r="F2386" t="s">
        <v>18</v>
      </c>
      <c r="G2386">
        <v>25</v>
      </c>
      <c r="H2386" s="4">
        <v>1200</v>
      </c>
      <c r="I2386" s="3">
        <v>0.3</v>
      </c>
      <c r="J2386" t="s">
        <v>74</v>
      </c>
      <c r="K2386" t="s">
        <v>60</v>
      </c>
      <c r="L2386" t="s">
        <v>37</v>
      </c>
      <c r="M2386" s="4">
        <f>+TablaVentas[[#This Row],[Cantidad]]*TablaVentas[[#This Row],[Precio_unitario]]*(1-TablaVentas[[#This Row],[Descuento]])</f>
        <v>21000</v>
      </c>
    </row>
    <row r="2387" spans="1:13" x14ac:dyDescent="0.25">
      <c r="A2387" t="s">
        <v>2457</v>
      </c>
      <c r="B2387">
        <v>45844</v>
      </c>
      <c r="C2387" t="s">
        <v>46</v>
      </c>
      <c r="D2387" t="s">
        <v>63</v>
      </c>
      <c r="E2387" t="s">
        <v>15</v>
      </c>
      <c r="F2387" t="s">
        <v>16</v>
      </c>
      <c r="G2387">
        <v>43</v>
      </c>
      <c r="H2387" s="4">
        <v>50</v>
      </c>
      <c r="I2387" s="3">
        <v>0.1</v>
      </c>
      <c r="J2387" t="s">
        <v>70</v>
      </c>
      <c r="K2387" t="s">
        <v>59</v>
      </c>
      <c r="L2387" t="s">
        <v>34</v>
      </c>
      <c r="M2387" s="4">
        <f>+TablaVentas[[#This Row],[Cantidad]]*TablaVentas[[#This Row],[Precio_unitario]]*(1-TablaVentas[[#This Row],[Descuento]])</f>
        <v>1935</v>
      </c>
    </row>
    <row r="2388" spans="1:13" x14ac:dyDescent="0.25">
      <c r="A2388" t="s">
        <v>2458</v>
      </c>
      <c r="B2388">
        <v>45896</v>
      </c>
      <c r="C2388" t="s">
        <v>48</v>
      </c>
      <c r="D2388" t="s">
        <v>63</v>
      </c>
      <c r="E2388" t="s">
        <v>15</v>
      </c>
      <c r="F2388" t="s">
        <v>16</v>
      </c>
      <c r="G2388">
        <v>19</v>
      </c>
      <c r="H2388" s="4">
        <v>50</v>
      </c>
      <c r="I2388" s="3">
        <v>0.1</v>
      </c>
      <c r="J2388" t="s">
        <v>70</v>
      </c>
      <c r="K2388" t="s">
        <v>62</v>
      </c>
      <c r="L2388" t="s">
        <v>57</v>
      </c>
      <c r="M2388" s="4">
        <f>+TablaVentas[[#This Row],[Cantidad]]*TablaVentas[[#This Row],[Precio_unitario]]*(1-TablaVentas[[#This Row],[Descuento]])</f>
        <v>855</v>
      </c>
    </row>
    <row r="2389" spans="1:13" x14ac:dyDescent="0.25">
      <c r="A2389" t="s">
        <v>2459</v>
      </c>
      <c r="B2389">
        <v>45686</v>
      </c>
      <c r="C2389" t="s">
        <v>48</v>
      </c>
      <c r="D2389" t="s">
        <v>64</v>
      </c>
      <c r="E2389" t="s">
        <v>17</v>
      </c>
      <c r="F2389" t="s">
        <v>18</v>
      </c>
      <c r="G2389">
        <v>45</v>
      </c>
      <c r="H2389" s="4">
        <v>1200</v>
      </c>
      <c r="I2389" s="3">
        <v>0.3</v>
      </c>
      <c r="J2389" t="s">
        <v>74</v>
      </c>
      <c r="K2389" t="s">
        <v>61</v>
      </c>
      <c r="L2389" t="s">
        <v>56</v>
      </c>
      <c r="M2389" s="4">
        <f>+TablaVentas[[#This Row],[Cantidad]]*TablaVentas[[#This Row],[Precio_unitario]]*(1-TablaVentas[[#This Row],[Descuento]])</f>
        <v>37800</v>
      </c>
    </row>
    <row r="2390" spans="1:13" x14ac:dyDescent="0.25">
      <c r="A2390" t="s">
        <v>2460</v>
      </c>
      <c r="B2390">
        <v>45870</v>
      </c>
      <c r="C2390" t="s">
        <v>47</v>
      </c>
      <c r="D2390" t="s">
        <v>66</v>
      </c>
      <c r="E2390" t="s">
        <v>20</v>
      </c>
      <c r="F2390" t="s">
        <v>21</v>
      </c>
      <c r="G2390">
        <v>7</v>
      </c>
      <c r="H2390" s="4">
        <v>800</v>
      </c>
      <c r="I2390" s="3">
        <v>0.2</v>
      </c>
      <c r="J2390" t="s">
        <v>74</v>
      </c>
      <c r="K2390" t="s">
        <v>59</v>
      </c>
      <c r="L2390" t="s">
        <v>34</v>
      </c>
      <c r="M2390" s="4">
        <f>+TablaVentas[[#This Row],[Cantidad]]*TablaVentas[[#This Row],[Precio_unitario]]*(1-TablaVentas[[#This Row],[Descuento]])</f>
        <v>4480</v>
      </c>
    </row>
    <row r="2391" spans="1:13" x14ac:dyDescent="0.25">
      <c r="A2391" t="s">
        <v>2461</v>
      </c>
      <c r="B2391">
        <v>45881</v>
      </c>
      <c r="C2391" t="s">
        <v>45</v>
      </c>
      <c r="D2391" t="s">
        <v>63</v>
      </c>
      <c r="E2391" t="s">
        <v>15</v>
      </c>
      <c r="F2391" t="s">
        <v>16</v>
      </c>
      <c r="G2391">
        <v>20</v>
      </c>
      <c r="H2391" s="4">
        <v>50</v>
      </c>
      <c r="I2391" s="3">
        <v>0.1</v>
      </c>
      <c r="J2391" t="s">
        <v>74</v>
      </c>
      <c r="K2391" t="s">
        <v>62</v>
      </c>
      <c r="L2391" t="s">
        <v>57</v>
      </c>
      <c r="M2391" s="4">
        <f>+TablaVentas[[#This Row],[Cantidad]]*TablaVentas[[#This Row],[Precio_unitario]]*(1-TablaVentas[[#This Row],[Descuento]])</f>
        <v>900</v>
      </c>
    </row>
    <row r="2392" spans="1:13" x14ac:dyDescent="0.25">
      <c r="A2392" t="s">
        <v>2462</v>
      </c>
      <c r="B2392">
        <v>45764</v>
      </c>
      <c r="C2392" t="s">
        <v>48</v>
      </c>
      <c r="D2392" t="s">
        <v>63</v>
      </c>
      <c r="E2392" t="s">
        <v>15</v>
      </c>
      <c r="F2392" t="s">
        <v>16</v>
      </c>
      <c r="G2392">
        <v>43</v>
      </c>
      <c r="H2392" s="4">
        <v>50</v>
      </c>
      <c r="I2392" s="3">
        <v>0.1</v>
      </c>
      <c r="J2392" t="s">
        <v>74</v>
      </c>
      <c r="K2392" t="s">
        <v>60</v>
      </c>
      <c r="L2392" t="s">
        <v>37</v>
      </c>
      <c r="M2392" s="4">
        <f>+TablaVentas[[#This Row],[Cantidad]]*TablaVentas[[#This Row],[Precio_unitario]]*(1-TablaVentas[[#This Row],[Descuento]])</f>
        <v>1935</v>
      </c>
    </row>
    <row r="2393" spans="1:13" x14ac:dyDescent="0.25">
      <c r="A2393" t="s">
        <v>2463</v>
      </c>
      <c r="B2393">
        <v>45720</v>
      </c>
      <c r="C2393" t="s">
        <v>46</v>
      </c>
      <c r="D2393" t="s">
        <v>64</v>
      </c>
      <c r="E2393" t="s">
        <v>17</v>
      </c>
      <c r="F2393" t="s">
        <v>18</v>
      </c>
      <c r="G2393">
        <v>33</v>
      </c>
      <c r="H2393" s="4">
        <v>1200</v>
      </c>
      <c r="I2393" s="3">
        <v>0.3</v>
      </c>
      <c r="J2393" t="s">
        <v>74</v>
      </c>
      <c r="K2393" t="s">
        <v>59</v>
      </c>
      <c r="L2393" t="s">
        <v>34</v>
      </c>
      <c r="M2393" s="4">
        <f>+TablaVentas[[#This Row],[Cantidad]]*TablaVentas[[#This Row],[Precio_unitario]]*(1-TablaVentas[[#This Row],[Descuento]])</f>
        <v>27720</v>
      </c>
    </row>
    <row r="2394" spans="1:13" x14ac:dyDescent="0.25">
      <c r="A2394" t="s">
        <v>2464</v>
      </c>
      <c r="B2394">
        <v>45845</v>
      </c>
      <c r="C2394" t="s">
        <v>47</v>
      </c>
      <c r="D2394" t="s">
        <v>63</v>
      </c>
      <c r="E2394" t="s">
        <v>15</v>
      </c>
      <c r="F2394" t="s">
        <v>16</v>
      </c>
      <c r="G2394">
        <v>40</v>
      </c>
      <c r="H2394" s="4">
        <v>50</v>
      </c>
      <c r="I2394" s="3">
        <v>0.1</v>
      </c>
      <c r="J2394" t="s">
        <v>74</v>
      </c>
      <c r="K2394" t="s">
        <v>61</v>
      </c>
      <c r="L2394" t="s">
        <v>56</v>
      </c>
      <c r="M2394" s="4">
        <f>+TablaVentas[[#This Row],[Cantidad]]*TablaVentas[[#This Row],[Precio_unitario]]*(1-TablaVentas[[#This Row],[Descuento]])</f>
        <v>1800</v>
      </c>
    </row>
    <row r="2395" spans="1:13" x14ac:dyDescent="0.25">
      <c r="A2395" t="s">
        <v>2465</v>
      </c>
      <c r="B2395">
        <v>45866</v>
      </c>
      <c r="C2395" t="s">
        <v>45</v>
      </c>
      <c r="D2395" t="s">
        <v>66</v>
      </c>
      <c r="E2395" t="s">
        <v>20</v>
      </c>
      <c r="F2395" t="s">
        <v>21</v>
      </c>
      <c r="G2395">
        <v>9</v>
      </c>
      <c r="H2395" s="4">
        <v>800</v>
      </c>
      <c r="I2395" s="3">
        <v>0.2</v>
      </c>
      <c r="J2395" t="s">
        <v>70</v>
      </c>
      <c r="K2395" t="s">
        <v>60</v>
      </c>
      <c r="L2395" t="s">
        <v>37</v>
      </c>
      <c r="M2395" s="4">
        <f>+TablaVentas[[#This Row],[Cantidad]]*TablaVentas[[#This Row],[Precio_unitario]]*(1-TablaVentas[[#This Row],[Descuento]])</f>
        <v>5760</v>
      </c>
    </row>
    <row r="2396" spans="1:13" x14ac:dyDescent="0.25">
      <c r="A2396" t="s">
        <v>2466</v>
      </c>
      <c r="B2396">
        <v>45998</v>
      </c>
      <c r="C2396" t="s">
        <v>48</v>
      </c>
      <c r="D2396" t="s">
        <v>63</v>
      </c>
      <c r="E2396" t="s">
        <v>15</v>
      </c>
      <c r="F2396" t="s">
        <v>16</v>
      </c>
      <c r="G2396">
        <v>16</v>
      </c>
      <c r="H2396" s="4">
        <v>50</v>
      </c>
      <c r="I2396" s="3">
        <v>0.1</v>
      </c>
      <c r="J2396" t="s">
        <v>70</v>
      </c>
      <c r="K2396" t="s">
        <v>62</v>
      </c>
      <c r="L2396" t="s">
        <v>57</v>
      </c>
      <c r="M2396" s="4">
        <f>+TablaVentas[[#This Row],[Cantidad]]*TablaVentas[[#This Row],[Precio_unitario]]*(1-TablaVentas[[#This Row],[Descuento]])</f>
        <v>720</v>
      </c>
    </row>
    <row r="2397" spans="1:13" x14ac:dyDescent="0.25">
      <c r="A2397" t="s">
        <v>2467</v>
      </c>
      <c r="B2397">
        <v>46019</v>
      </c>
      <c r="C2397" t="s">
        <v>47</v>
      </c>
      <c r="D2397" t="s">
        <v>66</v>
      </c>
      <c r="E2397" t="s">
        <v>20</v>
      </c>
      <c r="F2397" t="s">
        <v>21</v>
      </c>
      <c r="G2397">
        <v>33</v>
      </c>
      <c r="H2397" s="4">
        <v>800</v>
      </c>
      <c r="I2397" s="3">
        <v>0.2</v>
      </c>
      <c r="J2397" t="s">
        <v>70</v>
      </c>
      <c r="K2397" t="s">
        <v>58</v>
      </c>
      <c r="L2397" t="s">
        <v>30</v>
      </c>
      <c r="M2397" s="4">
        <f>+TablaVentas[[#This Row],[Cantidad]]*TablaVentas[[#This Row],[Precio_unitario]]*(1-TablaVentas[[#This Row],[Descuento]])</f>
        <v>21120</v>
      </c>
    </row>
    <row r="2398" spans="1:13" x14ac:dyDescent="0.25">
      <c r="A2398" t="s">
        <v>2468</v>
      </c>
      <c r="B2398">
        <v>45940</v>
      </c>
      <c r="C2398" t="s">
        <v>45</v>
      </c>
      <c r="D2398" t="s">
        <v>64</v>
      </c>
      <c r="E2398" t="s">
        <v>17</v>
      </c>
      <c r="F2398" t="s">
        <v>18</v>
      </c>
      <c r="G2398">
        <v>10</v>
      </c>
      <c r="H2398" s="4">
        <v>1200</v>
      </c>
      <c r="I2398" s="3">
        <v>0.3</v>
      </c>
      <c r="J2398" t="s">
        <v>70</v>
      </c>
      <c r="K2398" t="s">
        <v>58</v>
      </c>
      <c r="L2398" t="s">
        <v>30</v>
      </c>
      <c r="M2398" s="4">
        <f>+TablaVentas[[#This Row],[Cantidad]]*TablaVentas[[#This Row],[Precio_unitario]]*(1-TablaVentas[[#This Row],[Descuento]])</f>
        <v>8400</v>
      </c>
    </row>
    <row r="2399" spans="1:13" x14ac:dyDescent="0.25">
      <c r="A2399" t="s">
        <v>2469</v>
      </c>
      <c r="B2399">
        <v>45976</v>
      </c>
      <c r="C2399" t="s">
        <v>45</v>
      </c>
      <c r="D2399" t="s">
        <v>64</v>
      </c>
      <c r="E2399" t="s">
        <v>17</v>
      </c>
      <c r="F2399" t="s">
        <v>18</v>
      </c>
      <c r="G2399">
        <v>38</v>
      </c>
      <c r="H2399" s="4">
        <v>1200</v>
      </c>
      <c r="I2399" s="3">
        <v>0.3</v>
      </c>
      <c r="J2399" t="s">
        <v>74</v>
      </c>
      <c r="K2399" t="s">
        <v>62</v>
      </c>
      <c r="L2399" t="s">
        <v>57</v>
      </c>
      <c r="M2399" s="4">
        <f>+TablaVentas[[#This Row],[Cantidad]]*TablaVentas[[#This Row],[Precio_unitario]]*(1-TablaVentas[[#This Row],[Descuento]])</f>
        <v>31919.999999999996</v>
      </c>
    </row>
    <row r="2400" spans="1:13" x14ac:dyDescent="0.25">
      <c r="A2400" t="s">
        <v>2470</v>
      </c>
      <c r="B2400">
        <v>45815</v>
      </c>
      <c r="C2400" t="s">
        <v>47</v>
      </c>
      <c r="D2400" t="s">
        <v>64</v>
      </c>
      <c r="E2400" t="s">
        <v>17</v>
      </c>
      <c r="F2400" t="s">
        <v>18</v>
      </c>
      <c r="G2400">
        <v>24</v>
      </c>
      <c r="H2400" s="4">
        <v>1200</v>
      </c>
      <c r="I2400" s="3">
        <v>0.3</v>
      </c>
      <c r="J2400" t="s">
        <v>74</v>
      </c>
      <c r="K2400" t="s">
        <v>58</v>
      </c>
      <c r="L2400" t="s">
        <v>30</v>
      </c>
      <c r="M2400" s="4">
        <f>+TablaVentas[[#This Row],[Cantidad]]*TablaVentas[[#This Row],[Precio_unitario]]*(1-TablaVentas[[#This Row],[Descuento]])</f>
        <v>20160</v>
      </c>
    </row>
    <row r="2401" spans="1:13" x14ac:dyDescent="0.25">
      <c r="A2401" t="s">
        <v>2471</v>
      </c>
      <c r="B2401">
        <v>45663</v>
      </c>
      <c r="C2401" t="s">
        <v>48</v>
      </c>
      <c r="D2401" t="s">
        <v>63</v>
      </c>
      <c r="E2401" t="s">
        <v>15</v>
      </c>
      <c r="F2401" t="s">
        <v>16</v>
      </c>
      <c r="G2401">
        <v>18</v>
      </c>
      <c r="H2401" s="4">
        <v>50</v>
      </c>
      <c r="I2401" s="3">
        <v>0.1</v>
      </c>
      <c r="J2401" t="s">
        <v>74</v>
      </c>
      <c r="K2401" t="s">
        <v>60</v>
      </c>
      <c r="L2401" t="s">
        <v>37</v>
      </c>
      <c r="M2401" s="4">
        <f>+TablaVentas[[#This Row],[Cantidad]]*TablaVentas[[#This Row],[Precio_unitario]]*(1-TablaVentas[[#This Row],[Descuento]])</f>
        <v>810</v>
      </c>
    </row>
    <row r="2402" spans="1:13" x14ac:dyDescent="0.25">
      <c r="A2402" t="s">
        <v>2472</v>
      </c>
      <c r="B2402">
        <v>45817</v>
      </c>
      <c r="C2402" t="s">
        <v>48</v>
      </c>
      <c r="D2402" t="s">
        <v>65</v>
      </c>
      <c r="E2402" t="s">
        <v>19</v>
      </c>
      <c r="F2402" t="s">
        <v>16</v>
      </c>
      <c r="G2402">
        <v>12</v>
      </c>
      <c r="H2402" s="4">
        <v>200</v>
      </c>
      <c r="I2402" s="3">
        <v>0.1</v>
      </c>
      <c r="J2402" t="s">
        <v>72</v>
      </c>
      <c r="K2402" t="s">
        <v>59</v>
      </c>
      <c r="L2402" t="s">
        <v>34</v>
      </c>
      <c r="M2402" s="4">
        <f>+TablaVentas[[#This Row],[Cantidad]]*TablaVentas[[#This Row],[Precio_unitario]]*(1-TablaVentas[[#This Row],[Descuento]])</f>
        <v>2160</v>
      </c>
    </row>
    <row r="2403" spans="1:13" x14ac:dyDescent="0.25">
      <c r="A2403" t="s">
        <v>2473</v>
      </c>
      <c r="B2403">
        <v>46022</v>
      </c>
      <c r="C2403" t="s">
        <v>45</v>
      </c>
      <c r="D2403" t="s">
        <v>65</v>
      </c>
      <c r="E2403" t="s">
        <v>19</v>
      </c>
      <c r="F2403" t="s">
        <v>16</v>
      </c>
      <c r="G2403">
        <v>6</v>
      </c>
      <c r="H2403" s="4">
        <v>200</v>
      </c>
      <c r="I2403" s="3">
        <v>0.1</v>
      </c>
      <c r="J2403" t="s">
        <v>72</v>
      </c>
      <c r="K2403" t="s">
        <v>61</v>
      </c>
      <c r="L2403" t="s">
        <v>56</v>
      </c>
      <c r="M2403" s="4">
        <f>+TablaVentas[[#This Row],[Cantidad]]*TablaVentas[[#This Row],[Precio_unitario]]*(1-TablaVentas[[#This Row],[Descuento]])</f>
        <v>1080</v>
      </c>
    </row>
    <row r="2404" spans="1:13" x14ac:dyDescent="0.25">
      <c r="A2404" t="s">
        <v>2474</v>
      </c>
      <c r="B2404">
        <v>45670</v>
      </c>
      <c r="C2404" t="s">
        <v>47</v>
      </c>
      <c r="D2404" t="s">
        <v>66</v>
      </c>
      <c r="E2404" t="s">
        <v>20</v>
      </c>
      <c r="F2404" t="s">
        <v>21</v>
      </c>
      <c r="G2404">
        <v>30</v>
      </c>
      <c r="H2404" s="4">
        <v>800</v>
      </c>
      <c r="I2404" s="3">
        <v>0.2</v>
      </c>
      <c r="J2404" t="s">
        <v>72</v>
      </c>
      <c r="K2404" t="s">
        <v>58</v>
      </c>
      <c r="L2404" t="s">
        <v>30</v>
      </c>
      <c r="M2404" s="4">
        <f>+TablaVentas[[#This Row],[Cantidad]]*TablaVentas[[#This Row],[Precio_unitario]]*(1-TablaVentas[[#This Row],[Descuento]])</f>
        <v>19200</v>
      </c>
    </row>
    <row r="2405" spans="1:13" x14ac:dyDescent="0.25">
      <c r="A2405" t="s">
        <v>2475</v>
      </c>
      <c r="B2405">
        <v>45723</v>
      </c>
      <c r="C2405" t="s">
        <v>46</v>
      </c>
      <c r="D2405" t="s">
        <v>64</v>
      </c>
      <c r="E2405" t="s">
        <v>17</v>
      </c>
      <c r="F2405" t="s">
        <v>18</v>
      </c>
      <c r="G2405">
        <v>30</v>
      </c>
      <c r="H2405" s="4">
        <v>1200</v>
      </c>
      <c r="I2405" s="3">
        <v>0.3</v>
      </c>
      <c r="J2405" t="s">
        <v>72</v>
      </c>
      <c r="K2405" t="s">
        <v>62</v>
      </c>
      <c r="L2405" t="s">
        <v>57</v>
      </c>
      <c r="M2405" s="4">
        <f>+TablaVentas[[#This Row],[Cantidad]]*TablaVentas[[#This Row],[Precio_unitario]]*(1-TablaVentas[[#This Row],[Descuento]])</f>
        <v>25200</v>
      </c>
    </row>
    <row r="2406" spans="1:13" x14ac:dyDescent="0.25">
      <c r="A2406" t="s">
        <v>2476</v>
      </c>
      <c r="B2406">
        <v>45932</v>
      </c>
      <c r="C2406" t="s">
        <v>45</v>
      </c>
      <c r="D2406" t="s">
        <v>65</v>
      </c>
      <c r="E2406" t="s">
        <v>19</v>
      </c>
      <c r="F2406" t="s">
        <v>16</v>
      </c>
      <c r="G2406">
        <v>43</v>
      </c>
      <c r="H2406" s="4">
        <v>200</v>
      </c>
      <c r="I2406" s="3">
        <v>0.1</v>
      </c>
      <c r="J2406" t="s">
        <v>70</v>
      </c>
      <c r="K2406" t="s">
        <v>60</v>
      </c>
      <c r="L2406" t="s">
        <v>37</v>
      </c>
      <c r="M2406" s="4">
        <f>+TablaVentas[[#This Row],[Cantidad]]*TablaVentas[[#This Row],[Precio_unitario]]*(1-TablaVentas[[#This Row],[Descuento]])</f>
        <v>7740</v>
      </c>
    </row>
    <row r="2407" spans="1:13" x14ac:dyDescent="0.25">
      <c r="A2407" t="s">
        <v>2477</v>
      </c>
      <c r="B2407">
        <v>45742</v>
      </c>
      <c r="C2407" t="s">
        <v>45</v>
      </c>
      <c r="D2407" t="s">
        <v>64</v>
      </c>
      <c r="E2407" t="s">
        <v>17</v>
      </c>
      <c r="F2407" t="s">
        <v>18</v>
      </c>
      <c r="G2407">
        <v>40</v>
      </c>
      <c r="H2407" s="4">
        <v>1200</v>
      </c>
      <c r="I2407" s="3">
        <v>0.3</v>
      </c>
      <c r="J2407" t="s">
        <v>72</v>
      </c>
      <c r="K2407" t="s">
        <v>61</v>
      </c>
      <c r="L2407" t="s">
        <v>56</v>
      </c>
      <c r="M2407" s="4">
        <f>+TablaVentas[[#This Row],[Cantidad]]*TablaVentas[[#This Row],[Precio_unitario]]*(1-TablaVentas[[#This Row],[Descuento]])</f>
        <v>33600</v>
      </c>
    </row>
    <row r="2408" spans="1:13" x14ac:dyDescent="0.25">
      <c r="A2408" t="s">
        <v>2478</v>
      </c>
      <c r="B2408">
        <v>45681</v>
      </c>
      <c r="C2408" t="s">
        <v>45</v>
      </c>
      <c r="D2408" t="s">
        <v>64</v>
      </c>
      <c r="E2408" t="s">
        <v>17</v>
      </c>
      <c r="F2408" t="s">
        <v>18</v>
      </c>
      <c r="G2408">
        <v>10</v>
      </c>
      <c r="H2408" s="4">
        <v>1200</v>
      </c>
      <c r="I2408" s="3">
        <v>0.3</v>
      </c>
      <c r="J2408" t="s">
        <v>70</v>
      </c>
      <c r="K2408" t="s">
        <v>58</v>
      </c>
      <c r="L2408" t="s">
        <v>30</v>
      </c>
      <c r="M2408" s="4">
        <f>+TablaVentas[[#This Row],[Cantidad]]*TablaVentas[[#This Row],[Precio_unitario]]*(1-TablaVentas[[#This Row],[Descuento]])</f>
        <v>8400</v>
      </c>
    </row>
    <row r="2409" spans="1:13" x14ac:dyDescent="0.25">
      <c r="A2409" t="s">
        <v>2479</v>
      </c>
      <c r="B2409">
        <v>45722</v>
      </c>
      <c r="C2409" t="s">
        <v>46</v>
      </c>
      <c r="D2409" t="s">
        <v>66</v>
      </c>
      <c r="E2409" t="s">
        <v>20</v>
      </c>
      <c r="F2409" t="s">
        <v>21</v>
      </c>
      <c r="G2409">
        <v>44</v>
      </c>
      <c r="H2409" s="4">
        <v>800</v>
      </c>
      <c r="I2409" s="3">
        <v>0.2</v>
      </c>
      <c r="J2409" t="s">
        <v>72</v>
      </c>
      <c r="K2409" t="s">
        <v>60</v>
      </c>
      <c r="L2409" t="s">
        <v>37</v>
      </c>
      <c r="M2409" s="4">
        <f>+TablaVentas[[#This Row],[Cantidad]]*TablaVentas[[#This Row],[Precio_unitario]]*(1-TablaVentas[[#This Row],[Descuento]])</f>
        <v>28160</v>
      </c>
    </row>
    <row r="2410" spans="1:13" x14ac:dyDescent="0.25">
      <c r="A2410" t="s">
        <v>2480</v>
      </c>
      <c r="B2410">
        <v>45714</v>
      </c>
      <c r="C2410" t="s">
        <v>46</v>
      </c>
      <c r="D2410" t="s">
        <v>65</v>
      </c>
      <c r="E2410" t="s">
        <v>19</v>
      </c>
      <c r="F2410" t="s">
        <v>16</v>
      </c>
      <c r="G2410">
        <v>14</v>
      </c>
      <c r="H2410" s="4">
        <v>200</v>
      </c>
      <c r="I2410" s="3">
        <v>0.1</v>
      </c>
      <c r="J2410" t="s">
        <v>72</v>
      </c>
      <c r="K2410" t="s">
        <v>61</v>
      </c>
      <c r="L2410" t="s">
        <v>56</v>
      </c>
      <c r="M2410" s="4">
        <f>+TablaVentas[[#This Row],[Cantidad]]*TablaVentas[[#This Row],[Precio_unitario]]*(1-TablaVentas[[#This Row],[Descuento]])</f>
        <v>2520</v>
      </c>
    </row>
    <row r="2411" spans="1:13" x14ac:dyDescent="0.25">
      <c r="A2411" t="s">
        <v>2481</v>
      </c>
      <c r="B2411">
        <v>45801</v>
      </c>
      <c r="C2411" t="s">
        <v>47</v>
      </c>
      <c r="D2411" t="s">
        <v>63</v>
      </c>
      <c r="E2411" t="s">
        <v>15</v>
      </c>
      <c r="F2411" t="s">
        <v>16</v>
      </c>
      <c r="G2411">
        <v>42</v>
      </c>
      <c r="H2411" s="4">
        <v>50</v>
      </c>
      <c r="I2411" s="3">
        <v>0.1</v>
      </c>
      <c r="J2411" t="s">
        <v>70</v>
      </c>
      <c r="K2411" t="s">
        <v>60</v>
      </c>
      <c r="L2411" t="s">
        <v>37</v>
      </c>
      <c r="M2411" s="4">
        <f>+TablaVentas[[#This Row],[Cantidad]]*TablaVentas[[#This Row],[Precio_unitario]]*(1-TablaVentas[[#This Row],[Descuento]])</f>
        <v>1890</v>
      </c>
    </row>
    <row r="2412" spans="1:13" x14ac:dyDescent="0.25">
      <c r="A2412" t="s">
        <v>2482</v>
      </c>
      <c r="B2412">
        <v>45710</v>
      </c>
      <c r="C2412" t="s">
        <v>46</v>
      </c>
      <c r="D2412" t="s">
        <v>63</v>
      </c>
      <c r="E2412" t="s">
        <v>15</v>
      </c>
      <c r="F2412" t="s">
        <v>16</v>
      </c>
      <c r="G2412">
        <v>30</v>
      </c>
      <c r="H2412" s="4">
        <v>50</v>
      </c>
      <c r="I2412" s="3">
        <v>0.1</v>
      </c>
      <c r="J2412" t="s">
        <v>70</v>
      </c>
      <c r="K2412" t="s">
        <v>62</v>
      </c>
      <c r="L2412" t="s">
        <v>57</v>
      </c>
      <c r="M2412" s="4">
        <f>+TablaVentas[[#This Row],[Cantidad]]*TablaVentas[[#This Row],[Precio_unitario]]*(1-TablaVentas[[#This Row],[Descuento]])</f>
        <v>1350</v>
      </c>
    </row>
    <row r="2413" spans="1:13" x14ac:dyDescent="0.25">
      <c r="A2413" t="s">
        <v>2483</v>
      </c>
      <c r="B2413">
        <v>45770</v>
      </c>
      <c r="C2413" t="s">
        <v>45</v>
      </c>
      <c r="D2413" t="s">
        <v>63</v>
      </c>
      <c r="E2413" t="s">
        <v>15</v>
      </c>
      <c r="F2413" t="s">
        <v>16</v>
      </c>
      <c r="G2413">
        <v>32</v>
      </c>
      <c r="H2413" s="4">
        <v>50</v>
      </c>
      <c r="I2413" s="3">
        <v>0.1</v>
      </c>
      <c r="J2413" t="s">
        <v>70</v>
      </c>
      <c r="K2413" t="s">
        <v>59</v>
      </c>
      <c r="L2413" t="s">
        <v>34</v>
      </c>
      <c r="M2413" s="4">
        <f>+TablaVentas[[#This Row],[Cantidad]]*TablaVentas[[#This Row],[Precio_unitario]]*(1-TablaVentas[[#This Row],[Descuento]])</f>
        <v>1440</v>
      </c>
    </row>
    <row r="2414" spans="1:13" x14ac:dyDescent="0.25">
      <c r="A2414" t="s">
        <v>2484</v>
      </c>
      <c r="B2414">
        <v>46020</v>
      </c>
      <c r="C2414" t="s">
        <v>45</v>
      </c>
      <c r="D2414" t="s">
        <v>66</v>
      </c>
      <c r="E2414" t="s">
        <v>20</v>
      </c>
      <c r="F2414" t="s">
        <v>21</v>
      </c>
      <c r="G2414">
        <v>33</v>
      </c>
      <c r="H2414" s="4">
        <v>800</v>
      </c>
      <c r="I2414" s="3">
        <v>0.2</v>
      </c>
      <c r="J2414" t="s">
        <v>70</v>
      </c>
      <c r="K2414" t="s">
        <v>61</v>
      </c>
      <c r="L2414" t="s">
        <v>56</v>
      </c>
      <c r="M2414" s="4">
        <f>+TablaVentas[[#This Row],[Cantidad]]*TablaVentas[[#This Row],[Precio_unitario]]*(1-TablaVentas[[#This Row],[Descuento]])</f>
        <v>21120</v>
      </c>
    </row>
    <row r="2415" spans="1:13" x14ac:dyDescent="0.25">
      <c r="A2415" t="s">
        <v>2485</v>
      </c>
      <c r="B2415">
        <v>45824</v>
      </c>
      <c r="C2415" t="s">
        <v>45</v>
      </c>
      <c r="D2415" t="s">
        <v>64</v>
      </c>
      <c r="E2415" t="s">
        <v>17</v>
      </c>
      <c r="F2415" t="s">
        <v>18</v>
      </c>
      <c r="G2415">
        <v>30</v>
      </c>
      <c r="H2415" s="4">
        <v>1200</v>
      </c>
      <c r="I2415" s="3">
        <v>0.3</v>
      </c>
      <c r="J2415" t="s">
        <v>72</v>
      </c>
      <c r="K2415" t="s">
        <v>61</v>
      </c>
      <c r="L2415" t="s">
        <v>56</v>
      </c>
      <c r="M2415" s="4">
        <f>+TablaVentas[[#This Row],[Cantidad]]*TablaVentas[[#This Row],[Precio_unitario]]*(1-TablaVentas[[#This Row],[Descuento]])</f>
        <v>25200</v>
      </c>
    </row>
    <row r="2416" spans="1:13" x14ac:dyDescent="0.25">
      <c r="A2416" t="s">
        <v>2486</v>
      </c>
      <c r="B2416">
        <v>45954</v>
      </c>
      <c r="C2416" t="s">
        <v>47</v>
      </c>
      <c r="D2416" t="s">
        <v>64</v>
      </c>
      <c r="E2416" t="s">
        <v>17</v>
      </c>
      <c r="F2416" t="s">
        <v>18</v>
      </c>
      <c r="G2416">
        <v>10</v>
      </c>
      <c r="H2416" s="4">
        <v>1200</v>
      </c>
      <c r="I2416" s="3">
        <v>0.3</v>
      </c>
      <c r="J2416" t="s">
        <v>72</v>
      </c>
      <c r="K2416" t="s">
        <v>61</v>
      </c>
      <c r="L2416" t="s">
        <v>56</v>
      </c>
      <c r="M2416" s="4">
        <f>+TablaVentas[[#This Row],[Cantidad]]*TablaVentas[[#This Row],[Precio_unitario]]*(1-TablaVentas[[#This Row],[Descuento]])</f>
        <v>8400</v>
      </c>
    </row>
    <row r="2417" spans="1:13" x14ac:dyDescent="0.25">
      <c r="A2417" t="s">
        <v>2487</v>
      </c>
      <c r="B2417">
        <v>45863</v>
      </c>
      <c r="C2417" t="s">
        <v>47</v>
      </c>
      <c r="D2417" t="s">
        <v>65</v>
      </c>
      <c r="E2417" t="s">
        <v>19</v>
      </c>
      <c r="F2417" t="s">
        <v>16</v>
      </c>
      <c r="G2417">
        <v>38</v>
      </c>
      <c r="H2417" s="4">
        <v>200</v>
      </c>
      <c r="I2417" s="3">
        <v>0.1</v>
      </c>
      <c r="J2417" t="s">
        <v>72</v>
      </c>
      <c r="K2417" t="s">
        <v>58</v>
      </c>
      <c r="L2417" t="s">
        <v>30</v>
      </c>
      <c r="M2417" s="4">
        <f>+TablaVentas[[#This Row],[Cantidad]]*TablaVentas[[#This Row],[Precio_unitario]]*(1-TablaVentas[[#This Row],[Descuento]])</f>
        <v>6840</v>
      </c>
    </row>
    <row r="2418" spans="1:13" x14ac:dyDescent="0.25">
      <c r="A2418" t="s">
        <v>2488</v>
      </c>
      <c r="B2418">
        <v>45880</v>
      </c>
      <c r="C2418" t="s">
        <v>48</v>
      </c>
      <c r="D2418" t="s">
        <v>64</v>
      </c>
      <c r="E2418" t="s">
        <v>17</v>
      </c>
      <c r="F2418" t="s">
        <v>18</v>
      </c>
      <c r="G2418">
        <v>20</v>
      </c>
      <c r="H2418" s="4">
        <v>1200</v>
      </c>
      <c r="I2418" s="3">
        <v>0.3</v>
      </c>
      <c r="J2418" t="s">
        <v>72</v>
      </c>
      <c r="K2418" t="s">
        <v>58</v>
      </c>
      <c r="L2418" t="s">
        <v>30</v>
      </c>
      <c r="M2418" s="4">
        <f>+TablaVentas[[#This Row],[Cantidad]]*TablaVentas[[#This Row],[Precio_unitario]]*(1-TablaVentas[[#This Row],[Descuento]])</f>
        <v>16800</v>
      </c>
    </row>
    <row r="2419" spans="1:13" x14ac:dyDescent="0.25">
      <c r="A2419" t="s">
        <v>2489</v>
      </c>
      <c r="B2419">
        <v>45785</v>
      </c>
      <c r="C2419" t="s">
        <v>45</v>
      </c>
      <c r="D2419" t="s">
        <v>63</v>
      </c>
      <c r="E2419" t="s">
        <v>15</v>
      </c>
      <c r="F2419" t="s">
        <v>16</v>
      </c>
      <c r="G2419">
        <v>33</v>
      </c>
      <c r="H2419" s="4">
        <v>50</v>
      </c>
      <c r="I2419" s="3">
        <v>0.1</v>
      </c>
      <c r="J2419" t="s">
        <v>72</v>
      </c>
      <c r="K2419" t="s">
        <v>58</v>
      </c>
      <c r="L2419" t="s">
        <v>30</v>
      </c>
      <c r="M2419" s="4">
        <f>+TablaVentas[[#This Row],[Cantidad]]*TablaVentas[[#This Row],[Precio_unitario]]*(1-TablaVentas[[#This Row],[Descuento]])</f>
        <v>1485</v>
      </c>
    </row>
    <row r="2420" spans="1:13" x14ac:dyDescent="0.25">
      <c r="A2420" t="s">
        <v>2490</v>
      </c>
      <c r="B2420">
        <v>45958</v>
      </c>
      <c r="C2420" t="s">
        <v>47</v>
      </c>
      <c r="D2420" t="s">
        <v>63</v>
      </c>
      <c r="E2420" t="s">
        <v>15</v>
      </c>
      <c r="F2420" t="s">
        <v>16</v>
      </c>
      <c r="G2420">
        <v>18</v>
      </c>
      <c r="H2420" s="4">
        <v>50</v>
      </c>
      <c r="I2420" s="3">
        <v>0.1</v>
      </c>
      <c r="J2420" t="s">
        <v>72</v>
      </c>
      <c r="K2420" t="s">
        <v>61</v>
      </c>
      <c r="L2420" t="s">
        <v>56</v>
      </c>
      <c r="M2420" s="4">
        <f>+TablaVentas[[#This Row],[Cantidad]]*TablaVentas[[#This Row],[Precio_unitario]]*(1-TablaVentas[[#This Row],[Descuento]])</f>
        <v>810</v>
      </c>
    </row>
    <row r="2421" spans="1:13" x14ac:dyDescent="0.25">
      <c r="A2421" t="s">
        <v>2491</v>
      </c>
      <c r="B2421">
        <v>45942</v>
      </c>
      <c r="C2421" t="s">
        <v>47</v>
      </c>
      <c r="D2421" t="s">
        <v>66</v>
      </c>
      <c r="E2421" t="s">
        <v>20</v>
      </c>
      <c r="F2421" t="s">
        <v>21</v>
      </c>
      <c r="G2421">
        <v>5</v>
      </c>
      <c r="H2421" s="4">
        <v>800</v>
      </c>
      <c r="I2421" s="3">
        <v>0.2</v>
      </c>
      <c r="J2421" t="s">
        <v>72</v>
      </c>
      <c r="K2421" t="s">
        <v>58</v>
      </c>
      <c r="L2421" t="s">
        <v>30</v>
      </c>
      <c r="M2421" s="4">
        <f>+TablaVentas[[#This Row],[Cantidad]]*TablaVentas[[#This Row],[Precio_unitario]]*(1-TablaVentas[[#This Row],[Descuento]])</f>
        <v>3200</v>
      </c>
    </row>
    <row r="2422" spans="1:13" x14ac:dyDescent="0.25">
      <c r="A2422" t="s">
        <v>2492</v>
      </c>
      <c r="B2422">
        <v>45946</v>
      </c>
      <c r="C2422" t="s">
        <v>47</v>
      </c>
      <c r="D2422" t="s">
        <v>65</v>
      </c>
      <c r="E2422" t="s">
        <v>19</v>
      </c>
      <c r="F2422" t="s">
        <v>16</v>
      </c>
      <c r="G2422">
        <v>22</v>
      </c>
      <c r="H2422" s="4">
        <v>200</v>
      </c>
      <c r="I2422" s="3">
        <v>0.1</v>
      </c>
      <c r="J2422" t="s">
        <v>70</v>
      </c>
      <c r="K2422" t="s">
        <v>60</v>
      </c>
      <c r="L2422" t="s">
        <v>37</v>
      </c>
      <c r="M2422" s="4">
        <f>+TablaVentas[[#This Row],[Cantidad]]*TablaVentas[[#This Row],[Precio_unitario]]*(1-TablaVentas[[#This Row],[Descuento]])</f>
        <v>3960</v>
      </c>
    </row>
    <row r="2423" spans="1:13" x14ac:dyDescent="0.25">
      <c r="A2423" t="s">
        <v>2493</v>
      </c>
      <c r="B2423">
        <v>45818</v>
      </c>
      <c r="C2423" t="s">
        <v>47</v>
      </c>
      <c r="D2423" t="s">
        <v>65</v>
      </c>
      <c r="E2423" t="s">
        <v>19</v>
      </c>
      <c r="F2423" t="s">
        <v>16</v>
      </c>
      <c r="G2423">
        <v>24</v>
      </c>
      <c r="H2423" s="4">
        <v>200</v>
      </c>
      <c r="I2423" s="3">
        <v>0.1</v>
      </c>
      <c r="J2423" t="s">
        <v>74</v>
      </c>
      <c r="K2423" t="s">
        <v>62</v>
      </c>
      <c r="L2423" t="s">
        <v>57</v>
      </c>
      <c r="M2423" s="4">
        <f>+TablaVentas[[#This Row],[Cantidad]]*TablaVentas[[#This Row],[Precio_unitario]]*(1-TablaVentas[[#This Row],[Descuento]])</f>
        <v>4320</v>
      </c>
    </row>
    <row r="2424" spans="1:13" x14ac:dyDescent="0.25">
      <c r="A2424" t="s">
        <v>2494</v>
      </c>
      <c r="B2424">
        <v>45754</v>
      </c>
      <c r="C2424" t="s">
        <v>46</v>
      </c>
      <c r="D2424" t="s">
        <v>64</v>
      </c>
      <c r="E2424" t="s">
        <v>17</v>
      </c>
      <c r="F2424" t="s">
        <v>18</v>
      </c>
      <c r="G2424">
        <v>32</v>
      </c>
      <c r="H2424" s="4">
        <v>1200</v>
      </c>
      <c r="I2424" s="3">
        <v>0.3</v>
      </c>
      <c r="J2424" t="s">
        <v>74</v>
      </c>
      <c r="K2424" t="s">
        <v>61</v>
      </c>
      <c r="L2424" t="s">
        <v>56</v>
      </c>
      <c r="M2424" s="4">
        <f>+TablaVentas[[#This Row],[Cantidad]]*TablaVentas[[#This Row],[Precio_unitario]]*(1-TablaVentas[[#This Row],[Descuento]])</f>
        <v>26880</v>
      </c>
    </row>
    <row r="2425" spans="1:13" x14ac:dyDescent="0.25">
      <c r="A2425" t="s">
        <v>2495</v>
      </c>
      <c r="B2425">
        <v>45838</v>
      </c>
      <c r="C2425" t="s">
        <v>46</v>
      </c>
      <c r="D2425" t="s">
        <v>63</v>
      </c>
      <c r="E2425" t="s">
        <v>15</v>
      </c>
      <c r="F2425" t="s">
        <v>16</v>
      </c>
      <c r="G2425">
        <v>10</v>
      </c>
      <c r="H2425" s="4">
        <v>50</v>
      </c>
      <c r="I2425" s="3">
        <v>0.1</v>
      </c>
      <c r="J2425" t="s">
        <v>70</v>
      </c>
      <c r="K2425" t="s">
        <v>61</v>
      </c>
      <c r="L2425" t="s">
        <v>56</v>
      </c>
      <c r="M2425" s="4">
        <f>+TablaVentas[[#This Row],[Cantidad]]*TablaVentas[[#This Row],[Precio_unitario]]*(1-TablaVentas[[#This Row],[Descuento]])</f>
        <v>450</v>
      </c>
    </row>
    <row r="2426" spans="1:13" x14ac:dyDescent="0.25">
      <c r="A2426" t="s">
        <v>2496</v>
      </c>
      <c r="B2426">
        <v>45772</v>
      </c>
      <c r="C2426" t="s">
        <v>47</v>
      </c>
      <c r="D2426" t="s">
        <v>64</v>
      </c>
      <c r="E2426" t="s">
        <v>17</v>
      </c>
      <c r="F2426" t="s">
        <v>18</v>
      </c>
      <c r="G2426">
        <v>42</v>
      </c>
      <c r="H2426" s="4">
        <v>1200</v>
      </c>
      <c r="I2426" s="3">
        <v>0.3</v>
      </c>
      <c r="J2426" t="s">
        <v>70</v>
      </c>
      <c r="K2426" t="s">
        <v>58</v>
      </c>
      <c r="L2426" t="s">
        <v>30</v>
      </c>
      <c r="M2426" s="4">
        <f>+TablaVentas[[#This Row],[Cantidad]]*TablaVentas[[#This Row],[Precio_unitario]]*(1-TablaVentas[[#This Row],[Descuento]])</f>
        <v>35280</v>
      </c>
    </row>
    <row r="2427" spans="1:13" x14ac:dyDescent="0.25">
      <c r="A2427" t="s">
        <v>2497</v>
      </c>
      <c r="B2427">
        <v>45899</v>
      </c>
      <c r="C2427" t="s">
        <v>45</v>
      </c>
      <c r="D2427" t="s">
        <v>63</v>
      </c>
      <c r="E2427" t="s">
        <v>15</v>
      </c>
      <c r="F2427" t="s">
        <v>16</v>
      </c>
      <c r="G2427">
        <v>31</v>
      </c>
      <c r="H2427" s="4">
        <v>50</v>
      </c>
      <c r="I2427" s="3">
        <v>0.1</v>
      </c>
      <c r="J2427" t="s">
        <v>72</v>
      </c>
      <c r="K2427" t="s">
        <v>61</v>
      </c>
      <c r="L2427" t="s">
        <v>56</v>
      </c>
      <c r="M2427" s="4">
        <f>+TablaVentas[[#This Row],[Cantidad]]*TablaVentas[[#This Row],[Precio_unitario]]*(1-TablaVentas[[#This Row],[Descuento]])</f>
        <v>1395</v>
      </c>
    </row>
    <row r="2428" spans="1:13" x14ac:dyDescent="0.25">
      <c r="A2428" t="s">
        <v>2498</v>
      </c>
      <c r="B2428">
        <v>46001</v>
      </c>
      <c r="C2428" t="s">
        <v>46</v>
      </c>
      <c r="D2428" t="s">
        <v>66</v>
      </c>
      <c r="E2428" t="s">
        <v>20</v>
      </c>
      <c r="F2428" t="s">
        <v>21</v>
      </c>
      <c r="G2428">
        <v>41</v>
      </c>
      <c r="H2428" s="4">
        <v>800</v>
      </c>
      <c r="I2428" s="3">
        <v>0.2</v>
      </c>
      <c r="J2428" t="s">
        <v>74</v>
      </c>
      <c r="K2428" t="s">
        <v>62</v>
      </c>
      <c r="L2428" t="s">
        <v>57</v>
      </c>
      <c r="M2428" s="4">
        <f>+TablaVentas[[#This Row],[Cantidad]]*TablaVentas[[#This Row],[Precio_unitario]]*(1-TablaVentas[[#This Row],[Descuento]])</f>
        <v>26240</v>
      </c>
    </row>
    <row r="2429" spans="1:13" x14ac:dyDescent="0.25">
      <c r="A2429" t="s">
        <v>2499</v>
      </c>
      <c r="B2429">
        <v>45886</v>
      </c>
      <c r="C2429" t="s">
        <v>45</v>
      </c>
      <c r="D2429" t="s">
        <v>64</v>
      </c>
      <c r="E2429" t="s">
        <v>17</v>
      </c>
      <c r="F2429" t="s">
        <v>18</v>
      </c>
      <c r="G2429">
        <v>16</v>
      </c>
      <c r="H2429" s="4">
        <v>1200</v>
      </c>
      <c r="I2429" s="3">
        <v>0.3</v>
      </c>
      <c r="J2429" t="s">
        <v>72</v>
      </c>
      <c r="K2429" t="s">
        <v>60</v>
      </c>
      <c r="L2429" t="s">
        <v>37</v>
      </c>
      <c r="M2429" s="4">
        <f>+TablaVentas[[#This Row],[Cantidad]]*TablaVentas[[#This Row],[Precio_unitario]]*(1-TablaVentas[[#This Row],[Descuento]])</f>
        <v>13440</v>
      </c>
    </row>
    <row r="2430" spans="1:13" x14ac:dyDescent="0.25">
      <c r="A2430" t="s">
        <v>2500</v>
      </c>
      <c r="B2430">
        <v>45686</v>
      </c>
      <c r="C2430" t="s">
        <v>46</v>
      </c>
      <c r="D2430" t="s">
        <v>64</v>
      </c>
      <c r="E2430" t="s">
        <v>17</v>
      </c>
      <c r="F2430" t="s">
        <v>18</v>
      </c>
      <c r="G2430">
        <v>27</v>
      </c>
      <c r="H2430" s="4">
        <v>1200</v>
      </c>
      <c r="I2430" s="3">
        <v>0.3</v>
      </c>
      <c r="J2430" t="s">
        <v>74</v>
      </c>
      <c r="K2430" t="s">
        <v>62</v>
      </c>
      <c r="L2430" t="s">
        <v>57</v>
      </c>
      <c r="M2430" s="4">
        <f>+TablaVentas[[#This Row],[Cantidad]]*TablaVentas[[#This Row],[Precio_unitario]]*(1-TablaVentas[[#This Row],[Descuento]])</f>
        <v>22680</v>
      </c>
    </row>
    <row r="2431" spans="1:13" x14ac:dyDescent="0.25">
      <c r="A2431" t="s">
        <v>2501</v>
      </c>
      <c r="B2431">
        <v>45997</v>
      </c>
      <c r="C2431" t="s">
        <v>48</v>
      </c>
      <c r="D2431" t="s">
        <v>66</v>
      </c>
      <c r="E2431" t="s">
        <v>20</v>
      </c>
      <c r="F2431" t="s">
        <v>21</v>
      </c>
      <c r="G2431">
        <v>32</v>
      </c>
      <c r="H2431" s="4">
        <v>800</v>
      </c>
      <c r="I2431" s="3">
        <v>0.2</v>
      </c>
      <c r="J2431" t="s">
        <v>72</v>
      </c>
      <c r="K2431" t="s">
        <v>58</v>
      </c>
      <c r="L2431" t="s">
        <v>30</v>
      </c>
      <c r="M2431" s="4">
        <f>+TablaVentas[[#This Row],[Cantidad]]*TablaVentas[[#This Row],[Precio_unitario]]*(1-TablaVentas[[#This Row],[Descuento]])</f>
        <v>20480</v>
      </c>
    </row>
    <row r="2432" spans="1:13" x14ac:dyDescent="0.25">
      <c r="A2432" t="s">
        <v>2502</v>
      </c>
      <c r="B2432">
        <v>45960</v>
      </c>
      <c r="C2432" t="s">
        <v>45</v>
      </c>
      <c r="D2432" t="s">
        <v>65</v>
      </c>
      <c r="E2432" t="s">
        <v>19</v>
      </c>
      <c r="F2432" t="s">
        <v>16</v>
      </c>
      <c r="G2432">
        <v>38</v>
      </c>
      <c r="H2432" s="4">
        <v>200</v>
      </c>
      <c r="I2432" s="3">
        <v>0.1</v>
      </c>
      <c r="J2432" t="s">
        <v>72</v>
      </c>
      <c r="K2432" t="s">
        <v>58</v>
      </c>
      <c r="L2432" t="s">
        <v>30</v>
      </c>
      <c r="M2432" s="4">
        <f>+TablaVentas[[#This Row],[Cantidad]]*TablaVentas[[#This Row],[Precio_unitario]]*(1-TablaVentas[[#This Row],[Descuento]])</f>
        <v>6840</v>
      </c>
    </row>
    <row r="2433" spans="1:13" x14ac:dyDescent="0.25">
      <c r="A2433" t="s">
        <v>2503</v>
      </c>
      <c r="B2433">
        <v>45689</v>
      </c>
      <c r="C2433" t="s">
        <v>46</v>
      </c>
      <c r="D2433" t="s">
        <v>65</v>
      </c>
      <c r="E2433" t="s">
        <v>19</v>
      </c>
      <c r="F2433" t="s">
        <v>16</v>
      </c>
      <c r="G2433">
        <v>14</v>
      </c>
      <c r="H2433" s="4">
        <v>200</v>
      </c>
      <c r="I2433" s="3">
        <v>0.1</v>
      </c>
      <c r="J2433" t="s">
        <v>72</v>
      </c>
      <c r="K2433" t="s">
        <v>61</v>
      </c>
      <c r="L2433" t="s">
        <v>56</v>
      </c>
      <c r="M2433" s="4">
        <f>+TablaVentas[[#This Row],[Cantidad]]*TablaVentas[[#This Row],[Precio_unitario]]*(1-TablaVentas[[#This Row],[Descuento]])</f>
        <v>2520</v>
      </c>
    </row>
    <row r="2434" spans="1:13" x14ac:dyDescent="0.25">
      <c r="A2434" t="s">
        <v>2504</v>
      </c>
      <c r="B2434">
        <v>45738</v>
      </c>
      <c r="C2434" t="s">
        <v>47</v>
      </c>
      <c r="D2434" t="s">
        <v>64</v>
      </c>
      <c r="E2434" t="s">
        <v>17</v>
      </c>
      <c r="F2434" t="s">
        <v>18</v>
      </c>
      <c r="G2434">
        <v>7</v>
      </c>
      <c r="H2434" s="4">
        <v>1200</v>
      </c>
      <c r="I2434" s="3">
        <v>0.3</v>
      </c>
      <c r="J2434" t="s">
        <v>74</v>
      </c>
      <c r="K2434" t="s">
        <v>61</v>
      </c>
      <c r="L2434" t="s">
        <v>56</v>
      </c>
      <c r="M2434" s="4">
        <f>+TablaVentas[[#This Row],[Cantidad]]*TablaVentas[[#This Row],[Precio_unitario]]*(1-TablaVentas[[#This Row],[Descuento]])</f>
        <v>5880</v>
      </c>
    </row>
    <row r="2435" spans="1:13" x14ac:dyDescent="0.25">
      <c r="A2435" t="s">
        <v>2505</v>
      </c>
      <c r="B2435">
        <v>45677</v>
      </c>
      <c r="C2435" t="s">
        <v>48</v>
      </c>
      <c r="D2435" t="s">
        <v>63</v>
      </c>
      <c r="E2435" t="s">
        <v>15</v>
      </c>
      <c r="F2435" t="s">
        <v>16</v>
      </c>
      <c r="G2435">
        <v>17</v>
      </c>
      <c r="H2435" s="4">
        <v>50</v>
      </c>
      <c r="I2435" s="3">
        <v>0.1</v>
      </c>
      <c r="J2435" t="s">
        <v>74</v>
      </c>
      <c r="K2435" t="s">
        <v>59</v>
      </c>
      <c r="L2435" t="s">
        <v>34</v>
      </c>
      <c r="M2435" s="4">
        <f>+TablaVentas[[#This Row],[Cantidad]]*TablaVentas[[#This Row],[Precio_unitario]]*(1-TablaVentas[[#This Row],[Descuento]])</f>
        <v>765</v>
      </c>
    </row>
    <row r="2436" spans="1:13" x14ac:dyDescent="0.25">
      <c r="A2436" t="s">
        <v>2506</v>
      </c>
      <c r="B2436">
        <v>45794</v>
      </c>
      <c r="C2436" t="s">
        <v>47</v>
      </c>
      <c r="D2436" t="s">
        <v>65</v>
      </c>
      <c r="E2436" t="s">
        <v>19</v>
      </c>
      <c r="F2436" t="s">
        <v>16</v>
      </c>
      <c r="G2436">
        <v>44</v>
      </c>
      <c r="H2436" s="4">
        <v>200</v>
      </c>
      <c r="I2436" s="3">
        <v>0.1</v>
      </c>
      <c r="J2436" t="s">
        <v>74</v>
      </c>
      <c r="K2436" t="s">
        <v>62</v>
      </c>
      <c r="L2436" t="s">
        <v>57</v>
      </c>
      <c r="M2436" s="4">
        <f>+TablaVentas[[#This Row],[Cantidad]]*TablaVentas[[#This Row],[Precio_unitario]]*(1-TablaVentas[[#This Row],[Descuento]])</f>
        <v>7920</v>
      </c>
    </row>
    <row r="2437" spans="1:13" x14ac:dyDescent="0.25">
      <c r="A2437" t="s">
        <v>2507</v>
      </c>
      <c r="B2437">
        <v>45886</v>
      </c>
      <c r="C2437" t="s">
        <v>46</v>
      </c>
      <c r="D2437" t="s">
        <v>63</v>
      </c>
      <c r="E2437" t="s">
        <v>15</v>
      </c>
      <c r="F2437" t="s">
        <v>16</v>
      </c>
      <c r="G2437">
        <v>38</v>
      </c>
      <c r="H2437" s="4">
        <v>50</v>
      </c>
      <c r="I2437" s="3">
        <v>0.1</v>
      </c>
      <c r="J2437" t="s">
        <v>72</v>
      </c>
      <c r="K2437" t="s">
        <v>61</v>
      </c>
      <c r="L2437" t="s">
        <v>56</v>
      </c>
      <c r="M2437" s="4">
        <f>+TablaVentas[[#This Row],[Cantidad]]*TablaVentas[[#This Row],[Precio_unitario]]*(1-TablaVentas[[#This Row],[Descuento]])</f>
        <v>1710</v>
      </c>
    </row>
    <row r="2438" spans="1:13" x14ac:dyDescent="0.25">
      <c r="A2438" t="s">
        <v>2508</v>
      </c>
      <c r="B2438">
        <v>45804</v>
      </c>
      <c r="C2438" t="s">
        <v>45</v>
      </c>
      <c r="D2438" t="s">
        <v>63</v>
      </c>
      <c r="E2438" t="s">
        <v>15</v>
      </c>
      <c r="F2438" t="s">
        <v>16</v>
      </c>
      <c r="G2438">
        <v>11</v>
      </c>
      <c r="H2438" s="4">
        <v>50</v>
      </c>
      <c r="I2438" s="3">
        <v>0.1</v>
      </c>
      <c r="J2438" t="s">
        <v>74</v>
      </c>
      <c r="K2438" t="s">
        <v>58</v>
      </c>
      <c r="L2438" t="s">
        <v>30</v>
      </c>
      <c r="M2438" s="4">
        <f>+TablaVentas[[#This Row],[Cantidad]]*TablaVentas[[#This Row],[Precio_unitario]]*(1-TablaVentas[[#This Row],[Descuento]])</f>
        <v>495</v>
      </c>
    </row>
    <row r="2439" spans="1:13" x14ac:dyDescent="0.25">
      <c r="A2439" t="s">
        <v>2509</v>
      </c>
      <c r="B2439">
        <v>45924</v>
      </c>
      <c r="C2439" t="s">
        <v>47</v>
      </c>
      <c r="D2439" t="s">
        <v>66</v>
      </c>
      <c r="E2439" t="s">
        <v>20</v>
      </c>
      <c r="F2439" t="s">
        <v>21</v>
      </c>
      <c r="G2439">
        <v>44</v>
      </c>
      <c r="H2439" s="4">
        <v>800</v>
      </c>
      <c r="I2439" s="3">
        <v>0.2</v>
      </c>
      <c r="J2439" t="s">
        <v>74</v>
      </c>
      <c r="K2439" t="s">
        <v>60</v>
      </c>
      <c r="L2439" t="s">
        <v>37</v>
      </c>
      <c r="M2439" s="4">
        <f>+TablaVentas[[#This Row],[Cantidad]]*TablaVentas[[#This Row],[Precio_unitario]]*(1-TablaVentas[[#This Row],[Descuento]])</f>
        <v>28160</v>
      </c>
    </row>
    <row r="2440" spans="1:13" x14ac:dyDescent="0.25">
      <c r="A2440" t="s">
        <v>2510</v>
      </c>
      <c r="B2440">
        <v>45789</v>
      </c>
      <c r="C2440" t="s">
        <v>46</v>
      </c>
      <c r="D2440" t="s">
        <v>64</v>
      </c>
      <c r="E2440" t="s">
        <v>17</v>
      </c>
      <c r="F2440" t="s">
        <v>18</v>
      </c>
      <c r="G2440">
        <v>15</v>
      </c>
      <c r="H2440" s="4">
        <v>1200</v>
      </c>
      <c r="I2440" s="3">
        <v>0.3</v>
      </c>
      <c r="J2440" t="s">
        <v>72</v>
      </c>
      <c r="K2440" t="s">
        <v>60</v>
      </c>
      <c r="L2440" t="s">
        <v>37</v>
      </c>
      <c r="M2440" s="4">
        <f>+TablaVentas[[#This Row],[Cantidad]]*TablaVentas[[#This Row],[Precio_unitario]]*(1-TablaVentas[[#This Row],[Descuento]])</f>
        <v>12600</v>
      </c>
    </row>
    <row r="2441" spans="1:13" x14ac:dyDescent="0.25">
      <c r="A2441" t="s">
        <v>2511</v>
      </c>
      <c r="B2441">
        <v>45788</v>
      </c>
      <c r="C2441" t="s">
        <v>48</v>
      </c>
      <c r="D2441" t="s">
        <v>65</v>
      </c>
      <c r="E2441" t="s">
        <v>19</v>
      </c>
      <c r="F2441" t="s">
        <v>16</v>
      </c>
      <c r="G2441">
        <v>29</v>
      </c>
      <c r="H2441" s="4">
        <v>200</v>
      </c>
      <c r="I2441" s="3">
        <v>0.1</v>
      </c>
      <c r="J2441" t="s">
        <v>74</v>
      </c>
      <c r="K2441" t="s">
        <v>60</v>
      </c>
      <c r="L2441" t="s">
        <v>37</v>
      </c>
      <c r="M2441" s="4">
        <f>+TablaVentas[[#This Row],[Cantidad]]*TablaVentas[[#This Row],[Precio_unitario]]*(1-TablaVentas[[#This Row],[Descuento]])</f>
        <v>5220</v>
      </c>
    </row>
    <row r="2442" spans="1:13" x14ac:dyDescent="0.25">
      <c r="A2442" t="s">
        <v>2512</v>
      </c>
      <c r="B2442">
        <v>45739</v>
      </c>
      <c r="C2442" t="s">
        <v>48</v>
      </c>
      <c r="D2442" t="s">
        <v>66</v>
      </c>
      <c r="E2442" t="s">
        <v>20</v>
      </c>
      <c r="F2442" t="s">
        <v>21</v>
      </c>
      <c r="G2442">
        <v>43</v>
      </c>
      <c r="H2442" s="4">
        <v>800</v>
      </c>
      <c r="I2442" s="3">
        <v>0.2</v>
      </c>
      <c r="J2442" t="s">
        <v>74</v>
      </c>
      <c r="K2442" t="s">
        <v>61</v>
      </c>
      <c r="L2442" t="s">
        <v>56</v>
      </c>
      <c r="M2442" s="4">
        <f>+TablaVentas[[#This Row],[Cantidad]]*TablaVentas[[#This Row],[Precio_unitario]]*(1-TablaVentas[[#This Row],[Descuento]])</f>
        <v>27520</v>
      </c>
    </row>
    <row r="2443" spans="1:13" x14ac:dyDescent="0.25">
      <c r="A2443" t="s">
        <v>2513</v>
      </c>
      <c r="B2443">
        <v>46017</v>
      </c>
      <c r="C2443" t="s">
        <v>48</v>
      </c>
      <c r="D2443" t="s">
        <v>66</v>
      </c>
      <c r="E2443" t="s">
        <v>20</v>
      </c>
      <c r="F2443" t="s">
        <v>21</v>
      </c>
      <c r="G2443">
        <v>27</v>
      </c>
      <c r="H2443" s="4">
        <v>800</v>
      </c>
      <c r="I2443" s="3">
        <v>0.2</v>
      </c>
      <c r="J2443" t="s">
        <v>74</v>
      </c>
      <c r="K2443" t="s">
        <v>60</v>
      </c>
      <c r="L2443" t="s">
        <v>37</v>
      </c>
      <c r="M2443" s="4">
        <f>+TablaVentas[[#This Row],[Cantidad]]*TablaVentas[[#This Row],[Precio_unitario]]*(1-TablaVentas[[#This Row],[Descuento]])</f>
        <v>17280</v>
      </c>
    </row>
    <row r="2444" spans="1:13" x14ac:dyDescent="0.25">
      <c r="A2444" t="s">
        <v>2514</v>
      </c>
      <c r="B2444">
        <v>45758</v>
      </c>
      <c r="C2444" t="s">
        <v>46</v>
      </c>
      <c r="D2444" t="s">
        <v>66</v>
      </c>
      <c r="E2444" t="s">
        <v>20</v>
      </c>
      <c r="F2444" t="s">
        <v>21</v>
      </c>
      <c r="G2444">
        <v>13</v>
      </c>
      <c r="H2444" s="4">
        <v>800</v>
      </c>
      <c r="I2444" s="3">
        <v>0.2</v>
      </c>
      <c r="J2444" t="s">
        <v>74</v>
      </c>
      <c r="K2444" t="s">
        <v>59</v>
      </c>
      <c r="L2444" t="s">
        <v>34</v>
      </c>
      <c r="M2444" s="4">
        <f>+TablaVentas[[#This Row],[Cantidad]]*TablaVentas[[#This Row],[Precio_unitario]]*(1-TablaVentas[[#This Row],[Descuento]])</f>
        <v>8320</v>
      </c>
    </row>
    <row r="2445" spans="1:13" x14ac:dyDescent="0.25">
      <c r="A2445" t="s">
        <v>2515</v>
      </c>
      <c r="B2445">
        <v>45862</v>
      </c>
      <c r="C2445" t="s">
        <v>45</v>
      </c>
      <c r="D2445" t="s">
        <v>66</v>
      </c>
      <c r="E2445" t="s">
        <v>20</v>
      </c>
      <c r="F2445" t="s">
        <v>21</v>
      </c>
      <c r="G2445">
        <v>27</v>
      </c>
      <c r="H2445" s="4">
        <v>800</v>
      </c>
      <c r="I2445" s="3">
        <v>0.2</v>
      </c>
      <c r="J2445" t="s">
        <v>74</v>
      </c>
      <c r="K2445" t="s">
        <v>60</v>
      </c>
      <c r="L2445" t="s">
        <v>37</v>
      </c>
      <c r="M2445" s="4">
        <f>+TablaVentas[[#This Row],[Cantidad]]*TablaVentas[[#This Row],[Precio_unitario]]*(1-TablaVentas[[#This Row],[Descuento]])</f>
        <v>17280</v>
      </c>
    </row>
    <row r="2446" spans="1:13" x14ac:dyDescent="0.25">
      <c r="A2446" t="s">
        <v>2516</v>
      </c>
      <c r="B2446">
        <v>45968</v>
      </c>
      <c r="C2446" t="s">
        <v>46</v>
      </c>
      <c r="D2446" t="s">
        <v>66</v>
      </c>
      <c r="E2446" t="s">
        <v>20</v>
      </c>
      <c r="F2446" t="s">
        <v>21</v>
      </c>
      <c r="G2446">
        <v>18</v>
      </c>
      <c r="H2446" s="4">
        <v>800</v>
      </c>
      <c r="I2446" s="3">
        <v>0.2</v>
      </c>
      <c r="J2446" t="s">
        <v>70</v>
      </c>
      <c r="K2446" t="s">
        <v>61</v>
      </c>
      <c r="L2446" t="s">
        <v>56</v>
      </c>
      <c r="M2446" s="4">
        <f>+TablaVentas[[#This Row],[Cantidad]]*TablaVentas[[#This Row],[Precio_unitario]]*(1-TablaVentas[[#This Row],[Descuento]])</f>
        <v>11520</v>
      </c>
    </row>
    <row r="2447" spans="1:13" x14ac:dyDescent="0.25">
      <c r="A2447" t="s">
        <v>2517</v>
      </c>
      <c r="B2447">
        <v>45932</v>
      </c>
      <c r="C2447" t="s">
        <v>45</v>
      </c>
      <c r="D2447" t="s">
        <v>64</v>
      </c>
      <c r="E2447" t="s">
        <v>17</v>
      </c>
      <c r="F2447" t="s">
        <v>18</v>
      </c>
      <c r="G2447">
        <v>42</v>
      </c>
      <c r="H2447" s="4">
        <v>1200</v>
      </c>
      <c r="I2447" s="3">
        <v>0.3</v>
      </c>
      <c r="J2447" t="s">
        <v>72</v>
      </c>
      <c r="K2447" t="s">
        <v>61</v>
      </c>
      <c r="L2447" t="s">
        <v>56</v>
      </c>
      <c r="M2447" s="4">
        <f>+TablaVentas[[#This Row],[Cantidad]]*TablaVentas[[#This Row],[Precio_unitario]]*(1-TablaVentas[[#This Row],[Descuento]])</f>
        <v>35280</v>
      </c>
    </row>
    <row r="2448" spans="1:13" x14ac:dyDescent="0.25">
      <c r="A2448" t="s">
        <v>2518</v>
      </c>
      <c r="B2448">
        <v>45958</v>
      </c>
      <c r="C2448" t="s">
        <v>47</v>
      </c>
      <c r="D2448" t="s">
        <v>65</v>
      </c>
      <c r="E2448" t="s">
        <v>19</v>
      </c>
      <c r="F2448" t="s">
        <v>16</v>
      </c>
      <c r="G2448">
        <v>16</v>
      </c>
      <c r="H2448" s="4">
        <v>200</v>
      </c>
      <c r="I2448" s="3">
        <v>0.1</v>
      </c>
      <c r="J2448" t="s">
        <v>74</v>
      </c>
      <c r="K2448" t="s">
        <v>62</v>
      </c>
      <c r="L2448" t="s">
        <v>57</v>
      </c>
      <c r="M2448" s="4">
        <f>+TablaVentas[[#This Row],[Cantidad]]*TablaVentas[[#This Row],[Precio_unitario]]*(1-TablaVentas[[#This Row],[Descuento]])</f>
        <v>2880</v>
      </c>
    </row>
    <row r="2449" spans="1:13" x14ac:dyDescent="0.25">
      <c r="A2449" t="s">
        <v>2519</v>
      </c>
      <c r="B2449">
        <v>45994</v>
      </c>
      <c r="C2449" t="s">
        <v>48</v>
      </c>
      <c r="D2449" t="s">
        <v>66</v>
      </c>
      <c r="E2449" t="s">
        <v>20</v>
      </c>
      <c r="F2449" t="s">
        <v>21</v>
      </c>
      <c r="G2449">
        <v>5</v>
      </c>
      <c r="H2449" s="4">
        <v>800</v>
      </c>
      <c r="I2449" s="3">
        <v>0.2</v>
      </c>
      <c r="J2449" t="s">
        <v>74</v>
      </c>
      <c r="K2449" t="s">
        <v>58</v>
      </c>
      <c r="L2449" t="s">
        <v>30</v>
      </c>
      <c r="M2449" s="4">
        <f>+TablaVentas[[#This Row],[Cantidad]]*TablaVentas[[#This Row],[Precio_unitario]]*(1-TablaVentas[[#This Row],[Descuento]])</f>
        <v>3200</v>
      </c>
    </row>
    <row r="2450" spans="1:13" x14ac:dyDescent="0.25">
      <c r="A2450" t="s">
        <v>2520</v>
      </c>
      <c r="B2450">
        <v>45960</v>
      </c>
      <c r="C2450" t="s">
        <v>46</v>
      </c>
      <c r="D2450" t="s">
        <v>64</v>
      </c>
      <c r="E2450" t="s">
        <v>17</v>
      </c>
      <c r="F2450" t="s">
        <v>18</v>
      </c>
      <c r="G2450">
        <v>37</v>
      </c>
      <c r="H2450" s="4">
        <v>1200</v>
      </c>
      <c r="I2450" s="3">
        <v>0.3</v>
      </c>
      <c r="J2450" t="s">
        <v>72</v>
      </c>
      <c r="K2450" t="s">
        <v>60</v>
      </c>
      <c r="L2450" t="s">
        <v>37</v>
      </c>
      <c r="M2450" s="4">
        <f>+TablaVentas[[#This Row],[Cantidad]]*TablaVentas[[#This Row],[Precio_unitario]]*(1-TablaVentas[[#This Row],[Descuento]])</f>
        <v>31079.999999999996</v>
      </c>
    </row>
    <row r="2451" spans="1:13" x14ac:dyDescent="0.25">
      <c r="A2451" t="s">
        <v>2521</v>
      </c>
      <c r="B2451">
        <v>45722</v>
      </c>
      <c r="C2451" t="s">
        <v>46</v>
      </c>
      <c r="D2451" t="s">
        <v>65</v>
      </c>
      <c r="E2451" t="s">
        <v>19</v>
      </c>
      <c r="F2451" t="s">
        <v>16</v>
      </c>
      <c r="G2451">
        <v>40</v>
      </c>
      <c r="H2451" s="4">
        <v>200</v>
      </c>
      <c r="I2451" s="3">
        <v>0.1</v>
      </c>
      <c r="J2451" t="s">
        <v>70</v>
      </c>
      <c r="K2451" t="s">
        <v>62</v>
      </c>
      <c r="L2451" t="s">
        <v>57</v>
      </c>
      <c r="M2451" s="4">
        <f>+TablaVentas[[#This Row],[Cantidad]]*TablaVentas[[#This Row],[Precio_unitario]]*(1-TablaVentas[[#This Row],[Descuento]])</f>
        <v>7200</v>
      </c>
    </row>
    <row r="2452" spans="1:13" x14ac:dyDescent="0.25">
      <c r="A2452" t="s">
        <v>2522</v>
      </c>
      <c r="B2452">
        <v>46022</v>
      </c>
      <c r="C2452" t="s">
        <v>46</v>
      </c>
      <c r="D2452" t="s">
        <v>64</v>
      </c>
      <c r="E2452" t="s">
        <v>17</v>
      </c>
      <c r="F2452" t="s">
        <v>18</v>
      </c>
      <c r="G2452">
        <v>14</v>
      </c>
      <c r="H2452" s="4">
        <v>1200</v>
      </c>
      <c r="I2452" s="3">
        <v>0.3</v>
      </c>
      <c r="J2452" t="s">
        <v>72</v>
      </c>
      <c r="K2452" t="s">
        <v>62</v>
      </c>
      <c r="L2452" t="s">
        <v>57</v>
      </c>
      <c r="M2452" s="4">
        <f>+TablaVentas[[#This Row],[Cantidad]]*TablaVentas[[#This Row],[Precio_unitario]]*(1-TablaVentas[[#This Row],[Descuento]])</f>
        <v>11760</v>
      </c>
    </row>
    <row r="2453" spans="1:13" x14ac:dyDescent="0.25">
      <c r="A2453" t="s">
        <v>2523</v>
      </c>
      <c r="B2453">
        <v>45994</v>
      </c>
      <c r="C2453" t="s">
        <v>47</v>
      </c>
      <c r="D2453" t="s">
        <v>64</v>
      </c>
      <c r="E2453" t="s">
        <v>17</v>
      </c>
      <c r="F2453" t="s">
        <v>18</v>
      </c>
      <c r="G2453">
        <v>44</v>
      </c>
      <c r="H2453" s="4">
        <v>1200</v>
      </c>
      <c r="I2453" s="3">
        <v>0.3</v>
      </c>
      <c r="J2453" t="s">
        <v>70</v>
      </c>
      <c r="K2453" t="s">
        <v>62</v>
      </c>
      <c r="L2453" t="s">
        <v>57</v>
      </c>
      <c r="M2453" s="4">
        <f>+TablaVentas[[#This Row],[Cantidad]]*TablaVentas[[#This Row],[Precio_unitario]]*(1-TablaVentas[[#This Row],[Descuento]])</f>
        <v>36960</v>
      </c>
    </row>
    <row r="2454" spans="1:13" x14ac:dyDescent="0.25">
      <c r="A2454" t="s">
        <v>2524</v>
      </c>
      <c r="B2454">
        <v>45875</v>
      </c>
      <c r="C2454" t="s">
        <v>45</v>
      </c>
      <c r="D2454" t="s">
        <v>63</v>
      </c>
      <c r="E2454" t="s">
        <v>15</v>
      </c>
      <c r="F2454" t="s">
        <v>16</v>
      </c>
      <c r="G2454">
        <v>6</v>
      </c>
      <c r="H2454" s="4">
        <v>50</v>
      </c>
      <c r="I2454" s="3">
        <v>0.1</v>
      </c>
      <c r="J2454" t="s">
        <v>74</v>
      </c>
      <c r="K2454" t="s">
        <v>62</v>
      </c>
      <c r="L2454" t="s">
        <v>57</v>
      </c>
      <c r="M2454" s="4">
        <f>+TablaVentas[[#This Row],[Cantidad]]*TablaVentas[[#This Row],[Precio_unitario]]*(1-TablaVentas[[#This Row],[Descuento]])</f>
        <v>270</v>
      </c>
    </row>
    <row r="2455" spans="1:13" x14ac:dyDescent="0.25">
      <c r="A2455" t="s">
        <v>2525</v>
      </c>
      <c r="B2455">
        <v>45937</v>
      </c>
      <c r="C2455" t="s">
        <v>46</v>
      </c>
      <c r="D2455" t="s">
        <v>64</v>
      </c>
      <c r="E2455" t="s">
        <v>17</v>
      </c>
      <c r="F2455" t="s">
        <v>18</v>
      </c>
      <c r="G2455">
        <v>8</v>
      </c>
      <c r="H2455" s="4">
        <v>1200</v>
      </c>
      <c r="I2455" s="3">
        <v>0.3</v>
      </c>
      <c r="J2455" t="s">
        <v>70</v>
      </c>
      <c r="K2455" t="s">
        <v>61</v>
      </c>
      <c r="L2455" t="s">
        <v>56</v>
      </c>
      <c r="M2455" s="4">
        <f>+TablaVentas[[#This Row],[Cantidad]]*TablaVentas[[#This Row],[Precio_unitario]]*(1-TablaVentas[[#This Row],[Descuento]])</f>
        <v>6720</v>
      </c>
    </row>
    <row r="2456" spans="1:13" x14ac:dyDescent="0.25">
      <c r="A2456" t="s">
        <v>2526</v>
      </c>
      <c r="B2456">
        <v>45816</v>
      </c>
      <c r="C2456" t="s">
        <v>47</v>
      </c>
      <c r="D2456" t="s">
        <v>63</v>
      </c>
      <c r="E2456" t="s">
        <v>15</v>
      </c>
      <c r="F2456" t="s">
        <v>16</v>
      </c>
      <c r="G2456">
        <v>42</v>
      </c>
      <c r="H2456" s="4">
        <v>50</v>
      </c>
      <c r="I2456" s="3">
        <v>0.1</v>
      </c>
      <c r="J2456" t="s">
        <v>70</v>
      </c>
      <c r="K2456" t="s">
        <v>58</v>
      </c>
      <c r="L2456" t="s">
        <v>30</v>
      </c>
      <c r="M2456" s="4">
        <f>+TablaVentas[[#This Row],[Cantidad]]*TablaVentas[[#This Row],[Precio_unitario]]*(1-TablaVentas[[#This Row],[Descuento]])</f>
        <v>1890</v>
      </c>
    </row>
    <row r="2457" spans="1:13" x14ac:dyDescent="0.25">
      <c r="A2457" t="s">
        <v>2527</v>
      </c>
      <c r="B2457">
        <v>45776</v>
      </c>
      <c r="C2457" t="s">
        <v>46</v>
      </c>
      <c r="D2457" t="s">
        <v>63</v>
      </c>
      <c r="E2457" t="s">
        <v>15</v>
      </c>
      <c r="F2457" t="s">
        <v>16</v>
      </c>
      <c r="G2457">
        <v>41</v>
      </c>
      <c r="H2457" s="4">
        <v>50</v>
      </c>
      <c r="I2457" s="3">
        <v>0.1</v>
      </c>
      <c r="J2457" t="s">
        <v>74</v>
      </c>
      <c r="K2457" t="s">
        <v>61</v>
      </c>
      <c r="L2457" t="s">
        <v>56</v>
      </c>
      <c r="M2457" s="4">
        <f>+TablaVentas[[#This Row],[Cantidad]]*TablaVentas[[#This Row],[Precio_unitario]]*(1-TablaVentas[[#This Row],[Descuento]])</f>
        <v>1845</v>
      </c>
    </row>
    <row r="2458" spans="1:13" x14ac:dyDescent="0.25">
      <c r="A2458" t="s">
        <v>2528</v>
      </c>
      <c r="B2458">
        <v>46008</v>
      </c>
      <c r="C2458" t="s">
        <v>48</v>
      </c>
      <c r="D2458" t="s">
        <v>66</v>
      </c>
      <c r="E2458" t="s">
        <v>20</v>
      </c>
      <c r="F2458" t="s">
        <v>21</v>
      </c>
      <c r="G2458">
        <v>32</v>
      </c>
      <c r="H2458" s="4">
        <v>800</v>
      </c>
      <c r="I2458" s="3">
        <v>0.2</v>
      </c>
      <c r="J2458" t="s">
        <v>74</v>
      </c>
      <c r="K2458" t="s">
        <v>59</v>
      </c>
      <c r="L2458" t="s">
        <v>34</v>
      </c>
      <c r="M2458" s="4">
        <f>+TablaVentas[[#This Row],[Cantidad]]*TablaVentas[[#This Row],[Precio_unitario]]*(1-TablaVentas[[#This Row],[Descuento]])</f>
        <v>20480</v>
      </c>
    </row>
    <row r="2459" spans="1:13" x14ac:dyDescent="0.25">
      <c r="A2459" t="s">
        <v>2529</v>
      </c>
      <c r="B2459">
        <v>45944</v>
      </c>
      <c r="C2459" t="s">
        <v>46</v>
      </c>
      <c r="D2459" t="s">
        <v>63</v>
      </c>
      <c r="E2459" t="s">
        <v>15</v>
      </c>
      <c r="F2459" t="s">
        <v>16</v>
      </c>
      <c r="G2459">
        <v>28</v>
      </c>
      <c r="H2459" s="4">
        <v>50</v>
      </c>
      <c r="I2459" s="3">
        <v>0.1</v>
      </c>
      <c r="J2459" t="s">
        <v>72</v>
      </c>
      <c r="K2459" t="s">
        <v>61</v>
      </c>
      <c r="L2459" t="s">
        <v>56</v>
      </c>
      <c r="M2459" s="4">
        <f>+TablaVentas[[#This Row],[Cantidad]]*TablaVentas[[#This Row],[Precio_unitario]]*(1-TablaVentas[[#This Row],[Descuento]])</f>
        <v>1260</v>
      </c>
    </row>
    <row r="2460" spans="1:13" x14ac:dyDescent="0.25">
      <c r="A2460" t="s">
        <v>2530</v>
      </c>
      <c r="B2460">
        <v>45680</v>
      </c>
      <c r="C2460" t="s">
        <v>46</v>
      </c>
      <c r="D2460" t="s">
        <v>63</v>
      </c>
      <c r="E2460" t="s">
        <v>15</v>
      </c>
      <c r="F2460" t="s">
        <v>16</v>
      </c>
      <c r="G2460">
        <v>38</v>
      </c>
      <c r="H2460" s="4">
        <v>50</v>
      </c>
      <c r="I2460" s="3">
        <v>0.1</v>
      </c>
      <c r="J2460" t="s">
        <v>70</v>
      </c>
      <c r="K2460" t="s">
        <v>61</v>
      </c>
      <c r="L2460" t="s">
        <v>56</v>
      </c>
      <c r="M2460" s="4">
        <f>+TablaVentas[[#This Row],[Cantidad]]*TablaVentas[[#This Row],[Precio_unitario]]*(1-TablaVentas[[#This Row],[Descuento]])</f>
        <v>1710</v>
      </c>
    </row>
    <row r="2461" spans="1:13" x14ac:dyDescent="0.25">
      <c r="A2461" t="s">
        <v>2531</v>
      </c>
      <c r="B2461">
        <v>45746</v>
      </c>
      <c r="C2461" t="s">
        <v>46</v>
      </c>
      <c r="D2461" t="s">
        <v>66</v>
      </c>
      <c r="E2461" t="s">
        <v>20</v>
      </c>
      <c r="F2461" t="s">
        <v>21</v>
      </c>
      <c r="G2461">
        <v>6</v>
      </c>
      <c r="H2461" s="4">
        <v>800</v>
      </c>
      <c r="I2461" s="3">
        <v>0.2</v>
      </c>
      <c r="J2461" t="s">
        <v>72</v>
      </c>
      <c r="K2461" t="s">
        <v>59</v>
      </c>
      <c r="L2461" t="s">
        <v>34</v>
      </c>
      <c r="M2461" s="4">
        <f>+TablaVentas[[#This Row],[Cantidad]]*TablaVentas[[#This Row],[Precio_unitario]]*(1-TablaVentas[[#This Row],[Descuento]])</f>
        <v>3840</v>
      </c>
    </row>
    <row r="2462" spans="1:13" x14ac:dyDescent="0.25">
      <c r="A2462" t="s">
        <v>2532</v>
      </c>
      <c r="B2462">
        <v>45841</v>
      </c>
      <c r="C2462" t="s">
        <v>46</v>
      </c>
      <c r="D2462" t="s">
        <v>63</v>
      </c>
      <c r="E2462" t="s">
        <v>15</v>
      </c>
      <c r="F2462" t="s">
        <v>16</v>
      </c>
      <c r="G2462">
        <v>24</v>
      </c>
      <c r="H2462" s="4">
        <v>50</v>
      </c>
      <c r="I2462" s="3">
        <v>0.1</v>
      </c>
      <c r="J2462" t="s">
        <v>72</v>
      </c>
      <c r="K2462" t="s">
        <v>61</v>
      </c>
      <c r="L2462" t="s">
        <v>56</v>
      </c>
      <c r="M2462" s="4">
        <f>+TablaVentas[[#This Row],[Cantidad]]*TablaVentas[[#This Row],[Precio_unitario]]*(1-TablaVentas[[#This Row],[Descuento]])</f>
        <v>1080</v>
      </c>
    </row>
    <row r="2463" spans="1:13" x14ac:dyDescent="0.25">
      <c r="A2463" t="s">
        <v>2533</v>
      </c>
      <c r="B2463">
        <v>45686</v>
      </c>
      <c r="C2463" t="s">
        <v>47</v>
      </c>
      <c r="D2463" t="s">
        <v>64</v>
      </c>
      <c r="E2463" t="s">
        <v>17</v>
      </c>
      <c r="F2463" t="s">
        <v>18</v>
      </c>
      <c r="G2463">
        <v>17</v>
      </c>
      <c r="H2463" s="4">
        <v>1200</v>
      </c>
      <c r="I2463" s="3">
        <v>0.3</v>
      </c>
      <c r="J2463" t="s">
        <v>70</v>
      </c>
      <c r="K2463" t="s">
        <v>61</v>
      </c>
      <c r="L2463" t="s">
        <v>56</v>
      </c>
      <c r="M2463" s="4">
        <f>+TablaVentas[[#This Row],[Cantidad]]*TablaVentas[[#This Row],[Precio_unitario]]*(1-TablaVentas[[#This Row],[Descuento]])</f>
        <v>14280</v>
      </c>
    </row>
    <row r="2464" spans="1:13" x14ac:dyDescent="0.25">
      <c r="A2464" t="s">
        <v>2534</v>
      </c>
      <c r="B2464">
        <v>45921</v>
      </c>
      <c r="C2464" t="s">
        <v>46</v>
      </c>
      <c r="D2464" t="s">
        <v>66</v>
      </c>
      <c r="E2464" t="s">
        <v>20</v>
      </c>
      <c r="F2464" t="s">
        <v>21</v>
      </c>
      <c r="G2464">
        <v>13</v>
      </c>
      <c r="H2464" s="4">
        <v>800</v>
      </c>
      <c r="I2464" s="3">
        <v>0.2</v>
      </c>
      <c r="J2464" t="s">
        <v>74</v>
      </c>
      <c r="K2464" t="s">
        <v>62</v>
      </c>
      <c r="L2464" t="s">
        <v>57</v>
      </c>
      <c r="M2464" s="4">
        <f>+TablaVentas[[#This Row],[Cantidad]]*TablaVentas[[#This Row],[Precio_unitario]]*(1-TablaVentas[[#This Row],[Descuento]])</f>
        <v>8320</v>
      </c>
    </row>
    <row r="2465" spans="1:13" x14ac:dyDescent="0.25">
      <c r="A2465" t="s">
        <v>2535</v>
      </c>
      <c r="B2465">
        <v>45679</v>
      </c>
      <c r="C2465" t="s">
        <v>46</v>
      </c>
      <c r="D2465" t="s">
        <v>63</v>
      </c>
      <c r="E2465" t="s">
        <v>15</v>
      </c>
      <c r="F2465" t="s">
        <v>16</v>
      </c>
      <c r="G2465">
        <v>16</v>
      </c>
      <c r="H2465" s="4">
        <v>50</v>
      </c>
      <c r="I2465" s="3">
        <v>0.1</v>
      </c>
      <c r="J2465" t="s">
        <v>70</v>
      </c>
      <c r="K2465" t="s">
        <v>60</v>
      </c>
      <c r="L2465" t="s">
        <v>37</v>
      </c>
      <c r="M2465" s="4">
        <f>+TablaVentas[[#This Row],[Cantidad]]*TablaVentas[[#This Row],[Precio_unitario]]*(1-TablaVentas[[#This Row],[Descuento]])</f>
        <v>720</v>
      </c>
    </row>
    <row r="2466" spans="1:13" x14ac:dyDescent="0.25">
      <c r="A2466" t="s">
        <v>2536</v>
      </c>
      <c r="B2466">
        <v>45938</v>
      </c>
      <c r="C2466" t="s">
        <v>46</v>
      </c>
      <c r="D2466" t="s">
        <v>65</v>
      </c>
      <c r="E2466" t="s">
        <v>19</v>
      </c>
      <c r="F2466" t="s">
        <v>16</v>
      </c>
      <c r="G2466">
        <v>40</v>
      </c>
      <c r="H2466" s="4">
        <v>200</v>
      </c>
      <c r="I2466" s="3">
        <v>0.1</v>
      </c>
      <c r="J2466" t="s">
        <v>72</v>
      </c>
      <c r="K2466" t="s">
        <v>61</v>
      </c>
      <c r="L2466" t="s">
        <v>56</v>
      </c>
      <c r="M2466" s="4">
        <f>+TablaVentas[[#This Row],[Cantidad]]*TablaVentas[[#This Row],[Precio_unitario]]*(1-TablaVentas[[#This Row],[Descuento]])</f>
        <v>7200</v>
      </c>
    </row>
    <row r="2467" spans="1:13" x14ac:dyDescent="0.25">
      <c r="A2467" t="s">
        <v>2537</v>
      </c>
      <c r="B2467">
        <v>45854</v>
      </c>
      <c r="C2467" t="s">
        <v>47</v>
      </c>
      <c r="D2467" t="s">
        <v>65</v>
      </c>
      <c r="E2467" t="s">
        <v>19</v>
      </c>
      <c r="F2467" t="s">
        <v>16</v>
      </c>
      <c r="G2467">
        <v>14</v>
      </c>
      <c r="H2467" s="4">
        <v>200</v>
      </c>
      <c r="I2467" s="3">
        <v>0.1</v>
      </c>
      <c r="J2467" t="s">
        <v>70</v>
      </c>
      <c r="K2467" t="s">
        <v>59</v>
      </c>
      <c r="L2467" t="s">
        <v>34</v>
      </c>
      <c r="M2467" s="4">
        <f>+TablaVentas[[#This Row],[Cantidad]]*TablaVentas[[#This Row],[Precio_unitario]]*(1-TablaVentas[[#This Row],[Descuento]])</f>
        <v>2520</v>
      </c>
    </row>
    <row r="2468" spans="1:13" x14ac:dyDescent="0.25">
      <c r="A2468" t="s">
        <v>2538</v>
      </c>
      <c r="B2468">
        <v>46011</v>
      </c>
      <c r="C2468" t="s">
        <v>45</v>
      </c>
      <c r="D2468" t="s">
        <v>66</v>
      </c>
      <c r="E2468" t="s">
        <v>20</v>
      </c>
      <c r="F2468" t="s">
        <v>21</v>
      </c>
      <c r="G2468">
        <v>10</v>
      </c>
      <c r="H2468" s="4">
        <v>800</v>
      </c>
      <c r="I2468" s="3">
        <v>0.2</v>
      </c>
      <c r="J2468" t="s">
        <v>72</v>
      </c>
      <c r="K2468" t="s">
        <v>60</v>
      </c>
      <c r="L2468" t="s">
        <v>37</v>
      </c>
      <c r="M2468" s="4">
        <f>+TablaVentas[[#This Row],[Cantidad]]*TablaVentas[[#This Row],[Precio_unitario]]*(1-TablaVentas[[#This Row],[Descuento]])</f>
        <v>6400</v>
      </c>
    </row>
    <row r="2469" spans="1:13" x14ac:dyDescent="0.25">
      <c r="A2469" t="s">
        <v>2539</v>
      </c>
      <c r="B2469">
        <v>45699</v>
      </c>
      <c r="C2469" t="s">
        <v>45</v>
      </c>
      <c r="D2469" t="s">
        <v>65</v>
      </c>
      <c r="E2469" t="s">
        <v>19</v>
      </c>
      <c r="F2469" t="s">
        <v>16</v>
      </c>
      <c r="G2469">
        <v>28</v>
      </c>
      <c r="H2469" s="4">
        <v>200</v>
      </c>
      <c r="I2469" s="3">
        <v>0.1</v>
      </c>
      <c r="J2469" t="s">
        <v>74</v>
      </c>
      <c r="K2469" t="s">
        <v>59</v>
      </c>
      <c r="L2469" t="s">
        <v>34</v>
      </c>
      <c r="M2469" s="4">
        <f>+TablaVentas[[#This Row],[Cantidad]]*TablaVentas[[#This Row],[Precio_unitario]]*(1-TablaVentas[[#This Row],[Descuento]])</f>
        <v>5040</v>
      </c>
    </row>
    <row r="2470" spans="1:13" x14ac:dyDescent="0.25">
      <c r="A2470" t="s">
        <v>2540</v>
      </c>
      <c r="B2470">
        <v>45769</v>
      </c>
      <c r="C2470" t="s">
        <v>47</v>
      </c>
      <c r="D2470" t="s">
        <v>64</v>
      </c>
      <c r="E2470" t="s">
        <v>17</v>
      </c>
      <c r="F2470" t="s">
        <v>18</v>
      </c>
      <c r="G2470">
        <v>12</v>
      </c>
      <c r="H2470" s="4">
        <v>1200</v>
      </c>
      <c r="I2470" s="3">
        <v>0.3</v>
      </c>
      <c r="J2470" t="s">
        <v>72</v>
      </c>
      <c r="K2470" t="s">
        <v>58</v>
      </c>
      <c r="L2470" t="s">
        <v>30</v>
      </c>
      <c r="M2470" s="4">
        <f>+TablaVentas[[#This Row],[Cantidad]]*TablaVentas[[#This Row],[Precio_unitario]]*(1-TablaVentas[[#This Row],[Descuento]])</f>
        <v>10080</v>
      </c>
    </row>
    <row r="2471" spans="1:13" x14ac:dyDescent="0.25">
      <c r="A2471" t="s">
        <v>2541</v>
      </c>
      <c r="B2471">
        <v>45982</v>
      </c>
      <c r="C2471" t="s">
        <v>46</v>
      </c>
      <c r="D2471" t="s">
        <v>65</v>
      </c>
      <c r="E2471" t="s">
        <v>19</v>
      </c>
      <c r="F2471" t="s">
        <v>16</v>
      </c>
      <c r="G2471">
        <v>17</v>
      </c>
      <c r="H2471" s="4">
        <v>200</v>
      </c>
      <c r="I2471" s="3">
        <v>0.1</v>
      </c>
      <c r="J2471" t="s">
        <v>70</v>
      </c>
      <c r="K2471" t="s">
        <v>59</v>
      </c>
      <c r="L2471" t="s">
        <v>34</v>
      </c>
      <c r="M2471" s="4">
        <f>+TablaVentas[[#This Row],[Cantidad]]*TablaVentas[[#This Row],[Precio_unitario]]*(1-TablaVentas[[#This Row],[Descuento]])</f>
        <v>3060</v>
      </c>
    </row>
    <row r="2472" spans="1:13" x14ac:dyDescent="0.25">
      <c r="A2472" t="s">
        <v>2542</v>
      </c>
      <c r="B2472">
        <v>45963</v>
      </c>
      <c r="C2472" t="s">
        <v>46</v>
      </c>
      <c r="D2472" t="s">
        <v>63</v>
      </c>
      <c r="E2472" t="s">
        <v>15</v>
      </c>
      <c r="F2472" t="s">
        <v>16</v>
      </c>
      <c r="G2472">
        <v>33</v>
      </c>
      <c r="H2472" s="4">
        <v>50</v>
      </c>
      <c r="I2472" s="3">
        <v>0.1</v>
      </c>
      <c r="J2472" t="s">
        <v>72</v>
      </c>
      <c r="K2472" t="s">
        <v>60</v>
      </c>
      <c r="L2472" t="s">
        <v>37</v>
      </c>
      <c r="M2472" s="4">
        <f>+TablaVentas[[#This Row],[Cantidad]]*TablaVentas[[#This Row],[Precio_unitario]]*(1-TablaVentas[[#This Row],[Descuento]])</f>
        <v>1485</v>
      </c>
    </row>
    <row r="2473" spans="1:13" x14ac:dyDescent="0.25">
      <c r="A2473" t="s">
        <v>2543</v>
      </c>
      <c r="B2473">
        <v>45856</v>
      </c>
      <c r="C2473" t="s">
        <v>46</v>
      </c>
      <c r="D2473" t="s">
        <v>65</v>
      </c>
      <c r="E2473" t="s">
        <v>19</v>
      </c>
      <c r="F2473" t="s">
        <v>16</v>
      </c>
      <c r="G2473">
        <v>45</v>
      </c>
      <c r="H2473" s="4">
        <v>200</v>
      </c>
      <c r="I2473" s="3">
        <v>0.1</v>
      </c>
      <c r="J2473" t="s">
        <v>72</v>
      </c>
      <c r="K2473" t="s">
        <v>58</v>
      </c>
      <c r="L2473" t="s">
        <v>30</v>
      </c>
      <c r="M2473" s="4">
        <f>+TablaVentas[[#This Row],[Cantidad]]*TablaVentas[[#This Row],[Precio_unitario]]*(1-TablaVentas[[#This Row],[Descuento]])</f>
        <v>8100</v>
      </c>
    </row>
    <row r="2474" spans="1:13" x14ac:dyDescent="0.25">
      <c r="A2474" t="s">
        <v>2544</v>
      </c>
      <c r="B2474">
        <v>45660</v>
      </c>
      <c r="C2474" t="s">
        <v>45</v>
      </c>
      <c r="D2474" t="s">
        <v>65</v>
      </c>
      <c r="E2474" t="s">
        <v>19</v>
      </c>
      <c r="F2474" t="s">
        <v>16</v>
      </c>
      <c r="G2474">
        <v>24</v>
      </c>
      <c r="H2474" s="4">
        <v>200</v>
      </c>
      <c r="I2474" s="3">
        <v>0.1</v>
      </c>
      <c r="J2474" t="s">
        <v>72</v>
      </c>
      <c r="K2474" t="s">
        <v>58</v>
      </c>
      <c r="L2474" t="s">
        <v>30</v>
      </c>
      <c r="M2474" s="4">
        <f>+TablaVentas[[#This Row],[Cantidad]]*TablaVentas[[#This Row],[Precio_unitario]]*(1-TablaVentas[[#This Row],[Descuento]])</f>
        <v>4320</v>
      </c>
    </row>
    <row r="2475" spans="1:13" x14ac:dyDescent="0.25">
      <c r="A2475" t="s">
        <v>2545</v>
      </c>
      <c r="B2475">
        <v>45934</v>
      </c>
      <c r="C2475" t="s">
        <v>48</v>
      </c>
      <c r="D2475" t="s">
        <v>65</v>
      </c>
      <c r="E2475" t="s">
        <v>19</v>
      </c>
      <c r="F2475" t="s">
        <v>16</v>
      </c>
      <c r="G2475">
        <v>20</v>
      </c>
      <c r="H2475" s="4">
        <v>200</v>
      </c>
      <c r="I2475" s="3">
        <v>0.1</v>
      </c>
      <c r="J2475" t="s">
        <v>74</v>
      </c>
      <c r="K2475" t="s">
        <v>59</v>
      </c>
      <c r="L2475" t="s">
        <v>34</v>
      </c>
      <c r="M2475" s="4">
        <f>+TablaVentas[[#This Row],[Cantidad]]*TablaVentas[[#This Row],[Precio_unitario]]*(1-TablaVentas[[#This Row],[Descuento]])</f>
        <v>3600</v>
      </c>
    </row>
    <row r="2476" spans="1:13" x14ac:dyDescent="0.25">
      <c r="A2476" t="s">
        <v>2546</v>
      </c>
      <c r="B2476">
        <v>45684</v>
      </c>
      <c r="C2476" t="s">
        <v>45</v>
      </c>
      <c r="D2476" t="s">
        <v>63</v>
      </c>
      <c r="E2476" t="s">
        <v>15</v>
      </c>
      <c r="F2476" t="s">
        <v>16</v>
      </c>
      <c r="G2476">
        <v>33</v>
      </c>
      <c r="H2476" s="4">
        <v>50</v>
      </c>
      <c r="I2476" s="3">
        <v>0.1</v>
      </c>
      <c r="J2476" t="s">
        <v>72</v>
      </c>
      <c r="K2476" t="s">
        <v>60</v>
      </c>
      <c r="L2476" t="s">
        <v>37</v>
      </c>
      <c r="M2476" s="4">
        <f>+TablaVentas[[#This Row],[Cantidad]]*TablaVentas[[#This Row],[Precio_unitario]]*(1-TablaVentas[[#This Row],[Descuento]])</f>
        <v>1485</v>
      </c>
    </row>
    <row r="2477" spans="1:13" x14ac:dyDescent="0.25">
      <c r="A2477" t="s">
        <v>2547</v>
      </c>
      <c r="B2477">
        <v>45815</v>
      </c>
      <c r="C2477" t="s">
        <v>45</v>
      </c>
      <c r="D2477" t="s">
        <v>65</v>
      </c>
      <c r="E2477" t="s">
        <v>19</v>
      </c>
      <c r="F2477" t="s">
        <v>16</v>
      </c>
      <c r="G2477">
        <v>13</v>
      </c>
      <c r="H2477" s="4">
        <v>200</v>
      </c>
      <c r="I2477" s="3">
        <v>0.1</v>
      </c>
      <c r="J2477" t="s">
        <v>72</v>
      </c>
      <c r="K2477" t="s">
        <v>59</v>
      </c>
      <c r="L2477" t="s">
        <v>34</v>
      </c>
      <c r="M2477" s="4">
        <f>+TablaVentas[[#This Row],[Cantidad]]*TablaVentas[[#This Row],[Precio_unitario]]*(1-TablaVentas[[#This Row],[Descuento]])</f>
        <v>2340</v>
      </c>
    </row>
    <row r="2478" spans="1:13" x14ac:dyDescent="0.25">
      <c r="A2478" t="s">
        <v>2548</v>
      </c>
      <c r="B2478">
        <v>46009</v>
      </c>
      <c r="C2478" t="s">
        <v>48</v>
      </c>
      <c r="D2478" t="s">
        <v>63</v>
      </c>
      <c r="E2478" t="s">
        <v>15</v>
      </c>
      <c r="F2478" t="s">
        <v>16</v>
      </c>
      <c r="G2478">
        <v>28</v>
      </c>
      <c r="H2478" s="4">
        <v>50</v>
      </c>
      <c r="I2478" s="3">
        <v>0.1</v>
      </c>
      <c r="J2478" t="s">
        <v>74</v>
      </c>
      <c r="K2478" t="s">
        <v>62</v>
      </c>
      <c r="L2478" t="s">
        <v>57</v>
      </c>
      <c r="M2478" s="4">
        <f>+TablaVentas[[#This Row],[Cantidad]]*TablaVentas[[#This Row],[Precio_unitario]]*(1-TablaVentas[[#This Row],[Descuento]])</f>
        <v>1260</v>
      </c>
    </row>
    <row r="2479" spans="1:13" x14ac:dyDescent="0.25">
      <c r="A2479" t="s">
        <v>2549</v>
      </c>
      <c r="B2479">
        <v>45889</v>
      </c>
      <c r="C2479" t="s">
        <v>46</v>
      </c>
      <c r="D2479" t="s">
        <v>64</v>
      </c>
      <c r="E2479" t="s">
        <v>17</v>
      </c>
      <c r="F2479" t="s">
        <v>18</v>
      </c>
      <c r="G2479">
        <v>45</v>
      </c>
      <c r="H2479" s="4">
        <v>1200</v>
      </c>
      <c r="I2479" s="3">
        <v>0.3</v>
      </c>
      <c r="J2479" t="s">
        <v>70</v>
      </c>
      <c r="K2479" t="s">
        <v>61</v>
      </c>
      <c r="L2479" t="s">
        <v>56</v>
      </c>
      <c r="M2479" s="4">
        <f>+TablaVentas[[#This Row],[Cantidad]]*TablaVentas[[#This Row],[Precio_unitario]]*(1-TablaVentas[[#This Row],[Descuento]])</f>
        <v>37800</v>
      </c>
    </row>
    <row r="2480" spans="1:13" x14ac:dyDescent="0.25">
      <c r="A2480" t="s">
        <v>2550</v>
      </c>
      <c r="B2480">
        <v>45990</v>
      </c>
      <c r="C2480" t="s">
        <v>47</v>
      </c>
      <c r="D2480" t="s">
        <v>65</v>
      </c>
      <c r="E2480" t="s">
        <v>19</v>
      </c>
      <c r="F2480" t="s">
        <v>16</v>
      </c>
      <c r="G2480">
        <v>26</v>
      </c>
      <c r="H2480" s="4">
        <v>200</v>
      </c>
      <c r="I2480" s="3">
        <v>0.1</v>
      </c>
      <c r="J2480" t="s">
        <v>70</v>
      </c>
      <c r="K2480" t="s">
        <v>59</v>
      </c>
      <c r="L2480" t="s">
        <v>34</v>
      </c>
      <c r="M2480" s="4">
        <f>+TablaVentas[[#This Row],[Cantidad]]*TablaVentas[[#This Row],[Precio_unitario]]*(1-TablaVentas[[#This Row],[Descuento]])</f>
        <v>4680</v>
      </c>
    </row>
    <row r="2481" spans="1:13" x14ac:dyDescent="0.25">
      <c r="A2481" t="s">
        <v>2551</v>
      </c>
      <c r="B2481">
        <v>45715</v>
      </c>
      <c r="C2481" t="s">
        <v>46</v>
      </c>
      <c r="D2481" t="s">
        <v>63</v>
      </c>
      <c r="E2481" t="s">
        <v>15</v>
      </c>
      <c r="F2481" t="s">
        <v>16</v>
      </c>
      <c r="G2481">
        <v>9</v>
      </c>
      <c r="H2481" s="4">
        <v>50</v>
      </c>
      <c r="I2481" s="3">
        <v>0.1</v>
      </c>
      <c r="J2481" t="s">
        <v>74</v>
      </c>
      <c r="K2481" t="s">
        <v>62</v>
      </c>
      <c r="L2481" t="s">
        <v>57</v>
      </c>
      <c r="M2481" s="4">
        <f>+TablaVentas[[#This Row],[Cantidad]]*TablaVentas[[#This Row],[Precio_unitario]]*(1-TablaVentas[[#This Row],[Descuento]])</f>
        <v>405</v>
      </c>
    </row>
    <row r="2482" spans="1:13" x14ac:dyDescent="0.25">
      <c r="A2482" t="s">
        <v>2552</v>
      </c>
      <c r="B2482">
        <v>45982</v>
      </c>
      <c r="C2482" t="s">
        <v>46</v>
      </c>
      <c r="D2482" t="s">
        <v>65</v>
      </c>
      <c r="E2482" t="s">
        <v>19</v>
      </c>
      <c r="F2482" t="s">
        <v>16</v>
      </c>
      <c r="G2482">
        <v>40</v>
      </c>
      <c r="H2482" s="4">
        <v>200</v>
      </c>
      <c r="I2482" s="3">
        <v>0.1</v>
      </c>
      <c r="J2482" t="s">
        <v>74</v>
      </c>
      <c r="K2482" t="s">
        <v>62</v>
      </c>
      <c r="L2482" t="s">
        <v>57</v>
      </c>
      <c r="M2482" s="4">
        <f>+TablaVentas[[#This Row],[Cantidad]]*TablaVentas[[#This Row],[Precio_unitario]]*(1-TablaVentas[[#This Row],[Descuento]])</f>
        <v>7200</v>
      </c>
    </row>
    <row r="2483" spans="1:13" x14ac:dyDescent="0.25">
      <c r="A2483" t="s">
        <v>2553</v>
      </c>
      <c r="B2483">
        <v>45678</v>
      </c>
      <c r="C2483" t="s">
        <v>46</v>
      </c>
      <c r="D2483" t="s">
        <v>64</v>
      </c>
      <c r="E2483" t="s">
        <v>17</v>
      </c>
      <c r="F2483" t="s">
        <v>18</v>
      </c>
      <c r="G2483">
        <v>28</v>
      </c>
      <c r="H2483" s="4">
        <v>1200</v>
      </c>
      <c r="I2483" s="3">
        <v>0.3</v>
      </c>
      <c r="J2483" t="s">
        <v>72</v>
      </c>
      <c r="K2483" t="s">
        <v>62</v>
      </c>
      <c r="L2483" t="s">
        <v>57</v>
      </c>
      <c r="M2483" s="4">
        <f>+TablaVentas[[#This Row],[Cantidad]]*TablaVentas[[#This Row],[Precio_unitario]]*(1-TablaVentas[[#This Row],[Descuento]])</f>
        <v>23520</v>
      </c>
    </row>
    <row r="2484" spans="1:13" x14ac:dyDescent="0.25">
      <c r="A2484" t="s">
        <v>2554</v>
      </c>
      <c r="B2484">
        <v>46003</v>
      </c>
      <c r="C2484" t="s">
        <v>45</v>
      </c>
      <c r="D2484" t="s">
        <v>63</v>
      </c>
      <c r="E2484" t="s">
        <v>15</v>
      </c>
      <c r="F2484" t="s">
        <v>16</v>
      </c>
      <c r="G2484">
        <v>17</v>
      </c>
      <c r="H2484" s="4">
        <v>50</v>
      </c>
      <c r="I2484" s="3">
        <v>0.1</v>
      </c>
      <c r="J2484" t="s">
        <v>74</v>
      </c>
      <c r="K2484" t="s">
        <v>60</v>
      </c>
      <c r="L2484" t="s">
        <v>37</v>
      </c>
      <c r="M2484" s="4">
        <f>+TablaVentas[[#This Row],[Cantidad]]*TablaVentas[[#This Row],[Precio_unitario]]*(1-TablaVentas[[#This Row],[Descuento]])</f>
        <v>765</v>
      </c>
    </row>
    <row r="2485" spans="1:13" x14ac:dyDescent="0.25">
      <c r="A2485" t="s">
        <v>2555</v>
      </c>
      <c r="B2485">
        <v>45995</v>
      </c>
      <c r="C2485" t="s">
        <v>47</v>
      </c>
      <c r="D2485" t="s">
        <v>64</v>
      </c>
      <c r="E2485" t="s">
        <v>17</v>
      </c>
      <c r="F2485" t="s">
        <v>18</v>
      </c>
      <c r="G2485">
        <v>21</v>
      </c>
      <c r="H2485" s="4">
        <v>1200</v>
      </c>
      <c r="I2485" s="3">
        <v>0.3</v>
      </c>
      <c r="J2485" t="s">
        <v>74</v>
      </c>
      <c r="K2485" t="s">
        <v>62</v>
      </c>
      <c r="L2485" t="s">
        <v>57</v>
      </c>
      <c r="M2485" s="4">
        <f>+TablaVentas[[#This Row],[Cantidad]]*TablaVentas[[#This Row],[Precio_unitario]]*(1-TablaVentas[[#This Row],[Descuento]])</f>
        <v>17640</v>
      </c>
    </row>
    <row r="2486" spans="1:13" x14ac:dyDescent="0.25">
      <c r="A2486" t="s">
        <v>2556</v>
      </c>
      <c r="B2486">
        <v>45745</v>
      </c>
      <c r="C2486" t="s">
        <v>48</v>
      </c>
      <c r="D2486" t="s">
        <v>65</v>
      </c>
      <c r="E2486" t="s">
        <v>19</v>
      </c>
      <c r="F2486" t="s">
        <v>16</v>
      </c>
      <c r="G2486">
        <v>6</v>
      </c>
      <c r="H2486" s="4">
        <v>200</v>
      </c>
      <c r="I2486" s="3">
        <v>0.1</v>
      </c>
      <c r="J2486" t="s">
        <v>70</v>
      </c>
      <c r="K2486" t="s">
        <v>58</v>
      </c>
      <c r="L2486" t="s">
        <v>30</v>
      </c>
      <c r="M2486" s="4">
        <f>+TablaVentas[[#This Row],[Cantidad]]*TablaVentas[[#This Row],[Precio_unitario]]*(1-TablaVentas[[#This Row],[Descuento]])</f>
        <v>1080</v>
      </c>
    </row>
    <row r="2487" spans="1:13" x14ac:dyDescent="0.25">
      <c r="A2487" t="s">
        <v>2557</v>
      </c>
      <c r="B2487">
        <v>45669</v>
      </c>
      <c r="C2487" t="s">
        <v>47</v>
      </c>
      <c r="D2487" t="s">
        <v>66</v>
      </c>
      <c r="E2487" t="s">
        <v>20</v>
      </c>
      <c r="F2487" t="s">
        <v>21</v>
      </c>
      <c r="G2487">
        <v>32</v>
      </c>
      <c r="H2487" s="4">
        <v>800</v>
      </c>
      <c r="I2487" s="3">
        <v>0.2</v>
      </c>
      <c r="J2487" t="s">
        <v>74</v>
      </c>
      <c r="K2487" t="s">
        <v>61</v>
      </c>
      <c r="L2487" t="s">
        <v>56</v>
      </c>
      <c r="M2487" s="4">
        <f>+TablaVentas[[#This Row],[Cantidad]]*TablaVentas[[#This Row],[Precio_unitario]]*(1-TablaVentas[[#This Row],[Descuento]])</f>
        <v>20480</v>
      </c>
    </row>
    <row r="2488" spans="1:13" x14ac:dyDescent="0.25">
      <c r="A2488" t="s">
        <v>2558</v>
      </c>
      <c r="B2488">
        <v>45998</v>
      </c>
      <c r="C2488" t="s">
        <v>48</v>
      </c>
      <c r="D2488" t="s">
        <v>63</v>
      </c>
      <c r="E2488" t="s">
        <v>15</v>
      </c>
      <c r="F2488" t="s">
        <v>16</v>
      </c>
      <c r="G2488">
        <v>11</v>
      </c>
      <c r="H2488" s="4">
        <v>50</v>
      </c>
      <c r="I2488" s="3">
        <v>0.1</v>
      </c>
      <c r="J2488" t="s">
        <v>74</v>
      </c>
      <c r="K2488" t="s">
        <v>58</v>
      </c>
      <c r="L2488" t="s">
        <v>30</v>
      </c>
      <c r="M2488" s="4">
        <f>+TablaVentas[[#This Row],[Cantidad]]*TablaVentas[[#This Row],[Precio_unitario]]*(1-TablaVentas[[#This Row],[Descuento]])</f>
        <v>495</v>
      </c>
    </row>
    <row r="2489" spans="1:13" x14ac:dyDescent="0.25">
      <c r="A2489" t="s">
        <v>2559</v>
      </c>
      <c r="B2489">
        <v>45807</v>
      </c>
      <c r="C2489" t="s">
        <v>45</v>
      </c>
      <c r="D2489" t="s">
        <v>63</v>
      </c>
      <c r="E2489" t="s">
        <v>15</v>
      </c>
      <c r="F2489" t="s">
        <v>16</v>
      </c>
      <c r="G2489">
        <v>5</v>
      </c>
      <c r="H2489" s="4">
        <v>50</v>
      </c>
      <c r="I2489" s="3">
        <v>0.1</v>
      </c>
      <c r="J2489" t="s">
        <v>70</v>
      </c>
      <c r="K2489" t="s">
        <v>58</v>
      </c>
      <c r="L2489" t="s">
        <v>30</v>
      </c>
      <c r="M2489" s="4">
        <f>+TablaVentas[[#This Row],[Cantidad]]*TablaVentas[[#This Row],[Precio_unitario]]*(1-TablaVentas[[#This Row],[Descuento]])</f>
        <v>225</v>
      </c>
    </row>
    <row r="2490" spans="1:13" x14ac:dyDescent="0.25">
      <c r="A2490" t="s">
        <v>2560</v>
      </c>
      <c r="B2490">
        <v>45791</v>
      </c>
      <c r="C2490" t="s">
        <v>46</v>
      </c>
      <c r="D2490" t="s">
        <v>65</v>
      </c>
      <c r="E2490" t="s">
        <v>19</v>
      </c>
      <c r="F2490" t="s">
        <v>16</v>
      </c>
      <c r="G2490">
        <v>22</v>
      </c>
      <c r="H2490" s="4">
        <v>200</v>
      </c>
      <c r="I2490" s="3">
        <v>0.1</v>
      </c>
      <c r="J2490" t="s">
        <v>70</v>
      </c>
      <c r="K2490" t="s">
        <v>61</v>
      </c>
      <c r="L2490" t="s">
        <v>56</v>
      </c>
      <c r="M2490" s="4">
        <f>+TablaVentas[[#This Row],[Cantidad]]*TablaVentas[[#This Row],[Precio_unitario]]*(1-TablaVentas[[#This Row],[Descuento]])</f>
        <v>3960</v>
      </c>
    </row>
    <row r="2491" spans="1:13" x14ac:dyDescent="0.25">
      <c r="A2491" t="s">
        <v>2561</v>
      </c>
      <c r="B2491">
        <v>45720</v>
      </c>
      <c r="C2491" t="s">
        <v>45</v>
      </c>
      <c r="D2491" t="s">
        <v>66</v>
      </c>
      <c r="E2491" t="s">
        <v>20</v>
      </c>
      <c r="F2491" t="s">
        <v>21</v>
      </c>
      <c r="G2491">
        <v>29</v>
      </c>
      <c r="H2491" s="4">
        <v>800</v>
      </c>
      <c r="I2491" s="3">
        <v>0.2</v>
      </c>
      <c r="J2491" t="s">
        <v>72</v>
      </c>
      <c r="K2491" t="s">
        <v>62</v>
      </c>
      <c r="L2491" t="s">
        <v>57</v>
      </c>
      <c r="M2491" s="4">
        <f>+TablaVentas[[#This Row],[Cantidad]]*TablaVentas[[#This Row],[Precio_unitario]]*(1-TablaVentas[[#This Row],[Descuento]])</f>
        <v>18560</v>
      </c>
    </row>
    <row r="2492" spans="1:13" x14ac:dyDescent="0.25">
      <c r="A2492" t="s">
        <v>2562</v>
      </c>
      <c r="B2492">
        <v>45856</v>
      </c>
      <c r="C2492" t="s">
        <v>48</v>
      </c>
      <c r="D2492" t="s">
        <v>64</v>
      </c>
      <c r="E2492" t="s">
        <v>17</v>
      </c>
      <c r="F2492" t="s">
        <v>18</v>
      </c>
      <c r="G2492">
        <v>26</v>
      </c>
      <c r="H2492" s="4">
        <v>1200</v>
      </c>
      <c r="I2492" s="3">
        <v>0.3</v>
      </c>
      <c r="J2492" t="s">
        <v>70</v>
      </c>
      <c r="K2492" t="s">
        <v>58</v>
      </c>
      <c r="L2492" t="s">
        <v>30</v>
      </c>
      <c r="M2492" s="4">
        <f>+TablaVentas[[#This Row],[Cantidad]]*TablaVentas[[#This Row],[Precio_unitario]]*(1-TablaVentas[[#This Row],[Descuento]])</f>
        <v>21840</v>
      </c>
    </row>
    <row r="2493" spans="1:13" x14ac:dyDescent="0.25">
      <c r="A2493" t="s">
        <v>2563</v>
      </c>
      <c r="B2493">
        <v>45836</v>
      </c>
      <c r="C2493" t="s">
        <v>48</v>
      </c>
      <c r="D2493" t="s">
        <v>66</v>
      </c>
      <c r="E2493" t="s">
        <v>20</v>
      </c>
      <c r="F2493" t="s">
        <v>21</v>
      </c>
      <c r="G2493">
        <v>26</v>
      </c>
      <c r="H2493" s="4">
        <v>800</v>
      </c>
      <c r="I2493" s="3">
        <v>0.2</v>
      </c>
      <c r="J2493" t="s">
        <v>70</v>
      </c>
      <c r="K2493" t="s">
        <v>62</v>
      </c>
      <c r="L2493" t="s">
        <v>57</v>
      </c>
      <c r="M2493" s="4">
        <f>+TablaVentas[[#This Row],[Cantidad]]*TablaVentas[[#This Row],[Precio_unitario]]*(1-TablaVentas[[#This Row],[Descuento]])</f>
        <v>16640</v>
      </c>
    </row>
    <row r="2494" spans="1:13" x14ac:dyDescent="0.25">
      <c r="A2494" t="s">
        <v>2564</v>
      </c>
      <c r="B2494">
        <v>45886</v>
      </c>
      <c r="C2494" t="s">
        <v>48</v>
      </c>
      <c r="D2494" t="s">
        <v>65</v>
      </c>
      <c r="E2494" t="s">
        <v>19</v>
      </c>
      <c r="F2494" t="s">
        <v>16</v>
      </c>
      <c r="G2494">
        <v>44</v>
      </c>
      <c r="H2494" s="4">
        <v>200</v>
      </c>
      <c r="I2494" s="3">
        <v>0.1</v>
      </c>
      <c r="J2494" t="s">
        <v>70</v>
      </c>
      <c r="K2494" t="s">
        <v>62</v>
      </c>
      <c r="L2494" t="s">
        <v>57</v>
      </c>
      <c r="M2494" s="4">
        <f>+TablaVentas[[#This Row],[Cantidad]]*TablaVentas[[#This Row],[Precio_unitario]]*(1-TablaVentas[[#This Row],[Descuento]])</f>
        <v>7920</v>
      </c>
    </row>
    <row r="2495" spans="1:13" x14ac:dyDescent="0.25">
      <c r="A2495" t="s">
        <v>2565</v>
      </c>
      <c r="B2495">
        <v>46017</v>
      </c>
      <c r="C2495" t="s">
        <v>46</v>
      </c>
      <c r="D2495" t="s">
        <v>63</v>
      </c>
      <c r="E2495" t="s">
        <v>15</v>
      </c>
      <c r="F2495" t="s">
        <v>16</v>
      </c>
      <c r="G2495">
        <v>12</v>
      </c>
      <c r="H2495" s="4">
        <v>50</v>
      </c>
      <c r="I2495" s="3">
        <v>0.1</v>
      </c>
      <c r="J2495" t="s">
        <v>74</v>
      </c>
      <c r="K2495" t="s">
        <v>58</v>
      </c>
      <c r="L2495" t="s">
        <v>30</v>
      </c>
      <c r="M2495" s="4">
        <f>+TablaVentas[[#This Row],[Cantidad]]*TablaVentas[[#This Row],[Precio_unitario]]*(1-TablaVentas[[#This Row],[Descuento]])</f>
        <v>540</v>
      </c>
    </row>
    <row r="2496" spans="1:13" x14ac:dyDescent="0.25">
      <c r="A2496" t="s">
        <v>2566</v>
      </c>
      <c r="B2496">
        <v>45989</v>
      </c>
      <c r="C2496" t="s">
        <v>46</v>
      </c>
      <c r="D2496" t="s">
        <v>66</v>
      </c>
      <c r="E2496" t="s">
        <v>20</v>
      </c>
      <c r="F2496" t="s">
        <v>21</v>
      </c>
      <c r="G2496">
        <v>26</v>
      </c>
      <c r="H2496" s="4">
        <v>800</v>
      </c>
      <c r="I2496" s="3">
        <v>0.2</v>
      </c>
      <c r="J2496" t="s">
        <v>74</v>
      </c>
      <c r="K2496" t="s">
        <v>59</v>
      </c>
      <c r="L2496" t="s">
        <v>34</v>
      </c>
      <c r="M2496" s="4">
        <f>+TablaVentas[[#This Row],[Cantidad]]*TablaVentas[[#This Row],[Precio_unitario]]*(1-TablaVentas[[#This Row],[Descuento]])</f>
        <v>16640</v>
      </c>
    </row>
    <row r="2497" spans="1:13" x14ac:dyDescent="0.25">
      <c r="A2497" t="s">
        <v>2567</v>
      </c>
      <c r="B2497">
        <v>45958</v>
      </c>
      <c r="C2497" t="s">
        <v>48</v>
      </c>
      <c r="D2497" t="s">
        <v>63</v>
      </c>
      <c r="E2497" t="s">
        <v>15</v>
      </c>
      <c r="F2497" t="s">
        <v>16</v>
      </c>
      <c r="G2497">
        <v>27</v>
      </c>
      <c r="H2497" s="4">
        <v>50</v>
      </c>
      <c r="I2497" s="3">
        <v>0.1</v>
      </c>
      <c r="J2497" t="s">
        <v>74</v>
      </c>
      <c r="K2497" t="s">
        <v>60</v>
      </c>
      <c r="L2497" t="s">
        <v>37</v>
      </c>
      <c r="M2497" s="4">
        <f>+TablaVentas[[#This Row],[Cantidad]]*TablaVentas[[#This Row],[Precio_unitario]]*(1-TablaVentas[[#This Row],[Descuento]])</f>
        <v>1215</v>
      </c>
    </row>
    <row r="2498" spans="1:13" x14ac:dyDescent="0.25">
      <c r="A2498" t="s">
        <v>2568</v>
      </c>
      <c r="B2498">
        <v>45987</v>
      </c>
      <c r="C2498" t="s">
        <v>48</v>
      </c>
      <c r="D2498" t="s">
        <v>65</v>
      </c>
      <c r="E2498" t="s">
        <v>19</v>
      </c>
      <c r="F2498" t="s">
        <v>16</v>
      </c>
      <c r="G2498">
        <v>12</v>
      </c>
      <c r="H2498" s="4">
        <v>200</v>
      </c>
      <c r="I2498" s="3">
        <v>0.1</v>
      </c>
      <c r="J2498" t="s">
        <v>72</v>
      </c>
      <c r="K2498" t="s">
        <v>59</v>
      </c>
      <c r="L2498" t="s">
        <v>34</v>
      </c>
      <c r="M2498" s="4">
        <f>+TablaVentas[[#This Row],[Cantidad]]*TablaVentas[[#This Row],[Precio_unitario]]*(1-TablaVentas[[#This Row],[Descuento]])</f>
        <v>2160</v>
      </c>
    </row>
    <row r="2499" spans="1:13" x14ac:dyDescent="0.25">
      <c r="A2499" t="s">
        <v>2569</v>
      </c>
      <c r="B2499">
        <v>45981</v>
      </c>
      <c r="C2499" t="s">
        <v>46</v>
      </c>
      <c r="D2499" t="s">
        <v>65</v>
      </c>
      <c r="E2499" t="s">
        <v>19</v>
      </c>
      <c r="F2499" t="s">
        <v>16</v>
      </c>
      <c r="G2499">
        <v>19</v>
      </c>
      <c r="H2499" s="4">
        <v>200</v>
      </c>
      <c r="I2499" s="3">
        <v>0.1</v>
      </c>
      <c r="J2499" t="s">
        <v>74</v>
      </c>
      <c r="K2499" t="s">
        <v>61</v>
      </c>
      <c r="L2499" t="s">
        <v>56</v>
      </c>
      <c r="M2499" s="4">
        <f>+TablaVentas[[#This Row],[Cantidad]]*TablaVentas[[#This Row],[Precio_unitario]]*(1-TablaVentas[[#This Row],[Descuento]])</f>
        <v>3420</v>
      </c>
    </row>
    <row r="2500" spans="1:13" x14ac:dyDescent="0.25">
      <c r="A2500" t="s">
        <v>2570</v>
      </c>
      <c r="B2500">
        <v>45718</v>
      </c>
      <c r="C2500" t="s">
        <v>47</v>
      </c>
      <c r="D2500" t="s">
        <v>64</v>
      </c>
      <c r="E2500" t="s">
        <v>17</v>
      </c>
      <c r="F2500" t="s">
        <v>18</v>
      </c>
      <c r="G2500">
        <v>36</v>
      </c>
      <c r="H2500" s="4">
        <v>1200</v>
      </c>
      <c r="I2500" s="3">
        <v>0.3</v>
      </c>
      <c r="J2500" t="s">
        <v>74</v>
      </c>
      <c r="K2500" t="s">
        <v>58</v>
      </c>
      <c r="L2500" t="s">
        <v>30</v>
      </c>
      <c r="M2500" s="4">
        <f>+TablaVentas[[#This Row],[Cantidad]]*TablaVentas[[#This Row],[Precio_unitario]]*(1-TablaVentas[[#This Row],[Descuento]])</f>
        <v>30239.999999999996</v>
      </c>
    </row>
    <row r="2501" spans="1:13" x14ac:dyDescent="0.25">
      <c r="A2501" t="s">
        <v>2571</v>
      </c>
      <c r="B2501">
        <v>45739</v>
      </c>
      <c r="C2501" t="s">
        <v>48</v>
      </c>
      <c r="D2501" t="s">
        <v>66</v>
      </c>
      <c r="E2501" t="s">
        <v>20</v>
      </c>
      <c r="F2501" t="s">
        <v>21</v>
      </c>
      <c r="G2501">
        <v>12</v>
      </c>
      <c r="H2501" s="4">
        <v>800</v>
      </c>
      <c r="I2501" s="3">
        <v>0.2</v>
      </c>
      <c r="J2501" t="s">
        <v>74</v>
      </c>
      <c r="K2501" t="s">
        <v>62</v>
      </c>
      <c r="L2501" t="s">
        <v>57</v>
      </c>
      <c r="M2501" s="4">
        <f>+TablaVentas[[#This Row],[Cantidad]]*TablaVentas[[#This Row],[Precio_unitario]]*(1-TablaVentas[[#This Row],[Descuento]])</f>
        <v>7680</v>
      </c>
    </row>
    <row r="2502" spans="1:13" x14ac:dyDescent="0.25">
      <c r="A2502" t="s">
        <v>2572</v>
      </c>
      <c r="B2502">
        <v>45961</v>
      </c>
      <c r="C2502" t="s">
        <v>45</v>
      </c>
      <c r="D2502" t="s">
        <v>66</v>
      </c>
      <c r="E2502" t="s">
        <v>20</v>
      </c>
      <c r="F2502" t="s">
        <v>21</v>
      </c>
      <c r="G2502">
        <v>29</v>
      </c>
      <c r="H2502" s="4">
        <v>800</v>
      </c>
      <c r="I2502" s="3">
        <v>0.2</v>
      </c>
      <c r="J2502" t="s">
        <v>72</v>
      </c>
      <c r="K2502" t="s">
        <v>60</v>
      </c>
      <c r="L2502" t="s">
        <v>37</v>
      </c>
      <c r="M2502" s="4">
        <f>+TablaVentas[[#This Row],[Cantidad]]*TablaVentas[[#This Row],[Precio_unitario]]*(1-TablaVentas[[#This Row],[Descuento]])</f>
        <v>18560</v>
      </c>
    </row>
    <row r="2503" spans="1:13" x14ac:dyDescent="0.25">
      <c r="A2503" t="s">
        <v>2573</v>
      </c>
      <c r="B2503">
        <v>45753</v>
      </c>
      <c r="C2503" t="s">
        <v>46</v>
      </c>
      <c r="D2503" t="s">
        <v>64</v>
      </c>
      <c r="E2503" t="s">
        <v>17</v>
      </c>
      <c r="F2503" t="s">
        <v>18</v>
      </c>
      <c r="G2503">
        <v>21</v>
      </c>
      <c r="H2503" s="4">
        <v>1200</v>
      </c>
      <c r="I2503" s="3">
        <v>0.3</v>
      </c>
      <c r="J2503" t="s">
        <v>70</v>
      </c>
      <c r="K2503" t="s">
        <v>59</v>
      </c>
      <c r="L2503" t="s">
        <v>34</v>
      </c>
      <c r="M2503" s="4">
        <f>+TablaVentas[[#This Row],[Cantidad]]*TablaVentas[[#This Row],[Precio_unitario]]*(1-TablaVentas[[#This Row],[Descuento]])</f>
        <v>17640</v>
      </c>
    </row>
    <row r="2504" spans="1:13" x14ac:dyDescent="0.25">
      <c r="A2504" t="s">
        <v>2574</v>
      </c>
      <c r="B2504">
        <v>45854</v>
      </c>
      <c r="C2504" t="s">
        <v>48</v>
      </c>
      <c r="D2504" t="s">
        <v>63</v>
      </c>
      <c r="E2504" t="s">
        <v>15</v>
      </c>
      <c r="F2504" t="s">
        <v>16</v>
      </c>
      <c r="G2504">
        <v>12</v>
      </c>
      <c r="H2504" s="4">
        <v>50</v>
      </c>
      <c r="I2504" s="3">
        <v>0.1</v>
      </c>
      <c r="J2504" t="s">
        <v>72</v>
      </c>
      <c r="K2504" t="s">
        <v>59</v>
      </c>
      <c r="L2504" t="s">
        <v>34</v>
      </c>
      <c r="M2504" s="4">
        <f>+TablaVentas[[#This Row],[Cantidad]]*TablaVentas[[#This Row],[Precio_unitario]]*(1-TablaVentas[[#This Row],[Descuento]])</f>
        <v>540</v>
      </c>
    </row>
    <row r="2505" spans="1:13" x14ac:dyDescent="0.25">
      <c r="A2505" t="s">
        <v>2575</v>
      </c>
      <c r="B2505">
        <v>45817</v>
      </c>
      <c r="C2505" t="s">
        <v>45</v>
      </c>
      <c r="D2505" t="s">
        <v>63</v>
      </c>
      <c r="E2505" t="s">
        <v>15</v>
      </c>
      <c r="F2505" t="s">
        <v>16</v>
      </c>
      <c r="G2505">
        <v>8</v>
      </c>
      <c r="H2505" s="4">
        <v>50</v>
      </c>
      <c r="I2505" s="3">
        <v>0.1</v>
      </c>
      <c r="J2505" t="s">
        <v>74</v>
      </c>
      <c r="K2505" t="s">
        <v>60</v>
      </c>
      <c r="L2505" t="s">
        <v>37</v>
      </c>
      <c r="M2505" s="4">
        <f>+TablaVentas[[#This Row],[Cantidad]]*TablaVentas[[#This Row],[Precio_unitario]]*(1-TablaVentas[[#This Row],[Descuento]])</f>
        <v>360</v>
      </c>
    </row>
    <row r="2506" spans="1:13" x14ac:dyDescent="0.25">
      <c r="A2506" t="s">
        <v>2576</v>
      </c>
      <c r="B2506">
        <v>45940</v>
      </c>
      <c r="C2506" t="s">
        <v>46</v>
      </c>
      <c r="D2506" t="s">
        <v>64</v>
      </c>
      <c r="E2506" t="s">
        <v>17</v>
      </c>
      <c r="F2506" t="s">
        <v>18</v>
      </c>
      <c r="G2506">
        <v>8</v>
      </c>
      <c r="H2506" s="4">
        <v>1200</v>
      </c>
      <c r="I2506" s="3">
        <v>0.3</v>
      </c>
      <c r="J2506" t="s">
        <v>74</v>
      </c>
      <c r="K2506" t="s">
        <v>59</v>
      </c>
      <c r="L2506" t="s">
        <v>34</v>
      </c>
      <c r="M2506" s="4">
        <f>+TablaVentas[[#This Row],[Cantidad]]*TablaVentas[[#This Row],[Precio_unitario]]*(1-TablaVentas[[#This Row],[Descuento]])</f>
        <v>6720</v>
      </c>
    </row>
    <row r="2507" spans="1:13" x14ac:dyDescent="0.25">
      <c r="A2507" t="s">
        <v>2577</v>
      </c>
      <c r="B2507">
        <v>45712</v>
      </c>
      <c r="C2507" t="s">
        <v>45</v>
      </c>
      <c r="D2507" t="s">
        <v>63</v>
      </c>
      <c r="E2507" t="s">
        <v>15</v>
      </c>
      <c r="F2507" t="s">
        <v>16</v>
      </c>
      <c r="G2507">
        <v>44</v>
      </c>
      <c r="H2507" s="4">
        <v>50</v>
      </c>
      <c r="I2507" s="3">
        <v>0.1</v>
      </c>
      <c r="J2507" t="s">
        <v>74</v>
      </c>
      <c r="K2507" t="s">
        <v>61</v>
      </c>
      <c r="L2507" t="s">
        <v>56</v>
      </c>
      <c r="M2507" s="4">
        <f>+TablaVentas[[#This Row],[Cantidad]]*TablaVentas[[#This Row],[Precio_unitario]]*(1-TablaVentas[[#This Row],[Descuento]])</f>
        <v>1980</v>
      </c>
    </row>
    <row r="2508" spans="1:13" x14ac:dyDescent="0.25">
      <c r="A2508" t="s">
        <v>2578</v>
      </c>
      <c r="B2508">
        <v>45995</v>
      </c>
      <c r="C2508" t="s">
        <v>48</v>
      </c>
      <c r="D2508" t="s">
        <v>64</v>
      </c>
      <c r="E2508" t="s">
        <v>17</v>
      </c>
      <c r="F2508" t="s">
        <v>18</v>
      </c>
      <c r="G2508">
        <v>20</v>
      </c>
      <c r="H2508" s="4">
        <v>1200</v>
      </c>
      <c r="I2508" s="3">
        <v>0.3</v>
      </c>
      <c r="J2508" t="s">
        <v>70</v>
      </c>
      <c r="K2508" t="s">
        <v>61</v>
      </c>
      <c r="L2508" t="s">
        <v>56</v>
      </c>
      <c r="M2508" s="4">
        <f>+TablaVentas[[#This Row],[Cantidad]]*TablaVentas[[#This Row],[Precio_unitario]]*(1-TablaVentas[[#This Row],[Descuento]])</f>
        <v>16800</v>
      </c>
    </row>
    <row r="2509" spans="1:13" x14ac:dyDescent="0.25">
      <c r="A2509" t="s">
        <v>2579</v>
      </c>
      <c r="B2509">
        <v>45904</v>
      </c>
      <c r="C2509" t="s">
        <v>46</v>
      </c>
      <c r="D2509" t="s">
        <v>64</v>
      </c>
      <c r="E2509" t="s">
        <v>17</v>
      </c>
      <c r="F2509" t="s">
        <v>18</v>
      </c>
      <c r="G2509">
        <v>13</v>
      </c>
      <c r="H2509" s="4">
        <v>1200</v>
      </c>
      <c r="I2509" s="3">
        <v>0.3</v>
      </c>
      <c r="J2509" t="s">
        <v>70</v>
      </c>
      <c r="K2509" t="s">
        <v>60</v>
      </c>
      <c r="L2509" t="s">
        <v>37</v>
      </c>
      <c r="M2509" s="4">
        <f>+TablaVentas[[#This Row],[Cantidad]]*TablaVentas[[#This Row],[Precio_unitario]]*(1-TablaVentas[[#This Row],[Descuento]])</f>
        <v>10920</v>
      </c>
    </row>
    <row r="2510" spans="1:13" x14ac:dyDescent="0.25">
      <c r="A2510" t="s">
        <v>2580</v>
      </c>
      <c r="B2510">
        <v>45714</v>
      </c>
      <c r="C2510" t="s">
        <v>47</v>
      </c>
      <c r="D2510" t="s">
        <v>63</v>
      </c>
      <c r="E2510" t="s">
        <v>15</v>
      </c>
      <c r="F2510" t="s">
        <v>16</v>
      </c>
      <c r="G2510">
        <v>5</v>
      </c>
      <c r="H2510" s="4">
        <v>50</v>
      </c>
      <c r="I2510" s="3">
        <v>0.1</v>
      </c>
      <c r="J2510" t="s">
        <v>72</v>
      </c>
      <c r="K2510" t="s">
        <v>62</v>
      </c>
      <c r="L2510" t="s">
        <v>57</v>
      </c>
      <c r="M2510" s="4">
        <f>+TablaVentas[[#This Row],[Cantidad]]*TablaVentas[[#This Row],[Precio_unitario]]*(1-TablaVentas[[#This Row],[Descuento]])</f>
        <v>225</v>
      </c>
    </row>
    <row r="2511" spans="1:13" x14ac:dyDescent="0.25">
      <c r="A2511" t="s">
        <v>2581</v>
      </c>
      <c r="B2511">
        <v>45762</v>
      </c>
      <c r="C2511" t="s">
        <v>46</v>
      </c>
      <c r="D2511" t="s">
        <v>65</v>
      </c>
      <c r="E2511" t="s">
        <v>19</v>
      </c>
      <c r="F2511" t="s">
        <v>16</v>
      </c>
      <c r="G2511">
        <v>21</v>
      </c>
      <c r="H2511" s="4">
        <v>200</v>
      </c>
      <c r="I2511" s="3">
        <v>0.1</v>
      </c>
      <c r="J2511" t="s">
        <v>72</v>
      </c>
      <c r="K2511" t="s">
        <v>62</v>
      </c>
      <c r="L2511" t="s">
        <v>57</v>
      </c>
      <c r="M2511" s="4">
        <f>+TablaVentas[[#This Row],[Cantidad]]*TablaVentas[[#This Row],[Precio_unitario]]*(1-TablaVentas[[#This Row],[Descuento]])</f>
        <v>3780</v>
      </c>
    </row>
    <row r="2512" spans="1:13" x14ac:dyDescent="0.25">
      <c r="A2512" t="s">
        <v>2582</v>
      </c>
      <c r="B2512">
        <v>45948</v>
      </c>
      <c r="C2512" t="s">
        <v>45</v>
      </c>
      <c r="D2512" t="s">
        <v>64</v>
      </c>
      <c r="E2512" t="s">
        <v>17</v>
      </c>
      <c r="F2512" t="s">
        <v>18</v>
      </c>
      <c r="G2512">
        <v>25</v>
      </c>
      <c r="H2512" s="4">
        <v>1200</v>
      </c>
      <c r="I2512" s="3">
        <v>0.3</v>
      </c>
      <c r="J2512" t="s">
        <v>72</v>
      </c>
      <c r="K2512" t="s">
        <v>61</v>
      </c>
      <c r="L2512" t="s">
        <v>56</v>
      </c>
      <c r="M2512" s="4">
        <f>+TablaVentas[[#This Row],[Cantidad]]*TablaVentas[[#This Row],[Precio_unitario]]*(1-TablaVentas[[#This Row],[Descuento]])</f>
        <v>21000</v>
      </c>
    </row>
    <row r="2513" spans="1:13" x14ac:dyDescent="0.25">
      <c r="A2513" t="s">
        <v>2583</v>
      </c>
      <c r="B2513">
        <v>45665</v>
      </c>
      <c r="C2513" t="s">
        <v>48</v>
      </c>
      <c r="D2513" t="s">
        <v>63</v>
      </c>
      <c r="E2513" t="s">
        <v>15</v>
      </c>
      <c r="F2513" t="s">
        <v>16</v>
      </c>
      <c r="G2513">
        <v>10</v>
      </c>
      <c r="H2513" s="4">
        <v>50</v>
      </c>
      <c r="I2513" s="3">
        <v>0.1</v>
      </c>
      <c r="J2513" t="s">
        <v>74</v>
      </c>
      <c r="K2513" t="s">
        <v>60</v>
      </c>
      <c r="L2513" t="s">
        <v>37</v>
      </c>
      <c r="M2513" s="4">
        <f>+TablaVentas[[#This Row],[Cantidad]]*TablaVentas[[#This Row],[Precio_unitario]]*(1-TablaVentas[[#This Row],[Descuento]])</f>
        <v>450</v>
      </c>
    </row>
    <row r="2514" spans="1:13" x14ac:dyDescent="0.25">
      <c r="A2514" t="s">
        <v>2584</v>
      </c>
      <c r="B2514">
        <v>45921</v>
      </c>
      <c r="C2514" t="s">
        <v>45</v>
      </c>
      <c r="D2514" t="s">
        <v>65</v>
      </c>
      <c r="E2514" t="s">
        <v>19</v>
      </c>
      <c r="F2514" t="s">
        <v>16</v>
      </c>
      <c r="G2514">
        <v>5</v>
      </c>
      <c r="H2514" s="4">
        <v>200</v>
      </c>
      <c r="I2514" s="3">
        <v>0.1</v>
      </c>
      <c r="J2514" t="s">
        <v>72</v>
      </c>
      <c r="K2514" t="s">
        <v>61</v>
      </c>
      <c r="L2514" t="s">
        <v>56</v>
      </c>
      <c r="M2514" s="4">
        <f>+TablaVentas[[#This Row],[Cantidad]]*TablaVentas[[#This Row],[Precio_unitario]]*(1-TablaVentas[[#This Row],[Descuento]])</f>
        <v>900</v>
      </c>
    </row>
    <row r="2515" spans="1:13" x14ac:dyDescent="0.25">
      <c r="A2515" t="s">
        <v>2585</v>
      </c>
      <c r="B2515">
        <v>45917</v>
      </c>
      <c r="C2515" t="s">
        <v>46</v>
      </c>
      <c r="D2515" t="s">
        <v>63</v>
      </c>
      <c r="E2515" t="s">
        <v>15</v>
      </c>
      <c r="F2515" t="s">
        <v>16</v>
      </c>
      <c r="G2515">
        <v>8</v>
      </c>
      <c r="H2515" s="4">
        <v>50</v>
      </c>
      <c r="I2515" s="3">
        <v>0.1</v>
      </c>
      <c r="J2515" t="s">
        <v>72</v>
      </c>
      <c r="K2515" t="s">
        <v>59</v>
      </c>
      <c r="L2515" t="s">
        <v>34</v>
      </c>
      <c r="M2515" s="4">
        <f>+TablaVentas[[#This Row],[Cantidad]]*TablaVentas[[#This Row],[Precio_unitario]]*(1-TablaVentas[[#This Row],[Descuento]])</f>
        <v>360</v>
      </c>
    </row>
    <row r="2516" spans="1:13" x14ac:dyDescent="0.25">
      <c r="A2516" t="s">
        <v>2586</v>
      </c>
      <c r="B2516">
        <v>45946</v>
      </c>
      <c r="C2516" t="s">
        <v>47</v>
      </c>
      <c r="D2516" t="s">
        <v>64</v>
      </c>
      <c r="E2516" t="s">
        <v>17</v>
      </c>
      <c r="F2516" t="s">
        <v>18</v>
      </c>
      <c r="G2516">
        <v>26</v>
      </c>
      <c r="H2516" s="4">
        <v>1200</v>
      </c>
      <c r="I2516" s="3">
        <v>0.3</v>
      </c>
      <c r="J2516" t="s">
        <v>74</v>
      </c>
      <c r="K2516" t="s">
        <v>58</v>
      </c>
      <c r="L2516" t="s">
        <v>30</v>
      </c>
      <c r="M2516" s="4">
        <f>+TablaVentas[[#This Row],[Cantidad]]*TablaVentas[[#This Row],[Precio_unitario]]*(1-TablaVentas[[#This Row],[Descuento]])</f>
        <v>21840</v>
      </c>
    </row>
    <row r="2517" spans="1:13" x14ac:dyDescent="0.25">
      <c r="A2517" t="s">
        <v>2587</v>
      </c>
      <c r="B2517">
        <v>45881</v>
      </c>
      <c r="C2517" t="s">
        <v>47</v>
      </c>
      <c r="D2517" t="s">
        <v>66</v>
      </c>
      <c r="E2517" t="s">
        <v>20</v>
      </c>
      <c r="F2517" t="s">
        <v>21</v>
      </c>
      <c r="G2517">
        <v>30</v>
      </c>
      <c r="H2517" s="4">
        <v>800</v>
      </c>
      <c r="I2517" s="3">
        <v>0.2</v>
      </c>
      <c r="J2517" t="s">
        <v>74</v>
      </c>
      <c r="K2517" t="s">
        <v>62</v>
      </c>
      <c r="L2517" t="s">
        <v>57</v>
      </c>
      <c r="M2517" s="4">
        <f>+TablaVentas[[#This Row],[Cantidad]]*TablaVentas[[#This Row],[Precio_unitario]]*(1-TablaVentas[[#This Row],[Descuento]])</f>
        <v>19200</v>
      </c>
    </row>
    <row r="2518" spans="1:13" x14ac:dyDescent="0.25">
      <c r="A2518" t="s">
        <v>2588</v>
      </c>
      <c r="B2518">
        <v>45846</v>
      </c>
      <c r="C2518" t="s">
        <v>48</v>
      </c>
      <c r="D2518" t="s">
        <v>63</v>
      </c>
      <c r="E2518" t="s">
        <v>15</v>
      </c>
      <c r="F2518" t="s">
        <v>16</v>
      </c>
      <c r="G2518">
        <v>8</v>
      </c>
      <c r="H2518" s="4">
        <v>50</v>
      </c>
      <c r="I2518" s="3">
        <v>0.1</v>
      </c>
      <c r="J2518" t="s">
        <v>74</v>
      </c>
      <c r="K2518" t="s">
        <v>60</v>
      </c>
      <c r="L2518" t="s">
        <v>37</v>
      </c>
      <c r="M2518" s="4">
        <f>+TablaVentas[[#This Row],[Cantidad]]*TablaVentas[[#This Row],[Precio_unitario]]*(1-TablaVentas[[#This Row],[Descuento]])</f>
        <v>360</v>
      </c>
    </row>
    <row r="2519" spans="1:13" x14ac:dyDescent="0.25">
      <c r="A2519" t="s">
        <v>2589</v>
      </c>
      <c r="B2519">
        <v>45869</v>
      </c>
      <c r="C2519" t="s">
        <v>46</v>
      </c>
      <c r="D2519" t="s">
        <v>66</v>
      </c>
      <c r="E2519" t="s">
        <v>20</v>
      </c>
      <c r="F2519" t="s">
        <v>21</v>
      </c>
      <c r="G2519">
        <v>16</v>
      </c>
      <c r="H2519" s="4">
        <v>800</v>
      </c>
      <c r="I2519" s="3">
        <v>0.2</v>
      </c>
      <c r="J2519" t="s">
        <v>74</v>
      </c>
      <c r="K2519" t="s">
        <v>61</v>
      </c>
      <c r="L2519" t="s">
        <v>56</v>
      </c>
      <c r="M2519" s="4">
        <f>+TablaVentas[[#This Row],[Cantidad]]*TablaVentas[[#This Row],[Precio_unitario]]*(1-TablaVentas[[#This Row],[Descuento]])</f>
        <v>10240</v>
      </c>
    </row>
    <row r="2520" spans="1:13" x14ac:dyDescent="0.25">
      <c r="A2520" t="s">
        <v>2590</v>
      </c>
      <c r="B2520">
        <v>45752</v>
      </c>
      <c r="C2520" t="s">
        <v>47</v>
      </c>
      <c r="D2520" t="s">
        <v>65</v>
      </c>
      <c r="E2520" t="s">
        <v>19</v>
      </c>
      <c r="F2520" t="s">
        <v>16</v>
      </c>
      <c r="G2520">
        <v>20</v>
      </c>
      <c r="H2520" s="4">
        <v>200</v>
      </c>
      <c r="I2520" s="3">
        <v>0.1</v>
      </c>
      <c r="J2520" t="s">
        <v>74</v>
      </c>
      <c r="K2520" t="s">
        <v>62</v>
      </c>
      <c r="L2520" t="s">
        <v>57</v>
      </c>
      <c r="M2520" s="4">
        <f>+TablaVentas[[#This Row],[Cantidad]]*TablaVentas[[#This Row],[Precio_unitario]]*(1-TablaVentas[[#This Row],[Descuento]])</f>
        <v>3600</v>
      </c>
    </row>
    <row r="2521" spans="1:13" x14ac:dyDescent="0.25">
      <c r="A2521" t="s">
        <v>2591</v>
      </c>
      <c r="B2521">
        <v>45973</v>
      </c>
      <c r="C2521" t="s">
        <v>48</v>
      </c>
      <c r="D2521" t="s">
        <v>66</v>
      </c>
      <c r="E2521" t="s">
        <v>20</v>
      </c>
      <c r="F2521" t="s">
        <v>21</v>
      </c>
      <c r="G2521">
        <v>30</v>
      </c>
      <c r="H2521" s="4">
        <v>800</v>
      </c>
      <c r="I2521" s="3">
        <v>0.2</v>
      </c>
      <c r="J2521" t="s">
        <v>72</v>
      </c>
      <c r="K2521" t="s">
        <v>60</v>
      </c>
      <c r="L2521" t="s">
        <v>37</v>
      </c>
      <c r="M2521" s="4">
        <f>+TablaVentas[[#This Row],[Cantidad]]*TablaVentas[[#This Row],[Precio_unitario]]*(1-TablaVentas[[#This Row],[Descuento]])</f>
        <v>19200</v>
      </c>
    </row>
    <row r="2522" spans="1:13" x14ac:dyDescent="0.25">
      <c r="A2522" t="s">
        <v>2592</v>
      </c>
      <c r="B2522">
        <v>45962</v>
      </c>
      <c r="C2522" t="s">
        <v>48</v>
      </c>
      <c r="D2522" t="s">
        <v>64</v>
      </c>
      <c r="E2522" t="s">
        <v>17</v>
      </c>
      <c r="F2522" t="s">
        <v>18</v>
      </c>
      <c r="G2522">
        <v>38</v>
      </c>
      <c r="H2522" s="4">
        <v>1200</v>
      </c>
      <c r="I2522" s="3">
        <v>0.3</v>
      </c>
      <c r="J2522" t="s">
        <v>72</v>
      </c>
      <c r="K2522" t="s">
        <v>59</v>
      </c>
      <c r="L2522" t="s">
        <v>34</v>
      </c>
      <c r="M2522" s="4">
        <f>+TablaVentas[[#This Row],[Cantidad]]*TablaVentas[[#This Row],[Precio_unitario]]*(1-TablaVentas[[#This Row],[Descuento]])</f>
        <v>31919.999999999996</v>
      </c>
    </row>
    <row r="2523" spans="1:13" x14ac:dyDescent="0.25">
      <c r="A2523" t="s">
        <v>2593</v>
      </c>
      <c r="B2523">
        <v>45900</v>
      </c>
      <c r="C2523" t="s">
        <v>46</v>
      </c>
      <c r="D2523" t="s">
        <v>65</v>
      </c>
      <c r="E2523" t="s">
        <v>19</v>
      </c>
      <c r="F2523" t="s">
        <v>16</v>
      </c>
      <c r="G2523">
        <v>27</v>
      </c>
      <c r="H2523" s="4">
        <v>200</v>
      </c>
      <c r="I2523" s="3">
        <v>0.1</v>
      </c>
      <c r="J2523" t="s">
        <v>70</v>
      </c>
      <c r="K2523" t="s">
        <v>62</v>
      </c>
      <c r="L2523" t="s">
        <v>57</v>
      </c>
      <c r="M2523" s="4">
        <f>+TablaVentas[[#This Row],[Cantidad]]*TablaVentas[[#This Row],[Precio_unitario]]*(1-TablaVentas[[#This Row],[Descuento]])</f>
        <v>4860</v>
      </c>
    </row>
    <row r="2524" spans="1:13" x14ac:dyDescent="0.25">
      <c r="A2524" t="s">
        <v>2594</v>
      </c>
      <c r="B2524">
        <v>45763</v>
      </c>
      <c r="C2524" t="s">
        <v>48</v>
      </c>
      <c r="D2524" t="s">
        <v>64</v>
      </c>
      <c r="E2524" t="s">
        <v>17</v>
      </c>
      <c r="F2524" t="s">
        <v>18</v>
      </c>
      <c r="G2524">
        <v>34</v>
      </c>
      <c r="H2524" s="4">
        <v>1200</v>
      </c>
      <c r="I2524" s="3">
        <v>0.3</v>
      </c>
      <c r="J2524" t="s">
        <v>74</v>
      </c>
      <c r="K2524" t="s">
        <v>62</v>
      </c>
      <c r="L2524" t="s">
        <v>57</v>
      </c>
      <c r="M2524" s="4">
        <f>+TablaVentas[[#This Row],[Cantidad]]*TablaVentas[[#This Row],[Precio_unitario]]*(1-TablaVentas[[#This Row],[Descuento]])</f>
        <v>28560</v>
      </c>
    </row>
    <row r="2525" spans="1:13" x14ac:dyDescent="0.25">
      <c r="A2525" t="s">
        <v>2595</v>
      </c>
      <c r="B2525">
        <v>45953</v>
      </c>
      <c r="C2525" t="s">
        <v>47</v>
      </c>
      <c r="D2525" t="s">
        <v>64</v>
      </c>
      <c r="E2525" t="s">
        <v>17</v>
      </c>
      <c r="F2525" t="s">
        <v>18</v>
      </c>
      <c r="G2525">
        <v>33</v>
      </c>
      <c r="H2525" s="4">
        <v>1200</v>
      </c>
      <c r="I2525" s="3">
        <v>0.3</v>
      </c>
      <c r="J2525" t="s">
        <v>74</v>
      </c>
      <c r="K2525" t="s">
        <v>62</v>
      </c>
      <c r="L2525" t="s">
        <v>57</v>
      </c>
      <c r="M2525" s="4">
        <f>+TablaVentas[[#This Row],[Cantidad]]*TablaVentas[[#This Row],[Precio_unitario]]*(1-TablaVentas[[#This Row],[Descuento]])</f>
        <v>27720</v>
      </c>
    </row>
    <row r="2526" spans="1:13" x14ac:dyDescent="0.25">
      <c r="A2526" t="s">
        <v>2596</v>
      </c>
      <c r="B2526">
        <v>45965</v>
      </c>
      <c r="C2526" t="s">
        <v>45</v>
      </c>
      <c r="D2526" t="s">
        <v>66</v>
      </c>
      <c r="E2526" t="s">
        <v>20</v>
      </c>
      <c r="F2526" t="s">
        <v>21</v>
      </c>
      <c r="G2526">
        <v>42</v>
      </c>
      <c r="H2526" s="4">
        <v>800</v>
      </c>
      <c r="I2526" s="3">
        <v>0.2</v>
      </c>
      <c r="J2526" t="s">
        <v>74</v>
      </c>
      <c r="K2526" t="s">
        <v>62</v>
      </c>
      <c r="L2526" t="s">
        <v>57</v>
      </c>
      <c r="M2526" s="4">
        <f>+TablaVentas[[#This Row],[Cantidad]]*TablaVentas[[#This Row],[Precio_unitario]]*(1-TablaVentas[[#This Row],[Descuento]])</f>
        <v>26880</v>
      </c>
    </row>
    <row r="2527" spans="1:13" x14ac:dyDescent="0.25">
      <c r="A2527" t="s">
        <v>2597</v>
      </c>
      <c r="B2527">
        <v>45828</v>
      </c>
      <c r="C2527" t="s">
        <v>45</v>
      </c>
      <c r="D2527" t="s">
        <v>63</v>
      </c>
      <c r="E2527" t="s">
        <v>15</v>
      </c>
      <c r="F2527" t="s">
        <v>16</v>
      </c>
      <c r="G2527">
        <v>23</v>
      </c>
      <c r="H2527" s="4">
        <v>50</v>
      </c>
      <c r="I2527" s="3">
        <v>0.1</v>
      </c>
      <c r="J2527" t="s">
        <v>74</v>
      </c>
      <c r="K2527" t="s">
        <v>58</v>
      </c>
      <c r="L2527" t="s">
        <v>30</v>
      </c>
      <c r="M2527" s="4">
        <f>+TablaVentas[[#This Row],[Cantidad]]*TablaVentas[[#This Row],[Precio_unitario]]*(1-TablaVentas[[#This Row],[Descuento]])</f>
        <v>1035</v>
      </c>
    </row>
    <row r="2528" spans="1:13" x14ac:dyDescent="0.25">
      <c r="A2528" t="s">
        <v>2598</v>
      </c>
      <c r="B2528">
        <v>45659</v>
      </c>
      <c r="C2528" t="s">
        <v>45</v>
      </c>
      <c r="D2528" t="s">
        <v>64</v>
      </c>
      <c r="E2528" t="s">
        <v>17</v>
      </c>
      <c r="F2528" t="s">
        <v>18</v>
      </c>
      <c r="G2528">
        <v>10</v>
      </c>
      <c r="H2528" s="4">
        <v>1200</v>
      </c>
      <c r="I2528" s="3">
        <v>0.3</v>
      </c>
      <c r="J2528" t="s">
        <v>74</v>
      </c>
      <c r="K2528" t="s">
        <v>59</v>
      </c>
      <c r="L2528" t="s">
        <v>34</v>
      </c>
      <c r="M2528" s="4">
        <f>+TablaVentas[[#This Row],[Cantidad]]*TablaVentas[[#This Row],[Precio_unitario]]*(1-TablaVentas[[#This Row],[Descuento]])</f>
        <v>8400</v>
      </c>
    </row>
    <row r="2529" spans="1:13" x14ac:dyDescent="0.25">
      <c r="A2529" t="s">
        <v>2599</v>
      </c>
      <c r="B2529">
        <v>45728</v>
      </c>
      <c r="C2529" t="s">
        <v>47</v>
      </c>
      <c r="D2529" t="s">
        <v>65</v>
      </c>
      <c r="E2529" t="s">
        <v>19</v>
      </c>
      <c r="F2529" t="s">
        <v>16</v>
      </c>
      <c r="G2529">
        <v>26</v>
      </c>
      <c r="H2529" s="4">
        <v>200</v>
      </c>
      <c r="I2529" s="3">
        <v>0.1</v>
      </c>
      <c r="J2529" t="s">
        <v>74</v>
      </c>
      <c r="K2529" t="s">
        <v>60</v>
      </c>
      <c r="L2529" t="s">
        <v>37</v>
      </c>
      <c r="M2529" s="4">
        <f>+TablaVentas[[#This Row],[Cantidad]]*TablaVentas[[#This Row],[Precio_unitario]]*(1-TablaVentas[[#This Row],[Descuento]])</f>
        <v>4680</v>
      </c>
    </row>
    <row r="2530" spans="1:13" x14ac:dyDescent="0.25">
      <c r="A2530" t="s">
        <v>2600</v>
      </c>
      <c r="B2530">
        <v>45897</v>
      </c>
      <c r="C2530" t="s">
        <v>48</v>
      </c>
      <c r="D2530" t="s">
        <v>64</v>
      </c>
      <c r="E2530" t="s">
        <v>17</v>
      </c>
      <c r="F2530" t="s">
        <v>18</v>
      </c>
      <c r="G2530">
        <v>11</v>
      </c>
      <c r="H2530" s="4">
        <v>1200</v>
      </c>
      <c r="I2530" s="3">
        <v>0.3</v>
      </c>
      <c r="J2530" t="s">
        <v>74</v>
      </c>
      <c r="K2530" t="s">
        <v>58</v>
      </c>
      <c r="L2530" t="s">
        <v>30</v>
      </c>
      <c r="M2530" s="4">
        <f>+TablaVentas[[#This Row],[Cantidad]]*TablaVentas[[#This Row],[Precio_unitario]]*(1-TablaVentas[[#This Row],[Descuento]])</f>
        <v>9240</v>
      </c>
    </row>
    <row r="2531" spans="1:13" x14ac:dyDescent="0.25">
      <c r="A2531" t="s">
        <v>2601</v>
      </c>
      <c r="B2531">
        <v>45686</v>
      </c>
      <c r="C2531" t="s">
        <v>48</v>
      </c>
      <c r="D2531" t="s">
        <v>66</v>
      </c>
      <c r="E2531" t="s">
        <v>20</v>
      </c>
      <c r="F2531" t="s">
        <v>21</v>
      </c>
      <c r="G2531">
        <v>23</v>
      </c>
      <c r="H2531" s="4">
        <v>800</v>
      </c>
      <c r="I2531" s="3">
        <v>0.2</v>
      </c>
      <c r="J2531" t="s">
        <v>72</v>
      </c>
      <c r="K2531" t="s">
        <v>59</v>
      </c>
      <c r="L2531" t="s">
        <v>34</v>
      </c>
      <c r="M2531" s="4">
        <f>+TablaVentas[[#This Row],[Cantidad]]*TablaVentas[[#This Row],[Precio_unitario]]*(1-TablaVentas[[#This Row],[Descuento]])</f>
        <v>14720</v>
      </c>
    </row>
    <row r="2532" spans="1:13" x14ac:dyDescent="0.25">
      <c r="A2532" t="s">
        <v>2602</v>
      </c>
      <c r="B2532">
        <v>45949</v>
      </c>
      <c r="C2532" t="s">
        <v>48</v>
      </c>
      <c r="D2532" t="s">
        <v>66</v>
      </c>
      <c r="E2532" t="s">
        <v>20</v>
      </c>
      <c r="F2532" t="s">
        <v>21</v>
      </c>
      <c r="G2532">
        <v>26</v>
      </c>
      <c r="H2532" s="4">
        <v>800</v>
      </c>
      <c r="I2532" s="3">
        <v>0.2</v>
      </c>
      <c r="J2532" t="s">
        <v>74</v>
      </c>
      <c r="K2532" t="s">
        <v>58</v>
      </c>
      <c r="L2532" t="s">
        <v>30</v>
      </c>
      <c r="M2532" s="4">
        <f>+TablaVentas[[#This Row],[Cantidad]]*TablaVentas[[#This Row],[Precio_unitario]]*(1-TablaVentas[[#This Row],[Descuento]])</f>
        <v>16640</v>
      </c>
    </row>
    <row r="2533" spans="1:13" x14ac:dyDescent="0.25">
      <c r="A2533" t="s">
        <v>2603</v>
      </c>
      <c r="B2533">
        <v>45826</v>
      </c>
      <c r="C2533" t="s">
        <v>48</v>
      </c>
      <c r="D2533" t="s">
        <v>63</v>
      </c>
      <c r="E2533" t="s">
        <v>15</v>
      </c>
      <c r="F2533" t="s">
        <v>16</v>
      </c>
      <c r="G2533">
        <v>28</v>
      </c>
      <c r="H2533" s="4">
        <v>50</v>
      </c>
      <c r="I2533" s="3">
        <v>0.1</v>
      </c>
      <c r="J2533" t="s">
        <v>72</v>
      </c>
      <c r="K2533" t="s">
        <v>58</v>
      </c>
      <c r="L2533" t="s">
        <v>30</v>
      </c>
      <c r="M2533" s="4">
        <f>+TablaVentas[[#This Row],[Cantidad]]*TablaVentas[[#This Row],[Precio_unitario]]*(1-TablaVentas[[#This Row],[Descuento]])</f>
        <v>1260</v>
      </c>
    </row>
    <row r="2534" spans="1:13" x14ac:dyDescent="0.25">
      <c r="A2534" t="s">
        <v>2604</v>
      </c>
      <c r="B2534">
        <v>45875</v>
      </c>
      <c r="C2534" t="s">
        <v>46</v>
      </c>
      <c r="D2534" t="s">
        <v>65</v>
      </c>
      <c r="E2534" t="s">
        <v>19</v>
      </c>
      <c r="F2534" t="s">
        <v>16</v>
      </c>
      <c r="G2534">
        <v>12</v>
      </c>
      <c r="H2534" s="4">
        <v>200</v>
      </c>
      <c r="I2534" s="3">
        <v>0.1</v>
      </c>
      <c r="J2534" t="s">
        <v>72</v>
      </c>
      <c r="K2534" t="s">
        <v>59</v>
      </c>
      <c r="L2534" t="s">
        <v>34</v>
      </c>
      <c r="M2534" s="4">
        <f>+TablaVentas[[#This Row],[Cantidad]]*TablaVentas[[#This Row],[Precio_unitario]]*(1-TablaVentas[[#This Row],[Descuento]])</f>
        <v>2160</v>
      </c>
    </row>
    <row r="2535" spans="1:13" x14ac:dyDescent="0.25">
      <c r="A2535" t="s">
        <v>2605</v>
      </c>
      <c r="B2535">
        <v>45828</v>
      </c>
      <c r="C2535" t="s">
        <v>45</v>
      </c>
      <c r="D2535" t="s">
        <v>64</v>
      </c>
      <c r="E2535" t="s">
        <v>17</v>
      </c>
      <c r="F2535" t="s">
        <v>18</v>
      </c>
      <c r="G2535">
        <v>19</v>
      </c>
      <c r="H2535" s="4">
        <v>1200</v>
      </c>
      <c r="I2535" s="3">
        <v>0.3</v>
      </c>
      <c r="J2535" t="s">
        <v>70</v>
      </c>
      <c r="K2535" t="s">
        <v>60</v>
      </c>
      <c r="L2535" t="s">
        <v>37</v>
      </c>
      <c r="M2535" s="4">
        <f>+TablaVentas[[#This Row],[Cantidad]]*TablaVentas[[#This Row],[Precio_unitario]]*(1-TablaVentas[[#This Row],[Descuento]])</f>
        <v>15959.999999999998</v>
      </c>
    </row>
    <row r="2536" spans="1:13" x14ac:dyDescent="0.25">
      <c r="A2536" t="s">
        <v>2606</v>
      </c>
      <c r="B2536">
        <v>45679</v>
      </c>
      <c r="C2536" t="s">
        <v>47</v>
      </c>
      <c r="D2536" t="s">
        <v>63</v>
      </c>
      <c r="E2536" t="s">
        <v>15</v>
      </c>
      <c r="F2536" t="s">
        <v>16</v>
      </c>
      <c r="G2536">
        <v>23</v>
      </c>
      <c r="H2536" s="4">
        <v>50</v>
      </c>
      <c r="I2536" s="3">
        <v>0.1</v>
      </c>
      <c r="J2536" t="s">
        <v>74</v>
      </c>
      <c r="K2536" t="s">
        <v>59</v>
      </c>
      <c r="L2536" t="s">
        <v>34</v>
      </c>
      <c r="M2536" s="4">
        <f>+TablaVentas[[#This Row],[Cantidad]]*TablaVentas[[#This Row],[Precio_unitario]]*(1-TablaVentas[[#This Row],[Descuento]])</f>
        <v>1035</v>
      </c>
    </row>
    <row r="2537" spans="1:13" x14ac:dyDescent="0.25">
      <c r="A2537" t="s">
        <v>2607</v>
      </c>
      <c r="B2537">
        <v>45837</v>
      </c>
      <c r="C2537" t="s">
        <v>47</v>
      </c>
      <c r="D2537" t="s">
        <v>64</v>
      </c>
      <c r="E2537" t="s">
        <v>17</v>
      </c>
      <c r="F2537" t="s">
        <v>18</v>
      </c>
      <c r="G2537">
        <v>39</v>
      </c>
      <c r="H2537" s="4">
        <v>1200</v>
      </c>
      <c r="I2537" s="3">
        <v>0.3</v>
      </c>
      <c r="J2537" t="s">
        <v>70</v>
      </c>
      <c r="K2537" t="s">
        <v>61</v>
      </c>
      <c r="L2537" t="s">
        <v>56</v>
      </c>
      <c r="M2537" s="4">
        <f>+TablaVentas[[#This Row],[Cantidad]]*TablaVentas[[#This Row],[Precio_unitario]]*(1-TablaVentas[[#This Row],[Descuento]])</f>
        <v>32759.999999999996</v>
      </c>
    </row>
    <row r="2538" spans="1:13" x14ac:dyDescent="0.25">
      <c r="A2538" t="s">
        <v>2608</v>
      </c>
      <c r="B2538">
        <v>45809</v>
      </c>
      <c r="C2538" t="s">
        <v>46</v>
      </c>
      <c r="D2538" t="s">
        <v>63</v>
      </c>
      <c r="E2538" t="s">
        <v>15</v>
      </c>
      <c r="F2538" t="s">
        <v>16</v>
      </c>
      <c r="G2538">
        <v>36</v>
      </c>
      <c r="H2538" s="4">
        <v>50</v>
      </c>
      <c r="I2538" s="3">
        <v>0.1</v>
      </c>
      <c r="J2538" t="s">
        <v>72</v>
      </c>
      <c r="K2538" t="s">
        <v>62</v>
      </c>
      <c r="L2538" t="s">
        <v>57</v>
      </c>
      <c r="M2538" s="4">
        <f>+TablaVentas[[#This Row],[Cantidad]]*TablaVentas[[#This Row],[Precio_unitario]]*(1-TablaVentas[[#This Row],[Descuento]])</f>
        <v>1620</v>
      </c>
    </row>
    <row r="2539" spans="1:13" x14ac:dyDescent="0.25">
      <c r="A2539" t="s">
        <v>2609</v>
      </c>
      <c r="B2539">
        <v>45704</v>
      </c>
      <c r="C2539" t="s">
        <v>45</v>
      </c>
      <c r="D2539" t="s">
        <v>64</v>
      </c>
      <c r="E2539" t="s">
        <v>17</v>
      </c>
      <c r="F2539" t="s">
        <v>18</v>
      </c>
      <c r="G2539">
        <v>29</v>
      </c>
      <c r="H2539" s="4">
        <v>1200</v>
      </c>
      <c r="I2539" s="3">
        <v>0.3</v>
      </c>
      <c r="J2539" t="s">
        <v>72</v>
      </c>
      <c r="K2539" t="s">
        <v>58</v>
      </c>
      <c r="L2539" t="s">
        <v>30</v>
      </c>
      <c r="M2539" s="4">
        <f>+TablaVentas[[#This Row],[Cantidad]]*TablaVentas[[#This Row],[Precio_unitario]]*(1-TablaVentas[[#This Row],[Descuento]])</f>
        <v>24360</v>
      </c>
    </row>
    <row r="2540" spans="1:13" x14ac:dyDescent="0.25">
      <c r="A2540" t="s">
        <v>2610</v>
      </c>
      <c r="B2540">
        <v>45959</v>
      </c>
      <c r="C2540" t="s">
        <v>48</v>
      </c>
      <c r="D2540" t="s">
        <v>64</v>
      </c>
      <c r="E2540" t="s">
        <v>17</v>
      </c>
      <c r="F2540" t="s">
        <v>18</v>
      </c>
      <c r="G2540">
        <v>41</v>
      </c>
      <c r="H2540" s="4">
        <v>1200</v>
      </c>
      <c r="I2540" s="3">
        <v>0.3</v>
      </c>
      <c r="J2540" t="s">
        <v>70</v>
      </c>
      <c r="K2540" t="s">
        <v>60</v>
      </c>
      <c r="L2540" t="s">
        <v>37</v>
      </c>
      <c r="M2540" s="4">
        <f>+TablaVentas[[#This Row],[Cantidad]]*TablaVentas[[#This Row],[Precio_unitario]]*(1-TablaVentas[[#This Row],[Descuento]])</f>
        <v>34440</v>
      </c>
    </row>
    <row r="2541" spans="1:13" x14ac:dyDescent="0.25">
      <c r="A2541" t="s">
        <v>2611</v>
      </c>
      <c r="B2541">
        <v>45988</v>
      </c>
      <c r="C2541" t="s">
        <v>45</v>
      </c>
      <c r="D2541" t="s">
        <v>65</v>
      </c>
      <c r="E2541" t="s">
        <v>19</v>
      </c>
      <c r="F2541" t="s">
        <v>16</v>
      </c>
      <c r="G2541">
        <v>21</v>
      </c>
      <c r="H2541" s="4">
        <v>200</v>
      </c>
      <c r="I2541" s="3">
        <v>0.1</v>
      </c>
      <c r="J2541" t="s">
        <v>70</v>
      </c>
      <c r="K2541" t="s">
        <v>62</v>
      </c>
      <c r="L2541" t="s">
        <v>57</v>
      </c>
      <c r="M2541" s="4">
        <f>+TablaVentas[[#This Row],[Cantidad]]*TablaVentas[[#This Row],[Precio_unitario]]*(1-TablaVentas[[#This Row],[Descuento]])</f>
        <v>3780</v>
      </c>
    </row>
    <row r="2542" spans="1:13" x14ac:dyDescent="0.25">
      <c r="A2542" t="s">
        <v>2612</v>
      </c>
      <c r="B2542">
        <v>45814</v>
      </c>
      <c r="C2542" t="s">
        <v>47</v>
      </c>
      <c r="D2542" t="s">
        <v>66</v>
      </c>
      <c r="E2542" t="s">
        <v>20</v>
      </c>
      <c r="F2542" t="s">
        <v>21</v>
      </c>
      <c r="G2542">
        <v>36</v>
      </c>
      <c r="H2542" s="4">
        <v>800</v>
      </c>
      <c r="I2542" s="3">
        <v>0.2</v>
      </c>
      <c r="J2542" t="s">
        <v>70</v>
      </c>
      <c r="K2542" t="s">
        <v>61</v>
      </c>
      <c r="L2542" t="s">
        <v>56</v>
      </c>
      <c r="M2542" s="4">
        <f>+TablaVentas[[#This Row],[Cantidad]]*TablaVentas[[#This Row],[Precio_unitario]]*(1-TablaVentas[[#This Row],[Descuento]])</f>
        <v>23040</v>
      </c>
    </row>
    <row r="2543" spans="1:13" x14ac:dyDescent="0.25">
      <c r="A2543" t="s">
        <v>2613</v>
      </c>
      <c r="B2543">
        <v>45759</v>
      </c>
      <c r="C2543" t="s">
        <v>47</v>
      </c>
      <c r="D2543" t="s">
        <v>66</v>
      </c>
      <c r="E2543" t="s">
        <v>20</v>
      </c>
      <c r="F2543" t="s">
        <v>21</v>
      </c>
      <c r="G2543">
        <v>9</v>
      </c>
      <c r="H2543" s="4">
        <v>800</v>
      </c>
      <c r="I2543" s="3">
        <v>0.2</v>
      </c>
      <c r="J2543" t="s">
        <v>70</v>
      </c>
      <c r="K2543" t="s">
        <v>62</v>
      </c>
      <c r="L2543" t="s">
        <v>57</v>
      </c>
      <c r="M2543" s="4">
        <f>+TablaVentas[[#This Row],[Cantidad]]*TablaVentas[[#This Row],[Precio_unitario]]*(1-TablaVentas[[#This Row],[Descuento]])</f>
        <v>5760</v>
      </c>
    </row>
    <row r="2544" spans="1:13" x14ac:dyDescent="0.25">
      <c r="A2544" t="s">
        <v>2614</v>
      </c>
      <c r="B2544">
        <v>45970</v>
      </c>
      <c r="C2544" t="s">
        <v>45</v>
      </c>
      <c r="D2544" t="s">
        <v>66</v>
      </c>
      <c r="E2544" t="s">
        <v>20</v>
      </c>
      <c r="F2544" t="s">
        <v>21</v>
      </c>
      <c r="G2544">
        <v>28</v>
      </c>
      <c r="H2544" s="4">
        <v>800</v>
      </c>
      <c r="I2544" s="3">
        <v>0.2</v>
      </c>
      <c r="J2544" t="s">
        <v>72</v>
      </c>
      <c r="K2544" t="s">
        <v>58</v>
      </c>
      <c r="L2544" t="s">
        <v>30</v>
      </c>
      <c r="M2544" s="4">
        <f>+TablaVentas[[#This Row],[Cantidad]]*TablaVentas[[#This Row],[Precio_unitario]]*(1-TablaVentas[[#This Row],[Descuento]])</f>
        <v>17920</v>
      </c>
    </row>
    <row r="2545" spans="1:13" x14ac:dyDescent="0.25">
      <c r="A2545" t="s">
        <v>2615</v>
      </c>
      <c r="B2545">
        <v>45896</v>
      </c>
      <c r="C2545" t="s">
        <v>47</v>
      </c>
      <c r="D2545" t="s">
        <v>64</v>
      </c>
      <c r="E2545" t="s">
        <v>17</v>
      </c>
      <c r="F2545" t="s">
        <v>18</v>
      </c>
      <c r="G2545">
        <v>11</v>
      </c>
      <c r="H2545" s="4">
        <v>1200</v>
      </c>
      <c r="I2545" s="3">
        <v>0.3</v>
      </c>
      <c r="J2545" t="s">
        <v>74</v>
      </c>
      <c r="K2545" t="s">
        <v>58</v>
      </c>
      <c r="L2545" t="s">
        <v>30</v>
      </c>
      <c r="M2545" s="4">
        <f>+TablaVentas[[#This Row],[Cantidad]]*TablaVentas[[#This Row],[Precio_unitario]]*(1-TablaVentas[[#This Row],[Descuento]])</f>
        <v>9240</v>
      </c>
    </row>
    <row r="2546" spans="1:13" x14ac:dyDescent="0.25">
      <c r="A2546" t="s">
        <v>2616</v>
      </c>
      <c r="B2546">
        <v>45908</v>
      </c>
      <c r="C2546" t="s">
        <v>47</v>
      </c>
      <c r="D2546" t="s">
        <v>65</v>
      </c>
      <c r="E2546" t="s">
        <v>19</v>
      </c>
      <c r="F2546" t="s">
        <v>16</v>
      </c>
      <c r="G2546">
        <v>16</v>
      </c>
      <c r="H2546" s="4">
        <v>200</v>
      </c>
      <c r="I2546" s="3">
        <v>0.1</v>
      </c>
      <c r="J2546" t="s">
        <v>70</v>
      </c>
      <c r="K2546" t="s">
        <v>59</v>
      </c>
      <c r="L2546" t="s">
        <v>34</v>
      </c>
      <c r="M2546" s="4">
        <f>+TablaVentas[[#This Row],[Cantidad]]*TablaVentas[[#This Row],[Precio_unitario]]*(1-TablaVentas[[#This Row],[Descuento]])</f>
        <v>2880</v>
      </c>
    </row>
    <row r="2547" spans="1:13" x14ac:dyDescent="0.25">
      <c r="A2547" t="s">
        <v>2617</v>
      </c>
      <c r="B2547">
        <v>45875</v>
      </c>
      <c r="C2547" t="s">
        <v>45</v>
      </c>
      <c r="D2547" t="s">
        <v>64</v>
      </c>
      <c r="E2547" t="s">
        <v>17</v>
      </c>
      <c r="F2547" t="s">
        <v>18</v>
      </c>
      <c r="G2547">
        <v>41</v>
      </c>
      <c r="H2547" s="4">
        <v>1200</v>
      </c>
      <c r="I2547" s="3">
        <v>0.3</v>
      </c>
      <c r="J2547" t="s">
        <v>72</v>
      </c>
      <c r="K2547" t="s">
        <v>61</v>
      </c>
      <c r="L2547" t="s">
        <v>56</v>
      </c>
      <c r="M2547" s="4">
        <f>+TablaVentas[[#This Row],[Cantidad]]*TablaVentas[[#This Row],[Precio_unitario]]*(1-TablaVentas[[#This Row],[Descuento]])</f>
        <v>34440</v>
      </c>
    </row>
    <row r="2548" spans="1:13" x14ac:dyDescent="0.25">
      <c r="A2548" t="s">
        <v>2618</v>
      </c>
      <c r="B2548">
        <v>45861</v>
      </c>
      <c r="C2548" t="s">
        <v>48</v>
      </c>
      <c r="D2548" t="s">
        <v>65</v>
      </c>
      <c r="E2548" t="s">
        <v>19</v>
      </c>
      <c r="F2548" t="s">
        <v>16</v>
      </c>
      <c r="G2548">
        <v>25</v>
      </c>
      <c r="H2548" s="4">
        <v>200</v>
      </c>
      <c r="I2548" s="3">
        <v>0.1</v>
      </c>
      <c r="J2548" t="s">
        <v>70</v>
      </c>
      <c r="K2548" t="s">
        <v>60</v>
      </c>
      <c r="L2548" t="s">
        <v>37</v>
      </c>
      <c r="M2548" s="4">
        <f>+TablaVentas[[#This Row],[Cantidad]]*TablaVentas[[#This Row],[Precio_unitario]]*(1-TablaVentas[[#This Row],[Descuento]])</f>
        <v>4500</v>
      </c>
    </row>
    <row r="2549" spans="1:13" x14ac:dyDescent="0.25">
      <c r="A2549" t="s">
        <v>2619</v>
      </c>
      <c r="B2549">
        <v>45952</v>
      </c>
      <c r="C2549" t="s">
        <v>46</v>
      </c>
      <c r="D2549" t="s">
        <v>65</v>
      </c>
      <c r="E2549" t="s">
        <v>19</v>
      </c>
      <c r="F2549" t="s">
        <v>16</v>
      </c>
      <c r="G2549">
        <v>7</v>
      </c>
      <c r="H2549" s="4">
        <v>200</v>
      </c>
      <c r="I2549" s="3">
        <v>0.1</v>
      </c>
      <c r="J2549" t="s">
        <v>74</v>
      </c>
      <c r="K2549" t="s">
        <v>58</v>
      </c>
      <c r="L2549" t="s">
        <v>30</v>
      </c>
      <c r="M2549" s="4">
        <f>+TablaVentas[[#This Row],[Cantidad]]*TablaVentas[[#This Row],[Precio_unitario]]*(1-TablaVentas[[#This Row],[Descuento]])</f>
        <v>1260</v>
      </c>
    </row>
    <row r="2550" spans="1:13" x14ac:dyDescent="0.25">
      <c r="A2550" t="s">
        <v>2620</v>
      </c>
      <c r="B2550">
        <v>45994</v>
      </c>
      <c r="C2550" t="s">
        <v>48</v>
      </c>
      <c r="D2550" t="s">
        <v>65</v>
      </c>
      <c r="E2550" t="s">
        <v>19</v>
      </c>
      <c r="F2550" t="s">
        <v>16</v>
      </c>
      <c r="G2550">
        <v>19</v>
      </c>
      <c r="H2550" s="4">
        <v>200</v>
      </c>
      <c r="I2550" s="3">
        <v>0.1</v>
      </c>
      <c r="J2550" t="s">
        <v>70</v>
      </c>
      <c r="K2550" t="s">
        <v>60</v>
      </c>
      <c r="L2550" t="s">
        <v>37</v>
      </c>
      <c r="M2550" s="4">
        <f>+TablaVentas[[#This Row],[Cantidad]]*TablaVentas[[#This Row],[Precio_unitario]]*(1-TablaVentas[[#This Row],[Descuento]])</f>
        <v>3420</v>
      </c>
    </row>
    <row r="2551" spans="1:13" x14ac:dyDescent="0.25">
      <c r="A2551" t="s">
        <v>2621</v>
      </c>
      <c r="B2551">
        <v>45759</v>
      </c>
      <c r="C2551" t="s">
        <v>45</v>
      </c>
      <c r="D2551" t="s">
        <v>65</v>
      </c>
      <c r="E2551" t="s">
        <v>19</v>
      </c>
      <c r="F2551" t="s">
        <v>16</v>
      </c>
      <c r="G2551">
        <v>27</v>
      </c>
      <c r="H2551" s="4">
        <v>200</v>
      </c>
      <c r="I2551" s="3">
        <v>0.1</v>
      </c>
      <c r="J2551" t="s">
        <v>74</v>
      </c>
      <c r="K2551" t="s">
        <v>58</v>
      </c>
      <c r="L2551" t="s">
        <v>30</v>
      </c>
      <c r="M2551" s="4">
        <f>+TablaVentas[[#This Row],[Cantidad]]*TablaVentas[[#This Row],[Precio_unitario]]*(1-TablaVentas[[#This Row],[Descuento]])</f>
        <v>4860</v>
      </c>
    </row>
    <row r="2552" spans="1:13" x14ac:dyDescent="0.25">
      <c r="A2552" t="s">
        <v>2622</v>
      </c>
      <c r="B2552">
        <v>45720</v>
      </c>
      <c r="C2552" t="s">
        <v>47</v>
      </c>
      <c r="D2552" t="s">
        <v>63</v>
      </c>
      <c r="E2552" t="s">
        <v>15</v>
      </c>
      <c r="F2552" t="s">
        <v>16</v>
      </c>
      <c r="G2552">
        <v>35</v>
      </c>
      <c r="H2552" s="4">
        <v>50</v>
      </c>
      <c r="I2552" s="3">
        <v>0.1</v>
      </c>
      <c r="J2552" t="s">
        <v>72</v>
      </c>
      <c r="K2552" t="s">
        <v>59</v>
      </c>
      <c r="L2552" t="s">
        <v>34</v>
      </c>
      <c r="M2552" s="4">
        <f>+TablaVentas[[#This Row],[Cantidad]]*TablaVentas[[#This Row],[Precio_unitario]]*(1-TablaVentas[[#This Row],[Descuento]])</f>
        <v>1575</v>
      </c>
    </row>
    <row r="2553" spans="1:13" x14ac:dyDescent="0.25">
      <c r="A2553" t="s">
        <v>2623</v>
      </c>
      <c r="B2553">
        <v>45996</v>
      </c>
      <c r="C2553" t="s">
        <v>47</v>
      </c>
      <c r="D2553" t="s">
        <v>66</v>
      </c>
      <c r="E2553" t="s">
        <v>20</v>
      </c>
      <c r="F2553" t="s">
        <v>21</v>
      </c>
      <c r="G2553">
        <v>17</v>
      </c>
      <c r="H2553" s="4">
        <v>800</v>
      </c>
      <c r="I2553" s="3">
        <v>0.2</v>
      </c>
      <c r="J2553" t="s">
        <v>74</v>
      </c>
      <c r="K2553" t="s">
        <v>62</v>
      </c>
      <c r="L2553" t="s">
        <v>57</v>
      </c>
      <c r="M2553" s="4">
        <f>+TablaVentas[[#This Row],[Cantidad]]*TablaVentas[[#This Row],[Precio_unitario]]*(1-TablaVentas[[#This Row],[Descuento]])</f>
        <v>10880</v>
      </c>
    </row>
    <row r="2554" spans="1:13" x14ac:dyDescent="0.25">
      <c r="A2554" t="s">
        <v>2624</v>
      </c>
      <c r="B2554">
        <v>45789</v>
      </c>
      <c r="C2554" t="s">
        <v>46</v>
      </c>
      <c r="D2554" t="s">
        <v>64</v>
      </c>
      <c r="E2554" t="s">
        <v>17</v>
      </c>
      <c r="F2554" t="s">
        <v>18</v>
      </c>
      <c r="G2554">
        <v>9</v>
      </c>
      <c r="H2554" s="4">
        <v>1200</v>
      </c>
      <c r="I2554" s="3">
        <v>0.3</v>
      </c>
      <c r="J2554" t="s">
        <v>72</v>
      </c>
      <c r="K2554" t="s">
        <v>58</v>
      </c>
      <c r="L2554" t="s">
        <v>30</v>
      </c>
      <c r="M2554" s="4">
        <f>+TablaVentas[[#This Row],[Cantidad]]*TablaVentas[[#This Row],[Precio_unitario]]*(1-TablaVentas[[#This Row],[Descuento]])</f>
        <v>7559.9999999999991</v>
      </c>
    </row>
    <row r="2555" spans="1:13" x14ac:dyDescent="0.25">
      <c r="A2555" t="s">
        <v>2625</v>
      </c>
      <c r="B2555">
        <v>45750</v>
      </c>
      <c r="C2555" t="s">
        <v>45</v>
      </c>
      <c r="D2555" t="s">
        <v>65</v>
      </c>
      <c r="E2555" t="s">
        <v>19</v>
      </c>
      <c r="F2555" t="s">
        <v>16</v>
      </c>
      <c r="G2555">
        <v>39</v>
      </c>
      <c r="H2555" s="4">
        <v>200</v>
      </c>
      <c r="I2555" s="3">
        <v>0.1</v>
      </c>
      <c r="J2555" t="s">
        <v>74</v>
      </c>
      <c r="K2555" t="s">
        <v>61</v>
      </c>
      <c r="L2555" t="s">
        <v>56</v>
      </c>
      <c r="M2555" s="4">
        <f>+TablaVentas[[#This Row],[Cantidad]]*TablaVentas[[#This Row],[Precio_unitario]]*(1-TablaVentas[[#This Row],[Descuento]])</f>
        <v>7020</v>
      </c>
    </row>
    <row r="2556" spans="1:13" x14ac:dyDescent="0.25">
      <c r="A2556" t="s">
        <v>2626</v>
      </c>
      <c r="B2556">
        <v>45728</v>
      </c>
      <c r="C2556" t="s">
        <v>47</v>
      </c>
      <c r="D2556" t="s">
        <v>64</v>
      </c>
      <c r="E2556" t="s">
        <v>17</v>
      </c>
      <c r="F2556" t="s">
        <v>18</v>
      </c>
      <c r="G2556">
        <v>28</v>
      </c>
      <c r="H2556" s="4">
        <v>1200</v>
      </c>
      <c r="I2556" s="3">
        <v>0.3</v>
      </c>
      <c r="J2556" t="s">
        <v>72</v>
      </c>
      <c r="K2556" t="s">
        <v>60</v>
      </c>
      <c r="L2556" t="s">
        <v>37</v>
      </c>
      <c r="M2556" s="4">
        <f>+TablaVentas[[#This Row],[Cantidad]]*TablaVentas[[#This Row],[Precio_unitario]]*(1-TablaVentas[[#This Row],[Descuento]])</f>
        <v>23520</v>
      </c>
    </row>
    <row r="2557" spans="1:13" x14ac:dyDescent="0.25">
      <c r="A2557" t="s">
        <v>2627</v>
      </c>
      <c r="B2557">
        <v>45749</v>
      </c>
      <c r="C2557" t="s">
        <v>45</v>
      </c>
      <c r="D2557" t="s">
        <v>66</v>
      </c>
      <c r="E2557" t="s">
        <v>20</v>
      </c>
      <c r="F2557" t="s">
        <v>21</v>
      </c>
      <c r="G2557">
        <v>44</v>
      </c>
      <c r="H2557" s="4">
        <v>800</v>
      </c>
      <c r="I2557" s="3">
        <v>0.2</v>
      </c>
      <c r="J2557" t="s">
        <v>72</v>
      </c>
      <c r="K2557" t="s">
        <v>58</v>
      </c>
      <c r="L2557" t="s">
        <v>30</v>
      </c>
      <c r="M2557" s="4">
        <f>+TablaVentas[[#This Row],[Cantidad]]*TablaVentas[[#This Row],[Precio_unitario]]*(1-TablaVentas[[#This Row],[Descuento]])</f>
        <v>28160</v>
      </c>
    </row>
    <row r="2558" spans="1:13" x14ac:dyDescent="0.25">
      <c r="A2558" t="s">
        <v>2628</v>
      </c>
      <c r="B2558">
        <v>45960</v>
      </c>
      <c r="C2558" t="s">
        <v>45</v>
      </c>
      <c r="D2558" t="s">
        <v>63</v>
      </c>
      <c r="E2558" t="s">
        <v>15</v>
      </c>
      <c r="F2558" t="s">
        <v>16</v>
      </c>
      <c r="G2558">
        <v>37</v>
      </c>
      <c r="H2558" s="4">
        <v>50</v>
      </c>
      <c r="I2558" s="3">
        <v>0.1</v>
      </c>
      <c r="J2558" t="s">
        <v>72</v>
      </c>
      <c r="K2558" t="s">
        <v>61</v>
      </c>
      <c r="L2558" t="s">
        <v>56</v>
      </c>
      <c r="M2558" s="4">
        <f>+TablaVentas[[#This Row],[Cantidad]]*TablaVentas[[#This Row],[Precio_unitario]]*(1-TablaVentas[[#This Row],[Descuento]])</f>
        <v>1665</v>
      </c>
    </row>
    <row r="2559" spans="1:13" x14ac:dyDescent="0.25">
      <c r="A2559" t="s">
        <v>2629</v>
      </c>
      <c r="B2559">
        <v>45957</v>
      </c>
      <c r="C2559" t="s">
        <v>47</v>
      </c>
      <c r="D2559" t="s">
        <v>64</v>
      </c>
      <c r="E2559" t="s">
        <v>17</v>
      </c>
      <c r="F2559" t="s">
        <v>18</v>
      </c>
      <c r="G2559">
        <v>13</v>
      </c>
      <c r="H2559" s="4">
        <v>1200</v>
      </c>
      <c r="I2559" s="3">
        <v>0.3</v>
      </c>
      <c r="J2559" t="s">
        <v>70</v>
      </c>
      <c r="K2559" t="s">
        <v>61</v>
      </c>
      <c r="L2559" t="s">
        <v>56</v>
      </c>
      <c r="M2559" s="4">
        <f>+TablaVentas[[#This Row],[Cantidad]]*TablaVentas[[#This Row],[Precio_unitario]]*(1-TablaVentas[[#This Row],[Descuento]])</f>
        <v>10920</v>
      </c>
    </row>
    <row r="2560" spans="1:13" x14ac:dyDescent="0.25">
      <c r="A2560" t="s">
        <v>2630</v>
      </c>
      <c r="B2560">
        <v>45922</v>
      </c>
      <c r="C2560" t="s">
        <v>48</v>
      </c>
      <c r="D2560" t="s">
        <v>64</v>
      </c>
      <c r="E2560" t="s">
        <v>17</v>
      </c>
      <c r="F2560" t="s">
        <v>18</v>
      </c>
      <c r="G2560">
        <v>30</v>
      </c>
      <c r="H2560" s="4">
        <v>1200</v>
      </c>
      <c r="I2560" s="3">
        <v>0.3</v>
      </c>
      <c r="J2560" t="s">
        <v>74</v>
      </c>
      <c r="K2560" t="s">
        <v>59</v>
      </c>
      <c r="L2560" t="s">
        <v>34</v>
      </c>
      <c r="M2560" s="4">
        <f>+TablaVentas[[#This Row],[Cantidad]]*TablaVentas[[#This Row],[Precio_unitario]]*(1-TablaVentas[[#This Row],[Descuento]])</f>
        <v>25200</v>
      </c>
    </row>
    <row r="2561" spans="1:13" x14ac:dyDescent="0.25">
      <c r="A2561" t="s">
        <v>2631</v>
      </c>
      <c r="B2561">
        <v>45723</v>
      </c>
      <c r="C2561" t="s">
        <v>47</v>
      </c>
      <c r="D2561" t="s">
        <v>64</v>
      </c>
      <c r="E2561" t="s">
        <v>17</v>
      </c>
      <c r="F2561" t="s">
        <v>18</v>
      </c>
      <c r="G2561">
        <v>43</v>
      </c>
      <c r="H2561" s="4">
        <v>1200</v>
      </c>
      <c r="I2561" s="3">
        <v>0.3</v>
      </c>
      <c r="J2561" t="s">
        <v>70</v>
      </c>
      <c r="K2561" t="s">
        <v>58</v>
      </c>
      <c r="L2561" t="s">
        <v>30</v>
      </c>
      <c r="M2561" s="4">
        <f>+TablaVentas[[#This Row],[Cantidad]]*TablaVentas[[#This Row],[Precio_unitario]]*(1-TablaVentas[[#This Row],[Descuento]])</f>
        <v>36120</v>
      </c>
    </row>
    <row r="2562" spans="1:13" x14ac:dyDescent="0.25">
      <c r="A2562" t="s">
        <v>2632</v>
      </c>
      <c r="B2562">
        <v>45877</v>
      </c>
      <c r="C2562" t="s">
        <v>46</v>
      </c>
      <c r="D2562" t="s">
        <v>64</v>
      </c>
      <c r="E2562" t="s">
        <v>17</v>
      </c>
      <c r="F2562" t="s">
        <v>18</v>
      </c>
      <c r="G2562">
        <v>41</v>
      </c>
      <c r="H2562" s="4">
        <v>1200</v>
      </c>
      <c r="I2562" s="3">
        <v>0.3</v>
      </c>
      <c r="J2562" t="s">
        <v>70</v>
      </c>
      <c r="K2562" t="s">
        <v>61</v>
      </c>
      <c r="L2562" t="s">
        <v>56</v>
      </c>
      <c r="M2562" s="4">
        <f>+TablaVentas[[#This Row],[Cantidad]]*TablaVentas[[#This Row],[Precio_unitario]]*(1-TablaVentas[[#This Row],[Descuento]])</f>
        <v>34440</v>
      </c>
    </row>
    <row r="2563" spans="1:13" x14ac:dyDescent="0.25">
      <c r="A2563" t="s">
        <v>2633</v>
      </c>
      <c r="B2563">
        <v>45777</v>
      </c>
      <c r="C2563" t="s">
        <v>48</v>
      </c>
      <c r="D2563" t="s">
        <v>65</v>
      </c>
      <c r="E2563" t="s">
        <v>19</v>
      </c>
      <c r="F2563" t="s">
        <v>16</v>
      </c>
      <c r="G2563">
        <v>22</v>
      </c>
      <c r="H2563" s="4">
        <v>200</v>
      </c>
      <c r="I2563" s="3">
        <v>0.1</v>
      </c>
      <c r="J2563" t="s">
        <v>74</v>
      </c>
      <c r="K2563" t="s">
        <v>59</v>
      </c>
      <c r="L2563" t="s">
        <v>34</v>
      </c>
      <c r="M2563" s="4">
        <f>+TablaVentas[[#This Row],[Cantidad]]*TablaVentas[[#This Row],[Precio_unitario]]*(1-TablaVentas[[#This Row],[Descuento]])</f>
        <v>3960</v>
      </c>
    </row>
    <row r="2564" spans="1:13" x14ac:dyDescent="0.25">
      <c r="A2564" t="s">
        <v>2634</v>
      </c>
      <c r="B2564">
        <v>45755</v>
      </c>
      <c r="C2564" t="s">
        <v>46</v>
      </c>
      <c r="D2564" t="s">
        <v>65</v>
      </c>
      <c r="E2564" t="s">
        <v>19</v>
      </c>
      <c r="F2564" t="s">
        <v>16</v>
      </c>
      <c r="G2564">
        <v>25</v>
      </c>
      <c r="H2564" s="4">
        <v>200</v>
      </c>
      <c r="I2564" s="3">
        <v>0.1</v>
      </c>
      <c r="J2564" t="s">
        <v>72</v>
      </c>
      <c r="K2564" t="s">
        <v>60</v>
      </c>
      <c r="L2564" t="s">
        <v>37</v>
      </c>
      <c r="M2564" s="4">
        <f>+TablaVentas[[#This Row],[Cantidad]]*TablaVentas[[#This Row],[Precio_unitario]]*(1-TablaVentas[[#This Row],[Descuento]])</f>
        <v>4500</v>
      </c>
    </row>
    <row r="2565" spans="1:13" x14ac:dyDescent="0.25">
      <c r="A2565" t="s">
        <v>2635</v>
      </c>
      <c r="B2565">
        <v>45678</v>
      </c>
      <c r="C2565" t="s">
        <v>48</v>
      </c>
      <c r="D2565" t="s">
        <v>63</v>
      </c>
      <c r="E2565" t="s">
        <v>15</v>
      </c>
      <c r="F2565" t="s">
        <v>16</v>
      </c>
      <c r="G2565">
        <v>11</v>
      </c>
      <c r="H2565" s="4">
        <v>50</v>
      </c>
      <c r="I2565" s="3">
        <v>0.1</v>
      </c>
      <c r="J2565" t="s">
        <v>72</v>
      </c>
      <c r="K2565" t="s">
        <v>58</v>
      </c>
      <c r="L2565" t="s">
        <v>30</v>
      </c>
      <c r="M2565" s="4">
        <f>+TablaVentas[[#This Row],[Cantidad]]*TablaVentas[[#This Row],[Precio_unitario]]*(1-TablaVentas[[#This Row],[Descuento]])</f>
        <v>495</v>
      </c>
    </row>
    <row r="2566" spans="1:13" x14ac:dyDescent="0.25">
      <c r="A2566" t="s">
        <v>2636</v>
      </c>
      <c r="B2566">
        <v>45771</v>
      </c>
      <c r="C2566" t="s">
        <v>45</v>
      </c>
      <c r="D2566" t="s">
        <v>63</v>
      </c>
      <c r="E2566" t="s">
        <v>15</v>
      </c>
      <c r="F2566" t="s">
        <v>16</v>
      </c>
      <c r="G2566">
        <v>34</v>
      </c>
      <c r="H2566" s="4">
        <v>50</v>
      </c>
      <c r="I2566" s="3">
        <v>0.1</v>
      </c>
      <c r="J2566" t="s">
        <v>72</v>
      </c>
      <c r="K2566" t="s">
        <v>60</v>
      </c>
      <c r="L2566" t="s">
        <v>37</v>
      </c>
      <c r="M2566" s="4">
        <f>+TablaVentas[[#This Row],[Cantidad]]*TablaVentas[[#This Row],[Precio_unitario]]*(1-TablaVentas[[#This Row],[Descuento]])</f>
        <v>1530</v>
      </c>
    </row>
    <row r="2567" spans="1:13" x14ac:dyDescent="0.25">
      <c r="A2567" t="s">
        <v>2637</v>
      </c>
      <c r="B2567">
        <v>45715</v>
      </c>
      <c r="C2567" t="s">
        <v>46</v>
      </c>
      <c r="D2567" t="s">
        <v>65</v>
      </c>
      <c r="E2567" t="s">
        <v>19</v>
      </c>
      <c r="F2567" t="s">
        <v>16</v>
      </c>
      <c r="G2567">
        <v>42</v>
      </c>
      <c r="H2567" s="4">
        <v>200</v>
      </c>
      <c r="I2567" s="3">
        <v>0.1</v>
      </c>
      <c r="J2567" t="s">
        <v>70</v>
      </c>
      <c r="K2567" t="s">
        <v>61</v>
      </c>
      <c r="L2567" t="s">
        <v>56</v>
      </c>
      <c r="M2567" s="4">
        <f>+TablaVentas[[#This Row],[Cantidad]]*TablaVentas[[#This Row],[Precio_unitario]]*(1-TablaVentas[[#This Row],[Descuento]])</f>
        <v>7560</v>
      </c>
    </row>
    <row r="2568" spans="1:13" x14ac:dyDescent="0.25">
      <c r="A2568" t="s">
        <v>2638</v>
      </c>
      <c r="B2568">
        <v>45800</v>
      </c>
      <c r="C2568" t="s">
        <v>46</v>
      </c>
      <c r="D2568" t="s">
        <v>66</v>
      </c>
      <c r="E2568" t="s">
        <v>20</v>
      </c>
      <c r="F2568" t="s">
        <v>21</v>
      </c>
      <c r="G2568">
        <v>13</v>
      </c>
      <c r="H2568" s="4">
        <v>800</v>
      </c>
      <c r="I2568" s="3">
        <v>0.2</v>
      </c>
      <c r="J2568" t="s">
        <v>72</v>
      </c>
      <c r="K2568" t="s">
        <v>59</v>
      </c>
      <c r="L2568" t="s">
        <v>34</v>
      </c>
      <c r="M2568" s="4">
        <f>+TablaVentas[[#This Row],[Cantidad]]*TablaVentas[[#This Row],[Precio_unitario]]*(1-TablaVentas[[#This Row],[Descuento]])</f>
        <v>8320</v>
      </c>
    </row>
    <row r="2569" spans="1:13" x14ac:dyDescent="0.25">
      <c r="A2569" t="s">
        <v>2639</v>
      </c>
      <c r="B2569">
        <v>45675</v>
      </c>
      <c r="C2569" t="s">
        <v>45</v>
      </c>
      <c r="D2569" t="s">
        <v>64</v>
      </c>
      <c r="E2569" t="s">
        <v>17</v>
      </c>
      <c r="F2569" t="s">
        <v>18</v>
      </c>
      <c r="G2569">
        <v>38</v>
      </c>
      <c r="H2569" s="4">
        <v>1200</v>
      </c>
      <c r="I2569" s="3">
        <v>0.3</v>
      </c>
      <c r="J2569" t="s">
        <v>72</v>
      </c>
      <c r="K2569" t="s">
        <v>62</v>
      </c>
      <c r="L2569" t="s">
        <v>57</v>
      </c>
      <c r="M2569" s="4">
        <f>+TablaVentas[[#This Row],[Cantidad]]*TablaVentas[[#This Row],[Precio_unitario]]*(1-TablaVentas[[#This Row],[Descuento]])</f>
        <v>31919.999999999996</v>
      </c>
    </row>
    <row r="2570" spans="1:13" x14ac:dyDescent="0.25">
      <c r="A2570" t="s">
        <v>2640</v>
      </c>
      <c r="B2570">
        <v>45677</v>
      </c>
      <c r="C2570" t="s">
        <v>46</v>
      </c>
      <c r="D2570" t="s">
        <v>65</v>
      </c>
      <c r="E2570" t="s">
        <v>19</v>
      </c>
      <c r="F2570" t="s">
        <v>16</v>
      </c>
      <c r="G2570">
        <v>41</v>
      </c>
      <c r="H2570" s="4">
        <v>200</v>
      </c>
      <c r="I2570" s="3">
        <v>0.1</v>
      </c>
      <c r="J2570" t="s">
        <v>70</v>
      </c>
      <c r="K2570" t="s">
        <v>61</v>
      </c>
      <c r="L2570" t="s">
        <v>56</v>
      </c>
      <c r="M2570" s="4">
        <f>+TablaVentas[[#This Row],[Cantidad]]*TablaVentas[[#This Row],[Precio_unitario]]*(1-TablaVentas[[#This Row],[Descuento]])</f>
        <v>7380</v>
      </c>
    </row>
    <row r="2571" spans="1:13" x14ac:dyDescent="0.25">
      <c r="A2571" t="s">
        <v>2641</v>
      </c>
      <c r="B2571">
        <v>45914</v>
      </c>
      <c r="C2571" t="s">
        <v>46</v>
      </c>
      <c r="D2571" t="s">
        <v>66</v>
      </c>
      <c r="E2571" t="s">
        <v>20</v>
      </c>
      <c r="F2571" t="s">
        <v>21</v>
      </c>
      <c r="G2571">
        <v>31</v>
      </c>
      <c r="H2571" s="4">
        <v>800</v>
      </c>
      <c r="I2571" s="3">
        <v>0.2</v>
      </c>
      <c r="J2571" t="s">
        <v>70</v>
      </c>
      <c r="K2571" t="s">
        <v>58</v>
      </c>
      <c r="L2571" t="s">
        <v>30</v>
      </c>
      <c r="M2571" s="4">
        <f>+TablaVentas[[#This Row],[Cantidad]]*TablaVentas[[#This Row],[Precio_unitario]]*(1-TablaVentas[[#This Row],[Descuento]])</f>
        <v>19840</v>
      </c>
    </row>
    <row r="2572" spans="1:13" x14ac:dyDescent="0.25">
      <c r="A2572" t="s">
        <v>2642</v>
      </c>
      <c r="B2572">
        <v>45926</v>
      </c>
      <c r="C2572" t="s">
        <v>47</v>
      </c>
      <c r="D2572" t="s">
        <v>64</v>
      </c>
      <c r="E2572" t="s">
        <v>17</v>
      </c>
      <c r="F2572" t="s">
        <v>18</v>
      </c>
      <c r="G2572">
        <v>18</v>
      </c>
      <c r="H2572" s="4">
        <v>1200</v>
      </c>
      <c r="I2572" s="3">
        <v>0.3</v>
      </c>
      <c r="J2572" t="s">
        <v>72</v>
      </c>
      <c r="K2572" t="s">
        <v>60</v>
      </c>
      <c r="L2572" t="s">
        <v>37</v>
      </c>
      <c r="M2572" s="4">
        <f>+TablaVentas[[#This Row],[Cantidad]]*TablaVentas[[#This Row],[Precio_unitario]]*(1-TablaVentas[[#This Row],[Descuento]])</f>
        <v>15119.999999999998</v>
      </c>
    </row>
    <row r="2573" spans="1:13" x14ac:dyDescent="0.25">
      <c r="A2573" t="s">
        <v>2643</v>
      </c>
      <c r="B2573">
        <v>46007</v>
      </c>
      <c r="C2573" t="s">
        <v>45</v>
      </c>
      <c r="D2573" t="s">
        <v>63</v>
      </c>
      <c r="E2573" t="s">
        <v>15</v>
      </c>
      <c r="F2573" t="s">
        <v>16</v>
      </c>
      <c r="G2573">
        <v>24</v>
      </c>
      <c r="H2573" s="4">
        <v>50</v>
      </c>
      <c r="I2573" s="3">
        <v>0.1</v>
      </c>
      <c r="J2573" t="s">
        <v>74</v>
      </c>
      <c r="K2573" t="s">
        <v>58</v>
      </c>
      <c r="L2573" t="s">
        <v>30</v>
      </c>
      <c r="M2573" s="4">
        <f>+TablaVentas[[#This Row],[Cantidad]]*TablaVentas[[#This Row],[Precio_unitario]]*(1-TablaVentas[[#This Row],[Descuento]])</f>
        <v>1080</v>
      </c>
    </row>
    <row r="2574" spans="1:13" x14ac:dyDescent="0.25">
      <c r="A2574" t="s">
        <v>2644</v>
      </c>
      <c r="B2574">
        <v>45680</v>
      </c>
      <c r="C2574" t="s">
        <v>45</v>
      </c>
      <c r="D2574" t="s">
        <v>65</v>
      </c>
      <c r="E2574" t="s">
        <v>19</v>
      </c>
      <c r="F2574" t="s">
        <v>16</v>
      </c>
      <c r="G2574">
        <v>14</v>
      </c>
      <c r="H2574" s="4">
        <v>200</v>
      </c>
      <c r="I2574" s="3">
        <v>0.1</v>
      </c>
      <c r="J2574" t="s">
        <v>70</v>
      </c>
      <c r="K2574" t="s">
        <v>59</v>
      </c>
      <c r="L2574" t="s">
        <v>34</v>
      </c>
      <c r="M2574" s="4">
        <f>+TablaVentas[[#This Row],[Cantidad]]*TablaVentas[[#This Row],[Precio_unitario]]*(1-TablaVentas[[#This Row],[Descuento]])</f>
        <v>2520</v>
      </c>
    </row>
    <row r="2575" spans="1:13" x14ac:dyDescent="0.25">
      <c r="A2575" t="s">
        <v>2645</v>
      </c>
      <c r="B2575">
        <v>46005</v>
      </c>
      <c r="C2575" t="s">
        <v>48</v>
      </c>
      <c r="D2575" t="s">
        <v>64</v>
      </c>
      <c r="E2575" t="s">
        <v>17</v>
      </c>
      <c r="F2575" t="s">
        <v>18</v>
      </c>
      <c r="G2575">
        <v>26</v>
      </c>
      <c r="H2575" s="4">
        <v>1200</v>
      </c>
      <c r="I2575" s="3">
        <v>0.3</v>
      </c>
      <c r="J2575" t="s">
        <v>72</v>
      </c>
      <c r="K2575" t="s">
        <v>62</v>
      </c>
      <c r="L2575" t="s">
        <v>57</v>
      </c>
      <c r="M2575" s="4">
        <f>+TablaVentas[[#This Row],[Cantidad]]*TablaVentas[[#This Row],[Precio_unitario]]*(1-TablaVentas[[#This Row],[Descuento]])</f>
        <v>21840</v>
      </c>
    </row>
    <row r="2576" spans="1:13" x14ac:dyDescent="0.25">
      <c r="A2576" t="s">
        <v>2646</v>
      </c>
      <c r="B2576">
        <v>45997</v>
      </c>
      <c r="C2576" t="s">
        <v>47</v>
      </c>
      <c r="D2576" t="s">
        <v>65</v>
      </c>
      <c r="E2576" t="s">
        <v>19</v>
      </c>
      <c r="F2576" t="s">
        <v>16</v>
      </c>
      <c r="G2576">
        <v>15</v>
      </c>
      <c r="H2576" s="4">
        <v>200</v>
      </c>
      <c r="I2576" s="3">
        <v>0.1</v>
      </c>
      <c r="J2576" t="s">
        <v>70</v>
      </c>
      <c r="K2576" t="s">
        <v>61</v>
      </c>
      <c r="L2576" t="s">
        <v>56</v>
      </c>
      <c r="M2576" s="4">
        <f>+TablaVentas[[#This Row],[Cantidad]]*TablaVentas[[#This Row],[Precio_unitario]]*(1-TablaVentas[[#This Row],[Descuento]])</f>
        <v>2700</v>
      </c>
    </row>
    <row r="2577" spans="1:13" x14ac:dyDescent="0.25">
      <c r="A2577" t="s">
        <v>2647</v>
      </c>
      <c r="B2577">
        <v>45801</v>
      </c>
      <c r="C2577" t="s">
        <v>45</v>
      </c>
      <c r="D2577" t="s">
        <v>65</v>
      </c>
      <c r="E2577" t="s">
        <v>19</v>
      </c>
      <c r="F2577" t="s">
        <v>16</v>
      </c>
      <c r="G2577">
        <v>11</v>
      </c>
      <c r="H2577" s="4">
        <v>200</v>
      </c>
      <c r="I2577" s="3">
        <v>0.1</v>
      </c>
      <c r="J2577" t="s">
        <v>70</v>
      </c>
      <c r="K2577" t="s">
        <v>59</v>
      </c>
      <c r="L2577" t="s">
        <v>34</v>
      </c>
      <c r="M2577" s="4">
        <f>+TablaVentas[[#This Row],[Cantidad]]*TablaVentas[[#This Row],[Precio_unitario]]*(1-TablaVentas[[#This Row],[Descuento]])</f>
        <v>1980</v>
      </c>
    </row>
    <row r="2578" spans="1:13" x14ac:dyDescent="0.25">
      <c r="A2578" t="s">
        <v>2648</v>
      </c>
      <c r="B2578">
        <v>45751</v>
      </c>
      <c r="C2578" t="s">
        <v>47</v>
      </c>
      <c r="D2578" t="s">
        <v>65</v>
      </c>
      <c r="E2578" t="s">
        <v>19</v>
      </c>
      <c r="F2578" t="s">
        <v>16</v>
      </c>
      <c r="G2578">
        <v>26</v>
      </c>
      <c r="H2578" s="4">
        <v>200</v>
      </c>
      <c r="I2578" s="3">
        <v>0.1</v>
      </c>
      <c r="J2578" t="s">
        <v>70</v>
      </c>
      <c r="K2578" t="s">
        <v>62</v>
      </c>
      <c r="L2578" t="s">
        <v>57</v>
      </c>
      <c r="M2578" s="4">
        <f>+TablaVentas[[#This Row],[Cantidad]]*TablaVentas[[#This Row],[Precio_unitario]]*(1-TablaVentas[[#This Row],[Descuento]])</f>
        <v>4680</v>
      </c>
    </row>
    <row r="2579" spans="1:13" x14ac:dyDescent="0.25">
      <c r="A2579" t="s">
        <v>2649</v>
      </c>
      <c r="B2579">
        <v>45850</v>
      </c>
      <c r="C2579" t="s">
        <v>45</v>
      </c>
      <c r="D2579" t="s">
        <v>66</v>
      </c>
      <c r="E2579" t="s">
        <v>20</v>
      </c>
      <c r="F2579" t="s">
        <v>21</v>
      </c>
      <c r="G2579">
        <v>8</v>
      </c>
      <c r="H2579" s="4">
        <v>800</v>
      </c>
      <c r="I2579" s="3">
        <v>0.2</v>
      </c>
      <c r="J2579" t="s">
        <v>72</v>
      </c>
      <c r="K2579" t="s">
        <v>61</v>
      </c>
      <c r="L2579" t="s">
        <v>56</v>
      </c>
      <c r="M2579" s="4">
        <f>+TablaVentas[[#This Row],[Cantidad]]*TablaVentas[[#This Row],[Precio_unitario]]*(1-TablaVentas[[#This Row],[Descuento]])</f>
        <v>5120</v>
      </c>
    </row>
    <row r="2580" spans="1:13" x14ac:dyDescent="0.25">
      <c r="A2580" t="s">
        <v>2650</v>
      </c>
      <c r="B2580">
        <v>45787</v>
      </c>
      <c r="C2580" t="s">
        <v>48</v>
      </c>
      <c r="D2580" t="s">
        <v>64</v>
      </c>
      <c r="E2580" t="s">
        <v>17</v>
      </c>
      <c r="F2580" t="s">
        <v>18</v>
      </c>
      <c r="G2580">
        <v>24</v>
      </c>
      <c r="H2580" s="4">
        <v>1200</v>
      </c>
      <c r="I2580" s="3">
        <v>0.3</v>
      </c>
      <c r="J2580" t="s">
        <v>74</v>
      </c>
      <c r="K2580" t="s">
        <v>60</v>
      </c>
      <c r="L2580" t="s">
        <v>37</v>
      </c>
      <c r="M2580" s="4">
        <f>+TablaVentas[[#This Row],[Cantidad]]*TablaVentas[[#This Row],[Precio_unitario]]*(1-TablaVentas[[#This Row],[Descuento]])</f>
        <v>20160</v>
      </c>
    </row>
    <row r="2581" spans="1:13" x14ac:dyDescent="0.25">
      <c r="A2581" t="s">
        <v>2651</v>
      </c>
      <c r="B2581">
        <v>45674</v>
      </c>
      <c r="C2581" t="s">
        <v>47</v>
      </c>
      <c r="D2581" t="s">
        <v>65</v>
      </c>
      <c r="E2581" t="s">
        <v>19</v>
      </c>
      <c r="F2581" t="s">
        <v>16</v>
      </c>
      <c r="G2581">
        <v>8</v>
      </c>
      <c r="H2581" s="4">
        <v>200</v>
      </c>
      <c r="I2581" s="3">
        <v>0.1</v>
      </c>
      <c r="J2581" t="s">
        <v>72</v>
      </c>
      <c r="K2581" t="s">
        <v>60</v>
      </c>
      <c r="L2581" t="s">
        <v>37</v>
      </c>
      <c r="M2581" s="4">
        <f>+TablaVentas[[#This Row],[Cantidad]]*TablaVentas[[#This Row],[Precio_unitario]]*(1-TablaVentas[[#This Row],[Descuento]])</f>
        <v>1440</v>
      </c>
    </row>
    <row r="2582" spans="1:13" x14ac:dyDescent="0.25">
      <c r="A2582" t="s">
        <v>2652</v>
      </c>
      <c r="B2582">
        <v>45826</v>
      </c>
      <c r="C2582" t="s">
        <v>47</v>
      </c>
      <c r="D2582" t="s">
        <v>66</v>
      </c>
      <c r="E2582" t="s">
        <v>20</v>
      </c>
      <c r="F2582" t="s">
        <v>21</v>
      </c>
      <c r="G2582">
        <v>44</v>
      </c>
      <c r="H2582" s="4">
        <v>800</v>
      </c>
      <c r="I2582" s="3">
        <v>0.2</v>
      </c>
      <c r="J2582" t="s">
        <v>74</v>
      </c>
      <c r="K2582" t="s">
        <v>58</v>
      </c>
      <c r="L2582" t="s">
        <v>30</v>
      </c>
      <c r="M2582" s="4">
        <f>+TablaVentas[[#This Row],[Cantidad]]*TablaVentas[[#This Row],[Precio_unitario]]*(1-TablaVentas[[#This Row],[Descuento]])</f>
        <v>28160</v>
      </c>
    </row>
    <row r="2583" spans="1:13" x14ac:dyDescent="0.25">
      <c r="A2583" t="s">
        <v>2653</v>
      </c>
      <c r="B2583">
        <v>45699</v>
      </c>
      <c r="C2583" t="s">
        <v>48</v>
      </c>
      <c r="D2583" t="s">
        <v>66</v>
      </c>
      <c r="E2583" t="s">
        <v>20</v>
      </c>
      <c r="F2583" t="s">
        <v>21</v>
      </c>
      <c r="G2583">
        <v>36</v>
      </c>
      <c r="H2583" s="4">
        <v>800</v>
      </c>
      <c r="I2583" s="3">
        <v>0.2</v>
      </c>
      <c r="J2583" t="s">
        <v>72</v>
      </c>
      <c r="K2583" t="s">
        <v>60</v>
      </c>
      <c r="L2583" t="s">
        <v>37</v>
      </c>
      <c r="M2583" s="4">
        <f>+TablaVentas[[#This Row],[Cantidad]]*TablaVentas[[#This Row],[Precio_unitario]]*(1-TablaVentas[[#This Row],[Descuento]])</f>
        <v>23040</v>
      </c>
    </row>
    <row r="2584" spans="1:13" x14ac:dyDescent="0.25">
      <c r="A2584" t="s">
        <v>2654</v>
      </c>
      <c r="B2584">
        <v>45945</v>
      </c>
      <c r="C2584" t="s">
        <v>47</v>
      </c>
      <c r="D2584" t="s">
        <v>64</v>
      </c>
      <c r="E2584" t="s">
        <v>17</v>
      </c>
      <c r="F2584" t="s">
        <v>18</v>
      </c>
      <c r="G2584">
        <v>21</v>
      </c>
      <c r="H2584" s="4">
        <v>1200</v>
      </c>
      <c r="I2584" s="3">
        <v>0.3</v>
      </c>
      <c r="J2584" t="s">
        <v>72</v>
      </c>
      <c r="K2584" t="s">
        <v>58</v>
      </c>
      <c r="L2584" t="s">
        <v>30</v>
      </c>
      <c r="M2584" s="4">
        <f>+TablaVentas[[#This Row],[Cantidad]]*TablaVentas[[#This Row],[Precio_unitario]]*(1-TablaVentas[[#This Row],[Descuento]])</f>
        <v>17640</v>
      </c>
    </row>
    <row r="2585" spans="1:13" x14ac:dyDescent="0.25">
      <c r="A2585" t="s">
        <v>2655</v>
      </c>
      <c r="B2585">
        <v>45998</v>
      </c>
      <c r="C2585" t="s">
        <v>48</v>
      </c>
      <c r="D2585" t="s">
        <v>63</v>
      </c>
      <c r="E2585" t="s">
        <v>15</v>
      </c>
      <c r="F2585" t="s">
        <v>16</v>
      </c>
      <c r="G2585">
        <v>18</v>
      </c>
      <c r="H2585" s="4">
        <v>50</v>
      </c>
      <c r="I2585" s="3">
        <v>0.1</v>
      </c>
      <c r="J2585" t="s">
        <v>70</v>
      </c>
      <c r="K2585" t="s">
        <v>58</v>
      </c>
      <c r="L2585" t="s">
        <v>30</v>
      </c>
      <c r="M2585" s="4">
        <f>+TablaVentas[[#This Row],[Cantidad]]*TablaVentas[[#This Row],[Precio_unitario]]*(1-TablaVentas[[#This Row],[Descuento]])</f>
        <v>810</v>
      </c>
    </row>
    <row r="2586" spans="1:13" x14ac:dyDescent="0.25">
      <c r="A2586" t="s">
        <v>2656</v>
      </c>
      <c r="B2586">
        <v>45677</v>
      </c>
      <c r="C2586" t="s">
        <v>47</v>
      </c>
      <c r="D2586" t="s">
        <v>65</v>
      </c>
      <c r="E2586" t="s">
        <v>19</v>
      </c>
      <c r="F2586" t="s">
        <v>16</v>
      </c>
      <c r="G2586">
        <v>8</v>
      </c>
      <c r="H2586" s="4">
        <v>200</v>
      </c>
      <c r="I2586" s="3">
        <v>0.1</v>
      </c>
      <c r="J2586" t="s">
        <v>74</v>
      </c>
      <c r="K2586" t="s">
        <v>60</v>
      </c>
      <c r="L2586" t="s">
        <v>37</v>
      </c>
      <c r="M2586" s="4">
        <f>+TablaVentas[[#This Row],[Cantidad]]*TablaVentas[[#This Row],[Precio_unitario]]*(1-TablaVentas[[#This Row],[Descuento]])</f>
        <v>1440</v>
      </c>
    </row>
    <row r="2587" spans="1:13" x14ac:dyDescent="0.25">
      <c r="A2587" t="s">
        <v>2657</v>
      </c>
      <c r="B2587">
        <v>45723</v>
      </c>
      <c r="C2587" t="s">
        <v>46</v>
      </c>
      <c r="D2587" t="s">
        <v>65</v>
      </c>
      <c r="E2587" t="s">
        <v>19</v>
      </c>
      <c r="F2587" t="s">
        <v>16</v>
      </c>
      <c r="G2587">
        <v>31</v>
      </c>
      <c r="H2587" s="4">
        <v>200</v>
      </c>
      <c r="I2587" s="3">
        <v>0.1</v>
      </c>
      <c r="J2587" t="s">
        <v>72</v>
      </c>
      <c r="K2587" t="s">
        <v>62</v>
      </c>
      <c r="L2587" t="s">
        <v>57</v>
      </c>
      <c r="M2587" s="4">
        <f>+TablaVentas[[#This Row],[Cantidad]]*TablaVentas[[#This Row],[Precio_unitario]]*(1-TablaVentas[[#This Row],[Descuento]])</f>
        <v>5580</v>
      </c>
    </row>
    <row r="2588" spans="1:13" x14ac:dyDescent="0.25">
      <c r="A2588" t="s">
        <v>2658</v>
      </c>
      <c r="B2588">
        <v>45836</v>
      </c>
      <c r="C2588" t="s">
        <v>45</v>
      </c>
      <c r="D2588" t="s">
        <v>66</v>
      </c>
      <c r="E2588" t="s">
        <v>20</v>
      </c>
      <c r="F2588" t="s">
        <v>21</v>
      </c>
      <c r="G2588">
        <v>37</v>
      </c>
      <c r="H2588" s="4">
        <v>800</v>
      </c>
      <c r="I2588" s="3">
        <v>0.2</v>
      </c>
      <c r="J2588" t="s">
        <v>72</v>
      </c>
      <c r="K2588" t="s">
        <v>58</v>
      </c>
      <c r="L2588" t="s">
        <v>30</v>
      </c>
      <c r="M2588" s="4">
        <f>+TablaVentas[[#This Row],[Cantidad]]*TablaVentas[[#This Row],[Precio_unitario]]*(1-TablaVentas[[#This Row],[Descuento]])</f>
        <v>23680</v>
      </c>
    </row>
    <row r="2589" spans="1:13" x14ac:dyDescent="0.25">
      <c r="A2589" t="s">
        <v>2659</v>
      </c>
      <c r="B2589">
        <v>45663</v>
      </c>
      <c r="C2589" t="s">
        <v>47</v>
      </c>
      <c r="D2589" t="s">
        <v>63</v>
      </c>
      <c r="E2589" t="s">
        <v>15</v>
      </c>
      <c r="F2589" t="s">
        <v>16</v>
      </c>
      <c r="G2589">
        <v>17</v>
      </c>
      <c r="H2589" s="4">
        <v>50</v>
      </c>
      <c r="I2589" s="3">
        <v>0.1</v>
      </c>
      <c r="J2589" t="s">
        <v>70</v>
      </c>
      <c r="K2589" t="s">
        <v>62</v>
      </c>
      <c r="L2589" t="s">
        <v>57</v>
      </c>
      <c r="M2589" s="4">
        <f>+TablaVentas[[#This Row],[Cantidad]]*TablaVentas[[#This Row],[Precio_unitario]]*(1-TablaVentas[[#This Row],[Descuento]])</f>
        <v>765</v>
      </c>
    </row>
    <row r="2590" spans="1:13" x14ac:dyDescent="0.25">
      <c r="A2590" t="s">
        <v>2660</v>
      </c>
      <c r="B2590">
        <v>45846</v>
      </c>
      <c r="C2590" t="s">
        <v>48</v>
      </c>
      <c r="D2590" t="s">
        <v>66</v>
      </c>
      <c r="E2590" t="s">
        <v>20</v>
      </c>
      <c r="F2590" t="s">
        <v>21</v>
      </c>
      <c r="G2590">
        <v>5</v>
      </c>
      <c r="H2590" s="4">
        <v>800</v>
      </c>
      <c r="I2590" s="3">
        <v>0.2</v>
      </c>
      <c r="J2590" t="s">
        <v>74</v>
      </c>
      <c r="K2590" t="s">
        <v>61</v>
      </c>
      <c r="L2590" t="s">
        <v>56</v>
      </c>
      <c r="M2590" s="4">
        <f>+TablaVentas[[#This Row],[Cantidad]]*TablaVentas[[#This Row],[Precio_unitario]]*(1-TablaVentas[[#This Row],[Descuento]])</f>
        <v>3200</v>
      </c>
    </row>
    <row r="2591" spans="1:13" x14ac:dyDescent="0.25">
      <c r="A2591" t="s">
        <v>2661</v>
      </c>
      <c r="B2591">
        <v>45917</v>
      </c>
      <c r="C2591" t="s">
        <v>48</v>
      </c>
      <c r="D2591" t="s">
        <v>63</v>
      </c>
      <c r="E2591" t="s">
        <v>15</v>
      </c>
      <c r="F2591" t="s">
        <v>16</v>
      </c>
      <c r="G2591">
        <v>20</v>
      </c>
      <c r="H2591" s="4">
        <v>50</v>
      </c>
      <c r="I2591" s="3">
        <v>0.1</v>
      </c>
      <c r="J2591" t="s">
        <v>74</v>
      </c>
      <c r="K2591" t="s">
        <v>62</v>
      </c>
      <c r="L2591" t="s">
        <v>57</v>
      </c>
      <c r="M2591" s="4">
        <f>+TablaVentas[[#This Row],[Cantidad]]*TablaVentas[[#This Row],[Precio_unitario]]*(1-TablaVentas[[#This Row],[Descuento]])</f>
        <v>900</v>
      </c>
    </row>
    <row r="2592" spans="1:13" x14ac:dyDescent="0.25">
      <c r="A2592" t="s">
        <v>2662</v>
      </c>
      <c r="B2592">
        <v>45772</v>
      </c>
      <c r="C2592" t="s">
        <v>45</v>
      </c>
      <c r="D2592" t="s">
        <v>64</v>
      </c>
      <c r="E2592" t="s">
        <v>17</v>
      </c>
      <c r="F2592" t="s">
        <v>18</v>
      </c>
      <c r="G2592">
        <v>19</v>
      </c>
      <c r="H2592" s="4">
        <v>1200</v>
      </c>
      <c r="I2592" s="3">
        <v>0.3</v>
      </c>
      <c r="J2592" t="s">
        <v>70</v>
      </c>
      <c r="K2592" t="s">
        <v>60</v>
      </c>
      <c r="L2592" t="s">
        <v>37</v>
      </c>
      <c r="M2592" s="4">
        <f>+TablaVentas[[#This Row],[Cantidad]]*TablaVentas[[#This Row],[Precio_unitario]]*(1-TablaVentas[[#This Row],[Descuento]])</f>
        <v>15959.999999999998</v>
      </c>
    </row>
    <row r="2593" spans="1:13" x14ac:dyDescent="0.25">
      <c r="A2593" t="s">
        <v>2663</v>
      </c>
      <c r="B2593">
        <v>46014</v>
      </c>
      <c r="C2593" t="s">
        <v>48</v>
      </c>
      <c r="D2593" t="s">
        <v>64</v>
      </c>
      <c r="E2593" t="s">
        <v>17</v>
      </c>
      <c r="F2593" t="s">
        <v>18</v>
      </c>
      <c r="G2593">
        <v>15</v>
      </c>
      <c r="H2593" s="4">
        <v>1200</v>
      </c>
      <c r="I2593" s="3">
        <v>0.3</v>
      </c>
      <c r="J2593" t="s">
        <v>72</v>
      </c>
      <c r="K2593" t="s">
        <v>59</v>
      </c>
      <c r="L2593" t="s">
        <v>34</v>
      </c>
      <c r="M2593" s="4">
        <f>+TablaVentas[[#This Row],[Cantidad]]*TablaVentas[[#This Row],[Precio_unitario]]*(1-TablaVentas[[#This Row],[Descuento]])</f>
        <v>12600</v>
      </c>
    </row>
    <row r="2594" spans="1:13" x14ac:dyDescent="0.25">
      <c r="A2594" t="s">
        <v>2664</v>
      </c>
      <c r="B2594">
        <v>45963</v>
      </c>
      <c r="C2594" t="s">
        <v>45</v>
      </c>
      <c r="D2594" t="s">
        <v>66</v>
      </c>
      <c r="E2594" t="s">
        <v>20</v>
      </c>
      <c r="F2594" t="s">
        <v>21</v>
      </c>
      <c r="G2594">
        <v>14</v>
      </c>
      <c r="H2594" s="4">
        <v>800</v>
      </c>
      <c r="I2594" s="3">
        <v>0.2</v>
      </c>
      <c r="J2594" t="s">
        <v>70</v>
      </c>
      <c r="K2594" t="s">
        <v>59</v>
      </c>
      <c r="L2594" t="s">
        <v>34</v>
      </c>
      <c r="M2594" s="4">
        <f>+TablaVentas[[#This Row],[Cantidad]]*TablaVentas[[#This Row],[Precio_unitario]]*(1-TablaVentas[[#This Row],[Descuento]])</f>
        <v>8960</v>
      </c>
    </row>
    <row r="2595" spans="1:13" x14ac:dyDescent="0.25">
      <c r="A2595" t="s">
        <v>2665</v>
      </c>
      <c r="B2595">
        <v>45773</v>
      </c>
      <c r="C2595" t="s">
        <v>46</v>
      </c>
      <c r="D2595" t="s">
        <v>65</v>
      </c>
      <c r="E2595" t="s">
        <v>19</v>
      </c>
      <c r="F2595" t="s">
        <v>16</v>
      </c>
      <c r="G2595">
        <v>26</v>
      </c>
      <c r="H2595" s="4">
        <v>200</v>
      </c>
      <c r="I2595" s="3">
        <v>0.1</v>
      </c>
      <c r="J2595" t="s">
        <v>74</v>
      </c>
      <c r="K2595" t="s">
        <v>59</v>
      </c>
      <c r="L2595" t="s">
        <v>34</v>
      </c>
      <c r="M2595" s="4">
        <f>+TablaVentas[[#This Row],[Cantidad]]*TablaVentas[[#This Row],[Precio_unitario]]*(1-TablaVentas[[#This Row],[Descuento]])</f>
        <v>4680</v>
      </c>
    </row>
    <row r="2596" spans="1:13" x14ac:dyDescent="0.25">
      <c r="A2596" t="s">
        <v>2666</v>
      </c>
      <c r="B2596">
        <v>46008</v>
      </c>
      <c r="C2596" t="s">
        <v>48</v>
      </c>
      <c r="D2596" t="s">
        <v>65</v>
      </c>
      <c r="E2596" t="s">
        <v>19</v>
      </c>
      <c r="F2596" t="s">
        <v>16</v>
      </c>
      <c r="G2596">
        <v>41</v>
      </c>
      <c r="H2596" s="4">
        <v>200</v>
      </c>
      <c r="I2596" s="3">
        <v>0.1</v>
      </c>
      <c r="J2596" t="s">
        <v>72</v>
      </c>
      <c r="K2596" t="s">
        <v>59</v>
      </c>
      <c r="L2596" t="s">
        <v>34</v>
      </c>
      <c r="M2596" s="4">
        <f>+TablaVentas[[#This Row],[Cantidad]]*TablaVentas[[#This Row],[Precio_unitario]]*(1-TablaVentas[[#This Row],[Descuento]])</f>
        <v>7380</v>
      </c>
    </row>
    <row r="2597" spans="1:13" x14ac:dyDescent="0.25">
      <c r="A2597" t="s">
        <v>2667</v>
      </c>
      <c r="B2597">
        <v>45680</v>
      </c>
      <c r="C2597" t="s">
        <v>46</v>
      </c>
      <c r="D2597" t="s">
        <v>64</v>
      </c>
      <c r="E2597" t="s">
        <v>17</v>
      </c>
      <c r="F2597" t="s">
        <v>18</v>
      </c>
      <c r="G2597">
        <v>24</v>
      </c>
      <c r="H2597" s="4">
        <v>1200</v>
      </c>
      <c r="I2597" s="3">
        <v>0.3</v>
      </c>
      <c r="J2597" t="s">
        <v>70</v>
      </c>
      <c r="K2597" t="s">
        <v>60</v>
      </c>
      <c r="L2597" t="s">
        <v>37</v>
      </c>
      <c r="M2597" s="4">
        <f>+TablaVentas[[#This Row],[Cantidad]]*TablaVentas[[#This Row],[Precio_unitario]]*(1-TablaVentas[[#This Row],[Descuento]])</f>
        <v>20160</v>
      </c>
    </row>
    <row r="2598" spans="1:13" x14ac:dyDescent="0.25">
      <c r="A2598" t="s">
        <v>2668</v>
      </c>
      <c r="B2598">
        <v>45795</v>
      </c>
      <c r="C2598" t="s">
        <v>45</v>
      </c>
      <c r="D2598" t="s">
        <v>63</v>
      </c>
      <c r="E2598" t="s">
        <v>15</v>
      </c>
      <c r="F2598" t="s">
        <v>16</v>
      </c>
      <c r="G2598">
        <v>35</v>
      </c>
      <c r="H2598" s="4">
        <v>50</v>
      </c>
      <c r="I2598" s="3">
        <v>0.1</v>
      </c>
      <c r="J2598" t="s">
        <v>72</v>
      </c>
      <c r="K2598" t="s">
        <v>61</v>
      </c>
      <c r="L2598" t="s">
        <v>56</v>
      </c>
      <c r="M2598" s="4">
        <f>+TablaVentas[[#This Row],[Cantidad]]*TablaVentas[[#This Row],[Precio_unitario]]*(1-TablaVentas[[#This Row],[Descuento]])</f>
        <v>1575</v>
      </c>
    </row>
    <row r="2599" spans="1:13" x14ac:dyDescent="0.25">
      <c r="A2599" t="s">
        <v>2669</v>
      </c>
      <c r="B2599">
        <v>45738</v>
      </c>
      <c r="C2599" t="s">
        <v>47</v>
      </c>
      <c r="D2599" t="s">
        <v>63</v>
      </c>
      <c r="E2599" t="s">
        <v>15</v>
      </c>
      <c r="F2599" t="s">
        <v>16</v>
      </c>
      <c r="G2599">
        <v>13</v>
      </c>
      <c r="H2599" s="4">
        <v>50</v>
      </c>
      <c r="I2599" s="3">
        <v>0.1</v>
      </c>
      <c r="J2599" t="s">
        <v>70</v>
      </c>
      <c r="K2599" t="s">
        <v>59</v>
      </c>
      <c r="L2599" t="s">
        <v>34</v>
      </c>
      <c r="M2599" s="4">
        <f>+TablaVentas[[#This Row],[Cantidad]]*TablaVentas[[#This Row],[Precio_unitario]]*(1-TablaVentas[[#This Row],[Descuento]])</f>
        <v>585</v>
      </c>
    </row>
    <row r="2600" spans="1:13" x14ac:dyDescent="0.25">
      <c r="A2600" t="s">
        <v>2670</v>
      </c>
      <c r="B2600">
        <v>45992</v>
      </c>
      <c r="C2600" t="s">
        <v>45</v>
      </c>
      <c r="D2600" t="s">
        <v>63</v>
      </c>
      <c r="E2600" t="s">
        <v>15</v>
      </c>
      <c r="F2600" t="s">
        <v>16</v>
      </c>
      <c r="G2600">
        <v>36</v>
      </c>
      <c r="H2600" s="4">
        <v>50</v>
      </c>
      <c r="I2600" s="3">
        <v>0.1</v>
      </c>
      <c r="J2600" t="s">
        <v>72</v>
      </c>
      <c r="K2600" t="s">
        <v>58</v>
      </c>
      <c r="L2600" t="s">
        <v>30</v>
      </c>
      <c r="M2600" s="4">
        <f>+TablaVentas[[#This Row],[Cantidad]]*TablaVentas[[#This Row],[Precio_unitario]]*(1-TablaVentas[[#This Row],[Descuento]])</f>
        <v>1620</v>
      </c>
    </row>
    <row r="2601" spans="1:13" x14ac:dyDescent="0.25">
      <c r="A2601" t="s">
        <v>2671</v>
      </c>
      <c r="B2601">
        <v>45673</v>
      </c>
      <c r="C2601" t="s">
        <v>45</v>
      </c>
      <c r="D2601" t="s">
        <v>64</v>
      </c>
      <c r="E2601" t="s">
        <v>17</v>
      </c>
      <c r="F2601" t="s">
        <v>18</v>
      </c>
      <c r="G2601">
        <v>24</v>
      </c>
      <c r="H2601" s="4">
        <v>1200</v>
      </c>
      <c r="I2601" s="3">
        <v>0.3</v>
      </c>
      <c r="J2601" t="s">
        <v>70</v>
      </c>
      <c r="K2601" t="s">
        <v>60</v>
      </c>
      <c r="L2601" t="s">
        <v>37</v>
      </c>
      <c r="M2601" s="4">
        <f>+TablaVentas[[#This Row],[Cantidad]]*TablaVentas[[#This Row],[Precio_unitario]]*(1-TablaVentas[[#This Row],[Descuento]])</f>
        <v>20160</v>
      </c>
    </row>
    <row r="2602" spans="1:13" x14ac:dyDescent="0.25">
      <c r="A2602" t="s">
        <v>2672</v>
      </c>
      <c r="B2602">
        <v>45958</v>
      </c>
      <c r="C2602" t="s">
        <v>48</v>
      </c>
      <c r="D2602" t="s">
        <v>66</v>
      </c>
      <c r="E2602" t="s">
        <v>20</v>
      </c>
      <c r="F2602" t="s">
        <v>21</v>
      </c>
      <c r="G2602">
        <v>28</v>
      </c>
      <c r="H2602" s="4">
        <v>800</v>
      </c>
      <c r="I2602" s="3">
        <v>0.2</v>
      </c>
      <c r="J2602" t="s">
        <v>72</v>
      </c>
      <c r="K2602" t="s">
        <v>58</v>
      </c>
      <c r="L2602" t="s">
        <v>30</v>
      </c>
      <c r="M2602" s="4">
        <f>+TablaVentas[[#This Row],[Cantidad]]*TablaVentas[[#This Row],[Precio_unitario]]*(1-TablaVentas[[#This Row],[Descuento]])</f>
        <v>17920</v>
      </c>
    </row>
    <row r="2603" spans="1:13" x14ac:dyDescent="0.25">
      <c r="A2603" t="s">
        <v>2673</v>
      </c>
      <c r="B2603">
        <v>45942</v>
      </c>
      <c r="C2603" t="s">
        <v>45</v>
      </c>
      <c r="D2603" t="s">
        <v>65</v>
      </c>
      <c r="E2603" t="s">
        <v>19</v>
      </c>
      <c r="F2603" t="s">
        <v>16</v>
      </c>
      <c r="G2603">
        <v>27</v>
      </c>
      <c r="H2603" s="4">
        <v>200</v>
      </c>
      <c r="I2603" s="3">
        <v>0.1</v>
      </c>
      <c r="J2603" t="s">
        <v>72</v>
      </c>
      <c r="K2603" t="s">
        <v>60</v>
      </c>
      <c r="L2603" t="s">
        <v>37</v>
      </c>
      <c r="M2603" s="4">
        <f>+TablaVentas[[#This Row],[Cantidad]]*TablaVentas[[#This Row],[Precio_unitario]]*(1-TablaVentas[[#This Row],[Descuento]])</f>
        <v>4860</v>
      </c>
    </row>
    <row r="2604" spans="1:13" x14ac:dyDescent="0.25">
      <c r="A2604" t="s">
        <v>2674</v>
      </c>
      <c r="B2604">
        <v>45880</v>
      </c>
      <c r="C2604" t="s">
        <v>45</v>
      </c>
      <c r="D2604" t="s">
        <v>64</v>
      </c>
      <c r="E2604" t="s">
        <v>17</v>
      </c>
      <c r="F2604" t="s">
        <v>18</v>
      </c>
      <c r="G2604">
        <v>7</v>
      </c>
      <c r="H2604" s="4">
        <v>1200</v>
      </c>
      <c r="I2604" s="3">
        <v>0.3</v>
      </c>
      <c r="J2604" t="s">
        <v>70</v>
      </c>
      <c r="K2604" t="s">
        <v>62</v>
      </c>
      <c r="L2604" t="s">
        <v>57</v>
      </c>
      <c r="M2604" s="4">
        <f>+TablaVentas[[#This Row],[Cantidad]]*TablaVentas[[#This Row],[Precio_unitario]]*(1-TablaVentas[[#This Row],[Descuento]])</f>
        <v>5880</v>
      </c>
    </row>
    <row r="2605" spans="1:13" x14ac:dyDescent="0.25">
      <c r="A2605" t="s">
        <v>2675</v>
      </c>
      <c r="B2605">
        <v>45919</v>
      </c>
      <c r="C2605" t="s">
        <v>45</v>
      </c>
      <c r="D2605" t="s">
        <v>66</v>
      </c>
      <c r="E2605" t="s">
        <v>20</v>
      </c>
      <c r="F2605" t="s">
        <v>21</v>
      </c>
      <c r="G2605">
        <v>14</v>
      </c>
      <c r="H2605" s="4">
        <v>800</v>
      </c>
      <c r="I2605" s="3">
        <v>0.2</v>
      </c>
      <c r="J2605" t="s">
        <v>72</v>
      </c>
      <c r="K2605" t="s">
        <v>59</v>
      </c>
      <c r="L2605" t="s">
        <v>34</v>
      </c>
      <c r="M2605" s="4">
        <f>+TablaVentas[[#This Row],[Cantidad]]*TablaVentas[[#This Row],[Precio_unitario]]*(1-TablaVentas[[#This Row],[Descuento]])</f>
        <v>8960</v>
      </c>
    </row>
    <row r="2606" spans="1:13" x14ac:dyDescent="0.25">
      <c r="A2606" t="s">
        <v>2676</v>
      </c>
      <c r="B2606">
        <v>45658</v>
      </c>
      <c r="C2606" t="s">
        <v>48</v>
      </c>
      <c r="D2606" t="s">
        <v>63</v>
      </c>
      <c r="E2606" t="s">
        <v>15</v>
      </c>
      <c r="F2606" t="s">
        <v>16</v>
      </c>
      <c r="G2606">
        <v>33</v>
      </c>
      <c r="H2606" s="4">
        <v>50</v>
      </c>
      <c r="I2606" s="3">
        <v>0.1</v>
      </c>
      <c r="J2606" t="s">
        <v>72</v>
      </c>
      <c r="K2606" t="s">
        <v>59</v>
      </c>
      <c r="L2606" t="s">
        <v>34</v>
      </c>
      <c r="M2606" s="4">
        <f>+TablaVentas[[#This Row],[Cantidad]]*TablaVentas[[#This Row],[Precio_unitario]]*(1-TablaVentas[[#This Row],[Descuento]])</f>
        <v>1485</v>
      </c>
    </row>
    <row r="2607" spans="1:13" x14ac:dyDescent="0.25">
      <c r="A2607" t="s">
        <v>2677</v>
      </c>
      <c r="B2607">
        <v>45673</v>
      </c>
      <c r="C2607" t="s">
        <v>46</v>
      </c>
      <c r="D2607" t="s">
        <v>66</v>
      </c>
      <c r="E2607" t="s">
        <v>20</v>
      </c>
      <c r="F2607" t="s">
        <v>21</v>
      </c>
      <c r="G2607">
        <v>25</v>
      </c>
      <c r="H2607" s="4">
        <v>800</v>
      </c>
      <c r="I2607" s="3">
        <v>0.2</v>
      </c>
      <c r="J2607" t="s">
        <v>74</v>
      </c>
      <c r="K2607" t="s">
        <v>60</v>
      </c>
      <c r="L2607" t="s">
        <v>37</v>
      </c>
      <c r="M2607" s="4">
        <f>+TablaVentas[[#This Row],[Cantidad]]*TablaVentas[[#This Row],[Precio_unitario]]*(1-TablaVentas[[#This Row],[Descuento]])</f>
        <v>16000</v>
      </c>
    </row>
    <row r="2608" spans="1:13" x14ac:dyDescent="0.25">
      <c r="A2608" t="s">
        <v>2678</v>
      </c>
      <c r="B2608">
        <v>45766</v>
      </c>
      <c r="C2608" t="s">
        <v>45</v>
      </c>
      <c r="D2608" t="s">
        <v>64</v>
      </c>
      <c r="E2608" t="s">
        <v>17</v>
      </c>
      <c r="F2608" t="s">
        <v>18</v>
      </c>
      <c r="G2608">
        <v>29</v>
      </c>
      <c r="H2608" s="4">
        <v>1200</v>
      </c>
      <c r="I2608" s="3">
        <v>0.3</v>
      </c>
      <c r="J2608" t="s">
        <v>72</v>
      </c>
      <c r="K2608" t="s">
        <v>60</v>
      </c>
      <c r="L2608" t="s">
        <v>37</v>
      </c>
      <c r="M2608" s="4">
        <f>+TablaVentas[[#This Row],[Cantidad]]*TablaVentas[[#This Row],[Precio_unitario]]*(1-TablaVentas[[#This Row],[Descuento]])</f>
        <v>24360</v>
      </c>
    </row>
    <row r="2609" spans="1:13" x14ac:dyDescent="0.25">
      <c r="A2609" t="s">
        <v>2679</v>
      </c>
      <c r="B2609">
        <v>45996</v>
      </c>
      <c r="C2609" t="s">
        <v>47</v>
      </c>
      <c r="D2609" t="s">
        <v>65</v>
      </c>
      <c r="E2609" t="s">
        <v>19</v>
      </c>
      <c r="F2609" t="s">
        <v>16</v>
      </c>
      <c r="G2609">
        <v>22</v>
      </c>
      <c r="H2609" s="4">
        <v>200</v>
      </c>
      <c r="I2609" s="3">
        <v>0.1</v>
      </c>
      <c r="J2609" t="s">
        <v>74</v>
      </c>
      <c r="K2609" t="s">
        <v>62</v>
      </c>
      <c r="L2609" t="s">
        <v>57</v>
      </c>
      <c r="M2609" s="4">
        <f>+TablaVentas[[#This Row],[Cantidad]]*TablaVentas[[#This Row],[Precio_unitario]]*(1-TablaVentas[[#This Row],[Descuento]])</f>
        <v>3960</v>
      </c>
    </row>
    <row r="2610" spans="1:13" x14ac:dyDescent="0.25">
      <c r="A2610" t="s">
        <v>2680</v>
      </c>
      <c r="B2610">
        <v>45976</v>
      </c>
      <c r="C2610" t="s">
        <v>47</v>
      </c>
      <c r="D2610" t="s">
        <v>65</v>
      </c>
      <c r="E2610" t="s">
        <v>19</v>
      </c>
      <c r="F2610" t="s">
        <v>16</v>
      </c>
      <c r="G2610">
        <v>24</v>
      </c>
      <c r="H2610" s="4">
        <v>200</v>
      </c>
      <c r="I2610" s="3">
        <v>0.1</v>
      </c>
      <c r="J2610" t="s">
        <v>72</v>
      </c>
      <c r="K2610" t="s">
        <v>61</v>
      </c>
      <c r="L2610" t="s">
        <v>56</v>
      </c>
      <c r="M2610" s="4">
        <f>+TablaVentas[[#This Row],[Cantidad]]*TablaVentas[[#This Row],[Precio_unitario]]*(1-TablaVentas[[#This Row],[Descuento]])</f>
        <v>4320</v>
      </c>
    </row>
    <row r="2611" spans="1:13" x14ac:dyDescent="0.25">
      <c r="A2611" t="s">
        <v>2681</v>
      </c>
      <c r="B2611">
        <v>45690</v>
      </c>
      <c r="C2611" t="s">
        <v>48</v>
      </c>
      <c r="D2611" t="s">
        <v>65</v>
      </c>
      <c r="E2611" t="s">
        <v>19</v>
      </c>
      <c r="F2611" t="s">
        <v>16</v>
      </c>
      <c r="G2611">
        <v>32</v>
      </c>
      <c r="H2611" s="4">
        <v>200</v>
      </c>
      <c r="I2611" s="3">
        <v>0.1</v>
      </c>
      <c r="J2611" t="s">
        <v>74</v>
      </c>
      <c r="K2611" t="s">
        <v>61</v>
      </c>
      <c r="L2611" t="s">
        <v>56</v>
      </c>
      <c r="M2611" s="4">
        <f>+TablaVentas[[#This Row],[Cantidad]]*TablaVentas[[#This Row],[Precio_unitario]]*(1-TablaVentas[[#This Row],[Descuento]])</f>
        <v>5760</v>
      </c>
    </row>
    <row r="2612" spans="1:13" x14ac:dyDescent="0.25">
      <c r="A2612" t="s">
        <v>2682</v>
      </c>
      <c r="B2612">
        <v>45953</v>
      </c>
      <c r="C2612" t="s">
        <v>48</v>
      </c>
      <c r="D2612" t="s">
        <v>66</v>
      </c>
      <c r="E2612" t="s">
        <v>20</v>
      </c>
      <c r="F2612" t="s">
        <v>21</v>
      </c>
      <c r="G2612">
        <v>26</v>
      </c>
      <c r="H2612" s="4">
        <v>800</v>
      </c>
      <c r="I2612" s="3">
        <v>0.2</v>
      </c>
      <c r="J2612" t="s">
        <v>74</v>
      </c>
      <c r="K2612" t="s">
        <v>61</v>
      </c>
      <c r="L2612" t="s">
        <v>56</v>
      </c>
      <c r="M2612" s="4">
        <f>+TablaVentas[[#This Row],[Cantidad]]*TablaVentas[[#This Row],[Precio_unitario]]*(1-TablaVentas[[#This Row],[Descuento]])</f>
        <v>16640</v>
      </c>
    </row>
    <row r="2613" spans="1:13" x14ac:dyDescent="0.25">
      <c r="A2613" t="s">
        <v>2683</v>
      </c>
      <c r="B2613">
        <v>45701</v>
      </c>
      <c r="C2613" t="s">
        <v>45</v>
      </c>
      <c r="D2613" t="s">
        <v>63</v>
      </c>
      <c r="E2613" t="s">
        <v>15</v>
      </c>
      <c r="F2613" t="s">
        <v>16</v>
      </c>
      <c r="G2613">
        <v>24</v>
      </c>
      <c r="H2613" s="4">
        <v>50</v>
      </c>
      <c r="I2613" s="3">
        <v>0.1</v>
      </c>
      <c r="J2613" t="s">
        <v>74</v>
      </c>
      <c r="K2613" t="s">
        <v>61</v>
      </c>
      <c r="L2613" t="s">
        <v>56</v>
      </c>
      <c r="M2613" s="4">
        <f>+TablaVentas[[#This Row],[Cantidad]]*TablaVentas[[#This Row],[Precio_unitario]]*(1-TablaVentas[[#This Row],[Descuento]])</f>
        <v>1080</v>
      </c>
    </row>
    <row r="2614" spans="1:13" x14ac:dyDescent="0.25">
      <c r="A2614" t="s">
        <v>2684</v>
      </c>
      <c r="B2614">
        <v>45994</v>
      </c>
      <c r="C2614" t="s">
        <v>46</v>
      </c>
      <c r="D2614" t="s">
        <v>65</v>
      </c>
      <c r="E2614" t="s">
        <v>19</v>
      </c>
      <c r="F2614" t="s">
        <v>16</v>
      </c>
      <c r="G2614">
        <v>16</v>
      </c>
      <c r="H2614" s="4">
        <v>200</v>
      </c>
      <c r="I2614" s="3">
        <v>0.1</v>
      </c>
      <c r="J2614" t="s">
        <v>70</v>
      </c>
      <c r="K2614" t="s">
        <v>60</v>
      </c>
      <c r="L2614" t="s">
        <v>37</v>
      </c>
      <c r="M2614" s="4">
        <f>+TablaVentas[[#This Row],[Cantidad]]*TablaVentas[[#This Row],[Precio_unitario]]*(1-TablaVentas[[#This Row],[Descuento]])</f>
        <v>2880</v>
      </c>
    </row>
    <row r="2615" spans="1:13" x14ac:dyDescent="0.25">
      <c r="A2615" t="s">
        <v>2685</v>
      </c>
      <c r="B2615">
        <v>45812</v>
      </c>
      <c r="C2615" t="s">
        <v>47</v>
      </c>
      <c r="D2615" t="s">
        <v>65</v>
      </c>
      <c r="E2615" t="s">
        <v>19</v>
      </c>
      <c r="F2615" t="s">
        <v>16</v>
      </c>
      <c r="G2615">
        <v>17</v>
      </c>
      <c r="H2615" s="4">
        <v>200</v>
      </c>
      <c r="I2615" s="3">
        <v>0.1</v>
      </c>
      <c r="J2615" t="s">
        <v>70</v>
      </c>
      <c r="K2615" t="s">
        <v>62</v>
      </c>
      <c r="L2615" t="s">
        <v>57</v>
      </c>
      <c r="M2615" s="4">
        <f>+TablaVentas[[#This Row],[Cantidad]]*TablaVentas[[#This Row],[Precio_unitario]]*(1-TablaVentas[[#This Row],[Descuento]])</f>
        <v>3060</v>
      </c>
    </row>
    <row r="2616" spans="1:13" x14ac:dyDescent="0.25">
      <c r="A2616" t="s">
        <v>2686</v>
      </c>
      <c r="B2616">
        <v>45993</v>
      </c>
      <c r="C2616" t="s">
        <v>45</v>
      </c>
      <c r="D2616" t="s">
        <v>63</v>
      </c>
      <c r="E2616" t="s">
        <v>15</v>
      </c>
      <c r="F2616" t="s">
        <v>16</v>
      </c>
      <c r="G2616">
        <v>22</v>
      </c>
      <c r="H2616" s="4">
        <v>50</v>
      </c>
      <c r="I2616" s="3">
        <v>0.1</v>
      </c>
      <c r="J2616" t="s">
        <v>70</v>
      </c>
      <c r="K2616" t="s">
        <v>62</v>
      </c>
      <c r="L2616" t="s">
        <v>57</v>
      </c>
      <c r="M2616" s="4">
        <f>+TablaVentas[[#This Row],[Cantidad]]*TablaVentas[[#This Row],[Precio_unitario]]*(1-TablaVentas[[#This Row],[Descuento]])</f>
        <v>990</v>
      </c>
    </row>
    <row r="2617" spans="1:13" x14ac:dyDescent="0.25">
      <c r="A2617" t="s">
        <v>2687</v>
      </c>
      <c r="B2617">
        <v>45904</v>
      </c>
      <c r="C2617" t="s">
        <v>48</v>
      </c>
      <c r="D2617" t="s">
        <v>64</v>
      </c>
      <c r="E2617" t="s">
        <v>17</v>
      </c>
      <c r="F2617" t="s">
        <v>18</v>
      </c>
      <c r="G2617">
        <v>38</v>
      </c>
      <c r="H2617" s="4">
        <v>1200</v>
      </c>
      <c r="I2617" s="3">
        <v>0.3</v>
      </c>
      <c r="J2617" t="s">
        <v>70</v>
      </c>
      <c r="K2617" t="s">
        <v>61</v>
      </c>
      <c r="L2617" t="s">
        <v>56</v>
      </c>
      <c r="M2617" s="4">
        <f>+TablaVentas[[#This Row],[Cantidad]]*TablaVentas[[#This Row],[Precio_unitario]]*(1-TablaVentas[[#This Row],[Descuento]])</f>
        <v>31919.999999999996</v>
      </c>
    </row>
    <row r="2618" spans="1:13" x14ac:dyDescent="0.25">
      <c r="A2618" t="s">
        <v>2688</v>
      </c>
      <c r="B2618">
        <v>45699</v>
      </c>
      <c r="C2618" t="s">
        <v>48</v>
      </c>
      <c r="D2618" t="s">
        <v>63</v>
      </c>
      <c r="E2618" t="s">
        <v>15</v>
      </c>
      <c r="F2618" t="s">
        <v>16</v>
      </c>
      <c r="G2618">
        <v>30</v>
      </c>
      <c r="H2618" s="4">
        <v>50</v>
      </c>
      <c r="I2618" s="3">
        <v>0.1</v>
      </c>
      <c r="J2618" t="s">
        <v>70</v>
      </c>
      <c r="K2618" t="s">
        <v>59</v>
      </c>
      <c r="L2618" t="s">
        <v>34</v>
      </c>
      <c r="M2618" s="4">
        <f>+TablaVentas[[#This Row],[Cantidad]]*TablaVentas[[#This Row],[Precio_unitario]]*(1-TablaVentas[[#This Row],[Descuento]])</f>
        <v>1350</v>
      </c>
    </row>
    <row r="2619" spans="1:13" x14ac:dyDescent="0.25">
      <c r="A2619" t="s">
        <v>2689</v>
      </c>
      <c r="B2619">
        <v>45882</v>
      </c>
      <c r="C2619" t="s">
        <v>48</v>
      </c>
      <c r="D2619" t="s">
        <v>63</v>
      </c>
      <c r="E2619" t="s">
        <v>15</v>
      </c>
      <c r="F2619" t="s">
        <v>16</v>
      </c>
      <c r="G2619">
        <v>5</v>
      </c>
      <c r="H2619" s="4">
        <v>50</v>
      </c>
      <c r="I2619" s="3">
        <v>0.1</v>
      </c>
      <c r="J2619" t="s">
        <v>72</v>
      </c>
      <c r="K2619" t="s">
        <v>59</v>
      </c>
      <c r="L2619" t="s">
        <v>34</v>
      </c>
      <c r="M2619" s="4">
        <f>+TablaVentas[[#This Row],[Cantidad]]*TablaVentas[[#This Row],[Precio_unitario]]*(1-TablaVentas[[#This Row],[Descuento]])</f>
        <v>225</v>
      </c>
    </row>
    <row r="2620" spans="1:13" x14ac:dyDescent="0.25">
      <c r="A2620" t="s">
        <v>2690</v>
      </c>
      <c r="B2620">
        <v>45744</v>
      </c>
      <c r="C2620" t="s">
        <v>46</v>
      </c>
      <c r="D2620" t="s">
        <v>65</v>
      </c>
      <c r="E2620" t="s">
        <v>19</v>
      </c>
      <c r="F2620" t="s">
        <v>16</v>
      </c>
      <c r="G2620">
        <v>21</v>
      </c>
      <c r="H2620" s="4">
        <v>200</v>
      </c>
      <c r="I2620" s="3">
        <v>0.1</v>
      </c>
      <c r="J2620" t="s">
        <v>70</v>
      </c>
      <c r="K2620" t="s">
        <v>60</v>
      </c>
      <c r="L2620" t="s">
        <v>37</v>
      </c>
      <c r="M2620" s="4">
        <f>+TablaVentas[[#This Row],[Cantidad]]*TablaVentas[[#This Row],[Precio_unitario]]*(1-TablaVentas[[#This Row],[Descuento]])</f>
        <v>3780</v>
      </c>
    </row>
    <row r="2621" spans="1:13" x14ac:dyDescent="0.25">
      <c r="A2621" t="s">
        <v>2691</v>
      </c>
      <c r="B2621">
        <v>45906</v>
      </c>
      <c r="C2621" t="s">
        <v>47</v>
      </c>
      <c r="D2621" t="s">
        <v>64</v>
      </c>
      <c r="E2621" t="s">
        <v>17</v>
      </c>
      <c r="F2621" t="s">
        <v>18</v>
      </c>
      <c r="G2621">
        <v>32</v>
      </c>
      <c r="H2621" s="4">
        <v>1200</v>
      </c>
      <c r="I2621" s="3">
        <v>0.3</v>
      </c>
      <c r="J2621" t="s">
        <v>74</v>
      </c>
      <c r="K2621" t="s">
        <v>62</v>
      </c>
      <c r="L2621" t="s">
        <v>57</v>
      </c>
      <c r="M2621" s="4">
        <f>+TablaVentas[[#This Row],[Cantidad]]*TablaVentas[[#This Row],[Precio_unitario]]*(1-TablaVentas[[#This Row],[Descuento]])</f>
        <v>26880</v>
      </c>
    </row>
    <row r="2622" spans="1:13" x14ac:dyDescent="0.25">
      <c r="A2622" t="s">
        <v>2692</v>
      </c>
      <c r="B2622">
        <v>45966</v>
      </c>
      <c r="C2622" t="s">
        <v>45</v>
      </c>
      <c r="D2622" t="s">
        <v>63</v>
      </c>
      <c r="E2622" t="s">
        <v>15</v>
      </c>
      <c r="F2622" t="s">
        <v>16</v>
      </c>
      <c r="G2622">
        <v>40</v>
      </c>
      <c r="H2622" s="4">
        <v>50</v>
      </c>
      <c r="I2622" s="3">
        <v>0.1</v>
      </c>
      <c r="J2622" t="s">
        <v>70</v>
      </c>
      <c r="K2622" t="s">
        <v>60</v>
      </c>
      <c r="L2622" t="s">
        <v>37</v>
      </c>
      <c r="M2622" s="4">
        <f>+TablaVentas[[#This Row],[Cantidad]]*TablaVentas[[#This Row],[Precio_unitario]]*(1-TablaVentas[[#This Row],[Descuento]])</f>
        <v>1800</v>
      </c>
    </row>
    <row r="2623" spans="1:13" x14ac:dyDescent="0.25">
      <c r="A2623" t="s">
        <v>2693</v>
      </c>
      <c r="B2623">
        <v>45871</v>
      </c>
      <c r="C2623" t="s">
        <v>45</v>
      </c>
      <c r="D2623" t="s">
        <v>63</v>
      </c>
      <c r="E2623" t="s">
        <v>15</v>
      </c>
      <c r="F2623" t="s">
        <v>16</v>
      </c>
      <c r="G2623">
        <v>39</v>
      </c>
      <c r="H2623" s="4">
        <v>50</v>
      </c>
      <c r="I2623" s="3">
        <v>0.1</v>
      </c>
      <c r="J2623" t="s">
        <v>74</v>
      </c>
      <c r="K2623" t="s">
        <v>58</v>
      </c>
      <c r="L2623" t="s">
        <v>30</v>
      </c>
      <c r="M2623" s="4">
        <f>+TablaVentas[[#This Row],[Cantidad]]*TablaVentas[[#This Row],[Precio_unitario]]*(1-TablaVentas[[#This Row],[Descuento]])</f>
        <v>1755</v>
      </c>
    </row>
    <row r="2624" spans="1:13" x14ac:dyDescent="0.25">
      <c r="A2624" t="s">
        <v>2694</v>
      </c>
      <c r="B2624">
        <v>45730</v>
      </c>
      <c r="C2624" t="s">
        <v>46</v>
      </c>
      <c r="D2624" t="s">
        <v>66</v>
      </c>
      <c r="E2624" t="s">
        <v>20</v>
      </c>
      <c r="F2624" t="s">
        <v>21</v>
      </c>
      <c r="G2624">
        <v>13</v>
      </c>
      <c r="H2624" s="4">
        <v>800</v>
      </c>
      <c r="I2624" s="3">
        <v>0.2</v>
      </c>
      <c r="J2624" t="s">
        <v>72</v>
      </c>
      <c r="K2624" t="s">
        <v>58</v>
      </c>
      <c r="L2624" t="s">
        <v>30</v>
      </c>
      <c r="M2624" s="4">
        <f>+TablaVentas[[#This Row],[Cantidad]]*TablaVentas[[#This Row],[Precio_unitario]]*(1-TablaVentas[[#This Row],[Descuento]])</f>
        <v>8320</v>
      </c>
    </row>
    <row r="2625" spans="1:13" x14ac:dyDescent="0.25">
      <c r="A2625" t="s">
        <v>2695</v>
      </c>
      <c r="B2625">
        <v>45776</v>
      </c>
      <c r="C2625" t="s">
        <v>48</v>
      </c>
      <c r="D2625" t="s">
        <v>66</v>
      </c>
      <c r="E2625" t="s">
        <v>20</v>
      </c>
      <c r="F2625" t="s">
        <v>21</v>
      </c>
      <c r="G2625">
        <v>22</v>
      </c>
      <c r="H2625" s="4">
        <v>800</v>
      </c>
      <c r="I2625" s="3">
        <v>0.2</v>
      </c>
      <c r="J2625" t="s">
        <v>74</v>
      </c>
      <c r="K2625" t="s">
        <v>61</v>
      </c>
      <c r="L2625" t="s">
        <v>56</v>
      </c>
      <c r="M2625" s="4">
        <f>+TablaVentas[[#This Row],[Cantidad]]*TablaVentas[[#This Row],[Precio_unitario]]*(1-TablaVentas[[#This Row],[Descuento]])</f>
        <v>14080</v>
      </c>
    </row>
    <row r="2626" spans="1:13" x14ac:dyDescent="0.25">
      <c r="A2626" t="s">
        <v>2696</v>
      </c>
      <c r="B2626">
        <v>45867</v>
      </c>
      <c r="C2626" t="s">
        <v>47</v>
      </c>
      <c r="D2626" t="s">
        <v>64</v>
      </c>
      <c r="E2626" t="s">
        <v>17</v>
      </c>
      <c r="F2626" t="s">
        <v>18</v>
      </c>
      <c r="G2626">
        <v>24</v>
      </c>
      <c r="H2626" s="4">
        <v>1200</v>
      </c>
      <c r="I2626" s="3">
        <v>0.3</v>
      </c>
      <c r="J2626" t="s">
        <v>72</v>
      </c>
      <c r="K2626" t="s">
        <v>58</v>
      </c>
      <c r="L2626" t="s">
        <v>30</v>
      </c>
      <c r="M2626" s="4">
        <f>+TablaVentas[[#This Row],[Cantidad]]*TablaVentas[[#This Row],[Precio_unitario]]*(1-TablaVentas[[#This Row],[Descuento]])</f>
        <v>20160</v>
      </c>
    </row>
    <row r="2627" spans="1:13" x14ac:dyDescent="0.25">
      <c r="A2627" t="s">
        <v>2697</v>
      </c>
      <c r="B2627">
        <v>46009</v>
      </c>
      <c r="C2627" t="s">
        <v>47</v>
      </c>
      <c r="D2627" t="s">
        <v>65</v>
      </c>
      <c r="E2627" t="s">
        <v>19</v>
      </c>
      <c r="F2627" t="s">
        <v>16</v>
      </c>
      <c r="G2627">
        <v>37</v>
      </c>
      <c r="H2627" s="4">
        <v>200</v>
      </c>
      <c r="I2627" s="3">
        <v>0.1</v>
      </c>
      <c r="J2627" t="s">
        <v>72</v>
      </c>
      <c r="K2627" t="s">
        <v>62</v>
      </c>
      <c r="L2627" t="s">
        <v>57</v>
      </c>
      <c r="M2627" s="4">
        <f>+TablaVentas[[#This Row],[Cantidad]]*TablaVentas[[#This Row],[Precio_unitario]]*(1-TablaVentas[[#This Row],[Descuento]])</f>
        <v>6660</v>
      </c>
    </row>
    <row r="2628" spans="1:13" x14ac:dyDescent="0.25">
      <c r="A2628" t="s">
        <v>2698</v>
      </c>
      <c r="B2628">
        <v>45843</v>
      </c>
      <c r="C2628" t="s">
        <v>48</v>
      </c>
      <c r="D2628" t="s">
        <v>64</v>
      </c>
      <c r="E2628" t="s">
        <v>17</v>
      </c>
      <c r="F2628" t="s">
        <v>18</v>
      </c>
      <c r="G2628">
        <v>18</v>
      </c>
      <c r="H2628" s="4">
        <v>1200</v>
      </c>
      <c r="I2628" s="3">
        <v>0.3</v>
      </c>
      <c r="J2628" t="s">
        <v>74</v>
      </c>
      <c r="K2628" t="s">
        <v>59</v>
      </c>
      <c r="L2628" t="s">
        <v>34</v>
      </c>
      <c r="M2628" s="4">
        <f>+TablaVentas[[#This Row],[Cantidad]]*TablaVentas[[#This Row],[Precio_unitario]]*(1-TablaVentas[[#This Row],[Descuento]])</f>
        <v>15119.999999999998</v>
      </c>
    </row>
    <row r="2629" spans="1:13" x14ac:dyDescent="0.25">
      <c r="A2629" t="s">
        <v>2699</v>
      </c>
      <c r="B2629">
        <v>45789</v>
      </c>
      <c r="C2629" t="s">
        <v>45</v>
      </c>
      <c r="D2629" t="s">
        <v>64</v>
      </c>
      <c r="E2629" t="s">
        <v>17</v>
      </c>
      <c r="F2629" t="s">
        <v>18</v>
      </c>
      <c r="G2629">
        <v>37</v>
      </c>
      <c r="H2629" s="4">
        <v>1200</v>
      </c>
      <c r="I2629" s="3">
        <v>0.3</v>
      </c>
      <c r="J2629" t="s">
        <v>70</v>
      </c>
      <c r="K2629" t="s">
        <v>61</v>
      </c>
      <c r="L2629" t="s">
        <v>56</v>
      </c>
      <c r="M2629" s="4">
        <f>+TablaVentas[[#This Row],[Cantidad]]*TablaVentas[[#This Row],[Precio_unitario]]*(1-TablaVentas[[#This Row],[Descuento]])</f>
        <v>31079.999999999996</v>
      </c>
    </row>
    <row r="2630" spans="1:13" x14ac:dyDescent="0.25">
      <c r="A2630" t="s">
        <v>2700</v>
      </c>
      <c r="B2630">
        <v>45740</v>
      </c>
      <c r="C2630" t="s">
        <v>45</v>
      </c>
      <c r="D2630" t="s">
        <v>64</v>
      </c>
      <c r="E2630" t="s">
        <v>17</v>
      </c>
      <c r="F2630" t="s">
        <v>18</v>
      </c>
      <c r="G2630">
        <v>22</v>
      </c>
      <c r="H2630" s="4">
        <v>1200</v>
      </c>
      <c r="I2630" s="3">
        <v>0.3</v>
      </c>
      <c r="J2630" t="s">
        <v>74</v>
      </c>
      <c r="K2630" t="s">
        <v>59</v>
      </c>
      <c r="L2630" t="s">
        <v>34</v>
      </c>
      <c r="M2630" s="4">
        <f>+TablaVentas[[#This Row],[Cantidad]]*TablaVentas[[#This Row],[Precio_unitario]]*(1-TablaVentas[[#This Row],[Descuento]])</f>
        <v>18480</v>
      </c>
    </row>
    <row r="2631" spans="1:13" x14ac:dyDescent="0.25">
      <c r="A2631" t="s">
        <v>2701</v>
      </c>
      <c r="B2631">
        <v>45973</v>
      </c>
      <c r="C2631" t="s">
        <v>48</v>
      </c>
      <c r="D2631" t="s">
        <v>63</v>
      </c>
      <c r="E2631" t="s">
        <v>15</v>
      </c>
      <c r="F2631" t="s">
        <v>16</v>
      </c>
      <c r="G2631">
        <v>42</v>
      </c>
      <c r="H2631" s="4">
        <v>50</v>
      </c>
      <c r="I2631" s="3">
        <v>0.1</v>
      </c>
      <c r="J2631" t="s">
        <v>72</v>
      </c>
      <c r="K2631" t="s">
        <v>59</v>
      </c>
      <c r="L2631" t="s">
        <v>34</v>
      </c>
      <c r="M2631" s="4">
        <f>+TablaVentas[[#This Row],[Cantidad]]*TablaVentas[[#This Row],[Precio_unitario]]*(1-TablaVentas[[#This Row],[Descuento]])</f>
        <v>1890</v>
      </c>
    </row>
    <row r="2632" spans="1:13" x14ac:dyDescent="0.25">
      <c r="A2632" t="s">
        <v>2702</v>
      </c>
      <c r="B2632">
        <v>45793</v>
      </c>
      <c r="C2632" t="s">
        <v>47</v>
      </c>
      <c r="D2632" t="s">
        <v>66</v>
      </c>
      <c r="E2632" t="s">
        <v>20</v>
      </c>
      <c r="F2632" t="s">
        <v>21</v>
      </c>
      <c r="G2632">
        <v>8</v>
      </c>
      <c r="H2632" s="4">
        <v>800</v>
      </c>
      <c r="I2632" s="3">
        <v>0.2</v>
      </c>
      <c r="J2632" t="s">
        <v>72</v>
      </c>
      <c r="K2632" t="s">
        <v>58</v>
      </c>
      <c r="L2632" t="s">
        <v>30</v>
      </c>
      <c r="M2632" s="4">
        <f>+TablaVentas[[#This Row],[Cantidad]]*TablaVentas[[#This Row],[Precio_unitario]]*(1-TablaVentas[[#This Row],[Descuento]])</f>
        <v>5120</v>
      </c>
    </row>
    <row r="2633" spans="1:13" x14ac:dyDescent="0.25">
      <c r="A2633" t="s">
        <v>2703</v>
      </c>
      <c r="B2633">
        <v>45753</v>
      </c>
      <c r="C2633" t="s">
        <v>47</v>
      </c>
      <c r="D2633" t="s">
        <v>65</v>
      </c>
      <c r="E2633" t="s">
        <v>19</v>
      </c>
      <c r="F2633" t="s">
        <v>16</v>
      </c>
      <c r="G2633">
        <v>25</v>
      </c>
      <c r="H2633" s="4">
        <v>200</v>
      </c>
      <c r="I2633" s="3">
        <v>0.1</v>
      </c>
      <c r="J2633" t="s">
        <v>70</v>
      </c>
      <c r="K2633" t="s">
        <v>60</v>
      </c>
      <c r="L2633" t="s">
        <v>37</v>
      </c>
      <c r="M2633" s="4">
        <f>+TablaVentas[[#This Row],[Cantidad]]*TablaVentas[[#This Row],[Precio_unitario]]*(1-TablaVentas[[#This Row],[Descuento]])</f>
        <v>4500</v>
      </c>
    </row>
    <row r="2634" spans="1:13" x14ac:dyDescent="0.25">
      <c r="A2634" t="s">
        <v>2704</v>
      </c>
      <c r="B2634">
        <v>45839</v>
      </c>
      <c r="C2634" t="s">
        <v>47</v>
      </c>
      <c r="D2634" t="s">
        <v>66</v>
      </c>
      <c r="E2634" t="s">
        <v>20</v>
      </c>
      <c r="F2634" t="s">
        <v>21</v>
      </c>
      <c r="G2634">
        <v>35</v>
      </c>
      <c r="H2634" s="4">
        <v>800</v>
      </c>
      <c r="I2634" s="3">
        <v>0.2</v>
      </c>
      <c r="J2634" t="s">
        <v>70</v>
      </c>
      <c r="K2634" t="s">
        <v>61</v>
      </c>
      <c r="L2634" t="s">
        <v>56</v>
      </c>
      <c r="M2634" s="4">
        <f>+TablaVentas[[#This Row],[Cantidad]]*TablaVentas[[#This Row],[Precio_unitario]]*(1-TablaVentas[[#This Row],[Descuento]])</f>
        <v>22400</v>
      </c>
    </row>
    <row r="2635" spans="1:13" x14ac:dyDescent="0.25">
      <c r="A2635" t="s">
        <v>2705</v>
      </c>
      <c r="B2635">
        <v>46002</v>
      </c>
      <c r="C2635" t="s">
        <v>47</v>
      </c>
      <c r="D2635" t="s">
        <v>66</v>
      </c>
      <c r="E2635" t="s">
        <v>20</v>
      </c>
      <c r="F2635" t="s">
        <v>21</v>
      </c>
      <c r="G2635">
        <v>45</v>
      </c>
      <c r="H2635" s="4">
        <v>800</v>
      </c>
      <c r="I2635" s="3">
        <v>0.2</v>
      </c>
      <c r="J2635" t="s">
        <v>72</v>
      </c>
      <c r="K2635" t="s">
        <v>62</v>
      </c>
      <c r="L2635" t="s">
        <v>57</v>
      </c>
      <c r="M2635" s="4">
        <f>+TablaVentas[[#This Row],[Cantidad]]*TablaVentas[[#This Row],[Precio_unitario]]*(1-TablaVentas[[#This Row],[Descuento]])</f>
        <v>28800</v>
      </c>
    </row>
    <row r="2636" spans="1:13" x14ac:dyDescent="0.25">
      <c r="A2636" t="s">
        <v>2706</v>
      </c>
      <c r="B2636">
        <v>45702</v>
      </c>
      <c r="C2636" t="s">
        <v>45</v>
      </c>
      <c r="D2636" t="s">
        <v>64</v>
      </c>
      <c r="E2636" t="s">
        <v>17</v>
      </c>
      <c r="F2636" t="s">
        <v>18</v>
      </c>
      <c r="G2636">
        <v>40</v>
      </c>
      <c r="H2636" s="4">
        <v>1200</v>
      </c>
      <c r="I2636" s="3">
        <v>0.3</v>
      </c>
      <c r="J2636" t="s">
        <v>72</v>
      </c>
      <c r="K2636" t="s">
        <v>61</v>
      </c>
      <c r="L2636" t="s">
        <v>56</v>
      </c>
      <c r="M2636" s="4">
        <f>+TablaVentas[[#This Row],[Cantidad]]*TablaVentas[[#This Row],[Precio_unitario]]*(1-TablaVentas[[#This Row],[Descuento]])</f>
        <v>33600</v>
      </c>
    </row>
    <row r="2637" spans="1:13" x14ac:dyDescent="0.25">
      <c r="A2637" t="s">
        <v>2707</v>
      </c>
      <c r="B2637">
        <v>45846</v>
      </c>
      <c r="C2637" t="s">
        <v>48</v>
      </c>
      <c r="D2637" t="s">
        <v>66</v>
      </c>
      <c r="E2637" t="s">
        <v>20</v>
      </c>
      <c r="F2637" t="s">
        <v>21</v>
      </c>
      <c r="G2637">
        <v>27</v>
      </c>
      <c r="H2637" s="4">
        <v>800</v>
      </c>
      <c r="I2637" s="3">
        <v>0.2</v>
      </c>
      <c r="J2637" t="s">
        <v>72</v>
      </c>
      <c r="K2637" t="s">
        <v>62</v>
      </c>
      <c r="L2637" t="s">
        <v>57</v>
      </c>
      <c r="M2637" s="4">
        <f>+TablaVentas[[#This Row],[Cantidad]]*TablaVentas[[#This Row],[Precio_unitario]]*(1-TablaVentas[[#This Row],[Descuento]])</f>
        <v>17280</v>
      </c>
    </row>
    <row r="2638" spans="1:13" x14ac:dyDescent="0.25">
      <c r="A2638" t="s">
        <v>2708</v>
      </c>
      <c r="B2638">
        <v>45661</v>
      </c>
      <c r="C2638" t="s">
        <v>46</v>
      </c>
      <c r="D2638" t="s">
        <v>66</v>
      </c>
      <c r="E2638" t="s">
        <v>20</v>
      </c>
      <c r="F2638" t="s">
        <v>21</v>
      </c>
      <c r="G2638">
        <v>45</v>
      </c>
      <c r="H2638" s="4">
        <v>800</v>
      </c>
      <c r="I2638" s="3">
        <v>0.2</v>
      </c>
      <c r="J2638" t="s">
        <v>72</v>
      </c>
      <c r="K2638" t="s">
        <v>60</v>
      </c>
      <c r="L2638" t="s">
        <v>37</v>
      </c>
      <c r="M2638" s="4">
        <f>+TablaVentas[[#This Row],[Cantidad]]*TablaVentas[[#This Row],[Precio_unitario]]*(1-TablaVentas[[#This Row],[Descuento]])</f>
        <v>28800</v>
      </c>
    </row>
    <row r="2639" spans="1:13" x14ac:dyDescent="0.25">
      <c r="A2639" t="s">
        <v>2709</v>
      </c>
      <c r="B2639">
        <v>45987</v>
      </c>
      <c r="C2639" t="s">
        <v>45</v>
      </c>
      <c r="D2639" t="s">
        <v>65</v>
      </c>
      <c r="E2639" t="s">
        <v>19</v>
      </c>
      <c r="F2639" t="s">
        <v>16</v>
      </c>
      <c r="G2639">
        <v>32</v>
      </c>
      <c r="H2639" s="4">
        <v>200</v>
      </c>
      <c r="I2639" s="3">
        <v>0.1</v>
      </c>
      <c r="J2639" t="s">
        <v>70</v>
      </c>
      <c r="K2639" t="s">
        <v>62</v>
      </c>
      <c r="L2639" t="s">
        <v>57</v>
      </c>
      <c r="M2639" s="4">
        <f>+TablaVentas[[#This Row],[Cantidad]]*TablaVentas[[#This Row],[Precio_unitario]]*(1-TablaVentas[[#This Row],[Descuento]])</f>
        <v>5760</v>
      </c>
    </row>
    <row r="2640" spans="1:13" x14ac:dyDescent="0.25">
      <c r="A2640" t="s">
        <v>2710</v>
      </c>
      <c r="B2640">
        <v>45980</v>
      </c>
      <c r="C2640" t="s">
        <v>47</v>
      </c>
      <c r="D2640" t="s">
        <v>63</v>
      </c>
      <c r="E2640" t="s">
        <v>15</v>
      </c>
      <c r="F2640" t="s">
        <v>16</v>
      </c>
      <c r="G2640">
        <v>30</v>
      </c>
      <c r="H2640" s="4">
        <v>50</v>
      </c>
      <c r="I2640" s="3">
        <v>0.1</v>
      </c>
      <c r="J2640" t="s">
        <v>70</v>
      </c>
      <c r="K2640" t="s">
        <v>61</v>
      </c>
      <c r="L2640" t="s">
        <v>56</v>
      </c>
      <c r="M2640" s="4">
        <f>+TablaVentas[[#This Row],[Cantidad]]*TablaVentas[[#This Row],[Precio_unitario]]*(1-TablaVentas[[#This Row],[Descuento]])</f>
        <v>1350</v>
      </c>
    </row>
    <row r="2641" spans="1:13" x14ac:dyDescent="0.25">
      <c r="A2641" t="s">
        <v>2711</v>
      </c>
      <c r="B2641">
        <v>45848</v>
      </c>
      <c r="C2641" t="s">
        <v>47</v>
      </c>
      <c r="D2641" t="s">
        <v>64</v>
      </c>
      <c r="E2641" t="s">
        <v>17</v>
      </c>
      <c r="F2641" t="s">
        <v>18</v>
      </c>
      <c r="G2641">
        <v>10</v>
      </c>
      <c r="H2641" s="4">
        <v>1200</v>
      </c>
      <c r="I2641" s="3">
        <v>0.3</v>
      </c>
      <c r="J2641" t="s">
        <v>70</v>
      </c>
      <c r="K2641" t="s">
        <v>62</v>
      </c>
      <c r="L2641" t="s">
        <v>57</v>
      </c>
      <c r="M2641" s="4">
        <f>+TablaVentas[[#This Row],[Cantidad]]*TablaVentas[[#This Row],[Precio_unitario]]*(1-TablaVentas[[#This Row],[Descuento]])</f>
        <v>8400</v>
      </c>
    </row>
    <row r="2642" spans="1:13" x14ac:dyDescent="0.25">
      <c r="A2642" t="s">
        <v>2712</v>
      </c>
      <c r="B2642">
        <v>45849</v>
      </c>
      <c r="C2642" t="s">
        <v>47</v>
      </c>
      <c r="D2642" t="s">
        <v>64</v>
      </c>
      <c r="E2642" t="s">
        <v>17</v>
      </c>
      <c r="F2642" t="s">
        <v>18</v>
      </c>
      <c r="G2642">
        <v>11</v>
      </c>
      <c r="H2642" s="4">
        <v>1200</v>
      </c>
      <c r="I2642" s="3">
        <v>0.3</v>
      </c>
      <c r="J2642" t="s">
        <v>72</v>
      </c>
      <c r="K2642" t="s">
        <v>58</v>
      </c>
      <c r="L2642" t="s">
        <v>30</v>
      </c>
      <c r="M2642" s="4">
        <f>+TablaVentas[[#This Row],[Cantidad]]*TablaVentas[[#This Row],[Precio_unitario]]*(1-TablaVentas[[#This Row],[Descuento]])</f>
        <v>9240</v>
      </c>
    </row>
    <row r="2643" spans="1:13" x14ac:dyDescent="0.25">
      <c r="A2643" t="s">
        <v>2713</v>
      </c>
      <c r="B2643">
        <v>45693</v>
      </c>
      <c r="C2643" t="s">
        <v>48</v>
      </c>
      <c r="D2643" t="s">
        <v>64</v>
      </c>
      <c r="E2643" t="s">
        <v>17</v>
      </c>
      <c r="F2643" t="s">
        <v>18</v>
      </c>
      <c r="G2643">
        <v>43</v>
      </c>
      <c r="H2643" s="4">
        <v>1200</v>
      </c>
      <c r="I2643" s="3">
        <v>0.3</v>
      </c>
      <c r="J2643" t="s">
        <v>74</v>
      </c>
      <c r="K2643" t="s">
        <v>62</v>
      </c>
      <c r="L2643" t="s">
        <v>57</v>
      </c>
      <c r="M2643" s="4">
        <f>+TablaVentas[[#This Row],[Cantidad]]*TablaVentas[[#This Row],[Precio_unitario]]*(1-TablaVentas[[#This Row],[Descuento]])</f>
        <v>36120</v>
      </c>
    </row>
    <row r="2644" spans="1:13" x14ac:dyDescent="0.25">
      <c r="A2644" t="s">
        <v>2714</v>
      </c>
      <c r="B2644">
        <v>45754</v>
      </c>
      <c r="C2644" t="s">
        <v>48</v>
      </c>
      <c r="D2644" t="s">
        <v>66</v>
      </c>
      <c r="E2644" t="s">
        <v>20</v>
      </c>
      <c r="F2644" t="s">
        <v>21</v>
      </c>
      <c r="G2644">
        <v>10</v>
      </c>
      <c r="H2644" s="4">
        <v>800</v>
      </c>
      <c r="I2644" s="3">
        <v>0.2</v>
      </c>
      <c r="J2644" t="s">
        <v>70</v>
      </c>
      <c r="K2644" t="s">
        <v>60</v>
      </c>
      <c r="L2644" t="s">
        <v>37</v>
      </c>
      <c r="M2644" s="4">
        <f>+TablaVentas[[#This Row],[Cantidad]]*TablaVentas[[#This Row],[Precio_unitario]]*(1-TablaVentas[[#This Row],[Descuento]])</f>
        <v>6400</v>
      </c>
    </row>
    <row r="2645" spans="1:13" x14ac:dyDescent="0.25">
      <c r="A2645" t="s">
        <v>2715</v>
      </c>
      <c r="B2645">
        <v>45987</v>
      </c>
      <c r="C2645" t="s">
        <v>47</v>
      </c>
      <c r="D2645" t="s">
        <v>66</v>
      </c>
      <c r="E2645" t="s">
        <v>20</v>
      </c>
      <c r="F2645" t="s">
        <v>21</v>
      </c>
      <c r="G2645">
        <v>18</v>
      </c>
      <c r="H2645" s="4">
        <v>800</v>
      </c>
      <c r="I2645" s="3">
        <v>0.2</v>
      </c>
      <c r="J2645" t="s">
        <v>70</v>
      </c>
      <c r="K2645" t="s">
        <v>62</v>
      </c>
      <c r="L2645" t="s">
        <v>57</v>
      </c>
      <c r="M2645" s="4">
        <f>+TablaVentas[[#This Row],[Cantidad]]*TablaVentas[[#This Row],[Precio_unitario]]*(1-TablaVentas[[#This Row],[Descuento]])</f>
        <v>11520</v>
      </c>
    </row>
    <row r="2646" spans="1:13" x14ac:dyDescent="0.25">
      <c r="A2646" t="s">
        <v>2716</v>
      </c>
      <c r="B2646">
        <v>45896</v>
      </c>
      <c r="C2646" t="s">
        <v>45</v>
      </c>
      <c r="D2646" t="s">
        <v>63</v>
      </c>
      <c r="E2646" t="s">
        <v>15</v>
      </c>
      <c r="F2646" t="s">
        <v>16</v>
      </c>
      <c r="G2646">
        <v>39</v>
      </c>
      <c r="H2646" s="4">
        <v>50</v>
      </c>
      <c r="I2646" s="3">
        <v>0.1</v>
      </c>
      <c r="J2646" t="s">
        <v>74</v>
      </c>
      <c r="K2646" t="s">
        <v>62</v>
      </c>
      <c r="L2646" t="s">
        <v>57</v>
      </c>
      <c r="M2646" s="4">
        <f>+TablaVentas[[#This Row],[Cantidad]]*TablaVentas[[#This Row],[Precio_unitario]]*(1-TablaVentas[[#This Row],[Descuento]])</f>
        <v>1755</v>
      </c>
    </row>
    <row r="2647" spans="1:13" x14ac:dyDescent="0.25">
      <c r="A2647" t="s">
        <v>2717</v>
      </c>
      <c r="B2647">
        <v>45911</v>
      </c>
      <c r="C2647" t="s">
        <v>45</v>
      </c>
      <c r="D2647" t="s">
        <v>64</v>
      </c>
      <c r="E2647" t="s">
        <v>17</v>
      </c>
      <c r="F2647" t="s">
        <v>18</v>
      </c>
      <c r="G2647">
        <v>21</v>
      </c>
      <c r="H2647" s="4">
        <v>1200</v>
      </c>
      <c r="I2647" s="3">
        <v>0.3</v>
      </c>
      <c r="J2647" t="s">
        <v>70</v>
      </c>
      <c r="K2647" t="s">
        <v>61</v>
      </c>
      <c r="L2647" t="s">
        <v>56</v>
      </c>
      <c r="M2647" s="4">
        <f>+TablaVentas[[#This Row],[Cantidad]]*TablaVentas[[#This Row],[Precio_unitario]]*(1-TablaVentas[[#This Row],[Descuento]])</f>
        <v>17640</v>
      </c>
    </row>
    <row r="2648" spans="1:13" x14ac:dyDescent="0.25">
      <c r="A2648" t="s">
        <v>2718</v>
      </c>
      <c r="B2648">
        <v>46021</v>
      </c>
      <c r="C2648" t="s">
        <v>47</v>
      </c>
      <c r="D2648" t="s">
        <v>63</v>
      </c>
      <c r="E2648" t="s">
        <v>15</v>
      </c>
      <c r="F2648" t="s">
        <v>16</v>
      </c>
      <c r="G2648">
        <v>24</v>
      </c>
      <c r="H2648" s="4">
        <v>50</v>
      </c>
      <c r="I2648" s="3">
        <v>0.1</v>
      </c>
      <c r="J2648" t="s">
        <v>74</v>
      </c>
      <c r="K2648" t="s">
        <v>62</v>
      </c>
      <c r="L2648" t="s">
        <v>57</v>
      </c>
      <c r="M2648" s="4">
        <f>+TablaVentas[[#This Row],[Cantidad]]*TablaVentas[[#This Row],[Precio_unitario]]*(1-TablaVentas[[#This Row],[Descuento]])</f>
        <v>1080</v>
      </c>
    </row>
    <row r="2649" spans="1:13" x14ac:dyDescent="0.25">
      <c r="A2649" t="s">
        <v>2719</v>
      </c>
      <c r="B2649">
        <v>45979</v>
      </c>
      <c r="C2649" t="s">
        <v>45</v>
      </c>
      <c r="D2649" t="s">
        <v>65</v>
      </c>
      <c r="E2649" t="s">
        <v>19</v>
      </c>
      <c r="F2649" t="s">
        <v>16</v>
      </c>
      <c r="G2649">
        <v>12</v>
      </c>
      <c r="H2649" s="4">
        <v>200</v>
      </c>
      <c r="I2649" s="3">
        <v>0.1</v>
      </c>
      <c r="J2649" t="s">
        <v>70</v>
      </c>
      <c r="K2649" t="s">
        <v>59</v>
      </c>
      <c r="L2649" t="s">
        <v>34</v>
      </c>
      <c r="M2649" s="4">
        <f>+TablaVentas[[#This Row],[Cantidad]]*TablaVentas[[#This Row],[Precio_unitario]]*(1-TablaVentas[[#This Row],[Descuento]])</f>
        <v>2160</v>
      </c>
    </row>
    <row r="2650" spans="1:13" x14ac:dyDescent="0.25">
      <c r="A2650" t="s">
        <v>2720</v>
      </c>
      <c r="B2650">
        <v>45787</v>
      </c>
      <c r="C2650" t="s">
        <v>47</v>
      </c>
      <c r="D2650" t="s">
        <v>64</v>
      </c>
      <c r="E2650" t="s">
        <v>17</v>
      </c>
      <c r="F2650" t="s">
        <v>18</v>
      </c>
      <c r="G2650">
        <v>39</v>
      </c>
      <c r="H2650" s="4">
        <v>1200</v>
      </c>
      <c r="I2650" s="3">
        <v>0.3</v>
      </c>
      <c r="J2650" t="s">
        <v>72</v>
      </c>
      <c r="K2650" t="s">
        <v>58</v>
      </c>
      <c r="L2650" t="s">
        <v>30</v>
      </c>
      <c r="M2650" s="4">
        <f>+TablaVentas[[#This Row],[Cantidad]]*TablaVentas[[#This Row],[Precio_unitario]]*(1-TablaVentas[[#This Row],[Descuento]])</f>
        <v>32759.999999999996</v>
      </c>
    </row>
    <row r="2651" spans="1:13" x14ac:dyDescent="0.25">
      <c r="A2651" t="s">
        <v>2721</v>
      </c>
      <c r="B2651">
        <v>45897</v>
      </c>
      <c r="C2651" t="s">
        <v>45</v>
      </c>
      <c r="D2651" t="s">
        <v>63</v>
      </c>
      <c r="E2651" t="s">
        <v>15</v>
      </c>
      <c r="F2651" t="s">
        <v>16</v>
      </c>
      <c r="G2651">
        <v>8</v>
      </c>
      <c r="H2651" s="4">
        <v>50</v>
      </c>
      <c r="I2651" s="3">
        <v>0.1</v>
      </c>
      <c r="J2651" t="s">
        <v>74</v>
      </c>
      <c r="K2651" t="s">
        <v>62</v>
      </c>
      <c r="L2651" t="s">
        <v>57</v>
      </c>
      <c r="M2651" s="4">
        <f>+TablaVentas[[#This Row],[Cantidad]]*TablaVentas[[#This Row],[Precio_unitario]]*(1-TablaVentas[[#This Row],[Descuento]])</f>
        <v>360</v>
      </c>
    </row>
    <row r="2652" spans="1:13" x14ac:dyDescent="0.25">
      <c r="A2652" t="s">
        <v>2722</v>
      </c>
      <c r="B2652">
        <v>45947</v>
      </c>
      <c r="C2652" t="s">
        <v>45</v>
      </c>
      <c r="D2652" t="s">
        <v>66</v>
      </c>
      <c r="E2652" t="s">
        <v>20</v>
      </c>
      <c r="F2652" t="s">
        <v>21</v>
      </c>
      <c r="G2652">
        <v>18</v>
      </c>
      <c r="H2652" s="4">
        <v>800</v>
      </c>
      <c r="I2652" s="3">
        <v>0.2</v>
      </c>
      <c r="J2652" t="s">
        <v>72</v>
      </c>
      <c r="K2652" t="s">
        <v>58</v>
      </c>
      <c r="L2652" t="s">
        <v>30</v>
      </c>
      <c r="M2652" s="4">
        <f>+TablaVentas[[#This Row],[Cantidad]]*TablaVentas[[#This Row],[Precio_unitario]]*(1-TablaVentas[[#This Row],[Descuento]])</f>
        <v>11520</v>
      </c>
    </row>
    <row r="2653" spans="1:13" x14ac:dyDescent="0.25">
      <c r="A2653" t="s">
        <v>2723</v>
      </c>
      <c r="B2653">
        <v>46016</v>
      </c>
      <c r="C2653" t="s">
        <v>47</v>
      </c>
      <c r="D2653" t="s">
        <v>64</v>
      </c>
      <c r="E2653" t="s">
        <v>17</v>
      </c>
      <c r="F2653" t="s">
        <v>18</v>
      </c>
      <c r="G2653">
        <v>33</v>
      </c>
      <c r="H2653" s="4">
        <v>1200</v>
      </c>
      <c r="I2653" s="3">
        <v>0.3</v>
      </c>
      <c r="J2653" t="s">
        <v>74</v>
      </c>
      <c r="K2653" t="s">
        <v>60</v>
      </c>
      <c r="L2653" t="s">
        <v>37</v>
      </c>
      <c r="M2653" s="4">
        <f>+TablaVentas[[#This Row],[Cantidad]]*TablaVentas[[#This Row],[Precio_unitario]]*(1-TablaVentas[[#This Row],[Descuento]])</f>
        <v>27720</v>
      </c>
    </row>
    <row r="2654" spans="1:13" x14ac:dyDescent="0.25">
      <c r="A2654" t="s">
        <v>2724</v>
      </c>
      <c r="B2654">
        <v>45767</v>
      </c>
      <c r="C2654" t="s">
        <v>48</v>
      </c>
      <c r="D2654" t="s">
        <v>66</v>
      </c>
      <c r="E2654" t="s">
        <v>20</v>
      </c>
      <c r="F2654" t="s">
        <v>21</v>
      </c>
      <c r="G2654">
        <v>39</v>
      </c>
      <c r="H2654" s="4">
        <v>800</v>
      </c>
      <c r="I2654" s="3">
        <v>0.2</v>
      </c>
      <c r="J2654" t="s">
        <v>70</v>
      </c>
      <c r="K2654" t="s">
        <v>62</v>
      </c>
      <c r="L2654" t="s">
        <v>57</v>
      </c>
      <c r="M2654" s="4">
        <f>+TablaVentas[[#This Row],[Cantidad]]*TablaVentas[[#This Row],[Precio_unitario]]*(1-TablaVentas[[#This Row],[Descuento]])</f>
        <v>24960</v>
      </c>
    </row>
    <row r="2655" spans="1:13" x14ac:dyDescent="0.25">
      <c r="A2655" t="s">
        <v>2725</v>
      </c>
      <c r="B2655">
        <v>46012</v>
      </c>
      <c r="C2655" t="s">
        <v>48</v>
      </c>
      <c r="D2655" t="s">
        <v>64</v>
      </c>
      <c r="E2655" t="s">
        <v>17</v>
      </c>
      <c r="F2655" t="s">
        <v>18</v>
      </c>
      <c r="G2655">
        <v>10</v>
      </c>
      <c r="H2655" s="4">
        <v>1200</v>
      </c>
      <c r="I2655" s="3">
        <v>0.3</v>
      </c>
      <c r="J2655" t="s">
        <v>74</v>
      </c>
      <c r="K2655" t="s">
        <v>60</v>
      </c>
      <c r="L2655" t="s">
        <v>37</v>
      </c>
      <c r="M2655" s="4">
        <f>+TablaVentas[[#This Row],[Cantidad]]*TablaVentas[[#This Row],[Precio_unitario]]*(1-TablaVentas[[#This Row],[Descuento]])</f>
        <v>8400</v>
      </c>
    </row>
    <row r="2656" spans="1:13" x14ac:dyDescent="0.25">
      <c r="A2656" t="s">
        <v>2726</v>
      </c>
      <c r="B2656">
        <v>45746</v>
      </c>
      <c r="C2656" t="s">
        <v>48</v>
      </c>
      <c r="D2656" t="s">
        <v>64</v>
      </c>
      <c r="E2656" t="s">
        <v>17</v>
      </c>
      <c r="F2656" t="s">
        <v>18</v>
      </c>
      <c r="G2656">
        <v>33</v>
      </c>
      <c r="H2656" s="4">
        <v>1200</v>
      </c>
      <c r="I2656" s="3">
        <v>0.3</v>
      </c>
      <c r="J2656" t="s">
        <v>72</v>
      </c>
      <c r="K2656" t="s">
        <v>61</v>
      </c>
      <c r="L2656" t="s">
        <v>56</v>
      </c>
      <c r="M2656" s="4">
        <f>+TablaVentas[[#This Row],[Cantidad]]*TablaVentas[[#This Row],[Precio_unitario]]*(1-TablaVentas[[#This Row],[Descuento]])</f>
        <v>27720</v>
      </c>
    </row>
    <row r="2657" spans="1:13" x14ac:dyDescent="0.25">
      <c r="A2657" t="s">
        <v>2727</v>
      </c>
      <c r="B2657">
        <v>46020</v>
      </c>
      <c r="C2657" t="s">
        <v>47</v>
      </c>
      <c r="D2657" t="s">
        <v>65</v>
      </c>
      <c r="E2657" t="s">
        <v>19</v>
      </c>
      <c r="F2657" t="s">
        <v>16</v>
      </c>
      <c r="G2657">
        <v>41</v>
      </c>
      <c r="H2657" s="4">
        <v>200</v>
      </c>
      <c r="I2657" s="3">
        <v>0.1</v>
      </c>
      <c r="J2657" t="s">
        <v>70</v>
      </c>
      <c r="K2657" t="s">
        <v>60</v>
      </c>
      <c r="L2657" t="s">
        <v>37</v>
      </c>
      <c r="M2657" s="4">
        <f>+TablaVentas[[#This Row],[Cantidad]]*TablaVentas[[#This Row],[Precio_unitario]]*(1-TablaVentas[[#This Row],[Descuento]])</f>
        <v>7380</v>
      </c>
    </row>
    <row r="2658" spans="1:13" x14ac:dyDescent="0.25">
      <c r="A2658" t="s">
        <v>2728</v>
      </c>
      <c r="B2658">
        <v>45969</v>
      </c>
      <c r="C2658" t="s">
        <v>47</v>
      </c>
      <c r="D2658" t="s">
        <v>66</v>
      </c>
      <c r="E2658" t="s">
        <v>20</v>
      </c>
      <c r="F2658" t="s">
        <v>21</v>
      </c>
      <c r="G2658">
        <v>38</v>
      </c>
      <c r="H2658" s="4">
        <v>800</v>
      </c>
      <c r="I2658" s="3">
        <v>0.2</v>
      </c>
      <c r="J2658" t="s">
        <v>70</v>
      </c>
      <c r="K2658" t="s">
        <v>59</v>
      </c>
      <c r="L2658" t="s">
        <v>34</v>
      </c>
      <c r="M2658" s="4">
        <f>+TablaVentas[[#This Row],[Cantidad]]*TablaVentas[[#This Row],[Precio_unitario]]*(1-TablaVentas[[#This Row],[Descuento]])</f>
        <v>24320</v>
      </c>
    </row>
    <row r="2659" spans="1:13" x14ac:dyDescent="0.25">
      <c r="A2659" t="s">
        <v>2729</v>
      </c>
      <c r="B2659">
        <v>45678</v>
      </c>
      <c r="C2659" t="s">
        <v>48</v>
      </c>
      <c r="D2659" t="s">
        <v>65</v>
      </c>
      <c r="E2659" t="s">
        <v>19</v>
      </c>
      <c r="F2659" t="s">
        <v>16</v>
      </c>
      <c r="G2659">
        <v>13</v>
      </c>
      <c r="H2659" s="4">
        <v>200</v>
      </c>
      <c r="I2659" s="3">
        <v>0.1</v>
      </c>
      <c r="J2659" t="s">
        <v>74</v>
      </c>
      <c r="K2659" t="s">
        <v>62</v>
      </c>
      <c r="L2659" t="s">
        <v>57</v>
      </c>
      <c r="M2659" s="4">
        <f>+TablaVentas[[#This Row],[Cantidad]]*TablaVentas[[#This Row],[Precio_unitario]]*(1-TablaVentas[[#This Row],[Descuento]])</f>
        <v>2340</v>
      </c>
    </row>
    <row r="2660" spans="1:13" x14ac:dyDescent="0.25">
      <c r="A2660" t="s">
        <v>2730</v>
      </c>
      <c r="B2660">
        <v>45871</v>
      </c>
      <c r="C2660" t="s">
        <v>47</v>
      </c>
      <c r="D2660" t="s">
        <v>65</v>
      </c>
      <c r="E2660" t="s">
        <v>19</v>
      </c>
      <c r="F2660" t="s">
        <v>16</v>
      </c>
      <c r="G2660">
        <v>20</v>
      </c>
      <c r="H2660" s="4">
        <v>200</v>
      </c>
      <c r="I2660" s="3">
        <v>0.1</v>
      </c>
      <c r="J2660" t="s">
        <v>72</v>
      </c>
      <c r="K2660" t="s">
        <v>62</v>
      </c>
      <c r="L2660" t="s">
        <v>57</v>
      </c>
      <c r="M2660" s="4">
        <f>+TablaVentas[[#This Row],[Cantidad]]*TablaVentas[[#This Row],[Precio_unitario]]*(1-TablaVentas[[#This Row],[Descuento]])</f>
        <v>3600</v>
      </c>
    </row>
    <row r="2661" spans="1:13" x14ac:dyDescent="0.25">
      <c r="A2661" t="s">
        <v>2731</v>
      </c>
      <c r="B2661">
        <v>45992</v>
      </c>
      <c r="C2661" t="s">
        <v>45</v>
      </c>
      <c r="D2661" t="s">
        <v>65</v>
      </c>
      <c r="E2661" t="s">
        <v>19</v>
      </c>
      <c r="F2661" t="s">
        <v>16</v>
      </c>
      <c r="G2661">
        <v>11</v>
      </c>
      <c r="H2661" s="4">
        <v>200</v>
      </c>
      <c r="I2661" s="3">
        <v>0.1</v>
      </c>
      <c r="J2661" t="s">
        <v>74</v>
      </c>
      <c r="K2661" t="s">
        <v>62</v>
      </c>
      <c r="L2661" t="s">
        <v>57</v>
      </c>
      <c r="M2661" s="4">
        <f>+TablaVentas[[#This Row],[Cantidad]]*TablaVentas[[#This Row],[Precio_unitario]]*(1-TablaVentas[[#This Row],[Descuento]])</f>
        <v>1980</v>
      </c>
    </row>
    <row r="2662" spans="1:13" x14ac:dyDescent="0.25">
      <c r="A2662" t="s">
        <v>2732</v>
      </c>
      <c r="B2662">
        <v>45923</v>
      </c>
      <c r="C2662" t="s">
        <v>47</v>
      </c>
      <c r="D2662" t="s">
        <v>66</v>
      </c>
      <c r="E2662" t="s">
        <v>20</v>
      </c>
      <c r="F2662" t="s">
        <v>21</v>
      </c>
      <c r="G2662">
        <v>17</v>
      </c>
      <c r="H2662" s="4">
        <v>800</v>
      </c>
      <c r="I2662" s="3">
        <v>0.2</v>
      </c>
      <c r="J2662" t="s">
        <v>74</v>
      </c>
      <c r="K2662" t="s">
        <v>58</v>
      </c>
      <c r="L2662" t="s">
        <v>30</v>
      </c>
      <c r="M2662" s="4">
        <f>+TablaVentas[[#This Row],[Cantidad]]*TablaVentas[[#This Row],[Precio_unitario]]*(1-TablaVentas[[#This Row],[Descuento]])</f>
        <v>10880</v>
      </c>
    </row>
    <row r="2663" spans="1:13" x14ac:dyDescent="0.25">
      <c r="A2663" t="s">
        <v>2733</v>
      </c>
      <c r="B2663">
        <v>45858</v>
      </c>
      <c r="C2663" t="s">
        <v>47</v>
      </c>
      <c r="D2663" t="s">
        <v>66</v>
      </c>
      <c r="E2663" t="s">
        <v>20</v>
      </c>
      <c r="F2663" t="s">
        <v>21</v>
      </c>
      <c r="G2663">
        <v>23</v>
      </c>
      <c r="H2663" s="4">
        <v>800</v>
      </c>
      <c r="I2663" s="3">
        <v>0.2</v>
      </c>
      <c r="J2663" t="s">
        <v>74</v>
      </c>
      <c r="K2663" t="s">
        <v>62</v>
      </c>
      <c r="L2663" t="s">
        <v>57</v>
      </c>
      <c r="M2663" s="4">
        <f>+TablaVentas[[#This Row],[Cantidad]]*TablaVentas[[#This Row],[Precio_unitario]]*(1-TablaVentas[[#This Row],[Descuento]])</f>
        <v>14720</v>
      </c>
    </row>
    <row r="2664" spans="1:13" x14ac:dyDescent="0.25">
      <c r="A2664" t="s">
        <v>2734</v>
      </c>
      <c r="B2664">
        <v>45994</v>
      </c>
      <c r="C2664" t="s">
        <v>46</v>
      </c>
      <c r="D2664" t="s">
        <v>66</v>
      </c>
      <c r="E2664" t="s">
        <v>20</v>
      </c>
      <c r="F2664" t="s">
        <v>21</v>
      </c>
      <c r="G2664">
        <v>45</v>
      </c>
      <c r="H2664" s="4">
        <v>800</v>
      </c>
      <c r="I2664" s="3">
        <v>0.2</v>
      </c>
      <c r="J2664" t="s">
        <v>70</v>
      </c>
      <c r="K2664" t="s">
        <v>61</v>
      </c>
      <c r="L2664" t="s">
        <v>56</v>
      </c>
      <c r="M2664" s="4">
        <f>+TablaVentas[[#This Row],[Cantidad]]*TablaVentas[[#This Row],[Precio_unitario]]*(1-TablaVentas[[#This Row],[Descuento]])</f>
        <v>28800</v>
      </c>
    </row>
    <row r="2665" spans="1:13" x14ac:dyDescent="0.25">
      <c r="A2665" t="s">
        <v>2735</v>
      </c>
      <c r="B2665">
        <v>45746</v>
      </c>
      <c r="C2665" t="s">
        <v>46</v>
      </c>
      <c r="D2665" t="s">
        <v>63</v>
      </c>
      <c r="E2665" t="s">
        <v>15</v>
      </c>
      <c r="F2665" t="s">
        <v>16</v>
      </c>
      <c r="G2665">
        <v>28</v>
      </c>
      <c r="H2665" s="4">
        <v>50</v>
      </c>
      <c r="I2665" s="3">
        <v>0.1</v>
      </c>
      <c r="J2665" t="s">
        <v>70</v>
      </c>
      <c r="K2665" t="s">
        <v>59</v>
      </c>
      <c r="L2665" t="s">
        <v>34</v>
      </c>
      <c r="M2665" s="4">
        <f>+TablaVentas[[#This Row],[Cantidad]]*TablaVentas[[#This Row],[Precio_unitario]]*(1-TablaVentas[[#This Row],[Descuento]])</f>
        <v>1260</v>
      </c>
    </row>
    <row r="2666" spans="1:13" x14ac:dyDescent="0.25">
      <c r="A2666" t="s">
        <v>2736</v>
      </c>
      <c r="B2666">
        <v>45971</v>
      </c>
      <c r="C2666" t="s">
        <v>48</v>
      </c>
      <c r="D2666" t="s">
        <v>66</v>
      </c>
      <c r="E2666" t="s">
        <v>20</v>
      </c>
      <c r="F2666" t="s">
        <v>21</v>
      </c>
      <c r="G2666">
        <v>40</v>
      </c>
      <c r="H2666" s="4">
        <v>800</v>
      </c>
      <c r="I2666" s="3">
        <v>0.2</v>
      </c>
      <c r="J2666" t="s">
        <v>70</v>
      </c>
      <c r="K2666" t="s">
        <v>58</v>
      </c>
      <c r="L2666" t="s">
        <v>30</v>
      </c>
      <c r="M2666" s="4">
        <f>+TablaVentas[[#This Row],[Cantidad]]*TablaVentas[[#This Row],[Precio_unitario]]*(1-TablaVentas[[#This Row],[Descuento]])</f>
        <v>25600</v>
      </c>
    </row>
    <row r="2667" spans="1:13" x14ac:dyDescent="0.25">
      <c r="A2667" t="s">
        <v>2737</v>
      </c>
      <c r="B2667">
        <v>45729</v>
      </c>
      <c r="C2667" t="s">
        <v>48</v>
      </c>
      <c r="D2667" t="s">
        <v>64</v>
      </c>
      <c r="E2667" t="s">
        <v>17</v>
      </c>
      <c r="F2667" t="s">
        <v>18</v>
      </c>
      <c r="G2667">
        <v>5</v>
      </c>
      <c r="H2667" s="4">
        <v>1200</v>
      </c>
      <c r="I2667" s="3">
        <v>0.3</v>
      </c>
      <c r="J2667" t="s">
        <v>70</v>
      </c>
      <c r="K2667" t="s">
        <v>62</v>
      </c>
      <c r="L2667" t="s">
        <v>57</v>
      </c>
      <c r="M2667" s="4">
        <f>+TablaVentas[[#This Row],[Cantidad]]*TablaVentas[[#This Row],[Precio_unitario]]*(1-TablaVentas[[#This Row],[Descuento]])</f>
        <v>4200</v>
      </c>
    </row>
    <row r="2668" spans="1:13" x14ac:dyDescent="0.25">
      <c r="A2668" t="s">
        <v>2738</v>
      </c>
      <c r="B2668">
        <v>45789</v>
      </c>
      <c r="C2668" t="s">
        <v>46</v>
      </c>
      <c r="D2668" t="s">
        <v>64</v>
      </c>
      <c r="E2668" t="s">
        <v>17</v>
      </c>
      <c r="F2668" t="s">
        <v>18</v>
      </c>
      <c r="G2668">
        <v>41</v>
      </c>
      <c r="H2668" s="4">
        <v>1200</v>
      </c>
      <c r="I2668" s="3">
        <v>0.3</v>
      </c>
      <c r="J2668" t="s">
        <v>74</v>
      </c>
      <c r="K2668" t="s">
        <v>61</v>
      </c>
      <c r="L2668" t="s">
        <v>56</v>
      </c>
      <c r="M2668" s="4">
        <f>+TablaVentas[[#This Row],[Cantidad]]*TablaVentas[[#This Row],[Precio_unitario]]*(1-TablaVentas[[#This Row],[Descuento]])</f>
        <v>34440</v>
      </c>
    </row>
    <row r="2669" spans="1:13" x14ac:dyDescent="0.25">
      <c r="A2669" t="s">
        <v>2739</v>
      </c>
      <c r="B2669">
        <v>45727</v>
      </c>
      <c r="C2669" t="s">
        <v>46</v>
      </c>
      <c r="D2669" t="s">
        <v>66</v>
      </c>
      <c r="E2669" t="s">
        <v>20</v>
      </c>
      <c r="F2669" t="s">
        <v>21</v>
      </c>
      <c r="G2669">
        <v>40</v>
      </c>
      <c r="H2669" s="4">
        <v>800</v>
      </c>
      <c r="I2669" s="3">
        <v>0.2</v>
      </c>
      <c r="J2669" t="s">
        <v>74</v>
      </c>
      <c r="K2669" t="s">
        <v>62</v>
      </c>
      <c r="L2669" t="s">
        <v>57</v>
      </c>
      <c r="M2669" s="4">
        <f>+TablaVentas[[#This Row],[Cantidad]]*TablaVentas[[#This Row],[Precio_unitario]]*(1-TablaVentas[[#This Row],[Descuento]])</f>
        <v>25600</v>
      </c>
    </row>
    <row r="2670" spans="1:13" x14ac:dyDescent="0.25">
      <c r="A2670" t="s">
        <v>2740</v>
      </c>
      <c r="B2670">
        <v>45735</v>
      </c>
      <c r="C2670" t="s">
        <v>48</v>
      </c>
      <c r="D2670" t="s">
        <v>66</v>
      </c>
      <c r="E2670" t="s">
        <v>20</v>
      </c>
      <c r="F2670" t="s">
        <v>21</v>
      </c>
      <c r="G2670">
        <v>40</v>
      </c>
      <c r="H2670" s="4">
        <v>800</v>
      </c>
      <c r="I2670" s="3">
        <v>0.2</v>
      </c>
      <c r="J2670" t="s">
        <v>70</v>
      </c>
      <c r="K2670" t="s">
        <v>58</v>
      </c>
      <c r="L2670" t="s">
        <v>30</v>
      </c>
      <c r="M2670" s="4">
        <f>+TablaVentas[[#This Row],[Cantidad]]*TablaVentas[[#This Row],[Precio_unitario]]*(1-TablaVentas[[#This Row],[Descuento]])</f>
        <v>25600</v>
      </c>
    </row>
    <row r="2671" spans="1:13" x14ac:dyDescent="0.25">
      <c r="A2671" t="s">
        <v>2741</v>
      </c>
      <c r="B2671">
        <v>45893</v>
      </c>
      <c r="C2671" t="s">
        <v>46</v>
      </c>
      <c r="D2671" t="s">
        <v>63</v>
      </c>
      <c r="E2671" t="s">
        <v>15</v>
      </c>
      <c r="F2671" t="s">
        <v>16</v>
      </c>
      <c r="G2671">
        <v>39</v>
      </c>
      <c r="H2671" s="4">
        <v>50</v>
      </c>
      <c r="I2671" s="3">
        <v>0.1</v>
      </c>
      <c r="J2671" t="s">
        <v>74</v>
      </c>
      <c r="K2671" t="s">
        <v>58</v>
      </c>
      <c r="L2671" t="s">
        <v>30</v>
      </c>
      <c r="M2671" s="4">
        <f>+TablaVentas[[#This Row],[Cantidad]]*TablaVentas[[#This Row],[Precio_unitario]]*(1-TablaVentas[[#This Row],[Descuento]])</f>
        <v>1755</v>
      </c>
    </row>
    <row r="2672" spans="1:13" x14ac:dyDescent="0.25">
      <c r="A2672" t="s">
        <v>2742</v>
      </c>
      <c r="B2672">
        <v>45933</v>
      </c>
      <c r="C2672" t="s">
        <v>48</v>
      </c>
      <c r="D2672" t="s">
        <v>64</v>
      </c>
      <c r="E2672" t="s">
        <v>17</v>
      </c>
      <c r="F2672" t="s">
        <v>18</v>
      </c>
      <c r="G2672">
        <v>13</v>
      </c>
      <c r="H2672" s="4">
        <v>1200</v>
      </c>
      <c r="I2672" s="3">
        <v>0.3</v>
      </c>
      <c r="J2672" t="s">
        <v>72</v>
      </c>
      <c r="K2672" t="s">
        <v>58</v>
      </c>
      <c r="L2672" t="s">
        <v>30</v>
      </c>
      <c r="M2672" s="4">
        <f>+TablaVentas[[#This Row],[Cantidad]]*TablaVentas[[#This Row],[Precio_unitario]]*(1-TablaVentas[[#This Row],[Descuento]])</f>
        <v>10920</v>
      </c>
    </row>
    <row r="2673" spans="1:13" x14ac:dyDescent="0.25">
      <c r="A2673" t="s">
        <v>2743</v>
      </c>
      <c r="B2673">
        <v>45852</v>
      </c>
      <c r="C2673" t="s">
        <v>46</v>
      </c>
      <c r="D2673" t="s">
        <v>66</v>
      </c>
      <c r="E2673" t="s">
        <v>20</v>
      </c>
      <c r="F2673" t="s">
        <v>21</v>
      </c>
      <c r="G2673">
        <v>33</v>
      </c>
      <c r="H2673" s="4">
        <v>800</v>
      </c>
      <c r="I2673" s="3">
        <v>0.2</v>
      </c>
      <c r="J2673" t="s">
        <v>74</v>
      </c>
      <c r="K2673" t="s">
        <v>59</v>
      </c>
      <c r="L2673" t="s">
        <v>34</v>
      </c>
      <c r="M2673" s="4">
        <f>+TablaVentas[[#This Row],[Cantidad]]*TablaVentas[[#This Row],[Precio_unitario]]*(1-TablaVentas[[#This Row],[Descuento]])</f>
        <v>21120</v>
      </c>
    </row>
    <row r="2674" spans="1:13" x14ac:dyDescent="0.25">
      <c r="A2674" t="s">
        <v>2744</v>
      </c>
      <c r="B2674">
        <v>45828</v>
      </c>
      <c r="C2674" t="s">
        <v>46</v>
      </c>
      <c r="D2674" t="s">
        <v>65</v>
      </c>
      <c r="E2674" t="s">
        <v>19</v>
      </c>
      <c r="F2674" t="s">
        <v>16</v>
      </c>
      <c r="G2674">
        <v>14</v>
      </c>
      <c r="H2674" s="4">
        <v>200</v>
      </c>
      <c r="I2674" s="3">
        <v>0.1</v>
      </c>
      <c r="J2674" t="s">
        <v>72</v>
      </c>
      <c r="K2674" t="s">
        <v>59</v>
      </c>
      <c r="L2674" t="s">
        <v>34</v>
      </c>
      <c r="M2674" s="4">
        <f>+TablaVentas[[#This Row],[Cantidad]]*TablaVentas[[#This Row],[Precio_unitario]]*(1-TablaVentas[[#This Row],[Descuento]])</f>
        <v>2520</v>
      </c>
    </row>
    <row r="2675" spans="1:13" x14ac:dyDescent="0.25">
      <c r="A2675" t="s">
        <v>2745</v>
      </c>
      <c r="B2675">
        <v>45743</v>
      </c>
      <c r="C2675" t="s">
        <v>45</v>
      </c>
      <c r="D2675" t="s">
        <v>65</v>
      </c>
      <c r="E2675" t="s">
        <v>19</v>
      </c>
      <c r="F2675" t="s">
        <v>16</v>
      </c>
      <c r="G2675">
        <v>7</v>
      </c>
      <c r="H2675" s="4">
        <v>200</v>
      </c>
      <c r="I2675" s="3">
        <v>0.1</v>
      </c>
      <c r="J2675" t="s">
        <v>74</v>
      </c>
      <c r="K2675" t="s">
        <v>59</v>
      </c>
      <c r="L2675" t="s">
        <v>34</v>
      </c>
      <c r="M2675" s="4">
        <f>+TablaVentas[[#This Row],[Cantidad]]*TablaVentas[[#This Row],[Precio_unitario]]*(1-TablaVentas[[#This Row],[Descuento]])</f>
        <v>1260</v>
      </c>
    </row>
    <row r="2676" spans="1:13" x14ac:dyDescent="0.25">
      <c r="A2676" t="s">
        <v>2746</v>
      </c>
      <c r="B2676">
        <v>45714</v>
      </c>
      <c r="C2676" t="s">
        <v>48</v>
      </c>
      <c r="D2676" t="s">
        <v>64</v>
      </c>
      <c r="E2676" t="s">
        <v>17</v>
      </c>
      <c r="F2676" t="s">
        <v>18</v>
      </c>
      <c r="G2676">
        <v>35</v>
      </c>
      <c r="H2676" s="4">
        <v>1200</v>
      </c>
      <c r="I2676" s="3">
        <v>0.3</v>
      </c>
      <c r="J2676" t="s">
        <v>74</v>
      </c>
      <c r="K2676" t="s">
        <v>61</v>
      </c>
      <c r="L2676" t="s">
        <v>56</v>
      </c>
      <c r="M2676" s="4">
        <f>+TablaVentas[[#This Row],[Cantidad]]*TablaVentas[[#This Row],[Precio_unitario]]*(1-TablaVentas[[#This Row],[Descuento]])</f>
        <v>29399.999999999996</v>
      </c>
    </row>
    <row r="2677" spans="1:13" x14ac:dyDescent="0.25">
      <c r="A2677" t="s">
        <v>2747</v>
      </c>
      <c r="B2677">
        <v>45923</v>
      </c>
      <c r="C2677" t="s">
        <v>48</v>
      </c>
      <c r="D2677" t="s">
        <v>65</v>
      </c>
      <c r="E2677" t="s">
        <v>19</v>
      </c>
      <c r="F2677" t="s">
        <v>16</v>
      </c>
      <c r="G2677">
        <v>43</v>
      </c>
      <c r="H2677" s="4">
        <v>200</v>
      </c>
      <c r="I2677" s="3">
        <v>0.1</v>
      </c>
      <c r="J2677" t="s">
        <v>74</v>
      </c>
      <c r="K2677" t="s">
        <v>61</v>
      </c>
      <c r="L2677" t="s">
        <v>56</v>
      </c>
      <c r="M2677" s="4">
        <f>+TablaVentas[[#This Row],[Cantidad]]*TablaVentas[[#This Row],[Precio_unitario]]*(1-TablaVentas[[#This Row],[Descuento]])</f>
        <v>7740</v>
      </c>
    </row>
    <row r="2678" spans="1:13" x14ac:dyDescent="0.25">
      <c r="A2678" t="s">
        <v>2748</v>
      </c>
      <c r="B2678">
        <v>45736</v>
      </c>
      <c r="C2678" t="s">
        <v>45</v>
      </c>
      <c r="D2678" t="s">
        <v>66</v>
      </c>
      <c r="E2678" t="s">
        <v>20</v>
      </c>
      <c r="F2678" t="s">
        <v>21</v>
      </c>
      <c r="G2678">
        <v>7</v>
      </c>
      <c r="H2678" s="4">
        <v>800</v>
      </c>
      <c r="I2678" s="3">
        <v>0.2</v>
      </c>
      <c r="J2678" t="s">
        <v>72</v>
      </c>
      <c r="K2678" t="s">
        <v>62</v>
      </c>
      <c r="L2678" t="s">
        <v>57</v>
      </c>
      <c r="M2678" s="4">
        <f>+TablaVentas[[#This Row],[Cantidad]]*TablaVentas[[#This Row],[Precio_unitario]]*(1-TablaVentas[[#This Row],[Descuento]])</f>
        <v>4480</v>
      </c>
    </row>
    <row r="2679" spans="1:13" x14ac:dyDescent="0.25">
      <c r="A2679" t="s">
        <v>2749</v>
      </c>
      <c r="B2679">
        <v>45959</v>
      </c>
      <c r="C2679" t="s">
        <v>47</v>
      </c>
      <c r="D2679" t="s">
        <v>66</v>
      </c>
      <c r="E2679" t="s">
        <v>20</v>
      </c>
      <c r="F2679" t="s">
        <v>21</v>
      </c>
      <c r="G2679">
        <v>39</v>
      </c>
      <c r="H2679" s="4">
        <v>800</v>
      </c>
      <c r="I2679" s="3">
        <v>0.2</v>
      </c>
      <c r="J2679" t="s">
        <v>72</v>
      </c>
      <c r="K2679" t="s">
        <v>62</v>
      </c>
      <c r="L2679" t="s">
        <v>57</v>
      </c>
      <c r="M2679" s="4">
        <f>+TablaVentas[[#This Row],[Cantidad]]*TablaVentas[[#This Row],[Precio_unitario]]*(1-TablaVentas[[#This Row],[Descuento]])</f>
        <v>24960</v>
      </c>
    </row>
    <row r="2680" spans="1:13" x14ac:dyDescent="0.25">
      <c r="A2680" t="s">
        <v>2750</v>
      </c>
      <c r="B2680">
        <v>45856</v>
      </c>
      <c r="C2680" t="s">
        <v>48</v>
      </c>
      <c r="D2680" t="s">
        <v>65</v>
      </c>
      <c r="E2680" t="s">
        <v>19</v>
      </c>
      <c r="F2680" t="s">
        <v>16</v>
      </c>
      <c r="G2680">
        <v>5</v>
      </c>
      <c r="H2680" s="4">
        <v>200</v>
      </c>
      <c r="I2680" s="3">
        <v>0.1</v>
      </c>
      <c r="J2680" t="s">
        <v>72</v>
      </c>
      <c r="K2680" t="s">
        <v>62</v>
      </c>
      <c r="L2680" t="s">
        <v>57</v>
      </c>
      <c r="M2680" s="4">
        <f>+TablaVentas[[#This Row],[Cantidad]]*TablaVentas[[#This Row],[Precio_unitario]]*(1-TablaVentas[[#This Row],[Descuento]])</f>
        <v>900</v>
      </c>
    </row>
    <row r="2681" spans="1:13" x14ac:dyDescent="0.25">
      <c r="A2681" t="s">
        <v>2751</v>
      </c>
      <c r="B2681">
        <v>45937</v>
      </c>
      <c r="C2681" t="s">
        <v>45</v>
      </c>
      <c r="D2681" t="s">
        <v>66</v>
      </c>
      <c r="E2681" t="s">
        <v>20</v>
      </c>
      <c r="F2681" t="s">
        <v>21</v>
      </c>
      <c r="G2681">
        <v>18</v>
      </c>
      <c r="H2681" s="4">
        <v>800</v>
      </c>
      <c r="I2681" s="3">
        <v>0.2</v>
      </c>
      <c r="J2681" t="s">
        <v>74</v>
      </c>
      <c r="K2681" t="s">
        <v>60</v>
      </c>
      <c r="L2681" t="s">
        <v>37</v>
      </c>
      <c r="M2681" s="4">
        <f>+TablaVentas[[#This Row],[Cantidad]]*TablaVentas[[#This Row],[Precio_unitario]]*(1-TablaVentas[[#This Row],[Descuento]])</f>
        <v>11520</v>
      </c>
    </row>
    <row r="2682" spans="1:13" x14ac:dyDescent="0.25">
      <c r="A2682" t="s">
        <v>2752</v>
      </c>
      <c r="B2682">
        <v>45848</v>
      </c>
      <c r="C2682" t="s">
        <v>48</v>
      </c>
      <c r="D2682" t="s">
        <v>66</v>
      </c>
      <c r="E2682" t="s">
        <v>20</v>
      </c>
      <c r="F2682" t="s">
        <v>21</v>
      </c>
      <c r="G2682">
        <v>6</v>
      </c>
      <c r="H2682" s="4">
        <v>800</v>
      </c>
      <c r="I2682" s="3">
        <v>0.2</v>
      </c>
      <c r="J2682" t="s">
        <v>74</v>
      </c>
      <c r="K2682" t="s">
        <v>60</v>
      </c>
      <c r="L2682" t="s">
        <v>37</v>
      </c>
      <c r="M2682" s="4">
        <f>+TablaVentas[[#This Row],[Cantidad]]*TablaVentas[[#This Row],[Precio_unitario]]*(1-TablaVentas[[#This Row],[Descuento]])</f>
        <v>3840</v>
      </c>
    </row>
    <row r="2683" spans="1:13" x14ac:dyDescent="0.25">
      <c r="A2683" t="s">
        <v>2753</v>
      </c>
      <c r="B2683">
        <v>45936</v>
      </c>
      <c r="C2683" t="s">
        <v>48</v>
      </c>
      <c r="D2683" t="s">
        <v>64</v>
      </c>
      <c r="E2683" t="s">
        <v>17</v>
      </c>
      <c r="F2683" t="s">
        <v>18</v>
      </c>
      <c r="G2683">
        <v>8</v>
      </c>
      <c r="H2683" s="4">
        <v>1200</v>
      </c>
      <c r="I2683" s="3">
        <v>0.3</v>
      </c>
      <c r="J2683" t="s">
        <v>70</v>
      </c>
      <c r="K2683" t="s">
        <v>60</v>
      </c>
      <c r="L2683" t="s">
        <v>37</v>
      </c>
      <c r="M2683" s="4">
        <f>+TablaVentas[[#This Row],[Cantidad]]*TablaVentas[[#This Row],[Precio_unitario]]*(1-TablaVentas[[#This Row],[Descuento]])</f>
        <v>6720</v>
      </c>
    </row>
    <row r="2684" spans="1:13" x14ac:dyDescent="0.25">
      <c r="A2684" t="s">
        <v>2754</v>
      </c>
      <c r="B2684">
        <v>45902</v>
      </c>
      <c r="C2684" t="s">
        <v>48</v>
      </c>
      <c r="D2684" t="s">
        <v>63</v>
      </c>
      <c r="E2684" t="s">
        <v>15</v>
      </c>
      <c r="F2684" t="s">
        <v>16</v>
      </c>
      <c r="G2684">
        <v>8</v>
      </c>
      <c r="H2684" s="4">
        <v>50</v>
      </c>
      <c r="I2684" s="3">
        <v>0.1</v>
      </c>
      <c r="J2684" t="s">
        <v>70</v>
      </c>
      <c r="K2684" t="s">
        <v>60</v>
      </c>
      <c r="L2684" t="s">
        <v>37</v>
      </c>
      <c r="M2684" s="4">
        <f>+TablaVentas[[#This Row],[Cantidad]]*TablaVentas[[#This Row],[Precio_unitario]]*(1-TablaVentas[[#This Row],[Descuento]])</f>
        <v>360</v>
      </c>
    </row>
    <row r="2685" spans="1:13" x14ac:dyDescent="0.25">
      <c r="A2685" t="s">
        <v>2755</v>
      </c>
      <c r="B2685">
        <v>45884</v>
      </c>
      <c r="C2685" t="s">
        <v>45</v>
      </c>
      <c r="D2685" t="s">
        <v>64</v>
      </c>
      <c r="E2685" t="s">
        <v>17</v>
      </c>
      <c r="F2685" t="s">
        <v>18</v>
      </c>
      <c r="G2685">
        <v>44</v>
      </c>
      <c r="H2685" s="4">
        <v>1200</v>
      </c>
      <c r="I2685" s="3">
        <v>0.3</v>
      </c>
      <c r="J2685" t="s">
        <v>72</v>
      </c>
      <c r="K2685" t="s">
        <v>60</v>
      </c>
      <c r="L2685" t="s">
        <v>37</v>
      </c>
      <c r="M2685" s="4">
        <f>+TablaVentas[[#This Row],[Cantidad]]*TablaVentas[[#This Row],[Precio_unitario]]*(1-TablaVentas[[#This Row],[Descuento]])</f>
        <v>36960</v>
      </c>
    </row>
    <row r="2686" spans="1:13" x14ac:dyDescent="0.25">
      <c r="A2686" t="s">
        <v>2756</v>
      </c>
      <c r="B2686">
        <v>45879</v>
      </c>
      <c r="C2686" t="s">
        <v>47</v>
      </c>
      <c r="D2686" t="s">
        <v>63</v>
      </c>
      <c r="E2686" t="s">
        <v>15</v>
      </c>
      <c r="F2686" t="s">
        <v>16</v>
      </c>
      <c r="G2686">
        <v>43</v>
      </c>
      <c r="H2686" s="4">
        <v>50</v>
      </c>
      <c r="I2686" s="3">
        <v>0.1</v>
      </c>
      <c r="J2686" t="s">
        <v>72</v>
      </c>
      <c r="K2686" t="s">
        <v>61</v>
      </c>
      <c r="L2686" t="s">
        <v>56</v>
      </c>
      <c r="M2686" s="4">
        <f>+TablaVentas[[#This Row],[Cantidad]]*TablaVentas[[#This Row],[Precio_unitario]]*(1-TablaVentas[[#This Row],[Descuento]])</f>
        <v>1935</v>
      </c>
    </row>
    <row r="2687" spans="1:13" x14ac:dyDescent="0.25">
      <c r="A2687" t="s">
        <v>2757</v>
      </c>
      <c r="B2687">
        <v>45677</v>
      </c>
      <c r="C2687" t="s">
        <v>47</v>
      </c>
      <c r="D2687" t="s">
        <v>65</v>
      </c>
      <c r="E2687" t="s">
        <v>19</v>
      </c>
      <c r="F2687" t="s">
        <v>16</v>
      </c>
      <c r="G2687">
        <v>33</v>
      </c>
      <c r="H2687" s="4">
        <v>200</v>
      </c>
      <c r="I2687" s="3">
        <v>0.1</v>
      </c>
      <c r="J2687" t="s">
        <v>70</v>
      </c>
      <c r="K2687" t="s">
        <v>58</v>
      </c>
      <c r="L2687" t="s">
        <v>30</v>
      </c>
      <c r="M2687" s="4">
        <f>+TablaVentas[[#This Row],[Cantidad]]*TablaVentas[[#This Row],[Precio_unitario]]*(1-TablaVentas[[#This Row],[Descuento]])</f>
        <v>5940</v>
      </c>
    </row>
    <row r="2688" spans="1:13" x14ac:dyDescent="0.25">
      <c r="A2688" t="s">
        <v>2758</v>
      </c>
      <c r="B2688">
        <v>45766</v>
      </c>
      <c r="C2688" t="s">
        <v>45</v>
      </c>
      <c r="D2688" t="s">
        <v>64</v>
      </c>
      <c r="E2688" t="s">
        <v>17</v>
      </c>
      <c r="F2688" t="s">
        <v>18</v>
      </c>
      <c r="G2688">
        <v>11</v>
      </c>
      <c r="H2688" s="4">
        <v>1200</v>
      </c>
      <c r="I2688" s="3">
        <v>0.3</v>
      </c>
      <c r="J2688" t="s">
        <v>72</v>
      </c>
      <c r="K2688" t="s">
        <v>60</v>
      </c>
      <c r="L2688" t="s">
        <v>37</v>
      </c>
      <c r="M2688" s="4">
        <f>+TablaVentas[[#This Row],[Cantidad]]*TablaVentas[[#This Row],[Precio_unitario]]*(1-TablaVentas[[#This Row],[Descuento]])</f>
        <v>9240</v>
      </c>
    </row>
    <row r="2689" spans="1:13" x14ac:dyDescent="0.25">
      <c r="A2689" t="s">
        <v>2759</v>
      </c>
      <c r="B2689">
        <v>45721</v>
      </c>
      <c r="C2689" t="s">
        <v>48</v>
      </c>
      <c r="D2689" t="s">
        <v>63</v>
      </c>
      <c r="E2689" t="s">
        <v>15</v>
      </c>
      <c r="F2689" t="s">
        <v>16</v>
      </c>
      <c r="G2689">
        <v>15</v>
      </c>
      <c r="H2689" s="4">
        <v>50</v>
      </c>
      <c r="I2689" s="3">
        <v>0.1</v>
      </c>
      <c r="J2689" t="s">
        <v>72</v>
      </c>
      <c r="K2689" t="s">
        <v>62</v>
      </c>
      <c r="L2689" t="s">
        <v>57</v>
      </c>
      <c r="M2689" s="4">
        <f>+TablaVentas[[#This Row],[Cantidad]]*TablaVentas[[#This Row],[Precio_unitario]]*(1-TablaVentas[[#This Row],[Descuento]])</f>
        <v>675</v>
      </c>
    </row>
    <row r="2690" spans="1:13" x14ac:dyDescent="0.25">
      <c r="A2690" t="s">
        <v>2760</v>
      </c>
      <c r="B2690">
        <v>45772</v>
      </c>
      <c r="C2690" t="s">
        <v>46</v>
      </c>
      <c r="D2690" t="s">
        <v>63</v>
      </c>
      <c r="E2690" t="s">
        <v>15</v>
      </c>
      <c r="F2690" t="s">
        <v>16</v>
      </c>
      <c r="G2690">
        <v>39</v>
      </c>
      <c r="H2690" s="4">
        <v>50</v>
      </c>
      <c r="I2690" s="3">
        <v>0.1</v>
      </c>
      <c r="J2690" t="s">
        <v>70</v>
      </c>
      <c r="K2690" t="s">
        <v>61</v>
      </c>
      <c r="L2690" t="s">
        <v>56</v>
      </c>
      <c r="M2690" s="4">
        <f>+TablaVentas[[#This Row],[Cantidad]]*TablaVentas[[#This Row],[Precio_unitario]]*(1-TablaVentas[[#This Row],[Descuento]])</f>
        <v>1755</v>
      </c>
    </row>
    <row r="2691" spans="1:13" x14ac:dyDescent="0.25">
      <c r="A2691" t="s">
        <v>2761</v>
      </c>
      <c r="B2691">
        <v>45688</v>
      </c>
      <c r="C2691" t="s">
        <v>45</v>
      </c>
      <c r="D2691" t="s">
        <v>65</v>
      </c>
      <c r="E2691" t="s">
        <v>19</v>
      </c>
      <c r="F2691" t="s">
        <v>16</v>
      </c>
      <c r="G2691">
        <v>33</v>
      </c>
      <c r="H2691" s="4">
        <v>200</v>
      </c>
      <c r="I2691" s="3">
        <v>0.1</v>
      </c>
      <c r="J2691" t="s">
        <v>70</v>
      </c>
      <c r="K2691" t="s">
        <v>62</v>
      </c>
      <c r="L2691" t="s">
        <v>57</v>
      </c>
      <c r="M2691" s="4">
        <f>+TablaVentas[[#This Row],[Cantidad]]*TablaVentas[[#This Row],[Precio_unitario]]*(1-TablaVentas[[#This Row],[Descuento]])</f>
        <v>5940</v>
      </c>
    </row>
    <row r="2692" spans="1:13" x14ac:dyDescent="0.25">
      <c r="A2692" t="s">
        <v>2762</v>
      </c>
      <c r="B2692">
        <v>45673</v>
      </c>
      <c r="C2692" t="s">
        <v>48</v>
      </c>
      <c r="D2692" t="s">
        <v>63</v>
      </c>
      <c r="E2692" t="s">
        <v>15</v>
      </c>
      <c r="F2692" t="s">
        <v>16</v>
      </c>
      <c r="G2692">
        <v>19</v>
      </c>
      <c r="H2692" s="4">
        <v>50</v>
      </c>
      <c r="I2692" s="3">
        <v>0.1</v>
      </c>
      <c r="J2692" t="s">
        <v>72</v>
      </c>
      <c r="K2692" t="s">
        <v>59</v>
      </c>
      <c r="L2692" t="s">
        <v>34</v>
      </c>
      <c r="M2692" s="4">
        <f>+TablaVentas[[#This Row],[Cantidad]]*TablaVentas[[#This Row],[Precio_unitario]]*(1-TablaVentas[[#This Row],[Descuento]])</f>
        <v>855</v>
      </c>
    </row>
    <row r="2693" spans="1:13" x14ac:dyDescent="0.25">
      <c r="A2693" t="s">
        <v>2763</v>
      </c>
      <c r="B2693">
        <v>45885</v>
      </c>
      <c r="C2693" t="s">
        <v>46</v>
      </c>
      <c r="D2693" t="s">
        <v>65</v>
      </c>
      <c r="E2693" t="s">
        <v>19</v>
      </c>
      <c r="F2693" t="s">
        <v>16</v>
      </c>
      <c r="G2693">
        <v>13</v>
      </c>
      <c r="H2693" s="4">
        <v>200</v>
      </c>
      <c r="I2693" s="3">
        <v>0.1</v>
      </c>
      <c r="J2693" t="s">
        <v>74</v>
      </c>
      <c r="K2693" t="s">
        <v>62</v>
      </c>
      <c r="L2693" t="s">
        <v>57</v>
      </c>
      <c r="M2693" s="4">
        <f>+TablaVentas[[#This Row],[Cantidad]]*TablaVentas[[#This Row],[Precio_unitario]]*(1-TablaVentas[[#This Row],[Descuento]])</f>
        <v>2340</v>
      </c>
    </row>
    <row r="2694" spans="1:13" x14ac:dyDescent="0.25">
      <c r="A2694" t="s">
        <v>2764</v>
      </c>
      <c r="B2694">
        <v>45709</v>
      </c>
      <c r="C2694" t="s">
        <v>47</v>
      </c>
      <c r="D2694" t="s">
        <v>64</v>
      </c>
      <c r="E2694" t="s">
        <v>17</v>
      </c>
      <c r="F2694" t="s">
        <v>18</v>
      </c>
      <c r="G2694">
        <v>31</v>
      </c>
      <c r="H2694" s="4">
        <v>1200</v>
      </c>
      <c r="I2694" s="3">
        <v>0.3</v>
      </c>
      <c r="J2694" t="s">
        <v>72</v>
      </c>
      <c r="K2694" t="s">
        <v>61</v>
      </c>
      <c r="L2694" t="s">
        <v>56</v>
      </c>
      <c r="M2694" s="4">
        <f>+TablaVentas[[#This Row],[Cantidad]]*TablaVentas[[#This Row],[Precio_unitario]]*(1-TablaVentas[[#This Row],[Descuento]])</f>
        <v>26040</v>
      </c>
    </row>
    <row r="2695" spans="1:13" x14ac:dyDescent="0.25">
      <c r="A2695" t="s">
        <v>2765</v>
      </c>
      <c r="B2695">
        <v>45812</v>
      </c>
      <c r="C2695" t="s">
        <v>45</v>
      </c>
      <c r="D2695" t="s">
        <v>65</v>
      </c>
      <c r="E2695" t="s">
        <v>19</v>
      </c>
      <c r="F2695" t="s">
        <v>16</v>
      </c>
      <c r="G2695">
        <v>40</v>
      </c>
      <c r="H2695" s="4">
        <v>200</v>
      </c>
      <c r="I2695" s="3">
        <v>0.1</v>
      </c>
      <c r="J2695" t="s">
        <v>74</v>
      </c>
      <c r="K2695" t="s">
        <v>61</v>
      </c>
      <c r="L2695" t="s">
        <v>56</v>
      </c>
      <c r="M2695" s="4">
        <f>+TablaVentas[[#This Row],[Cantidad]]*TablaVentas[[#This Row],[Precio_unitario]]*(1-TablaVentas[[#This Row],[Descuento]])</f>
        <v>7200</v>
      </c>
    </row>
    <row r="2696" spans="1:13" x14ac:dyDescent="0.25">
      <c r="A2696" t="s">
        <v>2766</v>
      </c>
      <c r="B2696">
        <v>45737</v>
      </c>
      <c r="C2696" t="s">
        <v>48</v>
      </c>
      <c r="D2696" t="s">
        <v>65</v>
      </c>
      <c r="E2696" t="s">
        <v>19</v>
      </c>
      <c r="F2696" t="s">
        <v>16</v>
      </c>
      <c r="G2696">
        <v>26</v>
      </c>
      <c r="H2696" s="4">
        <v>200</v>
      </c>
      <c r="I2696" s="3">
        <v>0.1</v>
      </c>
      <c r="J2696" t="s">
        <v>70</v>
      </c>
      <c r="K2696" t="s">
        <v>58</v>
      </c>
      <c r="L2696" t="s">
        <v>30</v>
      </c>
      <c r="M2696" s="4">
        <f>+TablaVentas[[#This Row],[Cantidad]]*TablaVentas[[#This Row],[Precio_unitario]]*(1-TablaVentas[[#This Row],[Descuento]])</f>
        <v>4680</v>
      </c>
    </row>
    <row r="2697" spans="1:13" x14ac:dyDescent="0.25">
      <c r="A2697" t="s">
        <v>2767</v>
      </c>
      <c r="B2697">
        <v>45767</v>
      </c>
      <c r="C2697" t="s">
        <v>46</v>
      </c>
      <c r="D2697" t="s">
        <v>66</v>
      </c>
      <c r="E2697" t="s">
        <v>20</v>
      </c>
      <c r="F2697" t="s">
        <v>21</v>
      </c>
      <c r="G2697">
        <v>38</v>
      </c>
      <c r="H2697" s="4">
        <v>800</v>
      </c>
      <c r="I2697" s="3">
        <v>0.2</v>
      </c>
      <c r="J2697" t="s">
        <v>74</v>
      </c>
      <c r="K2697" t="s">
        <v>61</v>
      </c>
      <c r="L2697" t="s">
        <v>56</v>
      </c>
      <c r="M2697" s="4">
        <f>+TablaVentas[[#This Row],[Cantidad]]*TablaVentas[[#This Row],[Precio_unitario]]*(1-TablaVentas[[#This Row],[Descuento]])</f>
        <v>24320</v>
      </c>
    </row>
    <row r="2698" spans="1:13" x14ac:dyDescent="0.25">
      <c r="A2698" t="s">
        <v>2768</v>
      </c>
      <c r="B2698">
        <v>45700</v>
      </c>
      <c r="C2698" t="s">
        <v>47</v>
      </c>
      <c r="D2698" t="s">
        <v>63</v>
      </c>
      <c r="E2698" t="s">
        <v>15</v>
      </c>
      <c r="F2698" t="s">
        <v>16</v>
      </c>
      <c r="G2698">
        <v>15</v>
      </c>
      <c r="H2698" s="4">
        <v>50</v>
      </c>
      <c r="I2698" s="3">
        <v>0.1</v>
      </c>
      <c r="J2698" t="s">
        <v>72</v>
      </c>
      <c r="K2698" t="s">
        <v>62</v>
      </c>
      <c r="L2698" t="s">
        <v>57</v>
      </c>
      <c r="M2698" s="4">
        <f>+TablaVentas[[#This Row],[Cantidad]]*TablaVentas[[#This Row],[Precio_unitario]]*(1-TablaVentas[[#This Row],[Descuento]])</f>
        <v>675</v>
      </c>
    </row>
    <row r="2699" spans="1:13" x14ac:dyDescent="0.25">
      <c r="A2699" t="s">
        <v>2769</v>
      </c>
      <c r="B2699">
        <v>45856</v>
      </c>
      <c r="C2699" t="s">
        <v>45</v>
      </c>
      <c r="D2699" t="s">
        <v>65</v>
      </c>
      <c r="E2699" t="s">
        <v>19</v>
      </c>
      <c r="F2699" t="s">
        <v>16</v>
      </c>
      <c r="G2699">
        <v>30</v>
      </c>
      <c r="H2699" s="4">
        <v>200</v>
      </c>
      <c r="I2699" s="3">
        <v>0.1</v>
      </c>
      <c r="J2699" t="s">
        <v>74</v>
      </c>
      <c r="K2699" t="s">
        <v>58</v>
      </c>
      <c r="L2699" t="s">
        <v>30</v>
      </c>
      <c r="M2699" s="4">
        <f>+TablaVentas[[#This Row],[Cantidad]]*TablaVentas[[#This Row],[Precio_unitario]]*(1-TablaVentas[[#This Row],[Descuento]])</f>
        <v>5400</v>
      </c>
    </row>
    <row r="2700" spans="1:13" x14ac:dyDescent="0.25">
      <c r="A2700" t="s">
        <v>2770</v>
      </c>
      <c r="B2700">
        <v>45925</v>
      </c>
      <c r="C2700" t="s">
        <v>46</v>
      </c>
      <c r="D2700" t="s">
        <v>63</v>
      </c>
      <c r="E2700" t="s">
        <v>15</v>
      </c>
      <c r="F2700" t="s">
        <v>16</v>
      </c>
      <c r="G2700">
        <v>45</v>
      </c>
      <c r="H2700" s="4">
        <v>50</v>
      </c>
      <c r="I2700" s="3">
        <v>0.1</v>
      </c>
      <c r="J2700" t="s">
        <v>74</v>
      </c>
      <c r="K2700" t="s">
        <v>62</v>
      </c>
      <c r="L2700" t="s">
        <v>57</v>
      </c>
      <c r="M2700" s="4">
        <f>+TablaVentas[[#This Row],[Cantidad]]*TablaVentas[[#This Row],[Precio_unitario]]*(1-TablaVentas[[#This Row],[Descuento]])</f>
        <v>2025</v>
      </c>
    </row>
    <row r="2701" spans="1:13" x14ac:dyDescent="0.25">
      <c r="A2701" t="s">
        <v>2771</v>
      </c>
      <c r="B2701">
        <v>45998</v>
      </c>
      <c r="C2701" t="s">
        <v>45</v>
      </c>
      <c r="D2701" t="s">
        <v>64</v>
      </c>
      <c r="E2701" t="s">
        <v>17</v>
      </c>
      <c r="F2701" t="s">
        <v>18</v>
      </c>
      <c r="G2701">
        <v>16</v>
      </c>
      <c r="H2701" s="4">
        <v>1200</v>
      </c>
      <c r="I2701" s="3">
        <v>0.3</v>
      </c>
      <c r="J2701" t="s">
        <v>74</v>
      </c>
      <c r="K2701" t="s">
        <v>61</v>
      </c>
      <c r="L2701" t="s">
        <v>56</v>
      </c>
      <c r="M2701" s="4">
        <f>+TablaVentas[[#This Row],[Cantidad]]*TablaVentas[[#This Row],[Precio_unitario]]*(1-TablaVentas[[#This Row],[Descuento]])</f>
        <v>13440</v>
      </c>
    </row>
    <row r="2702" spans="1:13" x14ac:dyDescent="0.25">
      <c r="A2702" t="s">
        <v>2772</v>
      </c>
      <c r="B2702">
        <v>45912</v>
      </c>
      <c r="C2702" t="s">
        <v>46</v>
      </c>
      <c r="D2702" t="s">
        <v>66</v>
      </c>
      <c r="E2702" t="s">
        <v>20</v>
      </c>
      <c r="F2702" t="s">
        <v>21</v>
      </c>
      <c r="G2702">
        <v>21</v>
      </c>
      <c r="H2702" s="4">
        <v>800</v>
      </c>
      <c r="I2702" s="3">
        <v>0.2</v>
      </c>
      <c r="J2702" t="s">
        <v>74</v>
      </c>
      <c r="K2702" t="s">
        <v>61</v>
      </c>
      <c r="L2702" t="s">
        <v>56</v>
      </c>
      <c r="M2702" s="4">
        <f>+TablaVentas[[#This Row],[Cantidad]]*TablaVentas[[#This Row],[Precio_unitario]]*(1-TablaVentas[[#This Row],[Descuento]])</f>
        <v>13440</v>
      </c>
    </row>
    <row r="2703" spans="1:13" x14ac:dyDescent="0.25">
      <c r="A2703" t="s">
        <v>2773</v>
      </c>
      <c r="B2703">
        <v>45856</v>
      </c>
      <c r="C2703" t="s">
        <v>48</v>
      </c>
      <c r="D2703" t="s">
        <v>65</v>
      </c>
      <c r="E2703" t="s">
        <v>19</v>
      </c>
      <c r="F2703" t="s">
        <v>16</v>
      </c>
      <c r="G2703">
        <v>22</v>
      </c>
      <c r="H2703" s="4">
        <v>200</v>
      </c>
      <c r="I2703" s="3">
        <v>0.1</v>
      </c>
      <c r="J2703" t="s">
        <v>74</v>
      </c>
      <c r="K2703" t="s">
        <v>59</v>
      </c>
      <c r="L2703" t="s">
        <v>34</v>
      </c>
      <c r="M2703" s="4">
        <f>+TablaVentas[[#This Row],[Cantidad]]*TablaVentas[[#This Row],[Precio_unitario]]*(1-TablaVentas[[#This Row],[Descuento]])</f>
        <v>3960</v>
      </c>
    </row>
    <row r="2704" spans="1:13" x14ac:dyDescent="0.25">
      <c r="A2704" t="s">
        <v>2774</v>
      </c>
      <c r="B2704">
        <v>45969</v>
      </c>
      <c r="C2704" t="s">
        <v>47</v>
      </c>
      <c r="D2704" t="s">
        <v>63</v>
      </c>
      <c r="E2704" t="s">
        <v>15</v>
      </c>
      <c r="F2704" t="s">
        <v>16</v>
      </c>
      <c r="G2704">
        <v>30</v>
      </c>
      <c r="H2704" s="4">
        <v>50</v>
      </c>
      <c r="I2704" s="3">
        <v>0.1</v>
      </c>
      <c r="J2704" t="s">
        <v>72</v>
      </c>
      <c r="K2704" t="s">
        <v>61</v>
      </c>
      <c r="L2704" t="s">
        <v>56</v>
      </c>
      <c r="M2704" s="4">
        <f>+TablaVentas[[#This Row],[Cantidad]]*TablaVentas[[#This Row],[Precio_unitario]]*(1-TablaVentas[[#This Row],[Descuento]])</f>
        <v>1350</v>
      </c>
    </row>
    <row r="2705" spans="1:13" x14ac:dyDescent="0.25">
      <c r="A2705" t="s">
        <v>2775</v>
      </c>
      <c r="B2705">
        <v>45944</v>
      </c>
      <c r="C2705" t="s">
        <v>46</v>
      </c>
      <c r="D2705" t="s">
        <v>63</v>
      </c>
      <c r="E2705" t="s">
        <v>15</v>
      </c>
      <c r="F2705" t="s">
        <v>16</v>
      </c>
      <c r="G2705">
        <v>21</v>
      </c>
      <c r="H2705" s="4">
        <v>50</v>
      </c>
      <c r="I2705" s="3">
        <v>0.1</v>
      </c>
      <c r="J2705" t="s">
        <v>74</v>
      </c>
      <c r="K2705" t="s">
        <v>62</v>
      </c>
      <c r="L2705" t="s">
        <v>57</v>
      </c>
      <c r="M2705" s="4">
        <f>+TablaVentas[[#This Row],[Cantidad]]*TablaVentas[[#This Row],[Precio_unitario]]*(1-TablaVentas[[#This Row],[Descuento]])</f>
        <v>945</v>
      </c>
    </row>
    <row r="2706" spans="1:13" x14ac:dyDescent="0.25">
      <c r="A2706" t="s">
        <v>2776</v>
      </c>
      <c r="B2706">
        <v>45874</v>
      </c>
      <c r="C2706" t="s">
        <v>48</v>
      </c>
      <c r="D2706" t="s">
        <v>66</v>
      </c>
      <c r="E2706" t="s">
        <v>20</v>
      </c>
      <c r="F2706" t="s">
        <v>21</v>
      </c>
      <c r="G2706">
        <v>39</v>
      </c>
      <c r="H2706" s="4">
        <v>800</v>
      </c>
      <c r="I2706" s="3">
        <v>0.2</v>
      </c>
      <c r="J2706" t="s">
        <v>74</v>
      </c>
      <c r="K2706" t="s">
        <v>59</v>
      </c>
      <c r="L2706" t="s">
        <v>34</v>
      </c>
      <c r="M2706" s="4">
        <f>+TablaVentas[[#This Row],[Cantidad]]*TablaVentas[[#This Row],[Precio_unitario]]*(1-TablaVentas[[#This Row],[Descuento]])</f>
        <v>24960</v>
      </c>
    </row>
    <row r="2707" spans="1:13" x14ac:dyDescent="0.25">
      <c r="A2707" t="s">
        <v>2777</v>
      </c>
      <c r="B2707">
        <v>45840</v>
      </c>
      <c r="C2707" t="s">
        <v>46</v>
      </c>
      <c r="D2707" t="s">
        <v>64</v>
      </c>
      <c r="E2707" t="s">
        <v>17</v>
      </c>
      <c r="F2707" t="s">
        <v>18</v>
      </c>
      <c r="G2707">
        <v>36</v>
      </c>
      <c r="H2707" s="4">
        <v>1200</v>
      </c>
      <c r="I2707" s="3">
        <v>0.3</v>
      </c>
      <c r="J2707" t="s">
        <v>74</v>
      </c>
      <c r="K2707" t="s">
        <v>58</v>
      </c>
      <c r="L2707" t="s">
        <v>30</v>
      </c>
      <c r="M2707" s="4">
        <f>+TablaVentas[[#This Row],[Cantidad]]*TablaVentas[[#This Row],[Precio_unitario]]*(1-TablaVentas[[#This Row],[Descuento]])</f>
        <v>30239.999999999996</v>
      </c>
    </row>
    <row r="2708" spans="1:13" x14ac:dyDescent="0.25">
      <c r="A2708" t="s">
        <v>2778</v>
      </c>
      <c r="B2708">
        <v>45691</v>
      </c>
      <c r="C2708" t="s">
        <v>47</v>
      </c>
      <c r="D2708" t="s">
        <v>65</v>
      </c>
      <c r="E2708" t="s">
        <v>19</v>
      </c>
      <c r="F2708" t="s">
        <v>16</v>
      </c>
      <c r="G2708">
        <v>33</v>
      </c>
      <c r="H2708" s="4">
        <v>200</v>
      </c>
      <c r="I2708" s="3">
        <v>0.1</v>
      </c>
      <c r="J2708" t="s">
        <v>70</v>
      </c>
      <c r="K2708" t="s">
        <v>59</v>
      </c>
      <c r="L2708" t="s">
        <v>34</v>
      </c>
      <c r="M2708" s="4">
        <f>+TablaVentas[[#This Row],[Cantidad]]*TablaVentas[[#This Row],[Precio_unitario]]*(1-TablaVentas[[#This Row],[Descuento]])</f>
        <v>5940</v>
      </c>
    </row>
    <row r="2709" spans="1:13" x14ac:dyDescent="0.25">
      <c r="A2709" t="s">
        <v>2779</v>
      </c>
      <c r="B2709">
        <v>45945</v>
      </c>
      <c r="C2709" t="s">
        <v>48</v>
      </c>
      <c r="D2709" t="s">
        <v>64</v>
      </c>
      <c r="E2709" t="s">
        <v>17</v>
      </c>
      <c r="F2709" t="s">
        <v>18</v>
      </c>
      <c r="G2709">
        <v>24</v>
      </c>
      <c r="H2709" s="4">
        <v>1200</v>
      </c>
      <c r="I2709" s="3">
        <v>0.3</v>
      </c>
      <c r="J2709" t="s">
        <v>70</v>
      </c>
      <c r="K2709" t="s">
        <v>60</v>
      </c>
      <c r="L2709" t="s">
        <v>37</v>
      </c>
      <c r="M2709" s="4">
        <f>+TablaVentas[[#This Row],[Cantidad]]*TablaVentas[[#This Row],[Precio_unitario]]*(1-TablaVentas[[#This Row],[Descuento]])</f>
        <v>20160</v>
      </c>
    </row>
    <row r="2710" spans="1:13" x14ac:dyDescent="0.25">
      <c r="A2710" t="s">
        <v>2780</v>
      </c>
      <c r="B2710">
        <v>45751</v>
      </c>
      <c r="C2710" t="s">
        <v>48</v>
      </c>
      <c r="D2710" t="s">
        <v>64</v>
      </c>
      <c r="E2710" t="s">
        <v>17</v>
      </c>
      <c r="F2710" t="s">
        <v>18</v>
      </c>
      <c r="G2710">
        <v>15</v>
      </c>
      <c r="H2710" s="4">
        <v>1200</v>
      </c>
      <c r="I2710" s="3">
        <v>0.3</v>
      </c>
      <c r="J2710" t="s">
        <v>72</v>
      </c>
      <c r="K2710" t="s">
        <v>61</v>
      </c>
      <c r="L2710" t="s">
        <v>56</v>
      </c>
      <c r="M2710" s="4">
        <f>+TablaVentas[[#This Row],[Cantidad]]*TablaVentas[[#This Row],[Precio_unitario]]*(1-TablaVentas[[#This Row],[Descuento]])</f>
        <v>12600</v>
      </c>
    </row>
    <row r="2711" spans="1:13" x14ac:dyDescent="0.25">
      <c r="A2711" t="s">
        <v>2781</v>
      </c>
      <c r="B2711">
        <v>45752</v>
      </c>
      <c r="C2711" t="s">
        <v>46</v>
      </c>
      <c r="D2711" t="s">
        <v>66</v>
      </c>
      <c r="E2711" t="s">
        <v>20</v>
      </c>
      <c r="F2711" t="s">
        <v>21</v>
      </c>
      <c r="G2711">
        <v>21</v>
      </c>
      <c r="H2711" s="4">
        <v>800</v>
      </c>
      <c r="I2711" s="3">
        <v>0.2</v>
      </c>
      <c r="J2711" t="s">
        <v>72</v>
      </c>
      <c r="K2711" t="s">
        <v>60</v>
      </c>
      <c r="L2711" t="s">
        <v>37</v>
      </c>
      <c r="M2711" s="4">
        <f>+TablaVentas[[#This Row],[Cantidad]]*TablaVentas[[#This Row],[Precio_unitario]]*(1-TablaVentas[[#This Row],[Descuento]])</f>
        <v>13440</v>
      </c>
    </row>
    <row r="2712" spans="1:13" x14ac:dyDescent="0.25">
      <c r="A2712" t="s">
        <v>2782</v>
      </c>
      <c r="B2712">
        <v>46004</v>
      </c>
      <c r="C2712" t="s">
        <v>45</v>
      </c>
      <c r="D2712" t="s">
        <v>65</v>
      </c>
      <c r="E2712" t="s">
        <v>19</v>
      </c>
      <c r="F2712" t="s">
        <v>16</v>
      </c>
      <c r="G2712">
        <v>13</v>
      </c>
      <c r="H2712" s="4">
        <v>200</v>
      </c>
      <c r="I2712" s="3">
        <v>0.1</v>
      </c>
      <c r="J2712" t="s">
        <v>70</v>
      </c>
      <c r="K2712" t="s">
        <v>59</v>
      </c>
      <c r="L2712" t="s">
        <v>34</v>
      </c>
      <c r="M2712" s="4">
        <f>+TablaVentas[[#This Row],[Cantidad]]*TablaVentas[[#This Row],[Precio_unitario]]*(1-TablaVentas[[#This Row],[Descuento]])</f>
        <v>2340</v>
      </c>
    </row>
    <row r="2713" spans="1:13" x14ac:dyDescent="0.25">
      <c r="A2713" t="s">
        <v>2783</v>
      </c>
      <c r="B2713">
        <v>45911</v>
      </c>
      <c r="C2713" t="s">
        <v>48</v>
      </c>
      <c r="D2713" t="s">
        <v>66</v>
      </c>
      <c r="E2713" t="s">
        <v>20</v>
      </c>
      <c r="F2713" t="s">
        <v>21</v>
      </c>
      <c r="G2713">
        <v>23</v>
      </c>
      <c r="H2713" s="4">
        <v>800</v>
      </c>
      <c r="I2713" s="3">
        <v>0.2</v>
      </c>
      <c r="J2713" t="s">
        <v>74</v>
      </c>
      <c r="K2713" t="s">
        <v>61</v>
      </c>
      <c r="L2713" t="s">
        <v>56</v>
      </c>
      <c r="M2713" s="4">
        <f>+TablaVentas[[#This Row],[Cantidad]]*TablaVentas[[#This Row],[Precio_unitario]]*(1-TablaVentas[[#This Row],[Descuento]])</f>
        <v>14720</v>
      </c>
    </row>
    <row r="2714" spans="1:13" x14ac:dyDescent="0.25">
      <c r="A2714" t="s">
        <v>2784</v>
      </c>
      <c r="B2714">
        <v>45875</v>
      </c>
      <c r="C2714" t="s">
        <v>48</v>
      </c>
      <c r="D2714" t="s">
        <v>66</v>
      </c>
      <c r="E2714" t="s">
        <v>20</v>
      </c>
      <c r="F2714" t="s">
        <v>21</v>
      </c>
      <c r="G2714">
        <v>36</v>
      </c>
      <c r="H2714" s="4">
        <v>800</v>
      </c>
      <c r="I2714" s="3">
        <v>0.2</v>
      </c>
      <c r="J2714" t="s">
        <v>70</v>
      </c>
      <c r="K2714" t="s">
        <v>61</v>
      </c>
      <c r="L2714" t="s">
        <v>56</v>
      </c>
      <c r="M2714" s="4">
        <f>+TablaVentas[[#This Row],[Cantidad]]*TablaVentas[[#This Row],[Precio_unitario]]*(1-TablaVentas[[#This Row],[Descuento]])</f>
        <v>23040</v>
      </c>
    </row>
    <row r="2715" spans="1:13" x14ac:dyDescent="0.25">
      <c r="A2715" t="s">
        <v>2785</v>
      </c>
      <c r="B2715">
        <v>45735</v>
      </c>
      <c r="C2715" t="s">
        <v>47</v>
      </c>
      <c r="D2715" t="s">
        <v>64</v>
      </c>
      <c r="E2715" t="s">
        <v>17</v>
      </c>
      <c r="F2715" t="s">
        <v>18</v>
      </c>
      <c r="G2715">
        <v>20</v>
      </c>
      <c r="H2715" s="4">
        <v>1200</v>
      </c>
      <c r="I2715" s="3">
        <v>0.3</v>
      </c>
      <c r="J2715" t="s">
        <v>74</v>
      </c>
      <c r="K2715" t="s">
        <v>62</v>
      </c>
      <c r="L2715" t="s">
        <v>57</v>
      </c>
      <c r="M2715" s="4">
        <f>+TablaVentas[[#This Row],[Cantidad]]*TablaVentas[[#This Row],[Precio_unitario]]*(1-TablaVentas[[#This Row],[Descuento]])</f>
        <v>16800</v>
      </c>
    </row>
    <row r="2716" spans="1:13" x14ac:dyDescent="0.25">
      <c r="A2716" t="s">
        <v>2786</v>
      </c>
      <c r="B2716">
        <v>45891</v>
      </c>
      <c r="C2716" t="s">
        <v>48</v>
      </c>
      <c r="D2716" t="s">
        <v>65</v>
      </c>
      <c r="E2716" t="s">
        <v>19</v>
      </c>
      <c r="F2716" t="s">
        <v>16</v>
      </c>
      <c r="G2716">
        <v>22</v>
      </c>
      <c r="H2716" s="4">
        <v>200</v>
      </c>
      <c r="I2716" s="3">
        <v>0.1</v>
      </c>
      <c r="J2716" t="s">
        <v>72</v>
      </c>
      <c r="K2716" t="s">
        <v>58</v>
      </c>
      <c r="L2716" t="s">
        <v>30</v>
      </c>
      <c r="M2716" s="4">
        <f>+TablaVentas[[#This Row],[Cantidad]]*TablaVentas[[#This Row],[Precio_unitario]]*(1-TablaVentas[[#This Row],[Descuento]])</f>
        <v>3960</v>
      </c>
    </row>
    <row r="2717" spans="1:13" x14ac:dyDescent="0.25">
      <c r="A2717" t="s">
        <v>2787</v>
      </c>
      <c r="B2717">
        <v>45838</v>
      </c>
      <c r="C2717" t="s">
        <v>45</v>
      </c>
      <c r="D2717" t="s">
        <v>65</v>
      </c>
      <c r="E2717" t="s">
        <v>19</v>
      </c>
      <c r="F2717" t="s">
        <v>16</v>
      </c>
      <c r="G2717">
        <v>30</v>
      </c>
      <c r="H2717" s="4">
        <v>200</v>
      </c>
      <c r="I2717" s="3">
        <v>0.1</v>
      </c>
      <c r="J2717" t="s">
        <v>72</v>
      </c>
      <c r="K2717" t="s">
        <v>60</v>
      </c>
      <c r="L2717" t="s">
        <v>37</v>
      </c>
      <c r="M2717" s="4">
        <f>+TablaVentas[[#This Row],[Cantidad]]*TablaVentas[[#This Row],[Precio_unitario]]*(1-TablaVentas[[#This Row],[Descuento]])</f>
        <v>5400</v>
      </c>
    </row>
    <row r="2718" spans="1:13" x14ac:dyDescent="0.25">
      <c r="A2718" t="s">
        <v>2788</v>
      </c>
      <c r="B2718">
        <v>45822</v>
      </c>
      <c r="C2718" t="s">
        <v>46</v>
      </c>
      <c r="D2718" t="s">
        <v>66</v>
      </c>
      <c r="E2718" t="s">
        <v>20</v>
      </c>
      <c r="F2718" t="s">
        <v>21</v>
      </c>
      <c r="G2718">
        <v>21</v>
      </c>
      <c r="H2718" s="4">
        <v>800</v>
      </c>
      <c r="I2718" s="3">
        <v>0.2</v>
      </c>
      <c r="J2718" t="s">
        <v>70</v>
      </c>
      <c r="K2718" t="s">
        <v>61</v>
      </c>
      <c r="L2718" t="s">
        <v>56</v>
      </c>
      <c r="M2718" s="4">
        <f>+TablaVentas[[#This Row],[Cantidad]]*TablaVentas[[#This Row],[Precio_unitario]]*(1-TablaVentas[[#This Row],[Descuento]])</f>
        <v>13440</v>
      </c>
    </row>
    <row r="2719" spans="1:13" x14ac:dyDescent="0.25">
      <c r="A2719" t="s">
        <v>2789</v>
      </c>
      <c r="B2719">
        <v>45994</v>
      </c>
      <c r="C2719" t="s">
        <v>48</v>
      </c>
      <c r="D2719" t="s">
        <v>66</v>
      </c>
      <c r="E2719" t="s">
        <v>20</v>
      </c>
      <c r="F2719" t="s">
        <v>21</v>
      </c>
      <c r="G2719">
        <v>42</v>
      </c>
      <c r="H2719" s="4">
        <v>800</v>
      </c>
      <c r="I2719" s="3">
        <v>0.2</v>
      </c>
      <c r="J2719" t="s">
        <v>72</v>
      </c>
      <c r="K2719" t="s">
        <v>61</v>
      </c>
      <c r="L2719" t="s">
        <v>56</v>
      </c>
      <c r="M2719" s="4">
        <f>+TablaVentas[[#This Row],[Cantidad]]*TablaVentas[[#This Row],[Precio_unitario]]*(1-TablaVentas[[#This Row],[Descuento]])</f>
        <v>26880</v>
      </c>
    </row>
    <row r="2720" spans="1:13" x14ac:dyDescent="0.25">
      <c r="A2720" t="s">
        <v>2790</v>
      </c>
      <c r="B2720">
        <v>45775</v>
      </c>
      <c r="C2720" t="s">
        <v>47</v>
      </c>
      <c r="D2720" t="s">
        <v>65</v>
      </c>
      <c r="E2720" t="s">
        <v>19</v>
      </c>
      <c r="F2720" t="s">
        <v>16</v>
      </c>
      <c r="G2720">
        <v>14</v>
      </c>
      <c r="H2720" s="4">
        <v>200</v>
      </c>
      <c r="I2720" s="3">
        <v>0.1</v>
      </c>
      <c r="J2720" t="s">
        <v>74</v>
      </c>
      <c r="K2720" t="s">
        <v>61</v>
      </c>
      <c r="L2720" t="s">
        <v>56</v>
      </c>
      <c r="M2720" s="4">
        <f>+TablaVentas[[#This Row],[Cantidad]]*TablaVentas[[#This Row],[Precio_unitario]]*(1-TablaVentas[[#This Row],[Descuento]])</f>
        <v>2520</v>
      </c>
    </row>
    <row r="2721" spans="1:13" x14ac:dyDescent="0.25">
      <c r="A2721" t="s">
        <v>2791</v>
      </c>
      <c r="B2721">
        <v>45696</v>
      </c>
      <c r="C2721" t="s">
        <v>47</v>
      </c>
      <c r="D2721" t="s">
        <v>64</v>
      </c>
      <c r="E2721" t="s">
        <v>17</v>
      </c>
      <c r="F2721" t="s">
        <v>18</v>
      </c>
      <c r="G2721">
        <v>16</v>
      </c>
      <c r="H2721" s="4">
        <v>1200</v>
      </c>
      <c r="I2721" s="3">
        <v>0.3</v>
      </c>
      <c r="J2721" t="s">
        <v>70</v>
      </c>
      <c r="K2721" t="s">
        <v>59</v>
      </c>
      <c r="L2721" t="s">
        <v>34</v>
      </c>
      <c r="M2721" s="4">
        <f>+TablaVentas[[#This Row],[Cantidad]]*TablaVentas[[#This Row],[Precio_unitario]]*(1-TablaVentas[[#This Row],[Descuento]])</f>
        <v>13440</v>
      </c>
    </row>
    <row r="2722" spans="1:13" x14ac:dyDescent="0.25">
      <c r="A2722" t="s">
        <v>2792</v>
      </c>
      <c r="B2722">
        <v>46008</v>
      </c>
      <c r="C2722" t="s">
        <v>46</v>
      </c>
      <c r="D2722" t="s">
        <v>65</v>
      </c>
      <c r="E2722" t="s">
        <v>19</v>
      </c>
      <c r="F2722" t="s">
        <v>16</v>
      </c>
      <c r="G2722">
        <v>26</v>
      </c>
      <c r="H2722" s="4">
        <v>200</v>
      </c>
      <c r="I2722" s="3">
        <v>0.1</v>
      </c>
      <c r="J2722" t="s">
        <v>72</v>
      </c>
      <c r="K2722" t="s">
        <v>58</v>
      </c>
      <c r="L2722" t="s">
        <v>30</v>
      </c>
      <c r="M2722" s="4">
        <f>+TablaVentas[[#This Row],[Cantidad]]*TablaVentas[[#This Row],[Precio_unitario]]*(1-TablaVentas[[#This Row],[Descuento]])</f>
        <v>4680</v>
      </c>
    </row>
    <row r="2723" spans="1:13" x14ac:dyDescent="0.25">
      <c r="A2723" t="s">
        <v>2793</v>
      </c>
      <c r="B2723">
        <v>45771</v>
      </c>
      <c r="C2723" t="s">
        <v>48</v>
      </c>
      <c r="D2723" t="s">
        <v>66</v>
      </c>
      <c r="E2723" t="s">
        <v>20</v>
      </c>
      <c r="F2723" t="s">
        <v>21</v>
      </c>
      <c r="G2723">
        <v>16</v>
      </c>
      <c r="H2723" s="4">
        <v>800</v>
      </c>
      <c r="I2723" s="3">
        <v>0.2</v>
      </c>
      <c r="J2723" t="s">
        <v>72</v>
      </c>
      <c r="K2723" t="s">
        <v>58</v>
      </c>
      <c r="L2723" t="s">
        <v>30</v>
      </c>
      <c r="M2723" s="4">
        <f>+TablaVentas[[#This Row],[Cantidad]]*TablaVentas[[#This Row],[Precio_unitario]]*(1-TablaVentas[[#This Row],[Descuento]])</f>
        <v>10240</v>
      </c>
    </row>
    <row r="2724" spans="1:13" x14ac:dyDescent="0.25">
      <c r="A2724" t="s">
        <v>2794</v>
      </c>
      <c r="B2724">
        <v>45757</v>
      </c>
      <c r="C2724" t="s">
        <v>47</v>
      </c>
      <c r="D2724" t="s">
        <v>63</v>
      </c>
      <c r="E2724" t="s">
        <v>15</v>
      </c>
      <c r="F2724" t="s">
        <v>16</v>
      </c>
      <c r="G2724">
        <v>38</v>
      </c>
      <c r="H2724" s="4">
        <v>50</v>
      </c>
      <c r="I2724" s="3">
        <v>0.1</v>
      </c>
      <c r="J2724" t="s">
        <v>72</v>
      </c>
      <c r="K2724" t="s">
        <v>59</v>
      </c>
      <c r="L2724" t="s">
        <v>34</v>
      </c>
      <c r="M2724" s="4">
        <f>+TablaVentas[[#This Row],[Cantidad]]*TablaVentas[[#This Row],[Precio_unitario]]*(1-TablaVentas[[#This Row],[Descuento]])</f>
        <v>1710</v>
      </c>
    </row>
    <row r="2725" spans="1:13" x14ac:dyDescent="0.25">
      <c r="A2725" t="s">
        <v>2795</v>
      </c>
      <c r="B2725">
        <v>45732</v>
      </c>
      <c r="C2725" t="s">
        <v>47</v>
      </c>
      <c r="D2725" t="s">
        <v>66</v>
      </c>
      <c r="E2725" t="s">
        <v>20</v>
      </c>
      <c r="F2725" t="s">
        <v>21</v>
      </c>
      <c r="G2725">
        <v>28</v>
      </c>
      <c r="H2725" s="4">
        <v>800</v>
      </c>
      <c r="I2725" s="3">
        <v>0.2</v>
      </c>
      <c r="J2725" t="s">
        <v>74</v>
      </c>
      <c r="K2725" t="s">
        <v>60</v>
      </c>
      <c r="L2725" t="s">
        <v>37</v>
      </c>
      <c r="M2725" s="4">
        <f>+TablaVentas[[#This Row],[Cantidad]]*TablaVentas[[#This Row],[Precio_unitario]]*(1-TablaVentas[[#This Row],[Descuento]])</f>
        <v>17920</v>
      </c>
    </row>
    <row r="2726" spans="1:13" x14ac:dyDescent="0.25">
      <c r="A2726" t="s">
        <v>2796</v>
      </c>
      <c r="B2726">
        <v>45955</v>
      </c>
      <c r="C2726" t="s">
        <v>47</v>
      </c>
      <c r="D2726" t="s">
        <v>66</v>
      </c>
      <c r="E2726" t="s">
        <v>20</v>
      </c>
      <c r="F2726" t="s">
        <v>21</v>
      </c>
      <c r="G2726">
        <v>14</v>
      </c>
      <c r="H2726" s="4">
        <v>800</v>
      </c>
      <c r="I2726" s="3">
        <v>0.2</v>
      </c>
      <c r="J2726" t="s">
        <v>70</v>
      </c>
      <c r="K2726" t="s">
        <v>61</v>
      </c>
      <c r="L2726" t="s">
        <v>56</v>
      </c>
      <c r="M2726" s="4">
        <f>+TablaVentas[[#This Row],[Cantidad]]*TablaVentas[[#This Row],[Precio_unitario]]*(1-TablaVentas[[#This Row],[Descuento]])</f>
        <v>8960</v>
      </c>
    </row>
    <row r="2727" spans="1:13" x14ac:dyDescent="0.25">
      <c r="A2727" t="s">
        <v>2797</v>
      </c>
      <c r="B2727">
        <v>45900</v>
      </c>
      <c r="C2727" t="s">
        <v>45</v>
      </c>
      <c r="D2727" t="s">
        <v>66</v>
      </c>
      <c r="E2727" t="s">
        <v>20</v>
      </c>
      <c r="F2727" t="s">
        <v>21</v>
      </c>
      <c r="G2727">
        <v>10</v>
      </c>
      <c r="H2727" s="4">
        <v>800</v>
      </c>
      <c r="I2727" s="3">
        <v>0.2</v>
      </c>
      <c r="J2727" t="s">
        <v>72</v>
      </c>
      <c r="K2727" t="s">
        <v>62</v>
      </c>
      <c r="L2727" t="s">
        <v>57</v>
      </c>
      <c r="M2727" s="4">
        <f>+TablaVentas[[#This Row],[Cantidad]]*TablaVentas[[#This Row],[Precio_unitario]]*(1-TablaVentas[[#This Row],[Descuento]])</f>
        <v>6400</v>
      </c>
    </row>
    <row r="2728" spans="1:13" x14ac:dyDescent="0.25">
      <c r="A2728" t="s">
        <v>2798</v>
      </c>
      <c r="B2728">
        <v>45946</v>
      </c>
      <c r="C2728" t="s">
        <v>48</v>
      </c>
      <c r="D2728" t="s">
        <v>63</v>
      </c>
      <c r="E2728" t="s">
        <v>15</v>
      </c>
      <c r="F2728" t="s">
        <v>16</v>
      </c>
      <c r="G2728">
        <v>37</v>
      </c>
      <c r="H2728" s="4">
        <v>50</v>
      </c>
      <c r="I2728" s="3">
        <v>0.1</v>
      </c>
      <c r="J2728" t="s">
        <v>70</v>
      </c>
      <c r="K2728" t="s">
        <v>62</v>
      </c>
      <c r="L2728" t="s">
        <v>57</v>
      </c>
      <c r="M2728" s="4">
        <f>+TablaVentas[[#This Row],[Cantidad]]*TablaVentas[[#This Row],[Precio_unitario]]*(1-TablaVentas[[#This Row],[Descuento]])</f>
        <v>1665</v>
      </c>
    </row>
    <row r="2729" spans="1:13" x14ac:dyDescent="0.25">
      <c r="A2729" t="s">
        <v>2799</v>
      </c>
      <c r="B2729">
        <v>45983</v>
      </c>
      <c r="C2729" t="s">
        <v>47</v>
      </c>
      <c r="D2729" t="s">
        <v>66</v>
      </c>
      <c r="E2729" t="s">
        <v>20</v>
      </c>
      <c r="F2729" t="s">
        <v>21</v>
      </c>
      <c r="G2729">
        <v>26</v>
      </c>
      <c r="H2729" s="4">
        <v>800</v>
      </c>
      <c r="I2729" s="3">
        <v>0.2</v>
      </c>
      <c r="J2729" t="s">
        <v>72</v>
      </c>
      <c r="K2729" t="s">
        <v>62</v>
      </c>
      <c r="L2729" t="s">
        <v>57</v>
      </c>
      <c r="M2729" s="4">
        <f>+TablaVentas[[#This Row],[Cantidad]]*TablaVentas[[#This Row],[Precio_unitario]]*(1-TablaVentas[[#This Row],[Descuento]])</f>
        <v>16640</v>
      </c>
    </row>
    <row r="2730" spans="1:13" x14ac:dyDescent="0.25">
      <c r="A2730" t="s">
        <v>2800</v>
      </c>
      <c r="B2730">
        <v>45870</v>
      </c>
      <c r="C2730" t="s">
        <v>48</v>
      </c>
      <c r="D2730" t="s">
        <v>66</v>
      </c>
      <c r="E2730" t="s">
        <v>20</v>
      </c>
      <c r="F2730" t="s">
        <v>21</v>
      </c>
      <c r="G2730">
        <v>26</v>
      </c>
      <c r="H2730" s="4">
        <v>800</v>
      </c>
      <c r="I2730" s="3">
        <v>0.2</v>
      </c>
      <c r="J2730" t="s">
        <v>72</v>
      </c>
      <c r="K2730" t="s">
        <v>62</v>
      </c>
      <c r="L2730" t="s">
        <v>57</v>
      </c>
      <c r="M2730" s="4">
        <f>+TablaVentas[[#This Row],[Cantidad]]*TablaVentas[[#This Row],[Precio_unitario]]*(1-TablaVentas[[#This Row],[Descuento]])</f>
        <v>16640</v>
      </c>
    </row>
    <row r="2731" spans="1:13" x14ac:dyDescent="0.25">
      <c r="A2731" t="s">
        <v>2801</v>
      </c>
      <c r="B2731">
        <v>45955</v>
      </c>
      <c r="C2731" t="s">
        <v>46</v>
      </c>
      <c r="D2731" t="s">
        <v>64</v>
      </c>
      <c r="E2731" t="s">
        <v>17</v>
      </c>
      <c r="F2731" t="s">
        <v>18</v>
      </c>
      <c r="G2731">
        <v>44</v>
      </c>
      <c r="H2731" s="4">
        <v>1200</v>
      </c>
      <c r="I2731" s="3">
        <v>0.3</v>
      </c>
      <c r="J2731" t="s">
        <v>70</v>
      </c>
      <c r="K2731" t="s">
        <v>58</v>
      </c>
      <c r="L2731" t="s">
        <v>30</v>
      </c>
      <c r="M2731" s="4">
        <f>+TablaVentas[[#This Row],[Cantidad]]*TablaVentas[[#This Row],[Precio_unitario]]*(1-TablaVentas[[#This Row],[Descuento]])</f>
        <v>36960</v>
      </c>
    </row>
    <row r="2732" spans="1:13" x14ac:dyDescent="0.25">
      <c r="A2732" t="s">
        <v>2802</v>
      </c>
      <c r="B2732">
        <v>45690</v>
      </c>
      <c r="C2732" t="s">
        <v>46</v>
      </c>
      <c r="D2732" t="s">
        <v>66</v>
      </c>
      <c r="E2732" t="s">
        <v>20</v>
      </c>
      <c r="F2732" t="s">
        <v>21</v>
      </c>
      <c r="G2732">
        <v>41</v>
      </c>
      <c r="H2732" s="4">
        <v>800</v>
      </c>
      <c r="I2732" s="3">
        <v>0.2</v>
      </c>
      <c r="J2732" t="s">
        <v>70</v>
      </c>
      <c r="K2732" t="s">
        <v>58</v>
      </c>
      <c r="L2732" t="s">
        <v>30</v>
      </c>
      <c r="M2732" s="4">
        <f>+TablaVentas[[#This Row],[Cantidad]]*TablaVentas[[#This Row],[Precio_unitario]]*(1-TablaVentas[[#This Row],[Descuento]])</f>
        <v>26240</v>
      </c>
    </row>
    <row r="2733" spans="1:13" x14ac:dyDescent="0.25">
      <c r="A2733" t="s">
        <v>2803</v>
      </c>
      <c r="B2733">
        <v>45930</v>
      </c>
      <c r="C2733" t="s">
        <v>45</v>
      </c>
      <c r="D2733" t="s">
        <v>66</v>
      </c>
      <c r="E2733" t="s">
        <v>20</v>
      </c>
      <c r="F2733" t="s">
        <v>21</v>
      </c>
      <c r="G2733">
        <v>11</v>
      </c>
      <c r="H2733" s="4">
        <v>800</v>
      </c>
      <c r="I2733" s="3">
        <v>0.2</v>
      </c>
      <c r="J2733" t="s">
        <v>72</v>
      </c>
      <c r="K2733" t="s">
        <v>62</v>
      </c>
      <c r="L2733" t="s">
        <v>57</v>
      </c>
      <c r="M2733" s="4">
        <f>+TablaVentas[[#This Row],[Cantidad]]*TablaVentas[[#This Row],[Precio_unitario]]*(1-TablaVentas[[#This Row],[Descuento]])</f>
        <v>7040</v>
      </c>
    </row>
    <row r="2734" spans="1:13" x14ac:dyDescent="0.25">
      <c r="A2734" t="s">
        <v>2804</v>
      </c>
      <c r="B2734">
        <v>45982</v>
      </c>
      <c r="C2734" t="s">
        <v>45</v>
      </c>
      <c r="D2734" t="s">
        <v>65</v>
      </c>
      <c r="E2734" t="s">
        <v>19</v>
      </c>
      <c r="F2734" t="s">
        <v>16</v>
      </c>
      <c r="G2734">
        <v>35</v>
      </c>
      <c r="H2734" s="4">
        <v>200</v>
      </c>
      <c r="I2734" s="3">
        <v>0.1</v>
      </c>
      <c r="J2734" t="s">
        <v>70</v>
      </c>
      <c r="K2734" t="s">
        <v>60</v>
      </c>
      <c r="L2734" t="s">
        <v>37</v>
      </c>
      <c r="M2734" s="4">
        <f>+TablaVentas[[#This Row],[Cantidad]]*TablaVentas[[#This Row],[Precio_unitario]]*(1-TablaVentas[[#This Row],[Descuento]])</f>
        <v>6300</v>
      </c>
    </row>
    <row r="2735" spans="1:13" x14ac:dyDescent="0.25">
      <c r="A2735" t="s">
        <v>2805</v>
      </c>
      <c r="B2735">
        <v>45822</v>
      </c>
      <c r="C2735" t="s">
        <v>46</v>
      </c>
      <c r="D2735" t="s">
        <v>66</v>
      </c>
      <c r="E2735" t="s">
        <v>20</v>
      </c>
      <c r="F2735" t="s">
        <v>21</v>
      </c>
      <c r="G2735">
        <v>25</v>
      </c>
      <c r="H2735" s="4">
        <v>800</v>
      </c>
      <c r="I2735" s="3">
        <v>0.2</v>
      </c>
      <c r="J2735" t="s">
        <v>74</v>
      </c>
      <c r="K2735" t="s">
        <v>62</v>
      </c>
      <c r="L2735" t="s">
        <v>57</v>
      </c>
      <c r="M2735" s="4">
        <f>+TablaVentas[[#This Row],[Cantidad]]*TablaVentas[[#This Row],[Precio_unitario]]*(1-TablaVentas[[#This Row],[Descuento]])</f>
        <v>16000</v>
      </c>
    </row>
    <row r="2736" spans="1:13" x14ac:dyDescent="0.25">
      <c r="A2736" t="s">
        <v>2806</v>
      </c>
      <c r="B2736">
        <v>46004</v>
      </c>
      <c r="C2736" t="s">
        <v>46</v>
      </c>
      <c r="D2736" t="s">
        <v>64</v>
      </c>
      <c r="E2736" t="s">
        <v>17</v>
      </c>
      <c r="F2736" t="s">
        <v>18</v>
      </c>
      <c r="G2736">
        <v>23</v>
      </c>
      <c r="H2736" s="4">
        <v>1200</v>
      </c>
      <c r="I2736" s="3">
        <v>0.3</v>
      </c>
      <c r="J2736" t="s">
        <v>70</v>
      </c>
      <c r="K2736" t="s">
        <v>60</v>
      </c>
      <c r="L2736" t="s">
        <v>37</v>
      </c>
      <c r="M2736" s="4">
        <f>+TablaVentas[[#This Row],[Cantidad]]*TablaVentas[[#This Row],[Precio_unitario]]*(1-TablaVentas[[#This Row],[Descuento]])</f>
        <v>19320</v>
      </c>
    </row>
    <row r="2737" spans="1:13" x14ac:dyDescent="0.25">
      <c r="A2737" t="s">
        <v>2807</v>
      </c>
      <c r="B2737">
        <v>45783</v>
      </c>
      <c r="C2737" t="s">
        <v>47</v>
      </c>
      <c r="D2737" t="s">
        <v>64</v>
      </c>
      <c r="E2737" t="s">
        <v>17</v>
      </c>
      <c r="F2737" t="s">
        <v>18</v>
      </c>
      <c r="G2737">
        <v>11</v>
      </c>
      <c r="H2737" s="4">
        <v>1200</v>
      </c>
      <c r="I2737" s="3">
        <v>0.3</v>
      </c>
      <c r="J2737" t="s">
        <v>72</v>
      </c>
      <c r="K2737" t="s">
        <v>61</v>
      </c>
      <c r="L2737" t="s">
        <v>56</v>
      </c>
      <c r="M2737" s="4">
        <f>+TablaVentas[[#This Row],[Cantidad]]*TablaVentas[[#This Row],[Precio_unitario]]*(1-TablaVentas[[#This Row],[Descuento]])</f>
        <v>9240</v>
      </c>
    </row>
    <row r="2738" spans="1:13" x14ac:dyDescent="0.25">
      <c r="A2738" t="s">
        <v>2808</v>
      </c>
      <c r="B2738">
        <v>45795</v>
      </c>
      <c r="C2738" t="s">
        <v>45</v>
      </c>
      <c r="D2738" t="s">
        <v>64</v>
      </c>
      <c r="E2738" t="s">
        <v>17</v>
      </c>
      <c r="F2738" t="s">
        <v>18</v>
      </c>
      <c r="G2738">
        <v>21</v>
      </c>
      <c r="H2738" s="4">
        <v>1200</v>
      </c>
      <c r="I2738" s="3">
        <v>0.3</v>
      </c>
      <c r="J2738" t="s">
        <v>72</v>
      </c>
      <c r="K2738" t="s">
        <v>61</v>
      </c>
      <c r="L2738" t="s">
        <v>56</v>
      </c>
      <c r="M2738" s="4">
        <f>+TablaVentas[[#This Row],[Cantidad]]*TablaVentas[[#This Row],[Precio_unitario]]*(1-TablaVentas[[#This Row],[Descuento]])</f>
        <v>17640</v>
      </c>
    </row>
    <row r="2739" spans="1:13" x14ac:dyDescent="0.25">
      <c r="A2739" t="s">
        <v>2809</v>
      </c>
      <c r="B2739">
        <v>45976</v>
      </c>
      <c r="C2739" t="s">
        <v>47</v>
      </c>
      <c r="D2739" t="s">
        <v>64</v>
      </c>
      <c r="E2739" t="s">
        <v>17</v>
      </c>
      <c r="F2739" t="s">
        <v>18</v>
      </c>
      <c r="G2739">
        <v>41</v>
      </c>
      <c r="H2739" s="4">
        <v>1200</v>
      </c>
      <c r="I2739" s="3">
        <v>0.3</v>
      </c>
      <c r="J2739" t="s">
        <v>74</v>
      </c>
      <c r="K2739" t="s">
        <v>60</v>
      </c>
      <c r="L2739" t="s">
        <v>37</v>
      </c>
      <c r="M2739" s="4">
        <f>+TablaVentas[[#This Row],[Cantidad]]*TablaVentas[[#This Row],[Precio_unitario]]*(1-TablaVentas[[#This Row],[Descuento]])</f>
        <v>34440</v>
      </c>
    </row>
    <row r="2740" spans="1:13" x14ac:dyDescent="0.25">
      <c r="A2740" t="s">
        <v>2810</v>
      </c>
      <c r="B2740">
        <v>45978</v>
      </c>
      <c r="C2740" t="s">
        <v>46</v>
      </c>
      <c r="D2740" t="s">
        <v>65</v>
      </c>
      <c r="E2740" t="s">
        <v>19</v>
      </c>
      <c r="F2740" t="s">
        <v>16</v>
      </c>
      <c r="G2740">
        <v>44</v>
      </c>
      <c r="H2740" s="4">
        <v>200</v>
      </c>
      <c r="I2740" s="3">
        <v>0.1</v>
      </c>
      <c r="J2740" t="s">
        <v>70</v>
      </c>
      <c r="K2740" t="s">
        <v>58</v>
      </c>
      <c r="L2740" t="s">
        <v>30</v>
      </c>
      <c r="M2740" s="4">
        <f>+TablaVentas[[#This Row],[Cantidad]]*TablaVentas[[#This Row],[Precio_unitario]]*(1-TablaVentas[[#This Row],[Descuento]])</f>
        <v>7920</v>
      </c>
    </row>
    <row r="2741" spans="1:13" x14ac:dyDescent="0.25">
      <c r="A2741" t="s">
        <v>2811</v>
      </c>
      <c r="B2741">
        <v>45849</v>
      </c>
      <c r="C2741" t="s">
        <v>48</v>
      </c>
      <c r="D2741" t="s">
        <v>63</v>
      </c>
      <c r="E2741" t="s">
        <v>15</v>
      </c>
      <c r="F2741" t="s">
        <v>16</v>
      </c>
      <c r="G2741">
        <v>31</v>
      </c>
      <c r="H2741" s="4">
        <v>50</v>
      </c>
      <c r="I2741" s="3">
        <v>0.1</v>
      </c>
      <c r="J2741" t="s">
        <v>72</v>
      </c>
      <c r="K2741" t="s">
        <v>61</v>
      </c>
      <c r="L2741" t="s">
        <v>56</v>
      </c>
      <c r="M2741" s="4">
        <f>+TablaVentas[[#This Row],[Cantidad]]*TablaVentas[[#This Row],[Precio_unitario]]*(1-TablaVentas[[#This Row],[Descuento]])</f>
        <v>1395</v>
      </c>
    </row>
    <row r="2742" spans="1:13" x14ac:dyDescent="0.25">
      <c r="A2742" t="s">
        <v>2812</v>
      </c>
      <c r="B2742">
        <v>45958</v>
      </c>
      <c r="C2742" t="s">
        <v>47</v>
      </c>
      <c r="D2742" t="s">
        <v>65</v>
      </c>
      <c r="E2742" t="s">
        <v>19</v>
      </c>
      <c r="F2742" t="s">
        <v>16</v>
      </c>
      <c r="G2742">
        <v>26</v>
      </c>
      <c r="H2742" s="4">
        <v>200</v>
      </c>
      <c r="I2742" s="3">
        <v>0.1</v>
      </c>
      <c r="J2742" t="s">
        <v>72</v>
      </c>
      <c r="K2742" t="s">
        <v>60</v>
      </c>
      <c r="L2742" t="s">
        <v>37</v>
      </c>
      <c r="M2742" s="4">
        <f>+TablaVentas[[#This Row],[Cantidad]]*TablaVentas[[#This Row],[Precio_unitario]]*(1-TablaVentas[[#This Row],[Descuento]])</f>
        <v>4680</v>
      </c>
    </row>
    <row r="2743" spans="1:13" x14ac:dyDescent="0.25">
      <c r="A2743" t="s">
        <v>2813</v>
      </c>
      <c r="B2743">
        <v>45770</v>
      </c>
      <c r="C2743" t="s">
        <v>48</v>
      </c>
      <c r="D2743" t="s">
        <v>63</v>
      </c>
      <c r="E2743" t="s">
        <v>15</v>
      </c>
      <c r="F2743" t="s">
        <v>16</v>
      </c>
      <c r="G2743">
        <v>29</v>
      </c>
      <c r="H2743" s="4">
        <v>50</v>
      </c>
      <c r="I2743" s="3">
        <v>0.1</v>
      </c>
      <c r="J2743" t="s">
        <v>72</v>
      </c>
      <c r="K2743" t="s">
        <v>60</v>
      </c>
      <c r="L2743" t="s">
        <v>37</v>
      </c>
      <c r="M2743" s="4">
        <f>+TablaVentas[[#This Row],[Cantidad]]*TablaVentas[[#This Row],[Precio_unitario]]*(1-TablaVentas[[#This Row],[Descuento]])</f>
        <v>1305</v>
      </c>
    </row>
    <row r="2744" spans="1:13" x14ac:dyDescent="0.25">
      <c r="A2744" t="s">
        <v>2814</v>
      </c>
      <c r="B2744">
        <v>45692</v>
      </c>
      <c r="C2744" t="s">
        <v>47</v>
      </c>
      <c r="D2744" t="s">
        <v>64</v>
      </c>
      <c r="E2744" t="s">
        <v>17</v>
      </c>
      <c r="F2744" t="s">
        <v>18</v>
      </c>
      <c r="G2744">
        <v>41</v>
      </c>
      <c r="H2744" s="4">
        <v>1200</v>
      </c>
      <c r="I2744" s="3">
        <v>0.3</v>
      </c>
      <c r="J2744" t="s">
        <v>74</v>
      </c>
      <c r="K2744" t="s">
        <v>61</v>
      </c>
      <c r="L2744" t="s">
        <v>56</v>
      </c>
      <c r="M2744" s="4">
        <f>+TablaVentas[[#This Row],[Cantidad]]*TablaVentas[[#This Row],[Precio_unitario]]*(1-TablaVentas[[#This Row],[Descuento]])</f>
        <v>34440</v>
      </c>
    </row>
    <row r="2745" spans="1:13" x14ac:dyDescent="0.25">
      <c r="A2745" t="s">
        <v>2815</v>
      </c>
      <c r="B2745">
        <v>45777</v>
      </c>
      <c r="C2745" t="s">
        <v>47</v>
      </c>
      <c r="D2745" t="s">
        <v>65</v>
      </c>
      <c r="E2745" t="s">
        <v>19</v>
      </c>
      <c r="F2745" t="s">
        <v>16</v>
      </c>
      <c r="G2745">
        <v>25</v>
      </c>
      <c r="H2745" s="4">
        <v>200</v>
      </c>
      <c r="I2745" s="3">
        <v>0.1</v>
      </c>
      <c r="J2745" t="s">
        <v>72</v>
      </c>
      <c r="K2745" t="s">
        <v>59</v>
      </c>
      <c r="L2745" t="s">
        <v>34</v>
      </c>
      <c r="M2745" s="4">
        <f>+TablaVentas[[#This Row],[Cantidad]]*TablaVentas[[#This Row],[Precio_unitario]]*(1-TablaVentas[[#This Row],[Descuento]])</f>
        <v>4500</v>
      </c>
    </row>
    <row r="2746" spans="1:13" x14ac:dyDescent="0.25">
      <c r="A2746" t="s">
        <v>2816</v>
      </c>
      <c r="B2746">
        <v>46011</v>
      </c>
      <c r="C2746" t="s">
        <v>45</v>
      </c>
      <c r="D2746" t="s">
        <v>65</v>
      </c>
      <c r="E2746" t="s">
        <v>19</v>
      </c>
      <c r="F2746" t="s">
        <v>16</v>
      </c>
      <c r="G2746">
        <v>43</v>
      </c>
      <c r="H2746" s="4">
        <v>200</v>
      </c>
      <c r="I2746" s="3">
        <v>0.1</v>
      </c>
      <c r="J2746" t="s">
        <v>70</v>
      </c>
      <c r="K2746" t="s">
        <v>58</v>
      </c>
      <c r="L2746" t="s">
        <v>30</v>
      </c>
      <c r="M2746" s="4">
        <f>+TablaVentas[[#This Row],[Cantidad]]*TablaVentas[[#This Row],[Precio_unitario]]*(1-TablaVentas[[#This Row],[Descuento]])</f>
        <v>7740</v>
      </c>
    </row>
    <row r="2747" spans="1:13" x14ac:dyDescent="0.25">
      <c r="A2747" t="s">
        <v>2817</v>
      </c>
      <c r="B2747">
        <v>45983</v>
      </c>
      <c r="C2747" t="s">
        <v>46</v>
      </c>
      <c r="D2747" t="s">
        <v>65</v>
      </c>
      <c r="E2747" t="s">
        <v>19</v>
      </c>
      <c r="F2747" t="s">
        <v>16</v>
      </c>
      <c r="G2747">
        <v>28</v>
      </c>
      <c r="H2747" s="4">
        <v>200</v>
      </c>
      <c r="I2747" s="3">
        <v>0.1</v>
      </c>
      <c r="J2747" t="s">
        <v>74</v>
      </c>
      <c r="K2747" t="s">
        <v>58</v>
      </c>
      <c r="L2747" t="s">
        <v>30</v>
      </c>
      <c r="M2747" s="4">
        <f>+TablaVentas[[#This Row],[Cantidad]]*TablaVentas[[#This Row],[Precio_unitario]]*(1-TablaVentas[[#This Row],[Descuento]])</f>
        <v>5040</v>
      </c>
    </row>
    <row r="2748" spans="1:13" x14ac:dyDescent="0.25">
      <c r="A2748" t="s">
        <v>2818</v>
      </c>
      <c r="B2748">
        <v>45758</v>
      </c>
      <c r="C2748" t="s">
        <v>45</v>
      </c>
      <c r="D2748" t="s">
        <v>63</v>
      </c>
      <c r="E2748" t="s">
        <v>15</v>
      </c>
      <c r="F2748" t="s">
        <v>16</v>
      </c>
      <c r="G2748">
        <v>22</v>
      </c>
      <c r="H2748" s="4">
        <v>50</v>
      </c>
      <c r="I2748" s="3">
        <v>0.1</v>
      </c>
      <c r="J2748" t="s">
        <v>72</v>
      </c>
      <c r="K2748" t="s">
        <v>62</v>
      </c>
      <c r="L2748" t="s">
        <v>57</v>
      </c>
      <c r="M2748" s="4">
        <f>+TablaVentas[[#This Row],[Cantidad]]*TablaVentas[[#This Row],[Precio_unitario]]*(1-TablaVentas[[#This Row],[Descuento]])</f>
        <v>990</v>
      </c>
    </row>
    <row r="2749" spans="1:13" x14ac:dyDescent="0.25">
      <c r="A2749" t="s">
        <v>2819</v>
      </c>
      <c r="B2749">
        <v>45831</v>
      </c>
      <c r="C2749" t="s">
        <v>45</v>
      </c>
      <c r="D2749" t="s">
        <v>63</v>
      </c>
      <c r="E2749" t="s">
        <v>15</v>
      </c>
      <c r="F2749" t="s">
        <v>16</v>
      </c>
      <c r="G2749">
        <v>34</v>
      </c>
      <c r="H2749" s="4">
        <v>50</v>
      </c>
      <c r="I2749" s="3">
        <v>0.1</v>
      </c>
      <c r="J2749" t="s">
        <v>74</v>
      </c>
      <c r="K2749" t="s">
        <v>62</v>
      </c>
      <c r="L2749" t="s">
        <v>57</v>
      </c>
      <c r="M2749" s="4">
        <f>+TablaVentas[[#This Row],[Cantidad]]*TablaVentas[[#This Row],[Precio_unitario]]*(1-TablaVentas[[#This Row],[Descuento]])</f>
        <v>1530</v>
      </c>
    </row>
    <row r="2750" spans="1:13" x14ac:dyDescent="0.25">
      <c r="A2750" t="s">
        <v>2820</v>
      </c>
      <c r="B2750">
        <v>45661</v>
      </c>
      <c r="C2750" t="s">
        <v>45</v>
      </c>
      <c r="D2750" t="s">
        <v>66</v>
      </c>
      <c r="E2750" t="s">
        <v>20</v>
      </c>
      <c r="F2750" t="s">
        <v>21</v>
      </c>
      <c r="G2750">
        <v>23</v>
      </c>
      <c r="H2750" s="4">
        <v>800</v>
      </c>
      <c r="I2750" s="3">
        <v>0.2</v>
      </c>
      <c r="J2750" t="s">
        <v>74</v>
      </c>
      <c r="K2750" t="s">
        <v>61</v>
      </c>
      <c r="L2750" t="s">
        <v>56</v>
      </c>
      <c r="M2750" s="4">
        <f>+TablaVentas[[#This Row],[Cantidad]]*TablaVentas[[#This Row],[Precio_unitario]]*(1-TablaVentas[[#This Row],[Descuento]])</f>
        <v>14720</v>
      </c>
    </row>
    <row r="2751" spans="1:13" x14ac:dyDescent="0.25">
      <c r="A2751" t="s">
        <v>2821</v>
      </c>
      <c r="B2751">
        <v>45792</v>
      </c>
      <c r="C2751" t="s">
        <v>48</v>
      </c>
      <c r="D2751" t="s">
        <v>65</v>
      </c>
      <c r="E2751" t="s">
        <v>19</v>
      </c>
      <c r="F2751" t="s">
        <v>16</v>
      </c>
      <c r="G2751">
        <v>24</v>
      </c>
      <c r="H2751" s="4">
        <v>200</v>
      </c>
      <c r="I2751" s="3">
        <v>0.1</v>
      </c>
      <c r="J2751" t="s">
        <v>70</v>
      </c>
      <c r="K2751" t="s">
        <v>62</v>
      </c>
      <c r="L2751" t="s">
        <v>57</v>
      </c>
      <c r="M2751" s="4">
        <f>+TablaVentas[[#This Row],[Cantidad]]*TablaVentas[[#This Row],[Precio_unitario]]*(1-TablaVentas[[#This Row],[Descuento]])</f>
        <v>4320</v>
      </c>
    </row>
    <row r="2752" spans="1:13" x14ac:dyDescent="0.25">
      <c r="A2752" t="s">
        <v>2822</v>
      </c>
      <c r="B2752">
        <v>45812</v>
      </c>
      <c r="C2752" t="s">
        <v>45</v>
      </c>
      <c r="D2752" t="s">
        <v>64</v>
      </c>
      <c r="E2752" t="s">
        <v>17</v>
      </c>
      <c r="F2752" t="s">
        <v>18</v>
      </c>
      <c r="G2752">
        <v>26</v>
      </c>
      <c r="H2752" s="4">
        <v>1200</v>
      </c>
      <c r="I2752" s="3">
        <v>0.3</v>
      </c>
      <c r="J2752" t="s">
        <v>72</v>
      </c>
      <c r="K2752" t="s">
        <v>61</v>
      </c>
      <c r="L2752" t="s">
        <v>56</v>
      </c>
      <c r="M2752" s="4">
        <f>+TablaVentas[[#This Row],[Cantidad]]*TablaVentas[[#This Row],[Precio_unitario]]*(1-TablaVentas[[#This Row],[Descuento]])</f>
        <v>21840</v>
      </c>
    </row>
    <row r="2753" spans="1:13" x14ac:dyDescent="0.25">
      <c r="A2753" t="s">
        <v>2823</v>
      </c>
      <c r="B2753">
        <v>45983</v>
      </c>
      <c r="C2753" t="s">
        <v>46</v>
      </c>
      <c r="D2753" t="s">
        <v>64</v>
      </c>
      <c r="E2753" t="s">
        <v>17</v>
      </c>
      <c r="F2753" t="s">
        <v>18</v>
      </c>
      <c r="G2753">
        <v>25</v>
      </c>
      <c r="H2753" s="4">
        <v>1200</v>
      </c>
      <c r="I2753" s="3">
        <v>0.3</v>
      </c>
      <c r="J2753" t="s">
        <v>70</v>
      </c>
      <c r="K2753" t="s">
        <v>60</v>
      </c>
      <c r="L2753" t="s">
        <v>37</v>
      </c>
      <c r="M2753" s="4">
        <f>+TablaVentas[[#This Row],[Cantidad]]*TablaVentas[[#This Row],[Precio_unitario]]*(1-TablaVentas[[#This Row],[Descuento]])</f>
        <v>21000</v>
      </c>
    </row>
    <row r="2754" spans="1:13" x14ac:dyDescent="0.25">
      <c r="A2754" t="s">
        <v>2824</v>
      </c>
      <c r="B2754">
        <v>45896</v>
      </c>
      <c r="C2754" t="s">
        <v>46</v>
      </c>
      <c r="D2754" t="s">
        <v>64</v>
      </c>
      <c r="E2754" t="s">
        <v>17</v>
      </c>
      <c r="F2754" t="s">
        <v>18</v>
      </c>
      <c r="G2754">
        <v>16</v>
      </c>
      <c r="H2754" s="4">
        <v>1200</v>
      </c>
      <c r="I2754" s="3">
        <v>0.3</v>
      </c>
      <c r="J2754" t="s">
        <v>70</v>
      </c>
      <c r="K2754" t="s">
        <v>58</v>
      </c>
      <c r="L2754" t="s">
        <v>30</v>
      </c>
      <c r="M2754" s="4">
        <f>+TablaVentas[[#This Row],[Cantidad]]*TablaVentas[[#This Row],[Precio_unitario]]*(1-TablaVentas[[#This Row],[Descuento]])</f>
        <v>13440</v>
      </c>
    </row>
    <row r="2755" spans="1:13" x14ac:dyDescent="0.25">
      <c r="A2755" t="s">
        <v>2825</v>
      </c>
      <c r="B2755">
        <v>45925</v>
      </c>
      <c r="C2755" t="s">
        <v>47</v>
      </c>
      <c r="D2755" t="s">
        <v>63</v>
      </c>
      <c r="E2755" t="s">
        <v>15</v>
      </c>
      <c r="F2755" t="s">
        <v>16</v>
      </c>
      <c r="G2755">
        <v>24</v>
      </c>
      <c r="H2755" s="4">
        <v>50</v>
      </c>
      <c r="I2755" s="3">
        <v>0.1</v>
      </c>
      <c r="J2755" t="s">
        <v>70</v>
      </c>
      <c r="K2755" t="s">
        <v>60</v>
      </c>
      <c r="L2755" t="s">
        <v>37</v>
      </c>
      <c r="M2755" s="4">
        <f>+TablaVentas[[#This Row],[Cantidad]]*TablaVentas[[#This Row],[Precio_unitario]]*(1-TablaVentas[[#This Row],[Descuento]])</f>
        <v>1080</v>
      </c>
    </row>
    <row r="2756" spans="1:13" x14ac:dyDescent="0.25">
      <c r="A2756" t="s">
        <v>2826</v>
      </c>
      <c r="B2756">
        <v>45685</v>
      </c>
      <c r="C2756" t="s">
        <v>48</v>
      </c>
      <c r="D2756" t="s">
        <v>65</v>
      </c>
      <c r="E2756" t="s">
        <v>19</v>
      </c>
      <c r="F2756" t="s">
        <v>16</v>
      </c>
      <c r="G2756">
        <v>10</v>
      </c>
      <c r="H2756" s="4">
        <v>200</v>
      </c>
      <c r="I2756" s="3">
        <v>0.1</v>
      </c>
      <c r="J2756" t="s">
        <v>70</v>
      </c>
      <c r="K2756" t="s">
        <v>59</v>
      </c>
      <c r="L2756" t="s">
        <v>34</v>
      </c>
      <c r="M2756" s="4">
        <f>+TablaVentas[[#This Row],[Cantidad]]*TablaVentas[[#This Row],[Precio_unitario]]*(1-TablaVentas[[#This Row],[Descuento]])</f>
        <v>1800</v>
      </c>
    </row>
    <row r="2757" spans="1:13" x14ac:dyDescent="0.25">
      <c r="A2757" t="s">
        <v>2827</v>
      </c>
      <c r="B2757">
        <v>45667</v>
      </c>
      <c r="C2757" t="s">
        <v>48</v>
      </c>
      <c r="D2757" t="s">
        <v>64</v>
      </c>
      <c r="E2757" t="s">
        <v>17</v>
      </c>
      <c r="F2757" t="s">
        <v>18</v>
      </c>
      <c r="G2757">
        <v>20</v>
      </c>
      <c r="H2757" s="4">
        <v>1200</v>
      </c>
      <c r="I2757" s="3">
        <v>0.3</v>
      </c>
      <c r="J2757" t="s">
        <v>70</v>
      </c>
      <c r="K2757" t="s">
        <v>62</v>
      </c>
      <c r="L2757" t="s">
        <v>57</v>
      </c>
      <c r="M2757" s="4">
        <f>+TablaVentas[[#This Row],[Cantidad]]*TablaVentas[[#This Row],[Precio_unitario]]*(1-TablaVentas[[#This Row],[Descuento]])</f>
        <v>16800</v>
      </c>
    </row>
    <row r="2758" spans="1:13" x14ac:dyDescent="0.25">
      <c r="A2758" t="s">
        <v>2828</v>
      </c>
      <c r="B2758">
        <v>45808</v>
      </c>
      <c r="C2758" t="s">
        <v>45</v>
      </c>
      <c r="D2758" t="s">
        <v>64</v>
      </c>
      <c r="E2758" t="s">
        <v>17</v>
      </c>
      <c r="F2758" t="s">
        <v>18</v>
      </c>
      <c r="G2758">
        <v>35</v>
      </c>
      <c r="H2758" s="4">
        <v>1200</v>
      </c>
      <c r="I2758" s="3">
        <v>0.3</v>
      </c>
      <c r="J2758" t="s">
        <v>74</v>
      </c>
      <c r="K2758" t="s">
        <v>62</v>
      </c>
      <c r="L2758" t="s">
        <v>57</v>
      </c>
      <c r="M2758" s="4">
        <f>+TablaVentas[[#This Row],[Cantidad]]*TablaVentas[[#This Row],[Precio_unitario]]*(1-TablaVentas[[#This Row],[Descuento]])</f>
        <v>29399.999999999996</v>
      </c>
    </row>
    <row r="2759" spans="1:13" x14ac:dyDescent="0.25">
      <c r="A2759" t="s">
        <v>2829</v>
      </c>
      <c r="B2759">
        <v>45804</v>
      </c>
      <c r="C2759" t="s">
        <v>46</v>
      </c>
      <c r="D2759" t="s">
        <v>63</v>
      </c>
      <c r="E2759" t="s">
        <v>15</v>
      </c>
      <c r="F2759" t="s">
        <v>16</v>
      </c>
      <c r="G2759">
        <v>15</v>
      </c>
      <c r="H2759" s="4">
        <v>50</v>
      </c>
      <c r="I2759" s="3">
        <v>0.1</v>
      </c>
      <c r="J2759" t="s">
        <v>70</v>
      </c>
      <c r="K2759" t="s">
        <v>59</v>
      </c>
      <c r="L2759" t="s">
        <v>34</v>
      </c>
      <c r="M2759" s="4">
        <f>+TablaVentas[[#This Row],[Cantidad]]*TablaVentas[[#This Row],[Precio_unitario]]*(1-TablaVentas[[#This Row],[Descuento]])</f>
        <v>675</v>
      </c>
    </row>
    <row r="2760" spans="1:13" x14ac:dyDescent="0.25">
      <c r="A2760" t="s">
        <v>2830</v>
      </c>
      <c r="B2760">
        <v>45883</v>
      </c>
      <c r="C2760" t="s">
        <v>45</v>
      </c>
      <c r="D2760" t="s">
        <v>66</v>
      </c>
      <c r="E2760" t="s">
        <v>20</v>
      </c>
      <c r="F2760" t="s">
        <v>21</v>
      </c>
      <c r="G2760">
        <v>42</v>
      </c>
      <c r="H2760" s="4">
        <v>800</v>
      </c>
      <c r="I2760" s="3">
        <v>0.2</v>
      </c>
      <c r="J2760" t="s">
        <v>70</v>
      </c>
      <c r="K2760" t="s">
        <v>60</v>
      </c>
      <c r="L2760" t="s">
        <v>37</v>
      </c>
      <c r="M2760" s="4">
        <f>+TablaVentas[[#This Row],[Cantidad]]*TablaVentas[[#This Row],[Precio_unitario]]*(1-TablaVentas[[#This Row],[Descuento]])</f>
        <v>26880</v>
      </c>
    </row>
    <row r="2761" spans="1:13" x14ac:dyDescent="0.25">
      <c r="A2761" t="s">
        <v>2831</v>
      </c>
      <c r="B2761">
        <v>45755</v>
      </c>
      <c r="C2761" t="s">
        <v>47</v>
      </c>
      <c r="D2761" t="s">
        <v>64</v>
      </c>
      <c r="E2761" t="s">
        <v>17</v>
      </c>
      <c r="F2761" t="s">
        <v>18</v>
      </c>
      <c r="G2761">
        <v>5</v>
      </c>
      <c r="H2761" s="4">
        <v>1200</v>
      </c>
      <c r="I2761" s="3">
        <v>0.3</v>
      </c>
      <c r="J2761" t="s">
        <v>72</v>
      </c>
      <c r="K2761" t="s">
        <v>62</v>
      </c>
      <c r="L2761" t="s">
        <v>57</v>
      </c>
      <c r="M2761" s="4">
        <f>+TablaVentas[[#This Row],[Cantidad]]*TablaVentas[[#This Row],[Precio_unitario]]*(1-TablaVentas[[#This Row],[Descuento]])</f>
        <v>4200</v>
      </c>
    </row>
    <row r="2762" spans="1:13" x14ac:dyDescent="0.25">
      <c r="A2762" t="s">
        <v>2832</v>
      </c>
      <c r="B2762">
        <v>45875</v>
      </c>
      <c r="C2762" t="s">
        <v>47</v>
      </c>
      <c r="D2762" t="s">
        <v>66</v>
      </c>
      <c r="E2762" t="s">
        <v>20</v>
      </c>
      <c r="F2762" t="s">
        <v>21</v>
      </c>
      <c r="G2762">
        <v>26</v>
      </c>
      <c r="H2762" s="4">
        <v>800</v>
      </c>
      <c r="I2762" s="3">
        <v>0.2</v>
      </c>
      <c r="J2762" t="s">
        <v>70</v>
      </c>
      <c r="K2762" t="s">
        <v>60</v>
      </c>
      <c r="L2762" t="s">
        <v>37</v>
      </c>
      <c r="M2762" s="4">
        <f>+TablaVentas[[#This Row],[Cantidad]]*TablaVentas[[#This Row],[Precio_unitario]]*(1-TablaVentas[[#This Row],[Descuento]])</f>
        <v>16640</v>
      </c>
    </row>
    <row r="2763" spans="1:13" x14ac:dyDescent="0.25">
      <c r="A2763" t="s">
        <v>2833</v>
      </c>
      <c r="B2763">
        <v>45874</v>
      </c>
      <c r="C2763" t="s">
        <v>46</v>
      </c>
      <c r="D2763" t="s">
        <v>63</v>
      </c>
      <c r="E2763" t="s">
        <v>15</v>
      </c>
      <c r="F2763" t="s">
        <v>16</v>
      </c>
      <c r="G2763">
        <v>18</v>
      </c>
      <c r="H2763" s="4">
        <v>50</v>
      </c>
      <c r="I2763" s="3">
        <v>0.1</v>
      </c>
      <c r="J2763" t="s">
        <v>72</v>
      </c>
      <c r="K2763" t="s">
        <v>60</v>
      </c>
      <c r="L2763" t="s">
        <v>37</v>
      </c>
      <c r="M2763" s="4">
        <f>+TablaVentas[[#This Row],[Cantidad]]*TablaVentas[[#This Row],[Precio_unitario]]*(1-TablaVentas[[#This Row],[Descuento]])</f>
        <v>810</v>
      </c>
    </row>
    <row r="2764" spans="1:13" x14ac:dyDescent="0.25">
      <c r="A2764" t="s">
        <v>2834</v>
      </c>
      <c r="B2764">
        <v>45874</v>
      </c>
      <c r="C2764" t="s">
        <v>46</v>
      </c>
      <c r="D2764" t="s">
        <v>65</v>
      </c>
      <c r="E2764" t="s">
        <v>19</v>
      </c>
      <c r="F2764" t="s">
        <v>16</v>
      </c>
      <c r="G2764">
        <v>15</v>
      </c>
      <c r="H2764" s="4">
        <v>200</v>
      </c>
      <c r="I2764" s="3">
        <v>0.1</v>
      </c>
      <c r="J2764" t="s">
        <v>70</v>
      </c>
      <c r="K2764" t="s">
        <v>58</v>
      </c>
      <c r="L2764" t="s">
        <v>30</v>
      </c>
      <c r="M2764" s="4">
        <f>+TablaVentas[[#This Row],[Cantidad]]*TablaVentas[[#This Row],[Precio_unitario]]*(1-TablaVentas[[#This Row],[Descuento]])</f>
        <v>2700</v>
      </c>
    </row>
    <row r="2765" spans="1:13" x14ac:dyDescent="0.25">
      <c r="A2765" t="s">
        <v>2835</v>
      </c>
      <c r="B2765">
        <v>45841</v>
      </c>
      <c r="C2765" t="s">
        <v>47</v>
      </c>
      <c r="D2765" t="s">
        <v>66</v>
      </c>
      <c r="E2765" t="s">
        <v>20</v>
      </c>
      <c r="F2765" t="s">
        <v>21</v>
      </c>
      <c r="G2765">
        <v>9</v>
      </c>
      <c r="H2765" s="4">
        <v>800</v>
      </c>
      <c r="I2765" s="3">
        <v>0.2</v>
      </c>
      <c r="J2765" t="s">
        <v>72</v>
      </c>
      <c r="K2765" t="s">
        <v>61</v>
      </c>
      <c r="L2765" t="s">
        <v>56</v>
      </c>
      <c r="M2765" s="4">
        <f>+TablaVentas[[#This Row],[Cantidad]]*TablaVentas[[#This Row],[Precio_unitario]]*(1-TablaVentas[[#This Row],[Descuento]])</f>
        <v>5760</v>
      </c>
    </row>
    <row r="2766" spans="1:13" x14ac:dyDescent="0.25">
      <c r="A2766" t="s">
        <v>2836</v>
      </c>
      <c r="B2766">
        <v>45834</v>
      </c>
      <c r="C2766" t="s">
        <v>45</v>
      </c>
      <c r="D2766" t="s">
        <v>64</v>
      </c>
      <c r="E2766" t="s">
        <v>17</v>
      </c>
      <c r="F2766" t="s">
        <v>18</v>
      </c>
      <c r="G2766">
        <v>30</v>
      </c>
      <c r="H2766" s="4">
        <v>1200</v>
      </c>
      <c r="I2766" s="3">
        <v>0.3</v>
      </c>
      <c r="J2766" t="s">
        <v>72</v>
      </c>
      <c r="K2766" t="s">
        <v>58</v>
      </c>
      <c r="L2766" t="s">
        <v>30</v>
      </c>
      <c r="M2766" s="4">
        <f>+TablaVentas[[#This Row],[Cantidad]]*TablaVentas[[#This Row],[Precio_unitario]]*(1-TablaVentas[[#This Row],[Descuento]])</f>
        <v>25200</v>
      </c>
    </row>
    <row r="2767" spans="1:13" x14ac:dyDescent="0.25">
      <c r="A2767" t="s">
        <v>2837</v>
      </c>
      <c r="B2767">
        <v>45858</v>
      </c>
      <c r="C2767" t="s">
        <v>48</v>
      </c>
      <c r="D2767" t="s">
        <v>64</v>
      </c>
      <c r="E2767" t="s">
        <v>17</v>
      </c>
      <c r="F2767" t="s">
        <v>18</v>
      </c>
      <c r="G2767">
        <v>33</v>
      </c>
      <c r="H2767" s="4">
        <v>1200</v>
      </c>
      <c r="I2767" s="3">
        <v>0.3</v>
      </c>
      <c r="J2767" t="s">
        <v>70</v>
      </c>
      <c r="K2767" t="s">
        <v>62</v>
      </c>
      <c r="L2767" t="s">
        <v>57</v>
      </c>
      <c r="M2767" s="4">
        <f>+TablaVentas[[#This Row],[Cantidad]]*TablaVentas[[#This Row],[Precio_unitario]]*(1-TablaVentas[[#This Row],[Descuento]])</f>
        <v>27720</v>
      </c>
    </row>
    <row r="2768" spans="1:13" x14ac:dyDescent="0.25">
      <c r="A2768" t="s">
        <v>2838</v>
      </c>
      <c r="B2768">
        <v>45862</v>
      </c>
      <c r="C2768" t="s">
        <v>47</v>
      </c>
      <c r="D2768" t="s">
        <v>65</v>
      </c>
      <c r="E2768" t="s">
        <v>19</v>
      </c>
      <c r="F2768" t="s">
        <v>16</v>
      </c>
      <c r="G2768">
        <v>28</v>
      </c>
      <c r="H2768" s="4">
        <v>200</v>
      </c>
      <c r="I2768" s="3">
        <v>0.1</v>
      </c>
      <c r="J2768" t="s">
        <v>72</v>
      </c>
      <c r="K2768" t="s">
        <v>59</v>
      </c>
      <c r="L2768" t="s">
        <v>34</v>
      </c>
      <c r="M2768" s="4">
        <f>+TablaVentas[[#This Row],[Cantidad]]*TablaVentas[[#This Row],[Precio_unitario]]*(1-TablaVentas[[#This Row],[Descuento]])</f>
        <v>5040</v>
      </c>
    </row>
    <row r="2769" spans="1:13" x14ac:dyDescent="0.25">
      <c r="A2769" t="s">
        <v>2839</v>
      </c>
      <c r="B2769">
        <v>45855</v>
      </c>
      <c r="C2769" t="s">
        <v>47</v>
      </c>
      <c r="D2769" t="s">
        <v>63</v>
      </c>
      <c r="E2769" t="s">
        <v>15</v>
      </c>
      <c r="F2769" t="s">
        <v>16</v>
      </c>
      <c r="G2769">
        <v>28</v>
      </c>
      <c r="H2769" s="4">
        <v>50</v>
      </c>
      <c r="I2769" s="3">
        <v>0.1</v>
      </c>
      <c r="J2769" t="s">
        <v>70</v>
      </c>
      <c r="K2769" t="s">
        <v>60</v>
      </c>
      <c r="L2769" t="s">
        <v>37</v>
      </c>
      <c r="M2769" s="4">
        <f>+TablaVentas[[#This Row],[Cantidad]]*TablaVentas[[#This Row],[Precio_unitario]]*(1-TablaVentas[[#This Row],[Descuento]])</f>
        <v>1260</v>
      </c>
    </row>
    <row r="2770" spans="1:13" x14ac:dyDescent="0.25">
      <c r="A2770" t="s">
        <v>2840</v>
      </c>
      <c r="B2770">
        <v>45933</v>
      </c>
      <c r="C2770" t="s">
        <v>48</v>
      </c>
      <c r="D2770" t="s">
        <v>63</v>
      </c>
      <c r="E2770" t="s">
        <v>15</v>
      </c>
      <c r="F2770" t="s">
        <v>16</v>
      </c>
      <c r="G2770">
        <v>10</v>
      </c>
      <c r="H2770" s="4">
        <v>50</v>
      </c>
      <c r="I2770" s="3">
        <v>0.1</v>
      </c>
      <c r="J2770" t="s">
        <v>70</v>
      </c>
      <c r="K2770" t="s">
        <v>59</v>
      </c>
      <c r="L2770" t="s">
        <v>34</v>
      </c>
      <c r="M2770" s="4">
        <f>+TablaVentas[[#This Row],[Cantidad]]*TablaVentas[[#This Row],[Precio_unitario]]*(1-TablaVentas[[#This Row],[Descuento]])</f>
        <v>450</v>
      </c>
    </row>
    <row r="2771" spans="1:13" x14ac:dyDescent="0.25">
      <c r="A2771" t="s">
        <v>2841</v>
      </c>
      <c r="B2771">
        <v>46020</v>
      </c>
      <c r="C2771" t="s">
        <v>47</v>
      </c>
      <c r="D2771" t="s">
        <v>63</v>
      </c>
      <c r="E2771" t="s">
        <v>15</v>
      </c>
      <c r="F2771" t="s">
        <v>16</v>
      </c>
      <c r="G2771">
        <v>15</v>
      </c>
      <c r="H2771" s="4">
        <v>50</v>
      </c>
      <c r="I2771" s="3">
        <v>0.1</v>
      </c>
      <c r="J2771" t="s">
        <v>74</v>
      </c>
      <c r="K2771" t="s">
        <v>58</v>
      </c>
      <c r="L2771" t="s">
        <v>30</v>
      </c>
      <c r="M2771" s="4">
        <f>+TablaVentas[[#This Row],[Cantidad]]*TablaVentas[[#This Row],[Precio_unitario]]*(1-TablaVentas[[#This Row],[Descuento]])</f>
        <v>675</v>
      </c>
    </row>
    <row r="2772" spans="1:13" x14ac:dyDescent="0.25">
      <c r="A2772" t="s">
        <v>2842</v>
      </c>
      <c r="B2772">
        <v>45924</v>
      </c>
      <c r="C2772" t="s">
        <v>45</v>
      </c>
      <c r="D2772" t="s">
        <v>63</v>
      </c>
      <c r="E2772" t="s">
        <v>15</v>
      </c>
      <c r="F2772" t="s">
        <v>16</v>
      </c>
      <c r="G2772">
        <v>40</v>
      </c>
      <c r="H2772" s="4">
        <v>50</v>
      </c>
      <c r="I2772" s="3">
        <v>0.1</v>
      </c>
      <c r="J2772" t="s">
        <v>74</v>
      </c>
      <c r="K2772" t="s">
        <v>60</v>
      </c>
      <c r="L2772" t="s">
        <v>37</v>
      </c>
      <c r="M2772" s="4">
        <f>+TablaVentas[[#This Row],[Cantidad]]*TablaVentas[[#This Row],[Precio_unitario]]*(1-TablaVentas[[#This Row],[Descuento]])</f>
        <v>1800</v>
      </c>
    </row>
    <row r="2773" spans="1:13" x14ac:dyDescent="0.25">
      <c r="A2773" t="s">
        <v>2843</v>
      </c>
      <c r="B2773">
        <v>45899</v>
      </c>
      <c r="C2773" t="s">
        <v>45</v>
      </c>
      <c r="D2773" t="s">
        <v>64</v>
      </c>
      <c r="E2773" t="s">
        <v>17</v>
      </c>
      <c r="F2773" t="s">
        <v>18</v>
      </c>
      <c r="G2773">
        <v>36</v>
      </c>
      <c r="H2773" s="4">
        <v>1200</v>
      </c>
      <c r="I2773" s="3">
        <v>0.3</v>
      </c>
      <c r="J2773" t="s">
        <v>70</v>
      </c>
      <c r="K2773" t="s">
        <v>59</v>
      </c>
      <c r="L2773" t="s">
        <v>34</v>
      </c>
      <c r="M2773" s="4">
        <f>+TablaVentas[[#This Row],[Cantidad]]*TablaVentas[[#This Row],[Precio_unitario]]*(1-TablaVentas[[#This Row],[Descuento]])</f>
        <v>30239.999999999996</v>
      </c>
    </row>
    <row r="2774" spans="1:13" x14ac:dyDescent="0.25">
      <c r="A2774" t="s">
        <v>2844</v>
      </c>
      <c r="B2774">
        <v>45797</v>
      </c>
      <c r="C2774" t="s">
        <v>48</v>
      </c>
      <c r="D2774" t="s">
        <v>64</v>
      </c>
      <c r="E2774" t="s">
        <v>17</v>
      </c>
      <c r="F2774" t="s">
        <v>18</v>
      </c>
      <c r="G2774">
        <v>8</v>
      </c>
      <c r="H2774" s="4">
        <v>1200</v>
      </c>
      <c r="I2774" s="3">
        <v>0.3</v>
      </c>
      <c r="J2774" t="s">
        <v>74</v>
      </c>
      <c r="K2774" t="s">
        <v>59</v>
      </c>
      <c r="L2774" t="s">
        <v>34</v>
      </c>
      <c r="M2774" s="4">
        <f>+TablaVentas[[#This Row],[Cantidad]]*TablaVentas[[#This Row],[Precio_unitario]]*(1-TablaVentas[[#This Row],[Descuento]])</f>
        <v>6720</v>
      </c>
    </row>
    <row r="2775" spans="1:13" x14ac:dyDescent="0.25">
      <c r="A2775" t="s">
        <v>2845</v>
      </c>
      <c r="B2775">
        <v>46016</v>
      </c>
      <c r="C2775" t="s">
        <v>47</v>
      </c>
      <c r="D2775" t="s">
        <v>64</v>
      </c>
      <c r="E2775" t="s">
        <v>17</v>
      </c>
      <c r="F2775" t="s">
        <v>18</v>
      </c>
      <c r="G2775">
        <v>17</v>
      </c>
      <c r="H2775" s="4">
        <v>1200</v>
      </c>
      <c r="I2775" s="3">
        <v>0.3</v>
      </c>
      <c r="J2775" t="s">
        <v>70</v>
      </c>
      <c r="K2775" t="s">
        <v>58</v>
      </c>
      <c r="L2775" t="s">
        <v>30</v>
      </c>
      <c r="M2775" s="4">
        <f>+TablaVentas[[#This Row],[Cantidad]]*TablaVentas[[#This Row],[Precio_unitario]]*(1-TablaVentas[[#This Row],[Descuento]])</f>
        <v>14280</v>
      </c>
    </row>
    <row r="2776" spans="1:13" x14ac:dyDescent="0.25">
      <c r="A2776" t="s">
        <v>2846</v>
      </c>
      <c r="B2776">
        <v>45729</v>
      </c>
      <c r="C2776" t="s">
        <v>48</v>
      </c>
      <c r="D2776" t="s">
        <v>65</v>
      </c>
      <c r="E2776" t="s">
        <v>19</v>
      </c>
      <c r="F2776" t="s">
        <v>16</v>
      </c>
      <c r="G2776">
        <v>25</v>
      </c>
      <c r="H2776" s="4">
        <v>200</v>
      </c>
      <c r="I2776" s="3">
        <v>0.1</v>
      </c>
      <c r="J2776" t="s">
        <v>74</v>
      </c>
      <c r="K2776" t="s">
        <v>59</v>
      </c>
      <c r="L2776" t="s">
        <v>34</v>
      </c>
      <c r="M2776" s="4">
        <f>+TablaVentas[[#This Row],[Cantidad]]*TablaVentas[[#This Row],[Precio_unitario]]*(1-TablaVentas[[#This Row],[Descuento]])</f>
        <v>4500</v>
      </c>
    </row>
    <row r="2777" spans="1:13" x14ac:dyDescent="0.25">
      <c r="A2777" t="s">
        <v>2847</v>
      </c>
      <c r="B2777">
        <v>45866</v>
      </c>
      <c r="C2777" t="s">
        <v>47</v>
      </c>
      <c r="D2777" t="s">
        <v>63</v>
      </c>
      <c r="E2777" t="s">
        <v>15</v>
      </c>
      <c r="F2777" t="s">
        <v>16</v>
      </c>
      <c r="G2777">
        <v>17</v>
      </c>
      <c r="H2777" s="4">
        <v>50</v>
      </c>
      <c r="I2777" s="3">
        <v>0.1</v>
      </c>
      <c r="J2777" t="s">
        <v>70</v>
      </c>
      <c r="K2777" t="s">
        <v>62</v>
      </c>
      <c r="L2777" t="s">
        <v>57</v>
      </c>
      <c r="M2777" s="4">
        <f>+TablaVentas[[#This Row],[Cantidad]]*TablaVentas[[#This Row],[Precio_unitario]]*(1-TablaVentas[[#This Row],[Descuento]])</f>
        <v>765</v>
      </c>
    </row>
    <row r="2778" spans="1:13" x14ac:dyDescent="0.25">
      <c r="A2778" t="s">
        <v>2848</v>
      </c>
      <c r="B2778">
        <v>45744</v>
      </c>
      <c r="C2778" t="s">
        <v>46</v>
      </c>
      <c r="D2778" t="s">
        <v>63</v>
      </c>
      <c r="E2778" t="s">
        <v>15</v>
      </c>
      <c r="F2778" t="s">
        <v>16</v>
      </c>
      <c r="G2778">
        <v>35</v>
      </c>
      <c r="H2778" s="4">
        <v>50</v>
      </c>
      <c r="I2778" s="3">
        <v>0.1</v>
      </c>
      <c r="J2778" t="s">
        <v>70</v>
      </c>
      <c r="K2778" t="s">
        <v>58</v>
      </c>
      <c r="L2778" t="s">
        <v>30</v>
      </c>
      <c r="M2778" s="4">
        <f>+TablaVentas[[#This Row],[Cantidad]]*TablaVentas[[#This Row],[Precio_unitario]]*(1-TablaVentas[[#This Row],[Descuento]])</f>
        <v>1575</v>
      </c>
    </row>
    <row r="2779" spans="1:13" x14ac:dyDescent="0.25">
      <c r="A2779" t="s">
        <v>2849</v>
      </c>
      <c r="B2779">
        <v>45907</v>
      </c>
      <c r="C2779" t="s">
        <v>45</v>
      </c>
      <c r="D2779" t="s">
        <v>65</v>
      </c>
      <c r="E2779" t="s">
        <v>19</v>
      </c>
      <c r="F2779" t="s">
        <v>16</v>
      </c>
      <c r="G2779">
        <v>44</v>
      </c>
      <c r="H2779" s="4">
        <v>200</v>
      </c>
      <c r="I2779" s="3">
        <v>0.1</v>
      </c>
      <c r="J2779" t="s">
        <v>74</v>
      </c>
      <c r="K2779" t="s">
        <v>59</v>
      </c>
      <c r="L2779" t="s">
        <v>34</v>
      </c>
      <c r="M2779" s="4">
        <f>+TablaVentas[[#This Row],[Cantidad]]*TablaVentas[[#This Row],[Precio_unitario]]*(1-TablaVentas[[#This Row],[Descuento]])</f>
        <v>7920</v>
      </c>
    </row>
    <row r="2780" spans="1:13" x14ac:dyDescent="0.25">
      <c r="A2780" t="s">
        <v>2850</v>
      </c>
      <c r="B2780">
        <v>46017</v>
      </c>
      <c r="C2780" t="s">
        <v>45</v>
      </c>
      <c r="D2780" t="s">
        <v>63</v>
      </c>
      <c r="E2780" t="s">
        <v>15</v>
      </c>
      <c r="F2780" t="s">
        <v>16</v>
      </c>
      <c r="G2780">
        <v>44</v>
      </c>
      <c r="H2780" s="4">
        <v>50</v>
      </c>
      <c r="I2780" s="3">
        <v>0.1</v>
      </c>
      <c r="J2780" t="s">
        <v>72</v>
      </c>
      <c r="K2780" t="s">
        <v>61</v>
      </c>
      <c r="L2780" t="s">
        <v>56</v>
      </c>
      <c r="M2780" s="4">
        <f>+TablaVentas[[#This Row],[Cantidad]]*TablaVentas[[#This Row],[Precio_unitario]]*(1-TablaVentas[[#This Row],[Descuento]])</f>
        <v>1980</v>
      </c>
    </row>
    <row r="2781" spans="1:13" x14ac:dyDescent="0.25">
      <c r="A2781" t="s">
        <v>2851</v>
      </c>
      <c r="B2781">
        <v>45975</v>
      </c>
      <c r="C2781" t="s">
        <v>46</v>
      </c>
      <c r="D2781" t="s">
        <v>65</v>
      </c>
      <c r="E2781" t="s">
        <v>19</v>
      </c>
      <c r="F2781" t="s">
        <v>16</v>
      </c>
      <c r="G2781">
        <v>30</v>
      </c>
      <c r="H2781" s="4">
        <v>200</v>
      </c>
      <c r="I2781" s="3">
        <v>0.1</v>
      </c>
      <c r="J2781" t="s">
        <v>74</v>
      </c>
      <c r="K2781" t="s">
        <v>62</v>
      </c>
      <c r="L2781" t="s">
        <v>57</v>
      </c>
      <c r="M2781" s="4">
        <f>+TablaVentas[[#This Row],[Cantidad]]*TablaVentas[[#This Row],[Precio_unitario]]*(1-TablaVentas[[#This Row],[Descuento]])</f>
        <v>5400</v>
      </c>
    </row>
    <row r="2782" spans="1:13" x14ac:dyDescent="0.25">
      <c r="A2782" t="s">
        <v>2852</v>
      </c>
      <c r="B2782">
        <v>45796</v>
      </c>
      <c r="C2782" t="s">
        <v>47</v>
      </c>
      <c r="D2782" t="s">
        <v>66</v>
      </c>
      <c r="E2782" t="s">
        <v>20</v>
      </c>
      <c r="F2782" t="s">
        <v>21</v>
      </c>
      <c r="G2782">
        <v>8</v>
      </c>
      <c r="H2782" s="4">
        <v>800</v>
      </c>
      <c r="I2782" s="3">
        <v>0.2</v>
      </c>
      <c r="J2782" t="s">
        <v>74</v>
      </c>
      <c r="K2782" t="s">
        <v>59</v>
      </c>
      <c r="L2782" t="s">
        <v>34</v>
      </c>
      <c r="M2782" s="4">
        <f>+TablaVentas[[#This Row],[Cantidad]]*TablaVentas[[#This Row],[Precio_unitario]]*(1-TablaVentas[[#This Row],[Descuento]])</f>
        <v>5120</v>
      </c>
    </row>
    <row r="2783" spans="1:13" x14ac:dyDescent="0.25">
      <c r="A2783" t="s">
        <v>2853</v>
      </c>
      <c r="B2783">
        <v>45901</v>
      </c>
      <c r="C2783" t="s">
        <v>47</v>
      </c>
      <c r="D2783" t="s">
        <v>65</v>
      </c>
      <c r="E2783" t="s">
        <v>19</v>
      </c>
      <c r="F2783" t="s">
        <v>16</v>
      </c>
      <c r="G2783">
        <v>22</v>
      </c>
      <c r="H2783" s="4">
        <v>200</v>
      </c>
      <c r="I2783" s="3">
        <v>0.1</v>
      </c>
      <c r="J2783" t="s">
        <v>72</v>
      </c>
      <c r="K2783" t="s">
        <v>60</v>
      </c>
      <c r="L2783" t="s">
        <v>37</v>
      </c>
      <c r="M2783" s="4">
        <f>+TablaVentas[[#This Row],[Cantidad]]*TablaVentas[[#This Row],[Precio_unitario]]*(1-TablaVentas[[#This Row],[Descuento]])</f>
        <v>3960</v>
      </c>
    </row>
    <row r="2784" spans="1:13" x14ac:dyDescent="0.25">
      <c r="A2784" t="s">
        <v>2854</v>
      </c>
      <c r="B2784">
        <v>45946</v>
      </c>
      <c r="C2784" t="s">
        <v>45</v>
      </c>
      <c r="D2784" t="s">
        <v>63</v>
      </c>
      <c r="E2784" t="s">
        <v>15</v>
      </c>
      <c r="F2784" t="s">
        <v>16</v>
      </c>
      <c r="G2784">
        <v>20</v>
      </c>
      <c r="H2784" s="4">
        <v>50</v>
      </c>
      <c r="I2784" s="3">
        <v>0.1</v>
      </c>
      <c r="J2784" t="s">
        <v>72</v>
      </c>
      <c r="K2784" t="s">
        <v>58</v>
      </c>
      <c r="L2784" t="s">
        <v>30</v>
      </c>
      <c r="M2784" s="4">
        <f>+TablaVentas[[#This Row],[Cantidad]]*TablaVentas[[#This Row],[Precio_unitario]]*(1-TablaVentas[[#This Row],[Descuento]])</f>
        <v>900</v>
      </c>
    </row>
    <row r="2785" spans="1:13" x14ac:dyDescent="0.25">
      <c r="A2785" t="s">
        <v>2855</v>
      </c>
      <c r="B2785">
        <v>45978</v>
      </c>
      <c r="C2785" t="s">
        <v>47</v>
      </c>
      <c r="D2785" t="s">
        <v>64</v>
      </c>
      <c r="E2785" t="s">
        <v>17</v>
      </c>
      <c r="F2785" t="s">
        <v>18</v>
      </c>
      <c r="G2785">
        <v>23</v>
      </c>
      <c r="H2785" s="4">
        <v>1200</v>
      </c>
      <c r="I2785" s="3">
        <v>0.3</v>
      </c>
      <c r="J2785" t="s">
        <v>70</v>
      </c>
      <c r="K2785" t="s">
        <v>58</v>
      </c>
      <c r="L2785" t="s">
        <v>30</v>
      </c>
      <c r="M2785" s="4">
        <f>+TablaVentas[[#This Row],[Cantidad]]*TablaVentas[[#This Row],[Precio_unitario]]*(1-TablaVentas[[#This Row],[Descuento]])</f>
        <v>19320</v>
      </c>
    </row>
    <row r="2786" spans="1:13" x14ac:dyDescent="0.25">
      <c r="A2786" t="s">
        <v>2856</v>
      </c>
      <c r="B2786">
        <v>45881</v>
      </c>
      <c r="C2786" t="s">
        <v>48</v>
      </c>
      <c r="D2786" t="s">
        <v>63</v>
      </c>
      <c r="E2786" t="s">
        <v>15</v>
      </c>
      <c r="F2786" t="s">
        <v>16</v>
      </c>
      <c r="G2786">
        <v>41</v>
      </c>
      <c r="H2786" s="4">
        <v>50</v>
      </c>
      <c r="I2786" s="3">
        <v>0.1</v>
      </c>
      <c r="J2786" t="s">
        <v>72</v>
      </c>
      <c r="K2786" t="s">
        <v>62</v>
      </c>
      <c r="L2786" t="s">
        <v>57</v>
      </c>
      <c r="M2786" s="4">
        <f>+TablaVentas[[#This Row],[Cantidad]]*TablaVentas[[#This Row],[Precio_unitario]]*(1-TablaVentas[[#This Row],[Descuento]])</f>
        <v>1845</v>
      </c>
    </row>
    <row r="2787" spans="1:13" x14ac:dyDescent="0.25">
      <c r="A2787" t="s">
        <v>2857</v>
      </c>
      <c r="B2787">
        <v>45720</v>
      </c>
      <c r="C2787" t="s">
        <v>47</v>
      </c>
      <c r="D2787" t="s">
        <v>66</v>
      </c>
      <c r="E2787" t="s">
        <v>20</v>
      </c>
      <c r="F2787" t="s">
        <v>21</v>
      </c>
      <c r="G2787">
        <v>22</v>
      </c>
      <c r="H2787" s="4">
        <v>800</v>
      </c>
      <c r="I2787" s="3">
        <v>0.2</v>
      </c>
      <c r="J2787" t="s">
        <v>72</v>
      </c>
      <c r="K2787" t="s">
        <v>62</v>
      </c>
      <c r="L2787" t="s">
        <v>57</v>
      </c>
      <c r="M2787" s="4">
        <f>+TablaVentas[[#This Row],[Cantidad]]*TablaVentas[[#This Row],[Precio_unitario]]*(1-TablaVentas[[#This Row],[Descuento]])</f>
        <v>14080</v>
      </c>
    </row>
    <row r="2788" spans="1:13" x14ac:dyDescent="0.25">
      <c r="A2788" t="s">
        <v>2858</v>
      </c>
      <c r="B2788">
        <v>45720</v>
      </c>
      <c r="C2788" t="s">
        <v>45</v>
      </c>
      <c r="D2788" t="s">
        <v>64</v>
      </c>
      <c r="E2788" t="s">
        <v>17</v>
      </c>
      <c r="F2788" t="s">
        <v>18</v>
      </c>
      <c r="G2788">
        <v>9</v>
      </c>
      <c r="H2788" s="4">
        <v>1200</v>
      </c>
      <c r="I2788" s="3">
        <v>0.3</v>
      </c>
      <c r="J2788" t="s">
        <v>70</v>
      </c>
      <c r="K2788" t="s">
        <v>58</v>
      </c>
      <c r="L2788" t="s">
        <v>30</v>
      </c>
      <c r="M2788" s="4">
        <f>+TablaVentas[[#This Row],[Cantidad]]*TablaVentas[[#This Row],[Precio_unitario]]*(1-TablaVentas[[#This Row],[Descuento]])</f>
        <v>7559.9999999999991</v>
      </c>
    </row>
    <row r="2789" spans="1:13" x14ac:dyDescent="0.25">
      <c r="A2789" t="s">
        <v>2859</v>
      </c>
      <c r="B2789">
        <v>45791</v>
      </c>
      <c r="C2789" t="s">
        <v>45</v>
      </c>
      <c r="D2789" t="s">
        <v>63</v>
      </c>
      <c r="E2789" t="s">
        <v>15</v>
      </c>
      <c r="F2789" t="s">
        <v>16</v>
      </c>
      <c r="G2789">
        <v>8</v>
      </c>
      <c r="H2789" s="4">
        <v>50</v>
      </c>
      <c r="I2789" s="3">
        <v>0.1</v>
      </c>
      <c r="J2789" t="s">
        <v>72</v>
      </c>
      <c r="K2789" t="s">
        <v>59</v>
      </c>
      <c r="L2789" t="s">
        <v>34</v>
      </c>
      <c r="M2789" s="4">
        <f>+TablaVentas[[#This Row],[Cantidad]]*TablaVentas[[#This Row],[Precio_unitario]]*(1-TablaVentas[[#This Row],[Descuento]])</f>
        <v>360</v>
      </c>
    </row>
    <row r="2790" spans="1:13" x14ac:dyDescent="0.25">
      <c r="A2790" t="s">
        <v>2860</v>
      </c>
      <c r="B2790">
        <v>45692</v>
      </c>
      <c r="C2790" t="s">
        <v>46</v>
      </c>
      <c r="D2790" t="s">
        <v>66</v>
      </c>
      <c r="E2790" t="s">
        <v>20</v>
      </c>
      <c r="F2790" t="s">
        <v>21</v>
      </c>
      <c r="G2790">
        <v>13</v>
      </c>
      <c r="H2790" s="4">
        <v>800</v>
      </c>
      <c r="I2790" s="3">
        <v>0.2</v>
      </c>
      <c r="J2790" t="s">
        <v>70</v>
      </c>
      <c r="K2790" t="s">
        <v>62</v>
      </c>
      <c r="L2790" t="s">
        <v>57</v>
      </c>
      <c r="M2790" s="4">
        <f>+TablaVentas[[#This Row],[Cantidad]]*TablaVentas[[#This Row],[Precio_unitario]]*(1-TablaVentas[[#This Row],[Descuento]])</f>
        <v>8320</v>
      </c>
    </row>
    <row r="2791" spans="1:13" x14ac:dyDescent="0.25">
      <c r="A2791" t="s">
        <v>2861</v>
      </c>
      <c r="B2791">
        <v>46016</v>
      </c>
      <c r="C2791" t="s">
        <v>48</v>
      </c>
      <c r="D2791" t="s">
        <v>66</v>
      </c>
      <c r="E2791" t="s">
        <v>20</v>
      </c>
      <c r="F2791" t="s">
        <v>21</v>
      </c>
      <c r="G2791">
        <v>20</v>
      </c>
      <c r="H2791" s="4">
        <v>800</v>
      </c>
      <c r="I2791" s="3">
        <v>0.2</v>
      </c>
      <c r="J2791" t="s">
        <v>70</v>
      </c>
      <c r="K2791" t="s">
        <v>58</v>
      </c>
      <c r="L2791" t="s">
        <v>30</v>
      </c>
      <c r="M2791" s="4">
        <f>+TablaVentas[[#This Row],[Cantidad]]*TablaVentas[[#This Row],[Precio_unitario]]*(1-TablaVentas[[#This Row],[Descuento]])</f>
        <v>12800</v>
      </c>
    </row>
    <row r="2792" spans="1:13" x14ac:dyDescent="0.25">
      <c r="A2792" t="s">
        <v>2862</v>
      </c>
      <c r="B2792">
        <v>45824</v>
      </c>
      <c r="C2792" t="s">
        <v>47</v>
      </c>
      <c r="D2792" t="s">
        <v>63</v>
      </c>
      <c r="E2792" t="s">
        <v>15</v>
      </c>
      <c r="F2792" t="s">
        <v>16</v>
      </c>
      <c r="G2792">
        <v>7</v>
      </c>
      <c r="H2792" s="4">
        <v>50</v>
      </c>
      <c r="I2792" s="3">
        <v>0.1</v>
      </c>
      <c r="J2792" t="s">
        <v>72</v>
      </c>
      <c r="K2792" t="s">
        <v>59</v>
      </c>
      <c r="L2792" t="s">
        <v>34</v>
      </c>
      <c r="M2792" s="4">
        <f>+TablaVentas[[#This Row],[Cantidad]]*TablaVentas[[#This Row],[Precio_unitario]]*(1-TablaVentas[[#This Row],[Descuento]])</f>
        <v>315</v>
      </c>
    </row>
    <row r="2793" spans="1:13" x14ac:dyDescent="0.25">
      <c r="A2793" t="s">
        <v>2863</v>
      </c>
      <c r="B2793">
        <v>45831</v>
      </c>
      <c r="C2793" t="s">
        <v>46</v>
      </c>
      <c r="D2793" t="s">
        <v>63</v>
      </c>
      <c r="E2793" t="s">
        <v>15</v>
      </c>
      <c r="F2793" t="s">
        <v>16</v>
      </c>
      <c r="G2793">
        <v>40</v>
      </c>
      <c r="H2793" s="4">
        <v>50</v>
      </c>
      <c r="I2793" s="3">
        <v>0.1</v>
      </c>
      <c r="J2793" t="s">
        <v>70</v>
      </c>
      <c r="K2793" t="s">
        <v>60</v>
      </c>
      <c r="L2793" t="s">
        <v>37</v>
      </c>
      <c r="M2793" s="4">
        <f>+TablaVentas[[#This Row],[Cantidad]]*TablaVentas[[#This Row],[Precio_unitario]]*(1-TablaVentas[[#This Row],[Descuento]])</f>
        <v>1800</v>
      </c>
    </row>
    <row r="2794" spans="1:13" x14ac:dyDescent="0.25">
      <c r="A2794" t="s">
        <v>2864</v>
      </c>
      <c r="B2794">
        <v>46008</v>
      </c>
      <c r="C2794" t="s">
        <v>46</v>
      </c>
      <c r="D2794" t="s">
        <v>65</v>
      </c>
      <c r="E2794" t="s">
        <v>19</v>
      </c>
      <c r="F2794" t="s">
        <v>16</v>
      </c>
      <c r="G2794">
        <v>39</v>
      </c>
      <c r="H2794" s="4">
        <v>200</v>
      </c>
      <c r="I2794" s="3">
        <v>0.1</v>
      </c>
      <c r="J2794" t="s">
        <v>72</v>
      </c>
      <c r="K2794" t="s">
        <v>58</v>
      </c>
      <c r="L2794" t="s">
        <v>30</v>
      </c>
      <c r="M2794" s="4">
        <f>+TablaVentas[[#This Row],[Cantidad]]*TablaVentas[[#This Row],[Precio_unitario]]*(1-TablaVentas[[#This Row],[Descuento]])</f>
        <v>7020</v>
      </c>
    </row>
    <row r="2795" spans="1:13" x14ac:dyDescent="0.25">
      <c r="A2795" t="s">
        <v>2865</v>
      </c>
      <c r="B2795">
        <v>45945</v>
      </c>
      <c r="C2795" t="s">
        <v>46</v>
      </c>
      <c r="D2795" t="s">
        <v>64</v>
      </c>
      <c r="E2795" t="s">
        <v>17</v>
      </c>
      <c r="F2795" t="s">
        <v>18</v>
      </c>
      <c r="G2795">
        <v>18</v>
      </c>
      <c r="H2795" s="4">
        <v>1200</v>
      </c>
      <c r="I2795" s="3">
        <v>0.3</v>
      </c>
      <c r="J2795" t="s">
        <v>72</v>
      </c>
      <c r="K2795" t="s">
        <v>62</v>
      </c>
      <c r="L2795" t="s">
        <v>57</v>
      </c>
      <c r="M2795" s="4">
        <f>+TablaVentas[[#This Row],[Cantidad]]*TablaVentas[[#This Row],[Precio_unitario]]*(1-TablaVentas[[#This Row],[Descuento]])</f>
        <v>15119.999999999998</v>
      </c>
    </row>
    <row r="2796" spans="1:13" x14ac:dyDescent="0.25">
      <c r="A2796" t="s">
        <v>2866</v>
      </c>
      <c r="B2796">
        <v>46010</v>
      </c>
      <c r="C2796" t="s">
        <v>45</v>
      </c>
      <c r="D2796" t="s">
        <v>66</v>
      </c>
      <c r="E2796" t="s">
        <v>20</v>
      </c>
      <c r="F2796" t="s">
        <v>21</v>
      </c>
      <c r="G2796">
        <v>23</v>
      </c>
      <c r="H2796" s="4">
        <v>800</v>
      </c>
      <c r="I2796" s="3">
        <v>0.2</v>
      </c>
      <c r="J2796" t="s">
        <v>70</v>
      </c>
      <c r="K2796" t="s">
        <v>60</v>
      </c>
      <c r="L2796" t="s">
        <v>37</v>
      </c>
      <c r="M2796" s="4">
        <f>+TablaVentas[[#This Row],[Cantidad]]*TablaVentas[[#This Row],[Precio_unitario]]*(1-TablaVentas[[#This Row],[Descuento]])</f>
        <v>14720</v>
      </c>
    </row>
    <row r="2797" spans="1:13" x14ac:dyDescent="0.25">
      <c r="A2797" t="s">
        <v>2867</v>
      </c>
      <c r="B2797">
        <v>45842</v>
      </c>
      <c r="C2797" t="s">
        <v>47</v>
      </c>
      <c r="D2797" t="s">
        <v>65</v>
      </c>
      <c r="E2797" t="s">
        <v>19</v>
      </c>
      <c r="F2797" t="s">
        <v>16</v>
      </c>
      <c r="G2797">
        <v>19</v>
      </c>
      <c r="H2797" s="4">
        <v>200</v>
      </c>
      <c r="I2797" s="3">
        <v>0.1</v>
      </c>
      <c r="J2797" t="s">
        <v>70</v>
      </c>
      <c r="K2797" t="s">
        <v>60</v>
      </c>
      <c r="L2797" t="s">
        <v>37</v>
      </c>
      <c r="M2797" s="4">
        <f>+TablaVentas[[#This Row],[Cantidad]]*TablaVentas[[#This Row],[Precio_unitario]]*(1-TablaVentas[[#This Row],[Descuento]])</f>
        <v>3420</v>
      </c>
    </row>
    <row r="2798" spans="1:13" x14ac:dyDescent="0.25">
      <c r="A2798" t="s">
        <v>2868</v>
      </c>
      <c r="B2798">
        <v>45837</v>
      </c>
      <c r="C2798" t="s">
        <v>47</v>
      </c>
      <c r="D2798" t="s">
        <v>65</v>
      </c>
      <c r="E2798" t="s">
        <v>19</v>
      </c>
      <c r="F2798" t="s">
        <v>16</v>
      </c>
      <c r="G2798">
        <v>7</v>
      </c>
      <c r="H2798" s="4">
        <v>200</v>
      </c>
      <c r="I2798" s="3">
        <v>0.1</v>
      </c>
      <c r="J2798" t="s">
        <v>72</v>
      </c>
      <c r="K2798" t="s">
        <v>61</v>
      </c>
      <c r="L2798" t="s">
        <v>56</v>
      </c>
      <c r="M2798" s="4">
        <f>+TablaVentas[[#This Row],[Cantidad]]*TablaVentas[[#This Row],[Precio_unitario]]*(1-TablaVentas[[#This Row],[Descuento]])</f>
        <v>1260</v>
      </c>
    </row>
    <row r="2799" spans="1:13" x14ac:dyDescent="0.25">
      <c r="A2799" t="s">
        <v>2869</v>
      </c>
      <c r="B2799">
        <v>45714</v>
      </c>
      <c r="C2799" t="s">
        <v>48</v>
      </c>
      <c r="D2799" t="s">
        <v>64</v>
      </c>
      <c r="E2799" t="s">
        <v>17</v>
      </c>
      <c r="F2799" t="s">
        <v>18</v>
      </c>
      <c r="G2799">
        <v>29</v>
      </c>
      <c r="H2799" s="4">
        <v>1200</v>
      </c>
      <c r="I2799" s="3">
        <v>0.3</v>
      </c>
      <c r="J2799" t="s">
        <v>74</v>
      </c>
      <c r="K2799" t="s">
        <v>61</v>
      </c>
      <c r="L2799" t="s">
        <v>56</v>
      </c>
      <c r="M2799" s="4">
        <f>+TablaVentas[[#This Row],[Cantidad]]*TablaVentas[[#This Row],[Precio_unitario]]*(1-TablaVentas[[#This Row],[Descuento]])</f>
        <v>24360</v>
      </c>
    </row>
    <row r="2800" spans="1:13" x14ac:dyDescent="0.25">
      <c r="A2800" t="s">
        <v>2870</v>
      </c>
      <c r="B2800">
        <v>45951</v>
      </c>
      <c r="C2800" t="s">
        <v>45</v>
      </c>
      <c r="D2800" t="s">
        <v>66</v>
      </c>
      <c r="E2800" t="s">
        <v>20</v>
      </c>
      <c r="F2800" t="s">
        <v>21</v>
      </c>
      <c r="G2800">
        <v>18</v>
      </c>
      <c r="H2800" s="4">
        <v>800</v>
      </c>
      <c r="I2800" s="3">
        <v>0.2</v>
      </c>
      <c r="J2800" t="s">
        <v>70</v>
      </c>
      <c r="K2800" t="s">
        <v>59</v>
      </c>
      <c r="L2800" t="s">
        <v>34</v>
      </c>
      <c r="M2800" s="4">
        <f>+TablaVentas[[#This Row],[Cantidad]]*TablaVentas[[#This Row],[Precio_unitario]]*(1-TablaVentas[[#This Row],[Descuento]])</f>
        <v>11520</v>
      </c>
    </row>
    <row r="2801" spans="1:13" x14ac:dyDescent="0.25">
      <c r="A2801" t="s">
        <v>2871</v>
      </c>
      <c r="B2801">
        <v>45800</v>
      </c>
      <c r="C2801" t="s">
        <v>45</v>
      </c>
      <c r="D2801" t="s">
        <v>63</v>
      </c>
      <c r="E2801" t="s">
        <v>15</v>
      </c>
      <c r="F2801" t="s">
        <v>16</v>
      </c>
      <c r="G2801">
        <v>18</v>
      </c>
      <c r="H2801" s="4">
        <v>50</v>
      </c>
      <c r="I2801" s="3">
        <v>0.1</v>
      </c>
      <c r="J2801" t="s">
        <v>70</v>
      </c>
      <c r="K2801" t="s">
        <v>62</v>
      </c>
      <c r="L2801" t="s">
        <v>57</v>
      </c>
      <c r="M2801" s="4">
        <f>+TablaVentas[[#This Row],[Cantidad]]*TablaVentas[[#This Row],[Precio_unitario]]*(1-TablaVentas[[#This Row],[Descuento]])</f>
        <v>810</v>
      </c>
    </row>
    <row r="2802" spans="1:13" x14ac:dyDescent="0.25">
      <c r="A2802" t="s">
        <v>2872</v>
      </c>
      <c r="B2802">
        <v>45980</v>
      </c>
      <c r="C2802" t="s">
        <v>48</v>
      </c>
      <c r="D2802" t="s">
        <v>65</v>
      </c>
      <c r="E2802" t="s">
        <v>19</v>
      </c>
      <c r="F2802" t="s">
        <v>16</v>
      </c>
      <c r="G2802">
        <v>11</v>
      </c>
      <c r="H2802" s="4">
        <v>200</v>
      </c>
      <c r="I2802" s="3">
        <v>0.1</v>
      </c>
      <c r="J2802" t="s">
        <v>72</v>
      </c>
      <c r="K2802" t="s">
        <v>60</v>
      </c>
      <c r="L2802" t="s">
        <v>37</v>
      </c>
      <c r="M2802" s="4">
        <f>+TablaVentas[[#This Row],[Cantidad]]*TablaVentas[[#This Row],[Precio_unitario]]*(1-TablaVentas[[#This Row],[Descuento]])</f>
        <v>1980</v>
      </c>
    </row>
    <row r="2803" spans="1:13" x14ac:dyDescent="0.25">
      <c r="A2803" t="s">
        <v>2873</v>
      </c>
      <c r="B2803">
        <v>46006</v>
      </c>
      <c r="C2803" t="s">
        <v>45</v>
      </c>
      <c r="D2803" t="s">
        <v>64</v>
      </c>
      <c r="E2803" t="s">
        <v>17</v>
      </c>
      <c r="F2803" t="s">
        <v>18</v>
      </c>
      <c r="G2803">
        <v>8</v>
      </c>
      <c r="H2803" s="4">
        <v>1200</v>
      </c>
      <c r="I2803" s="3">
        <v>0.3</v>
      </c>
      <c r="J2803" t="s">
        <v>72</v>
      </c>
      <c r="K2803" t="s">
        <v>62</v>
      </c>
      <c r="L2803" t="s">
        <v>57</v>
      </c>
      <c r="M2803" s="4">
        <f>+TablaVentas[[#This Row],[Cantidad]]*TablaVentas[[#This Row],[Precio_unitario]]*(1-TablaVentas[[#This Row],[Descuento]])</f>
        <v>6720</v>
      </c>
    </row>
    <row r="2804" spans="1:13" x14ac:dyDescent="0.25">
      <c r="A2804" t="s">
        <v>2874</v>
      </c>
      <c r="B2804">
        <v>45817</v>
      </c>
      <c r="C2804" t="s">
        <v>48</v>
      </c>
      <c r="D2804" t="s">
        <v>66</v>
      </c>
      <c r="E2804" t="s">
        <v>20</v>
      </c>
      <c r="F2804" t="s">
        <v>21</v>
      </c>
      <c r="G2804">
        <v>20</v>
      </c>
      <c r="H2804" s="4">
        <v>800</v>
      </c>
      <c r="I2804" s="3">
        <v>0.2</v>
      </c>
      <c r="J2804" t="s">
        <v>70</v>
      </c>
      <c r="K2804" t="s">
        <v>58</v>
      </c>
      <c r="L2804" t="s">
        <v>30</v>
      </c>
      <c r="M2804" s="4">
        <f>+TablaVentas[[#This Row],[Cantidad]]*TablaVentas[[#This Row],[Precio_unitario]]*(1-TablaVentas[[#This Row],[Descuento]])</f>
        <v>12800</v>
      </c>
    </row>
    <row r="2805" spans="1:13" x14ac:dyDescent="0.25">
      <c r="A2805" t="s">
        <v>2875</v>
      </c>
      <c r="B2805">
        <v>45703</v>
      </c>
      <c r="C2805" t="s">
        <v>45</v>
      </c>
      <c r="D2805" t="s">
        <v>63</v>
      </c>
      <c r="E2805" t="s">
        <v>15</v>
      </c>
      <c r="F2805" t="s">
        <v>16</v>
      </c>
      <c r="G2805">
        <v>10</v>
      </c>
      <c r="H2805" s="4">
        <v>50</v>
      </c>
      <c r="I2805" s="3">
        <v>0.1</v>
      </c>
      <c r="J2805" t="s">
        <v>72</v>
      </c>
      <c r="K2805" t="s">
        <v>61</v>
      </c>
      <c r="L2805" t="s">
        <v>56</v>
      </c>
      <c r="M2805" s="4">
        <f>+TablaVentas[[#This Row],[Cantidad]]*TablaVentas[[#This Row],[Precio_unitario]]*(1-TablaVentas[[#This Row],[Descuento]])</f>
        <v>450</v>
      </c>
    </row>
    <row r="2806" spans="1:13" x14ac:dyDescent="0.25">
      <c r="A2806" t="s">
        <v>2876</v>
      </c>
      <c r="B2806">
        <v>46015</v>
      </c>
      <c r="C2806" t="s">
        <v>48</v>
      </c>
      <c r="D2806" t="s">
        <v>66</v>
      </c>
      <c r="E2806" t="s">
        <v>20</v>
      </c>
      <c r="F2806" t="s">
        <v>21</v>
      </c>
      <c r="G2806">
        <v>29</v>
      </c>
      <c r="H2806" s="4">
        <v>800</v>
      </c>
      <c r="I2806" s="3">
        <v>0.2</v>
      </c>
      <c r="J2806" t="s">
        <v>74</v>
      </c>
      <c r="K2806" t="s">
        <v>58</v>
      </c>
      <c r="L2806" t="s">
        <v>30</v>
      </c>
      <c r="M2806" s="4">
        <f>+TablaVentas[[#This Row],[Cantidad]]*TablaVentas[[#This Row],[Precio_unitario]]*(1-TablaVentas[[#This Row],[Descuento]])</f>
        <v>18560</v>
      </c>
    </row>
    <row r="2807" spans="1:13" x14ac:dyDescent="0.25">
      <c r="A2807" t="s">
        <v>2877</v>
      </c>
      <c r="B2807">
        <v>45857</v>
      </c>
      <c r="C2807" t="s">
        <v>45</v>
      </c>
      <c r="D2807" t="s">
        <v>64</v>
      </c>
      <c r="E2807" t="s">
        <v>17</v>
      </c>
      <c r="F2807" t="s">
        <v>18</v>
      </c>
      <c r="G2807">
        <v>27</v>
      </c>
      <c r="H2807" s="4">
        <v>1200</v>
      </c>
      <c r="I2807" s="3">
        <v>0.3</v>
      </c>
      <c r="J2807" t="s">
        <v>70</v>
      </c>
      <c r="K2807" t="s">
        <v>58</v>
      </c>
      <c r="L2807" t="s">
        <v>30</v>
      </c>
      <c r="M2807" s="4">
        <f>+TablaVentas[[#This Row],[Cantidad]]*TablaVentas[[#This Row],[Precio_unitario]]*(1-TablaVentas[[#This Row],[Descuento]])</f>
        <v>22680</v>
      </c>
    </row>
    <row r="2808" spans="1:13" x14ac:dyDescent="0.25">
      <c r="A2808" t="s">
        <v>2878</v>
      </c>
      <c r="B2808">
        <v>45681</v>
      </c>
      <c r="C2808" t="s">
        <v>45</v>
      </c>
      <c r="D2808" t="s">
        <v>66</v>
      </c>
      <c r="E2808" t="s">
        <v>20</v>
      </c>
      <c r="F2808" t="s">
        <v>21</v>
      </c>
      <c r="G2808">
        <v>28</v>
      </c>
      <c r="H2808" s="4">
        <v>800</v>
      </c>
      <c r="I2808" s="3">
        <v>0.2</v>
      </c>
      <c r="J2808" t="s">
        <v>72</v>
      </c>
      <c r="K2808" t="s">
        <v>60</v>
      </c>
      <c r="L2808" t="s">
        <v>37</v>
      </c>
      <c r="M2808" s="4">
        <f>+TablaVentas[[#This Row],[Cantidad]]*TablaVentas[[#This Row],[Precio_unitario]]*(1-TablaVentas[[#This Row],[Descuento]])</f>
        <v>17920</v>
      </c>
    </row>
    <row r="2809" spans="1:13" x14ac:dyDescent="0.25">
      <c r="A2809" t="s">
        <v>2879</v>
      </c>
      <c r="B2809">
        <v>45722</v>
      </c>
      <c r="C2809" t="s">
        <v>47</v>
      </c>
      <c r="D2809" t="s">
        <v>66</v>
      </c>
      <c r="E2809" t="s">
        <v>20</v>
      </c>
      <c r="F2809" t="s">
        <v>21</v>
      </c>
      <c r="G2809">
        <v>21</v>
      </c>
      <c r="H2809" s="4">
        <v>800</v>
      </c>
      <c r="I2809" s="3">
        <v>0.2</v>
      </c>
      <c r="J2809" t="s">
        <v>70</v>
      </c>
      <c r="K2809" t="s">
        <v>61</v>
      </c>
      <c r="L2809" t="s">
        <v>56</v>
      </c>
      <c r="M2809" s="4">
        <f>+TablaVentas[[#This Row],[Cantidad]]*TablaVentas[[#This Row],[Precio_unitario]]*(1-TablaVentas[[#This Row],[Descuento]])</f>
        <v>13440</v>
      </c>
    </row>
    <row r="2810" spans="1:13" x14ac:dyDescent="0.25">
      <c r="A2810" t="s">
        <v>2880</v>
      </c>
      <c r="B2810">
        <v>45709</v>
      </c>
      <c r="C2810" t="s">
        <v>48</v>
      </c>
      <c r="D2810" t="s">
        <v>66</v>
      </c>
      <c r="E2810" t="s">
        <v>20</v>
      </c>
      <c r="F2810" t="s">
        <v>21</v>
      </c>
      <c r="G2810">
        <v>37</v>
      </c>
      <c r="H2810" s="4">
        <v>800</v>
      </c>
      <c r="I2810" s="3">
        <v>0.2</v>
      </c>
      <c r="J2810" t="s">
        <v>70</v>
      </c>
      <c r="K2810" t="s">
        <v>58</v>
      </c>
      <c r="L2810" t="s">
        <v>30</v>
      </c>
      <c r="M2810" s="4">
        <f>+TablaVentas[[#This Row],[Cantidad]]*TablaVentas[[#This Row],[Precio_unitario]]*(1-TablaVentas[[#This Row],[Descuento]])</f>
        <v>23680</v>
      </c>
    </row>
    <row r="2811" spans="1:13" x14ac:dyDescent="0.25">
      <c r="A2811" t="s">
        <v>2881</v>
      </c>
      <c r="B2811">
        <v>45660</v>
      </c>
      <c r="C2811" t="s">
        <v>46</v>
      </c>
      <c r="D2811" t="s">
        <v>64</v>
      </c>
      <c r="E2811" t="s">
        <v>17</v>
      </c>
      <c r="F2811" t="s">
        <v>18</v>
      </c>
      <c r="G2811">
        <v>5</v>
      </c>
      <c r="H2811" s="4">
        <v>1200</v>
      </c>
      <c r="I2811" s="3">
        <v>0.3</v>
      </c>
      <c r="J2811" t="s">
        <v>74</v>
      </c>
      <c r="K2811" t="s">
        <v>61</v>
      </c>
      <c r="L2811" t="s">
        <v>56</v>
      </c>
      <c r="M2811" s="4">
        <f>+TablaVentas[[#This Row],[Cantidad]]*TablaVentas[[#This Row],[Precio_unitario]]*(1-TablaVentas[[#This Row],[Descuento]])</f>
        <v>4200</v>
      </c>
    </row>
    <row r="2812" spans="1:13" x14ac:dyDescent="0.25">
      <c r="A2812" t="s">
        <v>2882</v>
      </c>
      <c r="B2812">
        <v>45788</v>
      </c>
      <c r="C2812" t="s">
        <v>47</v>
      </c>
      <c r="D2812" t="s">
        <v>64</v>
      </c>
      <c r="E2812" t="s">
        <v>17</v>
      </c>
      <c r="F2812" t="s">
        <v>18</v>
      </c>
      <c r="G2812">
        <v>25</v>
      </c>
      <c r="H2812" s="4">
        <v>1200</v>
      </c>
      <c r="I2812" s="3">
        <v>0.3</v>
      </c>
      <c r="J2812" t="s">
        <v>74</v>
      </c>
      <c r="K2812" t="s">
        <v>58</v>
      </c>
      <c r="L2812" t="s">
        <v>30</v>
      </c>
      <c r="M2812" s="4">
        <f>+TablaVentas[[#This Row],[Cantidad]]*TablaVentas[[#This Row],[Precio_unitario]]*(1-TablaVentas[[#This Row],[Descuento]])</f>
        <v>21000</v>
      </c>
    </row>
    <row r="2813" spans="1:13" x14ac:dyDescent="0.25">
      <c r="A2813" t="s">
        <v>2883</v>
      </c>
      <c r="B2813">
        <v>45763</v>
      </c>
      <c r="C2813" t="s">
        <v>47</v>
      </c>
      <c r="D2813" t="s">
        <v>63</v>
      </c>
      <c r="E2813" t="s">
        <v>15</v>
      </c>
      <c r="F2813" t="s">
        <v>16</v>
      </c>
      <c r="G2813">
        <v>10</v>
      </c>
      <c r="H2813" s="4">
        <v>50</v>
      </c>
      <c r="I2813" s="3">
        <v>0.1</v>
      </c>
      <c r="J2813" t="s">
        <v>70</v>
      </c>
      <c r="K2813" t="s">
        <v>62</v>
      </c>
      <c r="L2813" t="s">
        <v>57</v>
      </c>
      <c r="M2813" s="4">
        <f>+TablaVentas[[#This Row],[Cantidad]]*TablaVentas[[#This Row],[Precio_unitario]]*(1-TablaVentas[[#This Row],[Descuento]])</f>
        <v>450</v>
      </c>
    </row>
    <row r="2814" spans="1:13" x14ac:dyDescent="0.25">
      <c r="A2814" t="s">
        <v>2884</v>
      </c>
      <c r="B2814">
        <v>46017</v>
      </c>
      <c r="C2814" t="s">
        <v>45</v>
      </c>
      <c r="D2814" t="s">
        <v>65</v>
      </c>
      <c r="E2814" t="s">
        <v>19</v>
      </c>
      <c r="F2814" t="s">
        <v>16</v>
      </c>
      <c r="G2814">
        <v>45</v>
      </c>
      <c r="H2814" s="4">
        <v>200</v>
      </c>
      <c r="I2814" s="3">
        <v>0.1</v>
      </c>
      <c r="J2814" t="s">
        <v>70</v>
      </c>
      <c r="K2814" t="s">
        <v>62</v>
      </c>
      <c r="L2814" t="s">
        <v>57</v>
      </c>
      <c r="M2814" s="4">
        <f>+TablaVentas[[#This Row],[Cantidad]]*TablaVentas[[#This Row],[Precio_unitario]]*(1-TablaVentas[[#This Row],[Descuento]])</f>
        <v>8100</v>
      </c>
    </row>
    <row r="2815" spans="1:13" x14ac:dyDescent="0.25">
      <c r="A2815" t="s">
        <v>2885</v>
      </c>
      <c r="B2815">
        <v>45941</v>
      </c>
      <c r="C2815" t="s">
        <v>45</v>
      </c>
      <c r="D2815" t="s">
        <v>65</v>
      </c>
      <c r="E2815" t="s">
        <v>19</v>
      </c>
      <c r="F2815" t="s">
        <v>16</v>
      </c>
      <c r="G2815">
        <v>15</v>
      </c>
      <c r="H2815" s="4">
        <v>200</v>
      </c>
      <c r="I2815" s="3">
        <v>0.1</v>
      </c>
      <c r="J2815" t="s">
        <v>72</v>
      </c>
      <c r="K2815" t="s">
        <v>58</v>
      </c>
      <c r="L2815" t="s">
        <v>30</v>
      </c>
      <c r="M2815" s="4">
        <f>+TablaVentas[[#This Row],[Cantidad]]*TablaVentas[[#This Row],[Precio_unitario]]*(1-TablaVentas[[#This Row],[Descuento]])</f>
        <v>2700</v>
      </c>
    </row>
    <row r="2816" spans="1:13" x14ac:dyDescent="0.25">
      <c r="A2816" t="s">
        <v>2886</v>
      </c>
      <c r="B2816">
        <v>45708</v>
      </c>
      <c r="C2816" t="s">
        <v>45</v>
      </c>
      <c r="D2816" t="s">
        <v>64</v>
      </c>
      <c r="E2816" t="s">
        <v>17</v>
      </c>
      <c r="F2816" t="s">
        <v>18</v>
      </c>
      <c r="G2816">
        <v>13</v>
      </c>
      <c r="H2816" s="4">
        <v>1200</v>
      </c>
      <c r="I2816" s="3">
        <v>0.3</v>
      </c>
      <c r="J2816" t="s">
        <v>74</v>
      </c>
      <c r="K2816" t="s">
        <v>58</v>
      </c>
      <c r="L2816" t="s">
        <v>30</v>
      </c>
      <c r="M2816" s="4">
        <f>+TablaVentas[[#This Row],[Cantidad]]*TablaVentas[[#This Row],[Precio_unitario]]*(1-TablaVentas[[#This Row],[Descuento]])</f>
        <v>10920</v>
      </c>
    </row>
    <row r="2817" spans="1:13" x14ac:dyDescent="0.25">
      <c r="A2817" t="s">
        <v>2887</v>
      </c>
      <c r="B2817">
        <v>45827</v>
      </c>
      <c r="C2817" t="s">
        <v>47</v>
      </c>
      <c r="D2817" t="s">
        <v>65</v>
      </c>
      <c r="E2817" t="s">
        <v>19</v>
      </c>
      <c r="F2817" t="s">
        <v>16</v>
      </c>
      <c r="G2817">
        <v>39</v>
      </c>
      <c r="H2817" s="4">
        <v>200</v>
      </c>
      <c r="I2817" s="3">
        <v>0.1</v>
      </c>
      <c r="J2817" t="s">
        <v>74</v>
      </c>
      <c r="K2817" t="s">
        <v>59</v>
      </c>
      <c r="L2817" t="s">
        <v>34</v>
      </c>
      <c r="M2817" s="4">
        <f>+TablaVentas[[#This Row],[Cantidad]]*TablaVentas[[#This Row],[Precio_unitario]]*(1-TablaVentas[[#This Row],[Descuento]])</f>
        <v>7020</v>
      </c>
    </row>
    <row r="2818" spans="1:13" x14ac:dyDescent="0.25">
      <c r="A2818" t="s">
        <v>2888</v>
      </c>
      <c r="B2818">
        <v>45912</v>
      </c>
      <c r="C2818" t="s">
        <v>48</v>
      </c>
      <c r="D2818" t="s">
        <v>65</v>
      </c>
      <c r="E2818" t="s">
        <v>19</v>
      </c>
      <c r="F2818" t="s">
        <v>16</v>
      </c>
      <c r="G2818">
        <v>33</v>
      </c>
      <c r="H2818" s="4">
        <v>200</v>
      </c>
      <c r="I2818" s="3">
        <v>0.1</v>
      </c>
      <c r="J2818" t="s">
        <v>70</v>
      </c>
      <c r="K2818" t="s">
        <v>59</v>
      </c>
      <c r="L2818" t="s">
        <v>34</v>
      </c>
      <c r="M2818" s="4">
        <f>+TablaVentas[[#This Row],[Cantidad]]*TablaVentas[[#This Row],[Precio_unitario]]*(1-TablaVentas[[#This Row],[Descuento]])</f>
        <v>5940</v>
      </c>
    </row>
    <row r="2819" spans="1:13" x14ac:dyDescent="0.25">
      <c r="A2819" t="s">
        <v>2889</v>
      </c>
      <c r="B2819">
        <v>45911</v>
      </c>
      <c r="C2819" t="s">
        <v>48</v>
      </c>
      <c r="D2819" t="s">
        <v>63</v>
      </c>
      <c r="E2819" t="s">
        <v>15</v>
      </c>
      <c r="F2819" t="s">
        <v>16</v>
      </c>
      <c r="G2819">
        <v>8</v>
      </c>
      <c r="H2819" s="4">
        <v>50</v>
      </c>
      <c r="I2819" s="3">
        <v>0.1</v>
      </c>
      <c r="J2819" t="s">
        <v>70</v>
      </c>
      <c r="K2819" t="s">
        <v>62</v>
      </c>
      <c r="L2819" t="s">
        <v>57</v>
      </c>
      <c r="M2819" s="4">
        <f>+TablaVentas[[#This Row],[Cantidad]]*TablaVentas[[#This Row],[Precio_unitario]]*(1-TablaVentas[[#This Row],[Descuento]])</f>
        <v>360</v>
      </c>
    </row>
    <row r="2820" spans="1:13" x14ac:dyDescent="0.25">
      <c r="A2820" t="s">
        <v>2890</v>
      </c>
      <c r="B2820">
        <v>45866</v>
      </c>
      <c r="C2820" t="s">
        <v>47</v>
      </c>
      <c r="D2820" t="s">
        <v>66</v>
      </c>
      <c r="E2820" t="s">
        <v>20</v>
      </c>
      <c r="F2820" t="s">
        <v>21</v>
      </c>
      <c r="G2820">
        <v>18</v>
      </c>
      <c r="H2820" s="4">
        <v>800</v>
      </c>
      <c r="I2820" s="3">
        <v>0.2</v>
      </c>
      <c r="J2820" t="s">
        <v>70</v>
      </c>
      <c r="K2820" t="s">
        <v>60</v>
      </c>
      <c r="L2820" t="s">
        <v>37</v>
      </c>
      <c r="M2820" s="4">
        <f>+TablaVentas[[#This Row],[Cantidad]]*TablaVentas[[#This Row],[Precio_unitario]]*(1-TablaVentas[[#This Row],[Descuento]])</f>
        <v>11520</v>
      </c>
    </row>
    <row r="2821" spans="1:13" x14ac:dyDescent="0.25">
      <c r="A2821" t="s">
        <v>2891</v>
      </c>
      <c r="B2821">
        <v>45843</v>
      </c>
      <c r="C2821" t="s">
        <v>46</v>
      </c>
      <c r="D2821" t="s">
        <v>64</v>
      </c>
      <c r="E2821" t="s">
        <v>17</v>
      </c>
      <c r="F2821" t="s">
        <v>18</v>
      </c>
      <c r="G2821">
        <v>29</v>
      </c>
      <c r="H2821" s="4">
        <v>1200</v>
      </c>
      <c r="I2821" s="3">
        <v>0.3</v>
      </c>
      <c r="J2821" t="s">
        <v>74</v>
      </c>
      <c r="K2821" t="s">
        <v>61</v>
      </c>
      <c r="L2821" t="s">
        <v>56</v>
      </c>
      <c r="M2821" s="4">
        <f>+TablaVentas[[#This Row],[Cantidad]]*TablaVentas[[#This Row],[Precio_unitario]]*(1-TablaVentas[[#This Row],[Descuento]])</f>
        <v>24360</v>
      </c>
    </row>
    <row r="2822" spans="1:13" x14ac:dyDescent="0.25">
      <c r="A2822" t="s">
        <v>2892</v>
      </c>
      <c r="B2822">
        <v>45680</v>
      </c>
      <c r="C2822" t="s">
        <v>47</v>
      </c>
      <c r="D2822" t="s">
        <v>63</v>
      </c>
      <c r="E2822" t="s">
        <v>15</v>
      </c>
      <c r="F2822" t="s">
        <v>16</v>
      </c>
      <c r="G2822">
        <v>14</v>
      </c>
      <c r="H2822" s="4">
        <v>50</v>
      </c>
      <c r="I2822" s="3">
        <v>0.1</v>
      </c>
      <c r="J2822" t="s">
        <v>74</v>
      </c>
      <c r="K2822" t="s">
        <v>58</v>
      </c>
      <c r="L2822" t="s">
        <v>30</v>
      </c>
      <c r="M2822" s="4">
        <f>+TablaVentas[[#This Row],[Cantidad]]*TablaVentas[[#This Row],[Precio_unitario]]*(1-TablaVentas[[#This Row],[Descuento]])</f>
        <v>630</v>
      </c>
    </row>
    <row r="2823" spans="1:13" x14ac:dyDescent="0.25">
      <c r="A2823" t="s">
        <v>2893</v>
      </c>
      <c r="B2823">
        <v>45773</v>
      </c>
      <c r="C2823" t="s">
        <v>45</v>
      </c>
      <c r="D2823" t="s">
        <v>66</v>
      </c>
      <c r="E2823" t="s">
        <v>20</v>
      </c>
      <c r="F2823" t="s">
        <v>21</v>
      </c>
      <c r="G2823">
        <v>9</v>
      </c>
      <c r="H2823" s="4">
        <v>800</v>
      </c>
      <c r="I2823" s="3">
        <v>0.2</v>
      </c>
      <c r="J2823" t="s">
        <v>74</v>
      </c>
      <c r="K2823" t="s">
        <v>58</v>
      </c>
      <c r="L2823" t="s">
        <v>30</v>
      </c>
      <c r="M2823" s="4">
        <f>+TablaVentas[[#This Row],[Cantidad]]*TablaVentas[[#This Row],[Precio_unitario]]*(1-TablaVentas[[#This Row],[Descuento]])</f>
        <v>5760</v>
      </c>
    </row>
    <row r="2824" spans="1:13" x14ac:dyDescent="0.25">
      <c r="A2824" t="s">
        <v>2894</v>
      </c>
      <c r="B2824">
        <v>45867</v>
      </c>
      <c r="C2824" t="s">
        <v>46</v>
      </c>
      <c r="D2824" t="s">
        <v>65</v>
      </c>
      <c r="E2824" t="s">
        <v>19</v>
      </c>
      <c r="F2824" t="s">
        <v>16</v>
      </c>
      <c r="G2824">
        <v>15</v>
      </c>
      <c r="H2824" s="4">
        <v>200</v>
      </c>
      <c r="I2824" s="3">
        <v>0.1</v>
      </c>
      <c r="J2824" t="s">
        <v>72</v>
      </c>
      <c r="K2824" t="s">
        <v>62</v>
      </c>
      <c r="L2824" t="s">
        <v>57</v>
      </c>
      <c r="M2824" s="4">
        <f>+TablaVentas[[#This Row],[Cantidad]]*TablaVentas[[#This Row],[Precio_unitario]]*(1-TablaVentas[[#This Row],[Descuento]])</f>
        <v>2700</v>
      </c>
    </row>
    <row r="2825" spans="1:13" x14ac:dyDescent="0.25">
      <c r="A2825" t="s">
        <v>2895</v>
      </c>
      <c r="B2825">
        <v>45965</v>
      </c>
      <c r="C2825" t="s">
        <v>48</v>
      </c>
      <c r="D2825" t="s">
        <v>66</v>
      </c>
      <c r="E2825" t="s">
        <v>20</v>
      </c>
      <c r="F2825" t="s">
        <v>21</v>
      </c>
      <c r="G2825">
        <v>45</v>
      </c>
      <c r="H2825" s="4">
        <v>800</v>
      </c>
      <c r="I2825" s="3">
        <v>0.2</v>
      </c>
      <c r="J2825" t="s">
        <v>70</v>
      </c>
      <c r="K2825" t="s">
        <v>59</v>
      </c>
      <c r="L2825" t="s">
        <v>34</v>
      </c>
      <c r="M2825" s="4">
        <f>+TablaVentas[[#This Row],[Cantidad]]*TablaVentas[[#This Row],[Precio_unitario]]*(1-TablaVentas[[#This Row],[Descuento]])</f>
        <v>28800</v>
      </c>
    </row>
    <row r="2826" spans="1:13" x14ac:dyDescent="0.25">
      <c r="A2826" t="s">
        <v>2896</v>
      </c>
      <c r="B2826">
        <v>46014</v>
      </c>
      <c r="C2826" t="s">
        <v>45</v>
      </c>
      <c r="D2826" t="s">
        <v>65</v>
      </c>
      <c r="E2826" t="s">
        <v>19</v>
      </c>
      <c r="F2826" t="s">
        <v>16</v>
      </c>
      <c r="G2826">
        <v>5</v>
      </c>
      <c r="H2826" s="4">
        <v>200</v>
      </c>
      <c r="I2826" s="3">
        <v>0.1</v>
      </c>
      <c r="J2826" t="s">
        <v>72</v>
      </c>
      <c r="K2826" t="s">
        <v>59</v>
      </c>
      <c r="L2826" t="s">
        <v>34</v>
      </c>
      <c r="M2826" s="4">
        <f>+TablaVentas[[#This Row],[Cantidad]]*TablaVentas[[#This Row],[Precio_unitario]]*(1-TablaVentas[[#This Row],[Descuento]])</f>
        <v>900</v>
      </c>
    </row>
    <row r="2827" spans="1:13" x14ac:dyDescent="0.25">
      <c r="A2827" t="s">
        <v>2897</v>
      </c>
      <c r="B2827">
        <v>45917</v>
      </c>
      <c r="C2827" t="s">
        <v>47</v>
      </c>
      <c r="D2827" t="s">
        <v>66</v>
      </c>
      <c r="E2827" t="s">
        <v>20</v>
      </c>
      <c r="F2827" t="s">
        <v>21</v>
      </c>
      <c r="G2827">
        <v>33</v>
      </c>
      <c r="H2827" s="4">
        <v>800</v>
      </c>
      <c r="I2827" s="3">
        <v>0.2</v>
      </c>
      <c r="J2827" t="s">
        <v>70</v>
      </c>
      <c r="K2827" t="s">
        <v>62</v>
      </c>
      <c r="L2827" t="s">
        <v>57</v>
      </c>
      <c r="M2827" s="4">
        <f>+TablaVentas[[#This Row],[Cantidad]]*TablaVentas[[#This Row],[Precio_unitario]]*(1-TablaVentas[[#This Row],[Descuento]])</f>
        <v>21120</v>
      </c>
    </row>
    <row r="2828" spans="1:13" x14ac:dyDescent="0.25">
      <c r="A2828" t="s">
        <v>2898</v>
      </c>
      <c r="B2828">
        <v>45925</v>
      </c>
      <c r="C2828" t="s">
        <v>47</v>
      </c>
      <c r="D2828" t="s">
        <v>65</v>
      </c>
      <c r="E2828" t="s">
        <v>19</v>
      </c>
      <c r="F2828" t="s">
        <v>16</v>
      </c>
      <c r="G2828">
        <v>9</v>
      </c>
      <c r="H2828" s="4">
        <v>200</v>
      </c>
      <c r="I2828" s="3">
        <v>0.1</v>
      </c>
      <c r="J2828" t="s">
        <v>74</v>
      </c>
      <c r="K2828" t="s">
        <v>60</v>
      </c>
      <c r="L2828" t="s">
        <v>37</v>
      </c>
      <c r="M2828" s="4">
        <f>+TablaVentas[[#This Row],[Cantidad]]*TablaVentas[[#This Row],[Precio_unitario]]*(1-TablaVentas[[#This Row],[Descuento]])</f>
        <v>1620</v>
      </c>
    </row>
    <row r="2829" spans="1:13" x14ac:dyDescent="0.25">
      <c r="A2829" t="s">
        <v>2899</v>
      </c>
      <c r="B2829">
        <v>45993</v>
      </c>
      <c r="C2829" t="s">
        <v>47</v>
      </c>
      <c r="D2829" t="s">
        <v>65</v>
      </c>
      <c r="E2829" t="s">
        <v>19</v>
      </c>
      <c r="F2829" t="s">
        <v>16</v>
      </c>
      <c r="G2829">
        <v>23</v>
      </c>
      <c r="H2829" s="4">
        <v>200</v>
      </c>
      <c r="I2829" s="3">
        <v>0.1</v>
      </c>
      <c r="J2829" t="s">
        <v>74</v>
      </c>
      <c r="K2829" t="s">
        <v>62</v>
      </c>
      <c r="L2829" t="s">
        <v>57</v>
      </c>
      <c r="M2829" s="4">
        <f>+TablaVentas[[#This Row],[Cantidad]]*TablaVentas[[#This Row],[Precio_unitario]]*(1-TablaVentas[[#This Row],[Descuento]])</f>
        <v>4140</v>
      </c>
    </row>
    <row r="2830" spans="1:13" x14ac:dyDescent="0.25">
      <c r="A2830" t="s">
        <v>2900</v>
      </c>
      <c r="B2830">
        <v>45932</v>
      </c>
      <c r="C2830" t="s">
        <v>47</v>
      </c>
      <c r="D2830" t="s">
        <v>66</v>
      </c>
      <c r="E2830" t="s">
        <v>20</v>
      </c>
      <c r="F2830" t="s">
        <v>21</v>
      </c>
      <c r="G2830">
        <v>41</v>
      </c>
      <c r="H2830" s="4">
        <v>800</v>
      </c>
      <c r="I2830" s="3">
        <v>0.2</v>
      </c>
      <c r="J2830" t="s">
        <v>70</v>
      </c>
      <c r="K2830" t="s">
        <v>59</v>
      </c>
      <c r="L2830" t="s">
        <v>34</v>
      </c>
      <c r="M2830" s="4">
        <f>+TablaVentas[[#This Row],[Cantidad]]*TablaVentas[[#This Row],[Precio_unitario]]*(1-TablaVentas[[#This Row],[Descuento]])</f>
        <v>26240</v>
      </c>
    </row>
    <row r="2831" spans="1:13" x14ac:dyDescent="0.25">
      <c r="A2831" t="s">
        <v>2901</v>
      </c>
      <c r="B2831">
        <v>45821</v>
      </c>
      <c r="C2831" t="s">
        <v>48</v>
      </c>
      <c r="D2831" t="s">
        <v>63</v>
      </c>
      <c r="E2831" t="s">
        <v>15</v>
      </c>
      <c r="F2831" t="s">
        <v>16</v>
      </c>
      <c r="G2831">
        <v>16</v>
      </c>
      <c r="H2831" s="4">
        <v>50</v>
      </c>
      <c r="I2831" s="3">
        <v>0.1</v>
      </c>
      <c r="J2831" t="s">
        <v>70</v>
      </c>
      <c r="K2831" t="s">
        <v>60</v>
      </c>
      <c r="L2831" t="s">
        <v>37</v>
      </c>
      <c r="M2831" s="4">
        <f>+TablaVentas[[#This Row],[Cantidad]]*TablaVentas[[#This Row],[Precio_unitario]]*(1-TablaVentas[[#This Row],[Descuento]])</f>
        <v>720</v>
      </c>
    </row>
    <row r="2832" spans="1:13" x14ac:dyDescent="0.25">
      <c r="A2832" t="s">
        <v>2902</v>
      </c>
      <c r="B2832">
        <v>45968</v>
      </c>
      <c r="C2832" t="s">
        <v>46</v>
      </c>
      <c r="D2832" t="s">
        <v>64</v>
      </c>
      <c r="E2832" t="s">
        <v>17</v>
      </c>
      <c r="F2832" t="s">
        <v>18</v>
      </c>
      <c r="G2832">
        <v>42</v>
      </c>
      <c r="H2832" s="4">
        <v>1200</v>
      </c>
      <c r="I2832" s="3">
        <v>0.3</v>
      </c>
      <c r="J2832" t="s">
        <v>74</v>
      </c>
      <c r="K2832" t="s">
        <v>58</v>
      </c>
      <c r="L2832" t="s">
        <v>30</v>
      </c>
      <c r="M2832" s="4">
        <f>+TablaVentas[[#This Row],[Cantidad]]*TablaVentas[[#This Row],[Precio_unitario]]*(1-TablaVentas[[#This Row],[Descuento]])</f>
        <v>35280</v>
      </c>
    </row>
    <row r="2833" spans="1:13" x14ac:dyDescent="0.25">
      <c r="A2833" t="s">
        <v>2903</v>
      </c>
      <c r="B2833">
        <v>45928</v>
      </c>
      <c r="C2833" t="s">
        <v>45</v>
      </c>
      <c r="D2833" t="s">
        <v>64</v>
      </c>
      <c r="E2833" t="s">
        <v>17</v>
      </c>
      <c r="F2833" t="s">
        <v>18</v>
      </c>
      <c r="G2833">
        <v>44</v>
      </c>
      <c r="H2833" s="4">
        <v>1200</v>
      </c>
      <c r="I2833" s="3">
        <v>0.3</v>
      </c>
      <c r="J2833" t="s">
        <v>72</v>
      </c>
      <c r="K2833" t="s">
        <v>58</v>
      </c>
      <c r="L2833" t="s">
        <v>30</v>
      </c>
      <c r="M2833" s="4">
        <f>+TablaVentas[[#This Row],[Cantidad]]*TablaVentas[[#This Row],[Precio_unitario]]*(1-TablaVentas[[#This Row],[Descuento]])</f>
        <v>36960</v>
      </c>
    </row>
    <row r="2834" spans="1:13" x14ac:dyDescent="0.25">
      <c r="A2834" t="s">
        <v>2904</v>
      </c>
      <c r="B2834">
        <v>45920</v>
      </c>
      <c r="C2834" t="s">
        <v>47</v>
      </c>
      <c r="D2834" t="s">
        <v>64</v>
      </c>
      <c r="E2834" t="s">
        <v>17</v>
      </c>
      <c r="F2834" t="s">
        <v>18</v>
      </c>
      <c r="G2834">
        <v>42</v>
      </c>
      <c r="H2834" s="4">
        <v>1200</v>
      </c>
      <c r="I2834" s="3">
        <v>0.3</v>
      </c>
      <c r="J2834" t="s">
        <v>72</v>
      </c>
      <c r="K2834" t="s">
        <v>58</v>
      </c>
      <c r="L2834" t="s">
        <v>30</v>
      </c>
      <c r="M2834" s="4">
        <f>+TablaVentas[[#This Row],[Cantidad]]*TablaVentas[[#This Row],[Precio_unitario]]*(1-TablaVentas[[#This Row],[Descuento]])</f>
        <v>35280</v>
      </c>
    </row>
    <row r="2835" spans="1:13" x14ac:dyDescent="0.25">
      <c r="A2835" t="s">
        <v>2905</v>
      </c>
      <c r="B2835">
        <v>45959</v>
      </c>
      <c r="C2835" t="s">
        <v>45</v>
      </c>
      <c r="D2835" t="s">
        <v>64</v>
      </c>
      <c r="E2835" t="s">
        <v>17</v>
      </c>
      <c r="F2835" t="s">
        <v>18</v>
      </c>
      <c r="G2835">
        <v>43</v>
      </c>
      <c r="H2835" s="4">
        <v>1200</v>
      </c>
      <c r="I2835" s="3">
        <v>0.3</v>
      </c>
      <c r="J2835" t="s">
        <v>72</v>
      </c>
      <c r="K2835" t="s">
        <v>60</v>
      </c>
      <c r="L2835" t="s">
        <v>37</v>
      </c>
      <c r="M2835" s="4">
        <f>+TablaVentas[[#This Row],[Cantidad]]*TablaVentas[[#This Row],[Precio_unitario]]*(1-TablaVentas[[#This Row],[Descuento]])</f>
        <v>36120</v>
      </c>
    </row>
    <row r="2836" spans="1:13" x14ac:dyDescent="0.25">
      <c r="A2836" t="s">
        <v>2906</v>
      </c>
      <c r="B2836">
        <v>45738</v>
      </c>
      <c r="C2836" t="s">
        <v>47</v>
      </c>
      <c r="D2836" t="s">
        <v>66</v>
      </c>
      <c r="E2836" t="s">
        <v>20</v>
      </c>
      <c r="F2836" t="s">
        <v>21</v>
      </c>
      <c r="G2836">
        <v>29</v>
      </c>
      <c r="H2836" s="4">
        <v>800</v>
      </c>
      <c r="I2836" s="3">
        <v>0.2</v>
      </c>
      <c r="J2836" t="s">
        <v>70</v>
      </c>
      <c r="K2836" t="s">
        <v>58</v>
      </c>
      <c r="L2836" t="s">
        <v>30</v>
      </c>
      <c r="M2836" s="4">
        <f>+TablaVentas[[#This Row],[Cantidad]]*TablaVentas[[#This Row],[Precio_unitario]]*(1-TablaVentas[[#This Row],[Descuento]])</f>
        <v>18560</v>
      </c>
    </row>
    <row r="2837" spans="1:13" x14ac:dyDescent="0.25">
      <c r="A2837" t="s">
        <v>2907</v>
      </c>
      <c r="B2837">
        <v>45695</v>
      </c>
      <c r="C2837" t="s">
        <v>47</v>
      </c>
      <c r="D2837" t="s">
        <v>63</v>
      </c>
      <c r="E2837" t="s">
        <v>15</v>
      </c>
      <c r="F2837" t="s">
        <v>16</v>
      </c>
      <c r="G2837">
        <v>22</v>
      </c>
      <c r="H2837" s="4">
        <v>50</v>
      </c>
      <c r="I2837" s="3">
        <v>0.1</v>
      </c>
      <c r="J2837" t="s">
        <v>74</v>
      </c>
      <c r="K2837" t="s">
        <v>60</v>
      </c>
      <c r="L2837" t="s">
        <v>37</v>
      </c>
      <c r="M2837" s="4">
        <f>+TablaVentas[[#This Row],[Cantidad]]*TablaVentas[[#This Row],[Precio_unitario]]*(1-TablaVentas[[#This Row],[Descuento]])</f>
        <v>990</v>
      </c>
    </row>
    <row r="2838" spans="1:13" x14ac:dyDescent="0.25">
      <c r="A2838" t="s">
        <v>2908</v>
      </c>
      <c r="B2838">
        <v>45964</v>
      </c>
      <c r="C2838" t="s">
        <v>46</v>
      </c>
      <c r="D2838" t="s">
        <v>63</v>
      </c>
      <c r="E2838" t="s">
        <v>15</v>
      </c>
      <c r="F2838" t="s">
        <v>16</v>
      </c>
      <c r="G2838">
        <v>15</v>
      </c>
      <c r="H2838" s="4">
        <v>50</v>
      </c>
      <c r="I2838" s="3">
        <v>0.1</v>
      </c>
      <c r="J2838" t="s">
        <v>72</v>
      </c>
      <c r="K2838" t="s">
        <v>60</v>
      </c>
      <c r="L2838" t="s">
        <v>37</v>
      </c>
      <c r="M2838" s="4">
        <f>+TablaVentas[[#This Row],[Cantidad]]*TablaVentas[[#This Row],[Precio_unitario]]*(1-TablaVentas[[#This Row],[Descuento]])</f>
        <v>675</v>
      </c>
    </row>
    <row r="2839" spans="1:13" x14ac:dyDescent="0.25">
      <c r="A2839" t="s">
        <v>2909</v>
      </c>
      <c r="B2839">
        <v>45987</v>
      </c>
      <c r="C2839" t="s">
        <v>46</v>
      </c>
      <c r="D2839" t="s">
        <v>63</v>
      </c>
      <c r="E2839" t="s">
        <v>15</v>
      </c>
      <c r="F2839" t="s">
        <v>16</v>
      </c>
      <c r="G2839">
        <v>32</v>
      </c>
      <c r="H2839" s="4">
        <v>50</v>
      </c>
      <c r="I2839" s="3">
        <v>0.1</v>
      </c>
      <c r="J2839" t="s">
        <v>70</v>
      </c>
      <c r="K2839" t="s">
        <v>59</v>
      </c>
      <c r="L2839" t="s">
        <v>34</v>
      </c>
      <c r="M2839" s="4">
        <f>+TablaVentas[[#This Row],[Cantidad]]*TablaVentas[[#This Row],[Precio_unitario]]*(1-TablaVentas[[#This Row],[Descuento]])</f>
        <v>1440</v>
      </c>
    </row>
    <row r="2840" spans="1:13" x14ac:dyDescent="0.25">
      <c r="A2840" t="s">
        <v>2910</v>
      </c>
      <c r="B2840">
        <v>45674</v>
      </c>
      <c r="C2840" t="s">
        <v>48</v>
      </c>
      <c r="D2840" t="s">
        <v>64</v>
      </c>
      <c r="E2840" t="s">
        <v>17</v>
      </c>
      <c r="F2840" t="s">
        <v>18</v>
      </c>
      <c r="G2840">
        <v>34</v>
      </c>
      <c r="H2840" s="4">
        <v>1200</v>
      </c>
      <c r="I2840" s="3">
        <v>0.3</v>
      </c>
      <c r="J2840" t="s">
        <v>72</v>
      </c>
      <c r="K2840" t="s">
        <v>60</v>
      </c>
      <c r="L2840" t="s">
        <v>37</v>
      </c>
      <c r="M2840" s="4">
        <f>+TablaVentas[[#This Row],[Cantidad]]*TablaVentas[[#This Row],[Precio_unitario]]*(1-TablaVentas[[#This Row],[Descuento]])</f>
        <v>28560</v>
      </c>
    </row>
    <row r="2841" spans="1:13" x14ac:dyDescent="0.25">
      <c r="A2841" t="s">
        <v>2911</v>
      </c>
      <c r="B2841">
        <v>45707</v>
      </c>
      <c r="C2841" t="s">
        <v>47</v>
      </c>
      <c r="D2841" t="s">
        <v>65</v>
      </c>
      <c r="E2841" t="s">
        <v>19</v>
      </c>
      <c r="F2841" t="s">
        <v>16</v>
      </c>
      <c r="G2841">
        <v>23</v>
      </c>
      <c r="H2841" s="4">
        <v>200</v>
      </c>
      <c r="I2841" s="3">
        <v>0.1</v>
      </c>
      <c r="J2841" t="s">
        <v>74</v>
      </c>
      <c r="K2841" t="s">
        <v>58</v>
      </c>
      <c r="L2841" t="s">
        <v>30</v>
      </c>
      <c r="M2841" s="4">
        <f>+TablaVentas[[#This Row],[Cantidad]]*TablaVentas[[#This Row],[Precio_unitario]]*(1-TablaVentas[[#This Row],[Descuento]])</f>
        <v>4140</v>
      </c>
    </row>
    <row r="2842" spans="1:13" x14ac:dyDescent="0.25">
      <c r="A2842" t="s">
        <v>2912</v>
      </c>
      <c r="B2842">
        <v>45999</v>
      </c>
      <c r="C2842" t="s">
        <v>48</v>
      </c>
      <c r="D2842" t="s">
        <v>63</v>
      </c>
      <c r="E2842" t="s">
        <v>15</v>
      </c>
      <c r="F2842" t="s">
        <v>16</v>
      </c>
      <c r="G2842">
        <v>9</v>
      </c>
      <c r="H2842" s="4">
        <v>50</v>
      </c>
      <c r="I2842" s="3">
        <v>0.1</v>
      </c>
      <c r="J2842" t="s">
        <v>74</v>
      </c>
      <c r="K2842" t="s">
        <v>60</v>
      </c>
      <c r="L2842" t="s">
        <v>37</v>
      </c>
      <c r="M2842" s="4">
        <f>+TablaVentas[[#This Row],[Cantidad]]*TablaVentas[[#This Row],[Precio_unitario]]*(1-TablaVentas[[#This Row],[Descuento]])</f>
        <v>405</v>
      </c>
    </row>
    <row r="2843" spans="1:13" x14ac:dyDescent="0.25">
      <c r="A2843" t="s">
        <v>2913</v>
      </c>
      <c r="B2843">
        <v>45658</v>
      </c>
      <c r="C2843" t="s">
        <v>45</v>
      </c>
      <c r="D2843" t="s">
        <v>66</v>
      </c>
      <c r="E2843" t="s">
        <v>20</v>
      </c>
      <c r="F2843" t="s">
        <v>21</v>
      </c>
      <c r="G2843">
        <v>29</v>
      </c>
      <c r="H2843" s="4">
        <v>800</v>
      </c>
      <c r="I2843" s="3">
        <v>0.2</v>
      </c>
      <c r="J2843" t="s">
        <v>74</v>
      </c>
      <c r="K2843" t="s">
        <v>59</v>
      </c>
      <c r="L2843" t="s">
        <v>34</v>
      </c>
      <c r="M2843" s="4">
        <f>+TablaVentas[[#This Row],[Cantidad]]*TablaVentas[[#This Row],[Precio_unitario]]*(1-TablaVentas[[#This Row],[Descuento]])</f>
        <v>18560</v>
      </c>
    </row>
    <row r="2844" spans="1:13" x14ac:dyDescent="0.25">
      <c r="A2844" t="s">
        <v>2914</v>
      </c>
      <c r="B2844">
        <v>45795</v>
      </c>
      <c r="C2844" t="s">
        <v>46</v>
      </c>
      <c r="D2844" t="s">
        <v>65</v>
      </c>
      <c r="E2844" t="s">
        <v>19</v>
      </c>
      <c r="F2844" t="s">
        <v>16</v>
      </c>
      <c r="G2844">
        <v>31</v>
      </c>
      <c r="H2844" s="4">
        <v>200</v>
      </c>
      <c r="I2844" s="3">
        <v>0.1</v>
      </c>
      <c r="J2844" t="s">
        <v>74</v>
      </c>
      <c r="K2844" t="s">
        <v>61</v>
      </c>
      <c r="L2844" t="s">
        <v>56</v>
      </c>
      <c r="M2844" s="4">
        <f>+TablaVentas[[#This Row],[Cantidad]]*TablaVentas[[#This Row],[Precio_unitario]]*(1-TablaVentas[[#This Row],[Descuento]])</f>
        <v>5580</v>
      </c>
    </row>
    <row r="2845" spans="1:13" x14ac:dyDescent="0.25">
      <c r="A2845" t="s">
        <v>2915</v>
      </c>
      <c r="B2845">
        <v>45987</v>
      </c>
      <c r="C2845" t="s">
        <v>47</v>
      </c>
      <c r="D2845" t="s">
        <v>66</v>
      </c>
      <c r="E2845" t="s">
        <v>20</v>
      </c>
      <c r="F2845" t="s">
        <v>21</v>
      </c>
      <c r="G2845">
        <v>8</v>
      </c>
      <c r="H2845" s="4">
        <v>800</v>
      </c>
      <c r="I2845" s="3">
        <v>0.2</v>
      </c>
      <c r="J2845" t="s">
        <v>72</v>
      </c>
      <c r="K2845" t="s">
        <v>60</v>
      </c>
      <c r="L2845" t="s">
        <v>37</v>
      </c>
      <c r="M2845" s="4">
        <f>+TablaVentas[[#This Row],[Cantidad]]*TablaVentas[[#This Row],[Precio_unitario]]*(1-TablaVentas[[#This Row],[Descuento]])</f>
        <v>5120</v>
      </c>
    </row>
    <row r="2846" spans="1:13" x14ac:dyDescent="0.25">
      <c r="A2846" t="s">
        <v>2916</v>
      </c>
      <c r="B2846">
        <v>45914</v>
      </c>
      <c r="C2846" t="s">
        <v>45</v>
      </c>
      <c r="D2846" t="s">
        <v>66</v>
      </c>
      <c r="E2846" t="s">
        <v>20</v>
      </c>
      <c r="F2846" t="s">
        <v>21</v>
      </c>
      <c r="G2846">
        <v>33</v>
      </c>
      <c r="H2846" s="4">
        <v>800</v>
      </c>
      <c r="I2846" s="3">
        <v>0.2</v>
      </c>
      <c r="J2846" t="s">
        <v>72</v>
      </c>
      <c r="K2846" t="s">
        <v>59</v>
      </c>
      <c r="L2846" t="s">
        <v>34</v>
      </c>
      <c r="M2846" s="4">
        <f>+TablaVentas[[#This Row],[Cantidad]]*TablaVentas[[#This Row],[Precio_unitario]]*(1-TablaVentas[[#This Row],[Descuento]])</f>
        <v>21120</v>
      </c>
    </row>
    <row r="2847" spans="1:13" x14ac:dyDescent="0.25">
      <c r="A2847" t="s">
        <v>2917</v>
      </c>
      <c r="B2847">
        <v>45759</v>
      </c>
      <c r="C2847" t="s">
        <v>45</v>
      </c>
      <c r="D2847" t="s">
        <v>65</v>
      </c>
      <c r="E2847" t="s">
        <v>19</v>
      </c>
      <c r="F2847" t="s">
        <v>16</v>
      </c>
      <c r="G2847">
        <v>18</v>
      </c>
      <c r="H2847" s="4">
        <v>200</v>
      </c>
      <c r="I2847" s="3">
        <v>0.1</v>
      </c>
      <c r="J2847" t="s">
        <v>74</v>
      </c>
      <c r="K2847" t="s">
        <v>60</v>
      </c>
      <c r="L2847" t="s">
        <v>37</v>
      </c>
      <c r="M2847" s="4">
        <f>+TablaVentas[[#This Row],[Cantidad]]*TablaVentas[[#This Row],[Precio_unitario]]*(1-TablaVentas[[#This Row],[Descuento]])</f>
        <v>3240</v>
      </c>
    </row>
    <row r="2848" spans="1:13" x14ac:dyDescent="0.25">
      <c r="A2848" t="s">
        <v>2918</v>
      </c>
      <c r="B2848">
        <v>45784</v>
      </c>
      <c r="C2848" t="s">
        <v>45</v>
      </c>
      <c r="D2848" t="s">
        <v>66</v>
      </c>
      <c r="E2848" t="s">
        <v>20</v>
      </c>
      <c r="F2848" t="s">
        <v>21</v>
      </c>
      <c r="G2848">
        <v>41</v>
      </c>
      <c r="H2848" s="4">
        <v>800</v>
      </c>
      <c r="I2848" s="3">
        <v>0.2</v>
      </c>
      <c r="J2848" t="s">
        <v>72</v>
      </c>
      <c r="K2848" t="s">
        <v>58</v>
      </c>
      <c r="L2848" t="s">
        <v>30</v>
      </c>
      <c r="M2848" s="4">
        <f>+TablaVentas[[#This Row],[Cantidad]]*TablaVentas[[#This Row],[Precio_unitario]]*(1-TablaVentas[[#This Row],[Descuento]])</f>
        <v>26240</v>
      </c>
    </row>
    <row r="2849" spans="1:13" x14ac:dyDescent="0.25">
      <c r="A2849" t="s">
        <v>2919</v>
      </c>
      <c r="B2849">
        <v>45715</v>
      </c>
      <c r="C2849" t="s">
        <v>45</v>
      </c>
      <c r="D2849" t="s">
        <v>64</v>
      </c>
      <c r="E2849" t="s">
        <v>17</v>
      </c>
      <c r="F2849" t="s">
        <v>18</v>
      </c>
      <c r="G2849">
        <v>45</v>
      </c>
      <c r="H2849" s="4">
        <v>1200</v>
      </c>
      <c r="I2849" s="3">
        <v>0.3</v>
      </c>
      <c r="J2849" t="s">
        <v>70</v>
      </c>
      <c r="K2849" t="s">
        <v>62</v>
      </c>
      <c r="L2849" t="s">
        <v>57</v>
      </c>
      <c r="M2849" s="4">
        <f>+TablaVentas[[#This Row],[Cantidad]]*TablaVentas[[#This Row],[Precio_unitario]]*(1-TablaVentas[[#This Row],[Descuento]])</f>
        <v>37800</v>
      </c>
    </row>
    <row r="2850" spans="1:13" x14ac:dyDescent="0.25">
      <c r="A2850" t="s">
        <v>2920</v>
      </c>
      <c r="B2850">
        <v>45903</v>
      </c>
      <c r="C2850" t="s">
        <v>47</v>
      </c>
      <c r="D2850" t="s">
        <v>63</v>
      </c>
      <c r="E2850" t="s">
        <v>15</v>
      </c>
      <c r="F2850" t="s">
        <v>16</v>
      </c>
      <c r="G2850">
        <v>29</v>
      </c>
      <c r="H2850" s="4">
        <v>50</v>
      </c>
      <c r="I2850" s="3">
        <v>0.1</v>
      </c>
      <c r="J2850" t="s">
        <v>72</v>
      </c>
      <c r="K2850" t="s">
        <v>61</v>
      </c>
      <c r="L2850" t="s">
        <v>56</v>
      </c>
      <c r="M2850" s="4">
        <f>+TablaVentas[[#This Row],[Cantidad]]*TablaVentas[[#This Row],[Precio_unitario]]*(1-TablaVentas[[#This Row],[Descuento]])</f>
        <v>1305</v>
      </c>
    </row>
    <row r="2851" spans="1:13" x14ac:dyDescent="0.25">
      <c r="A2851" t="s">
        <v>2921</v>
      </c>
      <c r="B2851">
        <v>45875</v>
      </c>
      <c r="C2851" t="s">
        <v>47</v>
      </c>
      <c r="D2851" t="s">
        <v>65</v>
      </c>
      <c r="E2851" t="s">
        <v>19</v>
      </c>
      <c r="F2851" t="s">
        <v>16</v>
      </c>
      <c r="G2851">
        <v>39</v>
      </c>
      <c r="H2851" s="4">
        <v>200</v>
      </c>
      <c r="I2851" s="3">
        <v>0.1</v>
      </c>
      <c r="J2851" t="s">
        <v>72</v>
      </c>
      <c r="K2851" t="s">
        <v>62</v>
      </c>
      <c r="L2851" t="s">
        <v>57</v>
      </c>
      <c r="M2851" s="4">
        <f>+TablaVentas[[#This Row],[Cantidad]]*TablaVentas[[#This Row],[Precio_unitario]]*(1-TablaVentas[[#This Row],[Descuento]])</f>
        <v>7020</v>
      </c>
    </row>
    <row r="2852" spans="1:13" x14ac:dyDescent="0.25">
      <c r="A2852" t="s">
        <v>2922</v>
      </c>
      <c r="B2852">
        <v>45736</v>
      </c>
      <c r="C2852" t="s">
        <v>46</v>
      </c>
      <c r="D2852" t="s">
        <v>64</v>
      </c>
      <c r="E2852" t="s">
        <v>17</v>
      </c>
      <c r="F2852" t="s">
        <v>18</v>
      </c>
      <c r="G2852">
        <v>30</v>
      </c>
      <c r="H2852" s="4">
        <v>1200</v>
      </c>
      <c r="I2852" s="3">
        <v>0.3</v>
      </c>
      <c r="J2852" t="s">
        <v>70</v>
      </c>
      <c r="K2852" t="s">
        <v>62</v>
      </c>
      <c r="L2852" t="s">
        <v>57</v>
      </c>
      <c r="M2852" s="4">
        <f>+TablaVentas[[#This Row],[Cantidad]]*TablaVentas[[#This Row],[Precio_unitario]]*(1-TablaVentas[[#This Row],[Descuento]])</f>
        <v>25200</v>
      </c>
    </row>
    <row r="2853" spans="1:13" x14ac:dyDescent="0.25">
      <c r="A2853" t="s">
        <v>2923</v>
      </c>
      <c r="B2853">
        <v>45821</v>
      </c>
      <c r="C2853" t="s">
        <v>45</v>
      </c>
      <c r="D2853" t="s">
        <v>64</v>
      </c>
      <c r="E2853" t="s">
        <v>17</v>
      </c>
      <c r="F2853" t="s">
        <v>18</v>
      </c>
      <c r="G2853">
        <v>39</v>
      </c>
      <c r="H2853" s="4">
        <v>1200</v>
      </c>
      <c r="I2853" s="3">
        <v>0.3</v>
      </c>
      <c r="J2853" t="s">
        <v>72</v>
      </c>
      <c r="K2853" t="s">
        <v>59</v>
      </c>
      <c r="L2853" t="s">
        <v>34</v>
      </c>
      <c r="M2853" s="4">
        <f>+TablaVentas[[#This Row],[Cantidad]]*TablaVentas[[#This Row],[Precio_unitario]]*(1-TablaVentas[[#This Row],[Descuento]])</f>
        <v>32759.999999999996</v>
      </c>
    </row>
    <row r="2854" spans="1:13" x14ac:dyDescent="0.25">
      <c r="A2854" t="s">
        <v>2924</v>
      </c>
      <c r="B2854">
        <v>45693</v>
      </c>
      <c r="C2854" t="s">
        <v>45</v>
      </c>
      <c r="D2854" t="s">
        <v>63</v>
      </c>
      <c r="E2854" t="s">
        <v>15</v>
      </c>
      <c r="F2854" t="s">
        <v>16</v>
      </c>
      <c r="G2854">
        <v>43</v>
      </c>
      <c r="H2854" s="4">
        <v>50</v>
      </c>
      <c r="I2854" s="3">
        <v>0.1</v>
      </c>
      <c r="J2854" t="s">
        <v>74</v>
      </c>
      <c r="K2854" t="s">
        <v>58</v>
      </c>
      <c r="L2854" t="s">
        <v>30</v>
      </c>
      <c r="M2854" s="4">
        <f>+TablaVentas[[#This Row],[Cantidad]]*TablaVentas[[#This Row],[Precio_unitario]]*(1-TablaVentas[[#This Row],[Descuento]])</f>
        <v>1935</v>
      </c>
    </row>
    <row r="2855" spans="1:13" x14ac:dyDescent="0.25">
      <c r="A2855" t="s">
        <v>2925</v>
      </c>
      <c r="B2855">
        <v>45778</v>
      </c>
      <c r="C2855" t="s">
        <v>45</v>
      </c>
      <c r="D2855" t="s">
        <v>66</v>
      </c>
      <c r="E2855" t="s">
        <v>20</v>
      </c>
      <c r="F2855" t="s">
        <v>21</v>
      </c>
      <c r="G2855">
        <v>14</v>
      </c>
      <c r="H2855" s="4">
        <v>800</v>
      </c>
      <c r="I2855" s="3">
        <v>0.2</v>
      </c>
      <c r="J2855" t="s">
        <v>72</v>
      </c>
      <c r="K2855" t="s">
        <v>58</v>
      </c>
      <c r="L2855" t="s">
        <v>30</v>
      </c>
      <c r="M2855" s="4">
        <f>+TablaVentas[[#This Row],[Cantidad]]*TablaVentas[[#This Row],[Precio_unitario]]*(1-TablaVentas[[#This Row],[Descuento]])</f>
        <v>8960</v>
      </c>
    </row>
    <row r="2856" spans="1:13" x14ac:dyDescent="0.25">
      <c r="A2856" t="s">
        <v>2926</v>
      </c>
      <c r="B2856">
        <v>45853</v>
      </c>
      <c r="C2856" t="s">
        <v>46</v>
      </c>
      <c r="D2856" t="s">
        <v>66</v>
      </c>
      <c r="E2856" t="s">
        <v>20</v>
      </c>
      <c r="F2856" t="s">
        <v>21</v>
      </c>
      <c r="G2856">
        <v>29</v>
      </c>
      <c r="H2856" s="4">
        <v>800</v>
      </c>
      <c r="I2856" s="3">
        <v>0.2</v>
      </c>
      <c r="J2856" t="s">
        <v>72</v>
      </c>
      <c r="K2856" t="s">
        <v>62</v>
      </c>
      <c r="L2856" t="s">
        <v>57</v>
      </c>
      <c r="M2856" s="4">
        <f>+TablaVentas[[#This Row],[Cantidad]]*TablaVentas[[#This Row],[Precio_unitario]]*(1-TablaVentas[[#This Row],[Descuento]])</f>
        <v>18560</v>
      </c>
    </row>
    <row r="2857" spans="1:13" x14ac:dyDescent="0.25">
      <c r="A2857" t="s">
        <v>2927</v>
      </c>
      <c r="B2857">
        <v>46000</v>
      </c>
      <c r="C2857" t="s">
        <v>46</v>
      </c>
      <c r="D2857" t="s">
        <v>66</v>
      </c>
      <c r="E2857" t="s">
        <v>20</v>
      </c>
      <c r="F2857" t="s">
        <v>21</v>
      </c>
      <c r="G2857">
        <v>45</v>
      </c>
      <c r="H2857" s="4">
        <v>800</v>
      </c>
      <c r="I2857" s="3">
        <v>0.2</v>
      </c>
      <c r="J2857" t="s">
        <v>72</v>
      </c>
      <c r="K2857" t="s">
        <v>61</v>
      </c>
      <c r="L2857" t="s">
        <v>56</v>
      </c>
      <c r="M2857" s="4">
        <f>+TablaVentas[[#This Row],[Cantidad]]*TablaVentas[[#This Row],[Precio_unitario]]*(1-TablaVentas[[#This Row],[Descuento]])</f>
        <v>28800</v>
      </c>
    </row>
    <row r="2858" spans="1:13" x14ac:dyDescent="0.25">
      <c r="A2858" t="s">
        <v>2928</v>
      </c>
      <c r="B2858">
        <v>45837</v>
      </c>
      <c r="C2858" t="s">
        <v>47</v>
      </c>
      <c r="D2858" t="s">
        <v>64</v>
      </c>
      <c r="E2858" t="s">
        <v>17</v>
      </c>
      <c r="F2858" t="s">
        <v>18</v>
      </c>
      <c r="G2858">
        <v>37</v>
      </c>
      <c r="H2858" s="4">
        <v>1200</v>
      </c>
      <c r="I2858" s="3">
        <v>0.3</v>
      </c>
      <c r="J2858" t="s">
        <v>70</v>
      </c>
      <c r="K2858" t="s">
        <v>58</v>
      </c>
      <c r="L2858" t="s">
        <v>30</v>
      </c>
      <c r="M2858" s="4">
        <f>+TablaVentas[[#This Row],[Cantidad]]*TablaVentas[[#This Row],[Precio_unitario]]*(1-TablaVentas[[#This Row],[Descuento]])</f>
        <v>31079.999999999996</v>
      </c>
    </row>
    <row r="2859" spans="1:13" x14ac:dyDescent="0.25">
      <c r="A2859" t="s">
        <v>2929</v>
      </c>
      <c r="B2859">
        <v>45796</v>
      </c>
      <c r="C2859" t="s">
        <v>48</v>
      </c>
      <c r="D2859" t="s">
        <v>66</v>
      </c>
      <c r="E2859" t="s">
        <v>20</v>
      </c>
      <c r="F2859" t="s">
        <v>21</v>
      </c>
      <c r="G2859">
        <v>25</v>
      </c>
      <c r="H2859" s="4">
        <v>800</v>
      </c>
      <c r="I2859" s="3">
        <v>0.2</v>
      </c>
      <c r="J2859" t="s">
        <v>70</v>
      </c>
      <c r="K2859" t="s">
        <v>59</v>
      </c>
      <c r="L2859" t="s">
        <v>34</v>
      </c>
      <c r="M2859" s="4">
        <f>+TablaVentas[[#This Row],[Cantidad]]*TablaVentas[[#This Row],[Precio_unitario]]*(1-TablaVentas[[#This Row],[Descuento]])</f>
        <v>16000</v>
      </c>
    </row>
    <row r="2860" spans="1:13" x14ac:dyDescent="0.25">
      <c r="A2860" t="s">
        <v>2930</v>
      </c>
      <c r="B2860">
        <v>45821</v>
      </c>
      <c r="C2860" t="s">
        <v>45</v>
      </c>
      <c r="D2860" t="s">
        <v>66</v>
      </c>
      <c r="E2860" t="s">
        <v>20</v>
      </c>
      <c r="F2860" t="s">
        <v>21</v>
      </c>
      <c r="G2860">
        <v>14</v>
      </c>
      <c r="H2860" s="4">
        <v>800</v>
      </c>
      <c r="I2860" s="3">
        <v>0.2</v>
      </c>
      <c r="J2860" t="s">
        <v>70</v>
      </c>
      <c r="K2860" t="s">
        <v>62</v>
      </c>
      <c r="L2860" t="s">
        <v>57</v>
      </c>
      <c r="M2860" s="4">
        <f>+TablaVentas[[#This Row],[Cantidad]]*TablaVentas[[#This Row],[Precio_unitario]]*(1-TablaVentas[[#This Row],[Descuento]])</f>
        <v>8960</v>
      </c>
    </row>
    <row r="2861" spans="1:13" x14ac:dyDescent="0.25">
      <c r="A2861" t="s">
        <v>2931</v>
      </c>
      <c r="B2861">
        <v>45806</v>
      </c>
      <c r="C2861" t="s">
        <v>45</v>
      </c>
      <c r="D2861" t="s">
        <v>63</v>
      </c>
      <c r="E2861" t="s">
        <v>15</v>
      </c>
      <c r="F2861" t="s">
        <v>16</v>
      </c>
      <c r="G2861">
        <v>9</v>
      </c>
      <c r="H2861" s="4">
        <v>50</v>
      </c>
      <c r="I2861" s="3">
        <v>0.1</v>
      </c>
      <c r="J2861" t="s">
        <v>72</v>
      </c>
      <c r="K2861" t="s">
        <v>62</v>
      </c>
      <c r="L2861" t="s">
        <v>57</v>
      </c>
      <c r="M2861" s="4">
        <f>+TablaVentas[[#This Row],[Cantidad]]*TablaVentas[[#This Row],[Precio_unitario]]*(1-TablaVentas[[#This Row],[Descuento]])</f>
        <v>405</v>
      </c>
    </row>
    <row r="2862" spans="1:13" x14ac:dyDescent="0.25">
      <c r="A2862" t="s">
        <v>2932</v>
      </c>
      <c r="B2862">
        <v>45738</v>
      </c>
      <c r="C2862" t="s">
        <v>48</v>
      </c>
      <c r="D2862" t="s">
        <v>64</v>
      </c>
      <c r="E2862" t="s">
        <v>17</v>
      </c>
      <c r="F2862" t="s">
        <v>18</v>
      </c>
      <c r="G2862">
        <v>18</v>
      </c>
      <c r="H2862" s="4">
        <v>1200</v>
      </c>
      <c r="I2862" s="3">
        <v>0.3</v>
      </c>
      <c r="J2862" t="s">
        <v>70</v>
      </c>
      <c r="K2862" t="s">
        <v>62</v>
      </c>
      <c r="L2862" t="s">
        <v>57</v>
      </c>
      <c r="M2862" s="4">
        <f>+TablaVentas[[#This Row],[Cantidad]]*TablaVentas[[#This Row],[Precio_unitario]]*(1-TablaVentas[[#This Row],[Descuento]])</f>
        <v>15119.999999999998</v>
      </c>
    </row>
    <row r="2863" spans="1:13" x14ac:dyDescent="0.25">
      <c r="A2863" t="s">
        <v>2933</v>
      </c>
      <c r="B2863">
        <v>45818</v>
      </c>
      <c r="C2863" t="s">
        <v>45</v>
      </c>
      <c r="D2863" t="s">
        <v>63</v>
      </c>
      <c r="E2863" t="s">
        <v>15</v>
      </c>
      <c r="F2863" t="s">
        <v>16</v>
      </c>
      <c r="G2863">
        <v>12</v>
      </c>
      <c r="H2863" s="4">
        <v>50</v>
      </c>
      <c r="I2863" s="3">
        <v>0.1</v>
      </c>
      <c r="J2863" t="s">
        <v>74</v>
      </c>
      <c r="K2863" t="s">
        <v>61</v>
      </c>
      <c r="L2863" t="s">
        <v>56</v>
      </c>
      <c r="M2863" s="4">
        <f>+TablaVentas[[#This Row],[Cantidad]]*TablaVentas[[#This Row],[Precio_unitario]]*(1-TablaVentas[[#This Row],[Descuento]])</f>
        <v>540</v>
      </c>
    </row>
    <row r="2864" spans="1:13" x14ac:dyDescent="0.25">
      <c r="A2864" t="s">
        <v>2934</v>
      </c>
      <c r="B2864">
        <v>45713</v>
      </c>
      <c r="C2864" t="s">
        <v>48</v>
      </c>
      <c r="D2864" t="s">
        <v>66</v>
      </c>
      <c r="E2864" t="s">
        <v>20</v>
      </c>
      <c r="F2864" t="s">
        <v>21</v>
      </c>
      <c r="G2864">
        <v>45</v>
      </c>
      <c r="H2864" s="4">
        <v>800</v>
      </c>
      <c r="I2864" s="3">
        <v>0.2</v>
      </c>
      <c r="J2864" t="s">
        <v>74</v>
      </c>
      <c r="K2864" t="s">
        <v>62</v>
      </c>
      <c r="L2864" t="s">
        <v>57</v>
      </c>
      <c r="M2864" s="4">
        <f>+TablaVentas[[#This Row],[Cantidad]]*TablaVentas[[#This Row],[Precio_unitario]]*(1-TablaVentas[[#This Row],[Descuento]])</f>
        <v>28800</v>
      </c>
    </row>
    <row r="2865" spans="1:13" x14ac:dyDescent="0.25">
      <c r="A2865" t="s">
        <v>2935</v>
      </c>
      <c r="B2865">
        <v>45748</v>
      </c>
      <c r="C2865" t="s">
        <v>45</v>
      </c>
      <c r="D2865" t="s">
        <v>66</v>
      </c>
      <c r="E2865" t="s">
        <v>20</v>
      </c>
      <c r="F2865" t="s">
        <v>21</v>
      </c>
      <c r="G2865">
        <v>10</v>
      </c>
      <c r="H2865" s="4">
        <v>800</v>
      </c>
      <c r="I2865" s="3">
        <v>0.2</v>
      </c>
      <c r="J2865" t="s">
        <v>70</v>
      </c>
      <c r="K2865" t="s">
        <v>59</v>
      </c>
      <c r="L2865" t="s">
        <v>34</v>
      </c>
      <c r="M2865" s="4">
        <f>+TablaVentas[[#This Row],[Cantidad]]*TablaVentas[[#This Row],[Precio_unitario]]*(1-TablaVentas[[#This Row],[Descuento]])</f>
        <v>6400</v>
      </c>
    </row>
    <row r="2866" spans="1:13" x14ac:dyDescent="0.25">
      <c r="A2866" t="s">
        <v>2936</v>
      </c>
      <c r="B2866">
        <v>45705</v>
      </c>
      <c r="C2866" t="s">
        <v>48</v>
      </c>
      <c r="D2866" t="s">
        <v>64</v>
      </c>
      <c r="E2866" t="s">
        <v>17</v>
      </c>
      <c r="F2866" t="s">
        <v>18</v>
      </c>
      <c r="G2866">
        <v>42</v>
      </c>
      <c r="H2866" s="4">
        <v>1200</v>
      </c>
      <c r="I2866" s="3">
        <v>0.3</v>
      </c>
      <c r="J2866" t="s">
        <v>70</v>
      </c>
      <c r="K2866" t="s">
        <v>61</v>
      </c>
      <c r="L2866" t="s">
        <v>56</v>
      </c>
      <c r="M2866" s="4">
        <f>+TablaVentas[[#This Row],[Cantidad]]*TablaVentas[[#This Row],[Precio_unitario]]*(1-TablaVentas[[#This Row],[Descuento]])</f>
        <v>35280</v>
      </c>
    </row>
    <row r="2867" spans="1:13" x14ac:dyDescent="0.25">
      <c r="A2867" t="s">
        <v>2937</v>
      </c>
      <c r="B2867">
        <v>45870</v>
      </c>
      <c r="C2867" t="s">
        <v>48</v>
      </c>
      <c r="D2867" t="s">
        <v>64</v>
      </c>
      <c r="E2867" t="s">
        <v>17</v>
      </c>
      <c r="F2867" t="s">
        <v>18</v>
      </c>
      <c r="G2867">
        <v>25</v>
      </c>
      <c r="H2867" s="4">
        <v>1200</v>
      </c>
      <c r="I2867" s="3">
        <v>0.3</v>
      </c>
      <c r="J2867" t="s">
        <v>74</v>
      </c>
      <c r="K2867" t="s">
        <v>60</v>
      </c>
      <c r="L2867" t="s">
        <v>37</v>
      </c>
      <c r="M2867" s="4">
        <f>+TablaVentas[[#This Row],[Cantidad]]*TablaVentas[[#This Row],[Precio_unitario]]*(1-TablaVentas[[#This Row],[Descuento]])</f>
        <v>21000</v>
      </c>
    </row>
    <row r="2868" spans="1:13" x14ac:dyDescent="0.25">
      <c r="A2868" t="s">
        <v>2938</v>
      </c>
      <c r="B2868">
        <v>45945</v>
      </c>
      <c r="C2868" t="s">
        <v>45</v>
      </c>
      <c r="D2868" t="s">
        <v>66</v>
      </c>
      <c r="E2868" t="s">
        <v>20</v>
      </c>
      <c r="F2868" t="s">
        <v>21</v>
      </c>
      <c r="G2868">
        <v>43</v>
      </c>
      <c r="H2868" s="4">
        <v>800</v>
      </c>
      <c r="I2868" s="3">
        <v>0.2</v>
      </c>
      <c r="J2868" t="s">
        <v>72</v>
      </c>
      <c r="K2868" t="s">
        <v>58</v>
      </c>
      <c r="L2868" t="s">
        <v>30</v>
      </c>
      <c r="M2868" s="4">
        <f>+TablaVentas[[#This Row],[Cantidad]]*TablaVentas[[#This Row],[Precio_unitario]]*(1-TablaVentas[[#This Row],[Descuento]])</f>
        <v>27520</v>
      </c>
    </row>
    <row r="2869" spans="1:13" x14ac:dyDescent="0.25">
      <c r="A2869" t="s">
        <v>2939</v>
      </c>
      <c r="B2869">
        <v>46017</v>
      </c>
      <c r="C2869" t="s">
        <v>48</v>
      </c>
      <c r="D2869" t="s">
        <v>66</v>
      </c>
      <c r="E2869" t="s">
        <v>20</v>
      </c>
      <c r="F2869" t="s">
        <v>21</v>
      </c>
      <c r="G2869">
        <v>20</v>
      </c>
      <c r="H2869" s="4">
        <v>800</v>
      </c>
      <c r="I2869" s="3">
        <v>0.2</v>
      </c>
      <c r="J2869" t="s">
        <v>72</v>
      </c>
      <c r="K2869" t="s">
        <v>61</v>
      </c>
      <c r="L2869" t="s">
        <v>56</v>
      </c>
      <c r="M2869" s="4">
        <f>+TablaVentas[[#This Row],[Cantidad]]*TablaVentas[[#This Row],[Precio_unitario]]*(1-TablaVentas[[#This Row],[Descuento]])</f>
        <v>12800</v>
      </c>
    </row>
    <row r="2870" spans="1:13" x14ac:dyDescent="0.25">
      <c r="A2870" t="s">
        <v>2940</v>
      </c>
      <c r="B2870">
        <v>45832</v>
      </c>
      <c r="C2870" t="s">
        <v>46</v>
      </c>
      <c r="D2870" t="s">
        <v>65</v>
      </c>
      <c r="E2870" t="s">
        <v>19</v>
      </c>
      <c r="F2870" t="s">
        <v>16</v>
      </c>
      <c r="G2870">
        <v>5</v>
      </c>
      <c r="H2870" s="4">
        <v>200</v>
      </c>
      <c r="I2870" s="3">
        <v>0.1</v>
      </c>
      <c r="J2870" t="s">
        <v>70</v>
      </c>
      <c r="K2870" t="s">
        <v>60</v>
      </c>
      <c r="L2870" t="s">
        <v>37</v>
      </c>
      <c r="M2870" s="4">
        <f>+TablaVentas[[#This Row],[Cantidad]]*TablaVentas[[#This Row],[Precio_unitario]]*(1-TablaVentas[[#This Row],[Descuento]])</f>
        <v>900</v>
      </c>
    </row>
    <row r="2871" spans="1:13" x14ac:dyDescent="0.25">
      <c r="A2871" t="s">
        <v>2941</v>
      </c>
      <c r="B2871">
        <v>45875</v>
      </c>
      <c r="C2871" t="s">
        <v>45</v>
      </c>
      <c r="D2871" t="s">
        <v>63</v>
      </c>
      <c r="E2871" t="s">
        <v>15</v>
      </c>
      <c r="F2871" t="s">
        <v>16</v>
      </c>
      <c r="G2871">
        <v>37</v>
      </c>
      <c r="H2871" s="4">
        <v>50</v>
      </c>
      <c r="I2871" s="3">
        <v>0.1</v>
      </c>
      <c r="J2871" t="s">
        <v>70</v>
      </c>
      <c r="K2871" t="s">
        <v>59</v>
      </c>
      <c r="L2871" t="s">
        <v>34</v>
      </c>
      <c r="M2871" s="4">
        <f>+TablaVentas[[#This Row],[Cantidad]]*TablaVentas[[#This Row],[Precio_unitario]]*(1-TablaVentas[[#This Row],[Descuento]])</f>
        <v>1665</v>
      </c>
    </row>
    <row r="2872" spans="1:13" x14ac:dyDescent="0.25">
      <c r="A2872" t="s">
        <v>2942</v>
      </c>
      <c r="B2872">
        <v>45966</v>
      </c>
      <c r="C2872" t="s">
        <v>47</v>
      </c>
      <c r="D2872" t="s">
        <v>66</v>
      </c>
      <c r="E2872" t="s">
        <v>20</v>
      </c>
      <c r="F2872" t="s">
        <v>21</v>
      </c>
      <c r="G2872">
        <v>25</v>
      </c>
      <c r="H2872" s="4">
        <v>800</v>
      </c>
      <c r="I2872" s="3">
        <v>0.2</v>
      </c>
      <c r="J2872" t="s">
        <v>74</v>
      </c>
      <c r="K2872" t="s">
        <v>61</v>
      </c>
      <c r="L2872" t="s">
        <v>56</v>
      </c>
      <c r="M2872" s="4">
        <f>+TablaVentas[[#This Row],[Cantidad]]*TablaVentas[[#This Row],[Precio_unitario]]*(1-TablaVentas[[#This Row],[Descuento]])</f>
        <v>16000</v>
      </c>
    </row>
    <row r="2873" spans="1:13" x14ac:dyDescent="0.25">
      <c r="A2873" t="s">
        <v>2943</v>
      </c>
      <c r="B2873">
        <v>45972</v>
      </c>
      <c r="C2873" t="s">
        <v>47</v>
      </c>
      <c r="D2873" t="s">
        <v>63</v>
      </c>
      <c r="E2873" t="s">
        <v>15</v>
      </c>
      <c r="F2873" t="s">
        <v>16</v>
      </c>
      <c r="G2873">
        <v>31</v>
      </c>
      <c r="H2873" s="4">
        <v>50</v>
      </c>
      <c r="I2873" s="3">
        <v>0.1</v>
      </c>
      <c r="J2873" t="s">
        <v>72</v>
      </c>
      <c r="K2873" t="s">
        <v>60</v>
      </c>
      <c r="L2873" t="s">
        <v>37</v>
      </c>
      <c r="M2873" s="4">
        <f>+TablaVentas[[#This Row],[Cantidad]]*TablaVentas[[#This Row],[Precio_unitario]]*(1-TablaVentas[[#This Row],[Descuento]])</f>
        <v>1395</v>
      </c>
    </row>
    <row r="2874" spans="1:13" x14ac:dyDescent="0.25">
      <c r="A2874" t="s">
        <v>2944</v>
      </c>
      <c r="B2874">
        <v>45759</v>
      </c>
      <c r="C2874" t="s">
        <v>47</v>
      </c>
      <c r="D2874" t="s">
        <v>66</v>
      </c>
      <c r="E2874" t="s">
        <v>20</v>
      </c>
      <c r="F2874" t="s">
        <v>21</v>
      </c>
      <c r="G2874">
        <v>42</v>
      </c>
      <c r="H2874" s="4">
        <v>800</v>
      </c>
      <c r="I2874" s="3">
        <v>0.2</v>
      </c>
      <c r="J2874" t="s">
        <v>70</v>
      </c>
      <c r="K2874" t="s">
        <v>62</v>
      </c>
      <c r="L2874" t="s">
        <v>57</v>
      </c>
      <c r="M2874" s="4">
        <f>+TablaVentas[[#This Row],[Cantidad]]*TablaVentas[[#This Row],[Precio_unitario]]*(1-TablaVentas[[#This Row],[Descuento]])</f>
        <v>26880</v>
      </c>
    </row>
    <row r="2875" spans="1:13" x14ac:dyDescent="0.25">
      <c r="A2875" t="s">
        <v>2945</v>
      </c>
      <c r="B2875">
        <v>45767</v>
      </c>
      <c r="C2875" t="s">
        <v>48</v>
      </c>
      <c r="D2875" t="s">
        <v>64</v>
      </c>
      <c r="E2875" t="s">
        <v>17</v>
      </c>
      <c r="F2875" t="s">
        <v>18</v>
      </c>
      <c r="G2875">
        <v>18</v>
      </c>
      <c r="H2875" s="4">
        <v>1200</v>
      </c>
      <c r="I2875" s="3">
        <v>0.3</v>
      </c>
      <c r="J2875" t="s">
        <v>74</v>
      </c>
      <c r="K2875" t="s">
        <v>58</v>
      </c>
      <c r="L2875" t="s">
        <v>30</v>
      </c>
      <c r="M2875" s="4">
        <f>+TablaVentas[[#This Row],[Cantidad]]*TablaVentas[[#This Row],[Precio_unitario]]*(1-TablaVentas[[#This Row],[Descuento]])</f>
        <v>15119.999999999998</v>
      </c>
    </row>
    <row r="2876" spans="1:13" x14ac:dyDescent="0.25">
      <c r="A2876" t="s">
        <v>2946</v>
      </c>
      <c r="B2876">
        <v>45708</v>
      </c>
      <c r="C2876" t="s">
        <v>45</v>
      </c>
      <c r="D2876" t="s">
        <v>63</v>
      </c>
      <c r="E2876" t="s">
        <v>15</v>
      </c>
      <c r="F2876" t="s">
        <v>16</v>
      </c>
      <c r="G2876">
        <v>24</v>
      </c>
      <c r="H2876" s="4">
        <v>50</v>
      </c>
      <c r="I2876" s="3">
        <v>0.1</v>
      </c>
      <c r="J2876" t="s">
        <v>74</v>
      </c>
      <c r="K2876" t="s">
        <v>61</v>
      </c>
      <c r="L2876" t="s">
        <v>56</v>
      </c>
      <c r="M2876" s="4">
        <f>+TablaVentas[[#This Row],[Cantidad]]*TablaVentas[[#This Row],[Precio_unitario]]*(1-TablaVentas[[#This Row],[Descuento]])</f>
        <v>1080</v>
      </c>
    </row>
    <row r="2877" spans="1:13" x14ac:dyDescent="0.25">
      <c r="A2877" t="s">
        <v>2947</v>
      </c>
      <c r="B2877">
        <v>45994</v>
      </c>
      <c r="C2877" t="s">
        <v>45</v>
      </c>
      <c r="D2877" t="s">
        <v>64</v>
      </c>
      <c r="E2877" t="s">
        <v>17</v>
      </c>
      <c r="F2877" t="s">
        <v>18</v>
      </c>
      <c r="G2877">
        <v>16</v>
      </c>
      <c r="H2877" s="4">
        <v>1200</v>
      </c>
      <c r="I2877" s="3">
        <v>0.3</v>
      </c>
      <c r="J2877" t="s">
        <v>70</v>
      </c>
      <c r="K2877" t="s">
        <v>60</v>
      </c>
      <c r="L2877" t="s">
        <v>37</v>
      </c>
      <c r="M2877" s="4">
        <f>+TablaVentas[[#This Row],[Cantidad]]*TablaVentas[[#This Row],[Precio_unitario]]*(1-TablaVentas[[#This Row],[Descuento]])</f>
        <v>13440</v>
      </c>
    </row>
    <row r="2878" spans="1:13" x14ac:dyDescent="0.25">
      <c r="A2878" t="s">
        <v>2948</v>
      </c>
      <c r="B2878">
        <v>45942</v>
      </c>
      <c r="C2878" t="s">
        <v>47</v>
      </c>
      <c r="D2878" t="s">
        <v>65</v>
      </c>
      <c r="E2878" t="s">
        <v>19</v>
      </c>
      <c r="F2878" t="s">
        <v>16</v>
      </c>
      <c r="G2878">
        <v>27</v>
      </c>
      <c r="H2878" s="4">
        <v>200</v>
      </c>
      <c r="I2878" s="3">
        <v>0.1</v>
      </c>
      <c r="J2878" t="s">
        <v>74</v>
      </c>
      <c r="K2878" t="s">
        <v>60</v>
      </c>
      <c r="L2878" t="s">
        <v>37</v>
      </c>
      <c r="M2878" s="4">
        <f>+TablaVentas[[#This Row],[Cantidad]]*TablaVentas[[#This Row],[Precio_unitario]]*(1-TablaVentas[[#This Row],[Descuento]])</f>
        <v>4860</v>
      </c>
    </row>
    <row r="2879" spans="1:13" x14ac:dyDescent="0.25">
      <c r="A2879" t="s">
        <v>2949</v>
      </c>
      <c r="B2879">
        <v>45848</v>
      </c>
      <c r="C2879" t="s">
        <v>45</v>
      </c>
      <c r="D2879" t="s">
        <v>66</v>
      </c>
      <c r="E2879" t="s">
        <v>20</v>
      </c>
      <c r="F2879" t="s">
        <v>21</v>
      </c>
      <c r="G2879">
        <v>5</v>
      </c>
      <c r="H2879" s="4">
        <v>800</v>
      </c>
      <c r="I2879" s="3">
        <v>0.2</v>
      </c>
      <c r="J2879" t="s">
        <v>72</v>
      </c>
      <c r="K2879" t="s">
        <v>61</v>
      </c>
      <c r="L2879" t="s">
        <v>56</v>
      </c>
      <c r="M2879" s="4">
        <f>+TablaVentas[[#This Row],[Cantidad]]*TablaVentas[[#This Row],[Precio_unitario]]*(1-TablaVentas[[#This Row],[Descuento]])</f>
        <v>3200</v>
      </c>
    </row>
    <row r="2880" spans="1:13" x14ac:dyDescent="0.25">
      <c r="A2880" t="s">
        <v>2950</v>
      </c>
      <c r="B2880">
        <v>45768</v>
      </c>
      <c r="C2880" t="s">
        <v>47</v>
      </c>
      <c r="D2880" t="s">
        <v>63</v>
      </c>
      <c r="E2880" t="s">
        <v>15</v>
      </c>
      <c r="F2880" t="s">
        <v>16</v>
      </c>
      <c r="G2880">
        <v>19</v>
      </c>
      <c r="H2880" s="4">
        <v>50</v>
      </c>
      <c r="I2880" s="3">
        <v>0.1</v>
      </c>
      <c r="J2880" t="s">
        <v>74</v>
      </c>
      <c r="K2880" t="s">
        <v>62</v>
      </c>
      <c r="L2880" t="s">
        <v>57</v>
      </c>
      <c r="M2880" s="4">
        <f>+TablaVentas[[#This Row],[Cantidad]]*TablaVentas[[#This Row],[Precio_unitario]]*(1-TablaVentas[[#This Row],[Descuento]])</f>
        <v>855</v>
      </c>
    </row>
    <row r="2881" spans="1:13" x14ac:dyDescent="0.25">
      <c r="A2881" t="s">
        <v>2951</v>
      </c>
      <c r="B2881">
        <v>45929</v>
      </c>
      <c r="C2881" t="s">
        <v>47</v>
      </c>
      <c r="D2881" t="s">
        <v>64</v>
      </c>
      <c r="E2881" t="s">
        <v>17</v>
      </c>
      <c r="F2881" t="s">
        <v>18</v>
      </c>
      <c r="G2881">
        <v>16</v>
      </c>
      <c r="H2881" s="4">
        <v>1200</v>
      </c>
      <c r="I2881" s="3">
        <v>0.3</v>
      </c>
      <c r="J2881" t="s">
        <v>72</v>
      </c>
      <c r="K2881" t="s">
        <v>61</v>
      </c>
      <c r="L2881" t="s">
        <v>56</v>
      </c>
      <c r="M2881" s="4">
        <f>+TablaVentas[[#This Row],[Cantidad]]*TablaVentas[[#This Row],[Precio_unitario]]*(1-TablaVentas[[#This Row],[Descuento]])</f>
        <v>13440</v>
      </c>
    </row>
    <row r="2882" spans="1:13" x14ac:dyDescent="0.25">
      <c r="A2882" t="s">
        <v>2952</v>
      </c>
      <c r="B2882">
        <v>45990</v>
      </c>
      <c r="C2882" t="s">
        <v>45</v>
      </c>
      <c r="D2882" t="s">
        <v>64</v>
      </c>
      <c r="E2882" t="s">
        <v>17</v>
      </c>
      <c r="F2882" t="s">
        <v>18</v>
      </c>
      <c r="G2882">
        <v>36</v>
      </c>
      <c r="H2882" s="4">
        <v>1200</v>
      </c>
      <c r="I2882" s="3">
        <v>0.3</v>
      </c>
      <c r="J2882" t="s">
        <v>74</v>
      </c>
      <c r="K2882" t="s">
        <v>60</v>
      </c>
      <c r="L2882" t="s">
        <v>37</v>
      </c>
      <c r="M2882" s="4">
        <f>+TablaVentas[[#This Row],[Cantidad]]*TablaVentas[[#This Row],[Precio_unitario]]*(1-TablaVentas[[#This Row],[Descuento]])</f>
        <v>30239.999999999996</v>
      </c>
    </row>
    <row r="2883" spans="1:13" x14ac:dyDescent="0.25">
      <c r="A2883" t="s">
        <v>2953</v>
      </c>
      <c r="B2883">
        <v>45693</v>
      </c>
      <c r="C2883" t="s">
        <v>48</v>
      </c>
      <c r="D2883" t="s">
        <v>63</v>
      </c>
      <c r="E2883" t="s">
        <v>15</v>
      </c>
      <c r="F2883" t="s">
        <v>16</v>
      </c>
      <c r="G2883">
        <v>12</v>
      </c>
      <c r="H2883" s="4">
        <v>50</v>
      </c>
      <c r="I2883" s="3">
        <v>0.1</v>
      </c>
      <c r="J2883" t="s">
        <v>70</v>
      </c>
      <c r="K2883" t="s">
        <v>62</v>
      </c>
      <c r="L2883" t="s">
        <v>57</v>
      </c>
      <c r="M2883" s="4">
        <f>+TablaVentas[[#This Row],[Cantidad]]*TablaVentas[[#This Row],[Precio_unitario]]*(1-TablaVentas[[#This Row],[Descuento]])</f>
        <v>540</v>
      </c>
    </row>
    <row r="2884" spans="1:13" x14ac:dyDescent="0.25">
      <c r="A2884" t="s">
        <v>2954</v>
      </c>
      <c r="B2884">
        <v>45774</v>
      </c>
      <c r="C2884" t="s">
        <v>45</v>
      </c>
      <c r="D2884" t="s">
        <v>65</v>
      </c>
      <c r="E2884" t="s">
        <v>19</v>
      </c>
      <c r="F2884" t="s">
        <v>16</v>
      </c>
      <c r="G2884">
        <v>18</v>
      </c>
      <c r="H2884" s="4">
        <v>200</v>
      </c>
      <c r="I2884" s="3">
        <v>0.1</v>
      </c>
      <c r="J2884" t="s">
        <v>72</v>
      </c>
      <c r="K2884" t="s">
        <v>59</v>
      </c>
      <c r="L2884" t="s">
        <v>34</v>
      </c>
      <c r="M2884" s="4">
        <f>+TablaVentas[[#This Row],[Cantidad]]*TablaVentas[[#This Row],[Precio_unitario]]*(1-TablaVentas[[#This Row],[Descuento]])</f>
        <v>3240</v>
      </c>
    </row>
    <row r="2885" spans="1:13" x14ac:dyDescent="0.25">
      <c r="A2885" t="s">
        <v>2955</v>
      </c>
      <c r="B2885">
        <v>46006</v>
      </c>
      <c r="C2885" t="s">
        <v>46</v>
      </c>
      <c r="D2885" t="s">
        <v>66</v>
      </c>
      <c r="E2885" t="s">
        <v>20</v>
      </c>
      <c r="F2885" t="s">
        <v>21</v>
      </c>
      <c r="G2885">
        <v>33</v>
      </c>
      <c r="H2885" s="4">
        <v>800</v>
      </c>
      <c r="I2885" s="3">
        <v>0.2</v>
      </c>
      <c r="J2885" t="s">
        <v>70</v>
      </c>
      <c r="K2885" t="s">
        <v>60</v>
      </c>
      <c r="L2885" t="s">
        <v>37</v>
      </c>
      <c r="M2885" s="4">
        <f>+TablaVentas[[#This Row],[Cantidad]]*TablaVentas[[#This Row],[Precio_unitario]]*(1-TablaVentas[[#This Row],[Descuento]])</f>
        <v>21120</v>
      </c>
    </row>
    <row r="2886" spans="1:13" x14ac:dyDescent="0.25">
      <c r="A2886" t="s">
        <v>2956</v>
      </c>
      <c r="B2886">
        <v>45897</v>
      </c>
      <c r="C2886" t="s">
        <v>46</v>
      </c>
      <c r="D2886" t="s">
        <v>63</v>
      </c>
      <c r="E2886" t="s">
        <v>15</v>
      </c>
      <c r="F2886" t="s">
        <v>16</v>
      </c>
      <c r="G2886">
        <v>28</v>
      </c>
      <c r="H2886" s="4">
        <v>50</v>
      </c>
      <c r="I2886" s="3">
        <v>0.1</v>
      </c>
      <c r="J2886" t="s">
        <v>70</v>
      </c>
      <c r="K2886" t="s">
        <v>58</v>
      </c>
      <c r="L2886" t="s">
        <v>30</v>
      </c>
      <c r="M2886" s="4">
        <f>+TablaVentas[[#This Row],[Cantidad]]*TablaVentas[[#This Row],[Precio_unitario]]*(1-TablaVentas[[#This Row],[Descuento]])</f>
        <v>1260</v>
      </c>
    </row>
    <row r="2887" spans="1:13" x14ac:dyDescent="0.25">
      <c r="A2887" t="s">
        <v>2957</v>
      </c>
      <c r="B2887">
        <v>45730</v>
      </c>
      <c r="C2887" t="s">
        <v>46</v>
      </c>
      <c r="D2887" t="s">
        <v>66</v>
      </c>
      <c r="E2887" t="s">
        <v>20</v>
      </c>
      <c r="F2887" t="s">
        <v>21</v>
      </c>
      <c r="G2887">
        <v>36</v>
      </c>
      <c r="H2887" s="4">
        <v>800</v>
      </c>
      <c r="I2887" s="3">
        <v>0.2</v>
      </c>
      <c r="J2887" t="s">
        <v>74</v>
      </c>
      <c r="K2887" t="s">
        <v>58</v>
      </c>
      <c r="L2887" t="s">
        <v>30</v>
      </c>
      <c r="M2887" s="4">
        <f>+TablaVentas[[#This Row],[Cantidad]]*TablaVentas[[#This Row],[Precio_unitario]]*(1-TablaVentas[[#This Row],[Descuento]])</f>
        <v>23040</v>
      </c>
    </row>
    <row r="2888" spans="1:13" x14ac:dyDescent="0.25">
      <c r="A2888" t="s">
        <v>2958</v>
      </c>
      <c r="B2888">
        <v>45761</v>
      </c>
      <c r="C2888" t="s">
        <v>48</v>
      </c>
      <c r="D2888" t="s">
        <v>63</v>
      </c>
      <c r="E2888" t="s">
        <v>15</v>
      </c>
      <c r="F2888" t="s">
        <v>16</v>
      </c>
      <c r="G2888">
        <v>7</v>
      </c>
      <c r="H2888" s="4">
        <v>50</v>
      </c>
      <c r="I2888" s="3">
        <v>0.1</v>
      </c>
      <c r="J2888" t="s">
        <v>70</v>
      </c>
      <c r="K2888" t="s">
        <v>59</v>
      </c>
      <c r="L2888" t="s">
        <v>34</v>
      </c>
      <c r="M2888" s="4">
        <f>+TablaVentas[[#This Row],[Cantidad]]*TablaVentas[[#This Row],[Precio_unitario]]*(1-TablaVentas[[#This Row],[Descuento]])</f>
        <v>315</v>
      </c>
    </row>
    <row r="2889" spans="1:13" x14ac:dyDescent="0.25">
      <c r="A2889" t="s">
        <v>2959</v>
      </c>
      <c r="B2889">
        <v>45866</v>
      </c>
      <c r="C2889" t="s">
        <v>45</v>
      </c>
      <c r="D2889" t="s">
        <v>63</v>
      </c>
      <c r="E2889" t="s">
        <v>15</v>
      </c>
      <c r="F2889" t="s">
        <v>16</v>
      </c>
      <c r="G2889">
        <v>5</v>
      </c>
      <c r="H2889" s="4">
        <v>50</v>
      </c>
      <c r="I2889" s="3">
        <v>0.1</v>
      </c>
      <c r="J2889" t="s">
        <v>72</v>
      </c>
      <c r="K2889" t="s">
        <v>60</v>
      </c>
      <c r="L2889" t="s">
        <v>37</v>
      </c>
      <c r="M2889" s="4">
        <f>+TablaVentas[[#This Row],[Cantidad]]*TablaVentas[[#This Row],[Precio_unitario]]*(1-TablaVentas[[#This Row],[Descuento]])</f>
        <v>225</v>
      </c>
    </row>
    <row r="2890" spans="1:13" x14ac:dyDescent="0.25">
      <c r="A2890" t="s">
        <v>2960</v>
      </c>
      <c r="B2890">
        <v>45843</v>
      </c>
      <c r="C2890" t="s">
        <v>45</v>
      </c>
      <c r="D2890" t="s">
        <v>65</v>
      </c>
      <c r="E2890" t="s">
        <v>19</v>
      </c>
      <c r="F2890" t="s">
        <v>16</v>
      </c>
      <c r="G2890">
        <v>18</v>
      </c>
      <c r="H2890" s="4">
        <v>200</v>
      </c>
      <c r="I2890" s="3">
        <v>0.1</v>
      </c>
      <c r="J2890" t="s">
        <v>74</v>
      </c>
      <c r="K2890" t="s">
        <v>61</v>
      </c>
      <c r="L2890" t="s">
        <v>56</v>
      </c>
      <c r="M2890" s="4">
        <f>+TablaVentas[[#This Row],[Cantidad]]*TablaVentas[[#This Row],[Precio_unitario]]*(1-TablaVentas[[#This Row],[Descuento]])</f>
        <v>3240</v>
      </c>
    </row>
    <row r="2891" spans="1:13" x14ac:dyDescent="0.25">
      <c r="A2891" t="s">
        <v>2961</v>
      </c>
      <c r="B2891">
        <v>45759</v>
      </c>
      <c r="C2891" t="s">
        <v>48</v>
      </c>
      <c r="D2891" t="s">
        <v>63</v>
      </c>
      <c r="E2891" t="s">
        <v>15</v>
      </c>
      <c r="F2891" t="s">
        <v>16</v>
      </c>
      <c r="G2891">
        <v>6</v>
      </c>
      <c r="H2891" s="4">
        <v>50</v>
      </c>
      <c r="I2891" s="3">
        <v>0.1</v>
      </c>
      <c r="J2891" t="s">
        <v>70</v>
      </c>
      <c r="K2891" t="s">
        <v>61</v>
      </c>
      <c r="L2891" t="s">
        <v>56</v>
      </c>
      <c r="M2891" s="4">
        <f>+TablaVentas[[#This Row],[Cantidad]]*TablaVentas[[#This Row],[Precio_unitario]]*(1-TablaVentas[[#This Row],[Descuento]])</f>
        <v>270</v>
      </c>
    </row>
    <row r="2892" spans="1:13" x14ac:dyDescent="0.25">
      <c r="A2892" t="s">
        <v>2962</v>
      </c>
      <c r="B2892">
        <v>45868</v>
      </c>
      <c r="C2892" t="s">
        <v>47</v>
      </c>
      <c r="D2892" t="s">
        <v>64</v>
      </c>
      <c r="E2892" t="s">
        <v>17</v>
      </c>
      <c r="F2892" t="s">
        <v>18</v>
      </c>
      <c r="G2892">
        <v>35</v>
      </c>
      <c r="H2892" s="4">
        <v>1200</v>
      </c>
      <c r="I2892" s="3">
        <v>0.3</v>
      </c>
      <c r="J2892" t="s">
        <v>72</v>
      </c>
      <c r="K2892" t="s">
        <v>62</v>
      </c>
      <c r="L2892" t="s">
        <v>57</v>
      </c>
      <c r="M2892" s="4">
        <f>+TablaVentas[[#This Row],[Cantidad]]*TablaVentas[[#This Row],[Precio_unitario]]*(1-TablaVentas[[#This Row],[Descuento]])</f>
        <v>29399.999999999996</v>
      </c>
    </row>
    <row r="2893" spans="1:13" x14ac:dyDescent="0.25">
      <c r="A2893" t="s">
        <v>2963</v>
      </c>
      <c r="B2893">
        <v>45940</v>
      </c>
      <c r="C2893" t="s">
        <v>45</v>
      </c>
      <c r="D2893" t="s">
        <v>66</v>
      </c>
      <c r="E2893" t="s">
        <v>20</v>
      </c>
      <c r="F2893" t="s">
        <v>21</v>
      </c>
      <c r="G2893">
        <v>9</v>
      </c>
      <c r="H2893" s="4">
        <v>800</v>
      </c>
      <c r="I2893" s="3">
        <v>0.2</v>
      </c>
      <c r="J2893" t="s">
        <v>70</v>
      </c>
      <c r="K2893" t="s">
        <v>58</v>
      </c>
      <c r="L2893" t="s">
        <v>30</v>
      </c>
      <c r="M2893" s="4">
        <f>+TablaVentas[[#This Row],[Cantidad]]*TablaVentas[[#This Row],[Precio_unitario]]*(1-TablaVentas[[#This Row],[Descuento]])</f>
        <v>5760</v>
      </c>
    </row>
    <row r="2894" spans="1:13" x14ac:dyDescent="0.25">
      <c r="A2894" t="s">
        <v>2964</v>
      </c>
      <c r="B2894">
        <v>45734</v>
      </c>
      <c r="C2894" t="s">
        <v>47</v>
      </c>
      <c r="D2894" t="s">
        <v>63</v>
      </c>
      <c r="E2894" t="s">
        <v>15</v>
      </c>
      <c r="F2894" t="s">
        <v>16</v>
      </c>
      <c r="G2894">
        <v>7</v>
      </c>
      <c r="H2894" s="4">
        <v>50</v>
      </c>
      <c r="I2894" s="3">
        <v>0.1</v>
      </c>
      <c r="J2894" t="s">
        <v>70</v>
      </c>
      <c r="K2894" t="s">
        <v>61</v>
      </c>
      <c r="L2894" t="s">
        <v>56</v>
      </c>
      <c r="M2894" s="4">
        <f>+TablaVentas[[#This Row],[Cantidad]]*TablaVentas[[#This Row],[Precio_unitario]]*(1-TablaVentas[[#This Row],[Descuento]])</f>
        <v>315</v>
      </c>
    </row>
    <row r="2895" spans="1:13" x14ac:dyDescent="0.25">
      <c r="A2895" t="s">
        <v>2965</v>
      </c>
      <c r="B2895">
        <v>45714</v>
      </c>
      <c r="C2895" t="s">
        <v>47</v>
      </c>
      <c r="D2895" t="s">
        <v>65</v>
      </c>
      <c r="E2895" t="s">
        <v>19</v>
      </c>
      <c r="F2895" t="s">
        <v>16</v>
      </c>
      <c r="G2895">
        <v>9</v>
      </c>
      <c r="H2895" s="4">
        <v>200</v>
      </c>
      <c r="I2895" s="3">
        <v>0.1</v>
      </c>
      <c r="J2895" t="s">
        <v>74</v>
      </c>
      <c r="K2895" t="s">
        <v>61</v>
      </c>
      <c r="L2895" t="s">
        <v>56</v>
      </c>
      <c r="M2895" s="4">
        <f>+TablaVentas[[#This Row],[Cantidad]]*TablaVentas[[#This Row],[Precio_unitario]]*(1-TablaVentas[[#This Row],[Descuento]])</f>
        <v>1620</v>
      </c>
    </row>
    <row r="2896" spans="1:13" x14ac:dyDescent="0.25">
      <c r="A2896" t="s">
        <v>2966</v>
      </c>
      <c r="B2896">
        <v>46005</v>
      </c>
      <c r="C2896" t="s">
        <v>45</v>
      </c>
      <c r="D2896" t="s">
        <v>64</v>
      </c>
      <c r="E2896" t="s">
        <v>17</v>
      </c>
      <c r="F2896" t="s">
        <v>18</v>
      </c>
      <c r="G2896">
        <v>39</v>
      </c>
      <c r="H2896" s="4">
        <v>1200</v>
      </c>
      <c r="I2896" s="3">
        <v>0.3</v>
      </c>
      <c r="J2896" t="s">
        <v>72</v>
      </c>
      <c r="K2896" t="s">
        <v>60</v>
      </c>
      <c r="L2896" t="s">
        <v>37</v>
      </c>
      <c r="M2896" s="4">
        <f>+TablaVentas[[#This Row],[Cantidad]]*TablaVentas[[#This Row],[Precio_unitario]]*(1-TablaVentas[[#This Row],[Descuento]])</f>
        <v>32759.999999999996</v>
      </c>
    </row>
    <row r="2897" spans="1:13" x14ac:dyDescent="0.25">
      <c r="A2897" t="s">
        <v>2967</v>
      </c>
      <c r="B2897">
        <v>45868</v>
      </c>
      <c r="C2897" t="s">
        <v>48</v>
      </c>
      <c r="D2897" t="s">
        <v>64</v>
      </c>
      <c r="E2897" t="s">
        <v>17</v>
      </c>
      <c r="F2897" t="s">
        <v>18</v>
      </c>
      <c r="G2897">
        <v>6</v>
      </c>
      <c r="H2897" s="4">
        <v>1200</v>
      </c>
      <c r="I2897" s="3">
        <v>0.3</v>
      </c>
      <c r="J2897" t="s">
        <v>74</v>
      </c>
      <c r="K2897" t="s">
        <v>59</v>
      </c>
      <c r="L2897" t="s">
        <v>34</v>
      </c>
      <c r="M2897" s="4">
        <f>+TablaVentas[[#This Row],[Cantidad]]*TablaVentas[[#This Row],[Precio_unitario]]*(1-TablaVentas[[#This Row],[Descuento]])</f>
        <v>5040</v>
      </c>
    </row>
    <row r="2898" spans="1:13" x14ac:dyDescent="0.25">
      <c r="A2898" t="s">
        <v>2968</v>
      </c>
      <c r="B2898">
        <v>45745</v>
      </c>
      <c r="C2898" t="s">
        <v>45</v>
      </c>
      <c r="D2898" t="s">
        <v>63</v>
      </c>
      <c r="E2898" t="s">
        <v>15</v>
      </c>
      <c r="F2898" t="s">
        <v>16</v>
      </c>
      <c r="G2898">
        <v>38</v>
      </c>
      <c r="H2898" s="4">
        <v>50</v>
      </c>
      <c r="I2898" s="3">
        <v>0.1</v>
      </c>
      <c r="J2898" t="s">
        <v>74</v>
      </c>
      <c r="K2898" t="s">
        <v>59</v>
      </c>
      <c r="L2898" t="s">
        <v>34</v>
      </c>
      <c r="M2898" s="4">
        <f>+TablaVentas[[#This Row],[Cantidad]]*TablaVentas[[#This Row],[Precio_unitario]]*(1-TablaVentas[[#This Row],[Descuento]])</f>
        <v>1710</v>
      </c>
    </row>
    <row r="2899" spans="1:13" x14ac:dyDescent="0.25">
      <c r="A2899" t="s">
        <v>2969</v>
      </c>
      <c r="B2899">
        <v>45990</v>
      </c>
      <c r="C2899" t="s">
        <v>47</v>
      </c>
      <c r="D2899" t="s">
        <v>63</v>
      </c>
      <c r="E2899" t="s">
        <v>15</v>
      </c>
      <c r="F2899" t="s">
        <v>16</v>
      </c>
      <c r="G2899">
        <v>40</v>
      </c>
      <c r="H2899" s="4">
        <v>50</v>
      </c>
      <c r="I2899" s="3">
        <v>0.1</v>
      </c>
      <c r="J2899" t="s">
        <v>72</v>
      </c>
      <c r="K2899" t="s">
        <v>59</v>
      </c>
      <c r="L2899" t="s">
        <v>34</v>
      </c>
      <c r="M2899" s="4">
        <f>+TablaVentas[[#This Row],[Cantidad]]*TablaVentas[[#This Row],[Precio_unitario]]*(1-TablaVentas[[#This Row],[Descuento]])</f>
        <v>1800</v>
      </c>
    </row>
    <row r="2900" spans="1:13" x14ac:dyDescent="0.25">
      <c r="A2900" t="s">
        <v>2970</v>
      </c>
      <c r="B2900">
        <v>45840</v>
      </c>
      <c r="C2900" t="s">
        <v>45</v>
      </c>
      <c r="D2900" t="s">
        <v>63</v>
      </c>
      <c r="E2900" t="s">
        <v>15</v>
      </c>
      <c r="F2900" t="s">
        <v>16</v>
      </c>
      <c r="G2900">
        <v>21</v>
      </c>
      <c r="H2900" s="4">
        <v>50</v>
      </c>
      <c r="I2900" s="3">
        <v>0.1</v>
      </c>
      <c r="J2900" t="s">
        <v>72</v>
      </c>
      <c r="K2900" t="s">
        <v>62</v>
      </c>
      <c r="L2900" t="s">
        <v>57</v>
      </c>
      <c r="M2900" s="4">
        <f>+TablaVentas[[#This Row],[Cantidad]]*TablaVentas[[#This Row],[Precio_unitario]]*(1-TablaVentas[[#This Row],[Descuento]])</f>
        <v>945</v>
      </c>
    </row>
    <row r="2901" spans="1:13" x14ac:dyDescent="0.25">
      <c r="A2901" t="s">
        <v>2971</v>
      </c>
      <c r="B2901">
        <v>45757</v>
      </c>
      <c r="C2901" t="s">
        <v>46</v>
      </c>
      <c r="D2901" t="s">
        <v>63</v>
      </c>
      <c r="E2901" t="s">
        <v>15</v>
      </c>
      <c r="F2901" t="s">
        <v>16</v>
      </c>
      <c r="G2901">
        <v>6</v>
      </c>
      <c r="H2901" s="4">
        <v>50</v>
      </c>
      <c r="I2901" s="3">
        <v>0.1</v>
      </c>
      <c r="J2901" t="s">
        <v>70</v>
      </c>
      <c r="K2901" t="s">
        <v>61</v>
      </c>
      <c r="L2901" t="s">
        <v>56</v>
      </c>
      <c r="M2901" s="4">
        <f>+TablaVentas[[#This Row],[Cantidad]]*TablaVentas[[#This Row],[Precio_unitario]]*(1-TablaVentas[[#This Row],[Descuento]])</f>
        <v>270</v>
      </c>
    </row>
    <row r="2902" spans="1:13" x14ac:dyDescent="0.25">
      <c r="A2902" t="s">
        <v>2972</v>
      </c>
      <c r="B2902">
        <v>45981</v>
      </c>
      <c r="C2902" t="s">
        <v>48</v>
      </c>
      <c r="D2902" t="s">
        <v>64</v>
      </c>
      <c r="E2902" t="s">
        <v>17</v>
      </c>
      <c r="F2902" t="s">
        <v>18</v>
      </c>
      <c r="G2902">
        <v>5</v>
      </c>
      <c r="H2902" s="4">
        <v>1200</v>
      </c>
      <c r="I2902" s="3">
        <v>0.3</v>
      </c>
      <c r="J2902" t="s">
        <v>72</v>
      </c>
      <c r="K2902" t="s">
        <v>61</v>
      </c>
      <c r="L2902" t="s">
        <v>56</v>
      </c>
      <c r="M2902" s="4">
        <f>+TablaVentas[[#This Row],[Cantidad]]*TablaVentas[[#This Row],[Precio_unitario]]*(1-TablaVentas[[#This Row],[Descuento]])</f>
        <v>4200</v>
      </c>
    </row>
    <row r="2903" spans="1:13" x14ac:dyDescent="0.25">
      <c r="A2903" t="s">
        <v>2973</v>
      </c>
      <c r="B2903">
        <v>45854</v>
      </c>
      <c r="C2903" t="s">
        <v>47</v>
      </c>
      <c r="D2903" t="s">
        <v>65</v>
      </c>
      <c r="E2903" t="s">
        <v>19</v>
      </c>
      <c r="F2903" t="s">
        <v>16</v>
      </c>
      <c r="G2903">
        <v>7</v>
      </c>
      <c r="H2903" s="4">
        <v>200</v>
      </c>
      <c r="I2903" s="3">
        <v>0.1</v>
      </c>
      <c r="J2903" t="s">
        <v>70</v>
      </c>
      <c r="K2903" t="s">
        <v>62</v>
      </c>
      <c r="L2903" t="s">
        <v>57</v>
      </c>
      <c r="M2903" s="4">
        <f>+TablaVentas[[#This Row],[Cantidad]]*TablaVentas[[#This Row],[Precio_unitario]]*(1-TablaVentas[[#This Row],[Descuento]])</f>
        <v>1260</v>
      </c>
    </row>
    <row r="2904" spans="1:13" x14ac:dyDescent="0.25">
      <c r="A2904" t="s">
        <v>2974</v>
      </c>
      <c r="B2904">
        <v>45758</v>
      </c>
      <c r="C2904" t="s">
        <v>47</v>
      </c>
      <c r="D2904" t="s">
        <v>64</v>
      </c>
      <c r="E2904" t="s">
        <v>17</v>
      </c>
      <c r="F2904" t="s">
        <v>18</v>
      </c>
      <c r="G2904">
        <v>21</v>
      </c>
      <c r="H2904" s="4">
        <v>1200</v>
      </c>
      <c r="I2904" s="3">
        <v>0.3</v>
      </c>
      <c r="J2904" t="s">
        <v>70</v>
      </c>
      <c r="K2904" t="s">
        <v>61</v>
      </c>
      <c r="L2904" t="s">
        <v>56</v>
      </c>
      <c r="M2904" s="4">
        <f>+TablaVentas[[#This Row],[Cantidad]]*TablaVentas[[#This Row],[Precio_unitario]]*(1-TablaVentas[[#This Row],[Descuento]])</f>
        <v>17640</v>
      </c>
    </row>
    <row r="2905" spans="1:13" x14ac:dyDescent="0.25">
      <c r="A2905" t="s">
        <v>2975</v>
      </c>
      <c r="B2905">
        <v>45852</v>
      </c>
      <c r="C2905" t="s">
        <v>45</v>
      </c>
      <c r="D2905" t="s">
        <v>65</v>
      </c>
      <c r="E2905" t="s">
        <v>19</v>
      </c>
      <c r="F2905" t="s">
        <v>16</v>
      </c>
      <c r="G2905">
        <v>11</v>
      </c>
      <c r="H2905" s="4">
        <v>200</v>
      </c>
      <c r="I2905" s="3">
        <v>0.1</v>
      </c>
      <c r="J2905" t="s">
        <v>74</v>
      </c>
      <c r="K2905" t="s">
        <v>62</v>
      </c>
      <c r="L2905" t="s">
        <v>57</v>
      </c>
      <c r="M2905" s="4">
        <f>+TablaVentas[[#This Row],[Cantidad]]*TablaVentas[[#This Row],[Precio_unitario]]*(1-TablaVentas[[#This Row],[Descuento]])</f>
        <v>1980</v>
      </c>
    </row>
    <row r="2906" spans="1:13" x14ac:dyDescent="0.25">
      <c r="A2906" t="s">
        <v>2976</v>
      </c>
      <c r="B2906">
        <v>45690</v>
      </c>
      <c r="C2906" t="s">
        <v>46</v>
      </c>
      <c r="D2906" t="s">
        <v>63</v>
      </c>
      <c r="E2906" t="s">
        <v>15</v>
      </c>
      <c r="F2906" t="s">
        <v>16</v>
      </c>
      <c r="G2906">
        <v>14</v>
      </c>
      <c r="H2906" s="4">
        <v>50</v>
      </c>
      <c r="I2906" s="3">
        <v>0.1</v>
      </c>
      <c r="J2906" t="s">
        <v>74</v>
      </c>
      <c r="K2906" t="s">
        <v>59</v>
      </c>
      <c r="L2906" t="s">
        <v>34</v>
      </c>
      <c r="M2906" s="4">
        <f>+TablaVentas[[#This Row],[Cantidad]]*TablaVentas[[#This Row],[Precio_unitario]]*(1-TablaVentas[[#This Row],[Descuento]])</f>
        <v>630</v>
      </c>
    </row>
    <row r="2907" spans="1:13" x14ac:dyDescent="0.25">
      <c r="A2907" t="s">
        <v>2977</v>
      </c>
      <c r="B2907">
        <v>45836</v>
      </c>
      <c r="C2907" t="s">
        <v>45</v>
      </c>
      <c r="D2907" t="s">
        <v>64</v>
      </c>
      <c r="E2907" t="s">
        <v>17</v>
      </c>
      <c r="F2907" t="s">
        <v>18</v>
      </c>
      <c r="G2907">
        <v>34</v>
      </c>
      <c r="H2907" s="4">
        <v>1200</v>
      </c>
      <c r="I2907" s="3">
        <v>0.3</v>
      </c>
      <c r="J2907" t="s">
        <v>70</v>
      </c>
      <c r="K2907" t="s">
        <v>59</v>
      </c>
      <c r="L2907" t="s">
        <v>34</v>
      </c>
      <c r="M2907" s="4">
        <f>+TablaVentas[[#This Row],[Cantidad]]*TablaVentas[[#This Row],[Precio_unitario]]*(1-TablaVentas[[#This Row],[Descuento]])</f>
        <v>28560</v>
      </c>
    </row>
    <row r="2908" spans="1:13" x14ac:dyDescent="0.25">
      <c r="A2908" t="s">
        <v>2978</v>
      </c>
      <c r="B2908">
        <v>45972</v>
      </c>
      <c r="C2908" t="s">
        <v>45</v>
      </c>
      <c r="D2908" t="s">
        <v>66</v>
      </c>
      <c r="E2908" t="s">
        <v>20</v>
      </c>
      <c r="F2908" t="s">
        <v>21</v>
      </c>
      <c r="G2908">
        <v>42</v>
      </c>
      <c r="H2908" s="4">
        <v>800</v>
      </c>
      <c r="I2908" s="3">
        <v>0.2</v>
      </c>
      <c r="J2908" t="s">
        <v>70</v>
      </c>
      <c r="K2908" t="s">
        <v>60</v>
      </c>
      <c r="L2908" t="s">
        <v>37</v>
      </c>
      <c r="M2908" s="4">
        <f>+TablaVentas[[#This Row],[Cantidad]]*TablaVentas[[#This Row],[Precio_unitario]]*(1-TablaVentas[[#This Row],[Descuento]])</f>
        <v>26880</v>
      </c>
    </row>
    <row r="2909" spans="1:13" x14ac:dyDescent="0.25">
      <c r="A2909" t="s">
        <v>2979</v>
      </c>
      <c r="B2909">
        <v>45679</v>
      </c>
      <c r="C2909" t="s">
        <v>48</v>
      </c>
      <c r="D2909" t="s">
        <v>65</v>
      </c>
      <c r="E2909" t="s">
        <v>19</v>
      </c>
      <c r="F2909" t="s">
        <v>16</v>
      </c>
      <c r="G2909">
        <v>6</v>
      </c>
      <c r="H2909" s="4">
        <v>200</v>
      </c>
      <c r="I2909" s="3">
        <v>0.1</v>
      </c>
      <c r="J2909" t="s">
        <v>70</v>
      </c>
      <c r="K2909" t="s">
        <v>61</v>
      </c>
      <c r="L2909" t="s">
        <v>56</v>
      </c>
      <c r="M2909" s="4">
        <f>+TablaVentas[[#This Row],[Cantidad]]*TablaVentas[[#This Row],[Precio_unitario]]*(1-TablaVentas[[#This Row],[Descuento]])</f>
        <v>1080</v>
      </c>
    </row>
    <row r="2910" spans="1:13" x14ac:dyDescent="0.25">
      <c r="A2910" t="s">
        <v>2980</v>
      </c>
      <c r="B2910">
        <v>45700</v>
      </c>
      <c r="C2910" t="s">
        <v>48</v>
      </c>
      <c r="D2910" t="s">
        <v>65</v>
      </c>
      <c r="E2910" t="s">
        <v>19</v>
      </c>
      <c r="F2910" t="s">
        <v>16</v>
      </c>
      <c r="G2910">
        <v>19</v>
      </c>
      <c r="H2910" s="4">
        <v>200</v>
      </c>
      <c r="I2910" s="3">
        <v>0.1</v>
      </c>
      <c r="J2910" t="s">
        <v>72</v>
      </c>
      <c r="K2910" t="s">
        <v>62</v>
      </c>
      <c r="L2910" t="s">
        <v>57</v>
      </c>
      <c r="M2910" s="4">
        <f>+TablaVentas[[#This Row],[Cantidad]]*TablaVentas[[#This Row],[Precio_unitario]]*(1-TablaVentas[[#This Row],[Descuento]])</f>
        <v>3420</v>
      </c>
    </row>
    <row r="2911" spans="1:13" x14ac:dyDescent="0.25">
      <c r="A2911" t="s">
        <v>2981</v>
      </c>
      <c r="B2911">
        <v>45806</v>
      </c>
      <c r="C2911" t="s">
        <v>46</v>
      </c>
      <c r="D2911" t="s">
        <v>65</v>
      </c>
      <c r="E2911" t="s">
        <v>19</v>
      </c>
      <c r="F2911" t="s">
        <v>16</v>
      </c>
      <c r="G2911">
        <v>39</v>
      </c>
      <c r="H2911" s="4">
        <v>200</v>
      </c>
      <c r="I2911" s="3">
        <v>0.1</v>
      </c>
      <c r="J2911" t="s">
        <v>74</v>
      </c>
      <c r="K2911" t="s">
        <v>59</v>
      </c>
      <c r="L2911" t="s">
        <v>34</v>
      </c>
      <c r="M2911" s="4">
        <f>+TablaVentas[[#This Row],[Cantidad]]*TablaVentas[[#This Row],[Precio_unitario]]*(1-TablaVentas[[#This Row],[Descuento]])</f>
        <v>7020</v>
      </c>
    </row>
    <row r="2912" spans="1:13" x14ac:dyDescent="0.25">
      <c r="A2912" t="s">
        <v>2982</v>
      </c>
      <c r="B2912">
        <v>45819</v>
      </c>
      <c r="C2912" t="s">
        <v>46</v>
      </c>
      <c r="D2912" t="s">
        <v>63</v>
      </c>
      <c r="E2912" t="s">
        <v>15</v>
      </c>
      <c r="F2912" t="s">
        <v>16</v>
      </c>
      <c r="G2912">
        <v>44</v>
      </c>
      <c r="H2912" s="4">
        <v>50</v>
      </c>
      <c r="I2912" s="3">
        <v>0.1</v>
      </c>
      <c r="J2912" t="s">
        <v>74</v>
      </c>
      <c r="K2912" t="s">
        <v>62</v>
      </c>
      <c r="L2912" t="s">
        <v>57</v>
      </c>
      <c r="M2912" s="4">
        <f>+TablaVentas[[#This Row],[Cantidad]]*TablaVentas[[#This Row],[Precio_unitario]]*(1-TablaVentas[[#This Row],[Descuento]])</f>
        <v>1980</v>
      </c>
    </row>
    <row r="2913" spans="1:13" x14ac:dyDescent="0.25">
      <c r="A2913" t="s">
        <v>2983</v>
      </c>
      <c r="B2913">
        <v>45843</v>
      </c>
      <c r="C2913" t="s">
        <v>48</v>
      </c>
      <c r="D2913" t="s">
        <v>64</v>
      </c>
      <c r="E2913" t="s">
        <v>17</v>
      </c>
      <c r="F2913" t="s">
        <v>18</v>
      </c>
      <c r="G2913">
        <v>19</v>
      </c>
      <c r="H2913" s="4">
        <v>1200</v>
      </c>
      <c r="I2913" s="3">
        <v>0.3</v>
      </c>
      <c r="J2913" t="s">
        <v>72</v>
      </c>
      <c r="K2913" t="s">
        <v>60</v>
      </c>
      <c r="L2913" t="s">
        <v>37</v>
      </c>
      <c r="M2913" s="4">
        <f>+TablaVentas[[#This Row],[Cantidad]]*TablaVentas[[#This Row],[Precio_unitario]]*(1-TablaVentas[[#This Row],[Descuento]])</f>
        <v>15959.999999999998</v>
      </c>
    </row>
    <row r="2914" spans="1:13" x14ac:dyDescent="0.25">
      <c r="A2914" t="s">
        <v>2984</v>
      </c>
      <c r="B2914">
        <v>45812</v>
      </c>
      <c r="C2914" t="s">
        <v>48</v>
      </c>
      <c r="D2914" t="s">
        <v>66</v>
      </c>
      <c r="E2914" t="s">
        <v>20</v>
      </c>
      <c r="F2914" t="s">
        <v>21</v>
      </c>
      <c r="G2914">
        <v>6</v>
      </c>
      <c r="H2914" s="4">
        <v>800</v>
      </c>
      <c r="I2914" s="3">
        <v>0.2</v>
      </c>
      <c r="J2914" t="s">
        <v>72</v>
      </c>
      <c r="K2914" t="s">
        <v>62</v>
      </c>
      <c r="L2914" t="s">
        <v>57</v>
      </c>
      <c r="M2914" s="4">
        <f>+TablaVentas[[#This Row],[Cantidad]]*TablaVentas[[#This Row],[Precio_unitario]]*(1-TablaVentas[[#This Row],[Descuento]])</f>
        <v>3840</v>
      </c>
    </row>
    <row r="2915" spans="1:13" x14ac:dyDescent="0.25">
      <c r="A2915" t="s">
        <v>2985</v>
      </c>
      <c r="B2915">
        <v>45805</v>
      </c>
      <c r="C2915" t="s">
        <v>47</v>
      </c>
      <c r="D2915" t="s">
        <v>64</v>
      </c>
      <c r="E2915" t="s">
        <v>17</v>
      </c>
      <c r="F2915" t="s">
        <v>18</v>
      </c>
      <c r="G2915">
        <v>25</v>
      </c>
      <c r="H2915" s="4">
        <v>1200</v>
      </c>
      <c r="I2915" s="3">
        <v>0.3</v>
      </c>
      <c r="J2915" t="s">
        <v>74</v>
      </c>
      <c r="K2915" t="s">
        <v>62</v>
      </c>
      <c r="L2915" t="s">
        <v>57</v>
      </c>
      <c r="M2915" s="4">
        <f>+TablaVentas[[#This Row],[Cantidad]]*TablaVentas[[#This Row],[Precio_unitario]]*(1-TablaVentas[[#This Row],[Descuento]])</f>
        <v>21000</v>
      </c>
    </row>
    <row r="2916" spans="1:13" x14ac:dyDescent="0.25">
      <c r="A2916" t="s">
        <v>2986</v>
      </c>
      <c r="B2916">
        <v>45755</v>
      </c>
      <c r="C2916" t="s">
        <v>47</v>
      </c>
      <c r="D2916" t="s">
        <v>64</v>
      </c>
      <c r="E2916" t="s">
        <v>17</v>
      </c>
      <c r="F2916" t="s">
        <v>18</v>
      </c>
      <c r="G2916">
        <v>36</v>
      </c>
      <c r="H2916" s="4">
        <v>1200</v>
      </c>
      <c r="I2916" s="3">
        <v>0.3</v>
      </c>
      <c r="J2916" t="s">
        <v>70</v>
      </c>
      <c r="K2916" t="s">
        <v>60</v>
      </c>
      <c r="L2916" t="s">
        <v>37</v>
      </c>
      <c r="M2916" s="4">
        <f>+TablaVentas[[#This Row],[Cantidad]]*TablaVentas[[#This Row],[Precio_unitario]]*(1-TablaVentas[[#This Row],[Descuento]])</f>
        <v>30239.999999999996</v>
      </c>
    </row>
    <row r="2917" spans="1:13" x14ac:dyDescent="0.25">
      <c r="A2917" t="s">
        <v>2987</v>
      </c>
      <c r="B2917">
        <v>45841</v>
      </c>
      <c r="C2917" t="s">
        <v>46</v>
      </c>
      <c r="D2917" t="s">
        <v>65</v>
      </c>
      <c r="E2917" t="s">
        <v>19</v>
      </c>
      <c r="F2917" t="s">
        <v>16</v>
      </c>
      <c r="G2917">
        <v>16</v>
      </c>
      <c r="H2917" s="4">
        <v>200</v>
      </c>
      <c r="I2917" s="3">
        <v>0.1</v>
      </c>
      <c r="J2917" t="s">
        <v>70</v>
      </c>
      <c r="K2917" t="s">
        <v>59</v>
      </c>
      <c r="L2917" t="s">
        <v>34</v>
      </c>
      <c r="M2917" s="4">
        <f>+TablaVentas[[#This Row],[Cantidad]]*TablaVentas[[#This Row],[Precio_unitario]]*(1-TablaVentas[[#This Row],[Descuento]])</f>
        <v>2880</v>
      </c>
    </row>
    <row r="2918" spans="1:13" x14ac:dyDescent="0.25">
      <c r="A2918" t="s">
        <v>2988</v>
      </c>
      <c r="B2918">
        <v>45958</v>
      </c>
      <c r="C2918" t="s">
        <v>46</v>
      </c>
      <c r="D2918" t="s">
        <v>63</v>
      </c>
      <c r="E2918" t="s">
        <v>15</v>
      </c>
      <c r="F2918" t="s">
        <v>16</v>
      </c>
      <c r="G2918">
        <v>16</v>
      </c>
      <c r="H2918" s="4">
        <v>50</v>
      </c>
      <c r="I2918" s="3">
        <v>0.1</v>
      </c>
      <c r="J2918" t="s">
        <v>74</v>
      </c>
      <c r="K2918" t="s">
        <v>59</v>
      </c>
      <c r="L2918" t="s">
        <v>34</v>
      </c>
      <c r="M2918" s="4">
        <f>+TablaVentas[[#This Row],[Cantidad]]*TablaVentas[[#This Row],[Precio_unitario]]*(1-TablaVentas[[#This Row],[Descuento]])</f>
        <v>720</v>
      </c>
    </row>
    <row r="2919" spans="1:13" x14ac:dyDescent="0.25">
      <c r="A2919" t="s">
        <v>2989</v>
      </c>
      <c r="B2919">
        <v>45722</v>
      </c>
      <c r="C2919" t="s">
        <v>47</v>
      </c>
      <c r="D2919" t="s">
        <v>63</v>
      </c>
      <c r="E2919" t="s">
        <v>15</v>
      </c>
      <c r="F2919" t="s">
        <v>16</v>
      </c>
      <c r="G2919">
        <v>26</v>
      </c>
      <c r="H2919" s="4">
        <v>50</v>
      </c>
      <c r="I2919" s="3">
        <v>0.1</v>
      </c>
      <c r="J2919" t="s">
        <v>70</v>
      </c>
      <c r="K2919" t="s">
        <v>60</v>
      </c>
      <c r="L2919" t="s">
        <v>37</v>
      </c>
      <c r="M2919" s="4">
        <f>+TablaVentas[[#This Row],[Cantidad]]*TablaVentas[[#This Row],[Precio_unitario]]*(1-TablaVentas[[#This Row],[Descuento]])</f>
        <v>1170</v>
      </c>
    </row>
    <row r="2920" spans="1:13" x14ac:dyDescent="0.25">
      <c r="A2920" t="s">
        <v>2990</v>
      </c>
      <c r="B2920">
        <v>45711</v>
      </c>
      <c r="C2920" t="s">
        <v>48</v>
      </c>
      <c r="D2920" t="s">
        <v>64</v>
      </c>
      <c r="E2920" t="s">
        <v>17</v>
      </c>
      <c r="F2920" t="s">
        <v>18</v>
      </c>
      <c r="G2920">
        <v>12</v>
      </c>
      <c r="H2920" s="4">
        <v>1200</v>
      </c>
      <c r="I2920" s="3">
        <v>0.3</v>
      </c>
      <c r="J2920" t="s">
        <v>70</v>
      </c>
      <c r="K2920" t="s">
        <v>62</v>
      </c>
      <c r="L2920" t="s">
        <v>57</v>
      </c>
      <c r="M2920" s="4">
        <f>+TablaVentas[[#This Row],[Cantidad]]*TablaVentas[[#This Row],[Precio_unitario]]*(1-TablaVentas[[#This Row],[Descuento]])</f>
        <v>10080</v>
      </c>
    </row>
    <row r="2921" spans="1:13" x14ac:dyDescent="0.25">
      <c r="A2921" t="s">
        <v>2991</v>
      </c>
      <c r="B2921">
        <v>45786</v>
      </c>
      <c r="C2921" t="s">
        <v>47</v>
      </c>
      <c r="D2921" t="s">
        <v>66</v>
      </c>
      <c r="E2921" t="s">
        <v>20</v>
      </c>
      <c r="F2921" t="s">
        <v>21</v>
      </c>
      <c r="G2921">
        <v>11</v>
      </c>
      <c r="H2921" s="4">
        <v>800</v>
      </c>
      <c r="I2921" s="3">
        <v>0.2</v>
      </c>
      <c r="J2921" t="s">
        <v>72</v>
      </c>
      <c r="K2921" t="s">
        <v>59</v>
      </c>
      <c r="L2921" t="s">
        <v>34</v>
      </c>
      <c r="M2921" s="4">
        <f>+TablaVentas[[#This Row],[Cantidad]]*TablaVentas[[#This Row],[Precio_unitario]]*(1-TablaVentas[[#This Row],[Descuento]])</f>
        <v>7040</v>
      </c>
    </row>
    <row r="2922" spans="1:13" x14ac:dyDescent="0.25">
      <c r="A2922" t="s">
        <v>2992</v>
      </c>
      <c r="B2922">
        <v>45907</v>
      </c>
      <c r="C2922" t="s">
        <v>48</v>
      </c>
      <c r="D2922" t="s">
        <v>65</v>
      </c>
      <c r="E2922" t="s">
        <v>19</v>
      </c>
      <c r="F2922" t="s">
        <v>16</v>
      </c>
      <c r="G2922">
        <v>12</v>
      </c>
      <c r="H2922" s="4">
        <v>200</v>
      </c>
      <c r="I2922" s="3">
        <v>0.1</v>
      </c>
      <c r="J2922" t="s">
        <v>72</v>
      </c>
      <c r="K2922" t="s">
        <v>62</v>
      </c>
      <c r="L2922" t="s">
        <v>57</v>
      </c>
      <c r="M2922" s="4">
        <f>+TablaVentas[[#This Row],[Cantidad]]*TablaVentas[[#This Row],[Precio_unitario]]*(1-TablaVentas[[#This Row],[Descuento]])</f>
        <v>2160</v>
      </c>
    </row>
    <row r="2923" spans="1:13" x14ac:dyDescent="0.25">
      <c r="A2923" t="s">
        <v>2993</v>
      </c>
      <c r="B2923">
        <v>45821</v>
      </c>
      <c r="C2923" t="s">
        <v>45</v>
      </c>
      <c r="D2923" t="s">
        <v>63</v>
      </c>
      <c r="E2923" t="s">
        <v>15</v>
      </c>
      <c r="F2923" t="s">
        <v>16</v>
      </c>
      <c r="G2923">
        <v>26</v>
      </c>
      <c r="H2923" s="4">
        <v>50</v>
      </c>
      <c r="I2923" s="3">
        <v>0.1</v>
      </c>
      <c r="J2923" t="s">
        <v>74</v>
      </c>
      <c r="K2923" t="s">
        <v>60</v>
      </c>
      <c r="L2923" t="s">
        <v>37</v>
      </c>
      <c r="M2923" s="4">
        <f>+TablaVentas[[#This Row],[Cantidad]]*TablaVentas[[#This Row],[Precio_unitario]]*(1-TablaVentas[[#This Row],[Descuento]])</f>
        <v>1170</v>
      </c>
    </row>
    <row r="2924" spans="1:13" x14ac:dyDescent="0.25">
      <c r="A2924" t="s">
        <v>2994</v>
      </c>
      <c r="B2924">
        <v>45684</v>
      </c>
      <c r="C2924" t="s">
        <v>46</v>
      </c>
      <c r="D2924" t="s">
        <v>63</v>
      </c>
      <c r="E2924" t="s">
        <v>15</v>
      </c>
      <c r="F2924" t="s">
        <v>16</v>
      </c>
      <c r="G2924">
        <v>37</v>
      </c>
      <c r="H2924" s="4">
        <v>50</v>
      </c>
      <c r="I2924" s="3">
        <v>0.1</v>
      </c>
      <c r="J2924" t="s">
        <v>74</v>
      </c>
      <c r="K2924" t="s">
        <v>61</v>
      </c>
      <c r="L2924" t="s">
        <v>56</v>
      </c>
      <c r="M2924" s="4">
        <f>+TablaVentas[[#This Row],[Cantidad]]*TablaVentas[[#This Row],[Precio_unitario]]*(1-TablaVentas[[#This Row],[Descuento]])</f>
        <v>1665</v>
      </c>
    </row>
    <row r="2925" spans="1:13" x14ac:dyDescent="0.25">
      <c r="A2925" t="s">
        <v>2995</v>
      </c>
      <c r="B2925">
        <v>46011</v>
      </c>
      <c r="C2925" t="s">
        <v>48</v>
      </c>
      <c r="D2925" t="s">
        <v>65</v>
      </c>
      <c r="E2925" t="s">
        <v>19</v>
      </c>
      <c r="F2925" t="s">
        <v>16</v>
      </c>
      <c r="G2925">
        <v>30</v>
      </c>
      <c r="H2925" s="4">
        <v>200</v>
      </c>
      <c r="I2925" s="3">
        <v>0.1</v>
      </c>
      <c r="J2925" t="s">
        <v>72</v>
      </c>
      <c r="K2925" t="s">
        <v>59</v>
      </c>
      <c r="L2925" t="s">
        <v>34</v>
      </c>
      <c r="M2925" s="4">
        <f>+TablaVentas[[#This Row],[Cantidad]]*TablaVentas[[#This Row],[Precio_unitario]]*(1-TablaVentas[[#This Row],[Descuento]])</f>
        <v>5400</v>
      </c>
    </row>
    <row r="2926" spans="1:13" x14ac:dyDescent="0.25">
      <c r="A2926" t="s">
        <v>2996</v>
      </c>
      <c r="B2926">
        <v>45791</v>
      </c>
      <c r="C2926" t="s">
        <v>47</v>
      </c>
      <c r="D2926" t="s">
        <v>63</v>
      </c>
      <c r="E2926" t="s">
        <v>15</v>
      </c>
      <c r="F2926" t="s">
        <v>16</v>
      </c>
      <c r="G2926">
        <v>43</v>
      </c>
      <c r="H2926" s="4">
        <v>50</v>
      </c>
      <c r="I2926" s="3">
        <v>0.1</v>
      </c>
      <c r="J2926" t="s">
        <v>72</v>
      </c>
      <c r="K2926" t="s">
        <v>62</v>
      </c>
      <c r="L2926" t="s">
        <v>57</v>
      </c>
      <c r="M2926" s="4">
        <f>+TablaVentas[[#This Row],[Cantidad]]*TablaVentas[[#This Row],[Precio_unitario]]*(1-TablaVentas[[#This Row],[Descuento]])</f>
        <v>1935</v>
      </c>
    </row>
    <row r="2927" spans="1:13" x14ac:dyDescent="0.25">
      <c r="A2927" t="s">
        <v>2997</v>
      </c>
      <c r="B2927">
        <v>45746</v>
      </c>
      <c r="C2927" t="s">
        <v>48</v>
      </c>
      <c r="D2927" t="s">
        <v>65</v>
      </c>
      <c r="E2927" t="s">
        <v>19</v>
      </c>
      <c r="F2927" t="s">
        <v>16</v>
      </c>
      <c r="G2927">
        <v>18</v>
      </c>
      <c r="H2927" s="4">
        <v>200</v>
      </c>
      <c r="I2927" s="3">
        <v>0.1</v>
      </c>
      <c r="J2927" t="s">
        <v>74</v>
      </c>
      <c r="K2927" t="s">
        <v>58</v>
      </c>
      <c r="L2927" t="s">
        <v>30</v>
      </c>
      <c r="M2927" s="4">
        <f>+TablaVentas[[#This Row],[Cantidad]]*TablaVentas[[#This Row],[Precio_unitario]]*(1-TablaVentas[[#This Row],[Descuento]])</f>
        <v>3240</v>
      </c>
    </row>
    <row r="2928" spans="1:13" x14ac:dyDescent="0.25">
      <c r="A2928" t="s">
        <v>2998</v>
      </c>
      <c r="B2928">
        <v>45707</v>
      </c>
      <c r="C2928" t="s">
        <v>45</v>
      </c>
      <c r="D2928" t="s">
        <v>65</v>
      </c>
      <c r="E2928" t="s">
        <v>19</v>
      </c>
      <c r="F2928" t="s">
        <v>16</v>
      </c>
      <c r="G2928">
        <v>27</v>
      </c>
      <c r="H2928" s="4">
        <v>200</v>
      </c>
      <c r="I2928" s="3">
        <v>0.1</v>
      </c>
      <c r="J2928" t="s">
        <v>74</v>
      </c>
      <c r="K2928" t="s">
        <v>60</v>
      </c>
      <c r="L2928" t="s">
        <v>37</v>
      </c>
      <c r="M2928" s="4">
        <f>+TablaVentas[[#This Row],[Cantidad]]*TablaVentas[[#This Row],[Precio_unitario]]*(1-TablaVentas[[#This Row],[Descuento]])</f>
        <v>4860</v>
      </c>
    </row>
    <row r="2929" spans="1:13" x14ac:dyDescent="0.25">
      <c r="A2929" t="s">
        <v>2999</v>
      </c>
      <c r="B2929">
        <v>45999</v>
      </c>
      <c r="C2929" t="s">
        <v>48</v>
      </c>
      <c r="D2929" t="s">
        <v>63</v>
      </c>
      <c r="E2929" t="s">
        <v>15</v>
      </c>
      <c r="F2929" t="s">
        <v>16</v>
      </c>
      <c r="G2929">
        <v>36</v>
      </c>
      <c r="H2929" s="4">
        <v>50</v>
      </c>
      <c r="I2929" s="3">
        <v>0.1</v>
      </c>
      <c r="J2929" t="s">
        <v>70</v>
      </c>
      <c r="K2929" t="s">
        <v>62</v>
      </c>
      <c r="L2929" t="s">
        <v>57</v>
      </c>
      <c r="M2929" s="4">
        <f>+TablaVentas[[#This Row],[Cantidad]]*TablaVentas[[#This Row],[Precio_unitario]]*(1-TablaVentas[[#This Row],[Descuento]])</f>
        <v>1620</v>
      </c>
    </row>
    <row r="2930" spans="1:13" x14ac:dyDescent="0.25">
      <c r="A2930" t="s">
        <v>3000</v>
      </c>
      <c r="B2930">
        <v>45839</v>
      </c>
      <c r="C2930" t="s">
        <v>45</v>
      </c>
      <c r="D2930" t="s">
        <v>66</v>
      </c>
      <c r="E2930" t="s">
        <v>20</v>
      </c>
      <c r="F2930" t="s">
        <v>21</v>
      </c>
      <c r="G2930">
        <v>42</v>
      </c>
      <c r="H2930" s="4">
        <v>800</v>
      </c>
      <c r="I2930" s="3">
        <v>0.2</v>
      </c>
      <c r="J2930" t="s">
        <v>72</v>
      </c>
      <c r="K2930" t="s">
        <v>59</v>
      </c>
      <c r="L2930" t="s">
        <v>34</v>
      </c>
      <c r="M2930" s="4">
        <f>+TablaVentas[[#This Row],[Cantidad]]*TablaVentas[[#This Row],[Precio_unitario]]*(1-TablaVentas[[#This Row],[Descuento]])</f>
        <v>26880</v>
      </c>
    </row>
    <row r="2931" spans="1:13" x14ac:dyDescent="0.25">
      <c r="A2931" t="s">
        <v>3001</v>
      </c>
      <c r="B2931">
        <v>45807</v>
      </c>
      <c r="C2931" t="s">
        <v>46</v>
      </c>
      <c r="D2931" t="s">
        <v>63</v>
      </c>
      <c r="E2931" t="s">
        <v>15</v>
      </c>
      <c r="F2931" t="s">
        <v>16</v>
      </c>
      <c r="G2931">
        <v>15</v>
      </c>
      <c r="H2931" s="4">
        <v>50</v>
      </c>
      <c r="I2931" s="3">
        <v>0.1</v>
      </c>
      <c r="J2931" t="s">
        <v>70</v>
      </c>
      <c r="K2931" t="s">
        <v>58</v>
      </c>
      <c r="L2931" t="s">
        <v>30</v>
      </c>
      <c r="M2931" s="4">
        <f>+TablaVentas[[#This Row],[Cantidad]]*TablaVentas[[#This Row],[Precio_unitario]]*(1-TablaVentas[[#This Row],[Descuento]])</f>
        <v>675</v>
      </c>
    </row>
    <row r="2932" spans="1:13" x14ac:dyDescent="0.25">
      <c r="A2932" t="s">
        <v>3002</v>
      </c>
      <c r="B2932">
        <v>45826</v>
      </c>
      <c r="C2932" t="s">
        <v>48</v>
      </c>
      <c r="D2932" t="s">
        <v>65</v>
      </c>
      <c r="E2932" t="s">
        <v>19</v>
      </c>
      <c r="F2932" t="s">
        <v>16</v>
      </c>
      <c r="G2932">
        <v>38</v>
      </c>
      <c r="H2932" s="4">
        <v>200</v>
      </c>
      <c r="I2932" s="3">
        <v>0.1</v>
      </c>
      <c r="J2932" t="s">
        <v>72</v>
      </c>
      <c r="K2932" t="s">
        <v>62</v>
      </c>
      <c r="L2932" t="s">
        <v>57</v>
      </c>
      <c r="M2932" s="4">
        <f>+TablaVentas[[#This Row],[Cantidad]]*TablaVentas[[#This Row],[Precio_unitario]]*(1-TablaVentas[[#This Row],[Descuento]])</f>
        <v>6840</v>
      </c>
    </row>
    <row r="2933" spans="1:13" x14ac:dyDescent="0.25">
      <c r="A2933" t="s">
        <v>3003</v>
      </c>
      <c r="B2933">
        <v>46018</v>
      </c>
      <c r="C2933" t="s">
        <v>48</v>
      </c>
      <c r="D2933" t="s">
        <v>65</v>
      </c>
      <c r="E2933" t="s">
        <v>19</v>
      </c>
      <c r="F2933" t="s">
        <v>16</v>
      </c>
      <c r="G2933">
        <v>26</v>
      </c>
      <c r="H2933" s="4">
        <v>200</v>
      </c>
      <c r="I2933" s="3">
        <v>0.1</v>
      </c>
      <c r="J2933" t="s">
        <v>72</v>
      </c>
      <c r="K2933" t="s">
        <v>61</v>
      </c>
      <c r="L2933" t="s">
        <v>56</v>
      </c>
      <c r="M2933" s="4">
        <f>+TablaVentas[[#This Row],[Cantidad]]*TablaVentas[[#This Row],[Precio_unitario]]*(1-TablaVentas[[#This Row],[Descuento]])</f>
        <v>4680</v>
      </c>
    </row>
    <row r="2934" spans="1:13" x14ac:dyDescent="0.25">
      <c r="A2934" t="s">
        <v>3004</v>
      </c>
      <c r="B2934">
        <v>45701</v>
      </c>
      <c r="C2934" t="s">
        <v>46</v>
      </c>
      <c r="D2934" t="s">
        <v>63</v>
      </c>
      <c r="E2934" t="s">
        <v>15</v>
      </c>
      <c r="F2934" t="s">
        <v>16</v>
      </c>
      <c r="G2934">
        <v>11</v>
      </c>
      <c r="H2934" s="4">
        <v>50</v>
      </c>
      <c r="I2934" s="3">
        <v>0.1</v>
      </c>
      <c r="J2934" t="s">
        <v>72</v>
      </c>
      <c r="K2934" t="s">
        <v>61</v>
      </c>
      <c r="L2934" t="s">
        <v>56</v>
      </c>
      <c r="M2934" s="4">
        <f>+TablaVentas[[#This Row],[Cantidad]]*TablaVentas[[#This Row],[Precio_unitario]]*(1-TablaVentas[[#This Row],[Descuento]])</f>
        <v>495</v>
      </c>
    </row>
    <row r="2935" spans="1:13" x14ac:dyDescent="0.25">
      <c r="A2935" t="s">
        <v>3005</v>
      </c>
      <c r="B2935">
        <v>45699</v>
      </c>
      <c r="C2935" t="s">
        <v>48</v>
      </c>
      <c r="D2935" t="s">
        <v>66</v>
      </c>
      <c r="E2935" t="s">
        <v>20</v>
      </c>
      <c r="F2935" t="s">
        <v>21</v>
      </c>
      <c r="G2935">
        <v>7</v>
      </c>
      <c r="H2935" s="4">
        <v>800</v>
      </c>
      <c r="I2935" s="3">
        <v>0.2</v>
      </c>
      <c r="J2935" t="s">
        <v>70</v>
      </c>
      <c r="K2935" t="s">
        <v>61</v>
      </c>
      <c r="L2935" t="s">
        <v>56</v>
      </c>
      <c r="M2935" s="4">
        <f>+TablaVentas[[#This Row],[Cantidad]]*TablaVentas[[#This Row],[Precio_unitario]]*(1-TablaVentas[[#This Row],[Descuento]])</f>
        <v>4480</v>
      </c>
    </row>
    <row r="2936" spans="1:13" x14ac:dyDescent="0.25">
      <c r="A2936" t="s">
        <v>3006</v>
      </c>
      <c r="B2936">
        <v>45716</v>
      </c>
      <c r="C2936" t="s">
        <v>48</v>
      </c>
      <c r="D2936" t="s">
        <v>66</v>
      </c>
      <c r="E2936" t="s">
        <v>20</v>
      </c>
      <c r="F2936" t="s">
        <v>21</v>
      </c>
      <c r="G2936">
        <v>39</v>
      </c>
      <c r="H2936" s="4">
        <v>800</v>
      </c>
      <c r="I2936" s="3">
        <v>0.2</v>
      </c>
      <c r="J2936" t="s">
        <v>74</v>
      </c>
      <c r="K2936" t="s">
        <v>58</v>
      </c>
      <c r="L2936" t="s">
        <v>30</v>
      </c>
      <c r="M2936" s="4">
        <f>+TablaVentas[[#This Row],[Cantidad]]*TablaVentas[[#This Row],[Precio_unitario]]*(1-TablaVentas[[#This Row],[Descuento]])</f>
        <v>24960</v>
      </c>
    </row>
    <row r="2937" spans="1:13" x14ac:dyDescent="0.25">
      <c r="A2937" t="s">
        <v>3007</v>
      </c>
      <c r="B2937">
        <v>45920</v>
      </c>
      <c r="C2937" t="s">
        <v>47</v>
      </c>
      <c r="D2937" t="s">
        <v>64</v>
      </c>
      <c r="E2937" t="s">
        <v>17</v>
      </c>
      <c r="F2937" t="s">
        <v>18</v>
      </c>
      <c r="G2937">
        <v>29</v>
      </c>
      <c r="H2937" s="4">
        <v>1200</v>
      </c>
      <c r="I2937" s="3">
        <v>0.3</v>
      </c>
      <c r="J2937" t="s">
        <v>70</v>
      </c>
      <c r="K2937" t="s">
        <v>60</v>
      </c>
      <c r="L2937" t="s">
        <v>37</v>
      </c>
      <c r="M2937" s="4">
        <f>+TablaVentas[[#This Row],[Cantidad]]*TablaVentas[[#This Row],[Precio_unitario]]*(1-TablaVentas[[#This Row],[Descuento]])</f>
        <v>24360</v>
      </c>
    </row>
    <row r="2938" spans="1:13" x14ac:dyDescent="0.25">
      <c r="A2938" t="s">
        <v>3008</v>
      </c>
      <c r="B2938">
        <v>45855</v>
      </c>
      <c r="C2938" t="s">
        <v>48</v>
      </c>
      <c r="D2938" t="s">
        <v>66</v>
      </c>
      <c r="E2938" t="s">
        <v>20</v>
      </c>
      <c r="F2938" t="s">
        <v>21</v>
      </c>
      <c r="G2938">
        <v>39</v>
      </c>
      <c r="H2938" s="4">
        <v>800</v>
      </c>
      <c r="I2938" s="3">
        <v>0.2</v>
      </c>
      <c r="J2938" t="s">
        <v>70</v>
      </c>
      <c r="K2938" t="s">
        <v>59</v>
      </c>
      <c r="L2938" t="s">
        <v>34</v>
      </c>
      <c r="M2938" s="4">
        <f>+TablaVentas[[#This Row],[Cantidad]]*TablaVentas[[#This Row],[Precio_unitario]]*(1-TablaVentas[[#This Row],[Descuento]])</f>
        <v>24960</v>
      </c>
    </row>
    <row r="2939" spans="1:13" x14ac:dyDescent="0.25">
      <c r="A2939" t="s">
        <v>3009</v>
      </c>
      <c r="B2939">
        <v>45787</v>
      </c>
      <c r="C2939" t="s">
        <v>48</v>
      </c>
      <c r="D2939" t="s">
        <v>63</v>
      </c>
      <c r="E2939" t="s">
        <v>15</v>
      </c>
      <c r="F2939" t="s">
        <v>16</v>
      </c>
      <c r="G2939">
        <v>8</v>
      </c>
      <c r="H2939" s="4">
        <v>50</v>
      </c>
      <c r="I2939" s="3">
        <v>0.1</v>
      </c>
      <c r="J2939" t="s">
        <v>70</v>
      </c>
      <c r="K2939" t="s">
        <v>61</v>
      </c>
      <c r="L2939" t="s">
        <v>56</v>
      </c>
      <c r="M2939" s="4">
        <f>+TablaVentas[[#This Row],[Cantidad]]*TablaVentas[[#This Row],[Precio_unitario]]*(1-TablaVentas[[#This Row],[Descuento]])</f>
        <v>360</v>
      </c>
    </row>
    <row r="2940" spans="1:13" x14ac:dyDescent="0.25">
      <c r="A2940" t="s">
        <v>3010</v>
      </c>
      <c r="B2940">
        <v>46008</v>
      </c>
      <c r="C2940" t="s">
        <v>47</v>
      </c>
      <c r="D2940" t="s">
        <v>65</v>
      </c>
      <c r="E2940" t="s">
        <v>19</v>
      </c>
      <c r="F2940" t="s">
        <v>16</v>
      </c>
      <c r="G2940">
        <v>15</v>
      </c>
      <c r="H2940" s="4">
        <v>200</v>
      </c>
      <c r="I2940" s="3">
        <v>0.1</v>
      </c>
      <c r="J2940" t="s">
        <v>72</v>
      </c>
      <c r="K2940" t="s">
        <v>60</v>
      </c>
      <c r="L2940" t="s">
        <v>37</v>
      </c>
      <c r="M2940" s="4">
        <f>+TablaVentas[[#This Row],[Cantidad]]*TablaVentas[[#This Row],[Precio_unitario]]*(1-TablaVentas[[#This Row],[Descuento]])</f>
        <v>2700</v>
      </c>
    </row>
    <row r="2941" spans="1:13" x14ac:dyDescent="0.25">
      <c r="A2941" t="s">
        <v>3011</v>
      </c>
      <c r="B2941">
        <v>45963</v>
      </c>
      <c r="C2941" t="s">
        <v>46</v>
      </c>
      <c r="D2941" t="s">
        <v>65</v>
      </c>
      <c r="E2941" t="s">
        <v>19</v>
      </c>
      <c r="F2941" t="s">
        <v>16</v>
      </c>
      <c r="G2941">
        <v>24</v>
      </c>
      <c r="H2941" s="4">
        <v>200</v>
      </c>
      <c r="I2941" s="3">
        <v>0.1</v>
      </c>
      <c r="J2941" t="s">
        <v>70</v>
      </c>
      <c r="K2941" t="s">
        <v>60</v>
      </c>
      <c r="L2941" t="s">
        <v>37</v>
      </c>
      <c r="M2941" s="4">
        <f>+TablaVentas[[#This Row],[Cantidad]]*TablaVentas[[#This Row],[Precio_unitario]]*(1-TablaVentas[[#This Row],[Descuento]])</f>
        <v>4320</v>
      </c>
    </row>
    <row r="2942" spans="1:13" x14ac:dyDescent="0.25">
      <c r="A2942" t="s">
        <v>3012</v>
      </c>
      <c r="B2942">
        <v>45736</v>
      </c>
      <c r="C2942" t="s">
        <v>48</v>
      </c>
      <c r="D2942" t="s">
        <v>63</v>
      </c>
      <c r="E2942" t="s">
        <v>15</v>
      </c>
      <c r="F2942" t="s">
        <v>16</v>
      </c>
      <c r="G2942">
        <v>19</v>
      </c>
      <c r="H2942" s="4">
        <v>50</v>
      </c>
      <c r="I2942" s="3">
        <v>0.1</v>
      </c>
      <c r="J2942" t="s">
        <v>74</v>
      </c>
      <c r="K2942" t="s">
        <v>62</v>
      </c>
      <c r="L2942" t="s">
        <v>57</v>
      </c>
      <c r="M2942" s="4">
        <f>+TablaVentas[[#This Row],[Cantidad]]*TablaVentas[[#This Row],[Precio_unitario]]*(1-TablaVentas[[#This Row],[Descuento]])</f>
        <v>855</v>
      </c>
    </row>
    <row r="2943" spans="1:13" x14ac:dyDescent="0.25">
      <c r="A2943" t="s">
        <v>3013</v>
      </c>
      <c r="B2943">
        <v>45912</v>
      </c>
      <c r="C2943" t="s">
        <v>45</v>
      </c>
      <c r="D2943" t="s">
        <v>66</v>
      </c>
      <c r="E2943" t="s">
        <v>20</v>
      </c>
      <c r="F2943" t="s">
        <v>21</v>
      </c>
      <c r="G2943">
        <v>16</v>
      </c>
      <c r="H2943" s="4">
        <v>800</v>
      </c>
      <c r="I2943" s="3">
        <v>0.2</v>
      </c>
      <c r="J2943" t="s">
        <v>72</v>
      </c>
      <c r="K2943" t="s">
        <v>61</v>
      </c>
      <c r="L2943" t="s">
        <v>56</v>
      </c>
      <c r="M2943" s="4">
        <f>+TablaVentas[[#This Row],[Cantidad]]*TablaVentas[[#This Row],[Precio_unitario]]*(1-TablaVentas[[#This Row],[Descuento]])</f>
        <v>10240</v>
      </c>
    </row>
    <row r="2944" spans="1:13" x14ac:dyDescent="0.25">
      <c r="A2944" t="s">
        <v>3014</v>
      </c>
      <c r="B2944">
        <v>45921</v>
      </c>
      <c r="C2944" t="s">
        <v>45</v>
      </c>
      <c r="D2944" t="s">
        <v>66</v>
      </c>
      <c r="E2944" t="s">
        <v>20</v>
      </c>
      <c r="F2944" t="s">
        <v>21</v>
      </c>
      <c r="G2944">
        <v>42</v>
      </c>
      <c r="H2944" s="4">
        <v>800</v>
      </c>
      <c r="I2944" s="3">
        <v>0.2</v>
      </c>
      <c r="J2944" t="s">
        <v>74</v>
      </c>
      <c r="K2944" t="s">
        <v>59</v>
      </c>
      <c r="L2944" t="s">
        <v>34</v>
      </c>
      <c r="M2944" s="4">
        <f>+TablaVentas[[#This Row],[Cantidad]]*TablaVentas[[#This Row],[Precio_unitario]]*(1-TablaVentas[[#This Row],[Descuento]])</f>
        <v>26880</v>
      </c>
    </row>
    <row r="2945" spans="1:13" x14ac:dyDescent="0.25">
      <c r="A2945" t="s">
        <v>3015</v>
      </c>
      <c r="B2945">
        <v>45701</v>
      </c>
      <c r="C2945" t="s">
        <v>46</v>
      </c>
      <c r="D2945" t="s">
        <v>66</v>
      </c>
      <c r="E2945" t="s">
        <v>20</v>
      </c>
      <c r="F2945" t="s">
        <v>21</v>
      </c>
      <c r="G2945">
        <v>45</v>
      </c>
      <c r="H2945" s="4">
        <v>800</v>
      </c>
      <c r="I2945" s="3">
        <v>0.2</v>
      </c>
      <c r="J2945" t="s">
        <v>70</v>
      </c>
      <c r="K2945" t="s">
        <v>58</v>
      </c>
      <c r="L2945" t="s">
        <v>30</v>
      </c>
      <c r="M2945" s="4">
        <f>+TablaVentas[[#This Row],[Cantidad]]*TablaVentas[[#This Row],[Precio_unitario]]*(1-TablaVentas[[#This Row],[Descuento]])</f>
        <v>28800</v>
      </c>
    </row>
    <row r="2946" spans="1:13" x14ac:dyDescent="0.25">
      <c r="A2946" t="s">
        <v>3016</v>
      </c>
      <c r="B2946">
        <v>45978</v>
      </c>
      <c r="C2946" t="s">
        <v>45</v>
      </c>
      <c r="D2946" t="s">
        <v>63</v>
      </c>
      <c r="E2946" t="s">
        <v>15</v>
      </c>
      <c r="F2946" t="s">
        <v>16</v>
      </c>
      <c r="G2946">
        <v>34</v>
      </c>
      <c r="H2946" s="4">
        <v>50</v>
      </c>
      <c r="I2946" s="3">
        <v>0.1</v>
      </c>
      <c r="J2946" t="s">
        <v>70</v>
      </c>
      <c r="K2946" t="s">
        <v>59</v>
      </c>
      <c r="L2946" t="s">
        <v>34</v>
      </c>
      <c r="M2946" s="4">
        <f>+TablaVentas[[#This Row],[Cantidad]]*TablaVentas[[#This Row],[Precio_unitario]]*(1-TablaVentas[[#This Row],[Descuento]])</f>
        <v>1530</v>
      </c>
    </row>
    <row r="2947" spans="1:13" x14ac:dyDescent="0.25">
      <c r="A2947" t="s">
        <v>3017</v>
      </c>
      <c r="B2947">
        <v>45804</v>
      </c>
      <c r="C2947" t="s">
        <v>47</v>
      </c>
      <c r="D2947" t="s">
        <v>66</v>
      </c>
      <c r="E2947" t="s">
        <v>20</v>
      </c>
      <c r="F2947" t="s">
        <v>21</v>
      </c>
      <c r="G2947">
        <v>35</v>
      </c>
      <c r="H2947" s="4">
        <v>800</v>
      </c>
      <c r="I2947" s="3">
        <v>0.2</v>
      </c>
      <c r="J2947" t="s">
        <v>72</v>
      </c>
      <c r="K2947" t="s">
        <v>62</v>
      </c>
      <c r="L2947" t="s">
        <v>57</v>
      </c>
      <c r="M2947" s="4">
        <f>+TablaVentas[[#This Row],[Cantidad]]*TablaVentas[[#This Row],[Precio_unitario]]*(1-TablaVentas[[#This Row],[Descuento]])</f>
        <v>22400</v>
      </c>
    </row>
    <row r="2948" spans="1:13" x14ac:dyDescent="0.25">
      <c r="A2948" t="s">
        <v>3018</v>
      </c>
      <c r="B2948">
        <v>45833</v>
      </c>
      <c r="C2948" t="s">
        <v>47</v>
      </c>
      <c r="D2948" t="s">
        <v>63</v>
      </c>
      <c r="E2948" t="s">
        <v>15</v>
      </c>
      <c r="F2948" t="s">
        <v>16</v>
      </c>
      <c r="G2948">
        <v>14</v>
      </c>
      <c r="H2948" s="4">
        <v>50</v>
      </c>
      <c r="I2948" s="3">
        <v>0.1</v>
      </c>
      <c r="J2948" t="s">
        <v>74</v>
      </c>
      <c r="K2948" t="s">
        <v>60</v>
      </c>
      <c r="L2948" t="s">
        <v>37</v>
      </c>
      <c r="M2948" s="4">
        <f>+TablaVentas[[#This Row],[Cantidad]]*TablaVentas[[#This Row],[Precio_unitario]]*(1-TablaVentas[[#This Row],[Descuento]])</f>
        <v>630</v>
      </c>
    </row>
    <row r="2949" spans="1:13" x14ac:dyDescent="0.25">
      <c r="A2949" t="s">
        <v>3019</v>
      </c>
      <c r="B2949">
        <v>46016</v>
      </c>
      <c r="C2949" t="s">
        <v>46</v>
      </c>
      <c r="D2949" t="s">
        <v>64</v>
      </c>
      <c r="E2949" t="s">
        <v>17</v>
      </c>
      <c r="F2949" t="s">
        <v>18</v>
      </c>
      <c r="G2949">
        <v>19</v>
      </c>
      <c r="H2949" s="4">
        <v>1200</v>
      </c>
      <c r="I2949" s="3">
        <v>0.3</v>
      </c>
      <c r="J2949" t="s">
        <v>70</v>
      </c>
      <c r="K2949" t="s">
        <v>61</v>
      </c>
      <c r="L2949" t="s">
        <v>56</v>
      </c>
      <c r="M2949" s="4">
        <f>+TablaVentas[[#This Row],[Cantidad]]*TablaVentas[[#This Row],[Precio_unitario]]*(1-TablaVentas[[#This Row],[Descuento]])</f>
        <v>15959.999999999998</v>
      </c>
    </row>
    <row r="2950" spans="1:13" x14ac:dyDescent="0.25">
      <c r="A2950" t="s">
        <v>3020</v>
      </c>
      <c r="B2950">
        <v>45675</v>
      </c>
      <c r="C2950" t="s">
        <v>46</v>
      </c>
      <c r="D2950" t="s">
        <v>65</v>
      </c>
      <c r="E2950" t="s">
        <v>19</v>
      </c>
      <c r="F2950" t="s">
        <v>16</v>
      </c>
      <c r="G2950">
        <v>42</v>
      </c>
      <c r="H2950" s="4">
        <v>200</v>
      </c>
      <c r="I2950" s="3">
        <v>0.1</v>
      </c>
      <c r="J2950" t="s">
        <v>74</v>
      </c>
      <c r="K2950" t="s">
        <v>61</v>
      </c>
      <c r="L2950" t="s">
        <v>56</v>
      </c>
      <c r="M2950" s="4">
        <f>+TablaVentas[[#This Row],[Cantidad]]*TablaVentas[[#This Row],[Precio_unitario]]*(1-TablaVentas[[#This Row],[Descuento]])</f>
        <v>7560</v>
      </c>
    </row>
    <row r="2951" spans="1:13" x14ac:dyDescent="0.25">
      <c r="A2951" t="s">
        <v>3021</v>
      </c>
      <c r="B2951">
        <v>45850</v>
      </c>
      <c r="C2951" t="s">
        <v>48</v>
      </c>
      <c r="D2951" t="s">
        <v>65</v>
      </c>
      <c r="E2951" t="s">
        <v>19</v>
      </c>
      <c r="F2951" t="s">
        <v>16</v>
      </c>
      <c r="G2951">
        <v>30</v>
      </c>
      <c r="H2951" s="4">
        <v>200</v>
      </c>
      <c r="I2951" s="3">
        <v>0.1</v>
      </c>
      <c r="J2951" t="s">
        <v>74</v>
      </c>
      <c r="K2951" t="s">
        <v>61</v>
      </c>
      <c r="L2951" t="s">
        <v>56</v>
      </c>
      <c r="M2951" s="4">
        <f>+TablaVentas[[#This Row],[Cantidad]]*TablaVentas[[#This Row],[Precio_unitario]]*(1-TablaVentas[[#This Row],[Descuento]])</f>
        <v>5400</v>
      </c>
    </row>
    <row r="2952" spans="1:13" x14ac:dyDescent="0.25">
      <c r="A2952" t="s">
        <v>3022</v>
      </c>
      <c r="B2952">
        <v>45991</v>
      </c>
      <c r="C2952" t="s">
        <v>48</v>
      </c>
      <c r="D2952" t="s">
        <v>66</v>
      </c>
      <c r="E2952" t="s">
        <v>20</v>
      </c>
      <c r="F2952" t="s">
        <v>21</v>
      </c>
      <c r="G2952">
        <v>25</v>
      </c>
      <c r="H2952" s="4">
        <v>800</v>
      </c>
      <c r="I2952" s="3">
        <v>0.2</v>
      </c>
      <c r="J2952" t="s">
        <v>72</v>
      </c>
      <c r="K2952" t="s">
        <v>62</v>
      </c>
      <c r="L2952" t="s">
        <v>57</v>
      </c>
      <c r="M2952" s="4">
        <f>+TablaVentas[[#This Row],[Cantidad]]*TablaVentas[[#This Row],[Precio_unitario]]*(1-TablaVentas[[#This Row],[Descuento]])</f>
        <v>16000</v>
      </c>
    </row>
    <row r="2953" spans="1:13" x14ac:dyDescent="0.25">
      <c r="A2953" t="s">
        <v>3023</v>
      </c>
      <c r="B2953">
        <v>45723</v>
      </c>
      <c r="C2953" t="s">
        <v>48</v>
      </c>
      <c r="D2953" t="s">
        <v>65</v>
      </c>
      <c r="E2953" t="s">
        <v>19</v>
      </c>
      <c r="F2953" t="s">
        <v>16</v>
      </c>
      <c r="G2953">
        <v>29</v>
      </c>
      <c r="H2953" s="4">
        <v>200</v>
      </c>
      <c r="I2953" s="3">
        <v>0.1</v>
      </c>
      <c r="J2953" t="s">
        <v>72</v>
      </c>
      <c r="K2953" t="s">
        <v>60</v>
      </c>
      <c r="L2953" t="s">
        <v>37</v>
      </c>
      <c r="M2953" s="4">
        <f>+TablaVentas[[#This Row],[Cantidad]]*TablaVentas[[#This Row],[Precio_unitario]]*(1-TablaVentas[[#This Row],[Descuento]])</f>
        <v>5220</v>
      </c>
    </row>
    <row r="2954" spans="1:13" x14ac:dyDescent="0.25">
      <c r="A2954" t="s">
        <v>3024</v>
      </c>
      <c r="B2954">
        <v>45745</v>
      </c>
      <c r="C2954" t="s">
        <v>47</v>
      </c>
      <c r="D2954" t="s">
        <v>65</v>
      </c>
      <c r="E2954" t="s">
        <v>19</v>
      </c>
      <c r="F2954" t="s">
        <v>16</v>
      </c>
      <c r="G2954">
        <v>22</v>
      </c>
      <c r="H2954" s="4">
        <v>200</v>
      </c>
      <c r="I2954" s="3">
        <v>0.1</v>
      </c>
      <c r="J2954" t="s">
        <v>74</v>
      </c>
      <c r="K2954" t="s">
        <v>59</v>
      </c>
      <c r="L2954" t="s">
        <v>34</v>
      </c>
      <c r="M2954" s="4">
        <f>+TablaVentas[[#This Row],[Cantidad]]*TablaVentas[[#This Row],[Precio_unitario]]*(1-TablaVentas[[#This Row],[Descuento]])</f>
        <v>3960</v>
      </c>
    </row>
    <row r="2955" spans="1:13" x14ac:dyDescent="0.25">
      <c r="A2955" t="s">
        <v>3025</v>
      </c>
      <c r="B2955">
        <v>45841</v>
      </c>
      <c r="C2955" t="s">
        <v>48</v>
      </c>
      <c r="D2955" t="s">
        <v>66</v>
      </c>
      <c r="E2955" t="s">
        <v>20</v>
      </c>
      <c r="F2955" t="s">
        <v>21</v>
      </c>
      <c r="G2955">
        <v>35</v>
      </c>
      <c r="H2955" s="4">
        <v>800</v>
      </c>
      <c r="I2955" s="3">
        <v>0.2</v>
      </c>
      <c r="J2955" t="s">
        <v>74</v>
      </c>
      <c r="K2955" t="s">
        <v>58</v>
      </c>
      <c r="L2955" t="s">
        <v>30</v>
      </c>
      <c r="M2955" s="4">
        <f>+TablaVentas[[#This Row],[Cantidad]]*TablaVentas[[#This Row],[Precio_unitario]]*(1-TablaVentas[[#This Row],[Descuento]])</f>
        <v>22400</v>
      </c>
    </row>
    <row r="2956" spans="1:13" x14ac:dyDescent="0.25">
      <c r="A2956" t="s">
        <v>3026</v>
      </c>
      <c r="B2956">
        <v>45947</v>
      </c>
      <c r="C2956" t="s">
        <v>45</v>
      </c>
      <c r="D2956" t="s">
        <v>63</v>
      </c>
      <c r="E2956" t="s">
        <v>15</v>
      </c>
      <c r="F2956" t="s">
        <v>16</v>
      </c>
      <c r="G2956">
        <v>40</v>
      </c>
      <c r="H2956" s="4">
        <v>50</v>
      </c>
      <c r="I2956" s="3">
        <v>0.1</v>
      </c>
      <c r="J2956" t="s">
        <v>72</v>
      </c>
      <c r="K2956" t="s">
        <v>59</v>
      </c>
      <c r="L2956" t="s">
        <v>34</v>
      </c>
      <c r="M2956" s="4">
        <f>+TablaVentas[[#This Row],[Cantidad]]*TablaVentas[[#This Row],[Precio_unitario]]*(1-TablaVentas[[#This Row],[Descuento]])</f>
        <v>1800</v>
      </c>
    </row>
    <row r="2957" spans="1:13" x14ac:dyDescent="0.25">
      <c r="A2957" t="s">
        <v>3027</v>
      </c>
      <c r="B2957">
        <v>45843</v>
      </c>
      <c r="C2957" t="s">
        <v>48</v>
      </c>
      <c r="D2957" t="s">
        <v>66</v>
      </c>
      <c r="E2957" t="s">
        <v>20</v>
      </c>
      <c r="F2957" t="s">
        <v>21</v>
      </c>
      <c r="G2957">
        <v>19</v>
      </c>
      <c r="H2957" s="4">
        <v>800</v>
      </c>
      <c r="I2957" s="3">
        <v>0.2</v>
      </c>
      <c r="J2957" t="s">
        <v>70</v>
      </c>
      <c r="K2957" t="s">
        <v>59</v>
      </c>
      <c r="L2957" t="s">
        <v>34</v>
      </c>
      <c r="M2957" s="4">
        <f>+TablaVentas[[#This Row],[Cantidad]]*TablaVentas[[#This Row],[Precio_unitario]]*(1-TablaVentas[[#This Row],[Descuento]])</f>
        <v>12160</v>
      </c>
    </row>
    <row r="2958" spans="1:13" x14ac:dyDescent="0.25">
      <c r="A2958" t="s">
        <v>3028</v>
      </c>
      <c r="B2958">
        <v>45902</v>
      </c>
      <c r="C2958" t="s">
        <v>48</v>
      </c>
      <c r="D2958" t="s">
        <v>63</v>
      </c>
      <c r="E2958" t="s">
        <v>15</v>
      </c>
      <c r="F2958" t="s">
        <v>16</v>
      </c>
      <c r="G2958">
        <v>5</v>
      </c>
      <c r="H2958" s="4">
        <v>50</v>
      </c>
      <c r="I2958" s="3">
        <v>0.1</v>
      </c>
      <c r="J2958" t="s">
        <v>72</v>
      </c>
      <c r="K2958" t="s">
        <v>62</v>
      </c>
      <c r="L2958" t="s">
        <v>57</v>
      </c>
      <c r="M2958" s="4">
        <f>+TablaVentas[[#This Row],[Cantidad]]*TablaVentas[[#This Row],[Precio_unitario]]*(1-TablaVentas[[#This Row],[Descuento]])</f>
        <v>225</v>
      </c>
    </row>
    <row r="2959" spans="1:13" x14ac:dyDescent="0.25">
      <c r="A2959" t="s">
        <v>3029</v>
      </c>
      <c r="B2959">
        <v>45779</v>
      </c>
      <c r="C2959" t="s">
        <v>47</v>
      </c>
      <c r="D2959" t="s">
        <v>64</v>
      </c>
      <c r="E2959" t="s">
        <v>17</v>
      </c>
      <c r="F2959" t="s">
        <v>18</v>
      </c>
      <c r="G2959">
        <v>17</v>
      </c>
      <c r="H2959" s="4">
        <v>1200</v>
      </c>
      <c r="I2959" s="3">
        <v>0.3</v>
      </c>
      <c r="J2959" t="s">
        <v>74</v>
      </c>
      <c r="K2959" t="s">
        <v>59</v>
      </c>
      <c r="L2959" t="s">
        <v>34</v>
      </c>
      <c r="M2959" s="4">
        <f>+TablaVentas[[#This Row],[Cantidad]]*TablaVentas[[#This Row],[Precio_unitario]]*(1-TablaVentas[[#This Row],[Descuento]])</f>
        <v>14280</v>
      </c>
    </row>
    <row r="2960" spans="1:13" x14ac:dyDescent="0.25">
      <c r="A2960" t="s">
        <v>3030</v>
      </c>
      <c r="B2960">
        <v>45670</v>
      </c>
      <c r="C2960" t="s">
        <v>48</v>
      </c>
      <c r="D2960" t="s">
        <v>63</v>
      </c>
      <c r="E2960" t="s">
        <v>15</v>
      </c>
      <c r="F2960" t="s">
        <v>16</v>
      </c>
      <c r="G2960">
        <v>15</v>
      </c>
      <c r="H2960" s="4">
        <v>50</v>
      </c>
      <c r="I2960" s="3">
        <v>0.1</v>
      </c>
      <c r="J2960" t="s">
        <v>72</v>
      </c>
      <c r="K2960" t="s">
        <v>62</v>
      </c>
      <c r="L2960" t="s">
        <v>57</v>
      </c>
      <c r="M2960" s="4">
        <f>+TablaVentas[[#This Row],[Cantidad]]*TablaVentas[[#This Row],[Precio_unitario]]*(1-TablaVentas[[#This Row],[Descuento]])</f>
        <v>675</v>
      </c>
    </row>
    <row r="2961" spans="1:13" x14ac:dyDescent="0.25">
      <c r="A2961" t="s">
        <v>3031</v>
      </c>
      <c r="B2961">
        <v>45884</v>
      </c>
      <c r="C2961" t="s">
        <v>48</v>
      </c>
      <c r="D2961" t="s">
        <v>63</v>
      </c>
      <c r="E2961" t="s">
        <v>15</v>
      </c>
      <c r="F2961" t="s">
        <v>16</v>
      </c>
      <c r="G2961">
        <v>32</v>
      </c>
      <c r="H2961" s="4">
        <v>50</v>
      </c>
      <c r="I2961" s="3">
        <v>0.1</v>
      </c>
      <c r="J2961" t="s">
        <v>74</v>
      </c>
      <c r="K2961" t="s">
        <v>59</v>
      </c>
      <c r="L2961" t="s">
        <v>34</v>
      </c>
      <c r="M2961" s="4">
        <f>+TablaVentas[[#This Row],[Cantidad]]*TablaVentas[[#This Row],[Precio_unitario]]*(1-TablaVentas[[#This Row],[Descuento]])</f>
        <v>1440</v>
      </c>
    </row>
    <row r="2962" spans="1:13" x14ac:dyDescent="0.25">
      <c r="A2962" t="s">
        <v>3032</v>
      </c>
      <c r="B2962">
        <v>45810</v>
      </c>
      <c r="C2962" t="s">
        <v>45</v>
      </c>
      <c r="D2962" t="s">
        <v>66</v>
      </c>
      <c r="E2962" t="s">
        <v>20</v>
      </c>
      <c r="F2962" t="s">
        <v>21</v>
      </c>
      <c r="G2962">
        <v>15</v>
      </c>
      <c r="H2962" s="4">
        <v>800</v>
      </c>
      <c r="I2962" s="3">
        <v>0.2</v>
      </c>
      <c r="J2962" t="s">
        <v>72</v>
      </c>
      <c r="K2962" t="s">
        <v>62</v>
      </c>
      <c r="L2962" t="s">
        <v>57</v>
      </c>
      <c r="M2962" s="4">
        <f>+TablaVentas[[#This Row],[Cantidad]]*TablaVentas[[#This Row],[Precio_unitario]]*(1-TablaVentas[[#This Row],[Descuento]])</f>
        <v>9600</v>
      </c>
    </row>
    <row r="2963" spans="1:13" x14ac:dyDescent="0.25">
      <c r="A2963" t="s">
        <v>3033</v>
      </c>
      <c r="B2963">
        <v>45712</v>
      </c>
      <c r="C2963" t="s">
        <v>45</v>
      </c>
      <c r="D2963" t="s">
        <v>63</v>
      </c>
      <c r="E2963" t="s">
        <v>15</v>
      </c>
      <c r="F2963" t="s">
        <v>16</v>
      </c>
      <c r="G2963">
        <v>11</v>
      </c>
      <c r="H2963" s="4">
        <v>50</v>
      </c>
      <c r="I2963" s="3">
        <v>0.1</v>
      </c>
      <c r="J2963" t="s">
        <v>72</v>
      </c>
      <c r="K2963" t="s">
        <v>62</v>
      </c>
      <c r="L2963" t="s">
        <v>57</v>
      </c>
      <c r="M2963" s="4">
        <f>+TablaVentas[[#This Row],[Cantidad]]*TablaVentas[[#This Row],[Precio_unitario]]*(1-TablaVentas[[#This Row],[Descuento]])</f>
        <v>495</v>
      </c>
    </row>
    <row r="2964" spans="1:13" x14ac:dyDescent="0.25">
      <c r="A2964" t="s">
        <v>3034</v>
      </c>
      <c r="B2964">
        <v>45670</v>
      </c>
      <c r="C2964" t="s">
        <v>47</v>
      </c>
      <c r="D2964" t="s">
        <v>63</v>
      </c>
      <c r="E2964" t="s">
        <v>15</v>
      </c>
      <c r="F2964" t="s">
        <v>16</v>
      </c>
      <c r="G2964">
        <v>18</v>
      </c>
      <c r="H2964" s="4">
        <v>50</v>
      </c>
      <c r="I2964" s="3">
        <v>0.1</v>
      </c>
      <c r="J2964" t="s">
        <v>72</v>
      </c>
      <c r="K2964" t="s">
        <v>60</v>
      </c>
      <c r="L2964" t="s">
        <v>37</v>
      </c>
      <c r="M2964" s="4">
        <f>+TablaVentas[[#This Row],[Cantidad]]*TablaVentas[[#This Row],[Precio_unitario]]*(1-TablaVentas[[#This Row],[Descuento]])</f>
        <v>810</v>
      </c>
    </row>
    <row r="2965" spans="1:13" x14ac:dyDescent="0.25">
      <c r="A2965" t="s">
        <v>3035</v>
      </c>
      <c r="B2965">
        <v>45679</v>
      </c>
      <c r="C2965" t="s">
        <v>45</v>
      </c>
      <c r="D2965" t="s">
        <v>64</v>
      </c>
      <c r="E2965" t="s">
        <v>17</v>
      </c>
      <c r="F2965" t="s">
        <v>18</v>
      </c>
      <c r="G2965">
        <v>11</v>
      </c>
      <c r="H2965" s="4">
        <v>1200</v>
      </c>
      <c r="I2965" s="3">
        <v>0.3</v>
      </c>
      <c r="J2965" t="s">
        <v>70</v>
      </c>
      <c r="K2965" t="s">
        <v>58</v>
      </c>
      <c r="L2965" t="s">
        <v>30</v>
      </c>
      <c r="M2965" s="4">
        <f>+TablaVentas[[#This Row],[Cantidad]]*TablaVentas[[#This Row],[Precio_unitario]]*(1-TablaVentas[[#This Row],[Descuento]])</f>
        <v>9240</v>
      </c>
    </row>
    <row r="2966" spans="1:13" x14ac:dyDescent="0.25">
      <c r="A2966" t="s">
        <v>3036</v>
      </c>
      <c r="B2966">
        <v>45752</v>
      </c>
      <c r="C2966" t="s">
        <v>45</v>
      </c>
      <c r="D2966" t="s">
        <v>63</v>
      </c>
      <c r="E2966" t="s">
        <v>15</v>
      </c>
      <c r="F2966" t="s">
        <v>16</v>
      </c>
      <c r="G2966">
        <v>28</v>
      </c>
      <c r="H2966" s="4">
        <v>50</v>
      </c>
      <c r="I2966" s="3">
        <v>0.1</v>
      </c>
      <c r="J2966" t="s">
        <v>74</v>
      </c>
      <c r="K2966" t="s">
        <v>58</v>
      </c>
      <c r="L2966" t="s">
        <v>30</v>
      </c>
      <c r="M2966" s="4">
        <f>+TablaVentas[[#This Row],[Cantidad]]*TablaVentas[[#This Row],[Precio_unitario]]*(1-TablaVentas[[#This Row],[Descuento]])</f>
        <v>1260</v>
      </c>
    </row>
    <row r="2967" spans="1:13" x14ac:dyDescent="0.25">
      <c r="A2967" t="s">
        <v>3037</v>
      </c>
      <c r="B2967">
        <v>45927</v>
      </c>
      <c r="C2967" t="s">
        <v>46</v>
      </c>
      <c r="D2967" t="s">
        <v>66</v>
      </c>
      <c r="E2967" t="s">
        <v>20</v>
      </c>
      <c r="F2967" t="s">
        <v>21</v>
      </c>
      <c r="G2967">
        <v>28</v>
      </c>
      <c r="H2967" s="4">
        <v>800</v>
      </c>
      <c r="I2967" s="3">
        <v>0.2</v>
      </c>
      <c r="J2967" t="s">
        <v>70</v>
      </c>
      <c r="K2967" t="s">
        <v>61</v>
      </c>
      <c r="L2967" t="s">
        <v>56</v>
      </c>
      <c r="M2967" s="4">
        <f>+TablaVentas[[#This Row],[Cantidad]]*TablaVentas[[#This Row],[Precio_unitario]]*(1-TablaVentas[[#This Row],[Descuento]])</f>
        <v>17920</v>
      </c>
    </row>
    <row r="2968" spans="1:13" x14ac:dyDescent="0.25">
      <c r="A2968" t="s">
        <v>3038</v>
      </c>
      <c r="B2968">
        <v>45825</v>
      </c>
      <c r="C2968" t="s">
        <v>45</v>
      </c>
      <c r="D2968" t="s">
        <v>64</v>
      </c>
      <c r="E2968" t="s">
        <v>17</v>
      </c>
      <c r="F2968" t="s">
        <v>18</v>
      </c>
      <c r="G2968">
        <v>19</v>
      </c>
      <c r="H2968" s="4">
        <v>1200</v>
      </c>
      <c r="I2968" s="3">
        <v>0.3</v>
      </c>
      <c r="J2968" t="s">
        <v>74</v>
      </c>
      <c r="K2968" t="s">
        <v>59</v>
      </c>
      <c r="L2968" t="s">
        <v>34</v>
      </c>
      <c r="M2968" s="4">
        <f>+TablaVentas[[#This Row],[Cantidad]]*TablaVentas[[#This Row],[Precio_unitario]]*(1-TablaVentas[[#This Row],[Descuento]])</f>
        <v>15959.999999999998</v>
      </c>
    </row>
    <row r="2969" spans="1:13" x14ac:dyDescent="0.25">
      <c r="A2969" t="s">
        <v>3039</v>
      </c>
      <c r="B2969">
        <v>45690</v>
      </c>
      <c r="C2969" t="s">
        <v>47</v>
      </c>
      <c r="D2969" t="s">
        <v>63</v>
      </c>
      <c r="E2969" t="s">
        <v>15</v>
      </c>
      <c r="F2969" t="s">
        <v>16</v>
      </c>
      <c r="G2969">
        <v>7</v>
      </c>
      <c r="H2969" s="4">
        <v>50</v>
      </c>
      <c r="I2969" s="3">
        <v>0.1</v>
      </c>
      <c r="J2969" t="s">
        <v>72</v>
      </c>
      <c r="K2969" t="s">
        <v>61</v>
      </c>
      <c r="L2969" t="s">
        <v>56</v>
      </c>
      <c r="M2969" s="4">
        <f>+TablaVentas[[#This Row],[Cantidad]]*TablaVentas[[#This Row],[Precio_unitario]]*(1-TablaVentas[[#This Row],[Descuento]])</f>
        <v>315</v>
      </c>
    </row>
    <row r="2970" spans="1:13" x14ac:dyDescent="0.25">
      <c r="A2970" t="s">
        <v>3040</v>
      </c>
      <c r="B2970">
        <v>45810</v>
      </c>
      <c r="C2970" t="s">
        <v>46</v>
      </c>
      <c r="D2970" t="s">
        <v>66</v>
      </c>
      <c r="E2970" t="s">
        <v>20</v>
      </c>
      <c r="F2970" t="s">
        <v>21</v>
      </c>
      <c r="G2970">
        <v>28</v>
      </c>
      <c r="H2970" s="4">
        <v>800</v>
      </c>
      <c r="I2970" s="3">
        <v>0.2</v>
      </c>
      <c r="J2970" t="s">
        <v>70</v>
      </c>
      <c r="K2970" t="s">
        <v>62</v>
      </c>
      <c r="L2970" t="s">
        <v>57</v>
      </c>
      <c r="M2970" s="4">
        <f>+TablaVentas[[#This Row],[Cantidad]]*TablaVentas[[#This Row],[Precio_unitario]]*(1-TablaVentas[[#This Row],[Descuento]])</f>
        <v>17920</v>
      </c>
    </row>
    <row r="2971" spans="1:13" x14ac:dyDescent="0.25">
      <c r="A2971" t="s">
        <v>3041</v>
      </c>
      <c r="B2971">
        <v>45754</v>
      </c>
      <c r="C2971" t="s">
        <v>45</v>
      </c>
      <c r="D2971" t="s">
        <v>64</v>
      </c>
      <c r="E2971" t="s">
        <v>17</v>
      </c>
      <c r="F2971" t="s">
        <v>18</v>
      </c>
      <c r="G2971">
        <v>27</v>
      </c>
      <c r="H2971" s="4">
        <v>1200</v>
      </c>
      <c r="I2971" s="3">
        <v>0.3</v>
      </c>
      <c r="J2971" t="s">
        <v>72</v>
      </c>
      <c r="K2971" t="s">
        <v>59</v>
      </c>
      <c r="L2971" t="s">
        <v>34</v>
      </c>
      <c r="M2971" s="4">
        <f>+TablaVentas[[#This Row],[Cantidad]]*TablaVentas[[#This Row],[Precio_unitario]]*(1-TablaVentas[[#This Row],[Descuento]])</f>
        <v>22680</v>
      </c>
    </row>
    <row r="2972" spans="1:13" x14ac:dyDescent="0.25">
      <c r="A2972" t="s">
        <v>3042</v>
      </c>
      <c r="B2972">
        <v>45794</v>
      </c>
      <c r="C2972" t="s">
        <v>47</v>
      </c>
      <c r="D2972" t="s">
        <v>63</v>
      </c>
      <c r="E2972" t="s">
        <v>15</v>
      </c>
      <c r="F2972" t="s">
        <v>16</v>
      </c>
      <c r="G2972">
        <v>39</v>
      </c>
      <c r="H2972" s="4">
        <v>50</v>
      </c>
      <c r="I2972" s="3">
        <v>0.1</v>
      </c>
      <c r="J2972" t="s">
        <v>72</v>
      </c>
      <c r="K2972" t="s">
        <v>61</v>
      </c>
      <c r="L2972" t="s">
        <v>56</v>
      </c>
      <c r="M2972" s="4">
        <f>+TablaVentas[[#This Row],[Cantidad]]*TablaVentas[[#This Row],[Precio_unitario]]*(1-TablaVentas[[#This Row],[Descuento]])</f>
        <v>1755</v>
      </c>
    </row>
    <row r="2973" spans="1:13" x14ac:dyDescent="0.25">
      <c r="A2973" t="s">
        <v>3043</v>
      </c>
      <c r="B2973">
        <v>45694</v>
      </c>
      <c r="C2973" t="s">
        <v>46</v>
      </c>
      <c r="D2973" t="s">
        <v>63</v>
      </c>
      <c r="E2973" t="s">
        <v>15</v>
      </c>
      <c r="F2973" t="s">
        <v>16</v>
      </c>
      <c r="G2973">
        <v>44</v>
      </c>
      <c r="H2973" s="4">
        <v>50</v>
      </c>
      <c r="I2973" s="3">
        <v>0.1</v>
      </c>
      <c r="J2973" t="s">
        <v>72</v>
      </c>
      <c r="K2973" t="s">
        <v>60</v>
      </c>
      <c r="L2973" t="s">
        <v>37</v>
      </c>
      <c r="M2973" s="4">
        <f>+TablaVentas[[#This Row],[Cantidad]]*TablaVentas[[#This Row],[Precio_unitario]]*(1-TablaVentas[[#This Row],[Descuento]])</f>
        <v>1980</v>
      </c>
    </row>
    <row r="2974" spans="1:13" x14ac:dyDescent="0.25">
      <c r="A2974" t="s">
        <v>3044</v>
      </c>
      <c r="B2974">
        <v>45911</v>
      </c>
      <c r="C2974" t="s">
        <v>47</v>
      </c>
      <c r="D2974" t="s">
        <v>65</v>
      </c>
      <c r="E2974" t="s">
        <v>19</v>
      </c>
      <c r="F2974" t="s">
        <v>16</v>
      </c>
      <c r="G2974">
        <v>22</v>
      </c>
      <c r="H2974" s="4">
        <v>200</v>
      </c>
      <c r="I2974" s="3">
        <v>0.1</v>
      </c>
      <c r="J2974" t="s">
        <v>70</v>
      </c>
      <c r="K2974" t="s">
        <v>60</v>
      </c>
      <c r="L2974" t="s">
        <v>37</v>
      </c>
      <c r="M2974" s="4">
        <f>+TablaVentas[[#This Row],[Cantidad]]*TablaVentas[[#This Row],[Precio_unitario]]*(1-TablaVentas[[#This Row],[Descuento]])</f>
        <v>3960</v>
      </c>
    </row>
    <row r="2975" spans="1:13" x14ac:dyDescent="0.25">
      <c r="A2975" t="s">
        <v>3045</v>
      </c>
      <c r="B2975">
        <v>45830</v>
      </c>
      <c r="C2975" t="s">
        <v>48</v>
      </c>
      <c r="D2975" t="s">
        <v>66</v>
      </c>
      <c r="E2975" t="s">
        <v>20</v>
      </c>
      <c r="F2975" t="s">
        <v>21</v>
      </c>
      <c r="G2975">
        <v>37</v>
      </c>
      <c r="H2975" s="4">
        <v>800</v>
      </c>
      <c r="I2975" s="3">
        <v>0.2</v>
      </c>
      <c r="J2975" t="s">
        <v>72</v>
      </c>
      <c r="K2975" t="s">
        <v>60</v>
      </c>
      <c r="L2975" t="s">
        <v>37</v>
      </c>
      <c r="M2975" s="4">
        <f>+TablaVentas[[#This Row],[Cantidad]]*TablaVentas[[#This Row],[Precio_unitario]]*(1-TablaVentas[[#This Row],[Descuento]])</f>
        <v>23680</v>
      </c>
    </row>
    <row r="2976" spans="1:13" x14ac:dyDescent="0.25">
      <c r="A2976" t="s">
        <v>3046</v>
      </c>
      <c r="B2976">
        <v>45997</v>
      </c>
      <c r="C2976" t="s">
        <v>48</v>
      </c>
      <c r="D2976" t="s">
        <v>64</v>
      </c>
      <c r="E2976" t="s">
        <v>17</v>
      </c>
      <c r="F2976" t="s">
        <v>18</v>
      </c>
      <c r="G2976">
        <v>25</v>
      </c>
      <c r="H2976" s="4">
        <v>1200</v>
      </c>
      <c r="I2976" s="3">
        <v>0.3</v>
      </c>
      <c r="J2976" t="s">
        <v>72</v>
      </c>
      <c r="K2976" t="s">
        <v>61</v>
      </c>
      <c r="L2976" t="s">
        <v>56</v>
      </c>
      <c r="M2976" s="4">
        <f>+TablaVentas[[#This Row],[Cantidad]]*TablaVentas[[#This Row],[Precio_unitario]]*(1-TablaVentas[[#This Row],[Descuento]])</f>
        <v>21000</v>
      </c>
    </row>
    <row r="2977" spans="1:13" x14ac:dyDescent="0.25">
      <c r="A2977" t="s">
        <v>3047</v>
      </c>
      <c r="B2977">
        <v>45722</v>
      </c>
      <c r="C2977" t="s">
        <v>46</v>
      </c>
      <c r="D2977" t="s">
        <v>65</v>
      </c>
      <c r="E2977" t="s">
        <v>19</v>
      </c>
      <c r="F2977" t="s">
        <v>16</v>
      </c>
      <c r="G2977">
        <v>11</v>
      </c>
      <c r="H2977" s="4">
        <v>200</v>
      </c>
      <c r="I2977" s="3">
        <v>0.1</v>
      </c>
      <c r="J2977" t="s">
        <v>74</v>
      </c>
      <c r="K2977" t="s">
        <v>58</v>
      </c>
      <c r="L2977" t="s">
        <v>30</v>
      </c>
      <c r="M2977" s="4">
        <f>+TablaVentas[[#This Row],[Cantidad]]*TablaVentas[[#This Row],[Precio_unitario]]*(1-TablaVentas[[#This Row],[Descuento]])</f>
        <v>1980</v>
      </c>
    </row>
    <row r="2978" spans="1:13" x14ac:dyDescent="0.25">
      <c r="A2978" t="s">
        <v>3048</v>
      </c>
      <c r="B2978">
        <v>45912</v>
      </c>
      <c r="C2978" t="s">
        <v>45</v>
      </c>
      <c r="D2978" t="s">
        <v>64</v>
      </c>
      <c r="E2978" t="s">
        <v>17</v>
      </c>
      <c r="F2978" t="s">
        <v>18</v>
      </c>
      <c r="G2978">
        <v>40</v>
      </c>
      <c r="H2978" s="4">
        <v>1200</v>
      </c>
      <c r="I2978" s="3">
        <v>0.3</v>
      </c>
      <c r="J2978" t="s">
        <v>72</v>
      </c>
      <c r="K2978" t="s">
        <v>59</v>
      </c>
      <c r="L2978" t="s">
        <v>34</v>
      </c>
      <c r="M2978" s="4">
        <f>+TablaVentas[[#This Row],[Cantidad]]*TablaVentas[[#This Row],[Precio_unitario]]*(1-TablaVentas[[#This Row],[Descuento]])</f>
        <v>33600</v>
      </c>
    </row>
    <row r="2979" spans="1:13" x14ac:dyDescent="0.25">
      <c r="A2979" t="s">
        <v>3049</v>
      </c>
      <c r="B2979">
        <v>46001</v>
      </c>
      <c r="C2979" t="s">
        <v>47</v>
      </c>
      <c r="D2979" t="s">
        <v>64</v>
      </c>
      <c r="E2979" t="s">
        <v>17</v>
      </c>
      <c r="F2979" t="s">
        <v>18</v>
      </c>
      <c r="G2979">
        <v>27</v>
      </c>
      <c r="H2979" s="4">
        <v>1200</v>
      </c>
      <c r="I2979" s="3">
        <v>0.3</v>
      </c>
      <c r="J2979" t="s">
        <v>70</v>
      </c>
      <c r="K2979" t="s">
        <v>60</v>
      </c>
      <c r="L2979" t="s">
        <v>37</v>
      </c>
      <c r="M2979" s="4">
        <f>+TablaVentas[[#This Row],[Cantidad]]*TablaVentas[[#This Row],[Precio_unitario]]*(1-TablaVentas[[#This Row],[Descuento]])</f>
        <v>22680</v>
      </c>
    </row>
    <row r="2980" spans="1:13" x14ac:dyDescent="0.25">
      <c r="A2980" t="s">
        <v>3050</v>
      </c>
      <c r="B2980">
        <v>45812</v>
      </c>
      <c r="C2980" t="s">
        <v>48</v>
      </c>
      <c r="D2980" t="s">
        <v>66</v>
      </c>
      <c r="E2980" t="s">
        <v>20</v>
      </c>
      <c r="F2980" t="s">
        <v>21</v>
      </c>
      <c r="G2980">
        <v>17</v>
      </c>
      <c r="H2980" s="4">
        <v>800</v>
      </c>
      <c r="I2980" s="3">
        <v>0.2</v>
      </c>
      <c r="J2980" t="s">
        <v>74</v>
      </c>
      <c r="K2980" t="s">
        <v>60</v>
      </c>
      <c r="L2980" t="s">
        <v>37</v>
      </c>
      <c r="M2980" s="4">
        <f>+TablaVentas[[#This Row],[Cantidad]]*TablaVentas[[#This Row],[Precio_unitario]]*(1-TablaVentas[[#This Row],[Descuento]])</f>
        <v>10880</v>
      </c>
    </row>
    <row r="2981" spans="1:13" x14ac:dyDescent="0.25">
      <c r="A2981" t="s">
        <v>3051</v>
      </c>
      <c r="B2981">
        <v>46002</v>
      </c>
      <c r="C2981" t="s">
        <v>46</v>
      </c>
      <c r="D2981" t="s">
        <v>64</v>
      </c>
      <c r="E2981" t="s">
        <v>17</v>
      </c>
      <c r="F2981" t="s">
        <v>18</v>
      </c>
      <c r="G2981">
        <v>29</v>
      </c>
      <c r="H2981" s="4">
        <v>1200</v>
      </c>
      <c r="I2981" s="3">
        <v>0.3</v>
      </c>
      <c r="J2981" t="s">
        <v>72</v>
      </c>
      <c r="K2981" t="s">
        <v>58</v>
      </c>
      <c r="L2981" t="s">
        <v>30</v>
      </c>
      <c r="M2981" s="4">
        <f>+TablaVentas[[#This Row],[Cantidad]]*TablaVentas[[#This Row],[Precio_unitario]]*(1-TablaVentas[[#This Row],[Descuento]])</f>
        <v>24360</v>
      </c>
    </row>
    <row r="2982" spans="1:13" x14ac:dyDescent="0.25">
      <c r="A2982" t="s">
        <v>3052</v>
      </c>
      <c r="B2982">
        <v>45831</v>
      </c>
      <c r="C2982" t="s">
        <v>45</v>
      </c>
      <c r="D2982" t="s">
        <v>64</v>
      </c>
      <c r="E2982" t="s">
        <v>17</v>
      </c>
      <c r="F2982" t="s">
        <v>18</v>
      </c>
      <c r="G2982">
        <v>15</v>
      </c>
      <c r="H2982" s="4">
        <v>1200</v>
      </c>
      <c r="I2982" s="3">
        <v>0.3</v>
      </c>
      <c r="J2982" t="s">
        <v>72</v>
      </c>
      <c r="K2982" t="s">
        <v>58</v>
      </c>
      <c r="L2982" t="s">
        <v>30</v>
      </c>
      <c r="M2982" s="4">
        <f>+TablaVentas[[#This Row],[Cantidad]]*TablaVentas[[#This Row],[Precio_unitario]]*(1-TablaVentas[[#This Row],[Descuento]])</f>
        <v>12600</v>
      </c>
    </row>
    <row r="2983" spans="1:13" x14ac:dyDescent="0.25">
      <c r="A2983" t="s">
        <v>3053</v>
      </c>
      <c r="B2983">
        <v>45782</v>
      </c>
      <c r="C2983" t="s">
        <v>47</v>
      </c>
      <c r="D2983" t="s">
        <v>65</v>
      </c>
      <c r="E2983" t="s">
        <v>19</v>
      </c>
      <c r="F2983" t="s">
        <v>16</v>
      </c>
      <c r="G2983">
        <v>38</v>
      </c>
      <c r="H2983" s="4">
        <v>200</v>
      </c>
      <c r="I2983" s="3">
        <v>0.1</v>
      </c>
      <c r="J2983" t="s">
        <v>70</v>
      </c>
      <c r="K2983" t="s">
        <v>60</v>
      </c>
      <c r="L2983" t="s">
        <v>37</v>
      </c>
      <c r="M2983" s="4">
        <f>+TablaVentas[[#This Row],[Cantidad]]*TablaVentas[[#This Row],[Precio_unitario]]*(1-TablaVentas[[#This Row],[Descuento]])</f>
        <v>6840</v>
      </c>
    </row>
    <row r="2984" spans="1:13" x14ac:dyDescent="0.25">
      <c r="A2984" t="s">
        <v>3054</v>
      </c>
      <c r="B2984">
        <v>45856</v>
      </c>
      <c r="C2984" t="s">
        <v>46</v>
      </c>
      <c r="D2984" t="s">
        <v>65</v>
      </c>
      <c r="E2984" t="s">
        <v>19</v>
      </c>
      <c r="F2984" t="s">
        <v>16</v>
      </c>
      <c r="G2984">
        <v>5</v>
      </c>
      <c r="H2984" s="4">
        <v>200</v>
      </c>
      <c r="I2984" s="3">
        <v>0.1</v>
      </c>
      <c r="J2984" t="s">
        <v>74</v>
      </c>
      <c r="K2984" t="s">
        <v>60</v>
      </c>
      <c r="L2984" t="s">
        <v>37</v>
      </c>
      <c r="M2984" s="4">
        <f>+TablaVentas[[#This Row],[Cantidad]]*TablaVentas[[#This Row],[Precio_unitario]]*(1-TablaVentas[[#This Row],[Descuento]])</f>
        <v>900</v>
      </c>
    </row>
    <row r="2985" spans="1:13" x14ac:dyDescent="0.25">
      <c r="A2985" t="s">
        <v>3055</v>
      </c>
      <c r="B2985">
        <v>45667</v>
      </c>
      <c r="C2985" t="s">
        <v>48</v>
      </c>
      <c r="D2985" t="s">
        <v>65</v>
      </c>
      <c r="E2985" t="s">
        <v>19</v>
      </c>
      <c r="F2985" t="s">
        <v>16</v>
      </c>
      <c r="G2985">
        <v>14</v>
      </c>
      <c r="H2985" s="4">
        <v>200</v>
      </c>
      <c r="I2985" s="3">
        <v>0.1</v>
      </c>
      <c r="J2985" t="s">
        <v>72</v>
      </c>
      <c r="K2985" t="s">
        <v>60</v>
      </c>
      <c r="L2985" t="s">
        <v>37</v>
      </c>
      <c r="M2985" s="4">
        <f>+TablaVentas[[#This Row],[Cantidad]]*TablaVentas[[#This Row],[Precio_unitario]]*(1-TablaVentas[[#This Row],[Descuento]])</f>
        <v>2520</v>
      </c>
    </row>
    <row r="2986" spans="1:13" x14ac:dyDescent="0.25">
      <c r="A2986" t="s">
        <v>3056</v>
      </c>
      <c r="B2986">
        <v>45751</v>
      </c>
      <c r="C2986" t="s">
        <v>47</v>
      </c>
      <c r="D2986" t="s">
        <v>66</v>
      </c>
      <c r="E2986" t="s">
        <v>20</v>
      </c>
      <c r="F2986" t="s">
        <v>21</v>
      </c>
      <c r="G2986">
        <v>42</v>
      </c>
      <c r="H2986" s="4">
        <v>800</v>
      </c>
      <c r="I2986" s="3">
        <v>0.2</v>
      </c>
      <c r="J2986" t="s">
        <v>72</v>
      </c>
      <c r="K2986" t="s">
        <v>58</v>
      </c>
      <c r="L2986" t="s">
        <v>30</v>
      </c>
      <c r="M2986" s="4">
        <f>+TablaVentas[[#This Row],[Cantidad]]*TablaVentas[[#This Row],[Precio_unitario]]*(1-TablaVentas[[#This Row],[Descuento]])</f>
        <v>26880</v>
      </c>
    </row>
    <row r="2987" spans="1:13" x14ac:dyDescent="0.25">
      <c r="A2987" t="s">
        <v>3057</v>
      </c>
      <c r="B2987">
        <v>45840</v>
      </c>
      <c r="C2987" t="s">
        <v>45</v>
      </c>
      <c r="D2987" t="s">
        <v>65</v>
      </c>
      <c r="E2987" t="s">
        <v>19</v>
      </c>
      <c r="F2987" t="s">
        <v>16</v>
      </c>
      <c r="G2987">
        <v>23</v>
      </c>
      <c r="H2987" s="4">
        <v>200</v>
      </c>
      <c r="I2987" s="3">
        <v>0.1</v>
      </c>
      <c r="J2987" t="s">
        <v>74</v>
      </c>
      <c r="K2987" t="s">
        <v>59</v>
      </c>
      <c r="L2987" t="s">
        <v>34</v>
      </c>
      <c r="M2987" s="4">
        <f>+TablaVentas[[#This Row],[Cantidad]]*TablaVentas[[#This Row],[Precio_unitario]]*(1-TablaVentas[[#This Row],[Descuento]])</f>
        <v>4140</v>
      </c>
    </row>
    <row r="2988" spans="1:13" x14ac:dyDescent="0.25">
      <c r="A2988" t="s">
        <v>3058</v>
      </c>
      <c r="B2988">
        <v>45974</v>
      </c>
      <c r="C2988" t="s">
        <v>46</v>
      </c>
      <c r="D2988" t="s">
        <v>63</v>
      </c>
      <c r="E2988" t="s">
        <v>15</v>
      </c>
      <c r="F2988" t="s">
        <v>16</v>
      </c>
      <c r="G2988">
        <v>39</v>
      </c>
      <c r="H2988" s="4">
        <v>50</v>
      </c>
      <c r="I2988" s="3">
        <v>0.1</v>
      </c>
      <c r="J2988" t="s">
        <v>74</v>
      </c>
      <c r="K2988" t="s">
        <v>60</v>
      </c>
      <c r="L2988" t="s">
        <v>37</v>
      </c>
      <c r="M2988" s="4">
        <f>+TablaVentas[[#This Row],[Cantidad]]*TablaVentas[[#This Row],[Precio_unitario]]*(1-TablaVentas[[#This Row],[Descuento]])</f>
        <v>1755</v>
      </c>
    </row>
    <row r="2989" spans="1:13" x14ac:dyDescent="0.25">
      <c r="A2989" t="s">
        <v>3059</v>
      </c>
      <c r="B2989">
        <v>45924</v>
      </c>
      <c r="C2989" t="s">
        <v>48</v>
      </c>
      <c r="D2989" t="s">
        <v>66</v>
      </c>
      <c r="E2989" t="s">
        <v>20</v>
      </c>
      <c r="F2989" t="s">
        <v>21</v>
      </c>
      <c r="G2989">
        <v>41</v>
      </c>
      <c r="H2989" s="4">
        <v>800</v>
      </c>
      <c r="I2989" s="3">
        <v>0.2</v>
      </c>
      <c r="J2989" t="s">
        <v>70</v>
      </c>
      <c r="K2989" t="s">
        <v>58</v>
      </c>
      <c r="L2989" t="s">
        <v>30</v>
      </c>
      <c r="M2989" s="4">
        <f>+TablaVentas[[#This Row],[Cantidad]]*TablaVentas[[#This Row],[Precio_unitario]]*(1-TablaVentas[[#This Row],[Descuento]])</f>
        <v>26240</v>
      </c>
    </row>
    <row r="2990" spans="1:13" x14ac:dyDescent="0.25">
      <c r="A2990" t="s">
        <v>3060</v>
      </c>
      <c r="B2990">
        <v>45867</v>
      </c>
      <c r="C2990" t="s">
        <v>45</v>
      </c>
      <c r="D2990" t="s">
        <v>66</v>
      </c>
      <c r="E2990" t="s">
        <v>20</v>
      </c>
      <c r="F2990" t="s">
        <v>21</v>
      </c>
      <c r="G2990">
        <v>18</v>
      </c>
      <c r="H2990" s="4">
        <v>800</v>
      </c>
      <c r="I2990" s="3">
        <v>0.2</v>
      </c>
      <c r="J2990" t="s">
        <v>74</v>
      </c>
      <c r="K2990" t="s">
        <v>61</v>
      </c>
      <c r="L2990" t="s">
        <v>56</v>
      </c>
      <c r="M2990" s="4">
        <f>+TablaVentas[[#This Row],[Cantidad]]*TablaVentas[[#This Row],[Precio_unitario]]*(1-TablaVentas[[#This Row],[Descuento]])</f>
        <v>11520</v>
      </c>
    </row>
    <row r="2991" spans="1:13" x14ac:dyDescent="0.25">
      <c r="A2991" t="s">
        <v>3061</v>
      </c>
      <c r="B2991">
        <v>45903</v>
      </c>
      <c r="C2991" t="s">
        <v>46</v>
      </c>
      <c r="D2991" t="s">
        <v>65</v>
      </c>
      <c r="E2991" t="s">
        <v>19</v>
      </c>
      <c r="F2991" t="s">
        <v>16</v>
      </c>
      <c r="G2991">
        <v>12</v>
      </c>
      <c r="H2991" s="4">
        <v>200</v>
      </c>
      <c r="I2991" s="3">
        <v>0.1</v>
      </c>
      <c r="J2991" t="s">
        <v>74</v>
      </c>
      <c r="K2991" t="s">
        <v>60</v>
      </c>
      <c r="L2991" t="s">
        <v>37</v>
      </c>
      <c r="M2991" s="4">
        <f>+TablaVentas[[#This Row],[Cantidad]]*TablaVentas[[#This Row],[Precio_unitario]]*(1-TablaVentas[[#This Row],[Descuento]])</f>
        <v>2160</v>
      </c>
    </row>
    <row r="2992" spans="1:13" x14ac:dyDescent="0.25">
      <c r="A2992" t="s">
        <v>3062</v>
      </c>
      <c r="B2992">
        <v>45785</v>
      </c>
      <c r="C2992" t="s">
        <v>48</v>
      </c>
      <c r="D2992" t="s">
        <v>65</v>
      </c>
      <c r="E2992" t="s">
        <v>19</v>
      </c>
      <c r="F2992" t="s">
        <v>16</v>
      </c>
      <c r="G2992">
        <v>13</v>
      </c>
      <c r="H2992" s="4">
        <v>200</v>
      </c>
      <c r="I2992" s="3">
        <v>0.1</v>
      </c>
      <c r="J2992" t="s">
        <v>72</v>
      </c>
      <c r="K2992" t="s">
        <v>60</v>
      </c>
      <c r="L2992" t="s">
        <v>37</v>
      </c>
      <c r="M2992" s="4">
        <f>+TablaVentas[[#This Row],[Cantidad]]*TablaVentas[[#This Row],[Precio_unitario]]*(1-TablaVentas[[#This Row],[Descuento]])</f>
        <v>2340</v>
      </c>
    </row>
    <row r="2993" spans="1:13" x14ac:dyDescent="0.25">
      <c r="A2993" t="s">
        <v>3063</v>
      </c>
      <c r="B2993">
        <v>45737</v>
      </c>
      <c r="C2993" t="s">
        <v>45</v>
      </c>
      <c r="D2993" t="s">
        <v>63</v>
      </c>
      <c r="E2993" t="s">
        <v>15</v>
      </c>
      <c r="F2993" t="s">
        <v>16</v>
      </c>
      <c r="G2993">
        <v>31</v>
      </c>
      <c r="H2993" s="4">
        <v>50</v>
      </c>
      <c r="I2993" s="3">
        <v>0.1</v>
      </c>
      <c r="J2993" t="s">
        <v>70</v>
      </c>
      <c r="K2993" t="s">
        <v>61</v>
      </c>
      <c r="L2993" t="s">
        <v>56</v>
      </c>
      <c r="M2993" s="4">
        <f>+TablaVentas[[#This Row],[Cantidad]]*TablaVentas[[#This Row],[Precio_unitario]]*(1-TablaVentas[[#This Row],[Descuento]])</f>
        <v>1395</v>
      </c>
    </row>
    <row r="2994" spans="1:13" x14ac:dyDescent="0.25">
      <c r="A2994" t="s">
        <v>3064</v>
      </c>
      <c r="B2994">
        <v>45821</v>
      </c>
      <c r="C2994" t="s">
        <v>48</v>
      </c>
      <c r="D2994" t="s">
        <v>66</v>
      </c>
      <c r="E2994" t="s">
        <v>20</v>
      </c>
      <c r="F2994" t="s">
        <v>21</v>
      </c>
      <c r="G2994">
        <v>9</v>
      </c>
      <c r="H2994" s="4">
        <v>800</v>
      </c>
      <c r="I2994" s="3">
        <v>0.2</v>
      </c>
      <c r="J2994" t="s">
        <v>74</v>
      </c>
      <c r="K2994" t="s">
        <v>58</v>
      </c>
      <c r="L2994" t="s">
        <v>30</v>
      </c>
      <c r="M2994" s="4">
        <f>+TablaVentas[[#This Row],[Cantidad]]*TablaVentas[[#This Row],[Precio_unitario]]*(1-TablaVentas[[#This Row],[Descuento]])</f>
        <v>5760</v>
      </c>
    </row>
    <row r="2995" spans="1:13" x14ac:dyDescent="0.25">
      <c r="A2995" t="s">
        <v>3065</v>
      </c>
      <c r="B2995">
        <v>45879</v>
      </c>
      <c r="C2995" t="s">
        <v>47</v>
      </c>
      <c r="D2995" t="s">
        <v>65</v>
      </c>
      <c r="E2995" t="s">
        <v>19</v>
      </c>
      <c r="F2995" t="s">
        <v>16</v>
      </c>
      <c r="G2995">
        <v>37</v>
      </c>
      <c r="H2995" s="4">
        <v>200</v>
      </c>
      <c r="I2995" s="3">
        <v>0.1</v>
      </c>
      <c r="J2995" t="s">
        <v>70</v>
      </c>
      <c r="K2995" t="s">
        <v>61</v>
      </c>
      <c r="L2995" t="s">
        <v>56</v>
      </c>
      <c r="M2995" s="4">
        <f>+TablaVentas[[#This Row],[Cantidad]]*TablaVentas[[#This Row],[Precio_unitario]]*(1-TablaVentas[[#This Row],[Descuento]])</f>
        <v>6660</v>
      </c>
    </row>
    <row r="2996" spans="1:13" x14ac:dyDescent="0.25">
      <c r="A2996" t="s">
        <v>3066</v>
      </c>
      <c r="B2996">
        <v>45935</v>
      </c>
      <c r="C2996" t="s">
        <v>45</v>
      </c>
      <c r="D2996" t="s">
        <v>66</v>
      </c>
      <c r="E2996" t="s">
        <v>20</v>
      </c>
      <c r="F2996" t="s">
        <v>21</v>
      </c>
      <c r="G2996">
        <v>36</v>
      </c>
      <c r="H2996" s="4">
        <v>800</v>
      </c>
      <c r="I2996" s="3">
        <v>0.2</v>
      </c>
      <c r="J2996" t="s">
        <v>70</v>
      </c>
      <c r="K2996" t="s">
        <v>59</v>
      </c>
      <c r="L2996" t="s">
        <v>34</v>
      </c>
      <c r="M2996" s="4">
        <f>+TablaVentas[[#This Row],[Cantidad]]*TablaVentas[[#This Row],[Precio_unitario]]*(1-TablaVentas[[#This Row],[Descuento]])</f>
        <v>23040</v>
      </c>
    </row>
    <row r="2997" spans="1:13" x14ac:dyDescent="0.25">
      <c r="A2997" t="s">
        <v>3067</v>
      </c>
      <c r="B2997">
        <v>45675</v>
      </c>
      <c r="C2997" t="s">
        <v>47</v>
      </c>
      <c r="D2997" t="s">
        <v>63</v>
      </c>
      <c r="E2997" t="s">
        <v>15</v>
      </c>
      <c r="F2997" t="s">
        <v>16</v>
      </c>
      <c r="G2997">
        <v>16</v>
      </c>
      <c r="H2997" s="4">
        <v>50</v>
      </c>
      <c r="I2997" s="3">
        <v>0.1</v>
      </c>
      <c r="J2997" t="s">
        <v>72</v>
      </c>
      <c r="K2997" t="s">
        <v>59</v>
      </c>
      <c r="L2997" t="s">
        <v>34</v>
      </c>
      <c r="M2997" s="4">
        <f>+TablaVentas[[#This Row],[Cantidad]]*TablaVentas[[#This Row],[Precio_unitario]]*(1-TablaVentas[[#This Row],[Descuento]])</f>
        <v>720</v>
      </c>
    </row>
    <row r="2998" spans="1:13" x14ac:dyDescent="0.25">
      <c r="A2998" t="s">
        <v>3068</v>
      </c>
      <c r="B2998">
        <v>45717</v>
      </c>
      <c r="C2998" t="s">
        <v>45</v>
      </c>
      <c r="D2998" t="s">
        <v>63</v>
      </c>
      <c r="E2998" t="s">
        <v>15</v>
      </c>
      <c r="F2998" t="s">
        <v>16</v>
      </c>
      <c r="G2998">
        <v>38</v>
      </c>
      <c r="H2998" s="4">
        <v>50</v>
      </c>
      <c r="I2998" s="3">
        <v>0.1</v>
      </c>
      <c r="J2998" t="s">
        <v>70</v>
      </c>
      <c r="K2998" t="s">
        <v>60</v>
      </c>
      <c r="L2998" t="s">
        <v>37</v>
      </c>
      <c r="M2998" s="4">
        <f>+TablaVentas[[#This Row],[Cantidad]]*TablaVentas[[#This Row],[Precio_unitario]]*(1-TablaVentas[[#This Row],[Descuento]])</f>
        <v>1710</v>
      </c>
    </row>
    <row r="2999" spans="1:13" x14ac:dyDescent="0.25">
      <c r="A2999" t="s">
        <v>3069</v>
      </c>
      <c r="B2999">
        <v>45841</v>
      </c>
      <c r="C2999" t="s">
        <v>45</v>
      </c>
      <c r="D2999" t="s">
        <v>63</v>
      </c>
      <c r="E2999" t="s">
        <v>15</v>
      </c>
      <c r="F2999" t="s">
        <v>16</v>
      </c>
      <c r="G2999">
        <v>23</v>
      </c>
      <c r="H2999" s="4">
        <v>50</v>
      </c>
      <c r="I2999" s="3">
        <v>0.1</v>
      </c>
      <c r="J2999" t="s">
        <v>70</v>
      </c>
      <c r="K2999" t="s">
        <v>62</v>
      </c>
      <c r="L2999" t="s">
        <v>57</v>
      </c>
      <c r="M2999" s="4">
        <f>+TablaVentas[[#This Row],[Cantidad]]*TablaVentas[[#This Row],[Precio_unitario]]*(1-TablaVentas[[#This Row],[Descuento]])</f>
        <v>1035</v>
      </c>
    </row>
    <row r="3000" spans="1:13" x14ac:dyDescent="0.25">
      <c r="A3000" t="s">
        <v>3070</v>
      </c>
      <c r="B3000">
        <v>46004</v>
      </c>
      <c r="C3000" t="s">
        <v>48</v>
      </c>
      <c r="D3000" t="s">
        <v>63</v>
      </c>
      <c r="E3000" t="s">
        <v>15</v>
      </c>
      <c r="F3000" t="s">
        <v>16</v>
      </c>
      <c r="G3000">
        <v>40</v>
      </c>
      <c r="H3000" s="4">
        <v>50</v>
      </c>
      <c r="I3000" s="3">
        <v>0.1</v>
      </c>
      <c r="J3000" t="s">
        <v>70</v>
      </c>
      <c r="K3000" t="s">
        <v>60</v>
      </c>
      <c r="L3000" t="s">
        <v>37</v>
      </c>
      <c r="M3000" s="4">
        <f>+TablaVentas[[#This Row],[Cantidad]]*TablaVentas[[#This Row],[Precio_unitario]]*(1-TablaVentas[[#This Row],[Descuento]])</f>
        <v>1800</v>
      </c>
    </row>
    <row r="3001" spans="1:13" x14ac:dyDescent="0.25">
      <c r="A3001" t="s">
        <v>3071</v>
      </c>
      <c r="B3001">
        <v>45975</v>
      </c>
      <c r="C3001" t="s">
        <v>45</v>
      </c>
      <c r="D3001" t="s">
        <v>64</v>
      </c>
      <c r="E3001" t="s">
        <v>17</v>
      </c>
      <c r="F3001" t="s">
        <v>18</v>
      </c>
      <c r="G3001">
        <v>24</v>
      </c>
      <c r="H3001" s="4">
        <v>1200</v>
      </c>
      <c r="I3001" s="3">
        <v>0.3</v>
      </c>
      <c r="J3001" t="s">
        <v>70</v>
      </c>
      <c r="K3001" t="s">
        <v>60</v>
      </c>
      <c r="L3001" t="s">
        <v>37</v>
      </c>
      <c r="M3001" s="4">
        <f>+TablaVentas[[#This Row],[Cantidad]]*TablaVentas[[#This Row],[Precio_unitario]]*(1-TablaVentas[[#This Row],[Descuento]])</f>
        <v>20160</v>
      </c>
    </row>
    <row r="3002" spans="1:13" x14ac:dyDescent="0.25">
      <c r="A3002" t="s">
        <v>3072</v>
      </c>
      <c r="B3002">
        <v>45785</v>
      </c>
      <c r="C3002" t="s">
        <v>48</v>
      </c>
      <c r="D3002" t="s">
        <v>65</v>
      </c>
      <c r="E3002" t="s">
        <v>19</v>
      </c>
      <c r="F3002" t="s">
        <v>16</v>
      </c>
      <c r="G3002">
        <v>13</v>
      </c>
      <c r="H3002" s="4">
        <v>200</v>
      </c>
      <c r="I3002" s="3">
        <v>0.1</v>
      </c>
      <c r="J3002" t="s">
        <v>74</v>
      </c>
      <c r="K3002" t="s">
        <v>62</v>
      </c>
      <c r="L3002" t="s">
        <v>57</v>
      </c>
      <c r="M3002" s="4">
        <f>+TablaVentas[[#This Row],[Cantidad]]*TablaVentas[[#This Row],[Precio_unitario]]*(1-TablaVentas[[#This Row],[Descuento]])</f>
        <v>2340</v>
      </c>
    </row>
    <row r="3003" spans="1:13" x14ac:dyDescent="0.25">
      <c r="A3003" t="s">
        <v>3073</v>
      </c>
      <c r="B3003">
        <v>45967</v>
      </c>
      <c r="C3003" t="s">
        <v>45</v>
      </c>
      <c r="D3003" t="s">
        <v>64</v>
      </c>
      <c r="E3003" t="s">
        <v>17</v>
      </c>
      <c r="F3003" t="s">
        <v>18</v>
      </c>
      <c r="G3003">
        <v>13</v>
      </c>
      <c r="H3003" s="4">
        <v>1200</v>
      </c>
      <c r="I3003" s="3">
        <v>0.3</v>
      </c>
      <c r="J3003" t="s">
        <v>74</v>
      </c>
      <c r="K3003" t="s">
        <v>61</v>
      </c>
      <c r="L3003" t="s">
        <v>56</v>
      </c>
      <c r="M3003" s="4">
        <f>+TablaVentas[[#This Row],[Cantidad]]*TablaVentas[[#This Row],[Precio_unitario]]*(1-TablaVentas[[#This Row],[Descuento]])</f>
        <v>10920</v>
      </c>
    </row>
    <row r="3004" spans="1:13" x14ac:dyDescent="0.25">
      <c r="A3004" t="s">
        <v>3074</v>
      </c>
      <c r="B3004">
        <v>45849</v>
      </c>
      <c r="C3004" t="s">
        <v>47</v>
      </c>
      <c r="D3004" t="s">
        <v>65</v>
      </c>
      <c r="E3004" t="s">
        <v>19</v>
      </c>
      <c r="F3004" t="s">
        <v>16</v>
      </c>
      <c r="G3004">
        <v>43</v>
      </c>
      <c r="H3004" s="4">
        <v>200</v>
      </c>
      <c r="I3004" s="3">
        <v>0.1</v>
      </c>
      <c r="J3004" t="s">
        <v>74</v>
      </c>
      <c r="K3004" t="s">
        <v>59</v>
      </c>
      <c r="L3004" t="s">
        <v>34</v>
      </c>
      <c r="M3004" s="4">
        <f>+TablaVentas[[#This Row],[Cantidad]]*TablaVentas[[#This Row],[Precio_unitario]]*(1-TablaVentas[[#This Row],[Descuento]])</f>
        <v>7740</v>
      </c>
    </row>
    <row r="3005" spans="1:13" x14ac:dyDescent="0.25">
      <c r="A3005" t="s">
        <v>3075</v>
      </c>
      <c r="B3005">
        <v>46019</v>
      </c>
      <c r="C3005" t="s">
        <v>46</v>
      </c>
      <c r="D3005" t="s">
        <v>63</v>
      </c>
      <c r="E3005" t="s">
        <v>15</v>
      </c>
      <c r="F3005" t="s">
        <v>16</v>
      </c>
      <c r="G3005">
        <v>45</v>
      </c>
      <c r="H3005" s="4">
        <v>50</v>
      </c>
      <c r="I3005" s="3">
        <v>0.1</v>
      </c>
      <c r="J3005" t="s">
        <v>74</v>
      </c>
      <c r="K3005" t="s">
        <v>61</v>
      </c>
      <c r="L3005" t="s">
        <v>56</v>
      </c>
      <c r="M3005" s="4">
        <f>+TablaVentas[[#This Row],[Cantidad]]*TablaVentas[[#This Row],[Precio_unitario]]*(1-TablaVentas[[#This Row],[Descuento]])</f>
        <v>2025</v>
      </c>
    </row>
    <row r="3006" spans="1:13" x14ac:dyDescent="0.25">
      <c r="A3006" t="s">
        <v>3076</v>
      </c>
      <c r="B3006">
        <v>45892</v>
      </c>
      <c r="C3006" t="s">
        <v>46</v>
      </c>
      <c r="D3006" t="s">
        <v>64</v>
      </c>
      <c r="E3006" t="s">
        <v>17</v>
      </c>
      <c r="F3006" t="s">
        <v>18</v>
      </c>
      <c r="G3006">
        <v>18</v>
      </c>
      <c r="H3006" s="4">
        <v>1200</v>
      </c>
      <c r="I3006" s="3">
        <v>0.3</v>
      </c>
      <c r="J3006" t="s">
        <v>70</v>
      </c>
      <c r="K3006" t="s">
        <v>58</v>
      </c>
      <c r="L3006" t="s">
        <v>30</v>
      </c>
      <c r="M3006" s="4">
        <f>+TablaVentas[[#This Row],[Cantidad]]*TablaVentas[[#This Row],[Precio_unitario]]*(1-TablaVentas[[#This Row],[Descuento]])</f>
        <v>15119.999999999998</v>
      </c>
    </row>
    <row r="3007" spans="1:13" x14ac:dyDescent="0.25">
      <c r="A3007" t="s">
        <v>3077</v>
      </c>
      <c r="B3007">
        <v>45902</v>
      </c>
      <c r="C3007" t="s">
        <v>46</v>
      </c>
      <c r="D3007" t="s">
        <v>65</v>
      </c>
      <c r="E3007" t="s">
        <v>19</v>
      </c>
      <c r="F3007" t="s">
        <v>16</v>
      </c>
      <c r="G3007">
        <v>42</v>
      </c>
      <c r="H3007" s="4">
        <v>200</v>
      </c>
      <c r="I3007" s="3">
        <v>0.1</v>
      </c>
      <c r="J3007" t="s">
        <v>72</v>
      </c>
      <c r="K3007" t="s">
        <v>61</v>
      </c>
      <c r="L3007" t="s">
        <v>56</v>
      </c>
      <c r="M3007" s="4">
        <f>+TablaVentas[[#This Row],[Cantidad]]*TablaVentas[[#This Row],[Precio_unitario]]*(1-TablaVentas[[#This Row],[Descuento]])</f>
        <v>7560</v>
      </c>
    </row>
    <row r="3008" spans="1:13" x14ac:dyDescent="0.25">
      <c r="A3008" t="s">
        <v>3078</v>
      </c>
      <c r="B3008">
        <v>45771</v>
      </c>
      <c r="C3008" t="s">
        <v>47</v>
      </c>
      <c r="D3008" t="s">
        <v>63</v>
      </c>
      <c r="E3008" t="s">
        <v>15</v>
      </c>
      <c r="F3008" t="s">
        <v>16</v>
      </c>
      <c r="G3008">
        <v>21</v>
      </c>
      <c r="H3008" s="4">
        <v>50</v>
      </c>
      <c r="I3008" s="3">
        <v>0.1</v>
      </c>
      <c r="J3008" t="s">
        <v>74</v>
      </c>
      <c r="K3008" t="s">
        <v>59</v>
      </c>
      <c r="L3008" t="s">
        <v>34</v>
      </c>
      <c r="M3008" s="4">
        <f>+TablaVentas[[#This Row],[Cantidad]]*TablaVentas[[#This Row],[Precio_unitario]]*(1-TablaVentas[[#This Row],[Descuento]])</f>
        <v>945</v>
      </c>
    </row>
    <row r="3009" spans="1:13" x14ac:dyDescent="0.25">
      <c r="A3009" t="s">
        <v>3079</v>
      </c>
      <c r="B3009">
        <v>45741</v>
      </c>
      <c r="C3009" t="s">
        <v>47</v>
      </c>
      <c r="D3009" t="s">
        <v>63</v>
      </c>
      <c r="E3009" t="s">
        <v>15</v>
      </c>
      <c r="F3009" t="s">
        <v>16</v>
      </c>
      <c r="G3009">
        <v>39</v>
      </c>
      <c r="H3009" s="4">
        <v>50</v>
      </c>
      <c r="I3009" s="3">
        <v>0.1</v>
      </c>
      <c r="J3009" t="s">
        <v>74</v>
      </c>
      <c r="K3009" t="s">
        <v>60</v>
      </c>
      <c r="L3009" t="s">
        <v>37</v>
      </c>
      <c r="M3009" s="4">
        <f>+TablaVentas[[#This Row],[Cantidad]]*TablaVentas[[#This Row],[Precio_unitario]]*(1-TablaVentas[[#This Row],[Descuento]])</f>
        <v>1755</v>
      </c>
    </row>
    <row r="3010" spans="1:13" x14ac:dyDescent="0.25">
      <c r="A3010" t="s">
        <v>3080</v>
      </c>
      <c r="B3010">
        <v>45768</v>
      </c>
      <c r="C3010" t="s">
        <v>46</v>
      </c>
      <c r="D3010" t="s">
        <v>64</v>
      </c>
      <c r="E3010" t="s">
        <v>17</v>
      </c>
      <c r="F3010" t="s">
        <v>18</v>
      </c>
      <c r="G3010">
        <v>34</v>
      </c>
      <c r="H3010" s="4">
        <v>1200</v>
      </c>
      <c r="I3010" s="3">
        <v>0.3</v>
      </c>
      <c r="J3010" t="s">
        <v>72</v>
      </c>
      <c r="K3010" t="s">
        <v>60</v>
      </c>
      <c r="L3010" t="s">
        <v>37</v>
      </c>
      <c r="M3010" s="4">
        <f>+TablaVentas[[#This Row],[Cantidad]]*TablaVentas[[#This Row],[Precio_unitario]]*(1-TablaVentas[[#This Row],[Descuento]])</f>
        <v>28560</v>
      </c>
    </row>
    <row r="3011" spans="1:13" x14ac:dyDescent="0.25">
      <c r="A3011" t="s">
        <v>3081</v>
      </c>
      <c r="B3011">
        <v>45688</v>
      </c>
      <c r="C3011" t="s">
        <v>46</v>
      </c>
      <c r="D3011" t="s">
        <v>65</v>
      </c>
      <c r="E3011" t="s">
        <v>19</v>
      </c>
      <c r="F3011" t="s">
        <v>16</v>
      </c>
      <c r="G3011">
        <v>21</v>
      </c>
      <c r="H3011" s="4">
        <v>200</v>
      </c>
      <c r="I3011" s="3">
        <v>0.1</v>
      </c>
      <c r="J3011" t="s">
        <v>72</v>
      </c>
      <c r="K3011" t="s">
        <v>61</v>
      </c>
      <c r="L3011" t="s">
        <v>56</v>
      </c>
      <c r="M3011" s="4">
        <f>+TablaVentas[[#This Row],[Cantidad]]*TablaVentas[[#This Row],[Precio_unitario]]*(1-TablaVentas[[#This Row],[Descuento]])</f>
        <v>3780</v>
      </c>
    </row>
    <row r="3012" spans="1:13" x14ac:dyDescent="0.25">
      <c r="A3012" t="s">
        <v>3082</v>
      </c>
      <c r="B3012">
        <v>45835</v>
      </c>
      <c r="C3012" t="s">
        <v>48</v>
      </c>
      <c r="D3012" t="s">
        <v>65</v>
      </c>
      <c r="E3012" t="s">
        <v>19</v>
      </c>
      <c r="F3012" t="s">
        <v>16</v>
      </c>
      <c r="G3012">
        <v>42</v>
      </c>
      <c r="H3012" s="4">
        <v>200</v>
      </c>
      <c r="I3012" s="3">
        <v>0.1</v>
      </c>
      <c r="J3012" t="s">
        <v>74</v>
      </c>
      <c r="K3012" t="s">
        <v>62</v>
      </c>
      <c r="L3012" t="s">
        <v>57</v>
      </c>
      <c r="M3012" s="4">
        <f>+TablaVentas[[#This Row],[Cantidad]]*TablaVentas[[#This Row],[Precio_unitario]]*(1-TablaVentas[[#This Row],[Descuento]])</f>
        <v>7560</v>
      </c>
    </row>
    <row r="3013" spans="1:13" x14ac:dyDescent="0.25">
      <c r="A3013" t="s">
        <v>3083</v>
      </c>
      <c r="B3013">
        <v>45838</v>
      </c>
      <c r="C3013" t="s">
        <v>46</v>
      </c>
      <c r="D3013" t="s">
        <v>65</v>
      </c>
      <c r="E3013" t="s">
        <v>19</v>
      </c>
      <c r="F3013" t="s">
        <v>16</v>
      </c>
      <c r="G3013">
        <v>40</v>
      </c>
      <c r="H3013" s="4">
        <v>200</v>
      </c>
      <c r="I3013" s="3">
        <v>0.1</v>
      </c>
      <c r="J3013" t="s">
        <v>70</v>
      </c>
      <c r="K3013" t="s">
        <v>60</v>
      </c>
      <c r="L3013" t="s">
        <v>37</v>
      </c>
      <c r="M3013" s="4">
        <f>+TablaVentas[[#This Row],[Cantidad]]*TablaVentas[[#This Row],[Precio_unitario]]*(1-TablaVentas[[#This Row],[Descuento]])</f>
        <v>7200</v>
      </c>
    </row>
    <row r="3014" spans="1:13" x14ac:dyDescent="0.25">
      <c r="A3014" t="s">
        <v>3084</v>
      </c>
      <c r="B3014">
        <v>45704</v>
      </c>
      <c r="C3014" t="s">
        <v>45</v>
      </c>
      <c r="D3014" t="s">
        <v>65</v>
      </c>
      <c r="E3014" t="s">
        <v>19</v>
      </c>
      <c r="F3014" t="s">
        <v>16</v>
      </c>
      <c r="G3014">
        <v>44</v>
      </c>
      <c r="H3014" s="4">
        <v>200</v>
      </c>
      <c r="I3014" s="3">
        <v>0.1</v>
      </c>
      <c r="J3014" t="s">
        <v>70</v>
      </c>
      <c r="K3014" t="s">
        <v>61</v>
      </c>
      <c r="L3014" t="s">
        <v>56</v>
      </c>
      <c r="M3014" s="4">
        <f>+TablaVentas[[#This Row],[Cantidad]]*TablaVentas[[#This Row],[Precio_unitario]]*(1-TablaVentas[[#This Row],[Descuento]])</f>
        <v>7920</v>
      </c>
    </row>
    <row r="3015" spans="1:13" x14ac:dyDescent="0.25">
      <c r="A3015" t="s">
        <v>3085</v>
      </c>
      <c r="B3015">
        <v>45757</v>
      </c>
      <c r="C3015" t="s">
        <v>46</v>
      </c>
      <c r="D3015" t="s">
        <v>65</v>
      </c>
      <c r="E3015" t="s">
        <v>19</v>
      </c>
      <c r="F3015" t="s">
        <v>16</v>
      </c>
      <c r="G3015">
        <v>13</v>
      </c>
      <c r="H3015" s="4">
        <v>200</v>
      </c>
      <c r="I3015" s="3">
        <v>0.1</v>
      </c>
      <c r="J3015" t="s">
        <v>74</v>
      </c>
      <c r="K3015" t="s">
        <v>62</v>
      </c>
      <c r="L3015" t="s">
        <v>57</v>
      </c>
      <c r="M3015" s="4">
        <f>+TablaVentas[[#This Row],[Cantidad]]*TablaVentas[[#This Row],[Precio_unitario]]*(1-TablaVentas[[#This Row],[Descuento]])</f>
        <v>2340</v>
      </c>
    </row>
    <row r="3016" spans="1:13" x14ac:dyDescent="0.25">
      <c r="A3016" t="s">
        <v>3086</v>
      </c>
      <c r="B3016">
        <v>45774</v>
      </c>
      <c r="C3016" t="s">
        <v>47</v>
      </c>
      <c r="D3016" t="s">
        <v>64</v>
      </c>
      <c r="E3016" t="s">
        <v>17</v>
      </c>
      <c r="F3016" t="s">
        <v>18</v>
      </c>
      <c r="G3016">
        <v>41</v>
      </c>
      <c r="H3016" s="4">
        <v>1200</v>
      </c>
      <c r="I3016" s="3">
        <v>0.3</v>
      </c>
      <c r="J3016" t="s">
        <v>74</v>
      </c>
      <c r="K3016" t="s">
        <v>61</v>
      </c>
      <c r="L3016" t="s">
        <v>56</v>
      </c>
      <c r="M3016" s="4">
        <f>+TablaVentas[[#This Row],[Cantidad]]*TablaVentas[[#This Row],[Precio_unitario]]*(1-TablaVentas[[#This Row],[Descuento]])</f>
        <v>34440</v>
      </c>
    </row>
    <row r="3017" spans="1:13" x14ac:dyDescent="0.25">
      <c r="A3017" t="s">
        <v>3087</v>
      </c>
      <c r="B3017">
        <v>45670</v>
      </c>
      <c r="C3017" t="s">
        <v>48</v>
      </c>
      <c r="D3017" t="s">
        <v>66</v>
      </c>
      <c r="E3017" t="s">
        <v>20</v>
      </c>
      <c r="F3017" t="s">
        <v>21</v>
      </c>
      <c r="G3017">
        <v>16</v>
      </c>
      <c r="H3017" s="4">
        <v>800</v>
      </c>
      <c r="I3017" s="3">
        <v>0.2</v>
      </c>
      <c r="J3017" t="s">
        <v>74</v>
      </c>
      <c r="K3017" t="s">
        <v>59</v>
      </c>
      <c r="L3017" t="s">
        <v>34</v>
      </c>
      <c r="M3017" s="4">
        <f>+TablaVentas[[#This Row],[Cantidad]]*TablaVentas[[#This Row],[Precio_unitario]]*(1-TablaVentas[[#This Row],[Descuento]])</f>
        <v>10240</v>
      </c>
    </row>
    <row r="3018" spans="1:13" x14ac:dyDescent="0.25">
      <c r="A3018" t="s">
        <v>3088</v>
      </c>
      <c r="B3018">
        <v>45938</v>
      </c>
      <c r="C3018" t="s">
        <v>46</v>
      </c>
      <c r="D3018" t="s">
        <v>65</v>
      </c>
      <c r="E3018" t="s">
        <v>19</v>
      </c>
      <c r="F3018" t="s">
        <v>16</v>
      </c>
      <c r="G3018">
        <v>11</v>
      </c>
      <c r="H3018" s="4">
        <v>200</v>
      </c>
      <c r="I3018" s="3">
        <v>0.1</v>
      </c>
      <c r="J3018" t="s">
        <v>74</v>
      </c>
      <c r="K3018" t="s">
        <v>61</v>
      </c>
      <c r="L3018" t="s">
        <v>56</v>
      </c>
      <c r="M3018" s="4">
        <f>+TablaVentas[[#This Row],[Cantidad]]*TablaVentas[[#This Row],[Precio_unitario]]*(1-TablaVentas[[#This Row],[Descuento]])</f>
        <v>1980</v>
      </c>
    </row>
    <row r="3019" spans="1:13" x14ac:dyDescent="0.25">
      <c r="A3019" t="s">
        <v>3089</v>
      </c>
      <c r="B3019">
        <v>45681</v>
      </c>
      <c r="C3019" t="s">
        <v>46</v>
      </c>
      <c r="D3019" t="s">
        <v>66</v>
      </c>
      <c r="E3019" t="s">
        <v>20</v>
      </c>
      <c r="F3019" t="s">
        <v>21</v>
      </c>
      <c r="G3019">
        <v>26</v>
      </c>
      <c r="H3019" s="4">
        <v>800</v>
      </c>
      <c r="I3019" s="3">
        <v>0.2</v>
      </c>
      <c r="J3019" t="s">
        <v>70</v>
      </c>
      <c r="K3019" t="s">
        <v>58</v>
      </c>
      <c r="L3019" t="s">
        <v>30</v>
      </c>
      <c r="M3019" s="4">
        <f>+TablaVentas[[#This Row],[Cantidad]]*TablaVentas[[#This Row],[Precio_unitario]]*(1-TablaVentas[[#This Row],[Descuento]])</f>
        <v>16640</v>
      </c>
    </row>
    <row r="3020" spans="1:13" x14ac:dyDescent="0.25">
      <c r="A3020" t="s">
        <v>3090</v>
      </c>
      <c r="B3020">
        <v>45749</v>
      </c>
      <c r="C3020" t="s">
        <v>47</v>
      </c>
      <c r="D3020" t="s">
        <v>66</v>
      </c>
      <c r="E3020" t="s">
        <v>20</v>
      </c>
      <c r="F3020" t="s">
        <v>21</v>
      </c>
      <c r="G3020">
        <v>43</v>
      </c>
      <c r="H3020" s="4">
        <v>800</v>
      </c>
      <c r="I3020" s="3">
        <v>0.2</v>
      </c>
      <c r="J3020" t="s">
        <v>70</v>
      </c>
      <c r="K3020" t="s">
        <v>62</v>
      </c>
      <c r="L3020" t="s">
        <v>57</v>
      </c>
      <c r="M3020" s="4">
        <f>+TablaVentas[[#This Row],[Cantidad]]*TablaVentas[[#This Row],[Precio_unitario]]*(1-TablaVentas[[#This Row],[Descuento]])</f>
        <v>27520</v>
      </c>
    </row>
    <row r="3021" spans="1:13" x14ac:dyDescent="0.25">
      <c r="A3021" t="s">
        <v>3091</v>
      </c>
      <c r="B3021">
        <v>45750</v>
      </c>
      <c r="C3021" t="s">
        <v>45</v>
      </c>
      <c r="D3021" t="s">
        <v>64</v>
      </c>
      <c r="E3021" t="s">
        <v>17</v>
      </c>
      <c r="F3021" t="s">
        <v>18</v>
      </c>
      <c r="G3021">
        <v>20</v>
      </c>
      <c r="H3021" s="4">
        <v>1200</v>
      </c>
      <c r="I3021" s="3">
        <v>0.3</v>
      </c>
      <c r="J3021" t="s">
        <v>74</v>
      </c>
      <c r="K3021" t="s">
        <v>58</v>
      </c>
      <c r="L3021" t="s">
        <v>30</v>
      </c>
      <c r="M3021" s="4">
        <f>+TablaVentas[[#This Row],[Cantidad]]*TablaVentas[[#This Row],[Precio_unitario]]*(1-TablaVentas[[#This Row],[Descuento]])</f>
        <v>16800</v>
      </c>
    </row>
    <row r="3022" spans="1:13" x14ac:dyDescent="0.25">
      <c r="A3022" t="s">
        <v>3092</v>
      </c>
      <c r="B3022">
        <v>45823</v>
      </c>
      <c r="C3022" t="s">
        <v>46</v>
      </c>
      <c r="D3022" t="s">
        <v>64</v>
      </c>
      <c r="E3022" t="s">
        <v>17</v>
      </c>
      <c r="F3022" t="s">
        <v>18</v>
      </c>
      <c r="G3022">
        <v>18</v>
      </c>
      <c r="H3022" s="4">
        <v>1200</v>
      </c>
      <c r="I3022" s="3">
        <v>0.3</v>
      </c>
      <c r="J3022" t="s">
        <v>74</v>
      </c>
      <c r="K3022" t="s">
        <v>62</v>
      </c>
      <c r="L3022" t="s">
        <v>57</v>
      </c>
      <c r="M3022" s="4">
        <f>+TablaVentas[[#This Row],[Cantidad]]*TablaVentas[[#This Row],[Precio_unitario]]*(1-TablaVentas[[#This Row],[Descuento]])</f>
        <v>15119.999999999998</v>
      </c>
    </row>
    <row r="3023" spans="1:13" x14ac:dyDescent="0.25">
      <c r="A3023" t="s">
        <v>3093</v>
      </c>
      <c r="B3023">
        <v>45804</v>
      </c>
      <c r="C3023" t="s">
        <v>48</v>
      </c>
      <c r="D3023" t="s">
        <v>66</v>
      </c>
      <c r="E3023" t="s">
        <v>20</v>
      </c>
      <c r="F3023" t="s">
        <v>21</v>
      </c>
      <c r="G3023">
        <v>36</v>
      </c>
      <c r="H3023" s="4">
        <v>800</v>
      </c>
      <c r="I3023" s="3">
        <v>0.2</v>
      </c>
      <c r="J3023" t="s">
        <v>74</v>
      </c>
      <c r="K3023" t="s">
        <v>62</v>
      </c>
      <c r="L3023" t="s">
        <v>57</v>
      </c>
      <c r="M3023" s="4">
        <f>+TablaVentas[[#This Row],[Cantidad]]*TablaVentas[[#This Row],[Precio_unitario]]*(1-TablaVentas[[#This Row],[Descuento]])</f>
        <v>23040</v>
      </c>
    </row>
    <row r="3024" spans="1:13" x14ac:dyDescent="0.25">
      <c r="A3024" t="s">
        <v>3094</v>
      </c>
      <c r="B3024">
        <v>45836</v>
      </c>
      <c r="C3024" t="s">
        <v>45</v>
      </c>
      <c r="D3024" t="s">
        <v>64</v>
      </c>
      <c r="E3024" t="s">
        <v>17</v>
      </c>
      <c r="F3024" t="s">
        <v>18</v>
      </c>
      <c r="G3024">
        <v>41</v>
      </c>
      <c r="H3024" s="4">
        <v>1200</v>
      </c>
      <c r="I3024" s="3">
        <v>0.3</v>
      </c>
      <c r="J3024" t="s">
        <v>72</v>
      </c>
      <c r="K3024" t="s">
        <v>58</v>
      </c>
      <c r="L3024" t="s">
        <v>30</v>
      </c>
      <c r="M3024" s="4">
        <f>+TablaVentas[[#This Row],[Cantidad]]*TablaVentas[[#This Row],[Precio_unitario]]*(1-TablaVentas[[#This Row],[Descuento]])</f>
        <v>34440</v>
      </c>
    </row>
    <row r="3025" spans="1:13" x14ac:dyDescent="0.25">
      <c r="A3025" t="s">
        <v>3095</v>
      </c>
      <c r="B3025">
        <v>45859</v>
      </c>
      <c r="C3025" t="s">
        <v>48</v>
      </c>
      <c r="D3025" t="s">
        <v>63</v>
      </c>
      <c r="E3025" t="s">
        <v>15</v>
      </c>
      <c r="F3025" t="s">
        <v>16</v>
      </c>
      <c r="G3025">
        <v>32</v>
      </c>
      <c r="H3025" s="4">
        <v>50</v>
      </c>
      <c r="I3025" s="3">
        <v>0.1</v>
      </c>
      <c r="J3025" t="s">
        <v>72</v>
      </c>
      <c r="K3025" t="s">
        <v>62</v>
      </c>
      <c r="L3025" t="s">
        <v>57</v>
      </c>
      <c r="M3025" s="4">
        <f>+TablaVentas[[#This Row],[Cantidad]]*TablaVentas[[#This Row],[Precio_unitario]]*(1-TablaVentas[[#This Row],[Descuento]])</f>
        <v>1440</v>
      </c>
    </row>
    <row r="3026" spans="1:13" x14ac:dyDescent="0.25">
      <c r="A3026" t="s">
        <v>3096</v>
      </c>
      <c r="B3026">
        <v>45729</v>
      </c>
      <c r="C3026" t="s">
        <v>46</v>
      </c>
      <c r="D3026" t="s">
        <v>63</v>
      </c>
      <c r="E3026" t="s">
        <v>15</v>
      </c>
      <c r="F3026" t="s">
        <v>16</v>
      </c>
      <c r="G3026">
        <v>45</v>
      </c>
      <c r="H3026" s="4">
        <v>50</v>
      </c>
      <c r="I3026" s="3">
        <v>0.1</v>
      </c>
      <c r="J3026" t="s">
        <v>72</v>
      </c>
      <c r="K3026" t="s">
        <v>58</v>
      </c>
      <c r="L3026" t="s">
        <v>30</v>
      </c>
      <c r="M3026" s="4">
        <f>+TablaVentas[[#This Row],[Cantidad]]*TablaVentas[[#This Row],[Precio_unitario]]*(1-TablaVentas[[#This Row],[Descuento]])</f>
        <v>2025</v>
      </c>
    </row>
    <row r="3027" spans="1:13" x14ac:dyDescent="0.25">
      <c r="A3027" t="s">
        <v>3097</v>
      </c>
      <c r="B3027">
        <v>45706</v>
      </c>
      <c r="C3027" t="s">
        <v>47</v>
      </c>
      <c r="D3027" t="s">
        <v>63</v>
      </c>
      <c r="E3027" t="s">
        <v>15</v>
      </c>
      <c r="F3027" t="s">
        <v>16</v>
      </c>
      <c r="G3027">
        <v>7</v>
      </c>
      <c r="H3027" s="4">
        <v>50</v>
      </c>
      <c r="I3027" s="3">
        <v>0.1</v>
      </c>
      <c r="J3027" t="s">
        <v>70</v>
      </c>
      <c r="K3027" t="s">
        <v>61</v>
      </c>
      <c r="L3027" t="s">
        <v>56</v>
      </c>
      <c r="M3027" s="4">
        <f>+TablaVentas[[#This Row],[Cantidad]]*TablaVentas[[#This Row],[Precio_unitario]]*(1-TablaVentas[[#This Row],[Descuento]])</f>
        <v>315</v>
      </c>
    </row>
    <row r="3028" spans="1:13" x14ac:dyDescent="0.25">
      <c r="A3028" t="s">
        <v>3098</v>
      </c>
      <c r="B3028">
        <v>45711</v>
      </c>
      <c r="C3028" t="s">
        <v>47</v>
      </c>
      <c r="D3028" t="s">
        <v>64</v>
      </c>
      <c r="E3028" t="s">
        <v>17</v>
      </c>
      <c r="F3028" t="s">
        <v>18</v>
      </c>
      <c r="G3028">
        <v>20</v>
      </c>
      <c r="H3028" s="4">
        <v>1200</v>
      </c>
      <c r="I3028" s="3">
        <v>0.3</v>
      </c>
      <c r="J3028" t="s">
        <v>74</v>
      </c>
      <c r="K3028" t="s">
        <v>61</v>
      </c>
      <c r="L3028" t="s">
        <v>56</v>
      </c>
      <c r="M3028" s="4">
        <f>+TablaVentas[[#This Row],[Cantidad]]*TablaVentas[[#This Row],[Precio_unitario]]*(1-TablaVentas[[#This Row],[Descuento]])</f>
        <v>16800</v>
      </c>
    </row>
    <row r="3029" spans="1:13" x14ac:dyDescent="0.25">
      <c r="A3029" t="s">
        <v>3099</v>
      </c>
      <c r="B3029">
        <v>45749</v>
      </c>
      <c r="C3029" t="s">
        <v>48</v>
      </c>
      <c r="D3029" t="s">
        <v>65</v>
      </c>
      <c r="E3029" t="s">
        <v>19</v>
      </c>
      <c r="F3029" t="s">
        <v>16</v>
      </c>
      <c r="G3029">
        <v>20</v>
      </c>
      <c r="H3029" s="4">
        <v>200</v>
      </c>
      <c r="I3029" s="3">
        <v>0.1</v>
      </c>
      <c r="J3029" t="s">
        <v>74</v>
      </c>
      <c r="K3029" t="s">
        <v>60</v>
      </c>
      <c r="L3029" t="s">
        <v>37</v>
      </c>
      <c r="M3029" s="4">
        <f>+TablaVentas[[#This Row],[Cantidad]]*TablaVentas[[#This Row],[Precio_unitario]]*(1-TablaVentas[[#This Row],[Descuento]])</f>
        <v>3600</v>
      </c>
    </row>
    <row r="3030" spans="1:13" x14ac:dyDescent="0.25">
      <c r="A3030" t="s">
        <v>3100</v>
      </c>
      <c r="B3030">
        <v>45909</v>
      </c>
      <c r="C3030" t="s">
        <v>48</v>
      </c>
      <c r="D3030" t="s">
        <v>66</v>
      </c>
      <c r="E3030" t="s">
        <v>20</v>
      </c>
      <c r="F3030" t="s">
        <v>21</v>
      </c>
      <c r="G3030">
        <v>37</v>
      </c>
      <c r="H3030" s="4">
        <v>800</v>
      </c>
      <c r="I3030" s="3">
        <v>0.2</v>
      </c>
      <c r="J3030" t="s">
        <v>72</v>
      </c>
      <c r="K3030" t="s">
        <v>61</v>
      </c>
      <c r="L3030" t="s">
        <v>56</v>
      </c>
      <c r="M3030" s="4">
        <f>+TablaVentas[[#This Row],[Cantidad]]*TablaVentas[[#This Row],[Precio_unitario]]*(1-TablaVentas[[#This Row],[Descuento]])</f>
        <v>23680</v>
      </c>
    </row>
    <row r="3031" spans="1:13" x14ac:dyDescent="0.25">
      <c r="A3031" t="s">
        <v>3101</v>
      </c>
      <c r="B3031">
        <v>45694</v>
      </c>
      <c r="C3031" t="s">
        <v>46</v>
      </c>
      <c r="D3031" t="s">
        <v>63</v>
      </c>
      <c r="E3031" t="s">
        <v>15</v>
      </c>
      <c r="F3031" t="s">
        <v>16</v>
      </c>
      <c r="G3031">
        <v>6</v>
      </c>
      <c r="H3031" s="4">
        <v>50</v>
      </c>
      <c r="I3031" s="3">
        <v>0.1</v>
      </c>
      <c r="J3031" t="s">
        <v>72</v>
      </c>
      <c r="K3031" t="s">
        <v>58</v>
      </c>
      <c r="L3031" t="s">
        <v>30</v>
      </c>
      <c r="M3031" s="4">
        <f>+TablaVentas[[#This Row],[Cantidad]]*TablaVentas[[#This Row],[Precio_unitario]]*(1-TablaVentas[[#This Row],[Descuento]])</f>
        <v>270</v>
      </c>
    </row>
    <row r="3032" spans="1:13" x14ac:dyDescent="0.25">
      <c r="A3032" t="s">
        <v>3102</v>
      </c>
      <c r="B3032">
        <v>45869</v>
      </c>
      <c r="C3032" t="s">
        <v>45</v>
      </c>
      <c r="D3032" t="s">
        <v>66</v>
      </c>
      <c r="E3032" t="s">
        <v>20</v>
      </c>
      <c r="F3032" t="s">
        <v>21</v>
      </c>
      <c r="G3032">
        <v>16</v>
      </c>
      <c r="H3032" s="4">
        <v>800</v>
      </c>
      <c r="I3032" s="3">
        <v>0.2</v>
      </c>
      <c r="J3032" t="s">
        <v>74</v>
      </c>
      <c r="K3032" t="s">
        <v>62</v>
      </c>
      <c r="L3032" t="s">
        <v>57</v>
      </c>
      <c r="M3032" s="4">
        <f>+TablaVentas[[#This Row],[Cantidad]]*TablaVentas[[#This Row],[Precio_unitario]]*(1-TablaVentas[[#This Row],[Descuento]])</f>
        <v>10240</v>
      </c>
    </row>
    <row r="3033" spans="1:13" x14ac:dyDescent="0.25">
      <c r="A3033" t="s">
        <v>3103</v>
      </c>
      <c r="B3033">
        <v>45824</v>
      </c>
      <c r="C3033" t="s">
        <v>45</v>
      </c>
      <c r="D3033" t="s">
        <v>66</v>
      </c>
      <c r="E3033" t="s">
        <v>20</v>
      </c>
      <c r="F3033" t="s">
        <v>21</v>
      </c>
      <c r="G3033">
        <v>22</v>
      </c>
      <c r="H3033" s="4">
        <v>800</v>
      </c>
      <c r="I3033" s="3">
        <v>0.2</v>
      </c>
      <c r="J3033" t="s">
        <v>74</v>
      </c>
      <c r="K3033" t="s">
        <v>58</v>
      </c>
      <c r="L3033" t="s">
        <v>30</v>
      </c>
      <c r="M3033" s="4">
        <f>+TablaVentas[[#This Row],[Cantidad]]*TablaVentas[[#This Row],[Precio_unitario]]*(1-TablaVentas[[#This Row],[Descuento]])</f>
        <v>14080</v>
      </c>
    </row>
    <row r="3034" spans="1:13" x14ac:dyDescent="0.25">
      <c r="A3034" t="s">
        <v>3104</v>
      </c>
      <c r="B3034">
        <v>45934</v>
      </c>
      <c r="C3034" t="s">
        <v>48</v>
      </c>
      <c r="D3034" t="s">
        <v>66</v>
      </c>
      <c r="E3034" t="s">
        <v>20</v>
      </c>
      <c r="F3034" t="s">
        <v>21</v>
      </c>
      <c r="G3034">
        <v>38</v>
      </c>
      <c r="H3034" s="4">
        <v>800</v>
      </c>
      <c r="I3034" s="3">
        <v>0.2</v>
      </c>
      <c r="J3034" t="s">
        <v>72</v>
      </c>
      <c r="K3034" t="s">
        <v>62</v>
      </c>
      <c r="L3034" t="s">
        <v>57</v>
      </c>
      <c r="M3034" s="4">
        <f>+TablaVentas[[#This Row],[Cantidad]]*TablaVentas[[#This Row],[Precio_unitario]]*(1-TablaVentas[[#This Row],[Descuento]])</f>
        <v>24320</v>
      </c>
    </row>
    <row r="3035" spans="1:13" x14ac:dyDescent="0.25">
      <c r="A3035" t="s">
        <v>3105</v>
      </c>
      <c r="B3035">
        <v>45915</v>
      </c>
      <c r="C3035" t="s">
        <v>45</v>
      </c>
      <c r="D3035" t="s">
        <v>65</v>
      </c>
      <c r="E3035" t="s">
        <v>19</v>
      </c>
      <c r="F3035" t="s">
        <v>16</v>
      </c>
      <c r="G3035">
        <v>19</v>
      </c>
      <c r="H3035" s="4">
        <v>200</v>
      </c>
      <c r="I3035" s="3">
        <v>0.1</v>
      </c>
      <c r="J3035" t="s">
        <v>70</v>
      </c>
      <c r="K3035" t="s">
        <v>61</v>
      </c>
      <c r="L3035" t="s">
        <v>56</v>
      </c>
      <c r="M3035" s="4">
        <f>+TablaVentas[[#This Row],[Cantidad]]*TablaVentas[[#This Row],[Precio_unitario]]*(1-TablaVentas[[#This Row],[Descuento]])</f>
        <v>3420</v>
      </c>
    </row>
    <row r="3036" spans="1:13" x14ac:dyDescent="0.25">
      <c r="A3036" t="s">
        <v>3106</v>
      </c>
      <c r="B3036">
        <v>45737</v>
      </c>
      <c r="C3036" t="s">
        <v>47</v>
      </c>
      <c r="D3036" t="s">
        <v>65</v>
      </c>
      <c r="E3036" t="s">
        <v>19</v>
      </c>
      <c r="F3036" t="s">
        <v>16</v>
      </c>
      <c r="G3036">
        <v>6</v>
      </c>
      <c r="H3036" s="4">
        <v>200</v>
      </c>
      <c r="I3036" s="3">
        <v>0.1</v>
      </c>
      <c r="J3036" t="s">
        <v>74</v>
      </c>
      <c r="K3036" t="s">
        <v>59</v>
      </c>
      <c r="L3036" t="s">
        <v>34</v>
      </c>
      <c r="M3036" s="4">
        <f>+TablaVentas[[#This Row],[Cantidad]]*TablaVentas[[#This Row],[Precio_unitario]]*(1-TablaVentas[[#This Row],[Descuento]])</f>
        <v>1080</v>
      </c>
    </row>
    <row r="3037" spans="1:13" x14ac:dyDescent="0.25">
      <c r="A3037" t="s">
        <v>3107</v>
      </c>
      <c r="B3037">
        <v>45696</v>
      </c>
      <c r="C3037" t="s">
        <v>48</v>
      </c>
      <c r="D3037" t="s">
        <v>64</v>
      </c>
      <c r="E3037" t="s">
        <v>17</v>
      </c>
      <c r="F3037" t="s">
        <v>18</v>
      </c>
      <c r="G3037">
        <v>33</v>
      </c>
      <c r="H3037" s="4">
        <v>1200</v>
      </c>
      <c r="I3037" s="3">
        <v>0.3</v>
      </c>
      <c r="J3037" t="s">
        <v>70</v>
      </c>
      <c r="K3037" t="s">
        <v>61</v>
      </c>
      <c r="L3037" t="s">
        <v>56</v>
      </c>
      <c r="M3037" s="4">
        <f>+TablaVentas[[#This Row],[Cantidad]]*TablaVentas[[#This Row],[Precio_unitario]]*(1-TablaVentas[[#This Row],[Descuento]])</f>
        <v>27720</v>
      </c>
    </row>
    <row r="3038" spans="1:13" x14ac:dyDescent="0.25">
      <c r="A3038" t="s">
        <v>3108</v>
      </c>
      <c r="B3038">
        <v>45942</v>
      </c>
      <c r="C3038" t="s">
        <v>48</v>
      </c>
      <c r="D3038" t="s">
        <v>65</v>
      </c>
      <c r="E3038" t="s">
        <v>19</v>
      </c>
      <c r="F3038" t="s">
        <v>16</v>
      </c>
      <c r="G3038">
        <v>40</v>
      </c>
      <c r="H3038" s="4">
        <v>200</v>
      </c>
      <c r="I3038" s="3">
        <v>0.1</v>
      </c>
      <c r="J3038" t="s">
        <v>74</v>
      </c>
      <c r="K3038" t="s">
        <v>60</v>
      </c>
      <c r="L3038" t="s">
        <v>37</v>
      </c>
      <c r="M3038" s="4">
        <f>+TablaVentas[[#This Row],[Cantidad]]*TablaVentas[[#This Row],[Precio_unitario]]*(1-TablaVentas[[#This Row],[Descuento]])</f>
        <v>7200</v>
      </c>
    </row>
    <row r="3039" spans="1:13" x14ac:dyDescent="0.25">
      <c r="A3039" t="s">
        <v>3109</v>
      </c>
      <c r="B3039">
        <v>45751</v>
      </c>
      <c r="C3039" t="s">
        <v>47</v>
      </c>
      <c r="D3039" t="s">
        <v>64</v>
      </c>
      <c r="E3039" t="s">
        <v>17</v>
      </c>
      <c r="F3039" t="s">
        <v>18</v>
      </c>
      <c r="G3039">
        <v>16</v>
      </c>
      <c r="H3039" s="4">
        <v>1200</v>
      </c>
      <c r="I3039" s="3">
        <v>0.3</v>
      </c>
      <c r="J3039" t="s">
        <v>72</v>
      </c>
      <c r="K3039" t="s">
        <v>61</v>
      </c>
      <c r="L3039" t="s">
        <v>56</v>
      </c>
      <c r="M3039" s="4">
        <f>+TablaVentas[[#This Row],[Cantidad]]*TablaVentas[[#This Row],[Precio_unitario]]*(1-TablaVentas[[#This Row],[Descuento]])</f>
        <v>13440</v>
      </c>
    </row>
    <row r="3040" spans="1:13" x14ac:dyDescent="0.25">
      <c r="A3040" t="s">
        <v>3110</v>
      </c>
      <c r="B3040">
        <v>45807</v>
      </c>
      <c r="C3040" t="s">
        <v>45</v>
      </c>
      <c r="D3040" t="s">
        <v>63</v>
      </c>
      <c r="E3040" t="s">
        <v>15</v>
      </c>
      <c r="F3040" t="s">
        <v>16</v>
      </c>
      <c r="G3040">
        <v>35</v>
      </c>
      <c r="H3040" s="4">
        <v>50</v>
      </c>
      <c r="I3040" s="3">
        <v>0.1</v>
      </c>
      <c r="J3040" t="s">
        <v>70</v>
      </c>
      <c r="K3040" t="s">
        <v>58</v>
      </c>
      <c r="L3040" t="s">
        <v>30</v>
      </c>
      <c r="M3040" s="4">
        <f>+TablaVentas[[#This Row],[Cantidad]]*TablaVentas[[#This Row],[Precio_unitario]]*(1-TablaVentas[[#This Row],[Descuento]])</f>
        <v>1575</v>
      </c>
    </row>
    <row r="3041" spans="1:13" x14ac:dyDescent="0.25">
      <c r="A3041" t="s">
        <v>3111</v>
      </c>
      <c r="B3041">
        <v>45775</v>
      </c>
      <c r="C3041" t="s">
        <v>47</v>
      </c>
      <c r="D3041" t="s">
        <v>65</v>
      </c>
      <c r="E3041" t="s">
        <v>19</v>
      </c>
      <c r="F3041" t="s">
        <v>16</v>
      </c>
      <c r="G3041">
        <v>19</v>
      </c>
      <c r="H3041" s="4">
        <v>200</v>
      </c>
      <c r="I3041" s="3">
        <v>0.1</v>
      </c>
      <c r="J3041" t="s">
        <v>74</v>
      </c>
      <c r="K3041" t="s">
        <v>60</v>
      </c>
      <c r="L3041" t="s">
        <v>37</v>
      </c>
      <c r="M3041" s="4">
        <f>+TablaVentas[[#This Row],[Cantidad]]*TablaVentas[[#This Row],[Precio_unitario]]*(1-TablaVentas[[#This Row],[Descuento]])</f>
        <v>3420</v>
      </c>
    </row>
    <row r="3042" spans="1:13" x14ac:dyDescent="0.25">
      <c r="A3042" t="s">
        <v>3112</v>
      </c>
      <c r="B3042">
        <v>45720</v>
      </c>
      <c r="C3042" t="s">
        <v>48</v>
      </c>
      <c r="D3042" t="s">
        <v>63</v>
      </c>
      <c r="E3042" t="s">
        <v>15</v>
      </c>
      <c r="F3042" t="s">
        <v>16</v>
      </c>
      <c r="G3042">
        <v>12</v>
      </c>
      <c r="H3042" s="4">
        <v>50</v>
      </c>
      <c r="I3042" s="3">
        <v>0.1</v>
      </c>
      <c r="J3042" t="s">
        <v>72</v>
      </c>
      <c r="K3042" t="s">
        <v>58</v>
      </c>
      <c r="L3042" t="s">
        <v>30</v>
      </c>
      <c r="M3042" s="4">
        <f>+TablaVentas[[#This Row],[Cantidad]]*TablaVentas[[#This Row],[Precio_unitario]]*(1-TablaVentas[[#This Row],[Descuento]])</f>
        <v>540</v>
      </c>
    </row>
    <row r="3043" spans="1:13" x14ac:dyDescent="0.25">
      <c r="A3043" t="s">
        <v>3113</v>
      </c>
      <c r="B3043">
        <v>45828</v>
      </c>
      <c r="C3043" t="s">
        <v>48</v>
      </c>
      <c r="D3043" t="s">
        <v>66</v>
      </c>
      <c r="E3043" t="s">
        <v>20</v>
      </c>
      <c r="F3043" t="s">
        <v>21</v>
      </c>
      <c r="G3043">
        <v>16</v>
      </c>
      <c r="H3043" s="4">
        <v>800</v>
      </c>
      <c r="I3043" s="3">
        <v>0.2</v>
      </c>
      <c r="J3043" t="s">
        <v>72</v>
      </c>
      <c r="K3043" t="s">
        <v>61</v>
      </c>
      <c r="L3043" t="s">
        <v>56</v>
      </c>
      <c r="M3043" s="4">
        <f>+TablaVentas[[#This Row],[Cantidad]]*TablaVentas[[#This Row],[Precio_unitario]]*(1-TablaVentas[[#This Row],[Descuento]])</f>
        <v>10240</v>
      </c>
    </row>
    <row r="3044" spans="1:13" x14ac:dyDescent="0.25">
      <c r="A3044" t="s">
        <v>3114</v>
      </c>
      <c r="B3044">
        <v>45951</v>
      </c>
      <c r="C3044" t="s">
        <v>45</v>
      </c>
      <c r="D3044" t="s">
        <v>63</v>
      </c>
      <c r="E3044" t="s">
        <v>15</v>
      </c>
      <c r="F3044" t="s">
        <v>16</v>
      </c>
      <c r="G3044">
        <v>39</v>
      </c>
      <c r="H3044" s="4">
        <v>50</v>
      </c>
      <c r="I3044" s="3">
        <v>0.1</v>
      </c>
      <c r="J3044" t="s">
        <v>70</v>
      </c>
      <c r="K3044" t="s">
        <v>58</v>
      </c>
      <c r="L3044" t="s">
        <v>30</v>
      </c>
      <c r="M3044" s="4">
        <f>+TablaVentas[[#This Row],[Cantidad]]*TablaVentas[[#This Row],[Precio_unitario]]*(1-TablaVentas[[#This Row],[Descuento]])</f>
        <v>1755</v>
      </c>
    </row>
    <row r="3045" spans="1:13" x14ac:dyDescent="0.25">
      <c r="A3045" t="s">
        <v>3115</v>
      </c>
      <c r="B3045">
        <v>45824</v>
      </c>
      <c r="C3045" t="s">
        <v>45</v>
      </c>
      <c r="D3045" t="s">
        <v>66</v>
      </c>
      <c r="E3045" t="s">
        <v>20</v>
      </c>
      <c r="F3045" t="s">
        <v>21</v>
      </c>
      <c r="G3045">
        <v>21</v>
      </c>
      <c r="H3045" s="4">
        <v>800</v>
      </c>
      <c r="I3045" s="3">
        <v>0.2</v>
      </c>
      <c r="J3045" t="s">
        <v>74</v>
      </c>
      <c r="K3045" t="s">
        <v>59</v>
      </c>
      <c r="L3045" t="s">
        <v>34</v>
      </c>
      <c r="M3045" s="4">
        <f>+TablaVentas[[#This Row],[Cantidad]]*TablaVentas[[#This Row],[Precio_unitario]]*(1-TablaVentas[[#This Row],[Descuento]])</f>
        <v>13440</v>
      </c>
    </row>
    <row r="3046" spans="1:13" x14ac:dyDescent="0.25">
      <c r="A3046" t="s">
        <v>3116</v>
      </c>
      <c r="B3046">
        <v>45922</v>
      </c>
      <c r="C3046" t="s">
        <v>46</v>
      </c>
      <c r="D3046" t="s">
        <v>66</v>
      </c>
      <c r="E3046" t="s">
        <v>20</v>
      </c>
      <c r="F3046" t="s">
        <v>21</v>
      </c>
      <c r="G3046">
        <v>19</v>
      </c>
      <c r="H3046" s="4">
        <v>800</v>
      </c>
      <c r="I3046" s="3">
        <v>0.2</v>
      </c>
      <c r="J3046" t="s">
        <v>74</v>
      </c>
      <c r="K3046" t="s">
        <v>60</v>
      </c>
      <c r="L3046" t="s">
        <v>37</v>
      </c>
      <c r="M3046" s="4">
        <f>+TablaVentas[[#This Row],[Cantidad]]*TablaVentas[[#This Row],[Precio_unitario]]*(1-TablaVentas[[#This Row],[Descuento]])</f>
        <v>12160</v>
      </c>
    </row>
    <row r="3047" spans="1:13" x14ac:dyDescent="0.25">
      <c r="A3047" t="s">
        <v>3117</v>
      </c>
      <c r="B3047">
        <v>45728</v>
      </c>
      <c r="C3047" t="s">
        <v>45</v>
      </c>
      <c r="D3047" t="s">
        <v>63</v>
      </c>
      <c r="E3047" t="s">
        <v>15</v>
      </c>
      <c r="F3047" t="s">
        <v>16</v>
      </c>
      <c r="G3047">
        <v>43</v>
      </c>
      <c r="H3047" s="4">
        <v>50</v>
      </c>
      <c r="I3047" s="3">
        <v>0.1</v>
      </c>
      <c r="J3047" t="s">
        <v>70</v>
      </c>
      <c r="K3047" t="s">
        <v>61</v>
      </c>
      <c r="L3047" t="s">
        <v>56</v>
      </c>
      <c r="M3047" s="4">
        <f>+TablaVentas[[#This Row],[Cantidad]]*TablaVentas[[#This Row],[Precio_unitario]]*(1-TablaVentas[[#This Row],[Descuento]])</f>
        <v>1935</v>
      </c>
    </row>
    <row r="3048" spans="1:13" x14ac:dyDescent="0.25">
      <c r="A3048" t="s">
        <v>3118</v>
      </c>
      <c r="B3048">
        <v>45982</v>
      </c>
      <c r="C3048" t="s">
        <v>47</v>
      </c>
      <c r="D3048" t="s">
        <v>65</v>
      </c>
      <c r="E3048" t="s">
        <v>19</v>
      </c>
      <c r="F3048" t="s">
        <v>16</v>
      </c>
      <c r="G3048">
        <v>43</v>
      </c>
      <c r="H3048" s="4">
        <v>200</v>
      </c>
      <c r="I3048" s="3">
        <v>0.1</v>
      </c>
      <c r="J3048" t="s">
        <v>74</v>
      </c>
      <c r="K3048" t="s">
        <v>59</v>
      </c>
      <c r="L3048" t="s">
        <v>34</v>
      </c>
      <c r="M3048" s="4">
        <f>+TablaVentas[[#This Row],[Cantidad]]*TablaVentas[[#This Row],[Precio_unitario]]*(1-TablaVentas[[#This Row],[Descuento]])</f>
        <v>7740</v>
      </c>
    </row>
    <row r="3049" spans="1:13" x14ac:dyDescent="0.25">
      <c r="A3049" t="s">
        <v>3119</v>
      </c>
      <c r="B3049">
        <v>45772</v>
      </c>
      <c r="C3049" t="s">
        <v>46</v>
      </c>
      <c r="D3049" t="s">
        <v>65</v>
      </c>
      <c r="E3049" t="s">
        <v>19</v>
      </c>
      <c r="F3049" t="s">
        <v>16</v>
      </c>
      <c r="G3049">
        <v>18</v>
      </c>
      <c r="H3049" s="4">
        <v>200</v>
      </c>
      <c r="I3049" s="3">
        <v>0.1</v>
      </c>
      <c r="J3049" t="s">
        <v>70</v>
      </c>
      <c r="K3049" t="s">
        <v>61</v>
      </c>
      <c r="L3049" t="s">
        <v>56</v>
      </c>
      <c r="M3049" s="4">
        <f>+TablaVentas[[#This Row],[Cantidad]]*TablaVentas[[#This Row],[Precio_unitario]]*(1-TablaVentas[[#This Row],[Descuento]])</f>
        <v>3240</v>
      </c>
    </row>
    <row r="3050" spans="1:13" x14ac:dyDescent="0.25">
      <c r="A3050" t="s">
        <v>3120</v>
      </c>
      <c r="B3050">
        <v>45977</v>
      </c>
      <c r="C3050" t="s">
        <v>47</v>
      </c>
      <c r="D3050" t="s">
        <v>64</v>
      </c>
      <c r="E3050" t="s">
        <v>17</v>
      </c>
      <c r="F3050" t="s">
        <v>18</v>
      </c>
      <c r="G3050">
        <v>6</v>
      </c>
      <c r="H3050" s="4">
        <v>1200</v>
      </c>
      <c r="I3050" s="3">
        <v>0.3</v>
      </c>
      <c r="J3050" t="s">
        <v>70</v>
      </c>
      <c r="K3050" t="s">
        <v>60</v>
      </c>
      <c r="L3050" t="s">
        <v>37</v>
      </c>
      <c r="M3050" s="4">
        <f>+TablaVentas[[#This Row],[Cantidad]]*TablaVentas[[#This Row],[Precio_unitario]]*(1-TablaVentas[[#This Row],[Descuento]])</f>
        <v>5040</v>
      </c>
    </row>
    <row r="3051" spans="1:13" x14ac:dyDescent="0.25">
      <c r="A3051" t="s">
        <v>3121</v>
      </c>
      <c r="B3051">
        <v>45861</v>
      </c>
      <c r="C3051" t="s">
        <v>48</v>
      </c>
      <c r="D3051" t="s">
        <v>64</v>
      </c>
      <c r="E3051" t="s">
        <v>17</v>
      </c>
      <c r="F3051" t="s">
        <v>18</v>
      </c>
      <c r="G3051">
        <v>13</v>
      </c>
      <c r="H3051" s="4">
        <v>1200</v>
      </c>
      <c r="I3051" s="3">
        <v>0.3</v>
      </c>
      <c r="J3051" t="s">
        <v>74</v>
      </c>
      <c r="K3051" t="s">
        <v>62</v>
      </c>
      <c r="L3051" t="s">
        <v>57</v>
      </c>
      <c r="M3051" s="4">
        <f>+TablaVentas[[#This Row],[Cantidad]]*TablaVentas[[#This Row],[Precio_unitario]]*(1-TablaVentas[[#This Row],[Descuento]])</f>
        <v>10920</v>
      </c>
    </row>
    <row r="3052" spans="1:13" x14ac:dyDescent="0.25">
      <c r="A3052" t="s">
        <v>3122</v>
      </c>
      <c r="B3052">
        <v>45839</v>
      </c>
      <c r="C3052" t="s">
        <v>47</v>
      </c>
      <c r="D3052" t="s">
        <v>63</v>
      </c>
      <c r="E3052" t="s">
        <v>15</v>
      </c>
      <c r="F3052" t="s">
        <v>16</v>
      </c>
      <c r="G3052">
        <v>28</v>
      </c>
      <c r="H3052" s="4">
        <v>50</v>
      </c>
      <c r="I3052" s="3">
        <v>0.1</v>
      </c>
      <c r="J3052" t="s">
        <v>74</v>
      </c>
      <c r="K3052" t="s">
        <v>62</v>
      </c>
      <c r="L3052" t="s">
        <v>57</v>
      </c>
      <c r="M3052" s="4">
        <f>+TablaVentas[[#This Row],[Cantidad]]*TablaVentas[[#This Row],[Precio_unitario]]*(1-TablaVentas[[#This Row],[Descuento]])</f>
        <v>1260</v>
      </c>
    </row>
    <row r="3053" spans="1:13" x14ac:dyDescent="0.25">
      <c r="A3053" t="s">
        <v>3123</v>
      </c>
      <c r="B3053">
        <v>46008</v>
      </c>
      <c r="C3053" t="s">
        <v>45</v>
      </c>
      <c r="D3053" t="s">
        <v>65</v>
      </c>
      <c r="E3053" t="s">
        <v>19</v>
      </c>
      <c r="F3053" t="s">
        <v>16</v>
      </c>
      <c r="G3053">
        <v>32</v>
      </c>
      <c r="H3053" s="4">
        <v>200</v>
      </c>
      <c r="I3053" s="3">
        <v>0.1</v>
      </c>
      <c r="J3053" t="s">
        <v>72</v>
      </c>
      <c r="K3053" t="s">
        <v>61</v>
      </c>
      <c r="L3053" t="s">
        <v>56</v>
      </c>
      <c r="M3053" s="4">
        <f>+TablaVentas[[#This Row],[Cantidad]]*TablaVentas[[#This Row],[Precio_unitario]]*(1-TablaVentas[[#This Row],[Descuento]])</f>
        <v>5760</v>
      </c>
    </row>
    <row r="3054" spans="1:13" x14ac:dyDescent="0.25">
      <c r="A3054" t="s">
        <v>3124</v>
      </c>
      <c r="B3054">
        <v>45988</v>
      </c>
      <c r="C3054" t="s">
        <v>45</v>
      </c>
      <c r="D3054" t="s">
        <v>65</v>
      </c>
      <c r="E3054" t="s">
        <v>19</v>
      </c>
      <c r="F3054" t="s">
        <v>16</v>
      </c>
      <c r="G3054">
        <v>22</v>
      </c>
      <c r="H3054" s="4">
        <v>200</v>
      </c>
      <c r="I3054" s="3">
        <v>0.1</v>
      </c>
      <c r="J3054" t="s">
        <v>72</v>
      </c>
      <c r="K3054" t="s">
        <v>61</v>
      </c>
      <c r="L3054" t="s">
        <v>56</v>
      </c>
      <c r="M3054" s="4">
        <f>+TablaVentas[[#This Row],[Cantidad]]*TablaVentas[[#This Row],[Precio_unitario]]*(1-TablaVentas[[#This Row],[Descuento]])</f>
        <v>3960</v>
      </c>
    </row>
    <row r="3055" spans="1:13" x14ac:dyDescent="0.25">
      <c r="A3055" t="s">
        <v>3125</v>
      </c>
      <c r="B3055">
        <v>45797</v>
      </c>
      <c r="C3055" t="s">
        <v>47</v>
      </c>
      <c r="D3055" t="s">
        <v>66</v>
      </c>
      <c r="E3055" t="s">
        <v>20</v>
      </c>
      <c r="F3055" t="s">
        <v>21</v>
      </c>
      <c r="G3055">
        <v>33</v>
      </c>
      <c r="H3055" s="4">
        <v>800</v>
      </c>
      <c r="I3055" s="3">
        <v>0.2</v>
      </c>
      <c r="J3055" t="s">
        <v>74</v>
      </c>
      <c r="K3055" t="s">
        <v>58</v>
      </c>
      <c r="L3055" t="s">
        <v>30</v>
      </c>
      <c r="M3055" s="4">
        <f>+TablaVentas[[#This Row],[Cantidad]]*TablaVentas[[#This Row],[Precio_unitario]]*(1-TablaVentas[[#This Row],[Descuento]])</f>
        <v>21120</v>
      </c>
    </row>
    <row r="3056" spans="1:13" x14ac:dyDescent="0.25">
      <c r="A3056" t="s">
        <v>3126</v>
      </c>
      <c r="B3056">
        <v>45826</v>
      </c>
      <c r="C3056" t="s">
        <v>46</v>
      </c>
      <c r="D3056" t="s">
        <v>66</v>
      </c>
      <c r="E3056" t="s">
        <v>20</v>
      </c>
      <c r="F3056" t="s">
        <v>21</v>
      </c>
      <c r="G3056">
        <v>5</v>
      </c>
      <c r="H3056" s="4">
        <v>800</v>
      </c>
      <c r="I3056" s="3">
        <v>0.2</v>
      </c>
      <c r="J3056" t="s">
        <v>70</v>
      </c>
      <c r="K3056" t="s">
        <v>59</v>
      </c>
      <c r="L3056" t="s">
        <v>34</v>
      </c>
      <c r="M3056" s="4">
        <f>+TablaVentas[[#This Row],[Cantidad]]*TablaVentas[[#This Row],[Precio_unitario]]*(1-TablaVentas[[#This Row],[Descuento]])</f>
        <v>3200</v>
      </c>
    </row>
    <row r="3057" spans="1:13" x14ac:dyDescent="0.25">
      <c r="A3057" t="s">
        <v>3127</v>
      </c>
      <c r="B3057">
        <v>45989</v>
      </c>
      <c r="C3057" t="s">
        <v>47</v>
      </c>
      <c r="D3057" t="s">
        <v>65</v>
      </c>
      <c r="E3057" t="s">
        <v>19</v>
      </c>
      <c r="F3057" t="s">
        <v>16</v>
      </c>
      <c r="G3057">
        <v>28</v>
      </c>
      <c r="H3057" s="4">
        <v>200</v>
      </c>
      <c r="I3057" s="3">
        <v>0.1</v>
      </c>
      <c r="J3057" t="s">
        <v>70</v>
      </c>
      <c r="K3057" t="s">
        <v>59</v>
      </c>
      <c r="L3057" t="s">
        <v>34</v>
      </c>
      <c r="M3057" s="4">
        <f>+TablaVentas[[#This Row],[Cantidad]]*TablaVentas[[#This Row],[Precio_unitario]]*(1-TablaVentas[[#This Row],[Descuento]])</f>
        <v>5040</v>
      </c>
    </row>
    <row r="3058" spans="1:13" x14ac:dyDescent="0.25">
      <c r="A3058" t="s">
        <v>3128</v>
      </c>
      <c r="B3058">
        <v>45756</v>
      </c>
      <c r="C3058" t="s">
        <v>48</v>
      </c>
      <c r="D3058" t="s">
        <v>66</v>
      </c>
      <c r="E3058" t="s">
        <v>20</v>
      </c>
      <c r="F3058" t="s">
        <v>21</v>
      </c>
      <c r="G3058">
        <v>20</v>
      </c>
      <c r="H3058" s="4">
        <v>800</v>
      </c>
      <c r="I3058" s="3">
        <v>0.2</v>
      </c>
      <c r="J3058" t="s">
        <v>70</v>
      </c>
      <c r="K3058" t="s">
        <v>58</v>
      </c>
      <c r="L3058" t="s">
        <v>30</v>
      </c>
      <c r="M3058" s="4">
        <f>+TablaVentas[[#This Row],[Cantidad]]*TablaVentas[[#This Row],[Precio_unitario]]*(1-TablaVentas[[#This Row],[Descuento]])</f>
        <v>12800</v>
      </c>
    </row>
    <row r="3059" spans="1:13" x14ac:dyDescent="0.25">
      <c r="A3059" t="s">
        <v>3129</v>
      </c>
      <c r="B3059">
        <v>45898</v>
      </c>
      <c r="C3059" t="s">
        <v>45</v>
      </c>
      <c r="D3059" t="s">
        <v>64</v>
      </c>
      <c r="E3059" t="s">
        <v>17</v>
      </c>
      <c r="F3059" t="s">
        <v>18</v>
      </c>
      <c r="G3059">
        <v>23</v>
      </c>
      <c r="H3059" s="4">
        <v>1200</v>
      </c>
      <c r="I3059" s="3">
        <v>0.3</v>
      </c>
      <c r="J3059" t="s">
        <v>70</v>
      </c>
      <c r="K3059" t="s">
        <v>58</v>
      </c>
      <c r="L3059" t="s">
        <v>30</v>
      </c>
      <c r="M3059" s="4">
        <f>+TablaVentas[[#This Row],[Cantidad]]*TablaVentas[[#This Row],[Precio_unitario]]*(1-TablaVentas[[#This Row],[Descuento]])</f>
        <v>19320</v>
      </c>
    </row>
    <row r="3060" spans="1:13" x14ac:dyDescent="0.25">
      <c r="A3060" t="s">
        <v>3130</v>
      </c>
      <c r="B3060">
        <v>45879</v>
      </c>
      <c r="C3060" t="s">
        <v>46</v>
      </c>
      <c r="D3060" t="s">
        <v>63</v>
      </c>
      <c r="E3060" t="s">
        <v>15</v>
      </c>
      <c r="F3060" t="s">
        <v>16</v>
      </c>
      <c r="G3060">
        <v>16</v>
      </c>
      <c r="H3060" s="4">
        <v>50</v>
      </c>
      <c r="I3060" s="3">
        <v>0.1</v>
      </c>
      <c r="J3060" t="s">
        <v>74</v>
      </c>
      <c r="K3060" t="s">
        <v>62</v>
      </c>
      <c r="L3060" t="s">
        <v>57</v>
      </c>
      <c r="M3060" s="4">
        <f>+TablaVentas[[#This Row],[Cantidad]]*TablaVentas[[#This Row],[Precio_unitario]]*(1-TablaVentas[[#This Row],[Descuento]])</f>
        <v>720</v>
      </c>
    </row>
    <row r="3061" spans="1:13" x14ac:dyDescent="0.25">
      <c r="A3061" t="s">
        <v>3131</v>
      </c>
      <c r="B3061">
        <v>45829</v>
      </c>
      <c r="C3061" t="s">
        <v>48</v>
      </c>
      <c r="D3061" t="s">
        <v>66</v>
      </c>
      <c r="E3061" t="s">
        <v>20</v>
      </c>
      <c r="F3061" t="s">
        <v>21</v>
      </c>
      <c r="G3061">
        <v>38</v>
      </c>
      <c r="H3061" s="4">
        <v>800</v>
      </c>
      <c r="I3061" s="3">
        <v>0.2</v>
      </c>
      <c r="J3061" t="s">
        <v>74</v>
      </c>
      <c r="K3061" t="s">
        <v>62</v>
      </c>
      <c r="L3061" t="s">
        <v>57</v>
      </c>
      <c r="M3061" s="4">
        <f>+TablaVentas[[#This Row],[Cantidad]]*TablaVentas[[#This Row],[Precio_unitario]]*(1-TablaVentas[[#This Row],[Descuento]])</f>
        <v>24320</v>
      </c>
    </row>
    <row r="3062" spans="1:13" x14ac:dyDescent="0.25">
      <c r="A3062" t="s">
        <v>3132</v>
      </c>
      <c r="B3062">
        <v>45693</v>
      </c>
      <c r="C3062" t="s">
        <v>47</v>
      </c>
      <c r="D3062" t="s">
        <v>65</v>
      </c>
      <c r="E3062" t="s">
        <v>19</v>
      </c>
      <c r="F3062" t="s">
        <v>16</v>
      </c>
      <c r="G3062">
        <v>44</v>
      </c>
      <c r="H3062" s="4">
        <v>200</v>
      </c>
      <c r="I3062" s="3">
        <v>0.1</v>
      </c>
      <c r="J3062" t="s">
        <v>72</v>
      </c>
      <c r="K3062" t="s">
        <v>60</v>
      </c>
      <c r="L3062" t="s">
        <v>37</v>
      </c>
      <c r="M3062" s="4">
        <f>+TablaVentas[[#This Row],[Cantidad]]*TablaVentas[[#This Row],[Precio_unitario]]*(1-TablaVentas[[#This Row],[Descuento]])</f>
        <v>7920</v>
      </c>
    </row>
    <row r="3063" spans="1:13" x14ac:dyDescent="0.25">
      <c r="A3063" t="s">
        <v>3133</v>
      </c>
      <c r="B3063">
        <v>45690</v>
      </c>
      <c r="C3063" t="s">
        <v>45</v>
      </c>
      <c r="D3063" t="s">
        <v>65</v>
      </c>
      <c r="E3063" t="s">
        <v>19</v>
      </c>
      <c r="F3063" t="s">
        <v>16</v>
      </c>
      <c r="G3063">
        <v>29</v>
      </c>
      <c r="H3063" s="4">
        <v>200</v>
      </c>
      <c r="I3063" s="3">
        <v>0.1</v>
      </c>
      <c r="J3063" t="s">
        <v>72</v>
      </c>
      <c r="K3063" t="s">
        <v>62</v>
      </c>
      <c r="L3063" t="s">
        <v>57</v>
      </c>
      <c r="M3063" s="4">
        <f>+TablaVentas[[#This Row],[Cantidad]]*TablaVentas[[#This Row],[Precio_unitario]]*(1-TablaVentas[[#This Row],[Descuento]])</f>
        <v>5220</v>
      </c>
    </row>
    <row r="3064" spans="1:13" x14ac:dyDescent="0.25">
      <c r="A3064" t="s">
        <v>3134</v>
      </c>
      <c r="B3064">
        <v>45749</v>
      </c>
      <c r="C3064" t="s">
        <v>45</v>
      </c>
      <c r="D3064" t="s">
        <v>65</v>
      </c>
      <c r="E3064" t="s">
        <v>19</v>
      </c>
      <c r="F3064" t="s">
        <v>16</v>
      </c>
      <c r="G3064">
        <v>37</v>
      </c>
      <c r="H3064" s="4">
        <v>200</v>
      </c>
      <c r="I3064" s="3">
        <v>0.1</v>
      </c>
      <c r="J3064" t="s">
        <v>72</v>
      </c>
      <c r="K3064" t="s">
        <v>62</v>
      </c>
      <c r="L3064" t="s">
        <v>57</v>
      </c>
      <c r="M3064" s="4">
        <f>+TablaVentas[[#This Row],[Cantidad]]*TablaVentas[[#This Row],[Precio_unitario]]*(1-TablaVentas[[#This Row],[Descuento]])</f>
        <v>6660</v>
      </c>
    </row>
    <row r="3065" spans="1:13" x14ac:dyDescent="0.25">
      <c r="A3065" t="s">
        <v>3135</v>
      </c>
      <c r="B3065">
        <v>45722</v>
      </c>
      <c r="C3065" t="s">
        <v>45</v>
      </c>
      <c r="D3065" t="s">
        <v>65</v>
      </c>
      <c r="E3065" t="s">
        <v>19</v>
      </c>
      <c r="F3065" t="s">
        <v>16</v>
      </c>
      <c r="G3065">
        <v>11</v>
      </c>
      <c r="H3065" s="4">
        <v>200</v>
      </c>
      <c r="I3065" s="3">
        <v>0.1</v>
      </c>
      <c r="J3065" t="s">
        <v>74</v>
      </c>
      <c r="K3065" t="s">
        <v>62</v>
      </c>
      <c r="L3065" t="s">
        <v>57</v>
      </c>
      <c r="M3065" s="4">
        <f>+TablaVentas[[#This Row],[Cantidad]]*TablaVentas[[#This Row],[Precio_unitario]]*(1-TablaVentas[[#This Row],[Descuento]])</f>
        <v>1980</v>
      </c>
    </row>
    <row r="3066" spans="1:13" x14ac:dyDescent="0.25">
      <c r="A3066" t="s">
        <v>3136</v>
      </c>
      <c r="B3066">
        <v>45997</v>
      </c>
      <c r="C3066" t="s">
        <v>45</v>
      </c>
      <c r="D3066" t="s">
        <v>63</v>
      </c>
      <c r="E3066" t="s">
        <v>15</v>
      </c>
      <c r="F3066" t="s">
        <v>16</v>
      </c>
      <c r="G3066">
        <v>6</v>
      </c>
      <c r="H3066" s="4">
        <v>50</v>
      </c>
      <c r="I3066" s="3">
        <v>0.1</v>
      </c>
      <c r="J3066" t="s">
        <v>70</v>
      </c>
      <c r="K3066" t="s">
        <v>60</v>
      </c>
      <c r="L3066" t="s">
        <v>37</v>
      </c>
      <c r="M3066" s="4">
        <f>+TablaVentas[[#This Row],[Cantidad]]*TablaVentas[[#This Row],[Precio_unitario]]*(1-TablaVentas[[#This Row],[Descuento]])</f>
        <v>270</v>
      </c>
    </row>
    <row r="3067" spans="1:13" x14ac:dyDescent="0.25">
      <c r="A3067" t="s">
        <v>3137</v>
      </c>
      <c r="B3067">
        <v>45859</v>
      </c>
      <c r="C3067" t="s">
        <v>47</v>
      </c>
      <c r="D3067" t="s">
        <v>64</v>
      </c>
      <c r="E3067" t="s">
        <v>17</v>
      </c>
      <c r="F3067" t="s">
        <v>18</v>
      </c>
      <c r="G3067">
        <v>6</v>
      </c>
      <c r="H3067" s="4">
        <v>1200</v>
      </c>
      <c r="I3067" s="3">
        <v>0.3</v>
      </c>
      <c r="J3067" t="s">
        <v>70</v>
      </c>
      <c r="K3067" t="s">
        <v>59</v>
      </c>
      <c r="L3067" t="s">
        <v>34</v>
      </c>
      <c r="M3067" s="4">
        <f>+TablaVentas[[#This Row],[Cantidad]]*TablaVentas[[#This Row],[Precio_unitario]]*(1-TablaVentas[[#This Row],[Descuento]])</f>
        <v>5040</v>
      </c>
    </row>
    <row r="3068" spans="1:13" x14ac:dyDescent="0.25">
      <c r="A3068" t="s">
        <v>3138</v>
      </c>
      <c r="B3068">
        <v>45702</v>
      </c>
      <c r="C3068" t="s">
        <v>48</v>
      </c>
      <c r="D3068" t="s">
        <v>63</v>
      </c>
      <c r="E3068" t="s">
        <v>15</v>
      </c>
      <c r="F3068" t="s">
        <v>16</v>
      </c>
      <c r="G3068">
        <v>45</v>
      </c>
      <c r="H3068" s="4">
        <v>50</v>
      </c>
      <c r="I3068" s="3">
        <v>0.1</v>
      </c>
      <c r="J3068" t="s">
        <v>74</v>
      </c>
      <c r="K3068" t="s">
        <v>60</v>
      </c>
      <c r="L3068" t="s">
        <v>37</v>
      </c>
      <c r="M3068" s="4">
        <f>+TablaVentas[[#This Row],[Cantidad]]*TablaVentas[[#This Row],[Precio_unitario]]*(1-TablaVentas[[#This Row],[Descuento]])</f>
        <v>2025</v>
      </c>
    </row>
    <row r="3069" spans="1:13" x14ac:dyDescent="0.25">
      <c r="A3069" t="s">
        <v>3139</v>
      </c>
      <c r="B3069">
        <v>45779</v>
      </c>
      <c r="C3069" t="s">
        <v>48</v>
      </c>
      <c r="D3069" t="s">
        <v>64</v>
      </c>
      <c r="E3069" t="s">
        <v>17</v>
      </c>
      <c r="F3069" t="s">
        <v>18</v>
      </c>
      <c r="G3069">
        <v>37</v>
      </c>
      <c r="H3069" s="4">
        <v>1200</v>
      </c>
      <c r="I3069" s="3">
        <v>0.3</v>
      </c>
      <c r="J3069" t="s">
        <v>72</v>
      </c>
      <c r="K3069" t="s">
        <v>60</v>
      </c>
      <c r="L3069" t="s">
        <v>37</v>
      </c>
      <c r="M3069" s="4">
        <f>+TablaVentas[[#This Row],[Cantidad]]*TablaVentas[[#This Row],[Precio_unitario]]*(1-TablaVentas[[#This Row],[Descuento]])</f>
        <v>31079.999999999996</v>
      </c>
    </row>
    <row r="3070" spans="1:13" x14ac:dyDescent="0.25">
      <c r="A3070" t="s">
        <v>3140</v>
      </c>
      <c r="B3070">
        <v>45699</v>
      </c>
      <c r="C3070" t="s">
        <v>48</v>
      </c>
      <c r="D3070" t="s">
        <v>63</v>
      </c>
      <c r="E3070" t="s">
        <v>15</v>
      </c>
      <c r="F3070" t="s">
        <v>16</v>
      </c>
      <c r="G3070">
        <v>20</v>
      </c>
      <c r="H3070" s="4">
        <v>50</v>
      </c>
      <c r="I3070" s="3">
        <v>0.1</v>
      </c>
      <c r="J3070" t="s">
        <v>70</v>
      </c>
      <c r="K3070" t="s">
        <v>58</v>
      </c>
      <c r="L3070" t="s">
        <v>30</v>
      </c>
      <c r="M3070" s="4">
        <f>+TablaVentas[[#This Row],[Cantidad]]*TablaVentas[[#This Row],[Precio_unitario]]*(1-TablaVentas[[#This Row],[Descuento]])</f>
        <v>900</v>
      </c>
    </row>
    <row r="3071" spans="1:13" x14ac:dyDescent="0.25">
      <c r="A3071" t="s">
        <v>3141</v>
      </c>
      <c r="B3071">
        <v>45695</v>
      </c>
      <c r="C3071" t="s">
        <v>48</v>
      </c>
      <c r="D3071" t="s">
        <v>65</v>
      </c>
      <c r="E3071" t="s">
        <v>19</v>
      </c>
      <c r="F3071" t="s">
        <v>16</v>
      </c>
      <c r="G3071">
        <v>13</v>
      </c>
      <c r="H3071" s="4">
        <v>200</v>
      </c>
      <c r="I3071" s="3">
        <v>0.1</v>
      </c>
      <c r="J3071" t="s">
        <v>70</v>
      </c>
      <c r="K3071" t="s">
        <v>62</v>
      </c>
      <c r="L3071" t="s">
        <v>57</v>
      </c>
      <c r="M3071" s="4">
        <f>+TablaVentas[[#This Row],[Cantidad]]*TablaVentas[[#This Row],[Precio_unitario]]*(1-TablaVentas[[#This Row],[Descuento]])</f>
        <v>2340</v>
      </c>
    </row>
    <row r="3072" spans="1:13" x14ac:dyDescent="0.25">
      <c r="A3072" t="s">
        <v>3142</v>
      </c>
      <c r="B3072">
        <v>45966</v>
      </c>
      <c r="C3072" t="s">
        <v>45</v>
      </c>
      <c r="D3072" t="s">
        <v>64</v>
      </c>
      <c r="E3072" t="s">
        <v>17</v>
      </c>
      <c r="F3072" t="s">
        <v>18</v>
      </c>
      <c r="G3072">
        <v>19</v>
      </c>
      <c r="H3072" s="4">
        <v>1200</v>
      </c>
      <c r="I3072" s="3">
        <v>0.3</v>
      </c>
      <c r="J3072" t="s">
        <v>74</v>
      </c>
      <c r="K3072" t="s">
        <v>61</v>
      </c>
      <c r="L3072" t="s">
        <v>56</v>
      </c>
      <c r="M3072" s="4">
        <f>+TablaVentas[[#This Row],[Cantidad]]*TablaVentas[[#This Row],[Precio_unitario]]*(1-TablaVentas[[#This Row],[Descuento]])</f>
        <v>15959.999999999998</v>
      </c>
    </row>
    <row r="3073" spans="1:13" x14ac:dyDescent="0.25">
      <c r="A3073" t="s">
        <v>3143</v>
      </c>
      <c r="B3073">
        <v>45682</v>
      </c>
      <c r="C3073" t="s">
        <v>46</v>
      </c>
      <c r="D3073" t="s">
        <v>65</v>
      </c>
      <c r="E3073" t="s">
        <v>19</v>
      </c>
      <c r="F3073" t="s">
        <v>16</v>
      </c>
      <c r="G3073">
        <v>26</v>
      </c>
      <c r="H3073" s="4">
        <v>200</v>
      </c>
      <c r="I3073" s="3">
        <v>0.1</v>
      </c>
      <c r="J3073" t="s">
        <v>74</v>
      </c>
      <c r="K3073" t="s">
        <v>58</v>
      </c>
      <c r="L3073" t="s">
        <v>30</v>
      </c>
      <c r="M3073" s="4">
        <f>+TablaVentas[[#This Row],[Cantidad]]*TablaVentas[[#This Row],[Precio_unitario]]*(1-TablaVentas[[#This Row],[Descuento]])</f>
        <v>4680</v>
      </c>
    </row>
    <row r="3074" spans="1:13" x14ac:dyDescent="0.25">
      <c r="A3074" t="s">
        <v>3144</v>
      </c>
      <c r="B3074">
        <v>45999</v>
      </c>
      <c r="C3074" t="s">
        <v>45</v>
      </c>
      <c r="D3074" t="s">
        <v>64</v>
      </c>
      <c r="E3074" t="s">
        <v>17</v>
      </c>
      <c r="F3074" t="s">
        <v>18</v>
      </c>
      <c r="G3074">
        <v>42</v>
      </c>
      <c r="H3074" s="4">
        <v>1200</v>
      </c>
      <c r="I3074" s="3">
        <v>0.3</v>
      </c>
      <c r="J3074" t="s">
        <v>72</v>
      </c>
      <c r="K3074" t="s">
        <v>62</v>
      </c>
      <c r="L3074" t="s">
        <v>57</v>
      </c>
      <c r="M3074" s="4">
        <f>+TablaVentas[[#This Row],[Cantidad]]*TablaVentas[[#This Row],[Precio_unitario]]*(1-TablaVentas[[#This Row],[Descuento]])</f>
        <v>35280</v>
      </c>
    </row>
    <row r="3075" spans="1:13" x14ac:dyDescent="0.25">
      <c r="A3075" t="s">
        <v>3145</v>
      </c>
      <c r="B3075">
        <v>45822</v>
      </c>
      <c r="C3075" t="s">
        <v>47</v>
      </c>
      <c r="D3075" t="s">
        <v>63</v>
      </c>
      <c r="E3075" t="s">
        <v>15</v>
      </c>
      <c r="F3075" t="s">
        <v>16</v>
      </c>
      <c r="G3075">
        <v>17</v>
      </c>
      <c r="H3075" s="4">
        <v>50</v>
      </c>
      <c r="I3075" s="3">
        <v>0.1</v>
      </c>
      <c r="J3075" t="s">
        <v>72</v>
      </c>
      <c r="K3075" t="s">
        <v>61</v>
      </c>
      <c r="L3075" t="s">
        <v>56</v>
      </c>
      <c r="M3075" s="4">
        <f>+TablaVentas[[#This Row],[Cantidad]]*TablaVentas[[#This Row],[Precio_unitario]]*(1-TablaVentas[[#This Row],[Descuento]])</f>
        <v>765</v>
      </c>
    </row>
    <row r="3076" spans="1:13" x14ac:dyDescent="0.25">
      <c r="A3076" t="s">
        <v>3146</v>
      </c>
      <c r="B3076">
        <v>45757</v>
      </c>
      <c r="C3076" t="s">
        <v>45</v>
      </c>
      <c r="D3076" t="s">
        <v>65</v>
      </c>
      <c r="E3076" t="s">
        <v>19</v>
      </c>
      <c r="F3076" t="s">
        <v>16</v>
      </c>
      <c r="G3076">
        <v>19</v>
      </c>
      <c r="H3076" s="4">
        <v>200</v>
      </c>
      <c r="I3076" s="3">
        <v>0.1</v>
      </c>
      <c r="J3076" t="s">
        <v>70</v>
      </c>
      <c r="K3076" t="s">
        <v>58</v>
      </c>
      <c r="L3076" t="s">
        <v>30</v>
      </c>
      <c r="M3076" s="4">
        <f>+TablaVentas[[#This Row],[Cantidad]]*TablaVentas[[#This Row],[Precio_unitario]]*(1-TablaVentas[[#This Row],[Descuento]])</f>
        <v>3420</v>
      </c>
    </row>
    <row r="3077" spans="1:13" x14ac:dyDescent="0.25">
      <c r="A3077" t="s">
        <v>3147</v>
      </c>
      <c r="B3077">
        <v>45990</v>
      </c>
      <c r="C3077" t="s">
        <v>45</v>
      </c>
      <c r="D3077" t="s">
        <v>66</v>
      </c>
      <c r="E3077" t="s">
        <v>20</v>
      </c>
      <c r="F3077" t="s">
        <v>21</v>
      </c>
      <c r="G3077">
        <v>36</v>
      </c>
      <c r="H3077" s="4">
        <v>800</v>
      </c>
      <c r="I3077" s="3">
        <v>0.2</v>
      </c>
      <c r="J3077" t="s">
        <v>74</v>
      </c>
      <c r="K3077" t="s">
        <v>58</v>
      </c>
      <c r="L3077" t="s">
        <v>30</v>
      </c>
      <c r="M3077" s="4">
        <f>+TablaVentas[[#This Row],[Cantidad]]*TablaVentas[[#This Row],[Precio_unitario]]*(1-TablaVentas[[#This Row],[Descuento]])</f>
        <v>23040</v>
      </c>
    </row>
    <row r="3078" spans="1:13" x14ac:dyDescent="0.25">
      <c r="A3078" t="s">
        <v>3148</v>
      </c>
      <c r="B3078">
        <v>45915</v>
      </c>
      <c r="C3078" t="s">
        <v>47</v>
      </c>
      <c r="D3078" t="s">
        <v>63</v>
      </c>
      <c r="E3078" t="s">
        <v>15</v>
      </c>
      <c r="F3078" t="s">
        <v>16</v>
      </c>
      <c r="G3078">
        <v>14</v>
      </c>
      <c r="H3078" s="4">
        <v>50</v>
      </c>
      <c r="I3078" s="3">
        <v>0.1</v>
      </c>
      <c r="J3078" t="s">
        <v>72</v>
      </c>
      <c r="K3078" t="s">
        <v>59</v>
      </c>
      <c r="L3078" t="s">
        <v>34</v>
      </c>
      <c r="M3078" s="4">
        <f>+TablaVentas[[#This Row],[Cantidad]]*TablaVentas[[#This Row],[Precio_unitario]]*(1-TablaVentas[[#This Row],[Descuento]])</f>
        <v>630</v>
      </c>
    </row>
    <row r="3079" spans="1:13" x14ac:dyDescent="0.25">
      <c r="A3079" t="s">
        <v>3149</v>
      </c>
      <c r="B3079">
        <v>45843</v>
      </c>
      <c r="C3079" t="s">
        <v>46</v>
      </c>
      <c r="D3079" t="s">
        <v>64</v>
      </c>
      <c r="E3079" t="s">
        <v>17</v>
      </c>
      <c r="F3079" t="s">
        <v>18</v>
      </c>
      <c r="G3079">
        <v>23</v>
      </c>
      <c r="H3079" s="4">
        <v>1200</v>
      </c>
      <c r="I3079" s="3">
        <v>0.3</v>
      </c>
      <c r="J3079" t="s">
        <v>72</v>
      </c>
      <c r="K3079" t="s">
        <v>62</v>
      </c>
      <c r="L3079" t="s">
        <v>57</v>
      </c>
      <c r="M3079" s="4">
        <f>+TablaVentas[[#This Row],[Cantidad]]*TablaVentas[[#This Row],[Precio_unitario]]*(1-TablaVentas[[#This Row],[Descuento]])</f>
        <v>19320</v>
      </c>
    </row>
    <row r="3080" spans="1:13" x14ac:dyDescent="0.25">
      <c r="A3080" t="s">
        <v>3150</v>
      </c>
      <c r="B3080">
        <v>45779</v>
      </c>
      <c r="C3080" t="s">
        <v>45</v>
      </c>
      <c r="D3080" t="s">
        <v>63</v>
      </c>
      <c r="E3080" t="s">
        <v>15</v>
      </c>
      <c r="F3080" t="s">
        <v>16</v>
      </c>
      <c r="G3080">
        <v>23</v>
      </c>
      <c r="H3080" s="4">
        <v>50</v>
      </c>
      <c r="I3080" s="3">
        <v>0.1</v>
      </c>
      <c r="J3080" t="s">
        <v>74</v>
      </c>
      <c r="K3080" t="s">
        <v>61</v>
      </c>
      <c r="L3080" t="s">
        <v>56</v>
      </c>
      <c r="M3080" s="4">
        <f>+TablaVentas[[#This Row],[Cantidad]]*TablaVentas[[#This Row],[Precio_unitario]]*(1-TablaVentas[[#This Row],[Descuento]])</f>
        <v>1035</v>
      </c>
    </row>
    <row r="3081" spans="1:13" x14ac:dyDescent="0.25">
      <c r="A3081" t="s">
        <v>3151</v>
      </c>
      <c r="B3081">
        <v>45840</v>
      </c>
      <c r="C3081" t="s">
        <v>46</v>
      </c>
      <c r="D3081" t="s">
        <v>66</v>
      </c>
      <c r="E3081" t="s">
        <v>20</v>
      </c>
      <c r="F3081" t="s">
        <v>21</v>
      </c>
      <c r="G3081">
        <v>16</v>
      </c>
      <c r="H3081" s="4">
        <v>800</v>
      </c>
      <c r="I3081" s="3">
        <v>0.2</v>
      </c>
      <c r="J3081" t="s">
        <v>74</v>
      </c>
      <c r="K3081" t="s">
        <v>60</v>
      </c>
      <c r="L3081" t="s">
        <v>37</v>
      </c>
      <c r="M3081" s="4">
        <f>+TablaVentas[[#This Row],[Cantidad]]*TablaVentas[[#This Row],[Precio_unitario]]*(1-TablaVentas[[#This Row],[Descuento]])</f>
        <v>10240</v>
      </c>
    </row>
    <row r="3082" spans="1:13" x14ac:dyDescent="0.25">
      <c r="A3082" t="s">
        <v>3152</v>
      </c>
      <c r="B3082">
        <v>46009</v>
      </c>
      <c r="C3082" t="s">
        <v>46</v>
      </c>
      <c r="D3082" t="s">
        <v>65</v>
      </c>
      <c r="E3082" t="s">
        <v>19</v>
      </c>
      <c r="F3082" t="s">
        <v>16</v>
      </c>
      <c r="G3082">
        <v>24</v>
      </c>
      <c r="H3082" s="4">
        <v>200</v>
      </c>
      <c r="I3082" s="3">
        <v>0.1</v>
      </c>
      <c r="J3082" t="s">
        <v>70</v>
      </c>
      <c r="K3082" t="s">
        <v>59</v>
      </c>
      <c r="L3082" t="s">
        <v>34</v>
      </c>
      <c r="M3082" s="4">
        <f>+TablaVentas[[#This Row],[Cantidad]]*TablaVentas[[#This Row],[Precio_unitario]]*(1-TablaVentas[[#This Row],[Descuento]])</f>
        <v>4320</v>
      </c>
    </row>
    <row r="3083" spans="1:13" x14ac:dyDescent="0.25">
      <c r="A3083" t="s">
        <v>3153</v>
      </c>
      <c r="B3083">
        <v>45986</v>
      </c>
      <c r="C3083" t="s">
        <v>47</v>
      </c>
      <c r="D3083" t="s">
        <v>66</v>
      </c>
      <c r="E3083" t="s">
        <v>20</v>
      </c>
      <c r="F3083" t="s">
        <v>21</v>
      </c>
      <c r="G3083">
        <v>9</v>
      </c>
      <c r="H3083" s="4">
        <v>800</v>
      </c>
      <c r="I3083" s="3">
        <v>0.2</v>
      </c>
      <c r="J3083" t="s">
        <v>70</v>
      </c>
      <c r="K3083" t="s">
        <v>61</v>
      </c>
      <c r="L3083" t="s">
        <v>56</v>
      </c>
      <c r="M3083" s="4">
        <f>+TablaVentas[[#This Row],[Cantidad]]*TablaVentas[[#This Row],[Precio_unitario]]*(1-TablaVentas[[#This Row],[Descuento]])</f>
        <v>5760</v>
      </c>
    </row>
    <row r="3084" spans="1:13" x14ac:dyDescent="0.25">
      <c r="A3084" t="s">
        <v>3154</v>
      </c>
      <c r="B3084">
        <v>45860</v>
      </c>
      <c r="C3084" t="s">
        <v>45</v>
      </c>
      <c r="D3084" t="s">
        <v>65</v>
      </c>
      <c r="E3084" t="s">
        <v>19</v>
      </c>
      <c r="F3084" t="s">
        <v>16</v>
      </c>
      <c r="G3084">
        <v>17</v>
      </c>
      <c r="H3084" s="4">
        <v>200</v>
      </c>
      <c r="I3084" s="3">
        <v>0.1</v>
      </c>
      <c r="J3084" t="s">
        <v>70</v>
      </c>
      <c r="K3084" t="s">
        <v>61</v>
      </c>
      <c r="L3084" t="s">
        <v>56</v>
      </c>
      <c r="M3084" s="4">
        <f>+TablaVentas[[#This Row],[Cantidad]]*TablaVentas[[#This Row],[Precio_unitario]]*(1-TablaVentas[[#This Row],[Descuento]])</f>
        <v>3060</v>
      </c>
    </row>
    <row r="3085" spans="1:13" x14ac:dyDescent="0.25">
      <c r="A3085" t="s">
        <v>3155</v>
      </c>
      <c r="B3085">
        <v>45764</v>
      </c>
      <c r="C3085" t="s">
        <v>47</v>
      </c>
      <c r="D3085" t="s">
        <v>63</v>
      </c>
      <c r="E3085" t="s">
        <v>15</v>
      </c>
      <c r="F3085" t="s">
        <v>16</v>
      </c>
      <c r="G3085">
        <v>30</v>
      </c>
      <c r="H3085" s="4">
        <v>50</v>
      </c>
      <c r="I3085" s="3">
        <v>0.1</v>
      </c>
      <c r="J3085" t="s">
        <v>70</v>
      </c>
      <c r="K3085" t="s">
        <v>60</v>
      </c>
      <c r="L3085" t="s">
        <v>37</v>
      </c>
      <c r="M3085" s="4">
        <f>+TablaVentas[[#This Row],[Cantidad]]*TablaVentas[[#This Row],[Precio_unitario]]*(1-TablaVentas[[#This Row],[Descuento]])</f>
        <v>1350</v>
      </c>
    </row>
    <row r="3086" spans="1:13" x14ac:dyDescent="0.25">
      <c r="A3086" t="s">
        <v>3156</v>
      </c>
      <c r="B3086">
        <v>45812</v>
      </c>
      <c r="C3086" t="s">
        <v>46</v>
      </c>
      <c r="D3086" t="s">
        <v>66</v>
      </c>
      <c r="E3086" t="s">
        <v>20</v>
      </c>
      <c r="F3086" t="s">
        <v>21</v>
      </c>
      <c r="G3086">
        <v>21</v>
      </c>
      <c r="H3086" s="4">
        <v>800</v>
      </c>
      <c r="I3086" s="3">
        <v>0.2</v>
      </c>
      <c r="J3086" t="s">
        <v>74</v>
      </c>
      <c r="K3086" t="s">
        <v>60</v>
      </c>
      <c r="L3086" t="s">
        <v>37</v>
      </c>
      <c r="M3086" s="4">
        <f>+TablaVentas[[#This Row],[Cantidad]]*TablaVentas[[#This Row],[Precio_unitario]]*(1-TablaVentas[[#This Row],[Descuento]])</f>
        <v>13440</v>
      </c>
    </row>
    <row r="3087" spans="1:13" x14ac:dyDescent="0.25">
      <c r="A3087" t="s">
        <v>3157</v>
      </c>
      <c r="B3087">
        <v>45799</v>
      </c>
      <c r="C3087" t="s">
        <v>45</v>
      </c>
      <c r="D3087" t="s">
        <v>63</v>
      </c>
      <c r="E3087" t="s">
        <v>15</v>
      </c>
      <c r="F3087" t="s">
        <v>16</v>
      </c>
      <c r="G3087">
        <v>8</v>
      </c>
      <c r="H3087" s="4">
        <v>50</v>
      </c>
      <c r="I3087" s="3">
        <v>0.1</v>
      </c>
      <c r="J3087" t="s">
        <v>70</v>
      </c>
      <c r="K3087" t="s">
        <v>60</v>
      </c>
      <c r="L3087" t="s">
        <v>37</v>
      </c>
      <c r="M3087" s="4">
        <f>+TablaVentas[[#This Row],[Cantidad]]*TablaVentas[[#This Row],[Precio_unitario]]*(1-TablaVentas[[#This Row],[Descuento]])</f>
        <v>360</v>
      </c>
    </row>
    <row r="3088" spans="1:13" x14ac:dyDescent="0.25">
      <c r="A3088" t="s">
        <v>3158</v>
      </c>
      <c r="B3088">
        <v>45665</v>
      </c>
      <c r="C3088" t="s">
        <v>48</v>
      </c>
      <c r="D3088" t="s">
        <v>66</v>
      </c>
      <c r="E3088" t="s">
        <v>20</v>
      </c>
      <c r="F3088" t="s">
        <v>21</v>
      </c>
      <c r="G3088">
        <v>23</v>
      </c>
      <c r="H3088" s="4">
        <v>800</v>
      </c>
      <c r="I3088" s="3">
        <v>0.2</v>
      </c>
      <c r="J3088" t="s">
        <v>72</v>
      </c>
      <c r="K3088" t="s">
        <v>62</v>
      </c>
      <c r="L3088" t="s">
        <v>57</v>
      </c>
      <c r="M3088" s="4">
        <f>+TablaVentas[[#This Row],[Cantidad]]*TablaVentas[[#This Row],[Precio_unitario]]*(1-TablaVentas[[#This Row],[Descuento]])</f>
        <v>14720</v>
      </c>
    </row>
    <row r="3089" spans="1:13" x14ac:dyDescent="0.25">
      <c r="A3089" t="s">
        <v>3159</v>
      </c>
      <c r="B3089">
        <v>45874</v>
      </c>
      <c r="C3089" t="s">
        <v>46</v>
      </c>
      <c r="D3089" t="s">
        <v>64</v>
      </c>
      <c r="E3089" t="s">
        <v>17</v>
      </c>
      <c r="F3089" t="s">
        <v>18</v>
      </c>
      <c r="G3089">
        <v>41</v>
      </c>
      <c r="H3089" s="4">
        <v>1200</v>
      </c>
      <c r="I3089" s="3">
        <v>0.3</v>
      </c>
      <c r="J3089" t="s">
        <v>72</v>
      </c>
      <c r="K3089" t="s">
        <v>59</v>
      </c>
      <c r="L3089" t="s">
        <v>34</v>
      </c>
      <c r="M3089" s="4">
        <f>+TablaVentas[[#This Row],[Cantidad]]*TablaVentas[[#This Row],[Precio_unitario]]*(1-TablaVentas[[#This Row],[Descuento]])</f>
        <v>34440</v>
      </c>
    </row>
    <row r="3090" spans="1:13" x14ac:dyDescent="0.25">
      <c r="A3090" t="s">
        <v>3160</v>
      </c>
      <c r="B3090">
        <v>45848</v>
      </c>
      <c r="C3090" t="s">
        <v>47</v>
      </c>
      <c r="D3090" t="s">
        <v>65</v>
      </c>
      <c r="E3090" t="s">
        <v>19</v>
      </c>
      <c r="F3090" t="s">
        <v>16</v>
      </c>
      <c r="G3090">
        <v>44</v>
      </c>
      <c r="H3090" s="4">
        <v>200</v>
      </c>
      <c r="I3090" s="3">
        <v>0.1</v>
      </c>
      <c r="J3090" t="s">
        <v>72</v>
      </c>
      <c r="K3090" t="s">
        <v>62</v>
      </c>
      <c r="L3090" t="s">
        <v>57</v>
      </c>
      <c r="M3090" s="4">
        <f>+TablaVentas[[#This Row],[Cantidad]]*TablaVentas[[#This Row],[Precio_unitario]]*(1-TablaVentas[[#This Row],[Descuento]])</f>
        <v>7920</v>
      </c>
    </row>
    <row r="3091" spans="1:13" x14ac:dyDescent="0.25">
      <c r="A3091" t="s">
        <v>3161</v>
      </c>
      <c r="B3091">
        <v>45781</v>
      </c>
      <c r="C3091" t="s">
        <v>46</v>
      </c>
      <c r="D3091" t="s">
        <v>64</v>
      </c>
      <c r="E3091" t="s">
        <v>17</v>
      </c>
      <c r="F3091" t="s">
        <v>18</v>
      </c>
      <c r="G3091">
        <v>19</v>
      </c>
      <c r="H3091" s="4">
        <v>1200</v>
      </c>
      <c r="I3091" s="3">
        <v>0.3</v>
      </c>
      <c r="J3091" t="s">
        <v>74</v>
      </c>
      <c r="K3091" t="s">
        <v>60</v>
      </c>
      <c r="L3091" t="s">
        <v>37</v>
      </c>
      <c r="M3091" s="4">
        <f>+TablaVentas[[#This Row],[Cantidad]]*TablaVentas[[#This Row],[Precio_unitario]]*(1-TablaVentas[[#This Row],[Descuento]])</f>
        <v>15959.999999999998</v>
      </c>
    </row>
    <row r="3092" spans="1:13" x14ac:dyDescent="0.25">
      <c r="A3092" t="s">
        <v>3162</v>
      </c>
      <c r="B3092">
        <v>45685</v>
      </c>
      <c r="C3092" t="s">
        <v>48</v>
      </c>
      <c r="D3092" t="s">
        <v>66</v>
      </c>
      <c r="E3092" t="s">
        <v>20</v>
      </c>
      <c r="F3092" t="s">
        <v>21</v>
      </c>
      <c r="G3092">
        <v>32</v>
      </c>
      <c r="H3092" s="4">
        <v>800</v>
      </c>
      <c r="I3092" s="3">
        <v>0.2</v>
      </c>
      <c r="J3092" t="s">
        <v>72</v>
      </c>
      <c r="K3092" t="s">
        <v>61</v>
      </c>
      <c r="L3092" t="s">
        <v>56</v>
      </c>
      <c r="M3092" s="4">
        <f>+TablaVentas[[#This Row],[Cantidad]]*TablaVentas[[#This Row],[Precio_unitario]]*(1-TablaVentas[[#This Row],[Descuento]])</f>
        <v>20480</v>
      </c>
    </row>
    <row r="3093" spans="1:13" x14ac:dyDescent="0.25">
      <c r="A3093" t="s">
        <v>3163</v>
      </c>
      <c r="B3093">
        <v>45983</v>
      </c>
      <c r="C3093" t="s">
        <v>48</v>
      </c>
      <c r="D3093" t="s">
        <v>63</v>
      </c>
      <c r="E3093" t="s">
        <v>15</v>
      </c>
      <c r="F3093" t="s">
        <v>16</v>
      </c>
      <c r="G3093">
        <v>26</v>
      </c>
      <c r="H3093" s="4">
        <v>50</v>
      </c>
      <c r="I3093" s="3">
        <v>0.1</v>
      </c>
      <c r="J3093" t="s">
        <v>70</v>
      </c>
      <c r="K3093" t="s">
        <v>60</v>
      </c>
      <c r="L3093" t="s">
        <v>37</v>
      </c>
      <c r="M3093" s="4">
        <f>+TablaVentas[[#This Row],[Cantidad]]*TablaVentas[[#This Row],[Precio_unitario]]*(1-TablaVentas[[#This Row],[Descuento]])</f>
        <v>1170</v>
      </c>
    </row>
    <row r="3094" spans="1:13" x14ac:dyDescent="0.25">
      <c r="A3094" t="s">
        <v>3164</v>
      </c>
      <c r="B3094">
        <v>45740</v>
      </c>
      <c r="C3094" t="s">
        <v>47</v>
      </c>
      <c r="D3094" t="s">
        <v>63</v>
      </c>
      <c r="E3094" t="s">
        <v>15</v>
      </c>
      <c r="F3094" t="s">
        <v>16</v>
      </c>
      <c r="G3094">
        <v>35</v>
      </c>
      <c r="H3094" s="4">
        <v>50</v>
      </c>
      <c r="I3094" s="3">
        <v>0.1</v>
      </c>
      <c r="J3094" t="s">
        <v>70</v>
      </c>
      <c r="K3094" t="s">
        <v>61</v>
      </c>
      <c r="L3094" t="s">
        <v>56</v>
      </c>
      <c r="M3094" s="4">
        <f>+TablaVentas[[#This Row],[Cantidad]]*TablaVentas[[#This Row],[Precio_unitario]]*(1-TablaVentas[[#This Row],[Descuento]])</f>
        <v>1575</v>
      </c>
    </row>
    <row r="3095" spans="1:13" x14ac:dyDescent="0.25">
      <c r="A3095" t="s">
        <v>3165</v>
      </c>
      <c r="B3095">
        <v>45924</v>
      </c>
      <c r="C3095" t="s">
        <v>46</v>
      </c>
      <c r="D3095" t="s">
        <v>66</v>
      </c>
      <c r="E3095" t="s">
        <v>20</v>
      </c>
      <c r="F3095" t="s">
        <v>21</v>
      </c>
      <c r="G3095">
        <v>5</v>
      </c>
      <c r="H3095" s="4">
        <v>800</v>
      </c>
      <c r="I3095" s="3">
        <v>0.2</v>
      </c>
      <c r="J3095" t="s">
        <v>74</v>
      </c>
      <c r="K3095" t="s">
        <v>62</v>
      </c>
      <c r="L3095" t="s">
        <v>57</v>
      </c>
      <c r="M3095" s="4">
        <f>+TablaVentas[[#This Row],[Cantidad]]*TablaVentas[[#This Row],[Precio_unitario]]*(1-TablaVentas[[#This Row],[Descuento]])</f>
        <v>3200</v>
      </c>
    </row>
    <row r="3096" spans="1:13" x14ac:dyDescent="0.25">
      <c r="A3096" t="s">
        <v>3166</v>
      </c>
      <c r="B3096">
        <v>45697</v>
      </c>
      <c r="C3096" t="s">
        <v>46</v>
      </c>
      <c r="D3096" t="s">
        <v>64</v>
      </c>
      <c r="E3096" t="s">
        <v>17</v>
      </c>
      <c r="F3096" t="s">
        <v>18</v>
      </c>
      <c r="G3096">
        <v>13</v>
      </c>
      <c r="H3096" s="4">
        <v>1200</v>
      </c>
      <c r="I3096" s="3">
        <v>0.3</v>
      </c>
      <c r="J3096" t="s">
        <v>74</v>
      </c>
      <c r="K3096" t="s">
        <v>61</v>
      </c>
      <c r="L3096" t="s">
        <v>56</v>
      </c>
      <c r="M3096" s="4">
        <f>+TablaVentas[[#This Row],[Cantidad]]*TablaVentas[[#This Row],[Precio_unitario]]*(1-TablaVentas[[#This Row],[Descuento]])</f>
        <v>10920</v>
      </c>
    </row>
    <row r="3097" spans="1:13" x14ac:dyDescent="0.25">
      <c r="A3097" t="s">
        <v>3167</v>
      </c>
      <c r="B3097">
        <v>45983</v>
      </c>
      <c r="C3097" t="s">
        <v>48</v>
      </c>
      <c r="D3097" t="s">
        <v>63</v>
      </c>
      <c r="E3097" t="s">
        <v>15</v>
      </c>
      <c r="F3097" t="s">
        <v>16</v>
      </c>
      <c r="G3097">
        <v>9</v>
      </c>
      <c r="H3097" s="4">
        <v>50</v>
      </c>
      <c r="I3097" s="3">
        <v>0.1</v>
      </c>
      <c r="J3097" t="s">
        <v>74</v>
      </c>
      <c r="K3097" t="s">
        <v>58</v>
      </c>
      <c r="L3097" t="s">
        <v>30</v>
      </c>
      <c r="M3097" s="4">
        <f>+TablaVentas[[#This Row],[Cantidad]]*TablaVentas[[#This Row],[Precio_unitario]]*(1-TablaVentas[[#This Row],[Descuento]])</f>
        <v>405</v>
      </c>
    </row>
    <row r="3098" spans="1:13" x14ac:dyDescent="0.25">
      <c r="A3098" t="s">
        <v>3168</v>
      </c>
      <c r="B3098">
        <v>45906</v>
      </c>
      <c r="C3098" t="s">
        <v>45</v>
      </c>
      <c r="D3098" t="s">
        <v>63</v>
      </c>
      <c r="E3098" t="s">
        <v>15</v>
      </c>
      <c r="F3098" t="s">
        <v>16</v>
      </c>
      <c r="G3098">
        <v>38</v>
      </c>
      <c r="H3098" s="4">
        <v>50</v>
      </c>
      <c r="I3098" s="3">
        <v>0.1</v>
      </c>
      <c r="J3098" t="s">
        <v>74</v>
      </c>
      <c r="K3098" t="s">
        <v>62</v>
      </c>
      <c r="L3098" t="s">
        <v>57</v>
      </c>
      <c r="M3098" s="4">
        <f>+TablaVentas[[#This Row],[Cantidad]]*TablaVentas[[#This Row],[Precio_unitario]]*(1-TablaVentas[[#This Row],[Descuento]])</f>
        <v>1710</v>
      </c>
    </row>
    <row r="3099" spans="1:13" x14ac:dyDescent="0.25">
      <c r="A3099" t="s">
        <v>3169</v>
      </c>
      <c r="B3099">
        <v>45862</v>
      </c>
      <c r="C3099" t="s">
        <v>46</v>
      </c>
      <c r="D3099" t="s">
        <v>63</v>
      </c>
      <c r="E3099" t="s">
        <v>15</v>
      </c>
      <c r="F3099" t="s">
        <v>16</v>
      </c>
      <c r="G3099">
        <v>12</v>
      </c>
      <c r="H3099" s="4">
        <v>50</v>
      </c>
      <c r="I3099" s="3">
        <v>0.1</v>
      </c>
      <c r="J3099" t="s">
        <v>72</v>
      </c>
      <c r="K3099" t="s">
        <v>62</v>
      </c>
      <c r="L3099" t="s">
        <v>57</v>
      </c>
      <c r="M3099" s="4">
        <f>+TablaVentas[[#This Row],[Cantidad]]*TablaVentas[[#This Row],[Precio_unitario]]*(1-TablaVentas[[#This Row],[Descuento]])</f>
        <v>540</v>
      </c>
    </row>
    <row r="3100" spans="1:13" x14ac:dyDescent="0.25">
      <c r="A3100" t="s">
        <v>3170</v>
      </c>
      <c r="B3100">
        <v>45829</v>
      </c>
      <c r="C3100" t="s">
        <v>48</v>
      </c>
      <c r="D3100" t="s">
        <v>64</v>
      </c>
      <c r="E3100" t="s">
        <v>17</v>
      </c>
      <c r="F3100" t="s">
        <v>18</v>
      </c>
      <c r="G3100">
        <v>31</v>
      </c>
      <c r="H3100" s="4">
        <v>1200</v>
      </c>
      <c r="I3100" s="3">
        <v>0.3</v>
      </c>
      <c r="J3100" t="s">
        <v>72</v>
      </c>
      <c r="K3100" t="s">
        <v>60</v>
      </c>
      <c r="L3100" t="s">
        <v>37</v>
      </c>
      <c r="M3100" s="4">
        <f>+TablaVentas[[#This Row],[Cantidad]]*TablaVentas[[#This Row],[Precio_unitario]]*(1-TablaVentas[[#This Row],[Descuento]])</f>
        <v>26040</v>
      </c>
    </row>
    <row r="3101" spans="1:13" x14ac:dyDescent="0.25">
      <c r="A3101" t="s">
        <v>3171</v>
      </c>
      <c r="B3101">
        <v>45720</v>
      </c>
      <c r="C3101" t="s">
        <v>48</v>
      </c>
      <c r="D3101" t="s">
        <v>66</v>
      </c>
      <c r="E3101" t="s">
        <v>20</v>
      </c>
      <c r="F3101" t="s">
        <v>21</v>
      </c>
      <c r="G3101">
        <v>36</v>
      </c>
      <c r="H3101" s="4">
        <v>800</v>
      </c>
      <c r="I3101" s="3">
        <v>0.2</v>
      </c>
      <c r="J3101" t="s">
        <v>70</v>
      </c>
      <c r="K3101" t="s">
        <v>60</v>
      </c>
      <c r="L3101" t="s">
        <v>37</v>
      </c>
      <c r="M3101" s="4">
        <f>+TablaVentas[[#This Row],[Cantidad]]*TablaVentas[[#This Row],[Precio_unitario]]*(1-TablaVentas[[#This Row],[Descuento]])</f>
        <v>23040</v>
      </c>
    </row>
    <row r="3102" spans="1:13" x14ac:dyDescent="0.25">
      <c r="A3102" t="s">
        <v>3172</v>
      </c>
      <c r="B3102">
        <v>45950</v>
      </c>
      <c r="C3102" t="s">
        <v>48</v>
      </c>
      <c r="D3102" t="s">
        <v>63</v>
      </c>
      <c r="E3102" t="s">
        <v>15</v>
      </c>
      <c r="F3102" t="s">
        <v>16</v>
      </c>
      <c r="G3102">
        <v>28</v>
      </c>
      <c r="H3102" s="4">
        <v>50</v>
      </c>
      <c r="I3102" s="3">
        <v>0.1</v>
      </c>
      <c r="J3102" t="s">
        <v>72</v>
      </c>
      <c r="K3102" t="s">
        <v>58</v>
      </c>
      <c r="L3102" t="s">
        <v>30</v>
      </c>
      <c r="M3102" s="4">
        <f>+TablaVentas[[#This Row],[Cantidad]]*TablaVentas[[#This Row],[Precio_unitario]]*(1-TablaVentas[[#This Row],[Descuento]])</f>
        <v>1260</v>
      </c>
    </row>
    <row r="3103" spans="1:13" x14ac:dyDescent="0.25">
      <c r="A3103" t="s">
        <v>3173</v>
      </c>
      <c r="B3103">
        <v>45770</v>
      </c>
      <c r="C3103" t="s">
        <v>46</v>
      </c>
      <c r="D3103" t="s">
        <v>64</v>
      </c>
      <c r="E3103" t="s">
        <v>17</v>
      </c>
      <c r="F3103" t="s">
        <v>18</v>
      </c>
      <c r="G3103">
        <v>10</v>
      </c>
      <c r="H3103" s="4">
        <v>1200</v>
      </c>
      <c r="I3103" s="3">
        <v>0.3</v>
      </c>
      <c r="J3103" t="s">
        <v>70</v>
      </c>
      <c r="K3103" t="s">
        <v>59</v>
      </c>
      <c r="L3103" t="s">
        <v>34</v>
      </c>
      <c r="M3103" s="4">
        <f>+TablaVentas[[#This Row],[Cantidad]]*TablaVentas[[#This Row],[Precio_unitario]]*(1-TablaVentas[[#This Row],[Descuento]])</f>
        <v>8400</v>
      </c>
    </row>
    <row r="3104" spans="1:13" x14ac:dyDescent="0.25">
      <c r="A3104" t="s">
        <v>3174</v>
      </c>
      <c r="B3104">
        <v>45728</v>
      </c>
      <c r="C3104" t="s">
        <v>45</v>
      </c>
      <c r="D3104" t="s">
        <v>65</v>
      </c>
      <c r="E3104" t="s">
        <v>19</v>
      </c>
      <c r="F3104" t="s">
        <v>16</v>
      </c>
      <c r="G3104">
        <v>37</v>
      </c>
      <c r="H3104" s="4">
        <v>200</v>
      </c>
      <c r="I3104" s="3">
        <v>0.1</v>
      </c>
      <c r="J3104" t="s">
        <v>74</v>
      </c>
      <c r="K3104" t="s">
        <v>60</v>
      </c>
      <c r="L3104" t="s">
        <v>37</v>
      </c>
      <c r="M3104" s="4">
        <f>+TablaVentas[[#This Row],[Cantidad]]*TablaVentas[[#This Row],[Precio_unitario]]*(1-TablaVentas[[#This Row],[Descuento]])</f>
        <v>6660</v>
      </c>
    </row>
    <row r="3105" spans="1:13" x14ac:dyDescent="0.25">
      <c r="A3105" t="s">
        <v>3175</v>
      </c>
      <c r="B3105">
        <v>45749</v>
      </c>
      <c r="C3105" t="s">
        <v>46</v>
      </c>
      <c r="D3105" t="s">
        <v>63</v>
      </c>
      <c r="E3105" t="s">
        <v>15</v>
      </c>
      <c r="F3105" t="s">
        <v>16</v>
      </c>
      <c r="G3105">
        <v>29</v>
      </c>
      <c r="H3105" s="4">
        <v>50</v>
      </c>
      <c r="I3105" s="3">
        <v>0.1</v>
      </c>
      <c r="J3105" t="s">
        <v>72</v>
      </c>
      <c r="K3105" t="s">
        <v>61</v>
      </c>
      <c r="L3105" t="s">
        <v>56</v>
      </c>
      <c r="M3105" s="4">
        <f>+TablaVentas[[#This Row],[Cantidad]]*TablaVentas[[#This Row],[Precio_unitario]]*(1-TablaVentas[[#This Row],[Descuento]])</f>
        <v>1305</v>
      </c>
    </row>
    <row r="3106" spans="1:13" x14ac:dyDescent="0.25">
      <c r="A3106" t="s">
        <v>3176</v>
      </c>
      <c r="B3106">
        <v>46001</v>
      </c>
      <c r="C3106" t="s">
        <v>46</v>
      </c>
      <c r="D3106" t="s">
        <v>65</v>
      </c>
      <c r="E3106" t="s">
        <v>19</v>
      </c>
      <c r="F3106" t="s">
        <v>16</v>
      </c>
      <c r="G3106">
        <v>13</v>
      </c>
      <c r="H3106" s="4">
        <v>200</v>
      </c>
      <c r="I3106" s="3">
        <v>0.1</v>
      </c>
      <c r="J3106" t="s">
        <v>74</v>
      </c>
      <c r="K3106" t="s">
        <v>60</v>
      </c>
      <c r="L3106" t="s">
        <v>37</v>
      </c>
      <c r="M3106" s="4">
        <f>+TablaVentas[[#This Row],[Cantidad]]*TablaVentas[[#This Row],[Precio_unitario]]*(1-TablaVentas[[#This Row],[Descuento]])</f>
        <v>2340</v>
      </c>
    </row>
    <row r="3107" spans="1:13" x14ac:dyDescent="0.25">
      <c r="A3107" t="s">
        <v>3177</v>
      </c>
      <c r="B3107">
        <v>45845</v>
      </c>
      <c r="C3107" t="s">
        <v>45</v>
      </c>
      <c r="D3107" t="s">
        <v>66</v>
      </c>
      <c r="E3107" t="s">
        <v>20</v>
      </c>
      <c r="F3107" t="s">
        <v>21</v>
      </c>
      <c r="G3107">
        <v>37</v>
      </c>
      <c r="H3107" s="4">
        <v>800</v>
      </c>
      <c r="I3107" s="3">
        <v>0.2</v>
      </c>
      <c r="J3107" t="s">
        <v>72</v>
      </c>
      <c r="K3107" t="s">
        <v>59</v>
      </c>
      <c r="L3107" t="s">
        <v>34</v>
      </c>
      <c r="M3107" s="4">
        <f>+TablaVentas[[#This Row],[Cantidad]]*TablaVentas[[#This Row],[Precio_unitario]]*(1-TablaVentas[[#This Row],[Descuento]])</f>
        <v>23680</v>
      </c>
    </row>
    <row r="3108" spans="1:13" x14ac:dyDescent="0.25">
      <c r="A3108" t="s">
        <v>3178</v>
      </c>
      <c r="B3108">
        <v>45747</v>
      </c>
      <c r="C3108" t="s">
        <v>47</v>
      </c>
      <c r="D3108" t="s">
        <v>64</v>
      </c>
      <c r="E3108" t="s">
        <v>17</v>
      </c>
      <c r="F3108" t="s">
        <v>18</v>
      </c>
      <c r="G3108">
        <v>26</v>
      </c>
      <c r="H3108" s="4">
        <v>1200</v>
      </c>
      <c r="I3108" s="3">
        <v>0.3</v>
      </c>
      <c r="J3108" t="s">
        <v>72</v>
      </c>
      <c r="K3108" t="s">
        <v>62</v>
      </c>
      <c r="L3108" t="s">
        <v>57</v>
      </c>
      <c r="M3108" s="4">
        <f>+TablaVentas[[#This Row],[Cantidad]]*TablaVentas[[#This Row],[Precio_unitario]]*(1-TablaVentas[[#This Row],[Descuento]])</f>
        <v>21840</v>
      </c>
    </row>
    <row r="3109" spans="1:13" x14ac:dyDescent="0.25">
      <c r="A3109" t="s">
        <v>3179</v>
      </c>
      <c r="B3109">
        <v>45873</v>
      </c>
      <c r="C3109" t="s">
        <v>48</v>
      </c>
      <c r="D3109" t="s">
        <v>65</v>
      </c>
      <c r="E3109" t="s">
        <v>19</v>
      </c>
      <c r="F3109" t="s">
        <v>16</v>
      </c>
      <c r="G3109">
        <v>32</v>
      </c>
      <c r="H3109" s="4">
        <v>200</v>
      </c>
      <c r="I3109" s="3">
        <v>0.1</v>
      </c>
      <c r="J3109" t="s">
        <v>72</v>
      </c>
      <c r="K3109" t="s">
        <v>60</v>
      </c>
      <c r="L3109" t="s">
        <v>37</v>
      </c>
      <c r="M3109" s="4">
        <f>+TablaVentas[[#This Row],[Cantidad]]*TablaVentas[[#This Row],[Precio_unitario]]*(1-TablaVentas[[#This Row],[Descuento]])</f>
        <v>5760</v>
      </c>
    </row>
    <row r="3110" spans="1:13" x14ac:dyDescent="0.25">
      <c r="A3110" t="s">
        <v>3180</v>
      </c>
      <c r="B3110">
        <v>45707</v>
      </c>
      <c r="C3110" t="s">
        <v>47</v>
      </c>
      <c r="D3110" t="s">
        <v>65</v>
      </c>
      <c r="E3110" t="s">
        <v>19</v>
      </c>
      <c r="F3110" t="s">
        <v>16</v>
      </c>
      <c r="G3110">
        <v>41</v>
      </c>
      <c r="H3110" s="4">
        <v>200</v>
      </c>
      <c r="I3110" s="3">
        <v>0.1</v>
      </c>
      <c r="J3110" t="s">
        <v>74</v>
      </c>
      <c r="K3110" t="s">
        <v>62</v>
      </c>
      <c r="L3110" t="s">
        <v>57</v>
      </c>
      <c r="M3110" s="4">
        <f>+TablaVentas[[#This Row],[Cantidad]]*TablaVentas[[#This Row],[Precio_unitario]]*(1-TablaVentas[[#This Row],[Descuento]])</f>
        <v>7380</v>
      </c>
    </row>
    <row r="3111" spans="1:13" x14ac:dyDescent="0.25">
      <c r="A3111" t="s">
        <v>3181</v>
      </c>
      <c r="B3111">
        <v>45782</v>
      </c>
      <c r="C3111" t="s">
        <v>47</v>
      </c>
      <c r="D3111" t="s">
        <v>63</v>
      </c>
      <c r="E3111" t="s">
        <v>15</v>
      </c>
      <c r="F3111" t="s">
        <v>16</v>
      </c>
      <c r="G3111">
        <v>37</v>
      </c>
      <c r="H3111" s="4">
        <v>50</v>
      </c>
      <c r="I3111" s="3">
        <v>0.1</v>
      </c>
      <c r="J3111" t="s">
        <v>72</v>
      </c>
      <c r="K3111" t="s">
        <v>62</v>
      </c>
      <c r="L3111" t="s">
        <v>57</v>
      </c>
      <c r="M3111" s="4">
        <f>+TablaVentas[[#This Row],[Cantidad]]*TablaVentas[[#This Row],[Precio_unitario]]*(1-TablaVentas[[#This Row],[Descuento]])</f>
        <v>1665</v>
      </c>
    </row>
    <row r="3112" spans="1:13" x14ac:dyDescent="0.25">
      <c r="A3112" t="s">
        <v>3182</v>
      </c>
      <c r="B3112">
        <v>45932</v>
      </c>
      <c r="C3112" t="s">
        <v>45</v>
      </c>
      <c r="D3112" t="s">
        <v>63</v>
      </c>
      <c r="E3112" t="s">
        <v>15</v>
      </c>
      <c r="F3112" t="s">
        <v>16</v>
      </c>
      <c r="G3112">
        <v>6</v>
      </c>
      <c r="H3112" s="4">
        <v>50</v>
      </c>
      <c r="I3112" s="3">
        <v>0.1</v>
      </c>
      <c r="J3112" t="s">
        <v>70</v>
      </c>
      <c r="K3112" t="s">
        <v>58</v>
      </c>
      <c r="L3112" t="s">
        <v>30</v>
      </c>
      <c r="M3112" s="4">
        <f>+TablaVentas[[#This Row],[Cantidad]]*TablaVentas[[#This Row],[Precio_unitario]]*(1-TablaVentas[[#This Row],[Descuento]])</f>
        <v>270</v>
      </c>
    </row>
    <row r="3113" spans="1:13" x14ac:dyDescent="0.25">
      <c r="A3113" t="s">
        <v>3183</v>
      </c>
      <c r="B3113">
        <v>45901</v>
      </c>
      <c r="C3113" t="s">
        <v>45</v>
      </c>
      <c r="D3113" t="s">
        <v>64</v>
      </c>
      <c r="E3113" t="s">
        <v>17</v>
      </c>
      <c r="F3113" t="s">
        <v>18</v>
      </c>
      <c r="G3113">
        <v>20</v>
      </c>
      <c r="H3113" s="4">
        <v>1200</v>
      </c>
      <c r="I3113" s="3">
        <v>0.3</v>
      </c>
      <c r="J3113" t="s">
        <v>70</v>
      </c>
      <c r="K3113" t="s">
        <v>59</v>
      </c>
      <c r="L3113" t="s">
        <v>34</v>
      </c>
      <c r="M3113" s="4">
        <f>+TablaVentas[[#This Row],[Cantidad]]*TablaVentas[[#This Row],[Precio_unitario]]*(1-TablaVentas[[#This Row],[Descuento]])</f>
        <v>16800</v>
      </c>
    </row>
    <row r="3114" spans="1:13" x14ac:dyDescent="0.25">
      <c r="A3114" t="s">
        <v>3184</v>
      </c>
      <c r="B3114">
        <v>46011</v>
      </c>
      <c r="C3114" t="s">
        <v>47</v>
      </c>
      <c r="D3114" t="s">
        <v>64</v>
      </c>
      <c r="E3114" t="s">
        <v>17</v>
      </c>
      <c r="F3114" t="s">
        <v>18</v>
      </c>
      <c r="G3114">
        <v>44</v>
      </c>
      <c r="H3114" s="4">
        <v>1200</v>
      </c>
      <c r="I3114" s="3">
        <v>0.3</v>
      </c>
      <c r="J3114" t="s">
        <v>74</v>
      </c>
      <c r="K3114" t="s">
        <v>61</v>
      </c>
      <c r="L3114" t="s">
        <v>56</v>
      </c>
      <c r="M3114" s="4">
        <f>+TablaVentas[[#This Row],[Cantidad]]*TablaVentas[[#This Row],[Precio_unitario]]*(1-TablaVentas[[#This Row],[Descuento]])</f>
        <v>36960</v>
      </c>
    </row>
    <row r="3115" spans="1:13" x14ac:dyDescent="0.25">
      <c r="A3115" t="s">
        <v>3185</v>
      </c>
      <c r="B3115">
        <v>45901</v>
      </c>
      <c r="C3115" t="s">
        <v>45</v>
      </c>
      <c r="D3115" t="s">
        <v>66</v>
      </c>
      <c r="E3115" t="s">
        <v>20</v>
      </c>
      <c r="F3115" t="s">
        <v>21</v>
      </c>
      <c r="G3115">
        <v>28</v>
      </c>
      <c r="H3115" s="4">
        <v>800</v>
      </c>
      <c r="I3115" s="3">
        <v>0.2</v>
      </c>
      <c r="J3115" t="s">
        <v>74</v>
      </c>
      <c r="K3115" t="s">
        <v>60</v>
      </c>
      <c r="L3115" t="s">
        <v>37</v>
      </c>
      <c r="M3115" s="4">
        <f>+TablaVentas[[#This Row],[Cantidad]]*TablaVentas[[#This Row],[Precio_unitario]]*(1-TablaVentas[[#This Row],[Descuento]])</f>
        <v>17920</v>
      </c>
    </row>
    <row r="3116" spans="1:13" x14ac:dyDescent="0.25">
      <c r="A3116" t="s">
        <v>3186</v>
      </c>
      <c r="B3116">
        <v>45704</v>
      </c>
      <c r="C3116" t="s">
        <v>46</v>
      </c>
      <c r="D3116" t="s">
        <v>63</v>
      </c>
      <c r="E3116" t="s">
        <v>15</v>
      </c>
      <c r="F3116" t="s">
        <v>16</v>
      </c>
      <c r="G3116">
        <v>41</v>
      </c>
      <c r="H3116" s="4">
        <v>50</v>
      </c>
      <c r="I3116" s="3">
        <v>0.1</v>
      </c>
      <c r="J3116" t="s">
        <v>70</v>
      </c>
      <c r="K3116" t="s">
        <v>61</v>
      </c>
      <c r="L3116" t="s">
        <v>56</v>
      </c>
      <c r="M3116" s="4">
        <f>+TablaVentas[[#This Row],[Cantidad]]*TablaVentas[[#This Row],[Precio_unitario]]*(1-TablaVentas[[#This Row],[Descuento]])</f>
        <v>1845</v>
      </c>
    </row>
    <row r="3117" spans="1:13" x14ac:dyDescent="0.25">
      <c r="A3117" t="s">
        <v>3187</v>
      </c>
      <c r="B3117">
        <v>45900</v>
      </c>
      <c r="C3117" t="s">
        <v>47</v>
      </c>
      <c r="D3117" t="s">
        <v>64</v>
      </c>
      <c r="E3117" t="s">
        <v>17</v>
      </c>
      <c r="F3117" t="s">
        <v>18</v>
      </c>
      <c r="G3117">
        <v>16</v>
      </c>
      <c r="H3117" s="4">
        <v>1200</v>
      </c>
      <c r="I3117" s="3">
        <v>0.3</v>
      </c>
      <c r="J3117" t="s">
        <v>72</v>
      </c>
      <c r="K3117" t="s">
        <v>60</v>
      </c>
      <c r="L3117" t="s">
        <v>37</v>
      </c>
      <c r="M3117" s="4">
        <f>+TablaVentas[[#This Row],[Cantidad]]*TablaVentas[[#This Row],[Precio_unitario]]*(1-TablaVentas[[#This Row],[Descuento]])</f>
        <v>13440</v>
      </c>
    </row>
    <row r="3118" spans="1:13" x14ac:dyDescent="0.25">
      <c r="A3118" t="s">
        <v>3188</v>
      </c>
      <c r="B3118">
        <v>45884</v>
      </c>
      <c r="C3118" t="s">
        <v>46</v>
      </c>
      <c r="D3118" t="s">
        <v>64</v>
      </c>
      <c r="E3118" t="s">
        <v>17</v>
      </c>
      <c r="F3118" t="s">
        <v>18</v>
      </c>
      <c r="G3118">
        <v>41</v>
      </c>
      <c r="H3118" s="4">
        <v>1200</v>
      </c>
      <c r="I3118" s="3">
        <v>0.3</v>
      </c>
      <c r="J3118" t="s">
        <v>74</v>
      </c>
      <c r="K3118" t="s">
        <v>62</v>
      </c>
      <c r="L3118" t="s">
        <v>57</v>
      </c>
      <c r="M3118" s="4">
        <f>+TablaVentas[[#This Row],[Cantidad]]*TablaVentas[[#This Row],[Precio_unitario]]*(1-TablaVentas[[#This Row],[Descuento]])</f>
        <v>34440</v>
      </c>
    </row>
    <row r="3119" spans="1:13" x14ac:dyDescent="0.25">
      <c r="A3119" t="s">
        <v>3189</v>
      </c>
      <c r="B3119">
        <v>46002</v>
      </c>
      <c r="C3119" t="s">
        <v>47</v>
      </c>
      <c r="D3119" t="s">
        <v>63</v>
      </c>
      <c r="E3119" t="s">
        <v>15</v>
      </c>
      <c r="F3119" t="s">
        <v>16</v>
      </c>
      <c r="G3119">
        <v>23</v>
      </c>
      <c r="H3119" s="4">
        <v>50</v>
      </c>
      <c r="I3119" s="3">
        <v>0.1</v>
      </c>
      <c r="J3119" t="s">
        <v>74</v>
      </c>
      <c r="K3119" t="s">
        <v>58</v>
      </c>
      <c r="L3119" t="s">
        <v>30</v>
      </c>
      <c r="M3119" s="4">
        <f>+TablaVentas[[#This Row],[Cantidad]]*TablaVentas[[#This Row],[Precio_unitario]]*(1-TablaVentas[[#This Row],[Descuento]])</f>
        <v>1035</v>
      </c>
    </row>
    <row r="3120" spans="1:13" x14ac:dyDescent="0.25">
      <c r="A3120" t="s">
        <v>3190</v>
      </c>
      <c r="B3120">
        <v>45953</v>
      </c>
      <c r="C3120" t="s">
        <v>46</v>
      </c>
      <c r="D3120" t="s">
        <v>65</v>
      </c>
      <c r="E3120" t="s">
        <v>19</v>
      </c>
      <c r="F3120" t="s">
        <v>16</v>
      </c>
      <c r="G3120">
        <v>8</v>
      </c>
      <c r="H3120" s="4">
        <v>200</v>
      </c>
      <c r="I3120" s="3">
        <v>0.1</v>
      </c>
      <c r="J3120" t="s">
        <v>74</v>
      </c>
      <c r="K3120" t="s">
        <v>61</v>
      </c>
      <c r="L3120" t="s">
        <v>56</v>
      </c>
      <c r="M3120" s="4">
        <f>+TablaVentas[[#This Row],[Cantidad]]*TablaVentas[[#This Row],[Precio_unitario]]*(1-TablaVentas[[#This Row],[Descuento]])</f>
        <v>1440</v>
      </c>
    </row>
    <row r="3121" spans="1:13" x14ac:dyDescent="0.25">
      <c r="A3121" t="s">
        <v>3191</v>
      </c>
      <c r="B3121">
        <v>45739</v>
      </c>
      <c r="C3121" t="s">
        <v>47</v>
      </c>
      <c r="D3121" t="s">
        <v>65</v>
      </c>
      <c r="E3121" t="s">
        <v>19</v>
      </c>
      <c r="F3121" t="s">
        <v>16</v>
      </c>
      <c r="G3121">
        <v>41</v>
      </c>
      <c r="H3121" s="4">
        <v>200</v>
      </c>
      <c r="I3121" s="3">
        <v>0.1</v>
      </c>
      <c r="J3121" t="s">
        <v>72</v>
      </c>
      <c r="K3121" t="s">
        <v>61</v>
      </c>
      <c r="L3121" t="s">
        <v>56</v>
      </c>
      <c r="M3121" s="4">
        <f>+TablaVentas[[#This Row],[Cantidad]]*TablaVentas[[#This Row],[Precio_unitario]]*(1-TablaVentas[[#This Row],[Descuento]])</f>
        <v>7380</v>
      </c>
    </row>
    <row r="3122" spans="1:13" x14ac:dyDescent="0.25">
      <c r="A3122" t="s">
        <v>3192</v>
      </c>
      <c r="B3122">
        <v>45687</v>
      </c>
      <c r="C3122" t="s">
        <v>45</v>
      </c>
      <c r="D3122" t="s">
        <v>63</v>
      </c>
      <c r="E3122" t="s">
        <v>15</v>
      </c>
      <c r="F3122" t="s">
        <v>16</v>
      </c>
      <c r="G3122">
        <v>44</v>
      </c>
      <c r="H3122" s="4">
        <v>50</v>
      </c>
      <c r="I3122" s="3">
        <v>0.1</v>
      </c>
      <c r="J3122" t="s">
        <v>70</v>
      </c>
      <c r="K3122" t="s">
        <v>59</v>
      </c>
      <c r="L3122" t="s">
        <v>34</v>
      </c>
      <c r="M3122" s="4">
        <f>+TablaVentas[[#This Row],[Cantidad]]*TablaVentas[[#This Row],[Precio_unitario]]*(1-TablaVentas[[#This Row],[Descuento]])</f>
        <v>1980</v>
      </c>
    </row>
    <row r="3123" spans="1:13" x14ac:dyDescent="0.25">
      <c r="A3123" t="s">
        <v>3193</v>
      </c>
      <c r="B3123">
        <v>45786</v>
      </c>
      <c r="C3123" t="s">
        <v>47</v>
      </c>
      <c r="D3123" t="s">
        <v>63</v>
      </c>
      <c r="E3123" t="s">
        <v>15</v>
      </c>
      <c r="F3123" t="s">
        <v>16</v>
      </c>
      <c r="G3123">
        <v>39</v>
      </c>
      <c r="H3123" s="4">
        <v>50</v>
      </c>
      <c r="I3123" s="3">
        <v>0.1</v>
      </c>
      <c r="J3123" t="s">
        <v>74</v>
      </c>
      <c r="K3123" t="s">
        <v>61</v>
      </c>
      <c r="L3123" t="s">
        <v>56</v>
      </c>
      <c r="M3123" s="4">
        <f>+TablaVentas[[#This Row],[Cantidad]]*TablaVentas[[#This Row],[Precio_unitario]]*(1-TablaVentas[[#This Row],[Descuento]])</f>
        <v>1755</v>
      </c>
    </row>
    <row r="3124" spans="1:13" x14ac:dyDescent="0.25">
      <c r="A3124" t="s">
        <v>3194</v>
      </c>
      <c r="B3124">
        <v>45973</v>
      </c>
      <c r="C3124" t="s">
        <v>48</v>
      </c>
      <c r="D3124" t="s">
        <v>65</v>
      </c>
      <c r="E3124" t="s">
        <v>19</v>
      </c>
      <c r="F3124" t="s">
        <v>16</v>
      </c>
      <c r="G3124">
        <v>25</v>
      </c>
      <c r="H3124" s="4">
        <v>200</v>
      </c>
      <c r="I3124" s="3">
        <v>0.1</v>
      </c>
      <c r="J3124" t="s">
        <v>74</v>
      </c>
      <c r="K3124" t="s">
        <v>59</v>
      </c>
      <c r="L3124" t="s">
        <v>34</v>
      </c>
      <c r="M3124" s="4">
        <f>+TablaVentas[[#This Row],[Cantidad]]*TablaVentas[[#This Row],[Precio_unitario]]*(1-TablaVentas[[#This Row],[Descuento]])</f>
        <v>4500</v>
      </c>
    </row>
    <row r="3125" spans="1:13" x14ac:dyDescent="0.25">
      <c r="A3125" t="s">
        <v>3195</v>
      </c>
      <c r="B3125">
        <v>45838</v>
      </c>
      <c r="C3125" t="s">
        <v>45</v>
      </c>
      <c r="D3125" t="s">
        <v>64</v>
      </c>
      <c r="E3125" t="s">
        <v>17</v>
      </c>
      <c r="F3125" t="s">
        <v>18</v>
      </c>
      <c r="G3125">
        <v>12</v>
      </c>
      <c r="H3125" s="4">
        <v>1200</v>
      </c>
      <c r="I3125" s="3">
        <v>0.3</v>
      </c>
      <c r="J3125" t="s">
        <v>74</v>
      </c>
      <c r="K3125" t="s">
        <v>58</v>
      </c>
      <c r="L3125" t="s">
        <v>30</v>
      </c>
      <c r="M3125" s="4">
        <f>+TablaVentas[[#This Row],[Cantidad]]*TablaVentas[[#This Row],[Precio_unitario]]*(1-TablaVentas[[#This Row],[Descuento]])</f>
        <v>10080</v>
      </c>
    </row>
    <row r="3126" spans="1:13" x14ac:dyDescent="0.25">
      <c r="A3126" t="s">
        <v>3196</v>
      </c>
      <c r="B3126">
        <v>46014</v>
      </c>
      <c r="C3126" t="s">
        <v>45</v>
      </c>
      <c r="D3126" t="s">
        <v>66</v>
      </c>
      <c r="E3126" t="s">
        <v>20</v>
      </c>
      <c r="F3126" t="s">
        <v>21</v>
      </c>
      <c r="G3126">
        <v>42</v>
      </c>
      <c r="H3126" s="4">
        <v>800</v>
      </c>
      <c r="I3126" s="3">
        <v>0.2</v>
      </c>
      <c r="J3126" t="s">
        <v>74</v>
      </c>
      <c r="K3126" t="s">
        <v>58</v>
      </c>
      <c r="L3126" t="s">
        <v>30</v>
      </c>
      <c r="M3126" s="4">
        <f>+TablaVentas[[#This Row],[Cantidad]]*TablaVentas[[#This Row],[Precio_unitario]]*(1-TablaVentas[[#This Row],[Descuento]])</f>
        <v>26880</v>
      </c>
    </row>
    <row r="3127" spans="1:13" x14ac:dyDescent="0.25">
      <c r="A3127" t="s">
        <v>3197</v>
      </c>
      <c r="B3127">
        <v>45771</v>
      </c>
      <c r="C3127" t="s">
        <v>45</v>
      </c>
      <c r="D3127" t="s">
        <v>64</v>
      </c>
      <c r="E3127" t="s">
        <v>17</v>
      </c>
      <c r="F3127" t="s">
        <v>18</v>
      </c>
      <c r="G3127">
        <v>7</v>
      </c>
      <c r="H3127" s="4">
        <v>1200</v>
      </c>
      <c r="I3127" s="3">
        <v>0.3</v>
      </c>
      <c r="J3127" t="s">
        <v>72</v>
      </c>
      <c r="K3127" t="s">
        <v>59</v>
      </c>
      <c r="L3127" t="s">
        <v>34</v>
      </c>
      <c r="M3127" s="4">
        <f>+TablaVentas[[#This Row],[Cantidad]]*TablaVentas[[#This Row],[Precio_unitario]]*(1-TablaVentas[[#This Row],[Descuento]])</f>
        <v>5880</v>
      </c>
    </row>
    <row r="3128" spans="1:13" x14ac:dyDescent="0.25">
      <c r="A3128" t="s">
        <v>3198</v>
      </c>
      <c r="B3128">
        <v>45921</v>
      </c>
      <c r="C3128" t="s">
        <v>45</v>
      </c>
      <c r="D3128" t="s">
        <v>64</v>
      </c>
      <c r="E3128" t="s">
        <v>17</v>
      </c>
      <c r="F3128" t="s">
        <v>18</v>
      </c>
      <c r="G3128">
        <v>26</v>
      </c>
      <c r="H3128" s="4">
        <v>1200</v>
      </c>
      <c r="I3128" s="3">
        <v>0.3</v>
      </c>
      <c r="J3128" t="s">
        <v>70</v>
      </c>
      <c r="K3128" t="s">
        <v>61</v>
      </c>
      <c r="L3128" t="s">
        <v>56</v>
      </c>
      <c r="M3128" s="4">
        <f>+TablaVentas[[#This Row],[Cantidad]]*TablaVentas[[#This Row],[Precio_unitario]]*(1-TablaVentas[[#This Row],[Descuento]])</f>
        <v>21840</v>
      </c>
    </row>
    <row r="3129" spans="1:13" x14ac:dyDescent="0.25">
      <c r="A3129" t="s">
        <v>3199</v>
      </c>
      <c r="B3129">
        <v>46004</v>
      </c>
      <c r="C3129" t="s">
        <v>45</v>
      </c>
      <c r="D3129" t="s">
        <v>63</v>
      </c>
      <c r="E3129" t="s">
        <v>15</v>
      </c>
      <c r="F3129" t="s">
        <v>16</v>
      </c>
      <c r="G3129">
        <v>15</v>
      </c>
      <c r="H3129" s="4">
        <v>50</v>
      </c>
      <c r="I3129" s="3">
        <v>0.1</v>
      </c>
      <c r="J3129" t="s">
        <v>70</v>
      </c>
      <c r="K3129" t="s">
        <v>61</v>
      </c>
      <c r="L3129" t="s">
        <v>56</v>
      </c>
      <c r="M3129" s="4">
        <f>+TablaVentas[[#This Row],[Cantidad]]*TablaVentas[[#This Row],[Precio_unitario]]*(1-TablaVentas[[#This Row],[Descuento]])</f>
        <v>675</v>
      </c>
    </row>
    <row r="3130" spans="1:13" x14ac:dyDescent="0.25">
      <c r="A3130" t="s">
        <v>3200</v>
      </c>
      <c r="B3130">
        <v>45669</v>
      </c>
      <c r="C3130" t="s">
        <v>45</v>
      </c>
      <c r="D3130" t="s">
        <v>64</v>
      </c>
      <c r="E3130" t="s">
        <v>17</v>
      </c>
      <c r="F3130" t="s">
        <v>18</v>
      </c>
      <c r="G3130">
        <v>36</v>
      </c>
      <c r="H3130" s="4">
        <v>1200</v>
      </c>
      <c r="I3130" s="3">
        <v>0.3</v>
      </c>
      <c r="J3130" t="s">
        <v>72</v>
      </c>
      <c r="K3130" t="s">
        <v>59</v>
      </c>
      <c r="L3130" t="s">
        <v>34</v>
      </c>
      <c r="M3130" s="4">
        <f>+TablaVentas[[#This Row],[Cantidad]]*TablaVentas[[#This Row],[Precio_unitario]]*(1-TablaVentas[[#This Row],[Descuento]])</f>
        <v>30239.999999999996</v>
      </c>
    </row>
    <row r="3131" spans="1:13" x14ac:dyDescent="0.25">
      <c r="A3131" t="s">
        <v>3201</v>
      </c>
      <c r="B3131">
        <v>45880</v>
      </c>
      <c r="C3131" t="s">
        <v>48</v>
      </c>
      <c r="D3131" t="s">
        <v>65</v>
      </c>
      <c r="E3131" t="s">
        <v>19</v>
      </c>
      <c r="F3131" t="s">
        <v>16</v>
      </c>
      <c r="G3131">
        <v>7</v>
      </c>
      <c r="H3131" s="4">
        <v>200</v>
      </c>
      <c r="I3131" s="3">
        <v>0.1</v>
      </c>
      <c r="J3131" t="s">
        <v>74</v>
      </c>
      <c r="K3131" t="s">
        <v>61</v>
      </c>
      <c r="L3131" t="s">
        <v>56</v>
      </c>
      <c r="M3131" s="4">
        <f>+TablaVentas[[#This Row],[Cantidad]]*TablaVentas[[#This Row],[Precio_unitario]]*(1-TablaVentas[[#This Row],[Descuento]])</f>
        <v>1260</v>
      </c>
    </row>
    <row r="3132" spans="1:13" x14ac:dyDescent="0.25">
      <c r="A3132" t="s">
        <v>3202</v>
      </c>
      <c r="B3132">
        <v>45825</v>
      </c>
      <c r="C3132" t="s">
        <v>47</v>
      </c>
      <c r="D3132" t="s">
        <v>65</v>
      </c>
      <c r="E3132" t="s">
        <v>19</v>
      </c>
      <c r="F3132" t="s">
        <v>16</v>
      </c>
      <c r="G3132">
        <v>35</v>
      </c>
      <c r="H3132" s="4">
        <v>200</v>
      </c>
      <c r="I3132" s="3">
        <v>0.1</v>
      </c>
      <c r="J3132" t="s">
        <v>74</v>
      </c>
      <c r="K3132" t="s">
        <v>62</v>
      </c>
      <c r="L3132" t="s">
        <v>57</v>
      </c>
      <c r="M3132" s="4">
        <f>+TablaVentas[[#This Row],[Cantidad]]*TablaVentas[[#This Row],[Precio_unitario]]*(1-TablaVentas[[#This Row],[Descuento]])</f>
        <v>6300</v>
      </c>
    </row>
    <row r="3133" spans="1:13" x14ac:dyDescent="0.25">
      <c r="A3133" t="s">
        <v>3203</v>
      </c>
      <c r="B3133">
        <v>45851</v>
      </c>
      <c r="C3133" t="s">
        <v>47</v>
      </c>
      <c r="D3133" t="s">
        <v>64</v>
      </c>
      <c r="E3133" t="s">
        <v>17</v>
      </c>
      <c r="F3133" t="s">
        <v>18</v>
      </c>
      <c r="G3133">
        <v>8</v>
      </c>
      <c r="H3133" s="4">
        <v>1200</v>
      </c>
      <c r="I3133" s="3">
        <v>0.3</v>
      </c>
      <c r="J3133" t="s">
        <v>74</v>
      </c>
      <c r="K3133" t="s">
        <v>62</v>
      </c>
      <c r="L3133" t="s">
        <v>57</v>
      </c>
      <c r="M3133" s="4">
        <f>+TablaVentas[[#This Row],[Cantidad]]*TablaVentas[[#This Row],[Precio_unitario]]*(1-TablaVentas[[#This Row],[Descuento]])</f>
        <v>6720</v>
      </c>
    </row>
    <row r="3134" spans="1:13" x14ac:dyDescent="0.25">
      <c r="A3134" t="s">
        <v>3204</v>
      </c>
      <c r="B3134">
        <v>45887</v>
      </c>
      <c r="C3134" t="s">
        <v>45</v>
      </c>
      <c r="D3134" t="s">
        <v>65</v>
      </c>
      <c r="E3134" t="s">
        <v>19</v>
      </c>
      <c r="F3134" t="s">
        <v>16</v>
      </c>
      <c r="G3134">
        <v>30</v>
      </c>
      <c r="H3134" s="4">
        <v>200</v>
      </c>
      <c r="I3134" s="3">
        <v>0.1</v>
      </c>
      <c r="J3134" t="s">
        <v>70</v>
      </c>
      <c r="K3134" t="s">
        <v>60</v>
      </c>
      <c r="L3134" t="s">
        <v>37</v>
      </c>
      <c r="M3134" s="4">
        <f>+TablaVentas[[#This Row],[Cantidad]]*TablaVentas[[#This Row],[Precio_unitario]]*(1-TablaVentas[[#This Row],[Descuento]])</f>
        <v>5400</v>
      </c>
    </row>
    <row r="3135" spans="1:13" x14ac:dyDescent="0.25">
      <c r="A3135" t="s">
        <v>3205</v>
      </c>
      <c r="B3135">
        <v>45942</v>
      </c>
      <c r="C3135" t="s">
        <v>46</v>
      </c>
      <c r="D3135" t="s">
        <v>66</v>
      </c>
      <c r="E3135" t="s">
        <v>20</v>
      </c>
      <c r="F3135" t="s">
        <v>21</v>
      </c>
      <c r="G3135">
        <v>6</v>
      </c>
      <c r="H3135" s="4">
        <v>800</v>
      </c>
      <c r="I3135" s="3">
        <v>0.2</v>
      </c>
      <c r="J3135" t="s">
        <v>74</v>
      </c>
      <c r="K3135" t="s">
        <v>60</v>
      </c>
      <c r="L3135" t="s">
        <v>37</v>
      </c>
      <c r="M3135" s="4">
        <f>+TablaVentas[[#This Row],[Cantidad]]*TablaVentas[[#This Row],[Precio_unitario]]*(1-TablaVentas[[#This Row],[Descuento]])</f>
        <v>3840</v>
      </c>
    </row>
    <row r="3136" spans="1:13" x14ac:dyDescent="0.25">
      <c r="A3136" t="s">
        <v>3206</v>
      </c>
      <c r="B3136">
        <v>45772</v>
      </c>
      <c r="C3136" t="s">
        <v>45</v>
      </c>
      <c r="D3136" t="s">
        <v>64</v>
      </c>
      <c r="E3136" t="s">
        <v>17</v>
      </c>
      <c r="F3136" t="s">
        <v>18</v>
      </c>
      <c r="G3136">
        <v>6</v>
      </c>
      <c r="H3136" s="4">
        <v>1200</v>
      </c>
      <c r="I3136" s="3">
        <v>0.3</v>
      </c>
      <c r="J3136" t="s">
        <v>70</v>
      </c>
      <c r="K3136" t="s">
        <v>60</v>
      </c>
      <c r="L3136" t="s">
        <v>37</v>
      </c>
      <c r="M3136" s="4">
        <f>+TablaVentas[[#This Row],[Cantidad]]*TablaVentas[[#This Row],[Precio_unitario]]*(1-TablaVentas[[#This Row],[Descuento]])</f>
        <v>5040</v>
      </c>
    </row>
    <row r="3137" spans="1:13" x14ac:dyDescent="0.25">
      <c r="A3137" t="s">
        <v>3207</v>
      </c>
      <c r="B3137">
        <v>45989</v>
      </c>
      <c r="C3137" t="s">
        <v>46</v>
      </c>
      <c r="D3137" t="s">
        <v>63</v>
      </c>
      <c r="E3137" t="s">
        <v>15</v>
      </c>
      <c r="F3137" t="s">
        <v>16</v>
      </c>
      <c r="G3137">
        <v>18</v>
      </c>
      <c r="H3137" s="4">
        <v>50</v>
      </c>
      <c r="I3137" s="3">
        <v>0.1</v>
      </c>
      <c r="J3137" t="s">
        <v>70</v>
      </c>
      <c r="K3137" t="s">
        <v>61</v>
      </c>
      <c r="L3137" t="s">
        <v>56</v>
      </c>
      <c r="M3137" s="4">
        <f>+TablaVentas[[#This Row],[Cantidad]]*TablaVentas[[#This Row],[Precio_unitario]]*(1-TablaVentas[[#This Row],[Descuento]])</f>
        <v>810</v>
      </c>
    </row>
    <row r="3138" spans="1:13" x14ac:dyDescent="0.25">
      <c r="A3138" t="s">
        <v>3208</v>
      </c>
      <c r="B3138">
        <v>45900</v>
      </c>
      <c r="C3138" t="s">
        <v>48</v>
      </c>
      <c r="D3138" t="s">
        <v>66</v>
      </c>
      <c r="E3138" t="s">
        <v>20</v>
      </c>
      <c r="F3138" t="s">
        <v>21</v>
      </c>
      <c r="G3138">
        <v>12</v>
      </c>
      <c r="H3138" s="4">
        <v>800</v>
      </c>
      <c r="I3138" s="3">
        <v>0.2</v>
      </c>
      <c r="J3138" t="s">
        <v>74</v>
      </c>
      <c r="K3138" t="s">
        <v>58</v>
      </c>
      <c r="L3138" t="s">
        <v>30</v>
      </c>
      <c r="M3138" s="4">
        <f>+TablaVentas[[#This Row],[Cantidad]]*TablaVentas[[#This Row],[Precio_unitario]]*(1-TablaVentas[[#This Row],[Descuento]])</f>
        <v>7680</v>
      </c>
    </row>
    <row r="3139" spans="1:13" x14ac:dyDescent="0.25">
      <c r="A3139" t="s">
        <v>3209</v>
      </c>
      <c r="B3139">
        <v>45751</v>
      </c>
      <c r="C3139" t="s">
        <v>48</v>
      </c>
      <c r="D3139" t="s">
        <v>63</v>
      </c>
      <c r="E3139" t="s">
        <v>15</v>
      </c>
      <c r="F3139" t="s">
        <v>16</v>
      </c>
      <c r="G3139">
        <v>43</v>
      </c>
      <c r="H3139" s="4">
        <v>50</v>
      </c>
      <c r="I3139" s="3">
        <v>0.1</v>
      </c>
      <c r="J3139" t="s">
        <v>72</v>
      </c>
      <c r="K3139" t="s">
        <v>61</v>
      </c>
      <c r="L3139" t="s">
        <v>56</v>
      </c>
      <c r="M3139" s="4">
        <f>+TablaVentas[[#This Row],[Cantidad]]*TablaVentas[[#This Row],[Precio_unitario]]*(1-TablaVentas[[#This Row],[Descuento]])</f>
        <v>1935</v>
      </c>
    </row>
    <row r="3140" spans="1:13" x14ac:dyDescent="0.25">
      <c r="A3140" t="s">
        <v>3210</v>
      </c>
      <c r="B3140">
        <v>45946</v>
      </c>
      <c r="C3140" t="s">
        <v>48</v>
      </c>
      <c r="D3140" t="s">
        <v>65</v>
      </c>
      <c r="E3140" t="s">
        <v>19</v>
      </c>
      <c r="F3140" t="s">
        <v>16</v>
      </c>
      <c r="G3140">
        <v>31</v>
      </c>
      <c r="H3140" s="4">
        <v>200</v>
      </c>
      <c r="I3140" s="3">
        <v>0.1</v>
      </c>
      <c r="J3140" t="s">
        <v>74</v>
      </c>
      <c r="K3140" t="s">
        <v>60</v>
      </c>
      <c r="L3140" t="s">
        <v>37</v>
      </c>
      <c r="M3140" s="4">
        <f>+TablaVentas[[#This Row],[Cantidad]]*TablaVentas[[#This Row],[Precio_unitario]]*(1-TablaVentas[[#This Row],[Descuento]])</f>
        <v>5580</v>
      </c>
    </row>
    <row r="3141" spans="1:13" x14ac:dyDescent="0.25">
      <c r="A3141" t="s">
        <v>3211</v>
      </c>
      <c r="B3141">
        <v>45664</v>
      </c>
      <c r="C3141" t="s">
        <v>45</v>
      </c>
      <c r="D3141" t="s">
        <v>65</v>
      </c>
      <c r="E3141" t="s">
        <v>19</v>
      </c>
      <c r="F3141" t="s">
        <v>16</v>
      </c>
      <c r="G3141">
        <v>38</v>
      </c>
      <c r="H3141" s="4">
        <v>200</v>
      </c>
      <c r="I3141" s="3">
        <v>0.1</v>
      </c>
      <c r="J3141" t="s">
        <v>70</v>
      </c>
      <c r="K3141" t="s">
        <v>61</v>
      </c>
      <c r="L3141" t="s">
        <v>56</v>
      </c>
      <c r="M3141" s="4">
        <f>+TablaVentas[[#This Row],[Cantidad]]*TablaVentas[[#This Row],[Precio_unitario]]*(1-TablaVentas[[#This Row],[Descuento]])</f>
        <v>6840</v>
      </c>
    </row>
    <row r="3142" spans="1:13" x14ac:dyDescent="0.25">
      <c r="A3142" t="s">
        <v>3212</v>
      </c>
      <c r="B3142">
        <v>45870</v>
      </c>
      <c r="C3142" t="s">
        <v>48</v>
      </c>
      <c r="D3142" t="s">
        <v>66</v>
      </c>
      <c r="E3142" t="s">
        <v>20</v>
      </c>
      <c r="F3142" t="s">
        <v>21</v>
      </c>
      <c r="G3142">
        <v>36</v>
      </c>
      <c r="H3142" s="4">
        <v>800</v>
      </c>
      <c r="I3142" s="3">
        <v>0.2</v>
      </c>
      <c r="J3142" t="s">
        <v>74</v>
      </c>
      <c r="K3142" t="s">
        <v>61</v>
      </c>
      <c r="L3142" t="s">
        <v>56</v>
      </c>
      <c r="M3142" s="4">
        <f>+TablaVentas[[#This Row],[Cantidad]]*TablaVentas[[#This Row],[Precio_unitario]]*(1-TablaVentas[[#This Row],[Descuento]])</f>
        <v>23040</v>
      </c>
    </row>
    <row r="3143" spans="1:13" x14ac:dyDescent="0.25">
      <c r="A3143" t="s">
        <v>3213</v>
      </c>
      <c r="B3143">
        <v>45814</v>
      </c>
      <c r="C3143" t="s">
        <v>45</v>
      </c>
      <c r="D3143" t="s">
        <v>66</v>
      </c>
      <c r="E3143" t="s">
        <v>20</v>
      </c>
      <c r="F3143" t="s">
        <v>21</v>
      </c>
      <c r="G3143">
        <v>26</v>
      </c>
      <c r="H3143" s="4">
        <v>800</v>
      </c>
      <c r="I3143" s="3">
        <v>0.2</v>
      </c>
      <c r="J3143" t="s">
        <v>70</v>
      </c>
      <c r="K3143" t="s">
        <v>61</v>
      </c>
      <c r="L3143" t="s">
        <v>56</v>
      </c>
      <c r="M3143" s="4">
        <f>+TablaVentas[[#This Row],[Cantidad]]*TablaVentas[[#This Row],[Precio_unitario]]*(1-TablaVentas[[#This Row],[Descuento]])</f>
        <v>16640</v>
      </c>
    </row>
    <row r="3144" spans="1:13" x14ac:dyDescent="0.25">
      <c r="A3144" t="s">
        <v>3214</v>
      </c>
      <c r="B3144">
        <v>46015</v>
      </c>
      <c r="C3144" t="s">
        <v>47</v>
      </c>
      <c r="D3144" t="s">
        <v>66</v>
      </c>
      <c r="E3144" t="s">
        <v>20</v>
      </c>
      <c r="F3144" t="s">
        <v>21</v>
      </c>
      <c r="G3144">
        <v>25</v>
      </c>
      <c r="H3144" s="4">
        <v>800</v>
      </c>
      <c r="I3144" s="3">
        <v>0.2</v>
      </c>
      <c r="J3144" t="s">
        <v>70</v>
      </c>
      <c r="K3144" t="s">
        <v>60</v>
      </c>
      <c r="L3144" t="s">
        <v>37</v>
      </c>
      <c r="M3144" s="4">
        <f>+TablaVentas[[#This Row],[Cantidad]]*TablaVentas[[#This Row],[Precio_unitario]]*(1-TablaVentas[[#This Row],[Descuento]])</f>
        <v>16000</v>
      </c>
    </row>
    <row r="3145" spans="1:13" x14ac:dyDescent="0.25">
      <c r="A3145" t="s">
        <v>3215</v>
      </c>
      <c r="B3145">
        <v>45929</v>
      </c>
      <c r="C3145" t="s">
        <v>45</v>
      </c>
      <c r="D3145" t="s">
        <v>63</v>
      </c>
      <c r="E3145" t="s">
        <v>15</v>
      </c>
      <c r="F3145" t="s">
        <v>16</v>
      </c>
      <c r="G3145">
        <v>23</v>
      </c>
      <c r="H3145" s="4">
        <v>50</v>
      </c>
      <c r="I3145" s="3">
        <v>0.1</v>
      </c>
      <c r="J3145" t="s">
        <v>74</v>
      </c>
      <c r="K3145" t="s">
        <v>61</v>
      </c>
      <c r="L3145" t="s">
        <v>56</v>
      </c>
      <c r="M3145" s="4">
        <f>+TablaVentas[[#This Row],[Cantidad]]*TablaVentas[[#This Row],[Precio_unitario]]*(1-TablaVentas[[#This Row],[Descuento]])</f>
        <v>1035</v>
      </c>
    </row>
    <row r="3146" spans="1:13" x14ac:dyDescent="0.25">
      <c r="A3146" t="s">
        <v>3216</v>
      </c>
      <c r="B3146">
        <v>45985</v>
      </c>
      <c r="C3146" t="s">
        <v>46</v>
      </c>
      <c r="D3146" t="s">
        <v>64</v>
      </c>
      <c r="E3146" t="s">
        <v>17</v>
      </c>
      <c r="F3146" t="s">
        <v>18</v>
      </c>
      <c r="G3146">
        <v>10</v>
      </c>
      <c r="H3146" s="4">
        <v>1200</v>
      </c>
      <c r="I3146" s="3">
        <v>0.3</v>
      </c>
      <c r="J3146" t="s">
        <v>74</v>
      </c>
      <c r="K3146" t="s">
        <v>62</v>
      </c>
      <c r="L3146" t="s">
        <v>57</v>
      </c>
      <c r="M3146" s="4">
        <f>+TablaVentas[[#This Row],[Cantidad]]*TablaVentas[[#This Row],[Precio_unitario]]*(1-TablaVentas[[#This Row],[Descuento]])</f>
        <v>8400</v>
      </c>
    </row>
    <row r="3147" spans="1:13" x14ac:dyDescent="0.25">
      <c r="A3147" t="s">
        <v>3217</v>
      </c>
      <c r="B3147">
        <v>45956</v>
      </c>
      <c r="C3147" t="s">
        <v>48</v>
      </c>
      <c r="D3147" t="s">
        <v>66</v>
      </c>
      <c r="E3147" t="s">
        <v>20</v>
      </c>
      <c r="F3147" t="s">
        <v>21</v>
      </c>
      <c r="G3147">
        <v>38</v>
      </c>
      <c r="H3147" s="4">
        <v>800</v>
      </c>
      <c r="I3147" s="3">
        <v>0.2</v>
      </c>
      <c r="J3147" t="s">
        <v>74</v>
      </c>
      <c r="K3147" t="s">
        <v>58</v>
      </c>
      <c r="L3147" t="s">
        <v>30</v>
      </c>
      <c r="M3147" s="4">
        <f>+TablaVentas[[#This Row],[Cantidad]]*TablaVentas[[#This Row],[Precio_unitario]]*(1-TablaVentas[[#This Row],[Descuento]])</f>
        <v>24320</v>
      </c>
    </row>
    <row r="3148" spans="1:13" x14ac:dyDescent="0.25">
      <c r="A3148" t="s">
        <v>3218</v>
      </c>
      <c r="B3148">
        <v>45920</v>
      </c>
      <c r="C3148" t="s">
        <v>46</v>
      </c>
      <c r="D3148" t="s">
        <v>63</v>
      </c>
      <c r="E3148" t="s">
        <v>15</v>
      </c>
      <c r="F3148" t="s">
        <v>16</v>
      </c>
      <c r="G3148">
        <v>22</v>
      </c>
      <c r="H3148" s="4">
        <v>50</v>
      </c>
      <c r="I3148" s="3">
        <v>0.1</v>
      </c>
      <c r="J3148" t="s">
        <v>74</v>
      </c>
      <c r="K3148" t="s">
        <v>61</v>
      </c>
      <c r="L3148" t="s">
        <v>56</v>
      </c>
      <c r="M3148" s="4">
        <f>+TablaVentas[[#This Row],[Cantidad]]*TablaVentas[[#This Row],[Precio_unitario]]*(1-TablaVentas[[#This Row],[Descuento]])</f>
        <v>990</v>
      </c>
    </row>
    <row r="3149" spans="1:13" x14ac:dyDescent="0.25">
      <c r="A3149" t="s">
        <v>3219</v>
      </c>
      <c r="B3149">
        <v>45787</v>
      </c>
      <c r="C3149" t="s">
        <v>47</v>
      </c>
      <c r="D3149" t="s">
        <v>66</v>
      </c>
      <c r="E3149" t="s">
        <v>20</v>
      </c>
      <c r="F3149" t="s">
        <v>21</v>
      </c>
      <c r="G3149">
        <v>7</v>
      </c>
      <c r="H3149" s="4">
        <v>800</v>
      </c>
      <c r="I3149" s="3">
        <v>0.2</v>
      </c>
      <c r="J3149" t="s">
        <v>74</v>
      </c>
      <c r="K3149" t="s">
        <v>60</v>
      </c>
      <c r="L3149" t="s">
        <v>37</v>
      </c>
      <c r="M3149" s="4">
        <f>+TablaVentas[[#This Row],[Cantidad]]*TablaVentas[[#This Row],[Precio_unitario]]*(1-TablaVentas[[#This Row],[Descuento]])</f>
        <v>4480</v>
      </c>
    </row>
    <row r="3150" spans="1:13" x14ac:dyDescent="0.25">
      <c r="A3150" t="s">
        <v>3220</v>
      </c>
      <c r="B3150">
        <v>45915</v>
      </c>
      <c r="C3150" t="s">
        <v>45</v>
      </c>
      <c r="D3150" t="s">
        <v>66</v>
      </c>
      <c r="E3150" t="s">
        <v>20</v>
      </c>
      <c r="F3150" t="s">
        <v>21</v>
      </c>
      <c r="G3150">
        <v>24</v>
      </c>
      <c r="H3150" s="4">
        <v>800</v>
      </c>
      <c r="I3150" s="3">
        <v>0.2</v>
      </c>
      <c r="J3150" t="s">
        <v>70</v>
      </c>
      <c r="K3150" t="s">
        <v>60</v>
      </c>
      <c r="L3150" t="s">
        <v>37</v>
      </c>
      <c r="M3150" s="4">
        <f>+TablaVentas[[#This Row],[Cantidad]]*TablaVentas[[#This Row],[Precio_unitario]]*(1-TablaVentas[[#This Row],[Descuento]])</f>
        <v>15360</v>
      </c>
    </row>
    <row r="3151" spans="1:13" x14ac:dyDescent="0.25">
      <c r="A3151" t="s">
        <v>3221</v>
      </c>
      <c r="B3151">
        <v>45780</v>
      </c>
      <c r="C3151" t="s">
        <v>45</v>
      </c>
      <c r="D3151" t="s">
        <v>66</v>
      </c>
      <c r="E3151" t="s">
        <v>20</v>
      </c>
      <c r="F3151" t="s">
        <v>21</v>
      </c>
      <c r="G3151">
        <v>15</v>
      </c>
      <c r="H3151" s="4">
        <v>800</v>
      </c>
      <c r="I3151" s="3">
        <v>0.2</v>
      </c>
      <c r="J3151" t="s">
        <v>70</v>
      </c>
      <c r="K3151" t="s">
        <v>58</v>
      </c>
      <c r="L3151" t="s">
        <v>30</v>
      </c>
      <c r="M3151" s="4">
        <f>+TablaVentas[[#This Row],[Cantidad]]*TablaVentas[[#This Row],[Precio_unitario]]*(1-TablaVentas[[#This Row],[Descuento]])</f>
        <v>9600</v>
      </c>
    </row>
    <row r="3152" spans="1:13" x14ac:dyDescent="0.25">
      <c r="A3152" t="s">
        <v>3222</v>
      </c>
      <c r="B3152">
        <v>45989</v>
      </c>
      <c r="C3152" t="s">
        <v>45</v>
      </c>
      <c r="D3152" t="s">
        <v>66</v>
      </c>
      <c r="E3152" t="s">
        <v>20</v>
      </c>
      <c r="F3152" t="s">
        <v>21</v>
      </c>
      <c r="G3152">
        <v>13</v>
      </c>
      <c r="H3152" s="4">
        <v>800</v>
      </c>
      <c r="I3152" s="3">
        <v>0.2</v>
      </c>
      <c r="J3152" t="s">
        <v>74</v>
      </c>
      <c r="K3152" t="s">
        <v>61</v>
      </c>
      <c r="L3152" t="s">
        <v>56</v>
      </c>
      <c r="M3152" s="4">
        <f>+TablaVentas[[#This Row],[Cantidad]]*TablaVentas[[#This Row],[Precio_unitario]]*(1-TablaVentas[[#This Row],[Descuento]])</f>
        <v>8320</v>
      </c>
    </row>
    <row r="3153" spans="1:13" x14ac:dyDescent="0.25">
      <c r="A3153" t="s">
        <v>3223</v>
      </c>
      <c r="B3153">
        <v>45788</v>
      </c>
      <c r="C3153" t="s">
        <v>47</v>
      </c>
      <c r="D3153" t="s">
        <v>63</v>
      </c>
      <c r="E3153" t="s">
        <v>15</v>
      </c>
      <c r="F3153" t="s">
        <v>16</v>
      </c>
      <c r="G3153">
        <v>16</v>
      </c>
      <c r="H3153" s="4">
        <v>50</v>
      </c>
      <c r="I3153" s="3">
        <v>0.1</v>
      </c>
      <c r="J3153" t="s">
        <v>72</v>
      </c>
      <c r="K3153" t="s">
        <v>62</v>
      </c>
      <c r="L3153" t="s">
        <v>57</v>
      </c>
      <c r="M3153" s="4">
        <f>+TablaVentas[[#This Row],[Cantidad]]*TablaVentas[[#This Row],[Precio_unitario]]*(1-TablaVentas[[#This Row],[Descuento]])</f>
        <v>720</v>
      </c>
    </row>
    <row r="3154" spans="1:13" x14ac:dyDescent="0.25">
      <c r="A3154" t="s">
        <v>3224</v>
      </c>
      <c r="B3154">
        <v>45758</v>
      </c>
      <c r="C3154" t="s">
        <v>46</v>
      </c>
      <c r="D3154" t="s">
        <v>65</v>
      </c>
      <c r="E3154" t="s">
        <v>19</v>
      </c>
      <c r="F3154" t="s">
        <v>16</v>
      </c>
      <c r="G3154">
        <v>20</v>
      </c>
      <c r="H3154" s="4">
        <v>200</v>
      </c>
      <c r="I3154" s="3">
        <v>0.1</v>
      </c>
      <c r="J3154" t="s">
        <v>70</v>
      </c>
      <c r="K3154" t="s">
        <v>62</v>
      </c>
      <c r="L3154" t="s">
        <v>57</v>
      </c>
      <c r="M3154" s="4">
        <f>+TablaVentas[[#This Row],[Cantidad]]*TablaVentas[[#This Row],[Precio_unitario]]*(1-TablaVentas[[#This Row],[Descuento]])</f>
        <v>3600</v>
      </c>
    </row>
    <row r="3155" spans="1:13" x14ac:dyDescent="0.25">
      <c r="A3155" t="s">
        <v>3225</v>
      </c>
      <c r="B3155">
        <v>45679</v>
      </c>
      <c r="C3155" t="s">
        <v>47</v>
      </c>
      <c r="D3155" t="s">
        <v>63</v>
      </c>
      <c r="E3155" t="s">
        <v>15</v>
      </c>
      <c r="F3155" t="s">
        <v>16</v>
      </c>
      <c r="G3155">
        <v>8</v>
      </c>
      <c r="H3155" s="4">
        <v>50</v>
      </c>
      <c r="I3155" s="3">
        <v>0.1</v>
      </c>
      <c r="J3155" t="s">
        <v>70</v>
      </c>
      <c r="K3155" t="s">
        <v>58</v>
      </c>
      <c r="L3155" t="s">
        <v>30</v>
      </c>
      <c r="M3155" s="4">
        <f>+TablaVentas[[#This Row],[Cantidad]]*TablaVentas[[#This Row],[Precio_unitario]]*(1-TablaVentas[[#This Row],[Descuento]])</f>
        <v>360</v>
      </c>
    </row>
    <row r="3156" spans="1:13" x14ac:dyDescent="0.25">
      <c r="A3156" t="s">
        <v>3226</v>
      </c>
      <c r="B3156">
        <v>45666</v>
      </c>
      <c r="C3156" t="s">
        <v>48</v>
      </c>
      <c r="D3156" t="s">
        <v>64</v>
      </c>
      <c r="E3156" t="s">
        <v>17</v>
      </c>
      <c r="F3156" t="s">
        <v>18</v>
      </c>
      <c r="G3156">
        <v>8</v>
      </c>
      <c r="H3156" s="4">
        <v>1200</v>
      </c>
      <c r="I3156" s="3">
        <v>0.3</v>
      </c>
      <c r="J3156" t="s">
        <v>74</v>
      </c>
      <c r="K3156" t="s">
        <v>58</v>
      </c>
      <c r="L3156" t="s">
        <v>30</v>
      </c>
      <c r="M3156" s="4">
        <f>+TablaVentas[[#This Row],[Cantidad]]*TablaVentas[[#This Row],[Precio_unitario]]*(1-TablaVentas[[#This Row],[Descuento]])</f>
        <v>6720</v>
      </c>
    </row>
    <row r="3157" spans="1:13" x14ac:dyDescent="0.25">
      <c r="A3157" t="s">
        <v>3227</v>
      </c>
      <c r="B3157">
        <v>45768</v>
      </c>
      <c r="C3157" t="s">
        <v>47</v>
      </c>
      <c r="D3157" t="s">
        <v>63</v>
      </c>
      <c r="E3157" t="s">
        <v>15</v>
      </c>
      <c r="F3157" t="s">
        <v>16</v>
      </c>
      <c r="G3157">
        <v>5</v>
      </c>
      <c r="H3157" s="4">
        <v>50</v>
      </c>
      <c r="I3157" s="3">
        <v>0.1</v>
      </c>
      <c r="J3157" t="s">
        <v>72</v>
      </c>
      <c r="K3157" t="s">
        <v>61</v>
      </c>
      <c r="L3157" t="s">
        <v>56</v>
      </c>
      <c r="M3157" s="4">
        <f>+TablaVentas[[#This Row],[Cantidad]]*TablaVentas[[#This Row],[Precio_unitario]]*(1-TablaVentas[[#This Row],[Descuento]])</f>
        <v>225</v>
      </c>
    </row>
    <row r="3158" spans="1:13" x14ac:dyDescent="0.25">
      <c r="A3158" t="s">
        <v>3228</v>
      </c>
      <c r="B3158">
        <v>45883</v>
      </c>
      <c r="C3158" t="s">
        <v>46</v>
      </c>
      <c r="D3158" t="s">
        <v>66</v>
      </c>
      <c r="E3158" t="s">
        <v>20</v>
      </c>
      <c r="F3158" t="s">
        <v>21</v>
      </c>
      <c r="G3158">
        <v>6</v>
      </c>
      <c r="H3158" s="4">
        <v>800</v>
      </c>
      <c r="I3158" s="3">
        <v>0.2</v>
      </c>
      <c r="J3158" t="s">
        <v>70</v>
      </c>
      <c r="K3158" t="s">
        <v>62</v>
      </c>
      <c r="L3158" t="s">
        <v>57</v>
      </c>
      <c r="M3158" s="4">
        <f>+TablaVentas[[#This Row],[Cantidad]]*TablaVentas[[#This Row],[Precio_unitario]]*(1-TablaVentas[[#This Row],[Descuento]])</f>
        <v>3840</v>
      </c>
    </row>
    <row r="3159" spans="1:13" x14ac:dyDescent="0.25">
      <c r="A3159" t="s">
        <v>3229</v>
      </c>
      <c r="B3159">
        <v>45760</v>
      </c>
      <c r="C3159" t="s">
        <v>45</v>
      </c>
      <c r="D3159" t="s">
        <v>64</v>
      </c>
      <c r="E3159" t="s">
        <v>17</v>
      </c>
      <c r="F3159" t="s">
        <v>18</v>
      </c>
      <c r="G3159">
        <v>42</v>
      </c>
      <c r="H3159" s="4">
        <v>1200</v>
      </c>
      <c r="I3159" s="3">
        <v>0.3</v>
      </c>
      <c r="J3159" t="s">
        <v>72</v>
      </c>
      <c r="K3159" t="s">
        <v>62</v>
      </c>
      <c r="L3159" t="s">
        <v>57</v>
      </c>
      <c r="M3159" s="4">
        <f>+TablaVentas[[#This Row],[Cantidad]]*TablaVentas[[#This Row],[Precio_unitario]]*(1-TablaVentas[[#This Row],[Descuento]])</f>
        <v>35280</v>
      </c>
    </row>
    <row r="3160" spans="1:13" x14ac:dyDescent="0.25">
      <c r="A3160" t="s">
        <v>3230</v>
      </c>
      <c r="B3160">
        <v>45733</v>
      </c>
      <c r="C3160" t="s">
        <v>47</v>
      </c>
      <c r="D3160" t="s">
        <v>63</v>
      </c>
      <c r="E3160" t="s">
        <v>15</v>
      </c>
      <c r="F3160" t="s">
        <v>16</v>
      </c>
      <c r="G3160">
        <v>26</v>
      </c>
      <c r="H3160" s="4">
        <v>50</v>
      </c>
      <c r="I3160" s="3">
        <v>0.1</v>
      </c>
      <c r="J3160" t="s">
        <v>74</v>
      </c>
      <c r="K3160" t="s">
        <v>58</v>
      </c>
      <c r="L3160" t="s">
        <v>30</v>
      </c>
      <c r="M3160" s="4">
        <f>+TablaVentas[[#This Row],[Cantidad]]*TablaVentas[[#This Row],[Precio_unitario]]*(1-TablaVentas[[#This Row],[Descuento]])</f>
        <v>1170</v>
      </c>
    </row>
    <row r="3161" spans="1:13" x14ac:dyDescent="0.25">
      <c r="A3161" t="s">
        <v>3231</v>
      </c>
      <c r="B3161">
        <v>45901</v>
      </c>
      <c r="C3161" t="s">
        <v>45</v>
      </c>
      <c r="D3161" t="s">
        <v>65</v>
      </c>
      <c r="E3161" t="s">
        <v>19</v>
      </c>
      <c r="F3161" t="s">
        <v>16</v>
      </c>
      <c r="G3161">
        <v>36</v>
      </c>
      <c r="H3161" s="4">
        <v>200</v>
      </c>
      <c r="I3161" s="3">
        <v>0.1</v>
      </c>
      <c r="J3161" t="s">
        <v>70</v>
      </c>
      <c r="K3161" t="s">
        <v>59</v>
      </c>
      <c r="L3161" t="s">
        <v>34</v>
      </c>
      <c r="M3161" s="4">
        <f>+TablaVentas[[#This Row],[Cantidad]]*TablaVentas[[#This Row],[Precio_unitario]]*(1-TablaVentas[[#This Row],[Descuento]])</f>
        <v>6480</v>
      </c>
    </row>
    <row r="3162" spans="1:13" x14ac:dyDescent="0.25">
      <c r="A3162" t="s">
        <v>3232</v>
      </c>
      <c r="B3162">
        <v>45945</v>
      </c>
      <c r="C3162" t="s">
        <v>46</v>
      </c>
      <c r="D3162" t="s">
        <v>65</v>
      </c>
      <c r="E3162" t="s">
        <v>19</v>
      </c>
      <c r="F3162" t="s">
        <v>16</v>
      </c>
      <c r="G3162">
        <v>15</v>
      </c>
      <c r="H3162" s="4">
        <v>200</v>
      </c>
      <c r="I3162" s="3">
        <v>0.1</v>
      </c>
      <c r="J3162" t="s">
        <v>70</v>
      </c>
      <c r="K3162" t="s">
        <v>58</v>
      </c>
      <c r="L3162" t="s">
        <v>30</v>
      </c>
      <c r="M3162" s="4">
        <f>+TablaVentas[[#This Row],[Cantidad]]*TablaVentas[[#This Row],[Precio_unitario]]*(1-TablaVentas[[#This Row],[Descuento]])</f>
        <v>2700</v>
      </c>
    </row>
    <row r="3163" spans="1:13" x14ac:dyDescent="0.25">
      <c r="A3163" t="s">
        <v>3233</v>
      </c>
      <c r="B3163">
        <v>45819</v>
      </c>
      <c r="C3163" t="s">
        <v>45</v>
      </c>
      <c r="D3163" t="s">
        <v>65</v>
      </c>
      <c r="E3163" t="s">
        <v>19</v>
      </c>
      <c r="F3163" t="s">
        <v>16</v>
      </c>
      <c r="G3163">
        <v>21</v>
      </c>
      <c r="H3163" s="4">
        <v>200</v>
      </c>
      <c r="I3163" s="3">
        <v>0.1</v>
      </c>
      <c r="J3163" t="s">
        <v>70</v>
      </c>
      <c r="K3163" t="s">
        <v>61</v>
      </c>
      <c r="L3163" t="s">
        <v>56</v>
      </c>
      <c r="M3163" s="4">
        <f>+TablaVentas[[#This Row],[Cantidad]]*TablaVentas[[#This Row],[Precio_unitario]]*(1-TablaVentas[[#This Row],[Descuento]])</f>
        <v>3780</v>
      </c>
    </row>
    <row r="3164" spans="1:13" x14ac:dyDescent="0.25">
      <c r="A3164" t="s">
        <v>3234</v>
      </c>
      <c r="B3164">
        <v>45991</v>
      </c>
      <c r="C3164" t="s">
        <v>46</v>
      </c>
      <c r="D3164" t="s">
        <v>65</v>
      </c>
      <c r="E3164" t="s">
        <v>19</v>
      </c>
      <c r="F3164" t="s">
        <v>16</v>
      </c>
      <c r="G3164">
        <v>6</v>
      </c>
      <c r="H3164" s="4">
        <v>200</v>
      </c>
      <c r="I3164" s="3">
        <v>0.1</v>
      </c>
      <c r="J3164" t="s">
        <v>70</v>
      </c>
      <c r="K3164" t="s">
        <v>59</v>
      </c>
      <c r="L3164" t="s">
        <v>34</v>
      </c>
      <c r="M3164" s="4">
        <f>+TablaVentas[[#This Row],[Cantidad]]*TablaVentas[[#This Row],[Precio_unitario]]*(1-TablaVentas[[#This Row],[Descuento]])</f>
        <v>1080</v>
      </c>
    </row>
    <row r="3165" spans="1:13" x14ac:dyDescent="0.25">
      <c r="A3165" t="s">
        <v>3235</v>
      </c>
      <c r="B3165">
        <v>45993</v>
      </c>
      <c r="C3165" t="s">
        <v>46</v>
      </c>
      <c r="D3165" t="s">
        <v>65</v>
      </c>
      <c r="E3165" t="s">
        <v>19</v>
      </c>
      <c r="F3165" t="s">
        <v>16</v>
      </c>
      <c r="G3165">
        <v>39</v>
      </c>
      <c r="H3165" s="4">
        <v>200</v>
      </c>
      <c r="I3165" s="3">
        <v>0.1</v>
      </c>
      <c r="J3165" t="s">
        <v>74</v>
      </c>
      <c r="K3165" t="s">
        <v>58</v>
      </c>
      <c r="L3165" t="s">
        <v>30</v>
      </c>
      <c r="M3165" s="4">
        <f>+TablaVentas[[#This Row],[Cantidad]]*TablaVentas[[#This Row],[Precio_unitario]]*(1-TablaVentas[[#This Row],[Descuento]])</f>
        <v>7020</v>
      </c>
    </row>
    <row r="3166" spans="1:13" x14ac:dyDescent="0.25">
      <c r="A3166" t="s">
        <v>3236</v>
      </c>
      <c r="B3166">
        <v>45844</v>
      </c>
      <c r="C3166" t="s">
        <v>46</v>
      </c>
      <c r="D3166" t="s">
        <v>65</v>
      </c>
      <c r="E3166" t="s">
        <v>19</v>
      </c>
      <c r="F3166" t="s">
        <v>16</v>
      </c>
      <c r="G3166">
        <v>40</v>
      </c>
      <c r="H3166" s="4">
        <v>200</v>
      </c>
      <c r="I3166" s="3">
        <v>0.1</v>
      </c>
      <c r="J3166" t="s">
        <v>70</v>
      </c>
      <c r="K3166" t="s">
        <v>61</v>
      </c>
      <c r="L3166" t="s">
        <v>56</v>
      </c>
      <c r="M3166" s="4">
        <f>+TablaVentas[[#This Row],[Cantidad]]*TablaVentas[[#This Row],[Precio_unitario]]*(1-TablaVentas[[#This Row],[Descuento]])</f>
        <v>7200</v>
      </c>
    </row>
    <row r="3167" spans="1:13" x14ac:dyDescent="0.25">
      <c r="A3167" t="s">
        <v>3237</v>
      </c>
      <c r="B3167">
        <v>45995</v>
      </c>
      <c r="C3167" t="s">
        <v>45</v>
      </c>
      <c r="D3167" t="s">
        <v>65</v>
      </c>
      <c r="E3167" t="s">
        <v>19</v>
      </c>
      <c r="F3167" t="s">
        <v>16</v>
      </c>
      <c r="G3167">
        <v>45</v>
      </c>
      <c r="H3167" s="4">
        <v>200</v>
      </c>
      <c r="I3167" s="3">
        <v>0.1</v>
      </c>
      <c r="J3167" t="s">
        <v>74</v>
      </c>
      <c r="K3167" t="s">
        <v>58</v>
      </c>
      <c r="L3167" t="s">
        <v>30</v>
      </c>
      <c r="M3167" s="4">
        <f>+TablaVentas[[#This Row],[Cantidad]]*TablaVentas[[#This Row],[Precio_unitario]]*(1-TablaVentas[[#This Row],[Descuento]])</f>
        <v>8100</v>
      </c>
    </row>
    <row r="3168" spans="1:13" x14ac:dyDescent="0.25">
      <c r="A3168" t="s">
        <v>3238</v>
      </c>
      <c r="B3168">
        <v>45884</v>
      </c>
      <c r="C3168" t="s">
        <v>48</v>
      </c>
      <c r="D3168" t="s">
        <v>66</v>
      </c>
      <c r="E3168" t="s">
        <v>20</v>
      </c>
      <c r="F3168" t="s">
        <v>21</v>
      </c>
      <c r="G3168">
        <v>30</v>
      </c>
      <c r="H3168" s="4">
        <v>800</v>
      </c>
      <c r="I3168" s="3">
        <v>0.2</v>
      </c>
      <c r="J3168" t="s">
        <v>72</v>
      </c>
      <c r="K3168" t="s">
        <v>60</v>
      </c>
      <c r="L3168" t="s">
        <v>37</v>
      </c>
      <c r="M3168" s="4">
        <f>+TablaVentas[[#This Row],[Cantidad]]*TablaVentas[[#This Row],[Precio_unitario]]*(1-TablaVentas[[#This Row],[Descuento]])</f>
        <v>19200</v>
      </c>
    </row>
    <row r="3169" spans="1:13" x14ac:dyDescent="0.25">
      <c r="A3169" t="s">
        <v>3239</v>
      </c>
      <c r="B3169">
        <v>45700</v>
      </c>
      <c r="C3169" t="s">
        <v>48</v>
      </c>
      <c r="D3169" t="s">
        <v>64</v>
      </c>
      <c r="E3169" t="s">
        <v>17</v>
      </c>
      <c r="F3169" t="s">
        <v>18</v>
      </c>
      <c r="G3169">
        <v>44</v>
      </c>
      <c r="H3169" s="4">
        <v>1200</v>
      </c>
      <c r="I3169" s="3">
        <v>0.3</v>
      </c>
      <c r="J3169" t="s">
        <v>72</v>
      </c>
      <c r="K3169" t="s">
        <v>58</v>
      </c>
      <c r="L3169" t="s">
        <v>30</v>
      </c>
      <c r="M3169" s="4">
        <f>+TablaVentas[[#This Row],[Cantidad]]*TablaVentas[[#This Row],[Precio_unitario]]*(1-TablaVentas[[#This Row],[Descuento]])</f>
        <v>36960</v>
      </c>
    </row>
    <row r="3170" spans="1:13" x14ac:dyDescent="0.25">
      <c r="A3170" t="s">
        <v>3240</v>
      </c>
      <c r="B3170">
        <v>46018</v>
      </c>
      <c r="C3170" t="s">
        <v>47</v>
      </c>
      <c r="D3170" t="s">
        <v>63</v>
      </c>
      <c r="E3170" t="s">
        <v>15</v>
      </c>
      <c r="F3170" t="s">
        <v>16</v>
      </c>
      <c r="G3170">
        <v>17</v>
      </c>
      <c r="H3170" s="4">
        <v>50</v>
      </c>
      <c r="I3170" s="3">
        <v>0.1</v>
      </c>
      <c r="J3170" t="s">
        <v>74</v>
      </c>
      <c r="K3170" t="s">
        <v>58</v>
      </c>
      <c r="L3170" t="s">
        <v>30</v>
      </c>
      <c r="M3170" s="4">
        <f>+TablaVentas[[#This Row],[Cantidad]]*TablaVentas[[#This Row],[Precio_unitario]]*(1-TablaVentas[[#This Row],[Descuento]])</f>
        <v>765</v>
      </c>
    </row>
    <row r="3171" spans="1:13" x14ac:dyDescent="0.25">
      <c r="A3171" t="s">
        <v>3241</v>
      </c>
      <c r="B3171">
        <v>46021</v>
      </c>
      <c r="C3171" t="s">
        <v>45</v>
      </c>
      <c r="D3171" t="s">
        <v>63</v>
      </c>
      <c r="E3171" t="s">
        <v>15</v>
      </c>
      <c r="F3171" t="s">
        <v>16</v>
      </c>
      <c r="G3171">
        <v>33</v>
      </c>
      <c r="H3171" s="4">
        <v>50</v>
      </c>
      <c r="I3171" s="3">
        <v>0.1</v>
      </c>
      <c r="J3171" t="s">
        <v>70</v>
      </c>
      <c r="K3171" t="s">
        <v>59</v>
      </c>
      <c r="L3171" t="s">
        <v>34</v>
      </c>
      <c r="M3171" s="4">
        <f>+TablaVentas[[#This Row],[Cantidad]]*TablaVentas[[#This Row],[Precio_unitario]]*(1-TablaVentas[[#This Row],[Descuento]])</f>
        <v>1485</v>
      </c>
    </row>
    <row r="3172" spans="1:13" x14ac:dyDescent="0.25">
      <c r="A3172" t="s">
        <v>3242</v>
      </c>
      <c r="B3172">
        <v>45703</v>
      </c>
      <c r="C3172" t="s">
        <v>46</v>
      </c>
      <c r="D3172" t="s">
        <v>63</v>
      </c>
      <c r="E3172" t="s">
        <v>15</v>
      </c>
      <c r="F3172" t="s">
        <v>16</v>
      </c>
      <c r="G3172">
        <v>5</v>
      </c>
      <c r="H3172" s="4">
        <v>50</v>
      </c>
      <c r="I3172" s="3">
        <v>0.1</v>
      </c>
      <c r="J3172" t="s">
        <v>72</v>
      </c>
      <c r="K3172" t="s">
        <v>58</v>
      </c>
      <c r="L3172" t="s">
        <v>30</v>
      </c>
      <c r="M3172" s="4">
        <f>+TablaVentas[[#This Row],[Cantidad]]*TablaVentas[[#This Row],[Precio_unitario]]*(1-TablaVentas[[#This Row],[Descuento]])</f>
        <v>225</v>
      </c>
    </row>
    <row r="3173" spans="1:13" x14ac:dyDescent="0.25">
      <c r="A3173" t="s">
        <v>3243</v>
      </c>
      <c r="B3173">
        <v>45991</v>
      </c>
      <c r="C3173" t="s">
        <v>45</v>
      </c>
      <c r="D3173" t="s">
        <v>65</v>
      </c>
      <c r="E3173" t="s">
        <v>19</v>
      </c>
      <c r="F3173" t="s">
        <v>16</v>
      </c>
      <c r="G3173">
        <v>5</v>
      </c>
      <c r="H3173" s="4">
        <v>200</v>
      </c>
      <c r="I3173" s="3">
        <v>0.1</v>
      </c>
      <c r="J3173" t="s">
        <v>72</v>
      </c>
      <c r="K3173" t="s">
        <v>60</v>
      </c>
      <c r="L3173" t="s">
        <v>37</v>
      </c>
      <c r="M3173" s="4">
        <f>+TablaVentas[[#This Row],[Cantidad]]*TablaVentas[[#This Row],[Precio_unitario]]*(1-TablaVentas[[#This Row],[Descuento]])</f>
        <v>900</v>
      </c>
    </row>
    <row r="3174" spans="1:13" x14ac:dyDescent="0.25">
      <c r="A3174" t="s">
        <v>3244</v>
      </c>
      <c r="B3174">
        <v>45795</v>
      </c>
      <c r="C3174" t="s">
        <v>46</v>
      </c>
      <c r="D3174" t="s">
        <v>64</v>
      </c>
      <c r="E3174" t="s">
        <v>17</v>
      </c>
      <c r="F3174" t="s">
        <v>18</v>
      </c>
      <c r="G3174">
        <v>20</v>
      </c>
      <c r="H3174" s="4">
        <v>1200</v>
      </c>
      <c r="I3174" s="3">
        <v>0.3</v>
      </c>
      <c r="J3174" t="s">
        <v>72</v>
      </c>
      <c r="K3174" t="s">
        <v>60</v>
      </c>
      <c r="L3174" t="s">
        <v>37</v>
      </c>
      <c r="M3174" s="4">
        <f>+TablaVentas[[#This Row],[Cantidad]]*TablaVentas[[#This Row],[Precio_unitario]]*(1-TablaVentas[[#This Row],[Descuento]])</f>
        <v>16800</v>
      </c>
    </row>
    <row r="3175" spans="1:13" x14ac:dyDescent="0.25">
      <c r="A3175" t="s">
        <v>3245</v>
      </c>
      <c r="B3175">
        <v>45690</v>
      </c>
      <c r="C3175" t="s">
        <v>45</v>
      </c>
      <c r="D3175" t="s">
        <v>63</v>
      </c>
      <c r="E3175" t="s">
        <v>15</v>
      </c>
      <c r="F3175" t="s">
        <v>16</v>
      </c>
      <c r="G3175">
        <v>41</v>
      </c>
      <c r="H3175" s="4">
        <v>50</v>
      </c>
      <c r="I3175" s="3">
        <v>0.1</v>
      </c>
      <c r="J3175" t="s">
        <v>72</v>
      </c>
      <c r="K3175" t="s">
        <v>59</v>
      </c>
      <c r="L3175" t="s">
        <v>34</v>
      </c>
      <c r="M3175" s="4">
        <f>+TablaVentas[[#This Row],[Cantidad]]*TablaVentas[[#This Row],[Precio_unitario]]*(1-TablaVentas[[#This Row],[Descuento]])</f>
        <v>1845</v>
      </c>
    </row>
    <row r="3176" spans="1:13" x14ac:dyDescent="0.25">
      <c r="A3176" t="s">
        <v>3246</v>
      </c>
      <c r="B3176">
        <v>45809</v>
      </c>
      <c r="C3176" t="s">
        <v>46</v>
      </c>
      <c r="D3176" t="s">
        <v>63</v>
      </c>
      <c r="E3176" t="s">
        <v>15</v>
      </c>
      <c r="F3176" t="s">
        <v>16</v>
      </c>
      <c r="G3176">
        <v>38</v>
      </c>
      <c r="H3176" s="4">
        <v>50</v>
      </c>
      <c r="I3176" s="3">
        <v>0.1</v>
      </c>
      <c r="J3176" t="s">
        <v>74</v>
      </c>
      <c r="K3176" t="s">
        <v>60</v>
      </c>
      <c r="L3176" t="s">
        <v>37</v>
      </c>
      <c r="M3176" s="4">
        <f>+TablaVentas[[#This Row],[Cantidad]]*TablaVentas[[#This Row],[Precio_unitario]]*(1-TablaVentas[[#This Row],[Descuento]])</f>
        <v>1710</v>
      </c>
    </row>
    <row r="3177" spans="1:13" x14ac:dyDescent="0.25">
      <c r="A3177" t="s">
        <v>3247</v>
      </c>
      <c r="B3177">
        <v>45991</v>
      </c>
      <c r="C3177" t="s">
        <v>45</v>
      </c>
      <c r="D3177" t="s">
        <v>66</v>
      </c>
      <c r="E3177" t="s">
        <v>20</v>
      </c>
      <c r="F3177" t="s">
        <v>21</v>
      </c>
      <c r="G3177">
        <v>30</v>
      </c>
      <c r="H3177" s="4">
        <v>800</v>
      </c>
      <c r="I3177" s="3">
        <v>0.2</v>
      </c>
      <c r="J3177" t="s">
        <v>72</v>
      </c>
      <c r="K3177" t="s">
        <v>61</v>
      </c>
      <c r="L3177" t="s">
        <v>56</v>
      </c>
      <c r="M3177" s="4">
        <f>+TablaVentas[[#This Row],[Cantidad]]*TablaVentas[[#This Row],[Precio_unitario]]*(1-TablaVentas[[#This Row],[Descuento]])</f>
        <v>19200</v>
      </c>
    </row>
    <row r="3178" spans="1:13" x14ac:dyDescent="0.25">
      <c r="A3178" t="s">
        <v>3248</v>
      </c>
      <c r="B3178">
        <v>45785</v>
      </c>
      <c r="C3178" t="s">
        <v>47</v>
      </c>
      <c r="D3178" t="s">
        <v>65</v>
      </c>
      <c r="E3178" t="s">
        <v>19</v>
      </c>
      <c r="F3178" t="s">
        <v>16</v>
      </c>
      <c r="G3178">
        <v>42</v>
      </c>
      <c r="H3178" s="4">
        <v>200</v>
      </c>
      <c r="I3178" s="3">
        <v>0.1</v>
      </c>
      <c r="J3178" t="s">
        <v>72</v>
      </c>
      <c r="K3178" t="s">
        <v>59</v>
      </c>
      <c r="L3178" t="s">
        <v>34</v>
      </c>
      <c r="M3178" s="4">
        <f>+TablaVentas[[#This Row],[Cantidad]]*TablaVentas[[#This Row],[Precio_unitario]]*(1-TablaVentas[[#This Row],[Descuento]])</f>
        <v>7560</v>
      </c>
    </row>
    <row r="3179" spans="1:13" x14ac:dyDescent="0.25">
      <c r="A3179" t="s">
        <v>3249</v>
      </c>
      <c r="B3179">
        <v>45750</v>
      </c>
      <c r="C3179" t="s">
        <v>46</v>
      </c>
      <c r="D3179" t="s">
        <v>63</v>
      </c>
      <c r="E3179" t="s">
        <v>15</v>
      </c>
      <c r="F3179" t="s">
        <v>16</v>
      </c>
      <c r="G3179">
        <v>21</v>
      </c>
      <c r="H3179" s="4">
        <v>50</v>
      </c>
      <c r="I3179" s="3">
        <v>0.1</v>
      </c>
      <c r="J3179" t="s">
        <v>74</v>
      </c>
      <c r="K3179" t="s">
        <v>61</v>
      </c>
      <c r="L3179" t="s">
        <v>56</v>
      </c>
      <c r="M3179" s="4">
        <f>+TablaVentas[[#This Row],[Cantidad]]*TablaVentas[[#This Row],[Precio_unitario]]*(1-TablaVentas[[#This Row],[Descuento]])</f>
        <v>945</v>
      </c>
    </row>
    <row r="3180" spans="1:13" x14ac:dyDescent="0.25">
      <c r="A3180" t="s">
        <v>3250</v>
      </c>
      <c r="B3180">
        <v>45988</v>
      </c>
      <c r="C3180" t="s">
        <v>46</v>
      </c>
      <c r="D3180" t="s">
        <v>65</v>
      </c>
      <c r="E3180" t="s">
        <v>19</v>
      </c>
      <c r="F3180" t="s">
        <v>16</v>
      </c>
      <c r="G3180">
        <v>31</v>
      </c>
      <c r="H3180" s="4">
        <v>200</v>
      </c>
      <c r="I3180" s="3">
        <v>0.1</v>
      </c>
      <c r="J3180" t="s">
        <v>74</v>
      </c>
      <c r="K3180" t="s">
        <v>62</v>
      </c>
      <c r="L3180" t="s">
        <v>57</v>
      </c>
      <c r="M3180" s="4">
        <f>+TablaVentas[[#This Row],[Cantidad]]*TablaVentas[[#This Row],[Precio_unitario]]*(1-TablaVentas[[#This Row],[Descuento]])</f>
        <v>5580</v>
      </c>
    </row>
    <row r="3181" spans="1:13" x14ac:dyDescent="0.25">
      <c r="A3181" t="s">
        <v>3251</v>
      </c>
      <c r="B3181">
        <v>45725</v>
      </c>
      <c r="C3181" t="s">
        <v>48</v>
      </c>
      <c r="D3181" t="s">
        <v>65</v>
      </c>
      <c r="E3181" t="s">
        <v>19</v>
      </c>
      <c r="F3181" t="s">
        <v>16</v>
      </c>
      <c r="G3181">
        <v>41</v>
      </c>
      <c r="H3181" s="4">
        <v>200</v>
      </c>
      <c r="I3181" s="3">
        <v>0.1</v>
      </c>
      <c r="J3181" t="s">
        <v>72</v>
      </c>
      <c r="K3181" t="s">
        <v>59</v>
      </c>
      <c r="L3181" t="s">
        <v>34</v>
      </c>
      <c r="M3181" s="4">
        <f>+TablaVentas[[#This Row],[Cantidad]]*TablaVentas[[#This Row],[Precio_unitario]]*(1-TablaVentas[[#This Row],[Descuento]])</f>
        <v>7380</v>
      </c>
    </row>
    <row r="3182" spans="1:13" x14ac:dyDescent="0.25">
      <c r="A3182" t="s">
        <v>3252</v>
      </c>
      <c r="B3182">
        <v>45910</v>
      </c>
      <c r="C3182" t="s">
        <v>47</v>
      </c>
      <c r="D3182" t="s">
        <v>66</v>
      </c>
      <c r="E3182" t="s">
        <v>20</v>
      </c>
      <c r="F3182" t="s">
        <v>21</v>
      </c>
      <c r="G3182">
        <v>31</v>
      </c>
      <c r="H3182" s="4">
        <v>800</v>
      </c>
      <c r="I3182" s="3">
        <v>0.2</v>
      </c>
      <c r="J3182" t="s">
        <v>72</v>
      </c>
      <c r="K3182" t="s">
        <v>61</v>
      </c>
      <c r="L3182" t="s">
        <v>56</v>
      </c>
      <c r="M3182" s="4">
        <f>+TablaVentas[[#This Row],[Cantidad]]*TablaVentas[[#This Row],[Precio_unitario]]*(1-TablaVentas[[#This Row],[Descuento]])</f>
        <v>19840</v>
      </c>
    </row>
    <row r="3183" spans="1:13" x14ac:dyDescent="0.25">
      <c r="A3183" t="s">
        <v>3253</v>
      </c>
      <c r="B3183">
        <v>45992</v>
      </c>
      <c r="C3183" t="s">
        <v>45</v>
      </c>
      <c r="D3183" t="s">
        <v>63</v>
      </c>
      <c r="E3183" t="s">
        <v>15</v>
      </c>
      <c r="F3183" t="s">
        <v>16</v>
      </c>
      <c r="G3183">
        <v>15</v>
      </c>
      <c r="H3183" s="4">
        <v>50</v>
      </c>
      <c r="I3183" s="3">
        <v>0.1</v>
      </c>
      <c r="J3183" t="s">
        <v>70</v>
      </c>
      <c r="K3183" t="s">
        <v>60</v>
      </c>
      <c r="L3183" t="s">
        <v>37</v>
      </c>
      <c r="M3183" s="4">
        <f>+TablaVentas[[#This Row],[Cantidad]]*TablaVentas[[#This Row],[Precio_unitario]]*(1-TablaVentas[[#This Row],[Descuento]])</f>
        <v>675</v>
      </c>
    </row>
    <row r="3184" spans="1:13" x14ac:dyDescent="0.25">
      <c r="A3184" t="s">
        <v>3254</v>
      </c>
      <c r="B3184">
        <v>45745</v>
      </c>
      <c r="C3184" t="s">
        <v>46</v>
      </c>
      <c r="D3184" t="s">
        <v>63</v>
      </c>
      <c r="E3184" t="s">
        <v>15</v>
      </c>
      <c r="F3184" t="s">
        <v>16</v>
      </c>
      <c r="G3184">
        <v>32</v>
      </c>
      <c r="H3184" s="4">
        <v>50</v>
      </c>
      <c r="I3184" s="3">
        <v>0.1</v>
      </c>
      <c r="J3184" t="s">
        <v>72</v>
      </c>
      <c r="K3184" t="s">
        <v>60</v>
      </c>
      <c r="L3184" t="s">
        <v>37</v>
      </c>
      <c r="M3184" s="4">
        <f>+TablaVentas[[#This Row],[Cantidad]]*TablaVentas[[#This Row],[Precio_unitario]]*(1-TablaVentas[[#This Row],[Descuento]])</f>
        <v>1440</v>
      </c>
    </row>
    <row r="3185" spans="1:13" x14ac:dyDescent="0.25">
      <c r="A3185" t="s">
        <v>3255</v>
      </c>
      <c r="B3185">
        <v>45955</v>
      </c>
      <c r="C3185" t="s">
        <v>48</v>
      </c>
      <c r="D3185" t="s">
        <v>66</v>
      </c>
      <c r="E3185" t="s">
        <v>20</v>
      </c>
      <c r="F3185" t="s">
        <v>21</v>
      </c>
      <c r="G3185">
        <v>11</v>
      </c>
      <c r="H3185" s="4">
        <v>800</v>
      </c>
      <c r="I3185" s="3">
        <v>0.2</v>
      </c>
      <c r="J3185" t="s">
        <v>72</v>
      </c>
      <c r="K3185" t="s">
        <v>62</v>
      </c>
      <c r="L3185" t="s">
        <v>57</v>
      </c>
      <c r="M3185" s="4">
        <f>+TablaVentas[[#This Row],[Cantidad]]*TablaVentas[[#This Row],[Precio_unitario]]*(1-TablaVentas[[#This Row],[Descuento]])</f>
        <v>7040</v>
      </c>
    </row>
    <row r="3186" spans="1:13" x14ac:dyDescent="0.25">
      <c r="A3186" t="s">
        <v>3256</v>
      </c>
      <c r="B3186">
        <v>45945</v>
      </c>
      <c r="C3186" t="s">
        <v>46</v>
      </c>
      <c r="D3186" t="s">
        <v>64</v>
      </c>
      <c r="E3186" t="s">
        <v>17</v>
      </c>
      <c r="F3186" t="s">
        <v>18</v>
      </c>
      <c r="G3186">
        <v>17</v>
      </c>
      <c r="H3186" s="4">
        <v>1200</v>
      </c>
      <c r="I3186" s="3">
        <v>0.3</v>
      </c>
      <c r="J3186" t="s">
        <v>72</v>
      </c>
      <c r="K3186" t="s">
        <v>58</v>
      </c>
      <c r="L3186" t="s">
        <v>30</v>
      </c>
      <c r="M3186" s="4">
        <f>+TablaVentas[[#This Row],[Cantidad]]*TablaVentas[[#This Row],[Precio_unitario]]*(1-TablaVentas[[#This Row],[Descuento]])</f>
        <v>14280</v>
      </c>
    </row>
    <row r="3187" spans="1:13" x14ac:dyDescent="0.25">
      <c r="A3187" t="s">
        <v>3257</v>
      </c>
      <c r="B3187">
        <v>45966</v>
      </c>
      <c r="C3187" t="s">
        <v>47</v>
      </c>
      <c r="D3187" t="s">
        <v>65</v>
      </c>
      <c r="E3187" t="s">
        <v>19</v>
      </c>
      <c r="F3187" t="s">
        <v>16</v>
      </c>
      <c r="G3187">
        <v>40</v>
      </c>
      <c r="H3187" s="4">
        <v>200</v>
      </c>
      <c r="I3187" s="3">
        <v>0.1</v>
      </c>
      <c r="J3187" t="s">
        <v>74</v>
      </c>
      <c r="K3187" t="s">
        <v>62</v>
      </c>
      <c r="L3187" t="s">
        <v>57</v>
      </c>
      <c r="M3187" s="4">
        <f>+TablaVentas[[#This Row],[Cantidad]]*TablaVentas[[#This Row],[Precio_unitario]]*(1-TablaVentas[[#This Row],[Descuento]])</f>
        <v>7200</v>
      </c>
    </row>
    <row r="3188" spans="1:13" x14ac:dyDescent="0.25">
      <c r="A3188" t="s">
        <v>3258</v>
      </c>
      <c r="B3188">
        <v>45707</v>
      </c>
      <c r="C3188" t="s">
        <v>46</v>
      </c>
      <c r="D3188" t="s">
        <v>66</v>
      </c>
      <c r="E3188" t="s">
        <v>20</v>
      </c>
      <c r="F3188" t="s">
        <v>21</v>
      </c>
      <c r="G3188">
        <v>28</v>
      </c>
      <c r="H3188" s="4">
        <v>800</v>
      </c>
      <c r="I3188" s="3">
        <v>0.2</v>
      </c>
      <c r="J3188" t="s">
        <v>72</v>
      </c>
      <c r="K3188" t="s">
        <v>58</v>
      </c>
      <c r="L3188" t="s">
        <v>30</v>
      </c>
      <c r="M3188" s="4">
        <f>+TablaVentas[[#This Row],[Cantidad]]*TablaVentas[[#This Row],[Precio_unitario]]*(1-TablaVentas[[#This Row],[Descuento]])</f>
        <v>17920</v>
      </c>
    </row>
    <row r="3189" spans="1:13" x14ac:dyDescent="0.25">
      <c r="A3189" t="s">
        <v>3259</v>
      </c>
      <c r="B3189">
        <v>45969</v>
      </c>
      <c r="C3189" t="s">
        <v>48</v>
      </c>
      <c r="D3189" t="s">
        <v>64</v>
      </c>
      <c r="E3189" t="s">
        <v>17</v>
      </c>
      <c r="F3189" t="s">
        <v>18</v>
      </c>
      <c r="G3189">
        <v>35</v>
      </c>
      <c r="H3189" s="4">
        <v>1200</v>
      </c>
      <c r="I3189" s="3">
        <v>0.3</v>
      </c>
      <c r="J3189" t="s">
        <v>72</v>
      </c>
      <c r="K3189" t="s">
        <v>58</v>
      </c>
      <c r="L3189" t="s">
        <v>30</v>
      </c>
      <c r="M3189" s="4">
        <f>+TablaVentas[[#This Row],[Cantidad]]*TablaVentas[[#This Row],[Precio_unitario]]*(1-TablaVentas[[#This Row],[Descuento]])</f>
        <v>29399.999999999996</v>
      </c>
    </row>
    <row r="3190" spans="1:13" x14ac:dyDescent="0.25">
      <c r="A3190" t="s">
        <v>3260</v>
      </c>
      <c r="B3190">
        <v>45734</v>
      </c>
      <c r="C3190" t="s">
        <v>46</v>
      </c>
      <c r="D3190" t="s">
        <v>65</v>
      </c>
      <c r="E3190" t="s">
        <v>19</v>
      </c>
      <c r="F3190" t="s">
        <v>16</v>
      </c>
      <c r="G3190">
        <v>28</v>
      </c>
      <c r="H3190" s="4">
        <v>200</v>
      </c>
      <c r="I3190" s="3">
        <v>0.1</v>
      </c>
      <c r="J3190" t="s">
        <v>70</v>
      </c>
      <c r="K3190" t="s">
        <v>62</v>
      </c>
      <c r="L3190" t="s">
        <v>57</v>
      </c>
      <c r="M3190" s="4">
        <f>+TablaVentas[[#This Row],[Cantidad]]*TablaVentas[[#This Row],[Precio_unitario]]*(1-TablaVentas[[#This Row],[Descuento]])</f>
        <v>5040</v>
      </c>
    </row>
    <row r="3191" spans="1:13" x14ac:dyDescent="0.25">
      <c r="A3191" t="s">
        <v>3261</v>
      </c>
      <c r="B3191">
        <v>45933</v>
      </c>
      <c r="C3191" t="s">
        <v>46</v>
      </c>
      <c r="D3191" t="s">
        <v>63</v>
      </c>
      <c r="E3191" t="s">
        <v>15</v>
      </c>
      <c r="F3191" t="s">
        <v>16</v>
      </c>
      <c r="G3191">
        <v>14</v>
      </c>
      <c r="H3191" s="4">
        <v>50</v>
      </c>
      <c r="I3191" s="3">
        <v>0.1</v>
      </c>
      <c r="J3191" t="s">
        <v>74</v>
      </c>
      <c r="K3191" t="s">
        <v>58</v>
      </c>
      <c r="L3191" t="s">
        <v>30</v>
      </c>
      <c r="M3191" s="4">
        <f>+TablaVentas[[#This Row],[Cantidad]]*TablaVentas[[#This Row],[Precio_unitario]]*(1-TablaVentas[[#This Row],[Descuento]])</f>
        <v>630</v>
      </c>
    </row>
    <row r="3192" spans="1:13" x14ac:dyDescent="0.25">
      <c r="A3192" t="s">
        <v>3262</v>
      </c>
      <c r="B3192">
        <v>45966</v>
      </c>
      <c r="C3192" t="s">
        <v>47</v>
      </c>
      <c r="D3192" t="s">
        <v>64</v>
      </c>
      <c r="E3192" t="s">
        <v>17</v>
      </c>
      <c r="F3192" t="s">
        <v>18</v>
      </c>
      <c r="G3192">
        <v>5</v>
      </c>
      <c r="H3192" s="4">
        <v>1200</v>
      </c>
      <c r="I3192" s="3">
        <v>0.3</v>
      </c>
      <c r="J3192" t="s">
        <v>70</v>
      </c>
      <c r="K3192" t="s">
        <v>60</v>
      </c>
      <c r="L3192" t="s">
        <v>37</v>
      </c>
      <c r="M3192" s="4">
        <f>+TablaVentas[[#This Row],[Cantidad]]*TablaVentas[[#This Row],[Precio_unitario]]*(1-TablaVentas[[#This Row],[Descuento]])</f>
        <v>4200</v>
      </c>
    </row>
    <row r="3193" spans="1:13" x14ac:dyDescent="0.25">
      <c r="A3193" t="s">
        <v>3263</v>
      </c>
      <c r="B3193">
        <v>45956</v>
      </c>
      <c r="C3193" t="s">
        <v>46</v>
      </c>
      <c r="D3193" t="s">
        <v>63</v>
      </c>
      <c r="E3193" t="s">
        <v>15</v>
      </c>
      <c r="F3193" t="s">
        <v>16</v>
      </c>
      <c r="G3193">
        <v>7</v>
      </c>
      <c r="H3193" s="4">
        <v>50</v>
      </c>
      <c r="I3193" s="3">
        <v>0.1</v>
      </c>
      <c r="J3193" t="s">
        <v>74</v>
      </c>
      <c r="K3193" t="s">
        <v>60</v>
      </c>
      <c r="L3193" t="s">
        <v>37</v>
      </c>
      <c r="M3193" s="4">
        <f>+TablaVentas[[#This Row],[Cantidad]]*TablaVentas[[#This Row],[Precio_unitario]]*(1-TablaVentas[[#This Row],[Descuento]])</f>
        <v>315</v>
      </c>
    </row>
    <row r="3194" spans="1:13" x14ac:dyDescent="0.25">
      <c r="A3194" t="s">
        <v>3264</v>
      </c>
      <c r="B3194">
        <v>45730</v>
      </c>
      <c r="C3194" t="s">
        <v>45</v>
      </c>
      <c r="D3194" t="s">
        <v>63</v>
      </c>
      <c r="E3194" t="s">
        <v>15</v>
      </c>
      <c r="F3194" t="s">
        <v>16</v>
      </c>
      <c r="G3194">
        <v>26</v>
      </c>
      <c r="H3194" s="4">
        <v>50</v>
      </c>
      <c r="I3194" s="3">
        <v>0.1</v>
      </c>
      <c r="J3194" t="s">
        <v>72</v>
      </c>
      <c r="K3194" t="s">
        <v>60</v>
      </c>
      <c r="L3194" t="s">
        <v>37</v>
      </c>
      <c r="M3194" s="4">
        <f>+TablaVentas[[#This Row],[Cantidad]]*TablaVentas[[#This Row],[Precio_unitario]]*(1-TablaVentas[[#This Row],[Descuento]])</f>
        <v>1170</v>
      </c>
    </row>
    <row r="3195" spans="1:13" x14ac:dyDescent="0.25">
      <c r="A3195" t="s">
        <v>3265</v>
      </c>
      <c r="B3195">
        <v>45785</v>
      </c>
      <c r="C3195" t="s">
        <v>46</v>
      </c>
      <c r="D3195" t="s">
        <v>65</v>
      </c>
      <c r="E3195" t="s">
        <v>19</v>
      </c>
      <c r="F3195" t="s">
        <v>16</v>
      </c>
      <c r="G3195">
        <v>26</v>
      </c>
      <c r="H3195" s="4">
        <v>200</v>
      </c>
      <c r="I3195" s="3">
        <v>0.1</v>
      </c>
      <c r="J3195" t="s">
        <v>74</v>
      </c>
      <c r="K3195" t="s">
        <v>62</v>
      </c>
      <c r="L3195" t="s">
        <v>57</v>
      </c>
      <c r="M3195" s="4">
        <f>+TablaVentas[[#This Row],[Cantidad]]*TablaVentas[[#This Row],[Precio_unitario]]*(1-TablaVentas[[#This Row],[Descuento]])</f>
        <v>4680</v>
      </c>
    </row>
    <row r="3196" spans="1:13" x14ac:dyDescent="0.25">
      <c r="A3196" t="s">
        <v>3266</v>
      </c>
      <c r="B3196">
        <v>45714</v>
      </c>
      <c r="C3196" t="s">
        <v>47</v>
      </c>
      <c r="D3196" t="s">
        <v>65</v>
      </c>
      <c r="E3196" t="s">
        <v>19</v>
      </c>
      <c r="F3196" t="s">
        <v>16</v>
      </c>
      <c r="G3196">
        <v>17</v>
      </c>
      <c r="H3196" s="4">
        <v>200</v>
      </c>
      <c r="I3196" s="3">
        <v>0.1</v>
      </c>
      <c r="J3196" t="s">
        <v>72</v>
      </c>
      <c r="K3196" t="s">
        <v>61</v>
      </c>
      <c r="L3196" t="s">
        <v>56</v>
      </c>
      <c r="M3196" s="4">
        <f>+TablaVentas[[#This Row],[Cantidad]]*TablaVentas[[#This Row],[Precio_unitario]]*(1-TablaVentas[[#This Row],[Descuento]])</f>
        <v>3060</v>
      </c>
    </row>
    <row r="3197" spans="1:13" x14ac:dyDescent="0.25">
      <c r="A3197" t="s">
        <v>3267</v>
      </c>
      <c r="B3197">
        <v>45866</v>
      </c>
      <c r="C3197" t="s">
        <v>46</v>
      </c>
      <c r="D3197" t="s">
        <v>63</v>
      </c>
      <c r="E3197" t="s">
        <v>15</v>
      </c>
      <c r="F3197" t="s">
        <v>16</v>
      </c>
      <c r="G3197">
        <v>26</v>
      </c>
      <c r="H3197" s="4">
        <v>50</v>
      </c>
      <c r="I3197" s="3">
        <v>0.1</v>
      </c>
      <c r="J3197" t="s">
        <v>72</v>
      </c>
      <c r="K3197" t="s">
        <v>58</v>
      </c>
      <c r="L3197" t="s">
        <v>30</v>
      </c>
      <c r="M3197" s="4">
        <f>+TablaVentas[[#This Row],[Cantidad]]*TablaVentas[[#This Row],[Precio_unitario]]*(1-TablaVentas[[#This Row],[Descuento]])</f>
        <v>1170</v>
      </c>
    </row>
    <row r="3198" spans="1:13" x14ac:dyDescent="0.25">
      <c r="A3198" t="s">
        <v>3268</v>
      </c>
      <c r="B3198">
        <v>45958</v>
      </c>
      <c r="C3198" t="s">
        <v>46</v>
      </c>
      <c r="D3198" t="s">
        <v>65</v>
      </c>
      <c r="E3198" t="s">
        <v>19</v>
      </c>
      <c r="F3198" t="s">
        <v>16</v>
      </c>
      <c r="G3198">
        <v>28</v>
      </c>
      <c r="H3198" s="4">
        <v>200</v>
      </c>
      <c r="I3198" s="3">
        <v>0.1</v>
      </c>
      <c r="J3198" t="s">
        <v>72</v>
      </c>
      <c r="K3198" t="s">
        <v>61</v>
      </c>
      <c r="L3198" t="s">
        <v>56</v>
      </c>
      <c r="M3198" s="4">
        <f>+TablaVentas[[#This Row],[Cantidad]]*TablaVentas[[#This Row],[Precio_unitario]]*(1-TablaVentas[[#This Row],[Descuento]])</f>
        <v>5040</v>
      </c>
    </row>
    <row r="3199" spans="1:13" x14ac:dyDescent="0.25">
      <c r="A3199" t="s">
        <v>3269</v>
      </c>
      <c r="B3199">
        <v>45876</v>
      </c>
      <c r="C3199" t="s">
        <v>46</v>
      </c>
      <c r="D3199" t="s">
        <v>66</v>
      </c>
      <c r="E3199" t="s">
        <v>20</v>
      </c>
      <c r="F3199" t="s">
        <v>21</v>
      </c>
      <c r="G3199">
        <v>21</v>
      </c>
      <c r="H3199" s="4">
        <v>800</v>
      </c>
      <c r="I3199" s="3">
        <v>0.2</v>
      </c>
      <c r="J3199" t="s">
        <v>74</v>
      </c>
      <c r="K3199" t="s">
        <v>60</v>
      </c>
      <c r="L3199" t="s">
        <v>37</v>
      </c>
      <c r="M3199" s="4">
        <f>+TablaVentas[[#This Row],[Cantidad]]*TablaVentas[[#This Row],[Precio_unitario]]*(1-TablaVentas[[#This Row],[Descuento]])</f>
        <v>13440</v>
      </c>
    </row>
    <row r="3200" spans="1:13" x14ac:dyDescent="0.25">
      <c r="A3200" t="s">
        <v>3270</v>
      </c>
      <c r="B3200">
        <v>45726</v>
      </c>
      <c r="C3200" t="s">
        <v>46</v>
      </c>
      <c r="D3200" t="s">
        <v>64</v>
      </c>
      <c r="E3200" t="s">
        <v>17</v>
      </c>
      <c r="F3200" t="s">
        <v>18</v>
      </c>
      <c r="G3200">
        <v>25</v>
      </c>
      <c r="H3200" s="4">
        <v>1200</v>
      </c>
      <c r="I3200" s="3">
        <v>0.3</v>
      </c>
      <c r="J3200" t="s">
        <v>70</v>
      </c>
      <c r="K3200" t="s">
        <v>58</v>
      </c>
      <c r="L3200" t="s">
        <v>30</v>
      </c>
      <c r="M3200" s="4">
        <f>+TablaVentas[[#This Row],[Cantidad]]*TablaVentas[[#This Row],[Precio_unitario]]*(1-TablaVentas[[#This Row],[Descuento]])</f>
        <v>21000</v>
      </c>
    </row>
    <row r="3201" spans="1:13" x14ac:dyDescent="0.25">
      <c r="A3201" t="s">
        <v>3271</v>
      </c>
      <c r="B3201">
        <v>45849</v>
      </c>
      <c r="C3201" t="s">
        <v>47</v>
      </c>
      <c r="D3201" t="s">
        <v>65</v>
      </c>
      <c r="E3201" t="s">
        <v>19</v>
      </c>
      <c r="F3201" t="s">
        <v>16</v>
      </c>
      <c r="G3201">
        <v>39</v>
      </c>
      <c r="H3201" s="4">
        <v>200</v>
      </c>
      <c r="I3201" s="3">
        <v>0.1</v>
      </c>
      <c r="J3201" t="s">
        <v>72</v>
      </c>
      <c r="K3201" t="s">
        <v>58</v>
      </c>
      <c r="L3201" t="s">
        <v>30</v>
      </c>
      <c r="M3201" s="4">
        <f>+TablaVentas[[#This Row],[Cantidad]]*TablaVentas[[#This Row],[Precio_unitario]]*(1-TablaVentas[[#This Row],[Descuento]])</f>
        <v>7020</v>
      </c>
    </row>
    <row r="3202" spans="1:13" x14ac:dyDescent="0.25">
      <c r="A3202" t="s">
        <v>3272</v>
      </c>
      <c r="B3202">
        <v>45779</v>
      </c>
      <c r="C3202" t="s">
        <v>45</v>
      </c>
      <c r="D3202" t="s">
        <v>66</v>
      </c>
      <c r="E3202" t="s">
        <v>20</v>
      </c>
      <c r="F3202" t="s">
        <v>21</v>
      </c>
      <c r="G3202">
        <v>42</v>
      </c>
      <c r="H3202" s="4">
        <v>800</v>
      </c>
      <c r="I3202" s="3">
        <v>0.2</v>
      </c>
      <c r="J3202" t="s">
        <v>70</v>
      </c>
      <c r="K3202" t="s">
        <v>59</v>
      </c>
      <c r="L3202" t="s">
        <v>34</v>
      </c>
      <c r="M3202" s="4">
        <f>+TablaVentas[[#This Row],[Cantidad]]*TablaVentas[[#This Row],[Precio_unitario]]*(1-TablaVentas[[#This Row],[Descuento]])</f>
        <v>26880</v>
      </c>
    </row>
    <row r="3203" spans="1:13" x14ac:dyDescent="0.25">
      <c r="A3203" t="s">
        <v>3273</v>
      </c>
      <c r="B3203">
        <v>45852</v>
      </c>
      <c r="C3203" t="s">
        <v>47</v>
      </c>
      <c r="D3203" t="s">
        <v>63</v>
      </c>
      <c r="E3203" t="s">
        <v>15</v>
      </c>
      <c r="F3203" t="s">
        <v>16</v>
      </c>
      <c r="G3203">
        <v>7</v>
      </c>
      <c r="H3203" s="4">
        <v>50</v>
      </c>
      <c r="I3203" s="3">
        <v>0.1</v>
      </c>
      <c r="J3203" t="s">
        <v>70</v>
      </c>
      <c r="K3203" t="s">
        <v>61</v>
      </c>
      <c r="L3203" t="s">
        <v>56</v>
      </c>
      <c r="M3203" s="4">
        <f>+TablaVentas[[#This Row],[Cantidad]]*TablaVentas[[#This Row],[Precio_unitario]]*(1-TablaVentas[[#This Row],[Descuento]])</f>
        <v>315</v>
      </c>
    </row>
    <row r="3204" spans="1:13" x14ac:dyDescent="0.25">
      <c r="A3204" t="s">
        <v>3274</v>
      </c>
      <c r="B3204">
        <v>45798</v>
      </c>
      <c r="C3204" t="s">
        <v>48</v>
      </c>
      <c r="D3204" t="s">
        <v>64</v>
      </c>
      <c r="E3204" t="s">
        <v>17</v>
      </c>
      <c r="F3204" t="s">
        <v>18</v>
      </c>
      <c r="G3204">
        <v>37</v>
      </c>
      <c r="H3204" s="4">
        <v>1200</v>
      </c>
      <c r="I3204" s="3">
        <v>0.3</v>
      </c>
      <c r="J3204" t="s">
        <v>72</v>
      </c>
      <c r="K3204" t="s">
        <v>59</v>
      </c>
      <c r="L3204" t="s">
        <v>34</v>
      </c>
      <c r="M3204" s="4">
        <f>+TablaVentas[[#This Row],[Cantidad]]*TablaVentas[[#This Row],[Precio_unitario]]*(1-TablaVentas[[#This Row],[Descuento]])</f>
        <v>31079.999999999996</v>
      </c>
    </row>
    <row r="3205" spans="1:13" x14ac:dyDescent="0.25">
      <c r="A3205" t="s">
        <v>3275</v>
      </c>
      <c r="B3205">
        <v>46014</v>
      </c>
      <c r="C3205" t="s">
        <v>48</v>
      </c>
      <c r="D3205" t="s">
        <v>63</v>
      </c>
      <c r="E3205" t="s">
        <v>15</v>
      </c>
      <c r="F3205" t="s">
        <v>16</v>
      </c>
      <c r="G3205">
        <v>38</v>
      </c>
      <c r="H3205" s="4">
        <v>50</v>
      </c>
      <c r="I3205" s="3">
        <v>0.1</v>
      </c>
      <c r="J3205" t="s">
        <v>72</v>
      </c>
      <c r="K3205" t="s">
        <v>62</v>
      </c>
      <c r="L3205" t="s">
        <v>57</v>
      </c>
      <c r="M3205" s="4">
        <f>+TablaVentas[[#This Row],[Cantidad]]*TablaVentas[[#This Row],[Precio_unitario]]*(1-TablaVentas[[#This Row],[Descuento]])</f>
        <v>1710</v>
      </c>
    </row>
    <row r="3206" spans="1:13" x14ac:dyDescent="0.25">
      <c r="A3206" t="s">
        <v>3276</v>
      </c>
      <c r="B3206">
        <v>45869</v>
      </c>
      <c r="C3206" t="s">
        <v>47</v>
      </c>
      <c r="D3206" t="s">
        <v>66</v>
      </c>
      <c r="E3206" t="s">
        <v>20</v>
      </c>
      <c r="F3206" t="s">
        <v>21</v>
      </c>
      <c r="G3206">
        <v>22</v>
      </c>
      <c r="H3206" s="4">
        <v>800</v>
      </c>
      <c r="I3206" s="3">
        <v>0.2</v>
      </c>
      <c r="J3206" t="s">
        <v>70</v>
      </c>
      <c r="K3206" t="s">
        <v>62</v>
      </c>
      <c r="L3206" t="s">
        <v>57</v>
      </c>
      <c r="M3206" s="4">
        <f>+TablaVentas[[#This Row],[Cantidad]]*TablaVentas[[#This Row],[Precio_unitario]]*(1-TablaVentas[[#This Row],[Descuento]])</f>
        <v>14080</v>
      </c>
    </row>
    <row r="3207" spans="1:13" x14ac:dyDescent="0.25">
      <c r="A3207" t="s">
        <v>3277</v>
      </c>
      <c r="B3207">
        <v>45731</v>
      </c>
      <c r="C3207" t="s">
        <v>48</v>
      </c>
      <c r="D3207" t="s">
        <v>63</v>
      </c>
      <c r="E3207" t="s">
        <v>15</v>
      </c>
      <c r="F3207" t="s">
        <v>16</v>
      </c>
      <c r="G3207">
        <v>39</v>
      </c>
      <c r="H3207" s="4">
        <v>50</v>
      </c>
      <c r="I3207" s="3">
        <v>0.1</v>
      </c>
      <c r="J3207" t="s">
        <v>74</v>
      </c>
      <c r="K3207" t="s">
        <v>58</v>
      </c>
      <c r="L3207" t="s">
        <v>30</v>
      </c>
      <c r="M3207" s="4">
        <f>+TablaVentas[[#This Row],[Cantidad]]*TablaVentas[[#This Row],[Precio_unitario]]*(1-TablaVentas[[#This Row],[Descuento]])</f>
        <v>1755</v>
      </c>
    </row>
    <row r="3208" spans="1:13" x14ac:dyDescent="0.25">
      <c r="A3208" t="s">
        <v>3278</v>
      </c>
      <c r="B3208">
        <v>45848</v>
      </c>
      <c r="C3208" t="s">
        <v>47</v>
      </c>
      <c r="D3208" t="s">
        <v>66</v>
      </c>
      <c r="E3208" t="s">
        <v>20</v>
      </c>
      <c r="F3208" t="s">
        <v>21</v>
      </c>
      <c r="G3208">
        <v>35</v>
      </c>
      <c r="H3208" s="4">
        <v>800</v>
      </c>
      <c r="I3208" s="3">
        <v>0.2</v>
      </c>
      <c r="J3208" t="s">
        <v>72</v>
      </c>
      <c r="K3208" t="s">
        <v>61</v>
      </c>
      <c r="L3208" t="s">
        <v>56</v>
      </c>
      <c r="M3208" s="4">
        <f>+TablaVentas[[#This Row],[Cantidad]]*TablaVentas[[#This Row],[Precio_unitario]]*(1-TablaVentas[[#This Row],[Descuento]])</f>
        <v>22400</v>
      </c>
    </row>
    <row r="3209" spans="1:13" x14ac:dyDescent="0.25">
      <c r="A3209" t="s">
        <v>3279</v>
      </c>
      <c r="B3209">
        <v>45852</v>
      </c>
      <c r="C3209" t="s">
        <v>48</v>
      </c>
      <c r="D3209" t="s">
        <v>66</v>
      </c>
      <c r="E3209" t="s">
        <v>20</v>
      </c>
      <c r="F3209" t="s">
        <v>21</v>
      </c>
      <c r="G3209">
        <v>40</v>
      </c>
      <c r="H3209" s="4">
        <v>800</v>
      </c>
      <c r="I3209" s="3">
        <v>0.2</v>
      </c>
      <c r="J3209" t="s">
        <v>72</v>
      </c>
      <c r="K3209" t="s">
        <v>61</v>
      </c>
      <c r="L3209" t="s">
        <v>56</v>
      </c>
      <c r="M3209" s="4">
        <f>+TablaVentas[[#This Row],[Cantidad]]*TablaVentas[[#This Row],[Precio_unitario]]*(1-TablaVentas[[#This Row],[Descuento]])</f>
        <v>25600</v>
      </c>
    </row>
    <row r="3210" spans="1:13" x14ac:dyDescent="0.25">
      <c r="A3210" t="s">
        <v>3280</v>
      </c>
      <c r="B3210">
        <v>45706</v>
      </c>
      <c r="C3210" t="s">
        <v>47</v>
      </c>
      <c r="D3210" t="s">
        <v>66</v>
      </c>
      <c r="E3210" t="s">
        <v>20</v>
      </c>
      <c r="F3210" t="s">
        <v>21</v>
      </c>
      <c r="G3210">
        <v>25</v>
      </c>
      <c r="H3210" s="4">
        <v>800</v>
      </c>
      <c r="I3210" s="3">
        <v>0.2</v>
      </c>
      <c r="J3210" t="s">
        <v>72</v>
      </c>
      <c r="K3210" t="s">
        <v>59</v>
      </c>
      <c r="L3210" t="s">
        <v>34</v>
      </c>
      <c r="M3210" s="4">
        <f>+TablaVentas[[#This Row],[Cantidad]]*TablaVentas[[#This Row],[Precio_unitario]]*(1-TablaVentas[[#This Row],[Descuento]])</f>
        <v>16000</v>
      </c>
    </row>
    <row r="3211" spans="1:13" x14ac:dyDescent="0.25">
      <c r="A3211" t="s">
        <v>3281</v>
      </c>
      <c r="B3211">
        <v>45825</v>
      </c>
      <c r="C3211" t="s">
        <v>48</v>
      </c>
      <c r="D3211" t="s">
        <v>66</v>
      </c>
      <c r="E3211" t="s">
        <v>20</v>
      </c>
      <c r="F3211" t="s">
        <v>21</v>
      </c>
      <c r="G3211">
        <v>21</v>
      </c>
      <c r="H3211" s="4">
        <v>800</v>
      </c>
      <c r="I3211" s="3">
        <v>0.2</v>
      </c>
      <c r="J3211" t="s">
        <v>70</v>
      </c>
      <c r="K3211" t="s">
        <v>60</v>
      </c>
      <c r="L3211" t="s">
        <v>37</v>
      </c>
      <c r="M3211" s="4">
        <f>+TablaVentas[[#This Row],[Cantidad]]*TablaVentas[[#This Row],[Precio_unitario]]*(1-TablaVentas[[#This Row],[Descuento]])</f>
        <v>13440</v>
      </c>
    </row>
    <row r="3212" spans="1:13" x14ac:dyDescent="0.25">
      <c r="A3212" t="s">
        <v>3282</v>
      </c>
      <c r="B3212">
        <v>45678</v>
      </c>
      <c r="C3212" t="s">
        <v>45</v>
      </c>
      <c r="D3212" t="s">
        <v>66</v>
      </c>
      <c r="E3212" t="s">
        <v>20</v>
      </c>
      <c r="F3212" t="s">
        <v>21</v>
      </c>
      <c r="G3212">
        <v>33</v>
      </c>
      <c r="H3212" s="4">
        <v>800</v>
      </c>
      <c r="I3212" s="3">
        <v>0.2</v>
      </c>
      <c r="J3212" t="s">
        <v>72</v>
      </c>
      <c r="K3212" t="s">
        <v>61</v>
      </c>
      <c r="L3212" t="s">
        <v>56</v>
      </c>
      <c r="M3212" s="4">
        <f>+TablaVentas[[#This Row],[Cantidad]]*TablaVentas[[#This Row],[Precio_unitario]]*(1-TablaVentas[[#This Row],[Descuento]])</f>
        <v>21120</v>
      </c>
    </row>
    <row r="3213" spans="1:13" x14ac:dyDescent="0.25">
      <c r="A3213" t="s">
        <v>3283</v>
      </c>
      <c r="B3213">
        <v>45930</v>
      </c>
      <c r="C3213" t="s">
        <v>48</v>
      </c>
      <c r="D3213" t="s">
        <v>64</v>
      </c>
      <c r="E3213" t="s">
        <v>17</v>
      </c>
      <c r="F3213" t="s">
        <v>18</v>
      </c>
      <c r="G3213">
        <v>13</v>
      </c>
      <c r="H3213" s="4">
        <v>1200</v>
      </c>
      <c r="I3213" s="3">
        <v>0.3</v>
      </c>
      <c r="J3213" t="s">
        <v>72</v>
      </c>
      <c r="K3213" t="s">
        <v>61</v>
      </c>
      <c r="L3213" t="s">
        <v>56</v>
      </c>
      <c r="M3213" s="4">
        <f>+TablaVentas[[#This Row],[Cantidad]]*TablaVentas[[#This Row],[Precio_unitario]]*(1-TablaVentas[[#This Row],[Descuento]])</f>
        <v>10920</v>
      </c>
    </row>
    <row r="3214" spans="1:13" x14ac:dyDescent="0.25">
      <c r="A3214" t="s">
        <v>3284</v>
      </c>
      <c r="B3214">
        <v>45777</v>
      </c>
      <c r="C3214" t="s">
        <v>46</v>
      </c>
      <c r="D3214" t="s">
        <v>63</v>
      </c>
      <c r="E3214" t="s">
        <v>15</v>
      </c>
      <c r="F3214" t="s">
        <v>16</v>
      </c>
      <c r="G3214">
        <v>7</v>
      </c>
      <c r="H3214" s="4">
        <v>50</v>
      </c>
      <c r="I3214" s="3">
        <v>0.1</v>
      </c>
      <c r="J3214" t="s">
        <v>72</v>
      </c>
      <c r="K3214" t="s">
        <v>59</v>
      </c>
      <c r="L3214" t="s">
        <v>34</v>
      </c>
      <c r="M3214" s="4">
        <f>+TablaVentas[[#This Row],[Cantidad]]*TablaVentas[[#This Row],[Precio_unitario]]*(1-TablaVentas[[#This Row],[Descuento]])</f>
        <v>315</v>
      </c>
    </row>
    <row r="3215" spans="1:13" x14ac:dyDescent="0.25">
      <c r="A3215" t="s">
        <v>3285</v>
      </c>
      <c r="B3215">
        <v>45785</v>
      </c>
      <c r="C3215" t="s">
        <v>45</v>
      </c>
      <c r="D3215" t="s">
        <v>63</v>
      </c>
      <c r="E3215" t="s">
        <v>15</v>
      </c>
      <c r="F3215" t="s">
        <v>16</v>
      </c>
      <c r="G3215">
        <v>32</v>
      </c>
      <c r="H3215" s="4">
        <v>50</v>
      </c>
      <c r="I3215" s="3">
        <v>0.1</v>
      </c>
      <c r="J3215" t="s">
        <v>72</v>
      </c>
      <c r="K3215" t="s">
        <v>58</v>
      </c>
      <c r="L3215" t="s">
        <v>30</v>
      </c>
      <c r="M3215" s="4">
        <f>+TablaVentas[[#This Row],[Cantidad]]*TablaVentas[[#This Row],[Precio_unitario]]*(1-TablaVentas[[#This Row],[Descuento]])</f>
        <v>1440</v>
      </c>
    </row>
    <row r="3216" spans="1:13" x14ac:dyDescent="0.25">
      <c r="A3216" t="s">
        <v>3286</v>
      </c>
      <c r="B3216">
        <v>45842</v>
      </c>
      <c r="C3216" t="s">
        <v>46</v>
      </c>
      <c r="D3216" t="s">
        <v>63</v>
      </c>
      <c r="E3216" t="s">
        <v>15</v>
      </c>
      <c r="F3216" t="s">
        <v>16</v>
      </c>
      <c r="G3216">
        <v>26</v>
      </c>
      <c r="H3216" s="4">
        <v>50</v>
      </c>
      <c r="I3216" s="3">
        <v>0.1</v>
      </c>
      <c r="J3216" t="s">
        <v>72</v>
      </c>
      <c r="K3216" t="s">
        <v>60</v>
      </c>
      <c r="L3216" t="s">
        <v>37</v>
      </c>
      <c r="M3216" s="4">
        <f>+TablaVentas[[#This Row],[Cantidad]]*TablaVentas[[#This Row],[Precio_unitario]]*(1-TablaVentas[[#This Row],[Descuento]])</f>
        <v>1170</v>
      </c>
    </row>
    <row r="3217" spans="1:13" x14ac:dyDescent="0.25">
      <c r="A3217" t="s">
        <v>3287</v>
      </c>
      <c r="B3217">
        <v>45723</v>
      </c>
      <c r="C3217" t="s">
        <v>47</v>
      </c>
      <c r="D3217" t="s">
        <v>66</v>
      </c>
      <c r="E3217" t="s">
        <v>20</v>
      </c>
      <c r="F3217" t="s">
        <v>21</v>
      </c>
      <c r="G3217">
        <v>24</v>
      </c>
      <c r="H3217" s="4">
        <v>800</v>
      </c>
      <c r="I3217" s="3">
        <v>0.2</v>
      </c>
      <c r="J3217" t="s">
        <v>74</v>
      </c>
      <c r="K3217" t="s">
        <v>60</v>
      </c>
      <c r="L3217" t="s">
        <v>37</v>
      </c>
      <c r="M3217" s="4">
        <f>+TablaVentas[[#This Row],[Cantidad]]*TablaVentas[[#This Row],[Precio_unitario]]*(1-TablaVentas[[#This Row],[Descuento]])</f>
        <v>15360</v>
      </c>
    </row>
    <row r="3218" spans="1:13" x14ac:dyDescent="0.25">
      <c r="A3218" t="s">
        <v>3288</v>
      </c>
      <c r="B3218">
        <v>45915</v>
      </c>
      <c r="C3218" t="s">
        <v>48</v>
      </c>
      <c r="D3218" t="s">
        <v>66</v>
      </c>
      <c r="E3218" t="s">
        <v>20</v>
      </c>
      <c r="F3218" t="s">
        <v>21</v>
      </c>
      <c r="G3218">
        <v>36</v>
      </c>
      <c r="H3218" s="4">
        <v>800</v>
      </c>
      <c r="I3218" s="3">
        <v>0.2</v>
      </c>
      <c r="J3218" t="s">
        <v>70</v>
      </c>
      <c r="K3218" t="s">
        <v>60</v>
      </c>
      <c r="L3218" t="s">
        <v>37</v>
      </c>
      <c r="M3218" s="4">
        <f>+TablaVentas[[#This Row],[Cantidad]]*TablaVentas[[#This Row],[Precio_unitario]]*(1-TablaVentas[[#This Row],[Descuento]])</f>
        <v>23040</v>
      </c>
    </row>
    <row r="3219" spans="1:13" x14ac:dyDescent="0.25">
      <c r="A3219" t="s">
        <v>3289</v>
      </c>
      <c r="B3219">
        <v>45830</v>
      </c>
      <c r="C3219" t="s">
        <v>46</v>
      </c>
      <c r="D3219" t="s">
        <v>64</v>
      </c>
      <c r="E3219" t="s">
        <v>17</v>
      </c>
      <c r="F3219" t="s">
        <v>18</v>
      </c>
      <c r="G3219">
        <v>14</v>
      </c>
      <c r="H3219" s="4">
        <v>1200</v>
      </c>
      <c r="I3219" s="3">
        <v>0.3</v>
      </c>
      <c r="J3219" t="s">
        <v>74</v>
      </c>
      <c r="K3219" t="s">
        <v>59</v>
      </c>
      <c r="L3219" t="s">
        <v>34</v>
      </c>
      <c r="M3219" s="4">
        <f>+TablaVentas[[#This Row],[Cantidad]]*TablaVentas[[#This Row],[Precio_unitario]]*(1-TablaVentas[[#This Row],[Descuento]])</f>
        <v>11760</v>
      </c>
    </row>
    <row r="3220" spans="1:13" x14ac:dyDescent="0.25">
      <c r="A3220" t="s">
        <v>3290</v>
      </c>
      <c r="B3220">
        <v>45805</v>
      </c>
      <c r="C3220" t="s">
        <v>46</v>
      </c>
      <c r="D3220" t="s">
        <v>63</v>
      </c>
      <c r="E3220" t="s">
        <v>15</v>
      </c>
      <c r="F3220" t="s">
        <v>16</v>
      </c>
      <c r="G3220">
        <v>37</v>
      </c>
      <c r="H3220" s="4">
        <v>50</v>
      </c>
      <c r="I3220" s="3">
        <v>0.1</v>
      </c>
      <c r="J3220" t="s">
        <v>72</v>
      </c>
      <c r="K3220" t="s">
        <v>60</v>
      </c>
      <c r="L3220" t="s">
        <v>37</v>
      </c>
      <c r="M3220" s="4">
        <f>+TablaVentas[[#This Row],[Cantidad]]*TablaVentas[[#This Row],[Precio_unitario]]*(1-TablaVentas[[#This Row],[Descuento]])</f>
        <v>1665</v>
      </c>
    </row>
    <row r="3221" spans="1:13" x14ac:dyDescent="0.25">
      <c r="A3221" t="s">
        <v>3291</v>
      </c>
      <c r="B3221">
        <v>45757</v>
      </c>
      <c r="C3221" t="s">
        <v>47</v>
      </c>
      <c r="D3221" t="s">
        <v>66</v>
      </c>
      <c r="E3221" t="s">
        <v>20</v>
      </c>
      <c r="F3221" t="s">
        <v>21</v>
      </c>
      <c r="G3221">
        <v>31</v>
      </c>
      <c r="H3221" s="4">
        <v>800</v>
      </c>
      <c r="I3221" s="3">
        <v>0.2</v>
      </c>
      <c r="J3221" t="s">
        <v>72</v>
      </c>
      <c r="K3221" t="s">
        <v>61</v>
      </c>
      <c r="L3221" t="s">
        <v>56</v>
      </c>
      <c r="M3221" s="4">
        <f>+TablaVentas[[#This Row],[Cantidad]]*TablaVentas[[#This Row],[Precio_unitario]]*(1-TablaVentas[[#This Row],[Descuento]])</f>
        <v>19840</v>
      </c>
    </row>
    <row r="3222" spans="1:13" x14ac:dyDescent="0.25">
      <c r="A3222" t="s">
        <v>3292</v>
      </c>
      <c r="B3222">
        <v>45838</v>
      </c>
      <c r="C3222" t="s">
        <v>46</v>
      </c>
      <c r="D3222" t="s">
        <v>63</v>
      </c>
      <c r="E3222" t="s">
        <v>15</v>
      </c>
      <c r="F3222" t="s">
        <v>16</v>
      </c>
      <c r="G3222">
        <v>33</v>
      </c>
      <c r="H3222" s="4">
        <v>50</v>
      </c>
      <c r="I3222" s="3">
        <v>0.1</v>
      </c>
      <c r="J3222" t="s">
        <v>70</v>
      </c>
      <c r="K3222" t="s">
        <v>59</v>
      </c>
      <c r="L3222" t="s">
        <v>34</v>
      </c>
      <c r="M3222" s="4">
        <f>+TablaVentas[[#This Row],[Cantidad]]*TablaVentas[[#This Row],[Precio_unitario]]*(1-TablaVentas[[#This Row],[Descuento]])</f>
        <v>1485</v>
      </c>
    </row>
    <row r="3223" spans="1:13" x14ac:dyDescent="0.25">
      <c r="A3223" t="s">
        <v>3293</v>
      </c>
      <c r="B3223">
        <v>45981</v>
      </c>
      <c r="C3223" t="s">
        <v>47</v>
      </c>
      <c r="D3223" t="s">
        <v>65</v>
      </c>
      <c r="E3223" t="s">
        <v>19</v>
      </c>
      <c r="F3223" t="s">
        <v>16</v>
      </c>
      <c r="G3223">
        <v>45</v>
      </c>
      <c r="H3223" s="4">
        <v>200</v>
      </c>
      <c r="I3223" s="3">
        <v>0.1</v>
      </c>
      <c r="J3223" t="s">
        <v>74</v>
      </c>
      <c r="K3223" t="s">
        <v>60</v>
      </c>
      <c r="L3223" t="s">
        <v>37</v>
      </c>
      <c r="M3223" s="4">
        <f>+TablaVentas[[#This Row],[Cantidad]]*TablaVentas[[#This Row],[Precio_unitario]]*(1-TablaVentas[[#This Row],[Descuento]])</f>
        <v>8100</v>
      </c>
    </row>
    <row r="3224" spans="1:13" x14ac:dyDescent="0.25">
      <c r="A3224" t="s">
        <v>3294</v>
      </c>
      <c r="B3224">
        <v>46016</v>
      </c>
      <c r="C3224" t="s">
        <v>48</v>
      </c>
      <c r="D3224" t="s">
        <v>63</v>
      </c>
      <c r="E3224" t="s">
        <v>15</v>
      </c>
      <c r="F3224" t="s">
        <v>16</v>
      </c>
      <c r="G3224">
        <v>37</v>
      </c>
      <c r="H3224" s="4">
        <v>50</v>
      </c>
      <c r="I3224" s="3">
        <v>0.1</v>
      </c>
      <c r="J3224" t="s">
        <v>72</v>
      </c>
      <c r="K3224" t="s">
        <v>59</v>
      </c>
      <c r="L3224" t="s">
        <v>34</v>
      </c>
      <c r="M3224" s="4">
        <f>+TablaVentas[[#This Row],[Cantidad]]*TablaVentas[[#This Row],[Precio_unitario]]*(1-TablaVentas[[#This Row],[Descuento]])</f>
        <v>1665</v>
      </c>
    </row>
    <row r="3225" spans="1:13" x14ac:dyDescent="0.25">
      <c r="A3225" t="s">
        <v>3295</v>
      </c>
      <c r="B3225">
        <v>45834</v>
      </c>
      <c r="C3225" t="s">
        <v>45</v>
      </c>
      <c r="D3225" t="s">
        <v>65</v>
      </c>
      <c r="E3225" t="s">
        <v>19</v>
      </c>
      <c r="F3225" t="s">
        <v>16</v>
      </c>
      <c r="G3225">
        <v>17</v>
      </c>
      <c r="H3225" s="4">
        <v>200</v>
      </c>
      <c r="I3225" s="3">
        <v>0.1</v>
      </c>
      <c r="J3225" t="s">
        <v>70</v>
      </c>
      <c r="K3225" t="s">
        <v>61</v>
      </c>
      <c r="L3225" t="s">
        <v>56</v>
      </c>
      <c r="M3225" s="4">
        <f>+TablaVentas[[#This Row],[Cantidad]]*TablaVentas[[#This Row],[Precio_unitario]]*(1-TablaVentas[[#This Row],[Descuento]])</f>
        <v>3060</v>
      </c>
    </row>
    <row r="3226" spans="1:13" x14ac:dyDescent="0.25">
      <c r="A3226" t="s">
        <v>3296</v>
      </c>
      <c r="B3226">
        <v>45818</v>
      </c>
      <c r="C3226" t="s">
        <v>47</v>
      </c>
      <c r="D3226" t="s">
        <v>66</v>
      </c>
      <c r="E3226" t="s">
        <v>20</v>
      </c>
      <c r="F3226" t="s">
        <v>21</v>
      </c>
      <c r="G3226">
        <v>13</v>
      </c>
      <c r="H3226" s="4">
        <v>800</v>
      </c>
      <c r="I3226" s="3">
        <v>0.2</v>
      </c>
      <c r="J3226" t="s">
        <v>70</v>
      </c>
      <c r="K3226" t="s">
        <v>58</v>
      </c>
      <c r="L3226" t="s">
        <v>30</v>
      </c>
      <c r="M3226" s="4">
        <f>+TablaVentas[[#This Row],[Cantidad]]*TablaVentas[[#This Row],[Precio_unitario]]*(1-TablaVentas[[#This Row],[Descuento]])</f>
        <v>8320</v>
      </c>
    </row>
    <row r="3227" spans="1:13" x14ac:dyDescent="0.25">
      <c r="A3227" t="s">
        <v>3297</v>
      </c>
      <c r="B3227">
        <v>46006</v>
      </c>
      <c r="C3227" t="s">
        <v>45</v>
      </c>
      <c r="D3227" t="s">
        <v>64</v>
      </c>
      <c r="E3227" t="s">
        <v>17</v>
      </c>
      <c r="F3227" t="s">
        <v>18</v>
      </c>
      <c r="G3227">
        <v>24</v>
      </c>
      <c r="H3227" s="4">
        <v>1200</v>
      </c>
      <c r="I3227" s="3">
        <v>0.3</v>
      </c>
      <c r="J3227" t="s">
        <v>72</v>
      </c>
      <c r="K3227" t="s">
        <v>60</v>
      </c>
      <c r="L3227" t="s">
        <v>37</v>
      </c>
      <c r="M3227" s="4">
        <f>+TablaVentas[[#This Row],[Cantidad]]*TablaVentas[[#This Row],[Precio_unitario]]*(1-TablaVentas[[#This Row],[Descuento]])</f>
        <v>20160</v>
      </c>
    </row>
    <row r="3228" spans="1:13" x14ac:dyDescent="0.25">
      <c r="A3228" t="s">
        <v>3298</v>
      </c>
      <c r="B3228">
        <v>45930</v>
      </c>
      <c r="C3228" t="s">
        <v>46</v>
      </c>
      <c r="D3228" t="s">
        <v>66</v>
      </c>
      <c r="E3228" t="s">
        <v>20</v>
      </c>
      <c r="F3228" t="s">
        <v>21</v>
      </c>
      <c r="G3228">
        <v>19</v>
      </c>
      <c r="H3228" s="4">
        <v>800</v>
      </c>
      <c r="I3228" s="3">
        <v>0.2</v>
      </c>
      <c r="J3228" t="s">
        <v>72</v>
      </c>
      <c r="K3228" t="s">
        <v>59</v>
      </c>
      <c r="L3228" t="s">
        <v>34</v>
      </c>
      <c r="M3228" s="4">
        <f>+TablaVentas[[#This Row],[Cantidad]]*TablaVentas[[#This Row],[Precio_unitario]]*(1-TablaVentas[[#This Row],[Descuento]])</f>
        <v>12160</v>
      </c>
    </row>
    <row r="3229" spans="1:13" x14ac:dyDescent="0.25">
      <c r="A3229" t="s">
        <v>3299</v>
      </c>
      <c r="B3229">
        <v>45720</v>
      </c>
      <c r="C3229" t="s">
        <v>46</v>
      </c>
      <c r="D3229" t="s">
        <v>65</v>
      </c>
      <c r="E3229" t="s">
        <v>19</v>
      </c>
      <c r="F3229" t="s">
        <v>16</v>
      </c>
      <c r="G3229">
        <v>45</v>
      </c>
      <c r="H3229" s="4">
        <v>200</v>
      </c>
      <c r="I3229" s="3">
        <v>0.1</v>
      </c>
      <c r="J3229" t="s">
        <v>72</v>
      </c>
      <c r="K3229" t="s">
        <v>61</v>
      </c>
      <c r="L3229" t="s">
        <v>56</v>
      </c>
      <c r="M3229" s="4">
        <f>+TablaVentas[[#This Row],[Cantidad]]*TablaVentas[[#This Row],[Precio_unitario]]*(1-TablaVentas[[#This Row],[Descuento]])</f>
        <v>8100</v>
      </c>
    </row>
    <row r="3230" spans="1:13" x14ac:dyDescent="0.25">
      <c r="A3230" t="s">
        <v>3300</v>
      </c>
      <c r="B3230">
        <v>45777</v>
      </c>
      <c r="C3230" t="s">
        <v>45</v>
      </c>
      <c r="D3230" t="s">
        <v>65</v>
      </c>
      <c r="E3230" t="s">
        <v>19</v>
      </c>
      <c r="F3230" t="s">
        <v>16</v>
      </c>
      <c r="G3230">
        <v>9</v>
      </c>
      <c r="H3230" s="4">
        <v>200</v>
      </c>
      <c r="I3230" s="3">
        <v>0.1</v>
      </c>
      <c r="J3230" t="s">
        <v>74</v>
      </c>
      <c r="K3230" t="s">
        <v>58</v>
      </c>
      <c r="L3230" t="s">
        <v>30</v>
      </c>
      <c r="M3230" s="4">
        <f>+TablaVentas[[#This Row],[Cantidad]]*TablaVentas[[#This Row],[Precio_unitario]]*(1-TablaVentas[[#This Row],[Descuento]])</f>
        <v>1620</v>
      </c>
    </row>
    <row r="3231" spans="1:13" x14ac:dyDescent="0.25">
      <c r="A3231" t="s">
        <v>3301</v>
      </c>
      <c r="B3231">
        <v>45878</v>
      </c>
      <c r="C3231" t="s">
        <v>47</v>
      </c>
      <c r="D3231" t="s">
        <v>66</v>
      </c>
      <c r="E3231" t="s">
        <v>20</v>
      </c>
      <c r="F3231" t="s">
        <v>21</v>
      </c>
      <c r="G3231">
        <v>45</v>
      </c>
      <c r="H3231" s="4">
        <v>800</v>
      </c>
      <c r="I3231" s="3">
        <v>0.2</v>
      </c>
      <c r="J3231" t="s">
        <v>72</v>
      </c>
      <c r="K3231" t="s">
        <v>60</v>
      </c>
      <c r="L3231" t="s">
        <v>37</v>
      </c>
      <c r="M3231" s="4">
        <f>+TablaVentas[[#This Row],[Cantidad]]*TablaVentas[[#This Row],[Precio_unitario]]*(1-TablaVentas[[#This Row],[Descuento]])</f>
        <v>28800</v>
      </c>
    </row>
    <row r="3232" spans="1:13" x14ac:dyDescent="0.25">
      <c r="A3232" t="s">
        <v>3302</v>
      </c>
      <c r="B3232">
        <v>45841</v>
      </c>
      <c r="C3232" t="s">
        <v>47</v>
      </c>
      <c r="D3232" t="s">
        <v>64</v>
      </c>
      <c r="E3232" t="s">
        <v>17</v>
      </c>
      <c r="F3232" t="s">
        <v>18</v>
      </c>
      <c r="G3232">
        <v>22</v>
      </c>
      <c r="H3232" s="4">
        <v>1200</v>
      </c>
      <c r="I3232" s="3">
        <v>0.3</v>
      </c>
      <c r="J3232" t="s">
        <v>72</v>
      </c>
      <c r="K3232" t="s">
        <v>61</v>
      </c>
      <c r="L3232" t="s">
        <v>56</v>
      </c>
      <c r="M3232" s="4">
        <f>+TablaVentas[[#This Row],[Cantidad]]*TablaVentas[[#This Row],[Precio_unitario]]*(1-TablaVentas[[#This Row],[Descuento]])</f>
        <v>18480</v>
      </c>
    </row>
    <row r="3233" spans="1:13" x14ac:dyDescent="0.25">
      <c r="A3233" t="s">
        <v>3303</v>
      </c>
      <c r="B3233">
        <v>45873</v>
      </c>
      <c r="C3233" t="s">
        <v>48</v>
      </c>
      <c r="D3233" t="s">
        <v>66</v>
      </c>
      <c r="E3233" t="s">
        <v>20</v>
      </c>
      <c r="F3233" t="s">
        <v>21</v>
      </c>
      <c r="G3233">
        <v>41</v>
      </c>
      <c r="H3233" s="4">
        <v>800</v>
      </c>
      <c r="I3233" s="3">
        <v>0.2</v>
      </c>
      <c r="J3233" t="s">
        <v>72</v>
      </c>
      <c r="K3233" t="s">
        <v>60</v>
      </c>
      <c r="L3233" t="s">
        <v>37</v>
      </c>
      <c r="M3233" s="4">
        <f>+TablaVentas[[#This Row],[Cantidad]]*TablaVentas[[#This Row],[Precio_unitario]]*(1-TablaVentas[[#This Row],[Descuento]])</f>
        <v>26240</v>
      </c>
    </row>
    <row r="3234" spans="1:13" x14ac:dyDescent="0.25">
      <c r="A3234" t="s">
        <v>3304</v>
      </c>
      <c r="B3234">
        <v>45947</v>
      </c>
      <c r="C3234" t="s">
        <v>47</v>
      </c>
      <c r="D3234" t="s">
        <v>65</v>
      </c>
      <c r="E3234" t="s">
        <v>19</v>
      </c>
      <c r="F3234" t="s">
        <v>16</v>
      </c>
      <c r="G3234">
        <v>31</v>
      </c>
      <c r="H3234" s="4">
        <v>200</v>
      </c>
      <c r="I3234" s="3">
        <v>0.1</v>
      </c>
      <c r="J3234" t="s">
        <v>72</v>
      </c>
      <c r="K3234" t="s">
        <v>60</v>
      </c>
      <c r="L3234" t="s">
        <v>37</v>
      </c>
      <c r="M3234" s="4">
        <f>+TablaVentas[[#This Row],[Cantidad]]*TablaVentas[[#This Row],[Precio_unitario]]*(1-TablaVentas[[#This Row],[Descuento]])</f>
        <v>5580</v>
      </c>
    </row>
    <row r="3235" spans="1:13" x14ac:dyDescent="0.25">
      <c r="A3235" t="s">
        <v>3305</v>
      </c>
      <c r="B3235">
        <v>45682</v>
      </c>
      <c r="C3235" t="s">
        <v>45</v>
      </c>
      <c r="D3235" t="s">
        <v>63</v>
      </c>
      <c r="E3235" t="s">
        <v>15</v>
      </c>
      <c r="F3235" t="s">
        <v>16</v>
      </c>
      <c r="G3235">
        <v>6</v>
      </c>
      <c r="H3235" s="4">
        <v>50</v>
      </c>
      <c r="I3235" s="3">
        <v>0.1</v>
      </c>
      <c r="J3235" t="s">
        <v>72</v>
      </c>
      <c r="K3235" t="s">
        <v>61</v>
      </c>
      <c r="L3235" t="s">
        <v>56</v>
      </c>
      <c r="M3235" s="4">
        <f>+TablaVentas[[#This Row],[Cantidad]]*TablaVentas[[#This Row],[Precio_unitario]]*(1-TablaVentas[[#This Row],[Descuento]])</f>
        <v>270</v>
      </c>
    </row>
    <row r="3236" spans="1:13" x14ac:dyDescent="0.25">
      <c r="A3236" t="s">
        <v>3306</v>
      </c>
      <c r="B3236">
        <v>45700</v>
      </c>
      <c r="C3236" t="s">
        <v>47</v>
      </c>
      <c r="D3236" t="s">
        <v>66</v>
      </c>
      <c r="E3236" t="s">
        <v>20</v>
      </c>
      <c r="F3236" t="s">
        <v>21</v>
      </c>
      <c r="G3236">
        <v>42</v>
      </c>
      <c r="H3236" s="4">
        <v>800</v>
      </c>
      <c r="I3236" s="3">
        <v>0.2</v>
      </c>
      <c r="J3236" t="s">
        <v>74</v>
      </c>
      <c r="K3236" t="s">
        <v>62</v>
      </c>
      <c r="L3236" t="s">
        <v>57</v>
      </c>
      <c r="M3236" s="4">
        <f>+TablaVentas[[#This Row],[Cantidad]]*TablaVentas[[#This Row],[Precio_unitario]]*(1-TablaVentas[[#This Row],[Descuento]])</f>
        <v>26880</v>
      </c>
    </row>
    <row r="3237" spans="1:13" x14ac:dyDescent="0.25">
      <c r="A3237" t="s">
        <v>3307</v>
      </c>
      <c r="B3237">
        <v>45995</v>
      </c>
      <c r="C3237" t="s">
        <v>47</v>
      </c>
      <c r="D3237" t="s">
        <v>64</v>
      </c>
      <c r="E3237" t="s">
        <v>17</v>
      </c>
      <c r="F3237" t="s">
        <v>18</v>
      </c>
      <c r="G3237">
        <v>44</v>
      </c>
      <c r="H3237" s="4">
        <v>1200</v>
      </c>
      <c r="I3237" s="3">
        <v>0.3</v>
      </c>
      <c r="J3237" t="s">
        <v>74</v>
      </c>
      <c r="K3237" t="s">
        <v>62</v>
      </c>
      <c r="L3237" t="s">
        <v>57</v>
      </c>
      <c r="M3237" s="4">
        <f>+TablaVentas[[#This Row],[Cantidad]]*TablaVentas[[#This Row],[Precio_unitario]]*(1-TablaVentas[[#This Row],[Descuento]])</f>
        <v>36960</v>
      </c>
    </row>
    <row r="3238" spans="1:13" x14ac:dyDescent="0.25">
      <c r="A3238" t="s">
        <v>3308</v>
      </c>
      <c r="B3238">
        <v>45846</v>
      </c>
      <c r="C3238" t="s">
        <v>46</v>
      </c>
      <c r="D3238" t="s">
        <v>64</v>
      </c>
      <c r="E3238" t="s">
        <v>17</v>
      </c>
      <c r="F3238" t="s">
        <v>18</v>
      </c>
      <c r="G3238">
        <v>13</v>
      </c>
      <c r="H3238" s="4">
        <v>1200</v>
      </c>
      <c r="I3238" s="3">
        <v>0.3</v>
      </c>
      <c r="J3238" t="s">
        <v>72</v>
      </c>
      <c r="K3238" t="s">
        <v>59</v>
      </c>
      <c r="L3238" t="s">
        <v>34</v>
      </c>
      <c r="M3238" s="4">
        <f>+TablaVentas[[#This Row],[Cantidad]]*TablaVentas[[#This Row],[Precio_unitario]]*(1-TablaVentas[[#This Row],[Descuento]])</f>
        <v>10920</v>
      </c>
    </row>
    <row r="3239" spans="1:13" x14ac:dyDescent="0.25">
      <c r="A3239" t="s">
        <v>3309</v>
      </c>
      <c r="B3239">
        <v>45748</v>
      </c>
      <c r="C3239" t="s">
        <v>46</v>
      </c>
      <c r="D3239" t="s">
        <v>63</v>
      </c>
      <c r="E3239" t="s">
        <v>15</v>
      </c>
      <c r="F3239" t="s">
        <v>16</v>
      </c>
      <c r="G3239">
        <v>15</v>
      </c>
      <c r="H3239" s="4">
        <v>50</v>
      </c>
      <c r="I3239" s="3">
        <v>0.1</v>
      </c>
      <c r="J3239" t="s">
        <v>72</v>
      </c>
      <c r="K3239" t="s">
        <v>60</v>
      </c>
      <c r="L3239" t="s">
        <v>37</v>
      </c>
      <c r="M3239" s="4">
        <f>+TablaVentas[[#This Row],[Cantidad]]*TablaVentas[[#This Row],[Precio_unitario]]*(1-TablaVentas[[#This Row],[Descuento]])</f>
        <v>675</v>
      </c>
    </row>
    <row r="3240" spans="1:13" x14ac:dyDescent="0.25">
      <c r="A3240" t="s">
        <v>3310</v>
      </c>
      <c r="B3240">
        <v>45884</v>
      </c>
      <c r="C3240" t="s">
        <v>47</v>
      </c>
      <c r="D3240" t="s">
        <v>64</v>
      </c>
      <c r="E3240" t="s">
        <v>17</v>
      </c>
      <c r="F3240" t="s">
        <v>18</v>
      </c>
      <c r="G3240">
        <v>5</v>
      </c>
      <c r="H3240" s="4">
        <v>1200</v>
      </c>
      <c r="I3240" s="3">
        <v>0.3</v>
      </c>
      <c r="J3240" t="s">
        <v>74</v>
      </c>
      <c r="K3240" t="s">
        <v>59</v>
      </c>
      <c r="L3240" t="s">
        <v>34</v>
      </c>
      <c r="M3240" s="4">
        <f>+TablaVentas[[#This Row],[Cantidad]]*TablaVentas[[#This Row],[Precio_unitario]]*(1-TablaVentas[[#This Row],[Descuento]])</f>
        <v>4200</v>
      </c>
    </row>
    <row r="3241" spans="1:13" x14ac:dyDescent="0.25">
      <c r="A3241" t="s">
        <v>3311</v>
      </c>
      <c r="B3241">
        <v>45921</v>
      </c>
      <c r="C3241" t="s">
        <v>48</v>
      </c>
      <c r="D3241" t="s">
        <v>64</v>
      </c>
      <c r="E3241" t="s">
        <v>17</v>
      </c>
      <c r="F3241" t="s">
        <v>18</v>
      </c>
      <c r="G3241">
        <v>37</v>
      </c>
      <c r="H3241" s="4">
        <v>1200</v>
      </c>
      <c r="I3241" s="3">
        <v>0.3</v>
      </c>
      <c r="J3241" t="s">
        <v>74</v>
      </c>
      <c r="K3241" t="s">
        <v>59</v>
      </c>
      <c r="L3241" t="s">
        <v>34</v>
      </c>
      <c r="M3241" s="4">
        <f>+TablaVentas[[#This Row],[Cantidad]]*TablaVentas[[#This Row],[Precio_unitario]]*(1-TablaVentas[[#This Row],[Descuento]])</f>
        <v>31079.999999999996</v>
      </c>
    </row>
    <row r="3242" spans="1:13" x14ac:dyDescent="0.25">
      <c r="A3242" t="s">
        <v>3312</v>
      </c>
      <c r="B3242">
        <v>45856</v>
      </c>
      <c r="C3242" t="s">
        <v>48</v>
      </c>
      <c r="D3242" t="s">
        <v>66</v>
      </c>
      <c r="E3242" t="s">
        <v>20</v>
      </c>
      <c r="F3242" t="s">
        <v>21</v>
      </c>
      <c r="G3242">
        <v>20</v>
      </c>
      <c r="H3242" s="4">
        <v>800</v>
      </c>
      <c r="I3242" s="3">
        <v>0.2</v>
      </c>
      <c r="J3242" t="s">
        <v>72</v>
      </c>
      <c r="K3242" t="s">
        <v>61</v>
      </c>
      <c r="L3242" t="s">
        <v>56</v>
      </c>
      <c r="M3242" s="4">
        <f>+TablaVentas[[#This Row],[Cantidad]]*TablaVentas[[#This Row],[Precio_unitario]]*(1-TablaVentas[[#This Row],[Descuento]])</f>
        <v>12800</v>
      </c>
    </row>
    <row r="3243" spans="1:13" x14ac:dyDescent="0.25">
      <c r="A3243" t="s">
        <v>3313</v>
      </c>
      <c r="B3243">
        <v>45729</v>
      </c>
      <c r="C3243" t="s">
        <v>47</v>
      </c>
      <c r="D3243" t="s">
        <v>65</v>
      </c>
      <c r="E3243" t="s">
        <v>19</v>
      </c>
      <c r="F3243" t="s">
        <v>16</v>
      </c>
      <c r="G3243">
        <v>10</v>
      </c>
      <c r="H3243" s="4">
        <v>200</v>
      </c>
      <c r="I3243" s="3">
        <v>0.1</v>
      </c>
      <c r="J3243" t="s">
        <v>74</v>
      </c>
      <c r="K3243" t="s">
        <v>58</v>
      </c>
      <c r="L3243" t="s">
        <v>30</v>
      </c>
      <c r="M3243" s="4">
        <f>+TablaVentas[[#This Row],[Cantidad]]*TablaVentas[[#This Row],[Precio_unitario]]*(1-TablaVentas[[#This Row],[Descuento]])</f>
        <v>1800</v>
      </c>
    </row>
    <row r="3244" spans="1:13" x14ac:dyDescent="0.25">
      <c r="A3244" t="s">
        <v>3314</v>
      </c>
      <c r="B3244">
        <v>45817</v>
      </c>
      <c r="C3244" t="s">
        <v>47</v>
      </c>
      <c r="D3244" t="s">
        <v>66</v>
      </c>
      <c r="E3244" t="s">
        <v>20</v>
      </c>
      <c r="F3244" t="s">
        <v>21</v>
      </c>
      <c r="G3244">
        <v>28</v>
      </c>
      <c r="H3244" s="4">
        <v>800</v>
      </c>
      <c r="I3244" s="3">
        <v>0.2</v>
      </c>
      <c r="J3244" t="s">
        <v>72</v>
      </c>
      <c r="K3244" t="s">
        <v>58</v>
      </c>
      <c r="L3244" t="s">
        <v>30</v>
      </c>
      <c r="M3244" s="4">
        <f>+TablaVentas[[#This Row],[Cantidad]]*TablaVentas[[#This Row],[Precio_unitario]]*(1-TablaVentas[[#This Row],[Descuento]])</f>
        <v>17920</v>
      </c>
    </row>
    <row r="3245" spans="1:13" x14ac:dyDescent="0.25">
      <c r="A3245" t="s">
        <v>3315</v>
      </c>
      <c r="B3245">
        <v>46005</v>
      </c>
      <c r="C3245" t="s">
        <v>47</v>
      </c>
      <c r="D3245" t="s">
        <v>66</v>
      </c>
      <c r="E3245" t="s">
        <v>20</v>
      </c>
      <c r="F3245" t="s">
        <v>21</v>
      </c>
      <c r="G3245">
        <v>14</v>
      </c>
      <c r="H3245" s="4">
        <v>800</v>
      </c>
      <c r="I3245" s="3">
        <v>0.2</v>
      </c>
      <c r="J3245" t="s">
        <v>72</v>
      </c>
      <c r="K3245" t="s">
        <v>58</v>
      </c>
      <c r="L3245" t="s">
        <v>30</v>
      </c>
      <c r="M3245" s="4">
        <f>+TablaVentas[[#This Row],[Cantidad]]*TablaVentas[[#This Row],[Precio_unitario]]*(1-TablaVentas[[#This Row],[Descuento]])</f>
        <v>8960</v>
      </c>
    </row>
    <row r="3246" spans="1:13" x14ac:dyDescent="0.25">
      <c r="A3246" t="s">
        <v>3316</v>
      </c>
      <c r="B3246">
        <v>45886</v>
      </c>
      <c r="C3246" t="s">
        <v>45</v>
      </c>
      <c r="D3246" t="s">
        <v>63</v>
      </c>
      <c r="E3246" t="s">
        <v>15</v>
      </c>
      <c r="F3246" t="s">
        <v>16</v>
      </c>
      <c r="G3246">
        <v>28</v>
      </c>
      <c r="H3246" s="4">
        <v>50</v>
      </c>
      <c r="I3246" s="3">
        <v>0.1</v>
      </c>
      <c r="J3246" t="s">
        <v>72</v>
      </c>
      <c r="K3246" t="s">
        <v>60</v>
      </c>
      <c r="L3246" t="s">
        <v>37</v>
      </c>
      <c r="M3246" s="4">
        <f>+TablaVentas[[#This Row],[Cantidad]]*TablaVentas[[#This Row],[Precio_unitario]]*(1-TablaVentas[[#This Row],[Descuento]])</f>
        <v>1260</v>
      </c>
    </row>
    <row r="3247" spans="1:13" x14ac:dyDescent="0.25">
      <c r="A3247" t="s">
        <v>3317</v>
      </c>
      <c r="B3247">
        <v>45840</v>
      </c>
      <c r="C3247" t="s">
        <v>45</v>
      </c>
      <c r="D3247" t="s">
        <v>63</v>
      </c>
      <c r="E3247" t="s">
        <v>15</v>
      </c>
      <c r="F3247" t="s">
        <v>16</v>
      </c>
      <c r="G3247">
        <v>10</v>
      </c>
      <c r="H3247" s="4">
        <v>50</v>
      </c>
      <c r="I3247" s="3">
        <v>0.1</v>
      </c>
      <c r="J3247" t="s">
        <v>72</v>
      </c>
      <c r="K3247" t="s">
        <v>61</v>
      </c>
      <c r="L3247" t="s">
        <v>56</v>
      </c>
      <c r="M3247" s="4">
        <f>+TablaVentas[[#This Row],[Cantidad]]*TablaVentas[[#This Row],[Precio_unitario]]*(1-TablaVentas[[#This Row],[Descuento]])</f>
        <v>450</v>
      </c>
    </row>
    <row r="3248" spans="1:13" x14ac:dyDescent="0.25">
      <c r="A3248" t="s">
        <v>3318</v>
      </c>
      <c r="B3248">
        <v>45904</v>
      </c>
      <c r="C3248" t="s">
        <v>45</v>
      </c>
      <c r="D3248" t="s">
        <v>63</v>
      </c>
      <c r="E3248" t="s">
        <v>15</v>
      </c>
      <c r="F3248" t="s">
        <v>16</v>
      </c>
      <c r="G3248">
        <v>44</v>
      </c>
      <c r="H3248" s="4">
        <v>50</v>
      </c>
      <c r="I3248" s="3">
        <v>0.1</v>
      </c>
      <c r="J3248" t="s">
        <v>74</v>
      </c>
      <c r="K3248" t="s">
        <v>61</v>
      </c>
      <c r="L3248" t="s">
        <v>56</v>
      </c>
      <c r="M3248" s="4">
        <f>+TablaVentas[[#This Row],[Cantidad]]*TablaVentas[[#This Row],[Precio_unitario]]*(1-TablaVentas[[#This Row],[Descuento]])</f>
        <v>1980</v>
      </c>
    </row>
    <row r="3249" spans="1:13" x14ac:dyDescent="0.25">
      <c r="A3249" t="s">
        <v>3319</v>
      </c>
      <c r="B3249">
        <v>45706</v>
      </c>
      <c r="C3249" t="s">
        <v>46</v>
      </c>
      <c r="D3249" t="s">
        <v>65</v>
      </c>
      <c r="E3249" t="s">
        <v>19</v>
      </c>
      <c r="F3249" t="s">
        <v>16</v>
      </c>
      <c r="G3249">
        <v>37</v>
      </c>
      <c r="H3249" s="4">
        <v>200</v>
      </c>
      <c r="I3249" s="3">
        <v>0.1</v>
      </c>
      <c r="J3249" t="s">
        <v>74</v>
      </c>
      <c r="K3249" t="s">
        <v>60</v>
      </c>
      <c r="L3249" t="s">
        <v>37</v>
      </c>
      <c r="M3249" s="4">
        <f>+TablaVentas[[#This Row],[Cantidad]]*TablaVentas[[#This Row],[Precio_unitario]]*(1-TablaVentas[[#This Row],[Descuento]])</f>
        <v>6660</v>
      </c>
    </row>
    <row r="3250" spans="1:13" x14ac:dyDescent="0.25">
      <c r="A3250" t="s">
        <v>3320</v>
      </c>
      <c r="B3250">
        <v>45903</v>
      </c>
      <c r="C3250" t="s">
        <v>48</v>
      </c>
      <c r="D3250" t="s">
        <v>64</v>
      </c>
      <c r="E3250" t="s">
        <v>17</v>
      </c>
      <c r="F3250" t="s">
        <v>18</v>
      </c>
      <c r="G3250">
        <v>23</v>
      </c>
      <c r="H3250" s="4">
        <v>1200</v>
      </c>
      <c r="I3250" s="3">
        <v>0.3</v>
      </c>
      <c r="J3250" t="s">
        <v>72</v>
      </c>
      <c r="K3250" t="s">
        <v>58</v>
      </c>
      <c r="L3250" t="s">
        <v>30</v>
      </c>
      <c r="M3250" s="4">
        <f>+TablaVentas[[#This Row],[Cantidad]]*TablaVentas[[#This Row],[Precio_unitario]]*(1-TablaVentas[[#This Row],[Descuento]])</f>
        <v>19320</v>
      </c>
    </row>
    <row r="3251" spans="1:13" x14ac:dyDescent="0.25">
      <c r="A3251" t="s">
        <v>3321</v>
      </c>
      <c r="B3251">
        <v>45754</v>
      </c>
      <c r="C3251" t="s">
        <v>45</v>
      </c>
      <c r="D3251" t="s">
        <v>66</v>
      </c>
      <c r="E3251" t="s">
        <v>20</v>
      </c>
      <c r="F3251" t="s">
        <v>21</v>
      </c>
      <c r="G3251">
        <v>29</v>
      </c>
      <c r="H3251" s="4">
        <v>800</v>
      </c>
      <c r="I3251" s="3">
        <v>0.2</v>
      </c>
      <c r="J3251" t="s">
        <v>74</v>
      </c>
      <c r="K3251" t="s">
        <v>60</v>
      </c>
      <c r="L3251" t="s">
        <v>37</v>
      </c>
      <c r="M3251" s="4">
        <f>+TablaVentas[[#This Row],[Cantidad]]*TablaVentas[[#This Row],[Precio_unitario]]*(1-TablaVentas[[#This Row],[Descuento]])</f>
        <v>18560</v>
      </c>
    </row>
    <row r="3252" spans="1:13" x14ac:dyDescent="0.25">
      <c r="A3252" t="s">
        <v>3322</v>
      </c>
      <c r="B3252">
        <v>45822</v>
      </c>
      <c r="C3252" t="s">
        <v>47</v>
      </c>
      <c r="D3252" t="s">
        <v>64</v>
      </c>
      <c r="E3252" t="s">
        <v>17</v>
      </c>
      <c r="F3252" t="s">
        <v>18</v>
      </c>
      <c r="G3252">
        <v>26</v>
      </c>
      <c r="H3252" s="4">
        <v>1200</v>
      </c>
      <c r="I3252" s="3">
        <v>0.3</v>
      </c>
      <c r="J3252" t="s">
        <v>72</v>
      </c>
      <c r="K3252" t="s">
        <v>58</v>
      </c>
      <c r="L3252" t="s">
        <v>30</v>
      </c>
      <c r="M3252" s="4">
        <f>+TablaVentas[[#This Row],[Cantidad]]*TablaVentas[[#This Row],[Precio_unitario]]*(1-TablaVentas[[#This Row],[Descuento]])</f>
        <v>21840</v>
      </c>
    </row>
    <row r="3253" spans="1:13" x14ac:dyDescent="0.25">
      <c r="A3253" t="s">
        <v>3323</v>
      </c>
      <c r="B3253">
        <v>45816</v>
      </c>
      <c r="C3253" t="s">
        <v>47</v>
      </c>
      <c r="D3253" t="s">
        <v>65</v>
      </c>
      <c r="E3253" t="s">
        <v>19</v>
      </c>
      <c r="F3253" t="s">
        <v>16</v>
      </c>
      <c r="G3253">
        <v>44</v>
      </c>
      <c r="H3253" s="4">
        <v>200</v>
      </c>
      <c r="I3253" s="3">
        <v>0.1</v>
      </c>
      <c r="J3253" t="s">
        <v>72</v>
      </c>
      <c r="K3253" t="s">
        <v>59</v>
      </c>
      <c r="L3253" t="s">
        <v>34</v>
      </c>
      <c r="M3253" s="4">
        <f>+TablaVentas[[#This Row],[Cantidad]]*TablaVentas[[#This Row],[Precio_unitario]]*(1-TablaVentas[[#This Row],[Descuento]])</f>
        <v>7920</v>
      </c>
    </row>
    <row r="3254" spans="1:13" x14ac:dyDescent="0.25">
      <c r="A3254" t="s">
        <v>3324</v>
      </c>
      <c r="B3254">
        <v>45987</v>
      </c>
      <c r="C3254" t="s">
        <v>45</v>
      </c>
      <c r="D3254" t="s">
        <v>63</v>
      </c>
      <c r="E3254" t="s">
        <v>15</v>
      </c>
      <c r="F3254" t="s">
        <v>16</v>
      </c>
      <c r="G3254">
        <v>10</v>
      </c>
      <c r="H3254" s="4">
        <v>50</v>
      </c>
      <c r="I3254" s="3">
        <v>0.1</v>
      </c>
      <c r="J3254" t="s">
        <v>74</v>
      </c>
      <c r="K3254" t="s">
        <v>62</v>
      </c>
      <c r="L3254" t="s">
        <v>57</v>
      </c>
      <c r="M3254" s="4">
        <f>+TablaVentas[[#This Row],[Cantidad]]*TablaVentas[[#This Row],[Precio_unitario]]*(1-TablaVentas[[#This Row],[Descuento]])</f>
        <v>450</v>
      </c>
    </row>
    <row r="3255" spans="1:13" x14ac:dyDescent="0.25">
      <c r="A3255" t="s">
        <v>3325</v>
      </c>
      <c r="B3255">
        <v>45979</v>
      </c>
      <c r="C3255" t="s">
        <v>45</v>
      </c>
      <c r="D3255" t="s">
        <v>63</v>
      </c>
      <c r="E3255" t="s">
        <v>15</v>
      </c>
      <c r="F3255" t="s">
        <v>16</v>
      </c>
      <c r="G3255">
        <v>23</v>
      </c>
      <c r="H3255" s="4">
        <v>50</v>
      </c>
      <c r="I3255" s="3">
        <v>0.1</v>
      </c>
      <c r="J3255" t="s">
        <v>74</v>
      </c>
      <c r="K3255" t="s">
        <v>58</v>
      </c>
      <c r="L3255" t="s">
        <v>30</v>
      </c>
      <c r="M3255" s="4">
        <f>+TablaVentas[[#This Row],[Cantidad]]*TablaVentas[[#This Row],[Precio_unitario]]*(1-TablaVentas[[#This Row],[Descuento]])</f>
        <v>1035</v>
      </c>
    </row>
    <row r="3256" spans="1:13" x14ac:dyDescent="0.25">
      <c r="A3256" t="s">
        <v>3326</v>
      </c>
      <c r="B3256">
        <v>45665</v>
      </c>
      <c r="C3256" t="s">
        <v>48</v>
      </c>
      <c r="D3256" t="s">
        <v>64</v>
      </c>
      <c r="E3256" t="s">
        <v>17</v>
      </c>
      <c r="F3256" t="s">
        <v>18</v>
      </c>
      <c r="G3256">
        <v>39</v>
      </c>
      <c r="H3256" s="4">
        <v>1200</v>
      </c>
      <c r="I3256" s="3">
        <v>0.3</v>
      </c>
      <c r="J3256" t="s">
        <v>74</v>
      </c>
      <c r="K3256" t="s">
        <v>61</v>
      </c>
      <c r="L3256" t="s">
        <v>56</v>
      </c>
      <c r="M3256" s="4">
        <f>+TablaVentas[[#This Row],[Cantidad]]*TablaVentas[[#This Row],[Precio_unitario]]*(1-TablaVentas[[#This Row],[Descuento]])</f>
        <v>32759.999999999996</v>
      </c>
    </row>
    <row r="3257" spans="1:13" x14ac:dyDescent="0.25">
      <c r="A3257" t="s">
        <v>3327</v>
      </c>
      <c r="B3257">
        <v>45888</v>
      </c>
      <c r="C3257" t="s">
        <v>47</v>
      </c>
      <c r="D3257" t="s">
        <v>63</v>
      </c>
      <c r="E3257" t="s">
        <v>15</v>
      </c>
      <c r="F3257" t="s">
        <v>16</v>
      </c>
      <c r="G3257">
        <v>21</v>
      </c>
      <c r="H3257" s="4">
        <v>50</v>
      </c>
      <c r="I3257" s="3">
        <v>0.1</v>
      </c>
      <c r="J3257" t="s">
        <v>74</v>
      </c>
      <c r="K3257" t="s">
        <v>61</v>
      </c>
      <c r="L3257" t="s">
        <v>56</v>
      </c>
      <c r="M3257" s="4">
        <f>+TablaVentas[[#This Row],[Cantidad]]*TablaVentas[[#This Row],[Precio_unitario]]*(1-TablaVentas[[#This Row],[Descuento]])</f>
        <v>945</v>
      </c>
    </row>
    <row r="3258" spans="1:13" x14ac:dyDescent="0.25">
      <c r="A3258" t="s">
        <v>3328</v>
      </c>
      <c r="B3258">
        <v>45704</v>
      </c>
      <c r="C3258" t="s">
        <v>48</v>
      </c>
      <c r="D3258" t="s">
        <v>66</v>
      </c>
      <c r="E3258" t="s">
        <v>20</v>
      </c>
      <c r="F3258" t="s">
        <v>21</v>
      </c>
      <c r="G3258">
        <v>9</v>
      </c>
      <c r="H3258" s="4">
        <v>800</v>
      </c>
      <c r="I3258" s="3">
        <v>0.2</v>
      </c>
      <c r="J3258" t="s">
        <v>72</v>
      </c>
      <c r="K3258" t="s">
        <v>59</v>
      </c>
      <c r="L3258" t="s">
        <v>34</v>
      </c>
      <c r="M3258" s="4">
        <f>+TablaVentas[[#This Row],[Cantidad]]*TablaVentas[[#This Row],[Precio_unitario]]*(1-TablaVentas[[#This Row],[Descuento]])</f>
        <v>5760</v>
      </c>
    </row>
    <row r="3259" spans="1:13" x14ac:dyDescent="0.25">
      <c r="A3259" t="s">
        <v>3329</v>
      </c>
      <c r="B3259">
        <v>45832</v>
      </c>
      <c r="C3259" t="s">
        <v>48</v>
      </c>
      <c r="D3259" t="s">
        <v>66</v>
      </c>
      <c r="E3259" t="s">
        <v>20</v>
      </c>
      <c r="F3259" t="s">
        <v>21</v>
      </c>
      <c r="G3259">
        <v>37</v>
      </c>
      <c r="H3259" s="4">
        <v>800</v>
      </c>
      <c r="I3259" s="3">
        <v>0.2</v>
      </c>
      <c r="J3259" t="s">
        <v>72</v>
      </c>
      <c r="K3259" t="s">
        <v>62</v>
      </c>
      <c r="L3259" t="s">
        <v>57</v>
      </c>
      <c r="M3259" s="4">
        <f>+TablaVentas[[#This Row],[Cantidad]]*TablaVentas[[#This Row],[Precio_unitario]]*(1-TablaVentas[[#This Row],[Descuento]])</f>
        <v>23680</v>
      </c>
    </row>
    <row r="3260" spans="1:13" x14ac:dyDescent="0.25">
      <c r="A3260" t="s">
        <v>3330</v>
      </c>
      <c r="B3260">
        <v>45842</v>
      </c>
      <c r="C3260" t="s">
        <v>47</v>
      </c>
      <c r="D3260" t="s">
        <v>63</v>
      </c>
      <c r="E3260" t="s">
        <v>15</v>
      </c>
      <c r="F3260" t="s">
        <v>16</v>
      </c>
      <c r="G3260">
        <v>5</v>
      </c>
      <c r="H3260" s="4">
        <v>50</v>
      </c>
      <c r="I3260" s="3">
        <v>0.1</v>
      </c>
      <c r="J3260" t="s">
        <v>72</v>
      </c>
      <c r="K3260" t="s">
        <v>60</v>
      </c>
      <c r="L3260" t="s">
        <v>37</v>
      </c>
      <c r="M3260" s="4">
        <f>+TablaVentas[[#This Row],[Cantidad]]*TablaVentas[[#This Row],[Precio_unitario]]*(1-TablaVentas[[#This Row],[Descuento]])</f>
        <v>225</v>
      </c>
    </row>
    <row r="3261" spans="1:13" x14ac:dyDescent="0.25">
      <c r="A3261" t="s">
        <v>3331</v>
      </c>
      <c r="B3261">
        <v>45737</v>
      </c>
      <c r="C3261" t="s">
        <v>46</v>
      </c>
      <c r="D3261" t="s">
        <v>64</v>
      </c>
      <c r="E3261" t="s">
        <v>17</v>
      </c>
      <c r="F3261" t="s">
        <v>18</v>
      </c>
      <c r="G3261">
        <v>6</v>
      </c>
      <c r="H3261" s="4">
        <v>1200</v>
      </c>
      <c r="I3261" s="3">
        <v>0.3</v>
      </c>
      <c r="J3261" t="s">
        <v>70</v>
      </c>
      <c r="K3261" t="s">
        <v>61</v>
      </c>
      <c r="L3261" t="s">
        <v>56</v>
      </c>
      <c r="M3261" s="4">
        <f>+TablaVentas[[#This Row],[Cantidad]]*TablaVentas[[#This Row],[Precio_unitario]]*(1-TablaVentas[[#This Row],[Descuento]])</f>
        <v>5040</v>
      </c>
    </row>
    <row r="3262" spans="1:13" x14ac:dyDescent="0.25">
      <c r="A3262" t="s">
        <v>3332</v>
      </c>
      <c r="B3262">
        <v>46019</v>
      </c>
      <c r="C3262" t="s">
        <v>47</v>
      </c>
      <c r="D3262" t="s">
        <v>66</v>
      </c>
      <c r="E3262" t="s">
        <v>20</v>
      </c>
      <c r="F3262" t="s">
        <v>21</v>
      </c>
      <c r="G3262">
        <v>20</v>
      </c>
      <c r="H3262" s="4">
        <v>800</v>
      </c>
      <c r="I3262" s="3">
        <v>0.2</v>
      </c>
      <c r="J3262" t="s">
        <v>74</v>
      </c>
      <c r="K3262" t="s">
        <v>61</v>
      </c>
      <c r="L3262" t="s">
        <v>56</v>
      </c>
      <c r="M3262" s="4">
        <f>+TablaVentas[[#This Row],[Cantidad]]*TablaVentas[[#This Row],[Precio_unitario]]*(1-TablaVentas[[#This Row],[Descuento]])</f>
        <v>12800</v>
      </c>
    </row>
    <row r="3263" spans="1:13" x14ac:dyDescent="0.25">
      <c r="A3263" t="s">
        <v>3333</v>
      </c>
      <c r="B3263">
        <v>45903</v>
      </c>
      <c r="C3263" t="s">
        <v>48</v>
      </c>
      <c r="D3263" t="s">
        <v>63</v>
      </c>
      <c r="E3263" t="s">
        <v>15</v>
      </c>
      <c r="F3263" t="s">
        <v>16</v>
      </c>
      <c r="G3263">
        <v>11</v>
      </c>
      <c r="H3263" s="4">
        <v>50</v>
      </c>
      <c r="I3263" s="3">
        <v>0.1</v>
      </c>
      <c r="J3263" t="s">
        <v>74</v>
      </c>
      <c r="K3263" t="s">
        <v>58</v>
      </c>
      <c r="L3263" t="s">
        <v>30</v>
      </c>
      <c r="M3263" s="4">
        <f>+TablaVentas[[#This Row],[Cantidad]]*TablaVentas[[#This Row],[Precio_unitario]]*(1-TablaVentas[[#This Row],[Descuento]])</f>
        <v>495</v>
      </c>
    </row>
    <row r="3264" spans="1:13" x14ac:dyDescent="0.25">
      <c r="A3264" t="s">
        <v>3334</v>
      </c>
      <c r="B3264">
        <v>45746</v>
      </c>
      <c r="C3264" t="s">
        <v>46</v>
      </c>
      <c r="D3264" t="s">
        <v>64</v>
      </c>
      <c r="E3264" t="s">
        <v>17</v>
      </c>
      <c r="F3264" t="s">
        <v>18</v>
      </c>
      <c r="G3264">
        <v>20</v>
      </c>
      <c r="H3264" s="4">
        <v>1200</v>
      </c>
      <c r="I3264" s="3">
        <v>0.3</v>
      </c>
      <c r="J3264" t="s">
        <v>70</v>
      </c>
      <c r="K3264" t="s">
        <v>59</v>
      </c>
      <c r="L3264" t="s">
        <v>34</v>
      </c>
      <c r="M3264" s="4">
        <f>+TablaVentas[[#This Row],[Cantidad]]*TablaVentas[[#This Row],[Precio_unitario]]*(1-TablaVentas[[#This Row],[Descuento]])</f>
        <v>16800</v>
      </c>
    </row>
    <row r="3265" spans="1:13" x14ac:dyDescent="0.25">
      <c r="A3265" t="s">
        <v>3335</v>
      </c>
      <c r="B3265">
        <v>45999</v>
      </c>
      <c r="C3265" t="s">
        <v>47</v>
      </c>
      <c r="D3265" t="s">
        <v>63</v>
      </c>
      <c r="E3265" t="s">
        <v>15</v>
      </c>
      <c r="F3265" t="s">
        <v>16</v>
      </c>
      <c r="G3265">
        <v>33</v>
      </c>
      <c r="H3265" s="4">
        <v>50</v>
      </c>
      <c r="I3265" s="3">
        <v>0.1</v>
      </c>
      <c r="J3265" t="s">
        <v>70</v>
      </c>
      <c r="K3265" t="s">
        <v>58</v>
      </c>
      <c r="L3265" t="s">
        <v>30</v>
      </c>
      <c r="M3265" s="4">
        <f>+TablaVentas[[#This Row],[Cantidad]]*TablaVentas[[#This Row],[Precio_unitario]]*(1-TablaVentas[[#This Row],[Descuento]])</f>
        <v>1485</v>
      </c>
    </row>
    <row r="3266" spans="1:13" x14ac:dyDescent="0.25">
      <c r="A3266" t="s">
        <v>3336</v>
      </c>
      <c r="B3266">
        <v>45706</v>
      </c>
      <c r="C3266" t="s">
        <v>48</v>
      </c>
      <c r="D3266" t="s">
        <v>64</v>
      </c>
      <c r="E3266" t="s">
        <v>17</v>
      </c>
      <c r="F3266" t="s">
        <v>18</v>
      </c>
      <c r="G3266">
        <v>33</v>
      </c>
      <c r="H3266" s="4">
        <v>1200</v>
      </c>
      <c r="I3266" s="3">
        <v>0.3</v>
      </c>
      <c r="J3266" t="s">
        <v>72</v>
      </c>
      <c r="K3266" t="s">
        <v>60</v>
      </c>
      <c r="L3266" t="s">
        <v>37</v>
      </c>
      <c r="M3266" s="4">
        <f>+TablaVentas[[#This Row],[Cantidad]]*TablaVentas[[#This Row],[Precio_unitario]]*(1-TablaVentas[[#This Row],[Descuento]])</f>
        <v>27720</v>
      </c>
    </row>
    <row r="3267" spans="1:13" x14ac:dyDescent="0.25">
      <c r="A3267" t="s">
        <v>3337</v>
      </c>
      <c r="B3267">
        <v>45862</v>
      </c>
      <c r="C3267" t="s">
        <v>47</v>
      </c>
      <c r="D3267" t="s">
        <v>64</v>
      </c>
      <c r="E3267" t="s">
        <v>17</v>
      </c>
      <c r="F3267" t="s">
        <v>18</v>
      </c>
      <c r="G3267">
        <v>44</v>
      </c>
      <c r="H3267" s="4">
        <v>1200</v>
      </c>
      <c r="I3267" s="3">
        <v>0.3</v>
      </c>
      <c r="J3267" t="s">
        <v>74</v>
      </c>
      <c r="K3267" t="s">
        <v>61</v>
      </c>
      <c r="L3267" t="s">
        <v>56</v>
      </c>
      <c r="M3267" s="4">
        <f>+TablaVentas[[#This Row],[Cantidad]]*TablaVentas[[#This Row],[Precio_unitario]]*(1-TablaVentas[[#This Row],[Descuento]])</f>
        <v>36960</v>
      </c>
    </row>
    <row r="3268" spans="1:13" x14ac:dyDescent="0.25">
      <c r="A3268" t="s">
        <v>3338</v>
      </c>
      <c r="B3268">
        <v>45853</v>
      </c>
      <c r="C3268" t="s">
        <v>45</v>
      </c>
      <c r="D3268" t="s">
        <v>64</v>
      </c>
      <c r="E3268" t="s">
        <v>17</v>
      </c>
      <c r="F3268" t="s">
        <v>18</v>
      </c>
      <c r="G3268">
        <v>40</v>
      </c>
      <c r="H3268" s="4">
        <v>1200</v>
      </c>
      <c r="I3268" s="3">
        <v>0.3</v>
      </c>
      <c r="J3268" t="s">
        <v>74</v>
      </c>
      <c r="K3268" t="s">
        <v>60</v>
      </c>
      <c r="L3268" t="s">
        <v>37</v>
      </c>
      <c r="M3268" s="4">
        <f>+TablaVentas[[#This Row],[Cantidad]]*TablaVentas[[#This Row],[Precio_unitario]]*(1-TablaVentas[[#This Row],[Descuento]])</f>
        <v>33600</v>
      </c>
    </row>
    <row r="3269" spans="1:13" x14ac:dyDescent="0.25">
      <c r="A3269" t="s">
        <v>3339</v>
      </c>
      <c r="B3269">
        <v>45662</v>
      </c>
      <c r="C3269" t="s">
        <v>48</v>
      </c>
      <c r="D3269" t="s">
        <v>64</v>
      </c>
      <c r="E3269" t="s">
        <v>17</v>
      </c>
      <c r="F3269" t="s">
        <v>18</v>
      </c>
      <c r="G3269">
        <v>27</v>
      </c>
      <c r="H3269" s="4">
        <v>1200</v>
      </c>
      <c r="I3269" s="3">
        <v>0.3</v>
      </c>
      <c r="J3269" t="s">
        <v>70</v>
      </c>
      <c r="K3269" t="s">
        <v>59</v>
      </c>
      <c r="L3269" t="s">
        <v>34</v>
      </c>
      <c r="M3269" s="4">
        <f>+TablaVentas[[#This Row],[Cantidad]]*TablaVentas[[#This Row],[Precio_unitario]]*(1-TablaVentas[[#This Row],[Descuento]])</f>
        <v>22680</v>
      </c>
    </row>
    <row r="3270" spans="1:13" x14ac:dyDescent="0.25">
      <c r="A3270" t="s">
        <v>3340</v>
      </c>
      <c r="B3270">
        <v>45856</v>
      </c>
      <c r="C3270" t="s">
        <v>47</v>
      </c>
      <c r="D3270" t="s">
        <v>66</v>
      </c>
      <c r="E3270" t="s">
        <v>20</v>
      </c>
      <c r="F3270" t="s">
        <v>21</v>
      </c>
      <c r="G3270">
        <v>5</v>
      </c>
      <c r="H3270" s="4">
        <v>800</v>
      </c>
      <c r="I3270" s="3">
        <v>0.2</v>
      </c>
      <c r="J3270" t="s">
        <v>74</v>
      </c>
      <c r="K3270" t="s">
        <v>58</v>
      </c>
      <c r="L3270" t="s">
        <v>30</v>
      </c>
      <c r="M3270" s="4">
        <f>+TablaVentas[[#This Row],[Cantidad]]*TablaVentas[[#This Row],[Precio_unitario]]*(1-TablaVentas[[#This Row],[Descuento]])</f>
        <v>3200</v>
      </c>
    </row>
    <row r="3271" spans="1:13" x14ac:dyDescent="0.25">
      <c r="A3271" t="s">
        <v>3341</v>
      </c>
      <c r="B3271">
        <v>45731</v>
      </c>
      <c r="C3271" t="s">
        <v>47</v>
      </c>
      <c r="D3271" t="s">
        <v>64</v>
      </c>
      <c r="E3271" t="s">
        <v>17</v>
      </c>
      <c r="F3271" t="s">
        <v>18</v>
      </c>
      <c r="G3271">
        <v>38</v>
      </c>
      <c r="H3271" s="4">
        <v>1200</v>
      </c>
      <c r="I3271" s="3">
        <v>0.3</v>
      </c>
      <c r="J3271" t="s">
        <v>74</v>
      </c>
      <c r="K3271" t="s">
        <v>61</v>
      </c>
      <c r="L3271" t="s">
        <v>56</v>
      </c>
      <c r="M3271" s="4">
        <f>+TablaVentas[[#This Row],[Cantidad]]*TablaVentas[[#This Row],[Precio_unitario]]*(1-TablaVentas[[#This Row],[Descuento]])</f>
        <v>31919.999999999996</v>
      </c>
    </row>
    <row r="3272" spans="1:13" x14ac:dyDescent="0.25">
      <c r="A3272" t="s">
        <v>3342</v>
      </c>
      <c r="B3272">
        <v>46002</v>
      </c>
      <c r="C3272" t="s">
        <v>46</v>
      </c>
      <c r="D3272" t="s">
        <v>65</v>
      </c>
      <c r="E3272" t="s">
        <v>19</v>
      </c>
      <c r="F3272" t="s">
        <v>16</v>
      </c>
      <c r="G3272">
        <v>24</v>
      </c>
      <c r="H3272" s="4">
        <v>200</v>
      </c>
      <c r="I3272" s="3">
        <v>0.1</v>
      </c>
      <c r="J3272" t="s">
        <v>74</v>
      </c>
      <c r="K3272" t="s">
        <v>62</v>
      </c>
      <c r="L3272" t="s">
        <v>57</v>
      </c>
      <c r="M3272" s="4">
        <f>+TablaVentas[[#This Row],[Cantidad]]*TablaVentas[[#This Row],[Precio_unitario]]*(1-TablaVentas[[#This Row],[Descuento]])</f>
        <v>4320</v>
      </c>
    </row>
    <row r="3273" spans="1:13" x14ac:dyDescent="0.25">
      <c r="A3273" t="s">
        <v>3343</v>
      </c>
      <c r="B3273">
        <v>45919</v>
      </c>
      <c r="C3273" t="s">
        <v>46</v>
      </c>
      <c r="D3273" t="s">
        <v>66</v>
      </c>
      <c r="E3273" t="s">
        <v>20</v>
      </c>
      <c r="F3273" t="s">
        <v>21</v>
      </c>
      <c r="G3273">
        <v>27</v>
      </c>
      <c r="H3273" s="4">
        <v>800</v>
      </c>
      <c r="I3273" s="3">
        <v>0.2</v>
      </c>
      <c r="J3273" t="s">
        <v>74</v>
      </c>
      <c r="K3273" t="s">
        <v>58</v>
      </c>
      <c r="L3273" t="s">
        <v>30</v>
      </c>
      <c r="M3273" s="4">
        <f>+TablaVentas[[#This Row],[Cantidad]]*TablaVentas[[#This Row],[Precio_unitario]]*(1-TablaVentas[[#This Row],[Descuento]])</f>
        <v>17280</v>
      </c>
    </row>
    <row r="3274" spans="1:13" x14ac:dyDescent="0.25">
      <c r="A3274" t="s">
        <v>3344</v>
      </c>
      <c r="B3274">
        <v>45758</v>
      </c>
      <c r="C3274" t="s">
        <v>47</v>
      </c>
      <c r="D3274" t="s">
        <v>66</v>
      </c>
      <c r="E3274" t="s">
        <v>20</v>
      </c>
      <c r="F3274" t="s">
        <v>21</v>
      </c>
      <c r="G3274">
        <v>17</v>
      </c>
      <c r="H3274" s="4">
        <v>800</v>
      </c>
      <c r="I3274" s="3">
        <v>0.2</v>
      </c>
      <c r="J3274" t="s">
        <v>72</v>
      </c>
      <c r="K3274" t="s">
        <v>59</v>
      </c>
      <c r="L3274" t="s">
        <v>34</v>
      </c>
      <c r="M3274" s="4">
        <f>+TablaVentas[[#This Row],[Cantidad]]*TablaVentas[[#This Row],[Precio_unitario]]*(1-TablaVentas[[#This Row],[Descuento]])</f>
        <v>10880</v>
      </c>
    </row>
    <row r="3275" spans="1:13" x14ac:dyDescent="0.25">
      <c r="A3275" t="s">
        <v>3345</v>
      </c>
      <c r="B3275">
        <v>45849</v>
      </c>
      <c r="C3275" t="s">
        <v>45</v>
      </c>
      <c r="D3275" t="s">
        <v>64</v>
      </c>
      <c r="E3275" t="s">
        <v>17</v>
      </c>
      <c r="F3275" t="s">
        <v>18</v>
      </c>
      <c r="G3275">
        <v>39</v>
      </c>
      <c r="H3275" s="4">
        <v>1200</v>
      </c>
      <c r="I3275" s="3">
        <v>0.3</v>
      </c>
      <c r="J3275" t="s">
        <v>74</v>
      </c>
      <c r="K3275" t="s">
        <v>62</v>
      </c>
      <c r="L3275" t="s">
        <v>57</v>
      </c>
      <c r="M3275" s="4">
        <f>+TablaVentas[[#This Row],[Cantidad]]*TablaVentas[[#This Row],[Precio_unitario]]*(1-TablaVentas[[#This Row],[Descuento]])</f>
        <v>32759.999999999996</v>
      </c>
    </row>
    <row r="3276" spans="1:13" x14ac:dyDescent="0.25">
      <c r="A3276" t="s">
        <v>3346</v>
      </c>
      <c r="B3276">
        <v>45887</v>
      </c>
      <c r="C3276" t="s">
        <v>48</v>
      </c>
      <c r="D3276" t="s">
        <v>65</v>
      </c>
      <c r="E3276" t="s">
        <v>19</v>
      </c>
      <c r="F3276" t="s">
        <v>16</v>
      </c>
      <c r="G3276">
        <v>44</v>
      </c>
      <c r="H3276" s="4">
        <v>200</v>
      </c>
      <c r="I3276" s="3">
        <v>0.1</v>
      </c>
      <c r="J3276" t="s">
        <v>70</v>
      </c>
      <c r="K3276" t="s">
        <v>58</v>
      </c>
      <c r="L3276" t="s">
        <v>30</v>
      </c>
      <c r="M3276" s="4">
        <f>+TablaVentas[[#This Row],[Cantidad]]*TablaVentas[[#This Row],[Precio_unitario]]*(1-TablaVentas[[#This Row],[Descuento]])</f>
        <v>7920</v>
      </c>
    </row>
    <row r="3277" spans="1:13" x14ac:dyDescent="0.25">
      <c r="A3277" t="s">
        <v>3347</v>
      </c>
      <c r="B3277">
        <v>45917</v>
      </c>
      <c r="C3277" t="s">
        <v>45</v>
      </c>
      <c r="D3277" t="s">
        <v>64</v>
      </c>
      <c r="E3277" t="s">
        <v>17</v>
      </c>
      <c r="F3277" t="s">
        <v>18</v>
      </c>
      <c r="G3277">
        <v>44</v>
      </c>
      <c r="H3277" s="4">
        <v>1200</v>
      </c>
      <c r="I3277" s="3">
        <v>0.3</v>
      </c>
      <c r="J3277" t="s">
        <v>70</v>
      </c>
      <c r="K3277" t="s">
        <v>61</v>
      </c>
      <c r="L3277" t="s">
        <v>56</v>
      </c>
      <c r="M3277" s="4">
        <f>+TablaVentas[[#This Row],[Cantidad]]*TablaVentas[[#This Row],[Precio_unitario]]*(1-TablaVentas[[#This Row],[Descuento]])</f>
        <v>36960</v>
      </c>
    </row>
    <row r="3278" spans="1:13" x14ac:dyDescent="0.25">
      <c r="A3278" t="s">
        <v>3348</v>
      </c>
      <c r="B3278">
        <v>45804</v>
      </c>
      <c r="C3278" t="s">
        <v>48</v>
      </c>
      <c r="D3278" t="s">
        <v>63</v>
      </c>
      <c r="E3278" t="s">
        <v>15</v>
      </c>
      <c r="F3278" t="s">
        <v>16</v>
      </c>
      <c r="G3278">
        <v>9</v>
      </c>
      <c r="H3278" s="4">
        <v>50</v>
      </c>
      <c r="I3278" s="3">
        <v>0.1</v>
      </c>
      <c r="J3278" t="s">
        <v>72</v>
      </c>
      <c r="K3278" t="s">
        <v>59</v>
      </c>
      <c r="L3278" t="s">
        <v>34</v>
      </c>
      <c r="M3278" s="4">
        <f>+TablaVentas[[#This Row],[Cantidad]]*TablaVentas[[#This Row],[Precio_unitario]]*(1-TablaVentas[[#This Row],[Descuento]])</f>
        <v>405</v>
      </c>
    </row>
    <row r="3279" spans="1:13" x14ac:dyDescent="0.25">
      <c r="A3279" t="s">
        <v>3349</v>
      </c>
      <c r="B3279">
        <v>45984</v>
      </c>
      <c r="C3279" t="s">
        <v>45</v>
      </c>
      <c r="D3279" t="s">
        <v>66</v>
      </c>
      <c r="E3279" t="s">
        <v>20</v>
      </c>
      <c r="F3279" t="s">
        <v>21</v>
      </c>
      <c r="G3279">
        <v>18</v>
      </c>
      <c r="H3279" s="4">
        <v>800</v>
      </c>
      <c r="I3279" s="3">
        <v>0.2</v>
      </c>
      <c r="J3279" t="s">
        <v>70</v>
      </c>
      <c r="K3279" t="s">
        <v>60</v>
      </c>
      <c r="L3279" t="s">
        <v>37</v>
      </c>
      <c r="M3279" s="4">
        <f>+TablaVentas[[#This Row],[Cantidad]]*TablaVentas[[#This Row],[Precio_unitario]]*(1-TablaVentas[[#This Row],[Descuento]])</f>
        <v>11520</v>
      </c>
    </row>
    <row r="3280" spans="1:13" x14ac:dyDescent="0.25">
      <c r="A3280" t="s">
        <v>3350</v>
      </c>
      <c r="B3280">
        <v>45986</v>
      </c>
      <c r="C3280" t="s">
        <v>48</v>
      </c>
      <c r="D3280" t="s">
        <v>63</v>
      </c>
      <c r="E3280" t="s">
        <v>15</v>
      </c>
      <c r="F3280" t="s">
        <v>16</v>
      </c>
      <c r="G3280">
        <v>27</v>
      </c>
      <c r="H3280" s="4">
        <v>50</v>
      </c>
      <c r="I3280" s="3">
        <v>0.1</v>
      </c>
      <c r="J3280" t="s">
        <v>72</v>
      </c>
      <c r="K3280" t="s">
        <v>59</v>
      </c>
      <c r="L3280" t="s">
        <v>34</v>
      </c>
      <c r="M3280" s="4">
        <f>+TablaVentas[[#This Row],[Cantidad]]*TablaVentas[[#This Row],[Precio_unitario]]*(1-TablaVentas[[#This Row],[Descuento]])</f>
        <v>1215</v>
      </c>
    </row>
    <row r="3281" spans="1:13" x14ac:dyDescent="0.25">
      <c r="A3281" t="s">
        <v>3351</v>
      </c>
      <c r="B3281">
        <v>45849</v>
      </c>
      <c r="C3281" t="s">
        <v>47</v>
      </c>
      <c r="D3281" t="s">
        <v>63</v>
      </c>
      <c r="E3281" t="s">
        <v>15</v>
      </c>
      <c r="F3281" t="s">
        <v>16</v>
      </c>
      <c r="G3281">
        <v>11</v>
      </c>
      <c r="H3281" s="4">
        <v>50</v>
      </c>
      <c r="I3281" s="3">
        <v>0.1</v>
      </c>
      <c r="J3281" t="s">
        <v>74</v>
      </c>
      <c r="K3281" t="s">
        <v>60</v>
      </c>
      <c r="L3281" t="s">
        <v>37</v>
      </c>
      <c r="M3281" s="4">
        <f>+TablaVentas[[#This Row],[Cantidad]]*TablaVentas[[#This Row],[Precio_unitario]]*(1-TablaVentas[[#This Row],[Descuento]])</f>
        <v>495</v>
      </c>
    </row>
    <row r="3282" spans="1:13" x14ac:dyDescent="0.25">
      <c r="A3282" t="s">
        <v>3352</v>
      </c>
      <c r="B3282">
        <v>45786</v>
      </c>
      <c r="C3282" t="s">
        <v>45</v>
      </c>
      <c r="D3282" t="s">
        <v>66</v>
      </c>
      <c r="E3282" t="s">
        <v>20</v>
      </c>
      <c r="F3282" t="s">
        <v>21</v>
      </c>
      <c r="G3282">
        <v>21</v>
      </c>
      <c r="H3282" s="4">
        <v>800</v>
      </c>
      <c r="I3282" s="3">
        <v>0.2</v>
      </c>
      <c r="J3282" t="s">
        <v>72</v>
      </c>
      <c r="K3282" t="s">
        <v>58</v>
      </c>
      <c r="L3282" t="s">
        <v>30</v>
      </c>
      <c r="M3282" s="4">
        <f>+TablaVentas[[#This Row],[Cantidad]]*TablaVentas[[#This Row],[Precio_unitario]]*(1-TablaVentas[[#This Row],[Descuento]])</f>
        <v>13440</v>
      </c>
    </row>
    <row r="3283" spans="1:13" x14ac:dyDescent="0.25">
      <c r="A3283" t="s">
        <v>3353</v>
      </c>
      <c r="B3283">
        <v>45779</v>
      </c>
      <c r="C3283" t="s">
        <v>47</v>
      </c>
      <c r="D3283" t="s">
        <v>63</v>
      </c>
      <c r="E3283" t="s">
        <v>15</v>
      </c>
      <c r="F3283" t="s">
        <v>16</v>
      </c>
      <c r="G3283">
        <v>7</v>
      </c>
      <c r="H3283" s="4">
        <v>50</v>
      </c>
      <c r="I3283" s="3">
        <v>0.1</v>
      </c>
      <c r="J3283" t="s">
        <v>70</v>
      </c>
      <c r="K3283" t="s">
        <v>61</v>
      </c>
      <c r="L3283" t="s">
        <v>56</v>
      </c>
      <c r="M3283" s="4">
        <f>+TablaVentas[[#This Row],[Cantidad]]*TablaVentas[[#This Row],[Precio_unitario]]*(1-TablaVentas[[#This Row],[Descuento]])</f>
        <v>315</v>
      </c>
    </row>
    <row r="3284" spans="1:13" x14ac:dyDescent="0.25">
      <c r="A3284" t="s">
        <v>3354</v>
      </c>
      <c r="B3284">
        <v>45767</v>
      </c>
      <c r="C3284" t="s">
        <v>48</v>
      </c>
      <c r="D3284" t="s">
        <v>66</v>
      </c>
      <c r="E3284" t="s">
        <v>20</v>
      </c>
      <c r="F3284" t="s">
        <v>21</v>
      </c>
      <c r="G3284">
        <v>22</v>
      </c>
      <c r="H3284" s="4">
        <v>800</v>
      </c>
      <c r="I3284" s="3">
        <v>0.2</v>
      </c>
      <c r="J3284" t="s">
        <v>72</v>
      </c>
      <c r="K3284" t="s">
        <v>60</v>
      </c>
      <c r="L3284" t="s">
        <v>37</v>
      </c>
      <c r="M3284" s="4">
        <f>+TablaVentas[[#This Row],[Cantidad]]*TablaVentas[[#This Row],[Precio_unitario]]*(1-TablaVentas[[#This Row],[Descuento]])</f>
        <v>14080</v>
      </c>
    </row>
    <row r="3285" spans="1:13" x14ac:dyDescent="0.25">
      <c r="A3285" t="s">
        <v>3355</v>
      </c>
      <c r="B3285">
        <v>45691</v>
      </c>
      <c r="C3285" t="s">
        <v>46</v>
      </c>
      <c r="D3285" t="s">
        <v>64</v>
      </c>
      <c r="E3285" t="s">
        <v>17</v>
      </c>
      <c r="F3285" t="s">
        <v>18</v>
      </c>
      <c r="G3285">
        <v>41</v>
      </c>
      <c r="H3285" s="4">
        <v>1200</v>
      </c>
      <c r="I3285" s="3">
        <v>0.3</v>
      </c>
      <c r="J3285" t="s">
        <v>70</v>
      </c>
      <c r="K3285" t="s">
        <v>62</v>
      </c>
      <c r="L3285" t="s">
        <v>57</v>
      </c>
      <c r="M3285" s="4">
        <f>+TablaVentas[[#This Row],[Cantidad]]*TablaVentas[[#This Row],[Precio_unitario]]*(1-TablaVentas[[#This Row],[Descuento]])</f>
        <v>34440</v>
      </c>
    </row>
    <row r="3286" spans="1:13" x14ac:dyDescent="0.25">
      <c r="A3286" t="s">
        <v>3356</v>
      </c>
      <c r="B3286">
        <v>45804</v>
      </c>
      <c r="C3286" t="s">
        <v>48</v>
      </c>
      <c r="D3286" t="s">
        <v>64</v>
      </c>
      <c r="E3286" t="s">
        <v>17</v>
      </c>
      <c r="F3286" t="s">
        <v>18</v>
      </c>
      <c r="G3286">
        <v>26</v>
      </c>
      <c r="H3286" s="4">
        <v>1200</v>
      </c>
      <c r="I3286" s="3">
        <v>0.3</v>
      </c>
      <c r="J3286" t="s">
        <v>70</v>
      </c>
      <c r="K3286" t="s">
        <v>59</v>
      </c>
      <c r="L3286" t="s">
        <v>34</v>
      </c>
      <c r="M3286" s="4">
        <f>+TablaVentas[[#This Row],[Cantidad]]*TablaVentas[[#This Row],[Precio_unitario]]*(1-TablaVentas[[#This Row],[Descuento]])</f>
        <v>21840</v>
      </c>
    </row>
    <row r="3287" spans="1:13" x14ac:dyDescent="0.25">
      <c r="A3287" t="s">
        <v>3357</v>
      </c>
      <c r="B3287">
        <v>46021</v>
      </c>
      <c r="C3287" t="s">
        <v>48</v>
      </c>
      <c r="D3287" t="s">
        <v>66</v>
      </c>
      <c r="E3287" t="s">
        <v>20</v>
      </c>
      <c r="F3287" t="s">
        <v>21</v>
      </c>
      <c r="G3287">
        <v>32</v>
      </c>
      <c r="H3287" s="4">
        <v>800</v>
      </c>
      <c r="I3287" s="3">
        <v>0.2</v>
      </c>
      <c r="J3287" t="s">
        <v>74</v>
      </c>
      <c r="K3287" t="s">
        <v>59</v>
      </c>
      <c r="L3287" t="s">
        <v>34</v>
      </c>
      <c r="M3287" s="4">
        <f>+TablaVentas[[#This Row],[Cantidad]]*TablaVentas[[#This Row],[Precio_unitario]]*(1-TablaVentas[[#This Row],[Descuento]])</f>
        <v>20480</v>
      </c>
    </row>
    <row r="3288" spans="1:13" x14ac:dyDescent="0.25">
      <c r="A3288" t="s">
        <v>3358</v>
      </c>
      <c r="B3288">
        <v>45756</v>
      </c>
      <c r="C3288" t="s">
        <v>45</v>
      </c>
      <c r="D3288" t="s">
        <v>63</v>
      </c>
      <c r="E3288" t="s">
        <v>15</v>
      </c>
      <c r="F3288" t="s">
        <v>16</v>
      </c>
      <c r="G3288">
        <v>36</v>
      </c>
      <c r="H3288" s="4">
        <v>50</v>
      </c>
      <c r="I3288" s="3">
        <v>0.1</v>
      </c>
      <c r="J3288" t="s">
        <v>72</v>
      </c>
      <c r="K3288" t="s">
        <v>61</v>
      </c>
      <c r="L3288" t="s">
        <v>56</v>
      </c>
      <c r="M3288" s="4">
        <f>+TablaVentas[[#This Row],[Cantidad]]*TablaVentas[[#This Row],[Precio_unitario]]*(1-TablaVentas[[#This Row],[Descuento]])</f>
        <v>1620</v>
      </c>
    </row>
    <row r="3289" spans="1:13" x14ac:dyDescent="0.25">
      <c r="A3289" t="s">
        <v>3359</v>
      </c>
      <c r="B3289">
        <v>45851</v>
      </c>
      <c r="C3289" t="s">
        <v>45</v>
      </c>
      <c r="D3289" t="s">
        <v>66</v>
      </c>
      <c r="E3289" t="s">
        <v>20</v>
      </c>
      <c r="F3289" t="s">
        <v>21</v>
      </c>
      <c r="G3289">
        <v>31</v>
      </c>
      <c r="H3289" s="4">
        <v>800</v>
      </c>
      <c r="I3289" s="3">
        <v>0.2</v>
      </c>
      <c r="J3289" t="s">
        <v>70</v>
      </c>
      <c r="K3289" t="s">
        <v>61</v>
      </c>
      <c r="L3289" t="s">
        <v>56</v>
      </c>
      <c r="M3289" s="4">
        <f>+TablaVentas[[#This Row],[Cantidad]]*TablaVentas[[#This Row],[Precio_unitario]]*(1-TablaVentas[[#This Row],[Descuento]])</f>
        <v>19840</v>
      </c>
    </row>
    <row r="3290" spans="1:13" x14ac:dyDescent="0.25">
      <c r="A3290" t="s">
        <v>3360</v>
      </c>
      <c r="B3290">
        <v>45844</v>
      </c>
      <c r="C3290" t="s">
        <v>45</v>
      </c>
      <c r="D3290" t="s">
        <v>63</v>
      </c>
      <c r="E3290" t="s">
        <v>15</v>
      </c>
      <c r="F3290" t="s">
        <v>16</v>
      </c>
      <c r="G3290">
        <v>30</v>
      </c>
      <c r="H3290" s="4">
        <v>50</v>
      </c>
      <c r="I3290" s="3">
        <v>0.1</v>
      </c>
      <c r="J3290" t="s">
        <v>70</v>
      </c>
      <c r="K3290" t="s">
        <v>62</v>
      </c>
      <c r="L3290" t="s">
        <v>57</v>
      </c>
      <c r="M3290" s="4">
        <f>+TablaVentas[[#This Row],[Cantidad]]*TablaVentas[[#This Row],[Precio_unitario]]*(1-TablaVentas[[#This Row],[Descuento]])</f>
        <v>1350</v>
      </c>
    </row>
    <row r="3291" spans="1:13" x14ac:dyDescent="0.25">
      <c r="A3291" t="s">
        <v>3361</v>
      </c>
      <c r="B3291">
        <v>45750</v>
      </c>
      <c r="C3291" t="s">
        <v>48</v>
      </c>
      <c r="D3291" t="s">
        <v>63</v>
      </c>
      <c r="E3291" t="s">
        <v>15</v>
      </c>
      <c r="F3291" t="s">
        <v>16</v>
      </c>
      <c r="G3291">
        <v>9</v>
      </c>
      <c r="H3291" s="4">
        <v>50</v>
      </c>
      <c r="I3291" s="3">
        <v>0.1</v>
      </c>
      <c r="J3291" t="s">
        <v>72</v>
      </c>
      <c r="K3291" t="s">
        <v>62</v>
      </c>
      <c r="L3291" t="s">
        <v>57</v>
      </c>
      <c r="M3291" s="4">
        <f>+TablaVentas[[#This Row],[Cantidad]]*TablaVentas[[#This Row],[Precio_unitario]]*(1-TablaVentas[[#This Row],[Descuento]])</f>
        <v>405</v>
      </c>
    </row>
    <row r="3292" spans="1:13" x14ac:dyDescent="0.25">
      <c r="A3292" t="s">
        <v>3362</v>
      </c>
      <c r="B3292">
        <v>45880</v>
      </c>
      <c r="C3292" t="s">
        <v>45</v>
      </c>
      <c r="D3292" t="s">
        <v>64</v>
      </c>
      <c r="E3292" t="s">
        <v>17</v>
      </c>
      <c r="F3292" t="s">
        <v>18</v>
      </c>
      <c r="G3292">
        <v>13</v>
      </c>
      <c r="H3292" s="4">
        <v>1200</v>
      </c>
      <c r="I3292" s="3">
        <v>0.3</v>
      </c>
      <c r="J3292" t="s">
        <v>74</v>
      </c>
      <c r="K3292" t="s">
        <v>59</v>
      </c>
      <c r="L3292" t="s">
        <v>34</v>
      </c>
      <c r="M3292" s="4">
        <f>+TablaVentas[[#This Row],[Cantidad]]*TablaVentas[[#This Row],[Precio_unitario]]*(1-TablaVentas[[#This Row],[Descuento]])</f>
        <v>10920</v>
      </c>
    </row>
    <row r="3293" spans="1:13" x14ac:dyDescent="0.25">
      <c r="A3293" t="s">
        <v>3363</v>
      </c>
      <c r="B3293">
        <v>45756</v>
      </c>
      <c r="C3293" t="s">
        <v>46</v>
      </c>
      <c r="D3293" t="s">
        <v>65</v>
      </c>
      <c r="E3293" t="s">
        <v>19</v>
      </c>
      <c r="F3293" t="s">
        <v>16</v>
      </c>
      <c r="G3293">
        <v>7</v>
      </c>
      <c r="H3293" s="4">
        <v>200</v>
      </c>
      <c r="I3293" s="3">
        <v>0.1</v>
      </c>
      <c r="J3293" t="s">
        <v>74</v>
      </c>
      <c r="K3293" t="s">
        <v>62</v>
      </c>
      <c r="L3293" t="s">
        <v>57</v>
      </c>
      <c r="M3293" s="4">
        <f>+TablaVentas[[#This Row],[Cantidad]]*TablaVentas[[#This Row],[Precio_unitario]]*(1-TablaVentas[[#This Row],[Descuento]])</f>
        <v>1260</v>
      </c>
    </row>
    <row r="3294" spans="1:13" x14ac:dyDescent="0.25">
      <c r="A3294" t="s">
        <v>3364</v>
      </c>
      <c r="B3294">
        <v>45969</v>
      </c>
      <c r="C3294" t="s">
        <v>48</v>
      </c>
      <c r="D3294" t="s">
        <v>63</v>
      </c>
      <c r="E3294" t="s">
        <v>15</v>
      </c>
      <c r="F3294" t="s">
        <v>16</v>
      </c>
      <c r="G3294">
        <v>24</v>
      </c>
      <c r="H3294" s="4">
        <v>50</v>
      </c>
      <c r="I3294" s="3">
        <v>0.1</v>
      </c>
      <c r="J3294" t="s">
        <v>70</v>
      </c>
      <c r="K3294" t="s">
        <v>60</v>
      </c>
      <c r="L3294" t="s">
        <v>37</v>
      </c>
      <c r="M3294" s="4">
        <f>+TablaVentas[[#This Row],[Cantidad]]*TablaVentas[[#This Row],[Precio_unitario]]*(1-TablaVentas[[#This Row],[Descuento]])</f>
        <v>1080</v>
      </c>
    </row>
    <row r="3295" spans="1:13" x14ac:dyDescent="0.25">
      <c r="A3295" t="s">
        <v>3365</v>
      </c>
      <c r="B3295">
        <v>46012</v>
      </c>
      <c r="C3295" t="s">
        <v>47</v>
      </c>
      <c r="D3295" t="s">
        <v>63</v>
      </c>
      <c r="E3295" t="s">
        <v>15</v>
      </c>
      <c r="F3295" t="s">
        <v>16</v>
      </c>
      <c r="G3295">
        <v>13</v>
      </c>
      <c r="H3295" s="4">
        <v>50</v>
      </c>
      <c r="I3295" s="3">
        <v>0.1</v>
      </c>
      <c r="J3295" t="s">
        <v>74</v>
      </c>
      <c r="K3295" t="s">
        <v>61</v>
      </c>
      <c r="L3295" t="s">
        <v>56</v>
      </c>
      <c r="M3295" s="4">
        <f>+TablaVentas[[#This Row],[Cantidad]]*TablaVentas[[#This Row],[Precio_unitario]]*(1-TablaVentas[[#This Row],[Descuento]])</f>
        <v>585</v>
      </c>
    </row>
    <row r="3296" spans="1:13" x14ac:dyDescent="0.25">
      <c r="A3296" t="s">
        <v>3366</v>
      </c>
      <c r="B3296">
        <v>45887</v>
      </c>
      <c r="C3296" t="s">
        <v>48</v>
      </c>
      <c r="D3296" t="s">
        <v>64</v>
      </c>
      <c r="E3296" t="s">
        <v>17</v>
      </c>
      <c r="F3296" t="s">
        <v>18</v>
      </c>
      <c r="G3296">
        <v>6</v>
      </c>
      <c r="H3296" s="4">
        <v>1200</v>
      </c>
      <c r="I3296" s="3">
        <v>0.3</v>
      </c>
      <c r="J3296" t="s">
        <v>72</v>
      </c>
      <c r="K3296" t="s">
        <v>62</v>
      </c>
      <c r="L3296" t="s">
        <v>57</v>
      </c>
      <c r="M3296" s="4">
        <f>+TablaVentas[[#This Row],[Cantidad]]*TablaVentas[[#This Row],[Precio_unitario]]*(1-TablaVentas[[#This Row],[Descuento]])</f>
        <v>5040</v>
      </c>
    </row>
    <row r="3297" spans="1:13" x14ac:dyDescent="0.25">
      <c r="A3297" t="s">
        <v>3367</v>
      </c>
      <c r="B3297">
        <v>45668</v>
      </c>
      <c r="C3297" t="s">
        <v>48</v>
      </c>
      <c r="D3297" t="s">
        <v>63</v>
      </c>
      <c r="E3297" t="s">
        <v>15</v>
      </c>
      <c r="F3297" t="s">
        <v>16</v>
      </c>
      <c r="G3297">
        <v>45</v>
      </c>
      <c r="H3297" s="4">
        <v>50</v>
      </c>
      <c r="I3297" s="3">
        <v>0.1</v>
      </c>
      <c r="J3297" t="s">
        <v>70</v>
      </c>
      <c r="K3297" t="s">
        <v>60</v>
      </c>
      <c r="L3297" t="s">
        <v>37</v>
      </c>
      <c r="M3297" s="4">
        <f>+TablaVentas[[#This Row],[Cantidad]]*TablaVentas[[#This Row],[Precio_unitario]]*(1-TablaVentas[[#This Row],[Descuento]])</f>
        <v>2025</v>
      </c>
    </row>
    <row r="3298" spans="1:13" x14ac:dyDescent="0.25">
      <c r="A3298" t="s">
        <v>3368</v>
      </c>
      <c r="B3298">
        <v>45710</v>
      </c>
      <c r="C3298" t="s">
        <v>46</v>
      </c>
      <c r="D3298" t="s">
        <v>63</v>
      </c>
      <c r="E3298" t="s">
        <v>15</v>
      </c>
      <c r="F3298" t="s">
        <v>16</v>
      </c>
      <c r="G3298">
        <v>17</v>
      </c>
      <c r="H3298" s="4">
        <v>50</v>
      </c>
      <c r="I3298" s="3">
        <v>0.1</v>
      </c>
      <c r="J3298" t="s">
        <v>70</v>
      </c>
      <c r="K3298" t="s">
        <v>60</v>
      </c>
      <c r="L3298" t="s">
        <v>37</v>
      </c>
      <c r="M3298" s="4">
        <f>+TablaVentas[[#This Row],[Cantidad]]*TablaVentas[[#This Row],[Precio_unitario]]*(1-TablaVentas[[#This Row],[Descuento]])</f>
        <v>765</v>
      </c>
    </row>
    <row r="3299" spans="1:13" x14ac:dyDescent="0.25">
      <c r="A3299" t="s">
        <v>3369</v>
      </c>
      <c r="B3299">
        <v>45771</v>
      </c>
      <c r="C3299" t="s">
        <v>47</v>
      </c>
      <c r="D3299" t="s">
        <v>63</v>
      </c>
      <c r="E3299" t="s">
        <v>15</v>
      </c>
      <c r="F3299" t="s">
        <v>16</v>
      </c>
      <c r="G3299">
        <v>14</v>
      </c>
      <c r="H3299" s="4">
        <v>50</v>
      </c>
      <c r="I3299" s="3">
        <v>0.1</v>
      </c>
      <c r="J3299" t="s">
        <v>70</v>
      </c>
      <c r="K3299" t="s">
        <v>59</v>
      </c>
      <c r="L3299" t="s">
        <v>34</v>
      </c>
      <c r="M3299" s="4">
        <f>+TablaVentas[[#This Row],[Cantidad]]*TablaVentas[[#This Row],[Precio_unitario]]*(1-TablaVentas[[#This Row],[Descuento]])</f>
        <v>630</v>
      </c>
    </row>
    <row r="3300" spans="1:13" x14ac:dyDescent="0.25">
      <c r="A3300" t="s">
        <v>3370</v>
      </c>
      <c r="B3300">
        <v>45715</v>
      </c>
      <c r="C3300" t="s">
        <v>45</v>
      </c>
      <c r="D3300" t="s">
        <v>63</v>
      </c>
      <c r="E3300" t="s">
        <v>15</v>
      </c>
      <c r="F3300" t="s">
        <v>16</v>
      </c>
      <c r="G3300">
        <v>10</v>
      </c>
      <c r="H3300" s="4">
        <v>50</v>
      </c>
      <c r="I3300" s="3">
        <v>0.1</v>
      </c>
      <c r="J3300" t="s">
        <v>72</v>
      </c>
      <c r="K3300" t="s">
        <v>61</v>
      </c>
      <c r="L3300" t="s">
        <v>56</v>
      </c>
      <c r="M3300" s="4">
        <f>+TablaVentas[[#This Row],[Cantidad]]*TablaVentas[[#This Row],[Precio_unitario]]*(1-TablaVentas[[#This Row],[Descuento]])</f>
        <v>450</v>
      </c>
    </row>
    <row r="3301" spans="1:13" x14ac:dyDescent="0.25">
      <c r="A3301" t="s">
        <v>3371</v>
      </c>
      <c r="B3301">
        <v>45792</v>
      </c>
      <c r="C3301" t="s">
        <v>47</v>
      </c>
      <c r="D3301" t="s">
        <v>63</v>
      </c>
      <c r="E3301" t="s">
        <v>15</v>
      </c>
      <c r="F3301" t="s">
        <v>16</v>
      </c>
      <c r="G3301">
        <v>19</v>
      </c>
      <c r="H3301" s="4">
        <v>50</v>
      </c>
      <c r="I3301" s="3">
        <v>0.1</v>
      </c>
      <c r="J3301" t="s">
        <v>72</v>
      </c>
      <c r="K3301" t="s">
        <v>59</v>
      </c>
      <c r="L3301" t="s">
        <v>34</v>
      </c>
      <c r="M3301" s="4">
        <f>+TablaVentas[[#This Row],[Cantidad]]*TablaVentas[[#This Row],[Precio_unitario]]*(1-TablaVentas[[#This Row],[Descuento]])</f>
        <v>855</v>
      </c>
    </row>
    <row r="3302" spans="1:13" x14ac:dyDescent="0.25">
      <c r="A3302" t="s">
        <v>3372</v>
      </c>
      <c r="B3302">
        <v>45717</v>
      </c>
      <c r="C3302" t="s">
        <v>45</v>
      </c>
      <c r="D3302" t="s">
        <v>66</v>
      </c>
      <c r="E3302" t="s">
        <v>20</v>
      </c>
      <c r="F3302" t="s">
        <v>21</v>
      </c>
      <c r="G3302">
        <v>10</v>
      </c>
      <c r="H3302" s="4">
        <v>800</v>
      </c>
      <c r="I3302" s="3">
        <v>0.2</v>
      </c>
      <c r="J3302" t="s">
        <v>72</v>
      </c>
      <c r="K3302" t="s">
        <v>62</v>
      </c>
      <c r="L3302" t="s">
        <v>57</v>
      </c>
      <c r="M3302" s="4">
        <f>+TablaVentas[[#This Row],[Cantidad]]*TablaVentas[[#This Row],[Precio_unitario]]*(1-TablaVentas[[#This Row],[Descuento]])</f>
        <v>6400</v>
      </c>
    </row>
    <row r="3303" spans="1:13" x14ac:dyDescent="0.25">
      <c r="A3303" t="s">
        <v>3373</v>
      </c>
      <c r="B3303">
        <v>45939</v>
      </c>
      <c r="C3303" t="s">
        <v>45</v>
      </c>
      <c r="D3303" t="s">
        <v>65</v>
      </c>
      <c r="E3303" t="s">
        <v>19</v>
      </c>
      <c r="F3303" t="s">
        <v>16</v>
      </c>
      <c r="G3303">
        <v>42</v>
      </c>
      <c r="H3303" s="4">
        <v>200</v>
      </c>
      <c r="I3303" s="3">
        <v>0.1</v>
      </c>
      <c r="J3303" t="s">
        <v>74</v>
      </c>
      <c r="K3303" t="s">
        <v>59</v>
      </c>
      <c r="L3303" t="s">
        <v>34</v>
      </c>
      <c r="M3303" s="4">
        <f>+TablaVentas[[#This Row],[Cantidad]]*TablaVentas[[#This Row],[Precio_unitario]]*(1-TablaVentas[[#This Row],[Descuento]])</f>
        <v>7560</v>
      </c>
    </row>
    <row r="3304" spans="1:13" x14ac:dyDescent="0.25">
      <c r="A3304" t="s">
        <v>3374</v>
      </c>
      <c r="B3304">
        <v>45756</v>
      </c>
      <c r="C3304" t="s">
        <v>47</v>
      </c>
      <c r="D3304" t="s">
        <v>63</v>
      </c>
      <c r="E3304" t="s">
        <v>15</v>
      </c>
      <c r="F3304" t="s">
        <v>16</v>
      </c>
      <c r="G3304">
        <v>43</v>
      </c>
      <c r="H3304" s="4">
        <v>50</v>
      </c>
      <c r="I3304" s="3">
        <v>0.1</v>
      </c>
      <c r="J3304" t="s">
        <v>74</v>
      </c>
      <c r="K3304" t="s">
        <v>58</v>
      </c>
      <c r="L3304" t="s">
        <v>30</v>
      </c>
      <c r="M3304" s="4">
        <f>+TablaVentas[[#This Row],[Cantidad]]*TablaVentas[[#This Row],[Precio_unitario]]*(1-TablaVentas[[#This Row],[Descuento]])</f>
        <v>1935</v>
      </c>
    </row>
    <row r="3305" spans="1:13" x14ac:dyDescent="0.25">
      <c r="A3305" t="s">
        <v>3375</v>
      </c>
      <c r="B3305">
        <v>45996</v>
      </c>
      <c r="C3305" t="s">
        <v>45</v>
      </c>
      <c r="D3305" t="s">
        <v>66</v>
      </c>
      <c r="E3305" t="s">
        <v>20</v>
      </c>
      <c r="F3305" t="s">
        <v>21</v>
      </c>
      <c r="G3305">
        <v>13</v>
      </c>
      <c r="H3305" s="4">
        <v>800</v>
      </c>
      <c r="I3305" s="3">
        <v>0.2</v>
      </c>
      <c r="J3305" t="s">
        <v>72</v>
      </c>
      <c r="K3305" t="s">
        <v>58</v>
      </c>
      <c r="L3305" t="s">
        <v>30</v>
      </c>
      <c r="M3305" s="4">
        <f>+TablaVentas[[#This Row],[Cantidad]]*TablaVentas[[#This Row],[Precio_unitario]]*(1-TablaVentas[[#This Row],[Descuento]])</f>
        <v>8320</v>
      </c>
    </row>
    <row r="3306" spans="1:13" x14ac:dyDescent="0.25">
      <c r="A3306" t="s">
        <v>3376</v>
      </c>
      <c r="B3306">
        <v>45975</v>
      </c>
      <c r="C3306" t="s">
        <v>46</v>
      </c>
      <c r="D3306" t="s">
        <v>63</v>
      </c>
      <c r="E3306" t="s">
        <v>15</v>
      </c>
      <c r="F3306" t="s">
        <v>16</v>
      </c>
      <c r="G3306">
        <v>21</v>
      </c>
      <c r="H3306" s="4">
        <v>50</v>
      </c>
      <c r="I3306" s="3">
        <v>0.1</v>
      </c>
      <c r="J3306" t="s">
        <v>74</v>
      </c>
      <c r="K3306" t="s">
        <v>58</v>
      </c>
      <c r="L3306" t="s">
        <v>30</v>
      </c>
      <c r="M3306" s="4">
        <f>+TablaVentas[[#This Row],[Cantidad]]*TablaVentas[[#This Row],[Precio_unitario]]*(1-TablaVentas[[#This Row],[Descuento]])</f>
        <v>945</v>
      </c>
    </row>
    <row r="3307" spans="1:13" x14ac:dyDescent="0.25">
      <c r="A3307" t="s">
        <v>3377</v>
      </c>
      <c r="B3307">
        <v>45889</v>
      </c>
      <c r="C3307" t="s">
        <v>46</v>
      </c>
      <c r="D3307" t="s">
        <v>64</v>
      </c>
      <c r="E3307" t="s">
        <v>17</v>
      </c>
      <c r="F3307" t="s">
        <v>18</v>
      </c>
      <c r="G3307">
        <v>5</v>
      </c>
      <c r="H3307" s="4">
        <v>1200</v>
      </c>
      <c r="I3307" s="3">
        <v>0.3</v>
      </c>
      <c r="J3307" t="s">
        <v>74</v>
      </c>
      <c r="K3307" t="s">
        <v>59</v>
      </c>
      <c r="L3307" t="s">
        <v>34</v>
      </c>
      <c r="M3307" s="4">
        <f>+TablaVentas[[#This Row],[Cantidad]]*TablaVentas[[#This Row],[Precio_unitario]]*(1-TablaVentas[[#This Row],[Descuento]])</f>
        <v>4200</v>
      </c>
    </row>
    <row r="3308" spans="1:13" x14ac:dyDescent="0.25">
      <c r="A3308" t="s">
        <v>3378</v>
      </c>
      <c r="B3308">
        <v>45935</v>
      </c>
      <c r="C3308" t="s">
        <v>47</v>
      </c>
      <c r="D3308" t="s">
        <v>66</v>
      </c>
      <c r="E3308" t="s">
        <v>20</v>
      </c>
      <c r="F3308" t="s">
        <v>21</v>
      </c>
      <c r="G3308">
        <v>40</v>
      </c>
      <c r="H3308" s="4">
        <v>800</v>
      </c>
      <c r="I3308" s="3">
        <v>0.2</v>
      </c>
      <c r="J3308" t="s">
        <v>72</v>
      </c>
      <c r="K3308" t="s">
        <v>62</v>
      </c>
      <c r="L3308" t="s">
        <v>57</v>
      </c>
      <c r="M3308" s="4">
        <f>+TablaVentas[[#This Row],[Cantidad]]*TablaVentas[[#This Row],[Precio_unitario]]*(1-TablaVentas[[#This Row],[Descuento]])</f>
        <v>25600</v>
      </c>
    </row>
    <row r="3309" spans="1:13" x14ac:dyDescent="0.25">
      <c r="A3309" t="s">
        <v>3379</v>
      </c>
      <c r="B3309">
        <v>45784</v>
      </c>
      <c r="C3309" t="s">
        <v>47</v>
      </c>
      <c r="D3309" t="s">
        <v>64</v>
      </c>
      <c r="E3309" t="s">
        <v>17</v>
      </c>
      <c r="F3309" t="s">
        <v>18</v>
      </c>
      <c r="G3309">
        <v>16</v>
      </c>
      <c r="H3309" s="4">
        <v>1200</v>
      </c>
      <c r="I3309" s="3">
        <v>0.3</v>
      </c>
      <c r="J3309" t="s">
        <v>70</v>
      </c>
      <c r="K3309" t="s">
        <v>62</v>
      </c>
      <c r="L3309" t="s">
        <v>57</v>
      </c>
      <c r="M3309" s="4">
        <f>+TablaVentas[[#This Row],[Cantidad]]*TablaVentas[[#This Row],[Precio_unitario]]*(1-TablaVentas[[#This Row],[Descuento]])</f>
        <v>13440</v>
      </c>
    </row>
    <row r="3310" spans="1:13" x14ac:dyDescent="0.25">
      <c r="A3310" t="s">
        <v>3380</v>
      </c>
      <c r="B3310">
        <v>46004</v>
      </c>
      <c r="C3310" t="s">
        <v>48</v>
      </c>
      <c r="D3310" t="s">
        <v>64</v>
      </c>
      <c r="E3310" t="s">
        <v>17</v>
      </c>
      <c r="F3310" t="s">
        <v>18</v>
      </c>
      <c r="G3310">
        <v>26</v>
      </c>
      <c r="H3310" s="4">
        <v>1200</v>
      </c>
      <c r="I3310" s="3">
        <v>0.3</v>
      </c>
      <c r="J3310" t="s">
        <v>74</v>
      </c>
      <c r="K3310" t="s">
        <v>58</v>
      </c>
      <c r="L3310" t="s">
        <v>30</v>
      </c>
      <c r="M3310" s="4">
        <f>+TablaVentas[[#This Row],[Cantidad]]*TablaVentas[[#This Row],[Precio_unitario]]*(1-TablaVentas[[#This Row],[Descuento]])</f>
        <v>21840</v>
      </c>
    </row>
    <row r="3311" spans="1:13" x14ac:dyDescent="0.25">
      <c r="A3311" t="s">
        <v>3381</v>
      </c>
      <c r="B3311">
        <v>45997</v>
      </c>
      <c r="C3311" t="s">
        <v>45</v>
      </c>
      <c r="D3311" t="s">
        <v>65</v>
      </c>
      <c r="E3311" t="s">
        <v>19</v>
      </c>
      <c r="F3311" t="s">
        <v>16</v>
      </c>
      <c r="G3311">
        <v>27</v>
      </c>
      <c r="H3311" s="4">
        <v>200</v>
      </c>
      <c r="I3311" s="3">
        <v>0.1</v>
      </c>
      <c r="J3311" t="s">
        <v>70</v>
      </c>
      <c r="K3311" t="s">
        <v>58</v>
      </c>
      <c r="L3311" t="s">
        <v>30</v>
      </c>
      <c r="M3311" s="4">
        <f>+TablaVentas[[#This Row],[Cantidad]]*TablaVentas[[#This Row],[Precio_unitario]]*(1-TablaVentas[[#This Row],[Descuento]])</f>
        <v>4860</v>
      </c>
    </row>
    <row r="3312" spans="1:13" x14ac:dyDescent="0.25">
      <c r="A3312" t="s">
        <v>3382</v>
      </c>
      <c r="B3312">
        <v>45726</v>
      </c>
      <c r="C3312" t="s">
        <v>48</v>
      </c>
      <c r="D3312" t="s">
        <v>63</v>
      </c>
      <c r="E3312" t="s">
        <v>15</v>
      </c>
      <c r="F3312" t="s">
        <v>16</v>
      </c>
      <c r="G3312">
        <v>7</v>
      </c>
      <c r="H3312" s="4">
        <v>50</v>
      </c>
      <c r="I3312" s="3">
        <v>0.1</v>
      </c>
      <c r="J3312" t="s">
        <v>74</v>
      </c>
      <c r="K3312" t="s">
        <v>58</v>
      </c>
      <c r="L3312" t="s">
        <v>30</v>
      </c>
      <c r="M3312" s="4">
        <f>+TablaVentas[[#This Row],[Cantidad]]*TablaVentas[[#This Row],[Precio_unitario]]*(1-TablaVentas[[#This Row],[Descuento]])</f>
        <v>315</v>
      </c>
    </row>
    <row r="3313" spans="1:13" x14ac:dyDescent="0.25">
      <c r="A3313" t="s">
        <v>3383</v>
      </c>
      <c r="B3313">
        <v>46014</v>
      </c>
      <c r="C3313" t="s">
        <v>47</v>
      </c>
      <c r="D3313" t="s">
        <v>64</v>
      </c>
      <c r="E3313" t="s">
        <v>17</v>
      </c>
      <c r="F3313" t="s">
        <v>18</v>
      </c>
      <c r="G3313">
        <v>37</v>
      </c>
      <c r="H3313" s="4">
        <v>1200</v>
      </c>
      <c r="I3313" s="3">
        <v>0.3</v>
      </c>
      <c r="J3313" t="s">
        <v>70</v>
      </c>
      <c r="K3313" t="s">
        <v>59</v>
      </c>
      <c r="L3313" t="s">
        <v>34</v>
      </c>
      <c r="M3313" s="4">
        <f>+TablaVentas[[#This Row],[Cantidad]]*TablaVentas[[#This Row],[Precio_unitario]]*(1-TablaVentas[[#This Row],[Descuento]])</f>
        <v>31079.999999999996</v>
      </c>
    </row>
    <row r="3314" spans="1:13" x14ac:dyDescent="0.25">
      <c r="A3314" t="s">
        <v>3384</v>
      </c>
      <c r="B3314">
        <v>46004</v>
      </c>
      <c r="C3314" t="s">
        <v>48</v>
      </c>
      <c r="D3314" t="s">
        <v>64</v>
      </c>
      <c r="E3314" t="s">
        <v>17</v>
      </c>
      <c r="F3314" t="s">
        <v>18</v>
      </c>
      <c r="G3314">
        <v>22</v>
      </c>
      <c r="H3314" s="4">
        <v>1200</v>
      </c>
      <c r="I3314" s="3">
        <v>0.3</v>
      </c>
      <c r="J3314" t="s">
        <v>74</v>
      </c>
      <c r="K3314" t="s">
        <v>58</v>
      </c>
      <c r="L3314" t="s">
        <v>30</v>
      </c>
      <c r="M3314" s="4">
        <f>+TablaVentas[[#This Row],[Cantidad]]*TablaVentas[[#This Row],[Precio_unitario]]*(1-TablaVentas[[#This Row],[Descuento]])</f>
        <v>18480</v>
      </c>
    </row>
    <row r="3315" spans="1:13" x14ac:dyDescent="0.25">
      <c r="A3315" t="s">
        <v>3385</v>
      </c>
      <c r="B3315">
        <v>45843</v>
      </c>
      <c r="C3315" t="s">
        <v>48</v>
      </c>
      <c r="D3315" t="s">
        <v>66</v>
      </c>
      <c r="E3315" t="s">
        <v>20</v>
      </c>
      <c r="F3315" t="s">
        <v>21</v>
      </c>
      <c r="G3315">
        <v>21</v>
      </c>
      <c r="H3315" s="4">
        <v>800</v>
      </c>
      <c r="I3315" s="3">
        <v>0.2</v>
      </c>
      <c r="J3315" t="s">
        <v>72</v>
      </c>
      <c r="K3315" t="s">
        <v>58</v>
      </c>
      <c r="L3315" t="s">
        <v>30</v>
      </c>
      <c r="M3315" s="4">
        <f>+TablaVentas[[#This Row],[Cantidad]]*TablaVentas[[#This Row],[Precio_unitario]]*(1-TablaVentas[[#This Row],[Descuento]])</f>
        <v>13440</v>
      </c>
    </row>
    <row r="3316" spans="1:13" x14ac:dyDescent="0.25">
      <c r="A3316" t="s">
        <v>3386</v>
      </c>
      <c r="B3316">
        <v>45904</v>
      </c>
      <c r="C3316" t="s">
        <v>47</v>
      </c>
      <c r="D3316" t="s">
        <v>65</v>
      </c>
      <c r="E3316" t="s">
        <v>19</v>
      </c>
      <c r="F3316" t="s">
        <v>16</v>
      </c>
      <c r="G3316">
        <v>24</v>
      </c>
      <c r="H3316" s="4">
        <v>200</v>
      </c>
      <c r="I3316" s="3">
        <v>0.1</v>
      </c>
      <c r="J3316" t="s">
        <v>70</v>
      </c>
      <c r="K3316" t="s">
        <v>62</v>
      </c>
      <c r="L3316" t="s">
        <v>57</v>
      </c>
      <c r="M3316" s="4">
        <f>+TablaVentas[[#This Row],[Cantidad]]*TablaVentas[[#This Row],[Precio_unitario]]*(1-TablaVentas[[#This Row],[Descuento]])</f>
        <v>4320</v>
      </c>
    </row>
    <row r="3317" spans="1:13" x14ac:dyDescent="0.25">
      <c r="A3317" t="s">
        <v>3387</v>
      </c>
      <c r="B3317">
        <v>45659</v>
      </c>
      <c r="C3317" t="s">
        <v>48</v>
      </c>
      <c r="D3317" t="s">
        <v>63</v>
      </c>
      <c r="E3317" t="s">
        <v>15</v>
      </c>
      <c r="F3317" t="s">
        <v>16</v>
      </c>
      <c r="G3317">
        <v>27</v>
      </c>
      <c r="H3317" s="4">
        <v>50</v>
      </c>
      <c r="I3317" s="3">
        <v>0.1</v>
      </c>
      <c r="J3317" t="s">
        <v>70</v>
      </c>
      <c r="K3317" t="s">
        <v>62</v>
      </c>
      <c r="L3317" t="s">
        <v>57</v>
      </c>
      <c r="M3317" s="4">
        <f>+TablaVentas[[#This Row],[Cantidad]]*TablaVentas[[#This Row],[Precio_unitario]]*(1-TablaVentas[[#This Row],[Descuento]])</f>
        <v>1215</v>
      </c>
    </row>
    <row r="3318" spans="1:13" x14ac:dyDescent="0.25">
      <c r="A3318" t="s">
        <v>3388</v>
      </c>
      <c r="B3318">
        <v>45850</v>
      </c>
      <c r="C3318" t="s">
        <v>47</v>
      </c>
      <c r="D3318" t="s">
        <v>64</v>
      </c>
      <c r="E3318" t="s">
        <v>17</v>
      </c>
      <c r="F3318" t="s">
        <v>18</v>
      </c>
      <c r="G3318">
        <v>40</v>
      </c>
      <c r="H3318" s="4">
        <v>1200</v>
      </c>
      <c r="I3318" s="3">
        <v>0.3</v>
      </c>
      <c r="J3318" t="s">
        <v>74</v>
      </c>
      <c r="K3318" t="s">
        <v>60</v>
      </c>
      <c r="L3318" t="s">
        <v>37</v>
      </c>
      <c r="M3318" s="4">
        <f>+TablaVentas[[#This Row],[Cantidad]]*TablaVentas[[#This Row],[Precio_unitario]]*(1-TablaVentas[[#This Row],[Descuento]])</f>
        <v>33600</v>
      </c>
    </row>
    <row r="3319" spans="1:13" x14ac:dyDescent="0.25">
      <c r="A3319" t="s">
        <v>3389</v>
      </c>
      <c r="B3319">
        <v>45789</v>
      </c>
      <c r="C3319" t="s">
        <v>47</v>
      </c>
      <c r="D3319" t="s">
        <v>63</v>
      </c>
      <c r="E3319" t="s">
        <v>15</v>
      </c>
      <c r="F3319" t="s">
        <v>16</v>
      </c>
      <c r="G3319">
        <v>38</v>
      </c>
      <c r="H3319" s="4">
        <v>50</v>
      </c>
      <c r="I3319" s="3">
        <v>0.1</v>
      </c>
      <c r="J3319" t="s">
        <v>74</v>
      </c>
      <c r="K3319" t="s">
        <v>58</v>
      </c>
      <c r="L3319" t="s">
        <v>30</v>
      </c>
      <c r="M3319" s="4">
        <f>+TablaVentas[[#This Row],[Cantidad]]*TablaVentas[[#This Row],[Precio_unitario]]*(1-TablaVentas[[#This Row],[Descuento]])</f>
        <v>1710</v>
      </c>
    </row>
    <row r="3320" spans="1:13" x14ac:dyDescent="0.25">
      <c r="A3320" t="s">
        <v>3390</v>
      </c>
      <c r="B3320">
        <v>45755</v>
      </c>
      <c r="C3320" t="s">
        <v>45</v>
      </c>
      <c r="D3320" t="s">
        <v>63</v>
      </c>
      <c r="E3320" t="s">
        <v>15</v>
      </c>
      <c r="F3320" t="s">
        <v>16</v>
      </c>
      <c r="G3320">
        <v>41</v>
      </c>
      <c r="H3320" s="4">
        <v>50</v>
      </c>
      <c r="I3320" s="3">
        <v>0.1</v>
      </c>
      <c r="J3320" t="s">
        <v>70</v>
      </c>
      <c r="K3320" t="s">
        <v>62</v>
      </c>
      <c r="L3320" t="s">
        <v>57</v>
      </c>
      <c r="M3320" s="4">
        <f>+TablaVentas[[#This Row],[Cantidad]]*TablaVentas[[#This Row],[Precio_unitario]]*(1-TablaVentas[[#This Row],[Descuento]])</f>
        <v>1845</v>
      </c>
    </row>
    <row r="3321" spans="1:13" x14ac:dyDescent="0.25">
      <c r="A3321" t="s">
        <v>3391</v>
      </c>
      <c r="B3321">
        <v>45830</v>
      </c>
      <c r="C3321" t="s">
        <v>46</v>
      </c>
      <c r="D3321" t="s">
        <v>65</v>
      </c>
      <c r="E3321" t="s">
        <v>19</v>
      </c>
      <c r="F3321" t="s">
        <v>16</v>
      </c>
      <c r="G3321">
        <v>25</v>
      </c>
      <c r="H3321" s="4">
        <v>200</v>
      </c>
      <c r="I3321" s="3">
        <v>0.1</v>
      </c>
      <c r="J3321" t="s">
        <v>72</v>
      </c>
      <c r="K3321" t="s">
        <v>61</v>
      </c>
      <c r="L3321" t="s">
        <v>56</v>
      </c>
      <c r="M3321" s="4">
        <f>+TablaVentas[[#This Row],[Cantidad]]*TablaVentas[[#This Row],[Precio_unitario]]*(1-TablaVentas[[#This Row],[Descuento]])</f>
        <v>4500</v>
      </c>
    </row>
    <row r="3322" spans="1:13" x14ac:dyDescent="0.25">
      <c r="A3322" t="s">
        <v>3392</v>
      </c>
      <c r="B3322">
        <v>45693</v>
      </c>
      <c r="C3322" t="s">
        <v>47</v>
      </c>
      <c r="D3322" t="s">
        <v>64</v>
      </c>
      <c r="E3322" t="s">
        <v>17</v>
      </c>
      <c r="F3322" t="s">
        <v>18</v>
      </c>
      <c r="G3322">
        <v>12</v>
      </c>
      <c r="H3322" s="4">
        <v>1200</v>
      </c>
      <c r="I3322" s="3">
        <v>0.3</v>
      </c>
      <c r="J3322" t="s">
        <v>70</v>
      </c>
      <c r="K3322" t="s">
        <v>59</v>
      </c>
      <c r="L3322" t="s">
        <v>34</v>
      </c>
      <c r="M3322" s="4">
        <f>+TablaVentas[[#This Row],[Cantidad]]*TablaVentas[[#This Row],[Precio_unitario]]*(1-TablaVentas[[#This Row],[Descuento]])</f>
        <v>10080</v>
      </c>
    </row>
    <row r="3323" spans="1:13" x14ac:dyDescent="0.25">
      <c r="A3323" t="s">
        <v>3393</v>
      </c>
      <c r="B3323">
        <v>45786</v>
      </c>
      <c r="C3323" t="s">
        <v>45</v>
      </c>
      <c r="D3323" t="s">
        <v>65</v>
      </c>
      <c r="E3323" t="s">
        <v>19</v>
      </c>
      <c r="F3323" t="s">
        <v>16</v>
      </c>
      <c r="G3323">
        <v>13</v>
      </c>
      <c r="H3323" s="4">
        <v>200</v>
      </c>
      <c r="I3323" s="3">
        <v>0.1</v>
      </c>
      <c r="J3323" t="s">
        <v>74</v>
      </c>
      <c r="K3323" t="s">
        <v>62</v>
      </c>
      <c r="L3323" t="s">
        <v>57</v>
      </c>
      <c r="M3323" s="4">
        <f>+TablaVentas[[#This Row],[Cantidad]]*TablaVentas[[#This Row],[Precio_unitario]]*(1-TablaVentas[[#This Row],[Descuento]])</f>
        <v>2340</v>
      </c>
    </row>
    <row r="3324" spans="1:13" x14ac:dyDescent="0.25">
      <c r="A3324" t="s">
        <v>3394</v>
      </c>
      <c r="B3324">
        <v>45853</v>
      </c>
      <c r="C3324" t="s">
        <v>48</v>
      </c>
      <c r="D3324" t="s">
        <v>65</v>
      </c>
      <c r="E3324" t="s">
        <v>19</v>
      </c>
      <c r="F3324" t="s">
        <v>16</v>
      </c>
      <c r="G3324">
        <v>31</v>
      </c>
      <c r="H3324" s="4">
        <v>200</v>
      </c>
      <c r="I3324" s="3">
        <v>0.1</v>
      </c>
      <c r="J3324" t="s">
        <v>72</v>
      </c>
      <c r="K3324" t="s">
        <v>61</v>
      </c>
      <c r="L3324" t="s">
        <v>56</v>
      </c>
      <c r="M3324" s="4">
        <f>+TablaVentas[[#This Row],[Cantidad]]*TablaVentas[[#This Row],[Precio_unitario]]*(1-TablaVentas[[#This Row],[Descuento]])</f>
        <v>5580</v>
      </c>
    </row>
    <row r="3325" spans="1:13" x14ac:dyDescent="0.25">
      <c r="A3325" t="s">
        <v>3395</v>
      </c>
      <c r="B3325">
        <v>45958</v>
      </c>
      <c r="C3325" t="s">
        <v>46</v>
      </c>
      <c r="D3325" t="s">
        <v>64</v>
      </c>
      <c r="E3325" t="s">
        <v>17</v>
      </c>
      <c r="F3325" t="s">
        <v>18</v>
      </c>
      <c r="G3325">
        <v>37</v>
      </c>
      <c r="H3325" s="4">
        <v>1200</v>
      </c>
      <c r="I3325" s="3">
        <v>0.3</v>
      </c>
      <c r="J3325" t="s">
        <v>74</v>
      </c>
      <c r="K3325" t="s">
        <v>58</v>
      </c>
      <c r="L3325" t="s">
        <v>30</v>
      </c>
      <c r="M3325" s="4">
        <f>+TablaVentas[[#This Row],[Cantidad]]*TablaVentas[[#This Row],[Precio_unitario]]*(1-TablaVentas[[#This Row],[Descuento]])</f>
        <v>31079.999999999996</v>
      </c>
    </row>
    <row r="3326" spans="1:13" x14ac:dyDescent="0.25">
      <c r="A3326" t="s">
        <v>3396</v>
      </c>
      <c r="B3326">
        <v>46015</v>
      </c>
      <c r="C3326" t="s">
        <v>46</v>
      </c>
      <c r="D3326" t="s">
        <v>66</v>
      </c>
      <c r="E3326" t="s">
        <v>20</v>
      </c>
      <c r="F3326" t="s">
        <v>21</v>
      </c>
      <c r="G3326">
        <v>28</v>
      </c>
      <c r="H3326" s="4">
        <v>800</v>
      </c>
      <c r="I3326" s="3">
        <v>0.2</v>
      </c>
      <c r="J3326" t="s">
        <v>70</v>
      </c>
      <c r="K3326" t="s">
        <v>62</v>
      </c>
      <c r="L3326" t="s">
        <v>57</v>
      </c>
      <c r="M3326" s="4">
        <f>+TablaVentas[[#This Row],[Cantidad]]*TablaVentas[[#This Row],[Precio_unitario]]*(1-TablaVentas[[#This Row],[Descuento]])</f>
        <v>17920</v>
      </c>
    </row>
    <row r="3327" spans="1:13" x14ac:dyDescent="0.25">
      <c r="A3327" t="s">
        <v>3397</v>
      </c>
      <c r="B3327">
        <v>45716</v>
      </c>
      <c r="C3327" t="s">
        <v>48</v>
      </c>
      <c r="D3327" t="s">
        <v>64</v>
      </c>
      <c r="E3327" t="s">
        <v>17</v>
      </c>
      <c r="F3327" t="s">
        <v>18</v>
      </c>
      <c r="G3327">
        <v>14</v>
      </c>
      <c r="H3327" s="4">
        <v>1200</v>
      </c>
      <c r="I3327" s="3">
        <v>0.3</v>
      </c>
      <c r="J3327" t="s">
        <v>74</v>
      </c>
      <c r="K3327" t="s">
        <v>62</v>
      </c>
      <c r="L3327" t="s">
        <v>57</v>
      </c>
      <c r="M3327" s="4">
        <f>+TablaVentas[[#This Row],[Cantidad]]*TablaVentas[[#This Row],[Precio_unitario]]*(1-TablaVentas[[#This Row],[Descuento]])</f>
        <v>11760</v>
      </c>
    </row>
    <row r="3328" spans="1:13" x14ac:dyDescent="0.25">
      <c r="A3328" t="s">
        <v>3398</v>
      </c>
      <c r="B3328">
        <v>45809</v>
      </c>
      <c r="C3328" t="s">
        <v>48</v>
      </c>
      <c r="D3328" t="s">
        <v>66</v>
      </c>
      <c r="E3328" t="s">
        <v>20</v>
      </c>
      <c r="F3328" t="s">
        <v>21</v>
      </c>
      <c r="G3328">
        <v>44</v>
      </c>
      <c r="H3328" s="4">
        <v>800</v>
      </c>
      <c r="I3328" s="3">
        <v>0.2</v>
      </c>
      <c r="J3328" t="s">
        <v>74</v>
      </c>
      <c r="K3328" t="s">
        <v>58</v>
      </c>
      <c r="L3328" t="s">
        <v>30</v>
      </c>
      <c r="M3328" s="4">
        <f>+TablaVentas[[#This Row],[Cantidad]]*TablaVentas[[#This Row],[Precio_unitario]]*(1-TablaVentas[[#This Row],[Descuento]])</f>
        <v>28160</v>
      </c>
    </row>
    <row r="3329" spans="1:13" x14ac:dyDescent="0.25">
      <c r="A3329" t="s">
        <v>3399</v>
      </c>
      <c r="B3329">
        <v>45658</v>
      </c>
      <c r="C3329" t="s">
        <v>48</v>
      </c>
      <c r="D3329" t="s">
        <v>65</v>
      </c>
      <c r="E3329" t="s">
        <v>19</v>
      </c>
      <c r="F3329" t="s">
        <v>16</v>
      </c>
      <c r="G3329">
        <v>19</v>
      </c>
      <c r="H3329" s="4">
        <v>200</v>
      </c>
      <c r="I3329" s="3">
        <v>0.1</v>
      </c>
      <c r="J3329" t="s">
        <v>72</v>
      </c>
      <c r="K3329" t="s">
        <v>62</v>
      </c>
      <c r="L3329" t="s">
        <v>57</v>
      </c>
      <c r="M3329" s="4">
        <f>+TablaVentas[[#This Row],[Cantidad]]*TablaVentas[[#This Row],[Precio_unitario]]*(1-TablaVentas[[#This Row],[Descuento]])</f>
        <v>3420</v>
      </c>
    </row>
    <row r="3330" spans="1:13" x14ac:dyDescent="0.25">
      <c r="A3330" t="s">
        <v>3400</v>
      </c>
      <c r="B3330">
        <v>45774</v>
      </c>
      <c r="C3330" t="s">
        <v>48</v>
      </c>
      <c r="D3330" t="s">
        <v>64</v>
      </c>
      <c r="E3330" t="s">
        <v>17</v>
      </c>
      <c r="F3330" t="s">
        <v>18</v>
      </c>
      <c r="G3330">
        <v>26</v>
      </c>
      <c r="H3330" s="4">
        <v>1200</v>
      </c>
      <c r="I3330" s="3">
        <v>0.3</v>
      </c>
      <c r="J3330" t="s">
        <v>72</v>
      </c>
      <c r="K3330" t="s">
        <v>60</v>
      </c>
      <c r="L3330" t="s">
        <v>37</v>
      </c>
      <c r="M3330" s="4">
        <f>+TablaVentas[[#This Row],[Cantidad]]*TablaVentas[[#This Row],[Precio_unitario]]*(1-TablaVentas[[#This Row],[Descuento]])</f>
        <v>21840</v>
      </c>
    </row>
    <row r="3331" spans="1:13" x14ac:dyDescent="0.25">
      <c r="A3331" t="s">
        <v>3401</v>
      </c>
      <c r="B3331">
        <v>45781</v>
      </c>
      <c r="C3331" t="s">
        <v>48</v>
      </c>
      <c r="D3331" t="s">
        <v>63</v>
      </c>
      <c r="E3331" t="s">
        <v>15</v>
      </c>
      <c r="F3331" t="s">
        <v>16</v>
      </c>
      <c r="G3331">
        <v>36</v>
      </c>
      <c r="H3331" s="4">
        <v>50</v>
      </c>
      <c r="I3331" s="3">
        <v>0.1</v>
      </c>
      <c r="J3331" t="s">
        <v>72</v>
      </c>
      <c r="K3331" t="s">
        <v>59</v>
      </c>
      <c r="L3331" t="s">
        <v>34</v>
      </c>
      <c r="M3331" s="4">
        <f>+TablaVentas[[#This Row],[Cantidad]]*TablaVentas[[#This Row],[Precio_unitario]]*(1-TablaVentas[[#This Row],[Descuento]])</f>
        <v>1620</v>
      </c>
    </row>
    <row r="3332" spans="1:13" x14ac:dyDescent="0.25">
      <c r="A3332" t="s">
        <v>3402</v>
      </c>
      <c r="B3332">
        <v>45736</v>
      </c>
      <c r="C3332" t="s">
        <v>46</v>
      </c>
      <c r="D3332" t="s">
        <v>64</v>
      </c>
      <c r="E3332" t="s">
        <v>17</v>
      </c>
      <c r="F3332" t="s">
        <v>18</v>
      </c>
      <c r="G3332">
        <v>34</v>
      </c>
      <c r="H3332" s="4">
        <v>1200</v>
      </c>
      <c r="I3332" s="3">
        <v>0.3</v>
      </c>
      <c r="J3332" t="s">
        <v>70</v>
      </c>
      <c r="K3332" t="s">
        <v>60</v>
      </c>
      <c r="L3332" t="s">
        <v>37</v>
      </c>
      <c r="M3332" s="4">
        <f>+TablaVentas[[#This Row],[Cantidad]]*TablaVentas[[#This Row],[Precio_unitario]]*(1-TablaVentas[[#This Row],[Descuento]])</f>
        <v>28560</v>
      </c>
    </row>
    <row r="3333" spans="1:13" x14ac:dyDescent="0.25">
      <c r="A3333" t="s">
        <v>3403</v>
      </c>
      <c r="B3333">
        <v>45732</v>
      </c>
      <c r="C3333" t="s">
        <v>47</v>
      </c>
      <c r="D3333" t="s">
        <v>64</v>
      </c>
      <c r="E3333" t="s">
        <v>17</v>
      </c>
      <c r="F3333" t="s">
        <v>18</v>
      </c>
      <c r="G3333">
        <v>26</v>
      </c>
      <c r="H3333" s="4">
        <v>1200</v>
      </c>
      <c r="I3333" s="3">
        <v>0.3</v>
      </c>
      <c r="J3333" t="s">
        <v>72</v>
      </c>
      <c r="K3333" t="s">
        <v>58</v>
      </c>
      <c r="L3333" t="s">
        <v>30</v>
      </c>
      <c r="M3333" s="4">
        <f>+TablaVentas[[#This Row],[Cantidad]]*TablaVentas[[#This Row],[Precio_unitario]]*(1-TablaVentas[[#This Row],[Descuento]])</f>
        <v>21840</v>
      </c>
    </row>
    <row r="3334" spans="1:13" x14ac:dyDescent="0.25">
      <c r="A3334" t="s">
        <v>3404</v>
      </c>
      <c r="B3334">
        <v>45777</v>
      </c>
      <c r="C3334" t="s">
        <v>48</v>
      </c>
      <c r="D3334" t="s">
        <v>64</v>
      </c>
      <c r="E3334" t="s">
        <v>17</v>
      </c>
      <c r="F3334" t="s">
        <v>18</v>
      </c>
      <c r="G3334">
        <v>18</v>
      </c>
      <c r="H3334" s="4">
        <v>1200</v>
      </c>
      <c r="I3334" s="3">
        <v>0.3</v>
      </c>
      <c r="J3334" t="s">
        <v>70</v>
      </c>
      <c r="K3334" t="s">
        <v>58</v>
      </c>
      <c r="L3334" t="s">
        <v>30</v>
      </c>
      <c r="M3334" s="4">
        <f>+TablaVentas[[#This Row],[Cantidad]]*TablaVentas[[#This Row],[Precio_unitario]]*(1-TablaVentas[[#This Row],[Descuento]])</f>
        <v>15119.999999999998</v>
      </c>
    </row>
    <row r="3335" spans="1:13" x14ac:dyDescent="0.25">
      <c r="A3335" t="s">
        <v>3405</v>
      </c>
      <c r="B3335">
        <v>45985</v>
      </c>
      <c r="C3335" t="s">
        <v>47</v>
      </c>
      <c r="D3335" t="s">
        <v>63</v>
      </c>
      <c r="E3335" t="s">
        <v>15</v>
      </c>
      <c r="F3335" t="s">
        <v>16</v>
      </c>
      <c r="G3335">
        <v>28</v>
      </c>
      <c r="H3335" s="4">
        <v>50</v>
      </c>
      <c r="I3335" s="3">
        <v>0.1</v>
      </c>
      <c r="J3335" t="s">
        <v>70</v>
      </c>
      <c r="K3335" t="s">
        <v>61</v>
      </c>
      <c r="L3335" t="s">
        <v>56</v>
      </c>
      <c r="M3335" s="4">
        <f>+TablaVentas[[#This Row],[Cantidad]]*TablaVentas[[#This Row],[Precio_unitario]]*(1-TablaVentas[[#This Row],[Descuento]])</f>
        <v>1260</v>
      </c>
    </row>
    <row r="3336" spans="1:13" x14ac:dyDescent="0.25">
      <c r="A3336" t="s">
        <v>3406</v>
      </c>
      <c r="B3336">
        <v>45796</v>
      </c>
      <c r="C3336" t="s">
        <v>45</v>
      </c>
      <c r="D3336" t="s">
        <v>64</v>
      </c>
      <c r="E3336" t="s">
        <v>17</v>
      </c>
      <c r="F3336" t="s">
        <v>18</v>
      </c>
      <c r="G3336">
        <v>12</v>
      </c>
      <c r="H3336" s="4">
        <v>1200</v>
      </c>
      <c r="I3336" s="3">
        <v>0.3</v>
      </c>
      <c r="J3336" t="s">
        <v>70</v>
      </c>
      <c r="K3336" t="s">
        <v>61</v>
      </c>
      <c r="L3336" t="s">
        <v>56</v>
      </c>
      <c r="M3336" s="4">
        <f>+TablaVentas[[#This Row],[Cantidad]]*TablaVentas[[#This Row],[Precio_unitario]]*(1-TablaVentas[[#This Row],[Descuento]])</f>
        <v>10080</v>
      </c>
    </row>
    <row r="3337" spans="1:13" x14ac:dyDescent="0.25">
      <c r="A3337" t="s">
        <v>3407</v>
      </c>
      <c r="B3337">
        <v>45668</v>
      </c>
      <c r="C3337" t="s">
        <v>46</v>
      </c>
      <c r="D3337" t="s">
        <v>64</v>
      </c>
      <c r="E3337" t="s">
        <v>17</v>
      </c>
      <c r="F3337" t="s">
        <v>18</v>
      </c>
      <c r="G3337">
        <v>40</v>
      </c>
      <c r="H3337" s="4">
        <v>1200</v>
      </c>
      <c r="I3337" s="3">
        <v>0.3</v>
      </c>
      <c r="J3337" t="s">
        <v>70</v>
      </c>
      <c r="K3337" t="s">
        <v>60</v>
      </c>
      <c r="L3337" t="s">
        <v>37</v>
      </c>
      <c r="M3337" s="4">
        <f>+TablaVentas[[#This Row],[Cantidad]]*TablaVentas[[#This Row],[Precio_unitario]]*(1-TablaVentas[[#This Row],[Descuento]])</f>
        <v>33600</v>
      </c>
    </row>
    <row r="3338" spans="1:13" x14ac:dyDescent="0.25">
      <c r="A3338" t="s">
        <v>3408</v>
      </c>
      <c r="B3338">
        <v>45874</v>
      </c>
      <c r="C3338" t="s">
        <v>45</v>
      </c>
      <c r="D3338" t="s">
        <v>63</v>
      </c>
      <c r="E3338" t="s">
        <v>15</v>
      </c>
      <c r="F3338" t="s">
        <v>16</v>
      </c>
      <c r="G3338">
        <v>9</v>
      </c>
      <c r="H3338" s="4">
        <v>50</v>
      </c>
      <c r="I3338" s="3">
        <v>0.1</v>
      </c>
      <c r="J3338" t="s">
        <v>70</v>
      </c>
      <c r="K3338" t="s">
        <v>60</v>
      </c>
      <c r="L3338" t="s">
        <v>37</v>
      </c>
      <c r="M3338" s="4">
        <f>+TablaVentas[[#This Row],[Cantidad]]*TablaVentas[[#This Row],[Precio_unitario]]*(1-TablaVentas[[#This Row],[Descuento]])</f>
        <v>405</v>
      </c>
    </row>
    <row r="3339" spans="1:13" x14ac:dyDescent="0.25">
      <c r="A3339" t="s">
        <v>3409</v>
      </c>
      <c r="B3339">
        <v>45884</v>
      </c>
      <c r="C3339" t="s">
        <v>46</v>
      </c>
      <c r="D3339" t="s">
        <v>64</v>
      </c>
      <c r="E3339" t="s">
        <v>17</v>
      </c>
      <c r="F3339" t="s">
        <v>18</v>
      </c>
      <c r="G3339">
        <v>36</v>
      </c>
      <c r="H3339" s="4">
        <v>1200</v>
      </c>
      <c r="I3339" s="3">
        <v>0.3</v>
      </c>
      <c r="J3339" t="s">
        <v>70</v>
      </c>
      <c r="K3339" t="s">
        <v>60</v>
      </c>
      <c r="L3339" t="s">
        <v>37</v>
      </c>
      <c r="M3339" s="4">
        <f>+TablaVentas[[#This Row],[Cantidad]]*TablaVentas[[#This Row],[Precio_unitario]]*(1-TablaVentas[[#This Row],[Descuento]])</f>
        <v>30239.999999999996</v>
      </c>
    </row>
    <row r="3340" spans="1:13" x14ac:dyDescent="0.25">
      <c r="A3340" t="s">
        <v>3410</v>
      </c>
      <c r="B3340">
        <v>45668</v>
      </c>
      <c r="C3340" t="s">
        <v>47</v>
      </c>
      <c r="D3340" t="s">
        <v>64</v>
      </c>
      <c r="E3340" t="s">
        <v>17</v>
      </c>
      <c r="F3340" t="s">
        <v>18</v>
      </c>
      <c r="G3340">
        <v>36</v>
      </c>
      <c r="H3340" s="4">
        <v>1200</v>
      </c>
      <c r="I3340" s="3">
        <v>0.3</v>
      </c>
      <c r="J3340" t="s">
        <v>72</v>
      </c>
      <c r="K3340" t="s">
        <v>62</v>
      </c>
      <c r="L3340" t="s">
        <v>57</v>
      </c>
      <c r="M3340" s="4">
        <f>+TablaVentas[[#This Row],[Cantidad]]*TablaVentas[[#This Row],[Precio_unitario]]*(1-TablaVentas[[#This Row],[Descuento]])</f>
        <v>30239.999999999996</v>
      </c>
    </row>
    <row r="3341" spans="1:13" x14ac:dyDescent="0.25">
      <c r="A3341" t="s">
        <v>3411</v>
      </c>
      <c r="B3341">
        <v>45951</v>
      </c>
      <c r="C3341" t="s">
        <v>47</v>
      </c>
      <c r="D3341" t="s">
        <v>66</v>
      </c>
      <c r="E3341" t="s">
        <v>20</v>
      </c>
      <c r="F3341" t="s">
        <v>21</v>
      </c>
      <c r="G3341">
        <v>6</v>
      </c>
      <c r="H3341" s="4">
        <v>800</v>
      </c>
      <c r="I3341" s="3">
        <v>0.2</v>
      </c>
      <c r="J3341" t="s">
        <v>72</v>
      </c>
      <c r="K3341" t="s">
        <v>62</v>
      </c>
      <c r="L3341" t="s">
        <v>57</v>
      </c>
      <c r="M3341" s="4">
        <f>+TablaVentas[[#This Row],[Cantidad]]*TablaVentas[[#This Row],[Precio_unitario]]*(1-TablaVentas[[#This Row],[Descuento]])</f>
        <v>3840</v>
      </c>
    </row>
    <row r="3342" spans="1:13" x14ac:dyDescent="0.25">
      <c r="A3342" t="s">
        <v>3412</v>
      </c>
      <c r="B3342">
        <v>45699</v>
      </c>
      <c r="C3342" t="s">
        <v>45</v>
      </c>
      <c r="D3342" t="s">
        <v>63</v>
      </c>
      <c r="E3342" t="s">
        <v>15</v>
      </c>
      <c r="F3342" t="s">
        <v>16</v>
      </c>
      <c r="G3342">
        <v>9</v>
      </c>
      <c r="H3342" s="4">
        <v>50</v>
      </c>
      <c r="I3342" s="3">
        <v>0.1</v>
      </c>
      <c r="J3342" t="s">
        <v>70</v>
      </c>
      <c r="K3342" t="s">
        <v>58</v>
      </c>
      <c r="L3342" t="s">
        <v>30</v>
      </c>
      <c r="M3342" s="4">
        <f>+TablaVentas[[#This Row],[Cantidad]]*TablaVentas[[#This Row],[Precio_unitario]]*(1-TablaVentas[[#This Row],[Descuento]])</f>
        <v>405</v>
      </c>
    </row>
    <row r="3343" spans="1:13" x14ac:dyDescent="0.25">
      <c r="A3343" t="s">
        <v>3413</v>
      </c>
      <c r="B3343">
        <v>45819</v>
      </c>
      <c r="C3343" t="s">
        <v>48</v>
      </c>
      <c r="D3343" t="s">
        <v>63</v>
      </c>
      <c r="E3343" t="s">
        <v>15</v>
      </c>
      <c r="F3343" t="s">
        <v>16</v>
      </c>
      <c r="G3343">
        <v>15</v>
      </c>
      <c r="H3343" s="4">
        <v>50</v>
      </c>
      <c r="I3343" s="3">
        <v>0.1</v>
      </c>
      <c r="J3343" t="s">
        <v>70</v>
      </c>
      <c r="K3343" t="s">
        <v>59</v>
      </c>
      <c r="L3343" t="s">
        <v>34</v>
      </c>
      <c r="M3343" s="4">
        <f>+TablaVentas[[#This Row],[Cantidad]]*TablaVentas[[#This Row],[Precio_unitario]]*(1-TablaVentas[[#This Row],[Descuento]])</f>
        <v>675</v>
      </c>
    </row>
    <row r="3344" spans="1:13" x14ac:dyDescent="0.25">
      <c r="A3344" t="s">
        <v>3414</v>
      </c>
      <c r="B3344">
        <v>45844</v>
      </c>
      <c r="C3344" t="s">
        <v>45</v>
      </c>
      <c r="D3344" t="s">
        <v>64</v>
      </c>
      <c r="E3344" t="s">
        <v>17</v>
      </c>
      <c r="F3344" t="s">
        <v>18</v>
      </c>
      <c r="G3344">
        <v>35</v>
      </c>
      <c r="H3344" s="4">
        <v>1200</v>
      </c>
      <c r="I3344" s="3">
        <v>0.3</v>
      </c>
      <c r="J3344" t="s">
        <v>70</v>
      </c>
      <c r="K3344" t="s">
        <v>60</v>
      </c>
      <c r="L3344" t="s">
        <v>37</v>
      </c>
      <c r="M3344" s="4">
        <f>+TablaVentas[[#This Row],[Cantidad]]*TablaVentas[[#This Row],[Precio_unitario]]*(1-TablaVentas[[#This Row],[Descuento]])</f>
        <v>29399.999999999996</v>
      </c>
    </row>
    <row r="3345" spans="1:13" x14ac:dyDescent="0.25">
      <c r="A3345" t="s">
        <v>3415</v>
      </c>
      <c r="B3345">
        <v>45848</v>
      </c>
      <c r="C3345" t="s">
        <v>48</v>
      </c>
      <c r="D3345" t="s">
        <v>63</v>
      </c>
      <c r="E3345" t="s">
        <v>15</v>
      </c>
      <c r="F3345" t="s">
        <v>16</v>
      </c>
      <c r="G3345">
        <v>14</v>
      </c>
      <c r="H3345" s="4">
        <v>50</v>
      </c>
      <c r="I3345" s="3">
        <v>0.1</v>
      </c>
      <c r="J3345" t="s">
        <v>74</v>
      </c>
      <c r="K3345" t="s">
        <v>61</v>
      </c>
      <c r="L3345" t="s">
        <v>56</v>
      </c>
      <c r="M3345" s="4">
        <f>+TablaVentas[[#This Row],[Cantidad]]*TablaVentas[[#This Row],[Precio_unitario]]*(1-TablaVentas[[#This Row],[Descuento]])</f>
        <v>630</v>
      </c>
    </row>
    <row r="3346" spans="1:13" x14ac:dyDescent="0.25">
      <c r="A3346" t="s">
        <v>3416</v>
      </c>
      <c r="B3346">
        <v>45794</v>
      </c>
      <c r="C3346" t="s">
        <v>45</v>
      </c>
      <c r="D3346" t="s">
        <v>64</v>
      </c>
      <c r="E3346" t="s">
        <v>17</v>
      </c>
      <c r="F3346" t="s">
        <v>18</v>
      </c>
      <c r="G3346">
        <v>29</v>
      </c>
      <c r="H3346" s="4">
        <v>1200</v>
      </c>
      <c r="I3346" s="3">
        <v>0.3</v>
      </c>
      <c r="J3346" t="s">
        <v>74</v>
      </c>
      <c r="K3346" t="s">
        <v>60</v>
      </c>
      <c r="L3346" t="s">
        <v>37</v>
      </c>
      <c r="M3346" s="4">
        <f>+TablaVentas[[#This Row],[Cantidad]]*TablaVentas[[#This Row],[Precio_unitario]]*(1-TablaVentas[[#This Row],[Descuento]])</f>
        <v>24360</v>
      </c>
    </row>
    <row r="3347" spans="1:13" x14ac:dyDescent="0.25">
      <c r="A3347" t="s">
        <v>3417</v>
      </c>
      <c r="B3347">
        <v>45766</v>
      </c>
      <c r="C3347" t="s">
        <v>46</v>
      </c>
      <c r="D3347" t="s">
        <v>63</v>
      </c>
      <c r="E3347" t="s">
        <v>15</v>
      </c>
      <c r="F3347" t="s">
        <v>16</v>
      </c>
      <c r="G3347">
        <v>26</v>
      </c>
      <c r="H3347" s="4">
        <v>50</v>
      </c>
      <c r="I3347" s="3">
        <v>0.1</v>
      </c>
      <c r="J3347" t="s">
        <v>74</v>
      </c>
      <c r="K3347" t="s">
        <v>61</v>
      </c>
      <c r="L3347" t="s">
        <v>56</v>
      </c>
      <c r="M3347" s="4">
        <f>+TablaVentas[[#This Row],[Cantidad]]*TablaVentas[[#This Row],[Precio_unitario]]*(1-TablaVentas[[#This Row],[Descuento]])</f>
        <v>1170</v>
      </c>
    </row>
    <row r="3348" spans="1:13" x14ac:dyDescent="0.25">
      <c r="A3348" t="s">
        <v>3418</v>
      </c>
      <c r="B3348">
        <v>46012</v>
      </c>
      <c r="C3348" t="s">
        <v>47</v>
      </c>
      <c r="D3348" t="s">
        <v>66</v>
      </c>
      <c r="E3348" t="s">
        <v>20</v>
      </c>
      <c r="F3348" t="s">
        <v>21</v>
      </c>
      <c r="G3348">
        <v>13</v>
      </c>
      <c r="H3348" s="4">
        <v>800</v>
      </c>
      <c r="I3348" s="3">
        <v>0.2</v>
      </c>
      <c r="J3348" t="s">
        <v>70</v>
      </c>
      <c r="K3348" t="s">
        <v>58</v>
      </c>
      <c r="L3348" t="s">
        <v>30</v>
      </c>
      <c r="M3348" s="4">
        <f>+TablaVentas[[#This Row],[Cantidad]]*TablaVentas[[#This Row],[Precio_unitario]]*(1-TablaVentas[[#This Row],[Descuento]])</f>
        <v>8320</v>
      </c>
    </row>
    <row r="3349" spans="1:13" x14ac:dyDescent="0.25">
      <c r="A3349" t="s">
        <v>3419</v>
      </c>
      <c r="B3349">
        <v>45709</v>
      </c>
      <c r="C3349" t="s">
        <v>46</v>
      </c>
      <c r="D3349" t="s">
        <v>66</v>
      </c>
      <c r="E3349" t="s">
        <v>20</v>
      </c>
      <c r="F3349" t="s">
        <v>21</v>
      </c>
      <c r="G3349">
        <v>31</v>
      </c>
      <c r="H3349" s="4">
        <v>800</v>
      </c>
      <c r="I3349" s="3">
        <v>0.2</v>
      </c>
      <c r="J3349" t="s">
        <v>72</v>
      </c>
      <c r="K3349" t="s">
        <v>62</v>
      </c>
      <c r="L3349" t="s">
        <v>57</v>
      </c>
      <c r="M3349" s="4">
        <f>+TablaVentas[[#This Row],[Cantidad]]*TablaVentas[[#This Row],[Precio_unitario]]*(1-TablaVentas[[#This Row],[Descuento]])</f>
        <v>19840</v>
      </c>
    </row>
    <row r="3350" spans="1:13" x14ac:dyDescent="0.25">
      <c r="A3350" t="s">
        <v>3420</v>
      </c>
      <c r="B3350">
        <v>45828</v>
      </c>
      <c r="C3350" t="s">
        <v>45</v>
      </c>
      <c r="D3350" t="s">
        <v>63</v>
      </c>
      <c r="E3350" t="s">
        <v>15</v>
      </c>
      <c r="F3350" t="s">
        <v>16</v>
      </c>
      <c r="G3350">
        <v>10</v>
      </c>
      <c r="H3350" s="4">
        <v>50</v>
      </c>
      <c r="I3350" s="3">
        <v>0.1</v>
      </c>
      <c r="J3350" t="s">
        <v>72</v>
      </c>
      <c r="K3350" t="s">
        <v>62</v>
      </c>
      <c r="L3350" t="s">
        <v>57</v>
      </c>
      <c r="M3350" s="4">
        <f>+TablaVentas[[#This Row],[Cantidad]]*TablaVentas[[#This Row],[Precio_unitario]]*(1-TablaVentas[[#This Row],[Descuento]])</f>
        <v>450</v>
      </c>
    </row>
    <row r="3351" spans="1:13" x14ac:dyDescent="0.25">
      <c r="A3351" t="s">
        <v>3421</v>
      </c>
      <c r="B3351">
        <v>45977</v>
      </c>
      <c r="C3351" t="s">
        <v>45</v>
      </c>
      <c r="D3351" t="s">
        <v>64</v>
      </c>
      <c r="E3351" t="s">
        <v>17</v>
      </c>
      <c r="F3351" t="s">
        <v>18</v>
      </c>
      <c r="G3351">
        <v>28</v>
      </c>
      <c r="H3351" s="4">
        <v>1200</v>
      </c>
      <c r="I3351" s="3">
        <v>0.3</v>
      </c>
      <c r="J3351" t="s">
        <v>74</v>
      </c>
      <c r="K3351" t="s">
        <v>58</v>
      </c>
      <c r="L3351" t="s">
        <v>30</v>
      </c>
      <c r="M3351" s="4">
        <f>+TablaVentas[[#This Row],[Cantidad]]*TablaVentas[[#This Row],[Precio_unitario]]*(1-TablaVentas[[#This Row],[Descuento]])</f>
        <v>23520</v>
      </c>
    </row>
    <row r="3352" spans="1:13" x14ac:dyDescent="0.25">
      <c r="A3352" t="s">
        <v>3422</v>
      </c>
      <c r="B3352">
        <v>45833</v>
      </c>
      <c r="C3352" t="s">
        <v>46</v>
      </c>
      <c r="D3352" t="s">
        <v>63</v>
      </c>
      <c r="E3352" t="s">
        <v>15</v>
      </c>
      <c r="F3352" t="s">
        <v>16</v>
      </c>
      <c r="G3352">
        <v>19</v>
      </c>
      <c r="H3352" s="4">
        <v>50</v>
      </c>
      <c r="I3352" s="3">
        <v>0.1</v>
      </c>
      <c r="J3352" t="s">
        <v>70</v>
      </c>
      <c r="K3352" t="s">
        <v>62</v>
      </c>
      <c r="L3352" t="s">
        <v>57</v>
      </c>
      <c r="M3352" s="4">
        <f>+TablaVentas[[#This Row],[Cantidad]]*TablaVentas[[#This Row],[Precio_unitario]]*(1-TablaVentas[[#This Row],[Descuento]])</f>
        <v>855</v>
      </c>
    </row>
    <row r="3353" spans="1:13" x14ac:dyDescent="0.25">
      <c r="A3353" t="s">
        <v>3423</v>
      </c>
      <c r="B3353">
        <v>45957</v>
      </c>
      <c r="C3353" t="s">
        <v>46</v>
      </c>
      <c r="D3353" t="s">
        <v>64</v>
      </c>
      <c r="E3353" t="s">
        <v>17</v>
      </c>
      <c r="F3353" t="s">
        <v>18</v>
      </c>
      <c r="G3353">
        <v>22</v>
      </c>
      <c r="H3353" s="4">
        <v>1200</v>
      </c>
      <c r="I3353" s="3">
        <v>0.3</v>
      </c>
      <c r="J3353" t="s">
        <v>74</v>
      </c>
      <c r="K3353" t="s">
        <v>62</v>
      </c>
      <c r="L3353" t="s">
        <v>57</v>
      </c>
      <c r="M3353" s="4">
        <f>+TablaVentas[[#This Row],[Cantidad]]*TablaVentas[[#This Row],[Precio_unitario]]*(1-TablaVentas[[#This Row],[Descuento]])</f>
        <v>18480</v>
      </c>
    </row>
    <row r="3354" spans="1:13" x14ac:dyDescent="0.25">
      <c r="A3354" t="s">
        <v>3424</v>
      </c>
      <c r="B3354">
        <v>45836</v>
      </c>
      <c r="C3354" t="s">
        <v>45</v>
      </c>
      <c r="D3354" t="s">
        <v>66</v>
      </c>
      <c r="E3354" t="s">
        <v>20</v>
      </c>
      <c r="F3354" t="s">
        <v>21</v>
      </c>
      <c r="G3354">
        <v>32</v>
      </c>
      <c r="H3354" s="4">
        <v>800</v>
      </c>
      <c r="I3354" s="3">
        <v>0.2</v>
      </c>
      <c r="J3354" t="s">
        <v>70</v>
      </c>
      <c r="K3354" t="s">
        <v>62</v>
      </c>
      <c r="L3354" t="s">
        <v>57</v>
      </c>
      <c r="M3354" s="4">
        <f>+TablaVentas[[#This Row],[Cantidad]]*TablaVentas[[#This Row],[Precio_unitario]]*(1-TablaVentas[[#This Row],[Descuento]])</f>
        <v>20480</v>
      </c>
    </row>
    <row r="3355" spans="1:13" x14ac:dyDescent="0.25">
      <c r="A3355" t="s">
        <v>3425</v>
      </c>
      <c r="B3355">
        <v>45786</v>
      </c>
      <c r="C3355" t="s">
        <v>48</v>
      </c>
      <c r="D3355" t="s">
        <v>63</v>
      </c>
      <c r="E3355" t="s">
        <v>15</v>
      </c>
      <c r="F3355" t="s">
        <v>16</v>
      </c>
      <c r="G3355">
        <v>25</v>
      </c>
      <c r="H3355" s="4">
        <v>50</v>
      </c>
      <c r="I3355" s="3">
        <v>0.1</v>
      </c>
      <c r="J3355" t="s">
        <v>72</v>
      </c>
      <c r="K3355" t="s">
        <v>61</v>
      </c>
      <c r="L3355" t="s">
        <v>56</v>
      </c>
      <c r="M3355" s="4">
        <f>+TablaVentas[[#This Row],[Cantidad]]*TablaVentas[[#This Row],[Precio_unitario]]*(1-TablaVentas[[#This Row],[Descuento]])</f>
        <v>1125</v>
      </c>
    </row>
    <row r="3356" spans="1:13" x14ac:dyDescent="0.25">
      <c r="A3356" t="s">
        <v>3426</v>
      </c>
      <c r="B3356">
        <v>45946</v>
      </c>
      <c r="C3356" t="s">
        <v>48</v>
      </c>
      <c r="D3356" t="s">
        <v>65</v>
      </c>
      <c r="E3356" t="s">
        <v>19</v>
      </c>
      <c r="F3356" t="s">
        <v>16</v>
      </c>
      <c r="G3356">
        <v>9</v>
      </c>
      <c r="H3356" s="4">
        <v>200</v>
      </c>
      <c r="I3356" s="3">
        <v>0.1</v>
      </c>
      <c r="J3356" t="s">
        <v>70</v>
      </c>
      <c r="K3356" t="s">
        <v>59</v>
      </c>
      <c r="L3356" t="s">
        <v>34</v>
      </c>
      <c r="M3356" s="4">
        <f>+TablaVentas[[#This Row],[Cantidad]]*TablaVentas[[#This Row],[Precio_unitario]]*(1-TablaVentas[[#This Row],[Descuento]])</f>
        <v>1620</v>
      </c>
    </row>
    <row r="3357" spans="1:13" x14ac:dyDescent="0.25">
      <c r="A3357" t="s">
        <v>3427</v>
      </c>
      <c r="B3357">
        <v>45991</v>
      </c>
      <c r="C3357" t="s">
        <v>45</v>
      </c>
      <c r="D3357" t="s">
        <v>63</v>
      </c>
      <c r="E3357" t="s">
        <v>15</v>
      </c>
      <c r="F3357" t="s">
        <v>16</v>
      </c>
      <c r="G3357">
        <v>33</v>
      </c>
      <c r="H3357" s="4">
        <v>50</v>
      </c>
      <c r="I3357" s="3">
        <v>0.1</v>
      </c>
      <c r="J3357" t="s">
        <v>72</v>
      </c>
      <c r="K3357" t="s">
        <v>58</v>
      </c>
      <c r="L3357" t="s">
        <v>30</v>
      </c>
      <c r="M3357" s="4">
        <f>+TablaVentas[[#This Row],[Cantidad]]*TablaVentas[[#This Row],[Precio_unitario]]*(1-TablaVentas[[#This Row],[Descuento]])</f>
        <v>1485</v>
      </c>
    </row>
    <row r="3358" spans="1:13" x14ac:dyDescent="0.25">
      <c r="A3358" t="s">
        <v>3428</v>
      </c>
      <c r="B3358">
        <v>45870</v>
      </c>
      <c r="C3358" t="s">
        <v>48</v>
      </c>
      <c r="D3358" t="s">
        <v>64</v>
      </c>
      <c r="E3358" t="s">
        <v>17</v>
      </c>
      <c r="F3358" t="s">
        <v>18</v>
      </c>
      <c r="G3358">
        <v>5</v>
      </c>
      <c r="H3358" s="4">
        <v>1200</v>
      </c>
      <c r="I3358" s="3">
        <v>0.3</v>
      </c>
      <c r="J3358" t="s">
        <v>70</v>
      </c>
      <c r="K3358" t="s">
        <v>61</v>
      </c>
      <c r="L3358" t="s">
        <v>56</v>
      </c>
      <c r="M3358" s="4">
        <f>+TablaVentas[[#This Row],[Cantidad]]*TablaVentas[[#This Row],[Precio_unitario]]*(1-TablaVentas[[#This Row],[Descuento]])</f>
        <v>4200</v>
      </c>
    </row>
    <row r="3359" spans="1:13" x14ac:dyDescent="0.25">
      <c r="A3359" t="s">
        <v>3429</v>
      </c>
      <c r="B3359">
        <v>45840</v>
      </c>
      <c r="C3359" t="s">
        <v>47</v>
      </c>
      <c r="D3359" t="s">
        <v>66</v>
      </c>
      <c r="E3359" t="s">
        <v>20</v>
      </c>
      <c r="F3359" t="s">
        <v>21</v>
      </c>
      <c r="G3359">
        <v>29</v>
      </c>
      <c r="H3359" s="4">
        <v>800</v>
      </c>
      <c r="I3359" s="3">
        <v>0.2</v>
      </c>
      <c r="J3359" t="s">
        <v>72</v>
      </c>
      <c r="K3359" t="s">
        <v>58</v>
      </c>
      <c r="L3359" t="s">
        <v>30</v>
      </c>
      <c r="M3359" s="4">
        <f>+TablaVentas[[#This Row],[Cantidad]]*TablaVentas[[#This Row],[Precio_unitario]]*(1-TablaVentas[[#This Row],[Descuento]])</f>
        <v>18560</v>
      </c>
    </row>
    <row r="3360" spans="1:13" x14ac:dyDescent="0.25">
      <c r="A3360" t="s">
        <v>3430</v>
      </c>
      <c r="B3360">
        <v>45825</v>
      </c>
      <c r="C3360" t="s">
        <v>45</v>
      </c>
      <c r="D3360" t="s">
        <v>64</v>
      </c>
      <c r="E3360" t="s">
        <v>17</v>
      </c>
      <c r="F3360" t="s">
        <v>18</v>
      </c>
      <c r="G3360">
        <v>31</v>
      </c>
      <c r="H3360" s="4">
        <v>1200</v>
      </c>
      <c r="I3360" s="3">
        <v>0.3</v>
      </c>
      <c r="J3360" t="s">
        <v>70</v>
      </c>
      <c r="K3360" t="s">
        <v>60</v>
      </c>
      <c r="L3360" t="s">
        <v>37</v>
      </c>
      <c r="M3360" s="4">
        <f>+TablaVentas[[#This Row],[Cantidad]]*TablaVentas[[#This Row],[Precio_unitario]]*(1-TablaVentas[[#This Row],[Descuento]])</f>
        <v>26040</v>
      </c>
    </row>
    <row r="3361" spans="1:13" x14ac:dyDescent="0.25">
      <c r="A3361" t="s">
        <v>3431</v>
      </c>
      <c r="B3361">
        <v>45898</v>
      </c>
      <c r="C3361" t="s">
        <v>47</v>
      </c>
      <c r="D3361" t="s">
        <v>66</v>
      </c>
      <c r="E3361" t="s">
        <v>20</v>
      </c>
      <c r="F3361" t="s">
        <v>21</v>
      </c>
      <c r="G3361">
        <v>23</v>
      </c>
      <c r="H3361" s="4">
        <v>800</v>
      </c>
      <c r="I3361" s="3">
        <v>0.2</v>
      </c>
      <c r="J3361" t="s">
        <v>74</v>
      </c>
      <c r="K3361" t="s">
        <v>61</v>
      </c>
      <c r="L3361" t="s">
        <v>56</v>
      </c>
      <c r="M3361" s="4">
        <f>+TablaVentas[[#This Row],[Cantidad]]*TablaVentas[[#This Row],[Precio_unitario]]*(1-TablaVentas[[#This Row],[Descuento]])</f>
        <v>14720</v>
      </c>
    </row>
    <row r="3362" spans="1:13" x14ac:dyDescent="0.25">
      <c r="A3362" t="s">
        <v>3432</v>
      </c>
      <c r="B3362">
        <v>45975</v>
      </c>
      <c r="C3362" t="s">
        <v>46</v>
      </c>
      <c r="D3362" t="s">
        <v>63</v>
      </c>
      <c r="E3362" t="s">
        <v>15</v>
      </c>
      <c r="F3362" t="s">
        <v>16</v>
      </c>
      <c r="G3362">
        <v>31</v>
      </c>
      <c r="H3362" s="4">
        <v>50</v>
      </c>
      <c r="I3362" s="3">
        <v>0.1</v>
      </c>
      <c r="J3362" t="s">
        <v>70</v>
      </c>
      <c r="K3362" t="s">
        <v>62</v>
      </c>
      <c r="L3362" t="s">
        <v>57</v>
      </c>
      <c r="M3362" s="4">
        <f>+TablaVentas[[#This Row],[Cantidad]]*TablaVentas[[#This Row],[Precio_unitario]]*(1-TablaVentas[[#This Row],[Descuento]])</f>
        <v>1395</v>
      </c>
    </row>
    <row r="3363" spans="1:13" x14ac:dyDescent="0.25">
      <c r="A3363" t="s">
        <v>3433</v>
      </c>
      <c r="B3363">
        <v>45853</v>
      </c>
      <c r="C3363" t="s">
        <v>46</v>
      </c>
      <c r="D3363" t="s">
        <v>64</v>
      </c>
      <c r="E3363" t="s">
        <v>17</v>
      </c>
      <c r="F3363" t="s">
        <v>18</v>
      </c>
      <c r="G3363">
        <v>16</v>
      </c>
      <c r="H3363" s="4">
        <v>1200</v>
      </c>
      <c r="I3363" s="3">
        <v>0.3</v>
      </c>
      <c r="J3363" t="s">
        <v>70</v>
      </c>
      <c r="K3363" t="s">
        <v>60</v>
      </c>
      <c r="L3363" t="s">
        <v>37</v>
      </c>
      <c r="M3363" s="4">
        <f>+TablaVentas[[#This Row],[Cantidad]]*TablaVentas[[#This Row],[Precio_unitario]]*(1-TablaVentas[[#This Row],[Descuento]])</f>
        <v>13440</v>
      </c>
    </row>
    <row r="3364" spans="1:13" x14ac:dyDescent="0.25">
      <c r="A3364" t="s">
        <v>3434</v>
      </c>
      <c r="B3364">
        <v>45776</v>
      </c>
      <c r="C3364" t="s">
        <v>47</v>
      </c>
      <c r="D3364" t="s">
        <v>66</v>
      </c>
      <c r="E3364" t="s">
        <v>20</v>
      </c>
      <c r="F3364" t="s">
        <v>21</v>
      </c>
      <c r="G3364">
        <v>42</v>
      </c>
      <c r="H3364" s="4">
        <v>800</v>
      </c>
      <c r="I3364" s="3">
        <v>0.2</v>
      </c>
      <c r="J3364" t="s">
        <v>70</v>
      </c>
      <c r="K3364" t="s">
        <v>58</v>
      </c>
      <c r="L3364" t="s">
        <v>30</v>
      </c>
      <c r="M3364" s="4">
        <f>+TablaVentas[[#This Row],[Cantidad]]*TablaVentas[[#This Row],[Precio_unitario]]*(1-TablaVentas[[#This Row],[Descuento]])</f>
        <v>26880</v>
      </c>
    </row>
    <row r="3365" spans="1:13" x14ac:dyDescent="0.25">
      <c r="A3365" t="s">
        <v>3435</v>
      </c>
      <c r="B3365">
        <v>45744</v>
      </c>
      <c r="C3365" t="s">
        <v>47</v>
      </c>
      <c r="D3365" t="s">
        <v>65</v>
      </c>
      <c r="E3365" t="s">
        <v>19</v>
      </c>
      <c r="F3365" t="s">
        <v>16</v>
      </c>
      <c r="G3365">
        <v>7</v>
      </c>
      <c r="H3365" s="4">
        <v>200</v>
      </c>
      <c r="I3365" s="3">
        <v>0.1</v>
      </c>
      <c r="J3365" t="s">
        <v>74</v>
      </c>
      <c r="K3365" t="s">
        <v>61</v>
      </c>
      <c r="L3365" t="s">
        <v>56</v>
      </c>
      <c r="M3365" s="4">
        <f>+TablaVentas[[#This Row],[Cantidad]]*TablaVentas[[#This Row],[Precio_unitario]]*(1-TablaVentas[[#This Row],[Descuento]])</f>
        <v>1260</v>
      </c>
    </row>
    <row r="3366" spans="1:13" x14ac:dyDescent="0.25">
      <c r="A3366" t="s">
        <v>3436</v>
      </c>
      <c r="B3366">
        <v>45812</v>
      </c>
      <c r="C3366" t="s">
        <v>48</v>
      </c>
      <c r="D3366" t="s">
        <v>66</v>
      </c>
      <c r="E3366" t="s">
        <v>20</v>
      </c>
      <c r="F3366" t="s">
        <v>21</v>
      </c>
      <c r="G3366">
        <v>41</v>
      </c>
      <c r="H3366" s="4">
        <v>800</v>
      </c>
      <c r="I3366" s="3">
        <v>0.2</v>
      </c>
      <c r="J3366" t="s">
        <v>74</v>
      </c>
      <c r="K3366" t="s">
        <v>61</v>
      </c>
      <c r="L3366" t="s">
        <v>56</v>
      </c>
      <c r="M3366" s="4">
        <f>+TablaVentas[[#This Row],[Cantidad]]*TablaVentas[[#This Row],[Precio_unitario]]*(1-TablaVentas[[#This Row],[Descuento]])</f>
        <v>26240</v>
      </c>
    </row>
    <row r="3367" spans="1:13" x14ac:dyDescent="0.25">
      <c r="A3367" t="s">
        <v>3437</v>
      </c>
      <c r="B3367">
        <v>45848</v>
      </c>
      <c r="C3367" t="s">
        <v>47</v>
      </c>
      <c r="D3367" t="s">
        <v>65</v>
      </c>
      <c r="E3367" t="s">
        <v>19</v>
      </c>
      <c r="F3367" t="s">
        <v>16</v>
      </c>
      <c r="G3367">
        <v>41</v>
      </c>
      <c r="H3367" s="4">
        <v>200</v>
      </c>
      <c r="I3367" s="3">
        <v>0.1</v>
      </c>
      <c r="J3367" t="s">
        <v>72</v>
      </c>
      <c r="K3367" t="s">
        <v>60</v>
      </c>
      <c r="L3367" t="s">
        <v>37</v>
      </c>
      <c r="M3367" s="4">
        <f>+TablaVentas[[#This Row],[Cantidad]]*TablaVentas[[#This Row],[Precio_unitario]]*(1-TablaVentas[[#This Row],[Descuento]])</f>
        <v>7380</v>
      </c>
    </row>
    <row r="3368" spans="1:13" x14ac:dyDescent="0.25">
      <c r="A3368" t="s">
        <v>3438</v>
      </c>
      <c r="B3368">
        <v>45971</v>
      </c>
      <c r="C3368" t="s">
        <v>45</v>
      </c>
      <c r="D3368" t="s">
        <v>64</v>
      </c>
      <c r="E3368" t="s">
        <v>17</v>
      </c>
      <c r="F3368" t="s">
        <v>18</v>
      </c>
      <c r="G3368">
        <v>36</v>
      </c>
      <c r="H3368" s="4">
        <v>1200</v>
      </c>
      <c r="I3368" s="3">
        <v>0.3</v>
      </c>
      <c r="J3368" t="s">
        <v>72</v>
      </c>
      <c r="K3368" t="s">
        <v>59</v>
      </c>
      <c r="L3368" t="s">
        <v>34</v>
      </c>
      <c r="M3368" s="4">
        <f>+TablaVentas[[#This Row],[Cantidad]]*TablaVentas[[#This Row],[Precio_unitario]]*(1-TablaVentas[[#This Row],[Descuento]])</f>
        <v>30239.999999999996</v>
      </c>
    </row>
    <row r="3369" spans="1:13" x14ac:dyDescent="0.25">
      <c r="A3369" t="s">
        <v>3439</v>
      </c>
      <c r="B3369">
        <v>45850</v>
      </c>
      <c r="C3369" t="s">
        <v>48</v>
      </c>
      <c r="D3369" t="s">
        <v>63</v>
      </c>
      <c r="E3369" t="s">
        <v>15</v>
      </c>
      <c r="F3369" t="s">
        <v>16</v>
      </c>
      <c r="G3369">
        <v>15</v>
      </c>
      <c r="H3369" s="4">
        <v>50</v>
      </c>
      <c r="I3369" s="3">
        <v>0.1</v>
      </c>
      <c r="J3369" t="s">
        <v>72</v>
      </c>
      <c r="K3369" t="s">
        <v>60</v>
      </c>
      <c r="L3369" t="s">
        <v>37</v>
      </c>
      <c r="M3369" s="4">
        <f>+TablaVentas[[#This Row],[Cantidad]]*TablaVentas[[#This Row],[Precio_unitario]]*(1-TablaVentas[[#This Row],[Descuento]])</f>
        <v>675</v>
      </c>
    </row>
    <row r="3370" spans="1:13" x14ac:dyDescent="0.25">
      <c r="A3370" t="s">
        <v>3440</v>
      </c>
      <c r="B3370">
        <v>45711</v>
      </c>
      <c r="C3370" t="s">
        <v>45</v>
      </c>
      <c r="D3370" t="s">
        <v>65</v>
      </c>
      <c r="E3370" t="s">
        <v>19</v>
      </c>
      <c r="F3370" t="s">
        <v>16</v>
      </c>
      <c r="G3370">
        <v>29</v>
      </c>
      <c r="H3370" s="4">
        <v>200</v>
      </c>
      <c r="I3370" s="3">
        <v>0.1</v>
      </c>
      <c r="J3370" t="s">
        <v>70</v>
      </c>
      <c r="K3370" t="s">
        <v>60</v>
      </c>
      <c r="L3370" t="s">
        <v>37</v>
      </c>
      <c r="M3370" s="4">
        <f>+TablaVentas[[#This Row],[Cantidad]]*TablaVentas[[#This Row],[Precio_unitario]]*(1-TablaVentas[[#This Row],[Descuento]])</f>
        <v>5220</v>
      </c>
    </row>
    <row r="3371" spans="1:13" x14ac:dyDescent="0.25">
      <c r="A3371" t="s">
        <v>3441</v>
      </c>
      <c r="B3371">
        <v>45748</v>
      </c>
      <c r="C3371" t="s">
        <v>47</v>
      </c>
      <c r="D3371" t="s">
        <v>65</v>
      </c>
      <c r="E3371" t="s">
        <v>19</v>
      </c>
      <c r="F3371" t="s">
        <v>16</v>
      </c>
      <c r="G3371">
        <v>40</v>
      </c>
      <c r="H3371" s="4">
        <v>200</v>
      </c>
      <c r="I3371" s="3">
        <v>0.1</v>
      </c>
      <c r="J3371" t="s">
        <v>74</v>
      </c>
      <c r="K3371" t="s">
        <v>60</v>
      </c>
      <c r="L3371" t="s">
        <v>37</v>
      </c>
      <c r="M3371" s="4">
        <f>+TablaVentas[[#This Row],[Cantidad]]*TablaVentas[[#This Row],[Precio_unitario]]*(1-TablaVentas[[#This Row],[Descuento]])</f>
        <v>7200</v>
      </c>
    </row>
    <row r="3372" spans="1:13" x14ac:dyDescent="0.25">
      <c r="A3372" t="s">
        <v>3442</v>
      </c>
      <c r="B3372">
        <v>45658</v>
      </c>
      <c r="C3372" t="s">
        <v>45</v>
      </c>
      <c r="D3372" t="s">
        <v>66</v>
      </c>
      <c r="E3372" t="s">
        <v>20</v>
      </c>
      <c r="F3372" t="s">
        <v>21</v>
      </c>
      <c r="G3372">
        <v>20</v>
      </c>
      <c r="H3372" s="4">
        <v>800</v>
      </c>
      <c r="I3372" s="3">
        <v>0.2</v>
      </c>
      <c r="J3372" t="s">
        <v>72</v>
      </c>
      <c r="K3372" t="s">
        <v>61</v>
      </c>
      <c r="L3372" t="s">
        <v>56</v>
      </c>
      <c r="M3372" s="4">
        <f>+TablaVentas[[#This Row],[Cantidad]]*TablaVentas[[#This Row],[Precio_unitario]]*(1-TablaVentas[[#This Row],[Descuento]])</f>
        <v>12800</v>
      </c>
    </row>
    <row r="3373" spans="1:13" x14ac:dyDescent="0.25">
      <c r="A3373" t="s">
        <v>3443</v>
      </c>
      <c r="B3373">
        <v>45996</v>
      </c>
      <c r="C3373" t="s">
        <v>45</v>
      </c>
      <c r="D3373" t="s">
        <v>65</v>
      </c>
      <c r="E3373" t="s">
        <v>19</v>
      </c>
      <c r="F3373" t="s">
        <v>16</v>
      </c>
      <c r="G3373">
        <v>32</v>
      </c>
      <c r="H3373" s="4">
        <v>200</v>
      </c>
      <c r="I3373" s="3">
        <v>0.1</v>
      </c>
      <c r="J3373" t="s">
        <v>72</v>
      </c>
      <c r="K3373" t="s">
        <v>61</v>
      </c>
      <c r="L3373" t="s">
        <v>56</v>
      </c>
      <c r="M3373" s="4">
        <f>+TablaVentas[[#This Row],[Cantidad]]*TablaVentas[[#This Row],[Precio_unitario]]*(1-TablaVentas[[#This Row],[Descuento]])</f>
        <v>5760</v>
      </c>
    </row>
    <row r="3374" spans="1:13" x14ac:dyDescent="0.25">
      <c r="A3374" t="s">
        <v>3444</v>
      </c>
      <c r="B3374">
        <v>45695</v>
      </c>
      <c r="C3374" t="s">
        <v>46</v>
      </c>
      <c r="D3374" t="s">
        <v>63</v>
      </c>
      <c r="E3374" t="s">
        <v>15</v>
      </c>
      <c r="F3374" t="s">
        <v>16</v>
      </c>
      <c r="G3374">
        <v>19</v>
      </c>
      <c r="H3374" s="4">
        <v>50</v>
      </c>
      <c r="I3374" s="3">
        <v>0.1</v>
      </c>
      <c r="J3374" t="s">
        <v>70</v>
      </c>
      <c r="K3374" t="s">
        <v>58</v>
      </c>
      <c r="L3374" t="s">
        <v>30</v>
      </c>
      <c r="M3374" s="4">
        <f>+TablaVentas[[#This Row],[Cantidad]]*TablaVentas[[#This Row],[Precio_unitario]]*(1-TablaVentas[[#This Row],[Descuento]])</f>
        <v>855</v>
      </c>
    </row>
    <row r="3375" spans="1:13" x14ac:dyDescent="0.25">
      <c r="A3375" t="s">
        <v>3445</v>
      </c>
      <c r="B3375">
        <v>45870</v>
      </c>
      <c r="C3375" t="s">
        <v>45</v>
      </c>
      <c r="D3375" t="s">
        <v>66</v>
      </c>
      <c r="E3375" t="s">
        <v>20</v>
      </c>
      <c r="F3375" t="s">
        <v>21</v>
      </c>
      <c r="G3375">
        <v>32</v>
      </c>
      <c r="H3375" s="4">
        <v>800</v>
      </c>
      <c r="I3375" s="3">
        <v>0.2</v>
      </c>
      <c r="J3375" t="s">
        <v>72</v>
      </c>
      <c r="K3375" t="s">
        <v>59</v>
      </c>
      <c r="L3375" t="s">
        <v>34</v>
      </c>
      <c r="M3375" s="4">
        <f>+TablaVentas[[#This Row],[Cantidad]]*TablaVentas[[#This Row],[Precio_unitario]]*(1-TablaVentas[[#This Row],[Descuento]])</f>
        <v>20480</v>
      </c>
    </row>
    <row r="3376" spans="1:13" x14ac:dyDescent="0.25">
      <c r="A3376" t="s">
        <v>3446</v>
      </c>
      <c r="B3376">
        <v>45708</v>
      </c>
      <c r="C3376" t="s">
        <v>46</v>
      </c>
      <c r="D3376" t="s">
        <v>64</v>
      </c>
      <c r="E3376" t="s">
        <v>17</v>
      </c>
      <c r="F3376" t="s">
        <v>18</v>
      </c>
      <c r="G3376">
        <v>29</v>
      </c>
      <c r="H3376" s="4">
        <v>1200</v>
      </c>
      <c r="I3376" s="3">
        <v>0.3</v>
      </c>
      <c r="J3376" t="s">
        <v>72</v>
      </c>
      <c r="K3376" t="s">
        <v>62</v>
      </c>
      <c r="L3376" t="s">
        <v>57</v>
      </c>
      <c r="M3376" s="4">
        <f>+TablaVentas[[#This Row],[Cantidad]]*TablaVentas[[#This Row],[Precio_unitario]]*(1-TablaVentas[[#This Row],[Descuento]])</f>
        <v>24360</v>
      </c>
    </row>
    <row r="3377" spans="1:13" x14ac:dyDescent="0.25">
      <c r="A3377" t="s">
        <v>3447</v>
      </c>
      <c r="B3377">
        <v>45807</v>
      </c>
      <c r="C3377" t="s">
        <v>46</v>
      </c>
      <c r="D3377" t="s">
        <v>64</v>
      </c>
      <c r="E3377" t="s">
        <v>17</v>
      </c>
      <c r="F3377" t="s">
        <v>18</v>
      </c>
      <c r="G3377">
        <v>18</v>
      </c>
      <c r="H3377" s="4">
        <v>1200</v>
      </c>
      <c r="I3377" s="3">
        <v>0.3</v>
      </c>
      <c r="J3377" t="s">
        <v>70</v>
      </c>
      <c r="K3377" t="s">
        <v>60</v>
      </c>
      <c r="L3377" t="s">
        <v>37</v>
      </c>
      <c r="M3377" s="4">
        <f>+TablaVentas[[#This Row],[Cantidad]]*TablaVentas[[#This Row],[Precio_unitario]]*(1-TablaVentas[[#This Row],[Descuento]])</f>
        <v>15119.999999999998</v>
      </c>
    </row>
    <row r="3378" spans="1:13" x14ac:dyDescent="0.25">
      <c r="A3378" t="s">
        <v>3448</v>
      </c>
      <c r="B3378">
        <v>45980</v>
      </c>
      <c r="C3378" t="s">
        <v>48</v>
      </c>
      <c r="D3378" t="s">
        <v>66</v>
      </c>
      <c r="E3378" t="s">
        <v>20</v>
      </c>
      <c r="F3378" t="s">
        <v>21</v>
      </c>
      <c r="G3378">
        <v>34</v>
      </c>
      <c r="H3378" s="4">
        <v>800</v>
      </c>
      <c r="I3378" s="3">
        <v>0.2</v>
      </c>
      <c r="J3378" t="s">
        <v>74</v>
      </c>
      <c r="K3378" t="s">
        <v>58</v>
      </c>
      <c r="L3378" t="s">
        <v>30</v>
      </c>
      <c r="M3378" s="4">
        <f>+TablaVentas[[#This Row],[Cantidad]]*TablaVentas[[#This Row],[Precio_unitario]]*(1-TablaVentas[[#This Row],[Descuento]])</f>
        <v>21760</v>
      </c>
    </row>
    <row r="3379" spans="1:13" x14ac:dyDescent="0.25">
      <c r="A3379" t="s">
        <v>3449</v>
      </c>
      <c r="B3379">
        <v>45701</v>
      </c>
      <c r="C3379" t="s">
        <v>48</v>
      </c>
      <c r="D3379" t="s">
        <v>66</v>
      </c>
      <c r="E3379" t="s">
        <v>20</v>
      </c>
      <c r="F3379" t="s">
        <v>21</v>
      </c>
      <c r="G3379">
        <v>12</v>
      </c>
      <c r="H3379" s="4">
        <v>800</v>
      </c>
      <c r="I3379" s="3">
        <v>0.2</v>
      </c>
      <c r="J3379" t="s">
        <v>70</v>
      </c>
      <c r="K3379" t="s">
        <v>58</v>
      </c>
      <c r="L3379" t="s">
        <v>30</v>
      </c>
      <c r="M3379" s="4">
        <f>+TablaVentas[[#This Row],[Cantidad]]*TablaVentas[[#This Row],[Precio_unitario]]*(1-TablaVentas[[#This Row],[Descuento]])</f>
        <v>7680</v>
      </c>
    </row>
    <row r="3380" spans="1:13" x14ac:dyDescent="0.25">
      <c r="A3380" t="s">
        <v>3450</v>
      </c>
      <c r="B3380">
        <v>45675</v>
      </c>
      <c r="C3380" t="s">
        <v>46</v>
      </c>
      <c r="D3380" t="s">
        <v>66</v>
      </c>
      <c r="E3380" t="s">
        <v>20</v>
      </c>
      <c r="F3380" t="s">
        <v>21</v>
      </c>
      <c r="G3380">
        <v>33</v>
      </c>
      <c r="H3380" s="4">
        <v>800</v>
      </c>
      <c r="I3380" s="3">
        <v>0.2</v>
      </c>
      <c r="J3380" t="s">
        <v>72</v>
      </c>
      <c r="K3380" t="s">
        <v>60</v>
      </c>
      <c r="L3380" t="s">
        <v>37</v>
      </c>
      <c r="M3380" s="4">
        <f>+TablaVentas[[#This Row],[Cantidad]]*TablaVentas[[#This Row],[Precio_unitario]]*(1-TablaVentas[[#This Row],[Descuento]])</f>
        <v>21120</v>
      </c>
    </row>
    <row r="3381" spans="1:13" x14ac:dyDescent="0.25">
      <c r="A3381" t="s">
        <v>3451</v>
      </c>
      <c r="B3381">
        <v>45944</v>
      </c>
      <c r="C3381" t="s">
        <v>48</v>
      </c>
      <c r="D3381" t="s">
        <v>65</v>
      </c>
      <c r="E3381" t="s">
        <v>19</v>
      </c>
      <c r="F3381" t="s">
        <v>16</v>
      </c>
      <c r="G3381">
        <v>23</v>
      </c>
      <c r="H3381" s="4">
        <v>200</v>
      </c>
      <c r="I3381" s="3">
        <v>0.1</v>
      </c>
      <c r="J3381" t="s">
        <v>70</v>
      </c>
      <c r="K3381" t="s">
        <v>58</v>
      </c>
      <c r="L3381" t="s">
        <v>30</v>
      </c>
      <c r="M3381" s="4">
        <f>+TablaVentas[[#This Row],[Cantidad]]*TablaVentas[[#This Row],[Precio_unitario]]*(1-TablaVentas[[#This Row],[Descuento]])</f>
        <v>4140</v>
      </c>
    </row>
    <row r="3382" spans="1:13" x14ac:dyDescent="0.25">
      <c r="A3382" t="s">
        <v>3452</v>
      </c>
      <c r="B3382">
        <v>45937</v>
      </c>
      <c r="C3382" t="s">
        <v>47</v>
      </c>
      <c r="D3382" t="s">
        <v>65</v>
      </c>
      <c r="E3382" t="s">
        <v>19</v>
      </c>
      <c r="F3382" t="s">
        <v>16</v>
      </c>
      <c r="G3382">
        <v>17</v>
      </c>
      <c r="H3382" s="4">
        <v>200</v>
      </c>
      <c r="I3382" s="3">
        <v>0.1</v>
      </c>
      <c r="J3382" t="s">
        <v>70</v>
      </c>
      <c r="K3382" t="s">
        <v>61</v>
      </c>
      <c r="L3382" t="s">
        <v>56</v>
      </c>
      <c r="M3382" s="4">
        <f>+TablaVentas[[#This Row],[Cantidad]]*TablaVentas[[#This Row],[Precio_unitario]]*(1-TablaVentas[[#This Row],[Descuento]])</f>
        <v>3060</v>
      </c>
    </row>
    <row r="3383" spans="1:13" x14ac:dyDescent="0.25">
      <c r="A3383" t="s">
        <v>3453</v>
      </c>
      <c r="B3383">
        <v>45764</v>
      </c>
      <c r="C3383" t="s">
        <v>45</v>
      </c>
      <c r="D3383" t="s">
        <v>65</v>
      </c>
      <c r="E3383" t="s">
        <v>19</v>
      </c>
      <c r="F3383" t="s">
        <v>16</v>
      </c>
      <c r="G3383">
        <v>26</v>
      </c>
      <c r="H3383" s="4">
        <v>200</v>
      </c>
      <c r="I3383" s="3">
        <v>0.1</v>
      </c>
      <c r="J3383" t="s">
        <v>74</v>
      </c>
      <c r="K3383" t="s">
        <v>59</v>
      </c>
      <c r="L3383" t="s">
        <v>34</v>
      </c>
      <c r="M3383" s="4">
        <f>+TablaVentas[[#This Row],[Cantidad]]*TablaVentas[[#This Row],[Precio_unitario]]*(1-TablaVentas[[#This Row],[Descuento]])</f>
        <v>4680</v>
      </c>
    </row>
    <row r="3384" spans="1:13" x14ac:dyDescent="0.25">
      <c r="A3384" t="s">
        <v>3454</v>
      </c>
      <c r="B3384">
        <v>45912</v>
      </c>
      <c r="C3384" t="s">
        <v>48</v>
      </c>
      <c r="D3384" t="s">
        <v>66</v>
      </c>
      <c r="E3384" t="s">
        <v>20</v>
      </c>
      <c r="F3384" t="s">
        <v>21</v>
      </c>
      <c r="G3384">
        <v>43</v>
      </c>
      <c r="H3384" s="4">
        <v>800</v>
      </c>
      <c r="I3384" s="3">
        <v>0.2</v>
      </c>
      <c r="J3384" t="s">
        <v>72</v>
      </c>
      <c r="K3384" t="s">
        <v>58</v>
      </c>
      <c r="L3384" t="s">
        <v>30</v>
      </c>
      <c r="M3384" s="4">
        <f>+TablaVentas[[#This Row],[Cantidad]]*TablaVentas[[#This Row],[Precio_unitario]]*(1-TablaVentas[[#This Row],[Descuento]])</f>
        <v>27520</v>
      </c>
    </row>
    <row r="3385" spans="1:13" x14ac:dyDescent="0.25">
      <c r="A3385" t="s">
        <v>3455</v>
      </c>
      <c r="B3385">
        <v>45958</v>
      </c>
      <c r="C3385" t="s">
        <v>47</v>
      </c>
      <c r="D3385" t="s">
        <v>66</v>
      </c>
      <c r="E3385" t="s">
        <v>20</v>
      </c>
      <c r="F3385" t="s">
        <v>21</v>
      </c>
      <c r="G3385">
        <v>43</v>
      </c>
      <c r="H3385" s="4">
        <v>800</v>
      </c>
      <c r="I3385" s="3">
        <v>0.2</v>
      </c>
      <c r="J3385" t="s">
        <v>74</v>
      </c>
      <c r="K3385" t="s">
        <v>58</v>
      </c>
      <c r="L3385" t="s">
        <v>30</v>
      </c>
      <c r="M3385" s="4">
        <f>+TablaVentas[[#This Row],[Cantidad]]*TablaVentas[[#This Row],[Precio_unitario]]*(1-TablaVentas[[#This Row],[Descuento]])</f>
        <v>27520</v>
      </c>
    </row>
    <row r="3386" spans="1:13" x14ac:dyDescent="0.25">
      <c r="A3386" t="s">
        <v>3456</v>
      </c>
      <c r="B3386">
        <v>45838</v>
      </c>
      <c r="C3386" t="s">
        <v>47</v>
      </c>
      <c r="D3386" t="s">
        <v>66</v>
      </c>
      <c r="E3386" t="s">
        <v>20</v>
      </c>
      <c r="F3386" t="s">
        <v>21</v>
      </c>
      <c r="G3386">
        <v>13</v>
      </c>
      <c r="H3386" s="4">
        <v>800</v>
      </c>
      <c r="I3386" s="3">
        <v>0.2</v>
      </c>
      <c r="J3386" t="s">
        <v>70</v>
      </c>
      <c r="K3386" t="s">
        <v>62</v>
      </c>
      <c r="L3386" t="s">
        <v>57</v>
      </c>
      <c r="M3386" s="4">
        <f>+TablaVentas[[#This Row],[Cantidad]]*TablaVentas[[#This Row],[Precio_unitario]]*(1-TablaVentas[[#This Row],[Descuento]])</f>
        <v>8320</v>
      </c>
    </row>
    <row r="3387" spans="1:13" x14ac:dyDescent="0.25">
      <c r="A3387" t="s">
        <v>3457</v>
      </c>
      <c r="B3387">
        <v>45928</v>
      </c>
      <c r="C3387" t="s">
        <v>47</v>
      </c>
      <c r="D3387" t="s">
        <v>64</v>
      </c>
      <c r="E3387" t="s">
        <v>17</v>
      </c>
      <c r="F3387" t="s">
        <v>18</v>
      </c>
      <c r="G3387">
        <v>29</v>
      </c>
      <c r="H3387" s="4">
        <v>1200</v>
      </c>
      <c r="I3387" s="3">
        <v>0.3</v>
      </c>
      <c r="J3387" t="s">
        <v>74</v>
      </c>
      <c r="K3387" t="s">
        <v>59</v>
      </c>
      <c r="L3387" t="s">
        <v>34</v>
      </c>
      <c r="M3387" s="4">
        <f>+TablaVentas[[#This Row],[Cantidad]]*TablaVentas[[#This Row],[Precio_unitario]]*(1-TablaVentas[[#This Row],[Descuento]])</f>
        <v>24360</v>
      </c>
    </row>
    <row r="3388" spans="1:13" x14ac:dyDescent="0.25">
      <c r="A3388" t="s">
        <v>3458</v>
      </c>
      <c r="B3388">
        <v>45692</v>
      </c>
      <c r="C3388" t="s">
        <v>47</v>
      </c>
      <c r="D3388" t="s">
        <v>63</v>
      </c>
      <c r="E3388" t="s">
        <v>15</v>
      </c>
      <c r="F3388" t="s">
        <v>16</v>
      </c>
      <c r="G3388">
        <v>6</v>
      </c>
      <c r="H3388" s="4">
        <v>50</v>
      </c>
      <c r="I3388" s="3">
        <v>0.1</v>
      </c>
      <c r="J3388" t="s">
        <v>74</v>
      </c>
      <c r="K3388" t="s">
        <v>58</v>
      </c>
      <c r="L3388" t="s">
        <v>30</v>
      </c>
      <c r="M3388" s="4">
        <f>+TablaVentas[[#This Row],[Cantidad]]*TablaVentas[[#This Row],[Precio_unitario]]*(1-TablaVentas[[#This Row],[Descuento]])</f>
        <v>270</v>
      </c>
    </row>
    <row r="3389" spans="1:13" x14ac:dyDescent="0.25">
      <c r="A3389" t="s">
        <v>3459</v>
      </c>
      <c r="B3389">
        <v>45996</v>
      </c>
      <c r="C3389" t="s">
        <v>47</v>
      </c>
      <c r="D3389" t="s">
        <v>63</v>
      </c>
      <c r="E3389" t="s">
        <v>15</v>
      </c>
      <c r="F3389" t="s">
        <v>16</v>
      </c>
      <c r="G3389">
        <v>26</v>
      </c>
      <c r="H3389" s="4">
        <v>50</v>
      </c>
      <c r="I3389" s="3">
        <v>0.1</v>
      </c>
      <c r="J3389" t="s">
        <v>74</v>
      </c>
      <c r="K3389" t="s">
        <v>58</v>
      </c>
      <c r="L3389" t="s">
        <v>30</v>
      </c>
      <c r="M3389" s="4">
        <f>+TablaVentas[[#This Row],[Cantidad]]*TablaVentas[[#This Row],[Precio_unitario]]*(1-TablaVentas[[#This Row],[Descuento]])</f>
        <v>1170</v>
      </c>
    </row>
    <row r="3390" spans="1:13" x14ac:dyDescent="0.25">
      <c r="A3390" t="s">
        <v>3460</v>
      </c>
      <c r="B3390">
        <v>45684</v>
      </c>
      <c r="C3390" t="s">
        <v>47</v>
      </c>
      <c r="D3390" t="s">
        <v>63</v>
      </c>
      <c r="E3390" t="s">
        <v>15</v>
      </c>
      <c r="F3390" t="s">
        <v>16</v>
      </c>
      <c r="G3390">
        <v>23</v>
      </c>
      <c r="H3390" s="4">
        <v>50</v>
      </c>
      <c r="I3390" s="3">
        <v>0.1</v>
      </c>
      <c r="J3390" t="s">
        <v>74</v>
      </c>
      <c r="K3390" t="s">
        <v>62</v>
      </c>
      <c r="L3390" t="s">
        <v>57</v>
      </c>
      <c r="M3390" s="4">
        <f>+TablaVentas[[#This Row],[Cantidad]]*TablaVentas[[#This Row],[Precio_unitario]]*(1-TablaVentas[[#This Row],[Descuento]])</f>
        <v>1035</v>
      </c>
    </row>
    <row r="3391" spans="1:13" x14ac:dyDescent="0.25">
      <c r="A3391" t="s">
        <v>3461</v>
      </c>
      <c r="B3391">
        <v>45934</v>
      </c>
      <c r="C3391" t="s">
        <v>48</v>
      </c>
      <c r="D3391" t="s">
        <v>66</v>
      </c>
      <c r="E3391" t="s">
        <v>20</v>
      </c>
      <c r="F3391" t="s">
        <v>21</v>
      </c>
      <c r="G3391">
        <v>33</v>
      </c>
      <c r="H3391" s="4">
        <v>800</v>
      </c>
      <c r="I3391" s="3">
        <v>0.2</v>
      </c>
      <c r="J3391" t="s">
        <v>70</v>
      </c>
      <c r="K3391" t="s">
        <v>62</v>
      </c>
      <c r="L3391" t="s">
        <v>57</v>
      </c>
      <c r="M3391" s="4">
        <f>+TablaVentas[[#This Row],[Cantidad]]*TablaVentas[[#This Row],[Precio_unitario]]*(1-TablaVentas[[#This Row],[Descuento]])</f>
        <v>21120</v>
      </c>
    </row>
    <row r="3392" spans="1:13" x14ac:dyDescent="0.25">
      <c r="A3392" t="s">
        <v>3462</v>
      </c>
      <c r="B3392">
        <v>45906</v>
      </c>
      <c r="C3392" t="s">
        <v>46</v>
      </c>
      <c r="D3392" t="s">
        <v>65</v>
      </c>
      <c r="E3392" t="s">
        <v>19</v>
      </c>
      <c r="F3392" t="s">
        <v>16</v>
      </c>
      <c r="G3392">
        <v>28</v>
      </c>
      <c r="H3392" s="4">
        <v>200</v>
      </c>
      <c r="I3392" s="3">
        <v>0.1</v>
      </c>
      <c r="J3392" t="s">
        <v>74</v>
      </c>
      <c r="K3392" t="s">
        <v>59</v>
      </c>
      <c r="L3392" t="s">
        <v>34</v>
      </c>
      <c r="M3392" s="4">
        <f>+TablaVentas[[#This Row],[Cantidad]]*TablaVentas[[#This Row],[Precio_unitario]]*(1-TablaVentas[[#This Row],[Descuento]])</f>
        <v>5040</v>
      </c>
    </row>
    <row r="3393" spans="1:13" x14ac:dyDescent="0.25">
      <c r="A3393" t="s">
        <v>3463</v>
      </c>
      <c r="B3393">
        <v>45764</v>
      </c>
      <c r="C3393" t="s">
        <v>46</v>
      </c>
      <c r="D3393" t="s">
        <v>64</v>
      </c>
      <c r="E3393" t="s">
        <v>17</v>
      </c>
      <c r="F3393" t="s">
        <v>18</v>
      </c>
      <c r="G3393">
        <v>8</v>
      </c>
      <c r="H3393" s="4">
        <v>1200</v>
      </c>
      <c r="I3393" s="3">
        <v>0.3</v>
      </c>
      <c r="J3393" t="s">
        <v>72</v>
      </c>
      <c r="K3393" t="s">
        <v>60</v>
      </c>
      <c r="L3393" t="s">
        <v>37</v>
      </c>
      <c r="M3393" s="4">
        <f>+TablaVentas[[#This Row],[Cantidad]]*TablaVentas[[#This Row],[Precio_unitario]]*(1-TablaVentas[[#This Row],[Descuento]])</f>
        <v>6720</v>
      </c>
    </row>
    <row r="3394" spans="1:13" x14ac:dyDescent="0.25">
      <c r="A3394" t="s">
        <v>3464</v>
      </c>
      <c r="B3394">
        <v>45859</v>
      </c>
      <c r="C3394" t="s">
        <v>48</v>
      </c>
      <c r="D3394" t="s">
        <v>65</v>
      </c>
      <c r="E3394" t="s">
        <v>19</v>
      </c>
      <c r="F3394" t="s">
        <v>16</v>
      </c>
      <c r="G3394">
        <v>7</v>
      </c>
      <c r="H3394" s="4">
        <v>200</v>
      </c>
      <c r="I3394" s="3">
        <v>0.1</v>
      </c>
      <c r="J3394" t="s">
        <v>72</v>
      </c>
      <c r="K3394" t="s">
        <v>62</v>
      </c>
      <c r="L3394" t="s">
        <v>57</v>
      </c>
      <c r="M3394" s="4">
        <f>+TablaVentas[[#This Row],[Cantidad]]*TablaVentas[[#This Row],[Precio_unitario]]*(1-TablaVentas[[#This Row],[Descuento]])</f>
        <v>1260</v>
      </c>
    </row>
    <row r="3395" spans="1:13" x14ac:dyDescent="0.25">
      <c r="A3395" t="s">
        <v>3465</v>
      </c>
      <c r="B3395">
        <v>45937</v>
      </c>
      <c r="C3395" t="s">
        <v>48</v>
      </c>
      <c r="D3395" t="s">
        <v>64</v>
      </c>
      <c r="E3395" t="s">
        <v>17</v>
      </c>
      <c r="F3395" t="s">
        <v>18</v>
      </c>
      <c r="G3395">
        <v>34</v>
      </c>
      <c r="H3395" s="4">
        <v>1200</v>
      </c>
      <c r="I3395" s="3">
        <v>0.3</v>
      </c>
      <c r="J3395" t="s">
        <v>74</v>
      </c>
      <c r="K3395" t="s">
        <v>60</v>
      </c>
      <c r="L3395" t="s">
        <v>37</v>
      </c>
      <c r="M3395" s="4">
        <f>+TablaVentas[[#This Row],[Cantidad]]*TablaVentas[[#This Row],[Precio_unitario]]*(1-TablaVentas[[#This Row],[Descuento]])</f>
        <v>28560</v>
      </c>
    </row>
    <row r="3396" spans="1:13" x14ac:dyDescent="0.25">
      <c r="A3396" t="s">
        <v>3466</v>
      </c>
      <c r="B3396">
        <v>45954</v>
      </c>
      <c r="C3396" t="s">
        <v>45</v>
      </c>
      <c r="D3396" t="s">
        <v>64</v>
      </c>
      <c r="E3396" t="s">
        <v>17</v>
      </c>
      <c r="F3396" t="s">
        <v>18</v>
      </c>
      <c r="G3396">
        <v>9</v>
      </c>
      <c r="H3396" s="4">
        <v>1200</v>
      </c>
      <c r="I3396" s="3">
        <v>0.3</v>
      </c>
      <c r="J3396" t="s">
        <v>72</v>
      </c>
      <c r="K3396" t="s">
        <v>59</v>
      </c>
      <c r="L3396" t="s">
        <v>34</v>
      </c>
      <c r="M3396" s="4">
        <f>+TablaVentas[[#This Row],[Cantidad]]*TablaVentas[[#This Row],[Precio_unitario]]*(1-TablaVentas[[#This Row],[Descuento]])</f>
        <v>7559.9999999999991</v>
      </c>
    </row>
    <row r="3397" spans="1:13" x14ac:dyDescent="0.25">
      <c r="A3397" t="s">
        <v>3467</v>
      </c>
      <c r="B3397">
        <v>45840</v>
      </c>
      <c r="C3397" t="s">
        <v>48</v>
      </c>
      <c r="D3397" t="s">
        <v>65</v>
      </c>
      <c r="E3397" t="s">
        <v>19</v>
      </c>
      <c r="F3397" t="s">
        <v>16</v>
      </c>
      <c r="G3397">
        <v>40</v>
      </c>
      <c r="H3397" s="4">
        <v>200</v>
      </c>
      <c r="I3397" s="3">
        <v>0.1</v>
      </c>
      <c r="J3397" t="s">
        <v>72</v>
      </c>
      <c r="K3397" t="s">
        <v>61</v>
      </c>
      <c r="L3397" t="s">
        <v>56</v>
      </c>
      <c r="M3397" s="4">
        <f>+TablaVentas[[#This Row],[Cantidad]]*TablaVentas[[#This Row],[Precio_unitario]]*(1-TablaVentas[[#This Row],[Descuento]])</f>
        <v>7200</v>
      </c>
    </row>
    <row r="3398" spans="1:13" x14ac:dyDescent="0.25">
      <c r="A3398" t="s">
        <v>3468</v>
      </c>
      <c r="B3398">
        <v>45762</v>
      </c>
      <c r="C3398" t="s">
        <v>48</v>
      </c>
      <c r="D3398" t="s">
        <v>64</v>
      </c>
      <c r="E3398" t="s">
        <v>17</v>
      </c>
      <c r="F3398" t="s">
        <v>18</v>
      </c>
      <c r="G3398">
        <v>15</v>
      </c>
      <c r="H3398" s="4">
        <v>1200</v>
      </c>
      <c r="I3398" s="3">
        <v>0.3</v>
      </c>
      <c r="J3398" t="s">
        <v>74</v>
      </c>
      <c r="K3398" t="s">
        <v>62</v>
      </c>
      <c r="L3398" t="s">
        <v>57</v>
      </c>
      <c r="M3398" s="4">
        <f>+TablaVentas[[#This Row],[Cantidad]]*TablaVentas[[#This Row],[Precio_unitario]]*(1-TablaVentas[[#This Row],[Descuento]])</f>
        <v>12600</v>
      </c>
    </row>
    <row r="3399" spans="1:13" x14ac:dyDescent="0.25">
      <c r="A3399" t="s">
        <v>3469</v>
      </c>
      <c r="B3399">
        <v>45743</v>
      </c>
      <c r="C3399" t="s">
        <v>46</v>
      </c>
      <c r="D3399" t="s">
        <v>65</v>
      </c>
      <c r="E3399" t="s">
        <v>19</v>
      </c>
      <c r="F3399" t="s">
        <v>16</v>
      </c>
      <c r="G3399">
        <v>7</v>
      </c>
      <c r="H3399" s="4">
        <v>200</v>
      </c>
      <c r="I3399" s="3">
        <v>0.1</v>
      </c>
      <c r="J3399" t="s">
        <v>72</v>
      </c>
      <c r="K3399" t="s">
        <v>59</v>
      </c>
      <c r="L3399" t="s">
        <v>34</v>
      </c>
      <c r="M3399" s="4">
        <f>+TablaVentas[[#This Row],[Cantidad]]*TablaVentas[[#This Row],[Precio_unitario]]*(1-TablaVentas[[#This Row],[Descuento]])</f>
        <v>1260</v>
      </c>
    </row>
    <row r="3400" spans="1:13" x14ac:dyDescent="0.25">
      <c r="A3400" t="s">
        <v>3470</v>
      </c>
      <c r="B3400">
        <v>45707</v>
      </c>
      <c r="C3400" t="s">
        <v>48</v>
      </c>
      <c r="D3400" t="s">
        <v>63</v>
      </c>
      <c r="E3400" t="s">
        <v>15</v>
      </c>
      <c r="F3400" t="s">
        <v>16</v>
      </c>
      <c r="G3400">
        <v>13</v>
      </c>
      <c r="H3400" s="4">
        <v>50</v>
      </c>
      <c r="I3400" s="3">
        <v>0.1</v>
      </c>
      <c r="J3400" t="s">
        <v>70</v>
      </c>
      <c r="K3400" t="s">
        <v>60</v>
      </c>
      <c r="L3400" t="s">
        <v>37</v>
      </c>
      <c r="M3400" s="4">
        <f>+TablaVentas[[#This Row],[Cantidad]]*TablaVentas[[#This Row],[Precio_unitario]]*(1-TablaVentas[[#This Row],[Descuento]])</f>
        <v>585</v>
      </c>
    </row>
    <row r="3401" spans="1:13" x14ac:dyDescent="0.25">
      <c r="A3401" t="s">
        <v>3471</v>
      </c>
      <c r="B3401">
        <v>45914</v>
      </c>
      <c r="C3401" t="s">
        <v>46</v>
      </c>
      <c r="D3401" t="s">
        <v>64</v>
      </c>
      <c r="E3401" t="s">
        <v>17</v>
      </c>
      <c r="F3401" t="s">
        <v>18</v>
      </c>
      <c r="G3401">
        <v>42</v>
      </c>
      <c r="H3401" s="4">
        <v>1200</v>
      </c>
      <c r="I3401" s="3">
        <v>0.3</v>
      </c>
      <c r="J3401" t="s">
        <v>72</v>
      </c>
      <c r="K3401" t="s">
        <v>61</v>
      </c>
      <c r="L3401" t="s">
        <v>56</v>
      </c>
      <c r="M3401" s="4">
        <f>+TablaVentas[[#This Row],[Cantidad]]*TablaVentas[[#This Row],[Precio_unitario]]*(1-TablaVentas[[#This Row],[Descuento]])</f>
        <v>35280</v>
      </c>
    </row>
    <row r="3402" spans="1:13" x14ac:dyDescent="0.25">
      <c r="A3402" t="s">
        <v>3472</v>
      </c>
      <c r="B3402">
        <v>45865</v>
      </c>
      <c r="C3402" t="s">
        <v>45</v>
      </c>
      <c r="D3402" t="s">
        <v>66</v>
      </c>
      <c r="E3402" t="s">
        <v>20</v>
      </c>
      <c r="F3402" t="s">
        <v>21</v>
      </c>
      <c r="G3402">
        <v>28</v>
      </c>
      <c r="H3402" s="4">
        <v>800</v>
      </c>
      <c r="I3402" s="3">
        <v>0.2</v>
      </c>
      <c r="J3402" t="s">
        <v>72</v>
      </c>
      <c r="K3402" t="s">
        <v>58</v>
      </c>
      <c r="L3402" t="s">
        <v>30</v>
      </c>
      <c r="M3402" s="4">
        <f>+TablaVentas[[#This Row],[Cantidad]]*TablaVentas[[#This Row],[Precio_unitario]]*(1-TablaVentas[[#This Row],[Descuento]])</f>
        <v>17920</v>
      </c>
    </row>
    <row r="3403" spans="1:13" x14ac:dyDescent="0.25">
      <c r="A3403" t="s">
        <v>3473</v>
      </c>
      <c r="B3403">
        <v>45890</v>
      </c>
      <c r="C3403" t="s">
        <v>46</v>
      </c>
      <c r="D3403" t="s">
        <v>66</v>
      </c>
      <c r="E3403" t="s">
        <v>20</v>
      </c>
      <c r="F3403" t="s">
        <v>21</v>
      </c>
      <c r="G3403">
        <v>27</v>
      </c>
      <c r="H3403" s="4">
        <v>800</v>
      </c>
      <c r="I3403" s="3">
        <v>0.2</v>
      </c>
      <c r="J3403" t="s">
        <v>70</v>
      </c>
      <c r="K3403" t="s">
        <v>61</v>
      </c>
      <c r="L3403" t="s">
        <v>56</v>
      </c>
      <c r="M3403" s="4">
        <f>+TablaVentas[[#This Row],[Cantidad]]*TablaVentas[[#This Row],[Precio_unitario]]*(1-TablaVentas[[#This Row],[Descuento]])</f>
        <v>17280</v>
      </c>
    </row>
    <row r="3404" spans="1:13" x14ac:dyDescent="0.25">
      <c r="A3404" t="s">
        <v>3474</v>
      </c>
      <c r="B3404">
        <v>45671</v>
      </c>
      <c r="C3404" t="s">
        <v>48</v>
      </c>
      <c r="D3404" t="s">
        <v>64</v>
      </c>
      <c r="E3404" t="s">
        <v>17</v>
      </c>
      <c r="F3404" t="s">
        <v>18</v>
      </c>
      <c r="G3404">
        <v>9</v>
      </c>
      <c r="H3404" s="4">
        <v>1200</v>
      </c>
      <c r="I3404" s="3">
        <v>0.3</v>
      </c>
      <c r="J3404" t="s">
        <v>74</v>
      </c>
      <c r="K3404" t="s">
        <v>60</v>
      </c>
      <c r="L3404" t="s">
        <v>37</v>
      </c>
      <c r="M3404" s="4">
        <f>+TablaVentas[[#This Row],[Cantidad]]*TablaVentas[[#This Row],[Precio_unitario]]*(1-TablaVentas[[#This Row],[Descuento]])</f>
        <v>7559.9999999999991</v>
      </c>
    </row>
    <row r="3405" spans="1:13" x14ac:dyDescent="0.25">
      <c r="A3405" t="s">
        <v>3475</v>
      </c>
      <c r="B3405">
        <v>45981</v>
      </c>
      <c r="C3405" t="s">
        <v>48</v>
      </c>
      <c r="D3405" t="s">
        <v>66</v>
      </c>
      <c r="E3405" t="s">
        <v>20</v>
      </c>
      <c r="F3405" t="s">
        <v>21</v>
      </c>
      <c r="G3405">
        <v>14</v>
      </c>
      <c r="H3405" s="4">
        <v>800</v>
      </c>
      <c r="I3405" s="3">
        <v>0.2</v>
      </c>
      <c r="J3405" t="s">
        <v>74</v>
      </c>
      <c r="K3405" t="s">
        <v>60</v>
      </c>
      <c r="L3405" t="s">
        <v>37</v>
      </c>
      <c r="M3405" s="4">
        <f>+TablaVentas[[#This Row],[Cantidad]]*TablaVentas[[#This Row],[Precio_unitario]]*(1-TablaVentas[[#This Row],[Descuento]])</f>
        <v>8960</v>
      </c>
    </row>
    <row r="3406" spans="1:13" x14ac:dyDescent="0.25">
      <c r="A3406" t="s">
        <v>3476</v>
      </c>
      <c r="B3406">
        <v>45659</v>
      </c>
      <c r="C3406" t="s">
        <v>48</v>
      </c>
      <c r="D3406" t="s">
        <v>64</v>
      </c>
      <c r="E3406" t="s">
        <v>17</v>
      </c>
      <c r="F3406" t="s">
        <v>18</v>
      </c>
      <c r="G3406">
        <v>17</v>
      </c>
      <c r="H3406" s="4">
        <v>1200</v>
      </c>
      <c r="I3406" s="3">
        <v>0.3</v>
      </c>
      <c r="J3406" t="s">
        <v>72</v>
      </c>
      <c r="K3406" t="s">
        <v>59</v>
      </c>
      <c r="L3406" t="s">
        <v>34</v>
      </c>
      <c r="M3406" s="4">
        <f>+TablaVentas[[#This Row],[Cantidad]]*TablaVentas[[#This Row],[Precio_unitario]]*(1-TablaVentas[[#This Row],[Descuento]])</f>
        <v>14280</v>
      </c>
    </row>
    <row r="3407" spans="1:13" x14ac:dyDescent="0.25">
      <c r="A3407" t="s">
        <v>3477</v>
      </c>
      <c r="B3407">
        <v>45984</v>
      </c>
      <c r="C3407" t="s">
        <v>45</v>
      </c>
      <c r="D3407" t="s">
        <v>63</v>
      </c>
      <c r="E3407" t="s">
        <v>15</v>
      </c>
      <c r="F3407" t="s">
        <v>16</v>
      </c>
      <c r="G3407">
        <v>20</v>
      </c>
      <c r="H3407" s="4">
        <v>50</v>
      </c>
      <c r="I3407" s="3">
        <v>0.1</v>
      </c>
      <c r="J3407" t="s">
        <v>74</v>
      </c>
      <c r="K3407" t="s">
        <v>60</v>
      </c>
      <c r="L3407" t="s">
        <v>37</v>
      </c>
      <c r="M3407" s="4">
        <f>+TablaVentas[[#This Row],[Cantidad]]*TablaVentas[[#This Row],[Precio_unitario]]*(1-TablaVentas[[#This Row],[Descuento]])</f>
        <v>900</v>
      </c>
    </row>
    <row r="3408" spans="1:13" x14ac:dyDescent="0.25">
      <c r="A3408" t="s">
        <v>3478</v>
      </c>
      <c r="B3408">
        <v>45793</v>
      </c>
      <c r="C3408" t="s">
        <v>47</v>
      </c>
      <c r="D3408" t="s">
        <v>65</v>
      </c>
      <c r="E3408" t="s">
        <v>19</v>
      </c>
      <c r="F3408" t="s">
        <v>16</v>
      </c>
      <c r="G3408">
        <v>39</v>
      </c>
      <c r="H3408" s="4">
        <v>200</v>
      </c>
      <c r="I3408" s="3">
        <v>0.1</v>
      </c>
      <c r="J3408" t="s">
        <v>72</v>
      </c>
      <c r="K3408" t="s">
        <v>59</v>
      </c>
      <c r="L3408" t="s">
        <v>34</v>
      </c>
      <c r="M3408" s="4">
        <f>+TablaVentas[[#This Row],[Cantidad]]*TablaVentas[[#This Row],[Precio_unitario]]*(1-TablaVentas[[#This Row],[Descuento]])</f>
        <v>7020</v>
      </c>
    </row>
    <row r="3409" spans="1:13" x14ac:dyDescent="0.25">
      <c r="A3409" t="s">
        <v>3479</v>
      </c>
      <c r="B3409">
        <v>46005</v>
      </c>
      <c r="C3409" t="s">
        <v>47</v>
      </c>
      <c r="D3409" t="s">
        <v>64</v>
      </c>
      <c r="E3409" t="s">
        <v>17</v>
      </c>
      <c r="F3409" t="s">
        <v>18</v>
      </c>
      <c r="G3409">
        <v>19</v>
      </c>
      <c r="H3409" s="4">
        <v>1200</v>
      </c>
      <c r="I3409" s="3">
        <v>0.3</v>
      </c>
      <c r="J3409" t="s">
        <v>72</v>
      </c>
      <c r="K3409" t="s">
        <v>59</v>
      </c>
      <c r="L3409" t="s">
        <v>34</v>
      </c>
      <c r="M3409" s="4">
        <f>+TablaVentas[[#This Row],[Cantidad]]*TablaVentas[[#This Row],[Precio_unitario]]*(1-TablaVentas[[#This Row],[Descuento]])</f>
        <v>15959.999999999998</v>
      </c>
    </row>
    <row r="3410" spans="1:13" x14ac:dyDescent="0.25">
      <c r="A3410" t="s">
        <v>3480</v>
      </c>
      <c r="B3410">
        <v>45863</v>
      </c>
      <c r="C3410" t="s">
        <v>45</v>
      </c>
      <c r="D3410" t="s">
        <v>63</v>
      </c>
      <c r="E3410" t="s">
        <v>15</v>
      </c>
      <c r="F3410" t="s">
        <v>16</v>
      </c>
      <c r="G3410">
        <v>37</v>
      </c>
      <c r="H3410" s="4">
        <v>50</v>
      </c>
      <c r="I3410" s="3">
        <v>0.1</v>
      </c>
      <c r="J3410" t="s">
        <v>70</v>
      </c>
      <c r="K3410" t="s">
        <v>61</v>
      </c>
      <c r="L3410" t="s">
        <v>56</v>
      </c>
      <c r="M3410" s="4">
        <f>+TablaVentas[[#This Row],[Cantidad]]*TablaVentas[[#This Row],[Precio_unitario]]*(1-TablaVentas[[#This Row],[Descuento]])</f>
        <v>1665</v>
      </c>
    </row>
    <row r="3411" spans="1:13" x14ac:dyDescent="0.25">
      <c r="A3411" t="s">
        <v>3481</v>
      </c>
      <c r="B3411">
        <v>45776</v>
      </c>
      <c r="C3411" t="s">
        <v>48</v>
      </c>
      <c r="D3411" t="s">
        <v>63</v>
      </c>
      <c r="E3411" t="s">
        <v>15</v>
      </c>
      <c r="F3411" t="s">
        <v>16</v>
      </c>
      <c r="G3411">
        <v>11</v>
      </c>
      <c r="H3411" s="4">
        <v>50</v>
      </c>
      <c r="I3411" s="3">
        <v>0.1</v>
      </c>
      <c r="J3411" t="s">
        <v>74</v>
      </c>
      <c r="K3411" t="s">
        <v>62</v>
      </c>
      <c r="L3411" t="s">
        <v>57</v>
      </c>
      <c r="M3411" s="4">
        <f>+TablaVentas[[#This Row],[Cantidad]]*TablaVentas[[#This Row],[Precio_unitario]]*(1-TablaVentas[[#This Row],[Descuento]])</f>
        <v>495</v>
      </c>
    </row>
    <row r="3412" spans="1:13" x14ac:dyDescent="0.25">
      <c r="A3412" t="s">
        <v>3482</v>
      </c>
      <c r="B3412">
        <v>45675</v>
      </c>
      <c r="C3412" t="s">
        <v>47</v>
      </c>
      <c r="D3412" t="s">
        <v>64</v>
      </c>
      <c r="E3412" t="s">
        <v>17</v>
      </c>
      <c r="F3412" t="s">
        <v>18</v>
      </c>
      <c r="G3412">
        <v>41</v>
      </c>
      <c r="H3412" s="4">
        <v>1200</v>
      </c>
      <c r="I3412" s="3">
        <v>0.3</v>
      </c>
      <c r="J3412" t="s">
        <v>72</v>
      </c>
      <c r="K3412" t="s">
        <v>61</v>
      </c>
      <c r="L3412" t="s">
        <v>56</v>
      </c>
      <c r="M3412" s="4">
        <f>+TablaVentas[[#This Row],[Cantidad]]*TablaVentas[[#This Row],[Precio_unitario]]*(1-TablaVentas[[#This Row],[Descuento]])</f>
        <v>34440</v>
      </c>
    </row>
    <row r="3413" spans="1:13" x14ac:dyDescent="0.25">
      <c r="A3413" t="s">
        <v>3483</v>
      </c>
      <c r="B3413">
        <v>45660</v>
      </c>
      <c r="C3413" t="s">
        <v>46</v>
      </c>
      <c r="D3413" t="s">
        <v>64</v>
      </c>
      <c r="E3413" t="s">
        <v>17</v>
      </c>
      <c r="F3413" t="s">
        <v>18</v>
      </c>
      <c r="G3413">
        <v>5</v>
      </c>
      <c r="H3413" s="4">
        <v>1200</v>
      </c>
      <c r="I3413" s="3">
        <v>0.3</v>
      </c>
      <c r="J3413" t="s">
        <v>72</v>
      </c>
      <c r="K3413" t="s">
        <v>60</v>
      </c>
      <c r="L3413" t="s">
        <v>37</v>
      </c>
      <c r="M3413" s="4">
        <f>+TablaVentas[[#This Row],[Cantidad]]*TablaVentas[[#This Row],[Precio_unitario]]*(1-TablaVentas[[#This Row],[Descuento]])</f>
        <v>4200</v>
      </c>
    </row>
    <row r="3414" spans="1:13" x14ac:dyDescent="0.25">
      <c r="A3414" t="s">
        <v>3484</v>
      </c>
      <c r="B3414">
        <v>45843</v>
      </c>
      <c r="C3414" t="s">
        <v>46</v>
      </c>
      <c r="D3414" t="s">
        <v>63</v>
      </c>
      <c r="E3414" t="s">
        <v>15</v>
      </c>
      <c r="F3414" t="s">
        <v>16</v>
      </c>
      <c r="G3414">
        <v>18</v>
      </c>
      <c r="H3414" s="4">
        <v>50</v>
      </c>
      <c r="I3414" s="3">
        <v>0.1</v>
      </c>
      <c r="J3414" t="s">
        <v>70</v>
      </c>
      <c r="K3414" t="s">
        <v>58</v>
      </c>
      <c r="L3414" t="s">
        <v>30</v>
      </c>
      <c r="M3414" s="4">
        <f>+TablaVentas[[#This Row],[Cantidad]]*TablaVentas[[#This Row],[Precio_unitario]]*(1-TablaVentas[[#This Row],[Descuento]])</f>
        <v>810</v>
      </c>
    </row>
    <row r="3415" spans="1:13" x14ac:dyDescent="0.25">
      <c r="A3415" t="s">
        <v>3485</v>
      </c>
      <c r="B3415">
        <v>45704</v>
      </c>
      <c r="C3415" t="s">
        <v>47</v>
      </c>
      <c r="D3415" t="s">
        <v>66</v>
      </c>
      <c r="E3415" t="s">
        <v>20</v>
      </c>
      <c r="F3415" t="s">
        <v>21</v>
      </c>
      <c r="G3415">
        <v>45</v>
      </c>
      <c r="H3415" s="4">
        <v>800</v>
      </c>
      <c r="I3415" s="3">
        <v>0.2</v>
      </c>
      <c r="J3415" t="s">
        <v>74</v>
      </c>
      <c r="K3415" t="s">
        <v>60</v>
      </c>
      <c r="L3415" t="s">
        <v>37</v>
      </c>
      <c r="M3415" s="4">
        <f>+TablaVentas[[#This Row],[Cantidad]]*TablaVentas[[#This Row],[Precio_unitario]]*(1-TablaVentas[[#This Row],[Descuento]])</f>
        <v>28800</v>
      </c>
    </row>
    <row r="3416" spans="1:13" x14ac:dyDescent="0.25">
      <c r="A3416" t="s">
        <v>3486</v>
      </c>
      <c r="B3416">
        <v>46010</v>
      </c>
      <c r="C3416" t="s">
        <v>45</v>
      </c>
      <c r="D3416" t="s">
        <v>65</v>
      </c>
      <c r="E3416" t="s">
        <v>19</v>
      </c>
      <c r="F3416" t="s">
        <v>16</v>
      </c>
      <c r="G3416">
        <v>17</v>
      </c>
      <c r="H3416" s="4">
        <v>200</v>
      </c>
      <c r="I3416" s="3">
        <v>0.1</v>
      </c>
      <c r="J3416" t="s">
        <v>72</v>
      </c>
      <c r="K3416" t="s">
        <v>59</v>
      </c>
      <c r="L3416" t="s">
        <v>34</v>
      </c>
      <c r="M3416" s="4">
        <f>+TablaVentas[[#This Row],[Cantidad]]*TablaVentas[[#This Row],[Precio_unitario]]*(1-TablaVentas[[#This Row],[Descuento]])</f>
        <v>3060</v>
      </c>
    </row>
    <row r="3417" spans="1:13" x14ac:dyDescent="0.25">
      <c r="A3417" t="s">
        <v>3487</v>
      </c>
      <c r="B3417">
        <v>45946</v>
      </c>
      <c r="C3417" t="s">
        <v>48</v>
      </c>
      <c r="D3417" t="s">
        <v>64</v>
      </c>
      <c r="E3417" t="s">
        <v>17</v>
      </c>
      <c r="F3417" t="s">
        <v>18</v>
      </c>
      <c r="G3417">
        <v>43</v>
      </c>
      <c r="H3417" s="4">
        <v>1200</v>
      </c>
      <c r="I3417" s="3">
        <v>0.3</v>
      </c>
      <c r="J3417" t="s">
        <v>72</v>
      </c>
      <c r="K3417" t="s">
        <v>61</v>
      </c>
      <c r="L3417" t="s">
        <v>56</v>
      </c>
      <c r="M3417" s="4">
        <f>+TablaVentas[[#This Row],[Cantidad]]*TablaVentas[[#This Row],[Precio_unitario]]*(1-TablaVentas[[#This Row],[Descuento]])</f>
        <v>36120</v>
      </c>
    </row>
    <row r="3418" spans="1:13" x14ac:dyDescent="0.25">
      <c r="A3418" t="s">
        <v>3488</v>
      </c>
      <c r="B3418">
        <v>45726</v>
      </c>
      <c r="C3418" t="s">
        <v>46</v>
      </c>
      <c r="D3418" t="s">
        <v>65</v>
      </c>
      <c r="E3418" t="s">
        <v>19</v>
      </c>
      <c r="F3418" t="s">
        <v>16</v>
      </c>
      <c r="G3418">
        <v>34</v>
      </c>
      <c r="H3418" s="4">
        <v>200</v>
      </c>
      <c r="I3418" s="3">
        <v>0.1</v>
      </c>
      <c r="J3418" t="s">
        <v>74</v>
      </c>
      <c r="K3418" t="s">
        <v>58</v>
      </c>
      <c r="L3418" t="s">
        <v>30</v>
      </c>
      <c r="M3418" s="4">
        <f>+TablaVentas[[#This Row],[Cantidad]]*TablaVentas[[#This Row],[Precio_unitario]]*(1-TablaVentas[[#This Row],[Descuento]])</f>
        <v>6120</v>
      </c>
    </row>
    <row r="3419" spans="1:13" x14ac:dyDescent="0.25">
      <c r="A3419" t="s">
        <v>3489</v>
      </c>
      <c r="B3419">
        <v>45749</v>
      </c>
      <c r="C3419" t="s">
        <v>47</v>
      </c>
      <c r="D3419" t="s">
        <v>66</v>
      </c>
      <c r="E3419" t="s">
        <v>20</v>
      </c>
      <c r="F3419" t="s">
        <v>21</v>
      </c>
      <c r="G3419">
        <v>30</v>
      </c>
      <c r="H3419" s="4">
        <v>800</v>
      </c>
      <c r="I3419" s="3">
        <v>0.2</v>
      </c>
      <c r="J3419" t="s">
        <v>70</v>
      </c>
      <c r="K3419" t="s">
        <v>58</v>
      </c>
      <c r="L3419" t="s">
        <v>30</v>
      </c>
      <c r="M3419" s="4">
        <f>+TablaVentas[[#This Row],[Cantidad]]*TablaVentas[[#This Row],[Precio_unitario]]*(1-TablaVentas[[#This Row],[Descuento]])</f>
        <v>19200</v>
      </c>
    </row>
    <row r="3420" spans="1:13" x14ac:dyDescent="0.25">
      <c r="A3420" t="s">
        <v>3490</v>
      </c>
      <c r="B3420">
        <v>45793</v>
      </c>
      <c r="C3420" t="s">
        <v>47</v>
      </c>
      <c r="D3420" t="s">
        <v>63</v>
      </c>
      <c r="E3420" t="s">
        <v>15</v>
      </c>
      <c r="F3420" t="s">
        <v>16</v>
      </c>
      <c r="G3420">
        <v>33</v>
      </c>
      <c r="H3420" s="4">
        <v>50</v>
      </c>
      <c r="I3420" s="3">
        <v>0.1</v>
      </c>
      <c r="J3420" t="s">
        <v>70</v>
      </c>
      <c r="K3420" t="s">
        <v>62</v>
      </c>
      <c r="L3420" t="s">
        <v>57</v>
      </c>
      <c r="M3420" s="4">
        <f>+TablaVentas[[#This Row],[Cantidad]]*TablaVentas[[#This Row],[Precio_unitario]]*(1-TablaVentas[[#This Row],[Descuento]])</f>
        <v>1485</v>
      </c>
    </row>
    <row r="3421" spans="1:13" x14ac:dyDescent="0.25">
      <c r="A3421" t="s">
        <v>3491</v>
      </c>
      <c r="B3421">
        <v>45939</v>
      </c>
      <c r="C3421" t="s">
        <v>45</v>
      </c>
      <c r="D3421" t="s">
        <v>66</v>
      </c>
      <c r="E3421" t="s">
        <v>20</v>
      </c>
      <c r="F3421" t="s">
        <v>21</v>
      </c>
      <c r="G3421">
        <v>42</v>
      </c>
      <c r="H3421" s="4">
        <v>800</v>
      </c>
      <c r="I3421" s="3">
        <v>0.2</v>
      </c>
      <c r="J3421" t="s">
        <v>70</v>
      </c>
      <c r="K3421" t="s">
        <v>61</v>
      </c>
      <c r="L3421" t="s">
        <v>56</v>
      </c>
      <c r="M3421" s="4">
        <f>+TablaVentas[[#This Row],[Cantidad]]*TablaVentas[[#This Row],[Precio_unitario]]*(1-TablaVentas[[#This Row],[Descuento]])</f>
        <v>26880</v>
      </c>
    </row>
    <row r="3422" spans="1:13" x14ac:dyDescent="0.25">
      <c r="A3422" t="s">
        <v>3492</v>
      </c>
      <c r="B3422">
        <v>45742</v>
      </c>
      <c r="C3422" t="s">
        <v>47</v>
      </c>
      <c r="D3422" t="s">
        <v>64</v>
      </c>
      <c r="E3422" t="s">
        <v>17</v>
      </c>
      <c r="F3422" t="s">
        <v>18</v>
      </c>
      <c r="G3422">
        <v>7</v>
      </c>
      <c r="H3422" s="4">
        <v>1200</v>
      </c>
      <c r="I3422" s="3">
        <v>0.3</v>
      </c>
      <c r="J3422" t="s">
        <v>72</v>
      </c>
      <c r="K3422" t="s">
        <v>58</v>
      </c>
      <c r="L3422" t="s">
        <v>30</v>
      </c>
      <c r="M3422" s="4">
        <f>+TablaVentas[[#This Row],[Cantidad]]*TablaVentas[[#This Row],[Precio_unitario]]*(1-TablaVentas[[#This Row],[Descuento]])</f>
        <v>5880</v>
      </c>
    </row>
    <row r="3423" spans="1:13" x14ac:dyDescent="0.25">
      <c r="A3423" t="s">
        <v>3493</v>
      </c>
      <c r="B3423">
        <v>45906</v>
      </c>
      <c r="C3423" t="s">
        <v>48</v>
      </c>
      <c r="D3423" t="s">
        <v>63</v>
      </c>
      <c r="E3423" t="s">
        <v>15</v>
      </c>
      <c r="F3423" t="s">
        <v>16</v>
      </c>
      <c r="G3423">
        <v>8</v>
      </c>
      <c r="H3423" s="4">
        <v>50</v>
      </c>
      <c r="I3423" s="3">
        <v>0.1</v>
      </c>
      <c r="J3423" t="s">
        <v>74</v>
      </c>
      <c r="K3423" t="s">
        <v>59</v>
      </c>
      <c r="L3423" t="s">
        <v>34</v>
      </c>
      <c r="M3423" s="4">
        <f>+TablaVentas[[#This Row],[Cantidad]]*TablaVentas[[#This Row],[Precio_unitario]]*(1-TablaVentas[[#This Row],[Descuento]])</f>
        <v>360</v>
      </c>
    </row>
    <row r="3424" spans="1:13" x14ac:dyDescent="0.25">
      <c r="A3424" t="s">
        <v>3494</v>
      </c>
      <c r="B3424">
        <v>45831</v>
      </c>
      <c r="C3424" t="s">
        <v>45</v>
      </c>
      <c r="D3424" t="s">
        <v>66</v>
      </c>
      <c r="E3424" t="s">
        <v>20</v>
      </c>
      <c r="F3424" t="s">
        <v>21</v>
      </c>
      <c r="G3424">
        <v>25</v>
      </c>
      <c r="H3424" s="4">
        <v>800</v>
      </c>
      <c r="I3424" s="3">
        <v>0.2</v>
      </c>
      <c r="J3424" t="s">
        <v>74</v>
      </c>
      <c r="K3424" t="s">
        <v>59</v>
      </c>
      <c r="L3424" t="s">
        <v>34</v>
      </c>
      <c r="M3424" s="4">
        <f>+TablaVentas[[#This Row],[Cantidad]]*TablaVentas[[#This Row],[Precio_unitario]]*(1-TablaVentas[[#This Row],[Descuento]])</f>
        <v>16000</v>
      </c>
    </row>
    <row r="3425" spans="1:13" x14ac:dyDescent="0.25">
      <c r="A3425" t="s">
        <v>3495</v>
      </c>
      <c r="B3425">
        <v>45908</v>
      </c>
      <c r="C3425" t="s">
        <v>48</v>
      </c>
      <c r="D3425" t="s">
        <v>66</v>
      </c>
      <c r="E3425" t="s">
        <v>20</v>
      </c>
      <c r="F3425" t="s">
        <v>21</v>
      </c>
      <c r="G3425">
        <v>11</v>
      </c>
      <c r="H3425" s="4">
        <v>800</v>
      </c>
      <c r="I3425" s="3">
        <v>0.2</v>
      </c>
      <c r="J3425" t="s">
        <v>74</v>
      </c>
      <c r="K3425" t="s">
        <v>61</v>
      </c>
      <c r="L3425" t="s">
        <v>56</v>
      </c>
      <c r="M3425" s="4">
        <f>+TablaVentas[[#This Row],[Cantidad]]*TablaVentas[[#This Row],[Precio_unitario]]*(1-TablaVentas[[#This Row],[Descuento]])</f>
        <v>7040</v>
      </c>
    </row>
    <row r="3426" spans="1:13" x14ac:dyDescent="0.25">
      <c r="A3426" t="s">
        <v>3496</v>
      </c>
      <c r="B3426">
        <v>45927</v>
      </c>
      <c r="C3426" t="s">
        <v>46</v>
      </c>
      <c r="D3426" t="s">
        <v>65</v>
      </c>
      <c r="E3426" t="s">
        <v>19</v>
      </c>
      <c r="F3426" t="s">
        <v>16</v>
      </c>
      <c r="G3426">
        <v>33</v>
      </c>
      <c r="H3426" s="4">
        <v>200</v>
      </c>
      <c r="I3426" s="3">
        <v>0.1</v>
      </c>
      <c r="J3426" t="s">
        <v>74</v>
      </c>
      <c r="K3426" t="s">
        <v>59</v>
      </c>
      <c r="L3426" t="s">
        <v>34</v>
      </c>
      <c r="M3426" s="4">
        <f>+TablaVentas[[#This Row],[Cantidad]]*TablaVentas[[#This Row],[Precio_unitario]]*(1-TablaVentas[[#This Row],[Descuento]])</f>
        <v>5940</v>
      </c>
    </row>
    <row r="3427" spans="1:13" x14ac:dyDescent="0.25">
      <c r="A3427" t="s">
        <v>3497</v>
      </c>
      <c r="B3427">
        <v>45732</v>
      </c>
      <c r="C3427" t="s">
        <v>46</v>
      </c>
      <c r="D3427" t="s">
        <v>63</v>
      </c>
      <c r="E3427" t="s">
        <v>15</v>
      </c>
      <c r="F3427" t="s">
        <v>16</v>
      </c>
      <c r="G3427">
        <v>41</v>
      </c>
      <c r="H3427" s="4">
        <v>50</v>
      </c>
      <c r="I3427" s="3">
        <v>0.1</v>
      </c>
      <c r="J3427" t="s">
        <v>72</v>
      </c>
      <c r="K3427" t="s">
        <v>59</v>
      </c>
      <c r="L3427" t="s">
        <v>34</v>
      </c>
      <c r="M3427" s="4">
        <f>+TablaVentas[[#This Row],[Cantidad]]*TablaVentas[[#This Row],[Precio_unitario]]*(1-TablaVentas[[#This Row],[Descuento]])</f>
        <v>1845</v>
      </c>
    </row>
    <row r="3428" spans="1:13" x14ac:dyDescent="0.25">
      <c r="A3428" t="s">
        <v>3498</v>
      </c>
      <c r="B3428">
        <v>45778</v>
      </c>
      <c r="C3428" t="s">
        <v>47</v>
      </c>
      <c r="D3428" t="s">
        <v>65</v>
      </c>
      <c r="E3428" t="s">
        <v>19</v>
      </c>
      <c r="F3428" t="s">
        <v>16</v>
      </c>
      <c r="G3428">
        <v>45</v>
      </c>
      <c r="H3428" s="4">
        <v>200</v>
      </c>
      <c r="I3428" s="3">
        <v>0.1</v>
      </c>
      <c r="J3428" t="s">
        <v>72</v>
      </c>
      <c r="K3428" t="s">
        <v>62</v>
      </c>
      <c r="L3428" t="s">
        <v>57</v>
      </c>
      <c r="M3428" s="4">
        <f>+TablaVentas[[#This Row],[Cantidad]]*TablaVentas[[#This Row],[Precio_unitario]]*(1-TablaVentas[[#This Row],[Descuento]])</f>
        <v>8100</v>
      </c>
    </row>
    <row r="3429" spans="1:13" x14ac:dyDescent="0.25">
      <c r="A3429" t="s">
        <v>3499</v>
      </c>
      <c r="B3429">
        <v>45945</v>
      </c>
      <c r="C3429" t="s">
        <v>47</v>
      </c>
      <c r="D3429" t="s">
        <v>64</v>
      </c>
      <c r="E3429" t="s">
        <v>17</v>
      </c>
      <c r="F3429" t="s">
        <v>18</v>
      </c>
      <c r="G3429">
        <v>27</v>
      </c>
      <c r="H3429" s="4">
        <v>1200</v>
      </c>
      <c r="I3429" s="3">
        <v>0.3</v>
      </c>
      <c r="J3429" t="s">
        <v>70</v>
      </c>
      <c r="K3429" t="s">
        <v>59</v>
      </c>
      <c r="L3429" t="s">
        <v>34</v>
      </c>
      <c r="M3429" s="4">
        <f>+TablaVentas[[#This Row],[Cantidad]]*TablaVentas[[#This Row],[Precio_unitario]]*(1-TablaVentas[[#This Row],[Descuento]])</f>
        <v>22680</v>
      </c>
    </row>
    <row r="3430" spans="1:13" x14ac:dyDescent="0.25">
      <c r="A3430" t="s">
        <v>3500</v>
      </c>
      <c r="B3430">
        <v>45740</v>
      </c>
      <c r="C3430" t="s">
        <v>45</v>
      </c>
      <c r="D3430" t="s">
        <v>66</v>
      </c>
      <c r="E3430" t="s">
        <v>20</v>
      </c>
      <c r="F3430" t="s">
        <v>21</v>
      </c>
      <c r="G3430">
        <v>33</v>
      </c>
      <c r="H3430" s="4">
        <v>800</v>
      </c>
      <c r="I3430" s="3">
        <v>0.2</v>
      </c>
      <c r="J3430" t="s">
        <v>72</v>
      </c>
      <c r="K3430" t="s">
        <v>58</v>
      </c>
      <c r="L3430" t="s">
        <v>30</v>
      </c>
      <c r="M3430" s="4">
        <f>+TablaVentas[[#This Row],[Cantidad]]*TablaVentas[[#This Row],[Precio_unitario]]*(1-TablaVentas[[#This Row],[Descuento]])</f>
        <v>21120</v>
      </c>
    </row>
    <row r="3431" spans="1:13" x14ac:dyDescent="0.25">
      <c r="A3431" t="s">
        <v>3501</v>
      </c>
      <c r="B3431">
        <v>45834</v>
      </c>
      <c r="C3431" t="s">
        <v>46</v>
      </c>
      <c r="D3431" t="s">
        <v>64</v>
      </c>
      <c r="E3431" t="s">
        <v>17</v>
      </c>
      <c r="F3431" t="s">
        <v>18</v>
      </c>
      <c r="G3431">
        <v>9</v>
      </c>
      <c r="H3431" s="4">
        <v>1200</v>
      </c>
      <c r="I3431" s="3">
        <v>0.3</v>
      </c>
      <c r="J3431" t="s">
        <v>72</v>
      </c>
      <c r="K3431" t="s">
        <v>60</v>
      </c>
      <c r="L3431" t="s">
        <v>37</v>
      </c>
      <c r="M3431" s="4">
        <f>+TablaVentas[[#This Row],[Cantidad]]*TablaVentas[[#This Row],[Precio_unitario]]*(1-TablaVentas[[#This Row],[Descuento]])</f>
        <v>7559.9999999999991</v>
      </c>
    </row>
    <row r="3432" spans="1:13" x14ac:dyDescent="0.25">
      <c r="A3432" t="s">
        <v>3502</v>
      </c>
      <c r="B3432">
        <v>45711</v>
      </c>
      <c r="C3432" t="s">
        <v>46</v>
      </c>
      <c r="D3432" t="s">
        <v>66</v>
      </c>
      <c r="E3432" t="s">
        <v>20</v>
      </c>
      <c r="F3432" t="s">
        <v>21</v>
      </c>
      <c r="G3432">
        <v>33</v>
      </c>
      <c r="H3432" s="4">
        <v>800</v>
      </c>
      <c r="I3432" s="3">
        <v>0.2</v>
      </c>
      <c r="J3432" t="s">
        <v>74</v>
      </c>
      <c r="K3432" t="s">
        <v>59</v>
      </c>
      <c r="L3432" t="s">
        <v>34</v>
      </c>
      <c r="M3432" s="4">
        <f>+TablaVentas[[#This Row],[Cantidad]]*TablaVentas[[#This Row],[Precio_unitario]]*(1-TablaVentas[[#This Row],[Descuento]])</f>
        <v>21120</v>
      </c>
    </row>
    <row r="3433" spans="1:13" x14ac:dyDescent="0.25">
      <c r="A3433" t="s">
        <v>3503</v>
      </c>
      <c r="B3433">
        <v>45860</v>
      </c>
      <c r="C3433" t="s">
        <v>46</v>
      </c>
      <c r="D3433" t="s">
        <v>65</v>
      </c>
      <c r="E3433" t="s">
        <v>19</v>
      </c>
      <c r="F3433" t="s">
        <v>16</v>
      </c>
      <c r="G3433">
        <v>43</v>
      </c>
      <c r="H3433" s="4">
        <v>200</v>
      </c>
      <c r="I3433" s="3">
        <v>0.1</v>
      </c>
      <c r="J3433" t="s">
        <v>74</v>
      </c>
      <c r="K3433" t="s">
        <v>62</v>
      </c>
      <c r="L3433" t="s">
        <v>57</v>
      </c>
      <c r="M3433" s="4">
        <f>+TablaVentas[[#This Row],[Cantidad]]*TablaVentas[[#This Row],[Precio_unitario]]*(1-TablaVentas[[#This Row],[Descuento]])</f>
        <v>7740</v>
      </c>
    </row>
    <row r="3434" spans="1:13" x14ac:dyDescent="0.25">
      <c r="A3434" t="s">
        <v>3504</v>
      </c>
      <c r="B3434">
        <v>45845</v>
      </c>
      <c r="C3434" t="s">
        <v>47</v>
      </c>
      <c r="D3434" t="s">
        <v>65</v>
      </c>
      <c r="E3434" t="s">
        <v>19</v>
      </c>
      <c r="F3434" t="s">
        <v>16</v>
      </c>
      <c r="G3434">
        <v>19</v>
      </c>
      <c r="H3434" s="4">
        <v>200</v>
      </c>
      <c r="I3434" s="3">
        <v>0.1</v>
      </c>
      <c r="J3434" t="s">
        <v>70</v>
      </c>
      <c r="K3434" t="s">
        <v>58</v>
      </c>
      <c r="L3434" t="s">
        <v>30</v>
      </c>
      <c r="M3434" s="4">
        <f>+TablaVentas[[#This Row],[Cantidad]]*TablaVentas[[#This Row],[Precio_unitario]]*(1-TablaVentas[[#This Row],[Descuento]])</f>
        <v>3420</v>
      </c>
    </row>
    <row r="3435" spans="1:13" x14ac:dyDescent="0.25">
      <c r="A3435" t="s">
        <v>3505</v>
      </c>
      <c r="B3435">
        <v>46013</v>
      </c>
      <c r="C3435" t="s">
        <v>48</v>
      </c>
      <c r="D3435" t="s">
        <v>63</v>
      </c>
      <c r="E3435" t="s">
        <v>15</v>
      </c>
      <c r="F3435" t="s">
        <v>16</v>
      </c>
      <c r="G3435">
        <v>35</v>
      </c>
      <c r="H3435" s="4">
        <v>50</v>
      </c>
      <c r="I3435" s="3">
        <v>0.1</v>
      </c>
      <c r="J3435" t="s">
        <v>74</v>
      </c>
      <c r="K3435" t="s">
        <v>62</v>
      </c>
      <c r="L3435" t="s">
        <v>57</v>
      </c>
      <c r="M3435" s="4">
        <f>+TablaVentas[[#This Row],[Cantidad]]*TablaVentas[[#This Row],[Precio_unitario]]*(1-TablaVentas[[#This Row],[Descuento]])</f>
        <v>1575</v>
      </c>
    </row>
    <row r="3436" spans="1:13" x14ac:dyDescent="0.25">
      <c r="A3436" t="s">
        <v>3506</v>
      </c>
      <c r="B3436">
        <v>45917</v>
      </c>
      <c r="C3436" t="s">
        <v>45</v>
      </c>
      <c r="D3436" t="s">
        <v>63</v>
      </c>
      <c r="E3436" t="s">
        <v>15</v>
      </c>
      <c r="F3436" t="s">
        <v>16</v>
      </c>
      <c r="G3436">
        <v>39</v>
      </c>
      <c r="H3436" s="4">
        <v>50</v>
      </c>
      <c r="I3436" s="3">
        <v>0.1</v>
      </c>
      <c r="J3436" t="s">
        <v>72</v>
      </c>
      <c r="K3436" t="s">
        <v>61</v>
      </c>
      <c r="L3436" t="s">
        <v>56</v>
      </c>
      <c r="M3436" s="4">
        <f>+TablaVentas[[#This Row],[Cantidad]]*TablaVentas[[#This Row],[Precio_unitario]]*(1-TablaVentas[[#This Row],[Descuento]])</f>
        <v>1755</v>
      </c>
    </row>
    <row r="3437" spans="1:13" x14ac:dyDescent="0.25">
      <c r="A3437" t="s">
        <v>3507</v>
      </c>
      <c r="B3437">
        <v>45947</v>
      </c>
      <c r="C3437" t="s">
        <v>45</v>
      </c>
      <c r="D3437" t="s">
        <v>65</v>
      </c>
      <c r="E3437" t="s">
        <v>19</v>
      </c>
      <c r="F3437" t="s">
        <v>16</v>
      </c>
      <c r="G3437">
        <v>42</v>
      </c>
      <c r="H3437" s="4">
        <v>200</v>
      </c>
      <c r="I3437" s="3">
        <v>0.1</v>
      </c>
      <c r="J3437" t="s">
        <v>74</v>
      </c>
      <c r="K3437" t="s">
        <v>59</v>
      </c>
      <c r="L3437" t="s">
        <v>34</v>
      </c>
      <c r="M3437" s="4">
        <f>+TablaVentas[[#This Row],[Cantidad]]*TablaVentas[[#This Row],[Precio_unitario]]*(1-TablaVentas[[#This Row],[Descuento]])</f>
        <v>7560</v>
      </c>
    </row>
    <row r="3438" spans="1:13" x14ac:dyDescent="0.25">
      <c r="A3438" t="s">
        <v>3508</v>
      </c>
      <c r="B3438">
        <v>45827</v>
      </c>
      <c r="C3438" t="s">
        <v>45</v>
      </c>
      <c r="D3438" t="s">
        <v>65</v>
      </c>
      <c r="E3438" t="s">
        <v>19</v>
      </c>
      <c r="F3438" t="s">
        <v>16</v>
      </c>
      <c r="G3438">
        <v>21</v>
      </c>
      <c r="H3438" s="4">
        <v>200</v>
      </c>
      <c r="I3438" s="3">
        <v>0.1</v>
      </c>
      <c r="J3438" t="s">
        <v>74</v>
      </c>
      <c r="K3438" t="s">
        <v>58</v>
      </c>
      <c r="L3438" t="s">
        <v>30</v>
      </c>
      <c r="M3438" s="4">
        <f>+TablaVentas[[#This Row],[Cantidad]]*TablaVentas[[#This Row],[Precio_unitario]]*(1-TablaVentas[[#This Row],[Descuento]])</f>
        <v>3780</v>
      </c>
    </row>
    <row r="3439" spans="1:13" x14ac:dyDescent="0.25">
      <c r="A3439" t="s">
        <v>3509</v>
      </c>
      <c r="B3439">
        <v>45752</v>
      </c>
      <c r="C3439" t="s">
        <v>45</v>
      </c>
      <c r="D3439" t="s">
        <v>66</v>
      </c>
      <c r="E3439" t="s">
        <v>20</v>
      </c>
      <c r="F3439" t="s">
        <v>21</v>
      </c>
      <c r="G3439">
        <v>24</v>
      </c>
      <c r="H3439" s="4">
        <v>800</v>
      </c>
      <c r="I3439" s="3">
        <v>0.2</v>
      </c>
      <c r="J3439" t="s">
        <v>74</v>
      </c>
      <c r="K3439" t="s">
        <v>60</v>
      </c>
      <c r="L3439" t="s">
        <v>37</v>
      </c>
      <c r="M3439" s="4">
        <f>+TablaVentas[[#This Row],[Cantidad]]*TablaVentas[[#This Row],[Precio_unitario]]*(1-TablaVentas[[#This Row],[Descuento]])</f>
        <v>15360</v>
      </c>
    </row>
    <row r="3440" spans="1:13" x14ac:dyDescent="0.25">
      <c r="A3440" t="s">
        <v>3510</v>
      </c>
      <c r="B3440">
        <v>45970</v>
      </c>
      <c r="C3440" t="s">
        <v>46</v>
      </c>
      <c r="D3440" t="s">
        <v>65</v>
      </c>
      <c r="E3440" t="s">
        <v>19</v>
      </c>
      <c r="F3440" t="s">
        <v>16</v>
      </c>
      <c r="G3440">
        <v>37</v>
      </c>
      <c r="H3440" s="4">
        <v>200</v>
      </c>
      <c r="I3440" s="3">
        <v>0.1</v>
      </c>
      <c r="J3440" t="s">
        <v>74</v>
      </c>
      <c r="K3440" t="s">
        <v>62</v>
      </c>
      <c r="L3440" t="s">
        <v>57</v>
      </c>
      <c r="M3440" s="4">
        <f>+TablaVentas[[#This Row],[Cantidad]]*TablaVentas[[#This Row],[Precio_unitario]]*(1-TablaVentas[[#This Row],[Descuento]])</f>
        <v>6660</v>
      </c>
    </row>
    <row r="3441" spans="1:13" x14ac:dyDescent="0.25">
      <c r="A3441" t="s">
        <v>3511</v>
      </c>
      <c r="B3441">
        <v>45828</v>
      </c>
      <c r="C3441" t="s">
        <v>46</v>
      </c>
      <c r="D3441" t="s">
        <v>66</v>
      </c>
      <c r="E3441" t="s">
        <v>20</v>
      </c>
      <c r="F3441" t="s">
        <v>21</v>
      </c>
      <c r="G3441">
        <v>11</v>
      </c>
      <c r="H3441" s="4">
        <v>800</v>
      </c>
      <c r="I3441" s="3">
        <v>0.2</v>
      </c>
      <c r="J3441" t="s">
        <v>74</v>
      </c>
      <c r="K3441" t="s">
        <v>62</v>
      </c>
      <c r="L3441" t="s">
        <v>57</v>
      </c>
      <c r="M3441" s="4">
        <f>+TablaVentas[[#This Row],[Cantidad]]*TablaVentas[[#This Row],[Precio_unitario]]*(1-TablaVentas[[#This Row],[Descuento]])</f>
        <v>7040</v>
      </c>
    </row>
    <row r="3442" spans="1:13" x14ac:dyDescent="0.25">
      <c r="A3442" t="s">
        <v>3512</v>
      </c>
      <c r="B3442">
        <v>45937</v>
      </c>
      <c r="C3442" t="s">
        <v>46</v>
      </c>
      <c r="D3442" t="s">
        <v>63</v>
      </c>
      <c r="E3442" t="s">
        <v>15</v>
      </c>
      <c r="F3442" t="s">
        <v>16</v>
      </c>
      <c r="G3442">
        <v>23</v>
      </c>
      <c r="H3442" s="4">
        <v>50</v>
      </c>
      <c r="I3442" s="3">
        <v>0.1</v>
      </c>
      <c r="J3442" t="s">
        <v>74</v>
      </c>
      <c r="K3442" t="s">
        <v>59</v>
      </c>
      <c r="L3442" t="s">
        <v>34</v>
      </c>
      <c r="M3442" s="4">
        <f>+TablaVentas[[#This Row],[Cantidad]]*TablaVentas[[#This Row],[Precio_unitario]]*(1-TablaVentas[[#This Row],[Descuento]])</f>
        <v>1035</v>
      </c>
    </row>
    <row r="3443" spans="1:13" x14ac:dyDescent="0.25">
      <c r="A3443" t="s">
        <v>3513</v>
      </c>
      <c r="B3443">
        <v>45692</v>
      </c>
      <c r="C3443" t="s">
        <v>48</v>
      </c>
      <c r="D3443" t="s">
        <v>64</v>
      </c>
      <c r="E3443" t="s">
        <v>17</v>
      </c>
      <c r="F3443" t="s">
        <v>18</v>
      </c>
      <c r="G3443">
        <v>38</v>
      </c>
      <c r="H3443" s="4">
        <v>1200</v>
      </c>
      <c r="I3443" s="3">
        <v>0.3</v>
      </c>
      <c r="J3443" t="s">
        <v>72</v>
      </c>
      <c r="K3443" t="s">
        <v>60</v>
      </c>
      <c r="L3443" t="s">
        <v>37</v>
      </c>
      <c r="M3443" s="4">
        <f>+TablaVentas[[#This Row],[Cantidad]]*TablaVentas[[#This Row],[Precio_unitario]]*(1-TablaVentas[[#This Row],[Descuento]])</f>
        <v>31919.999999999996</v>
      </c>
    </row>
    <row r="3444" spans="1:13" x14ac:dyDescent="0.25">
      <c r="A3444" t="s">
        <v>3514</v>
      </c>
      <c r="B3444">
        <v>45684</v>
      </c>
      <c r="C3444" t="s">
        <v>45</v>
      </c>
      <c r="D3444" t="s">
        <v>66</v>
      </c>
      <c r="E3444" t="s">
        <v>20</v>
      </c>
      <c r="F3444" t="s">
        <v>21</v>
      </c>
      <c r="G3444">
        <v>35</v>
      </c>
      <c r="H3444" s="4">
        <v>800</v>
      </c>
      <c r="I3444" s="3">
        <v>0.2</v>
      </c>
      <c r="J3444" t="s">
        <v>74</v>
      </c>
      <c r="K3444" t="s">
        <v>61</v>
      </c>
      <c r="L3444" t="s">
        <v>56</v>
      </c>
      <c r="M3444" s="4">
        <f>+TablaVentas[[#This Row],[Cantidad]]*TablaVentas[[#This Row],[Precio_unitario]]*(1-TablaVentas[[#This Row],[Descuento]])</f>
        <v>22400</v>
      </c>
    </row>
    <row r="3445" spans="1:13" x14ac:dyDescent="0.25">
      <c r="A3445" t="s">
        <v>3515</v>
      </c>
      <c r="B3445">
        <v>45689</v>
      </c>
      <c r="C3445" t="s">
        <v>48</v>
      </c>
      <c r="D3445" t="s">
        <v>64</v>
      </c>
      <c r="E3445" t="s">
        <v>17</v>
      </c>
      <c r="F3445" t="s">
        <v>18</v>
      </c>
      <c r="G3445">
        <v>23</v>
      </c>
      <c r="H3445" s="4">
        <v>1200</v>
      </c>
      <c r="I3445" s="3">
        <v>0.3</v>
      </c>
      <c r="J3445" t="s">
        <v>70</v>
      </c>
      <c r="K3445" t="s">
        <v>62</v>
      </c>
      <c r="L3445" t="s">
        <v>57</v>
      </c>
      <c r="M3445" s="4">
        <f>+TablaVentas[[#This Row],[Cantidad]]*TablaVentas[[#This Row],[Precio_unitario]]*(1-TablaVentas[[#This Row],[Descuento]])</f>
        <v>19320</v>
      </c>
    </row>
    <row r="3446" spans="1:13" x14ac:dyDescent="0.25">
      <c r="A3446" t="s">
        <v>3516</v>
      </c>
      <c r="B3446">
        <v>45857</v>
      </c>
      <c r="C3446" t="s">
        <v>48</v>
      </c>
      <c r="D3446" t="s">
        <v>64</v>
      </c>
      <c r="E3446" t="s">
        <v>17</v>
      </c>
      <c r="F3446" t="s">
        <v>18</v>
      </c>
      <c r="G3446">
        <v>28</v>
      </c>
      <c r="H3446" s="4">
        <v>1200</v>
      </c>
      <c r="I3446" s="3">
        <v>0.3</v>
      </c>
      <c r="J3446" t="s">
        <v>74</v>
      </c>
      <c r="K3446" t="s">
        <v>58</v>
      </c>
      <c r="L3446" t="s">
        <v>30</v>
      </c>
      <c r="M3446" s="4">
        <f>+TablaVentas[[#This Row],[Cantidad]]*TablaVentas[[#This Row],[Precio_unitario]]*(1-TablaVentas[[#This Row],[Descuento]])</f>
        <v>23520</v>
      </c>
    </row>
    <row r="3447" spans="1:13" x14ac:dyDescent="0.25">
      <c r="A3447" t="s">
        <v>3517</v>
      </c>
      <c r="B3447">
        <v>45701</v>
      </c>
      <c r="C3447" t="s">
        <v>48</v>
      </c>
      <c r="D3447" t="s">
        <v>63</v>
      </c>
      <c r="E3447" t="s">
        <v>15</v>
      </c>
      <c r="F3447" t="s">
        <v>16</v>
      </c>
      <c r="G3447">
        <v>28</v>
      </c>
      <c r="H3447" s="4">
        <v>50</v>
      </c>
      <c r="I3447" s="3">
        <v>0.1</v>
      </c>
      <c r="J3447" t="s">
        <v>74</v>
      </c>
      <c r="K3447" t="s">
        <v>60</v>
      </c>
      <c r="L3447" t="s">
        <v>37</v>
      </c>
      <c r="M3447" s="4">
        <f>+TablaVentas[[#This Row],[Cantidad]]*TablaVentas[[#This Row],[Precio_unitario]]*(1-TablaVentas[[#This Row],[Descuento]])</f>
        <v>1260</v>
      </c>
    </row>
    <row r="3448" spans="1:13" x14ac:dyDescent="0.25">
      <c r="A3448" t="s">
        <v>3518</v>
      </c>
      <c r="B3448">
        <v>46018</v>
      </c>
      <c r="C3448" t="s">
        <v>47</v>
      </c>
      <c r="D3448" t="s">
        <v>64</v>
      </c>
      <c r="E3448" t="s">
        <v>17</v>
      </c>
      <c r="F3448" t="s">
        <v>18</v>
      </c>
      <c r="G3448">
        <v>14</v>
      </c>
      <c r="H3448" s="4">
        <v>1200</v>
      </c>
      <c r="I3448" s="3">
        <v>0.3</v>
      </c>
      <c r="J3448" t="s">
        <v>74</v>
      </c>
      <c r="K3448" t="s">
        <v>58</v>
      </c>
      <c r="L3448" t="s">
        <v>30</v>
      </c>
      <c r="M3448" s="4">
        <f>+TablaVentas[[#This Row],[Cantidad]]*TablaVentas[[#This Row],[Precio_unitario]]*(1-TablaVentas[[#This Row],[Descuento]])</f>
        <v>11760</v>
      </c>
    </row>
    <row r="3449" spans="1:13" x14ac:dyDescent="0.25">
      <c r="A3449" t="s">
        <v>3519</v>
      </c>
      <c r="B3449">
        <v>45695</v>
      </c>
      <c r="C3449" t="s">
        <v>47</v>
      </c>
      <c r="D3449" t="s">
        <v>64</v>
      </c>
      <c r="E3449" t="s">
        <v>17</v>
      </c>
      <c r="F3449" t="s">
        <v>18</v>
      </c>
      <c r="G3449">
        <v>34</v>
      </c>
      <c r="H3449" s="4">
        <v>1200</v>
      </c>
      <c r="I3449" s="3">
        <v>0.3</v>
      </c>
      <c r="J3449" t="s">
        <v>74</v>
      </c>
      <c r="K3449" t="s">
        <v>61</v>
      </c>
      <c r="L3449" t="s">
        <v>56</v>
      </c>
      <c r="M3449" s="4">
        <f>+TablaVentas[[#This Row],[Cantidad]]*TablaVentas[[#This Row],[Precio_unitario]]*(1-TablaVentas[[#This Row],[Descuento]])</f>
        <v>28560</v>
      </c>
    </row>
    <row r="3450" spans="1:13" x14ac:dyDescent="0.25">
      <c r="A3450" t="s">
        <v>3520</v>
      </c>
      <c r="B3450">
        <v>45997</v>
      </c>
      <c r="C3450" t="s">
        <v>47</v>
      </c>
      <c r="D3450" t="s">
        <v>63</v>
      </c>
      <c r="E3450" t="s">
        <v>15</v>
      </c>
      <c r="F3450" t="s">
        <v>16</v>
      </c>
      <c r="G3450">
        <v>21</v>
      </c>
      <c r="H3450" s="4">
        <v>50</v>
      </c>
      <c r="I3450" s="3">
        <v>0.1</v>
      </c>
      <c r="J3450" t="s">
        <v>70</v>
      </c>
      <c r="K3450" t="s">
        <v>61</v>
      </c>
      <c r="L3450" t="s">
        <v>56</v>
      </c>
      <c r="M3450" s="4">
        <f>+TablaVentas[[#This Row],[Cantidad]]*TablaVentas[[#This Row],[Precio_unitario]]*(1-TablaVentas[[#This Row],[Descuento]])</f>
        <v>945</v>
      </c>
    </row>
    <row r="3451" spans="1:13" x14ac:dyDescent="0.25">
      <c r="A3451" t="s">
        <v>3521</v>
      </c>
      <c r="B3451">
        <v>45963</v>
      </c>
      <c r="C3451" t="s">
        <v>48</v>
      </c>
      <c r="D3451" t="s">
        <v>65</v>
      </c>
      <c r="E3451" t="s">
        <v>19</v>
      </c>
      <c r="F3451" t="s">
        <v>16</v>
      </c>
      <c r="G3451">
        <v>5</v>
      </c>
      <c r="H3451" s="4">
        <v>200</v>
      </c>
      <c r="I3451" s="3">
        <v>0.1</v>
      </c>
      <c r="J3451" t="s">
        <v>70</v>
      </c>
      <c r="K3451" t="s">
        <v>60</v>
      </c>
      <c r="L3451" t="s">
        <v>37</v>
      </c>
      <c r="M3451" s="4">
        <f>+TablaVentas[[#This Row],[Cantidad]]*TablaVentas[[#This Row],[Precio_unitario]]*(1-TablaVentas[[#This Row],[Descuento]])</f>
        <v>900</v>
      </c>
    </row>
    <row r="3452" spans="1:13" x14ac:dyDescent="0.25">
      <c r="A3452" t="s">
        <v>3522</v>
      </c>
      <c r="B3452">
        <v>45944</v>
      </c>
      <c r="C3452" t="s">
        <v>46</v>
      </c>
      <c r="D3452" t="s">
        <v>63</v>
      </c>
      <c r="E3452" t="s">
        <v>15</v>
      </c>
      <c r="F3452" t="s">
        <v>16</v>
      </c>
      <c r="G3452">
        <v>40</v>
      </c>
      <c r="H3452" s="4">
        <v>50</v>
      </c>
      <c r="I3452" s="3">
        <v>0.1</v>
      </c>
      <c r="J3452" t="s">
        <v>74</v>
      </c>
      <c r="K3452" t="s">
        <v>61</v>
      </c>
      <c r="L3452" t="s">
        <v>56</v>
      </c>
      <c r="M3452" s="4">
        <f>+TablaVentas[[#This Row],[Cantidad]]*TablaVentas[[#This Row],[Precio_unitario]]*(1-TablaVentas[[#This Row],[Descuento]])</f>
        <v>1800</v>
      </c>
    </row>
    <row r="3453" spans="1:13" x14ac:dyDescent="0.25">
      <c r="A3453" t="s">
        <v>3523</v>
      </c>
      <c r="B3453">
        <v>45824</v>
      </c>
      <c r="C3453" t="s">
        <v>48</v>
      </c>
      <c r="D3453" t="s">
        <v>64</v>
      </c>
      <c r="E3453" t="s">
        <v>17</v>
      </c>
      <c r="F3453" t="s">
        <v>18</v>
      </c>
      <c r="G3453">
        <v>22</v>
      </c>
      <c r="H3453" s="4">
        <v>1200</v>
      </c>
      <c r="I3453" s="3">
        <v>0.3</v>
      </c>
      <c r="J3453" t="s">
        <v>74</v>
      </c>
      <c r="K3453" t="s">
        <v>62</v>
      </c>
      <c r="L3453" t="s">
        <v>57</v>
      </c>
      <c r="M3453" s="4">
        <f>+TablaVentas[[#This Row],[Cantidad]]*TablaVentas[[#This Row],[Precio_unitario]]*(1-TablaVentas[[#This Row],[Descuento]])</f>
        <v>18480</v>
      </c>
    </row>
    <row r="3454" spans="1:13" x14ac:dyDescent="0.25">
      <c r="A3454" t="s">
        <v>3524</v>
      </c>
      <c r="B3454">
        <v>45706</v>
      </c>
      <c r="C3454" t="s">
        <v>48</v>
      </c>
      <c r="D3454" t="s">
        <v>64</v>
      </c>
      <c r="E3454" t="s">
        <v>17</v>
      </c>
      <c r="F3454" t="s">
        <v>18</v>
      </c>
      <c r="G3454">
        <v>44</v>
      </c>
      <c r="H3454" s="4">
        <v>1200</v>
      </c>
      <c r="I3454" s="3">
        <v>0.3</v>
      </c>
      <c r="J3454" t="s">
        <v>70</v>
      </c>
      <c r="K3454" t="s">
        <v>62</v>
      </c>
      <c r="L3454" t="s">
        <v>57</v>
      </c>
      <c r="M3454" s="4">
        <f>+TablaVentas[[#This Row],[Cantidad]]*TablaVentas[[#This Row],[Precio_unitario]]*(1-TablaVentas[[#This Row],[Descuento]])</f>
        <v>36960</v>
      </c>
    </row>
    <row r="3455" spans="1:13" x14ac:dyDescent="0.25">
      <c r="A3455" t="s">
        <v>3525</v>
      </c>
      <c r="B3455">
        <v>45828</v>
      </c>
      <c r="C3455" t="s">
        <v>46</v>
      </c>
      <c r="D3455" t="s">
        <v>63</v>
      </c>
      <c r="E3455" t="s">
        <v>15</v>
      </c>
      <c r="F3455" t="s">
        <v>16</v>
      </c>
      <c r="G3455">
        <v>42</v>
      </c>
      <c r="H3455" s="4">
        <v>50</v>
      </c>
      <c r="I3455" s="3">
        <v>0.1</v>
      </c>
      <c r="J3455" t="s">
        <v>70</v>
      </c>
      <c r="K3455" t="s">
        <v>59</v>
      </c>
      <c r="L3455" t="s">
        <v>34</v>
      </c>
      <c r="M3455" s="4">
        <f>+TablaVentas[[#This Row],[Cantidad]]*TablaVentas[[#This Row],[Precio_unitario]]*(1-TablaVentas[[#This Row],[Descuento]])</f>
        <v>1890</v>
      </c>
    </row>
    <row r="3456" spans="1:13" x14ac:dyDescent="0.25">
      <c r="A3456" t="s">
        <v>3526</v>
      </c>
      <c r="B3456">
        <v>45863</v>
      </c>
      <c r="C3456" t="s">
        <v>46</v>
      </c>
      <c r="D3456" t="s">
        <v>64</v>
      </c>
      <c r="E3456" t="s">
        <v>17</v>
      </c>
      <c r="F3456" t="s">
        <v>18</v>
      </c>
      <c r="G3456">
        <v>13</v>
      </c>
      <c r="H3456" s="4">
        <v>1200</v>
      </c>
      <c r="I3456" s="3">
        <v>0.3</v>
      </c>
      <c r="J3456" t="s">
        <v>70</v>
      </c>
      <c r="K3456" t="s">
        <v>62</v>
      </c>
      <c r="L3456" t="s">
        <v>57</v>
      </c>
      <c r="M3456" s="4">
        <f>+TablaVentas[[#This Row],[Cantidad]]*TablaVentas[[#This Row],[Precio_unitario]]*(1-TablaVentas[[#This Row],[Descuento]])</f>
        <v>10920</v>
      </c>
    </row>
    <row r="3457" spans="1:13" x14ac:dyDescent="0.25">
      <c r="A3457" t="s">
        <v>3527</v>
      </c>
      <c r="B3457">
        <v>45708</v>
      </c>
      <c r="C3457" t="s">
        <v>48</v>
      </c>
      <c r="D3457" t="s">
        <v>65</v>
      </c>
      <c r="E3457" t="s">
        <v>19</v>
      </c>
      <c r="F3457" t="s">
        <v>16</v>
      </c>
      <c r="G3457">
        <v>14</v>
      </c>
      <c r="H3457" s="4">
        <v>200</v>
      </c>
      <c r="I3457" s="3">
        <v>0.1</v>
      </c>
      <c r="J3457" t="s">
        <v>70</v>
      </c>
      <c r="K3457" t="s">
        <v>61</v>
      </c>
      <c r="L3457" t="s">
        <v>56</v>
      </c>
      <c r="M3457" s="4">
        <f>+TablaVentas[[#This Row],[Cantidad]]*TablaVentas[[#This Row],[Precio_unitario]]*(1-TablaVentas[[#This Row],[Descuento]])</f>
        <v>2520</v>
      </c>
    </row>
    <row r="3458" spans="1:13" x14ac:dyDescent="0.25">
      <c r="A3458" t="s">
        <v>3528</v>
      </c>
      <c r="B3458">
        <v>45709</v>
      </c>
      <c r="C3458" t="s">
        <v>47</v>
      </c>
      <c r="D3458" t="s">
        <v>65</v>
      </c>
      <c r="E3458" t="s">
        <v>19</v>
      </c>
      <c r="F3458" t="s">
        <v>16</v>
      </c>
      <c r="G3458">
        <v>43</v>
      </c>
      <c r="H3458" s="4">
        <v>200</v>
      </c>
      <c r="I3458" s="3">
        <v>0.1</v>
      </c>
      <c r="J3458" t="s">
        <v>74</v>
      </c>
      <c r="K3458" t="s">
        <v>60</v>
      </c>
      <c r="L3458" t="s">
        <v>37</v>
      </c>
      <c r="M3458" s="4">
        <f>+TablaVentas[[#This Row],[Cantidad]]*TablaVentas[[#This Row],[Precio_unitario]]*(1-TablaVentas[[#This Row],[Descuento]])</f>
        <v>7740</v>
      </c>
    </row>
    <row r="3459" spans="1:13" x14ac:dyDescent="0.25">
      <c r="A3459" t="s">
        <v>3529</v>
      </c>
      <c r="B3459">
        <v>45875</v>
      </c>
      <c r="C3459" t="s">
        <v>46</v>
      </c>
      <c r="D3459" t="s">
        <v>66</v>
      </c>
      <c r="E3459" t="s">
        <v>20</v>
      </c>
      <c r="F3459" t="s">
        <v>21</v>
      </c>
      <c r="G3459">
        <v>28</v>
      </c>
      <c r="H3459" s="4">
        <v>800</v>
      </c>
      <c r="I3459" s="3">
        <v>0.2</v>
      </c>
      <c r="J3459" t="s">
        <v>70</v>
      </c>
      <c r="K3459" t="s">
        <v>60</v>
      </c>
      <c r="L3459" t="s">
        <v>37</v>
      </c>
      <c r="M3459" s="4">
        <f>+TablaVentas[[#This Row],[Cantidad]]*TablaVentas[[#This Row],[Precio_unitario]]*(1-TablaVentas[[#This Row],[Descuento]])</f>
        <v>17920</v>
      </c>
    </row>
    <row r="3460" spans="1:13" x14ac:dyDescent="0.25">
      <c r="A3460" t="s">
        <v>3530</v>
      </c>
      <c r="B3460">
        <v>45974</v>
      </c>
      <c r="C3460" t="s">
        <v>45</v>
      </c>
      <c r="D3460" t="s">
        <v>63</v>
      </c>
      <c r="E3460" t="s">
        <v>15</v>
      </c>
      <c r="F3460" t="s">
        <v>16</v>
      </c>
      <c r="G3460">
        <v>40</v>
      </c>
      <c r="H3460" s="4">
        <v>50</v>
      </c>
      <c r="I3460" s="3">
        <v>0.1</v>
      </c>
      <c r="J3460" t="s">
        <v>74</v>
      </c>
      <c r="K3460" t="s">
        <v>60</v>
      </c>
      <c r="L3460" t="s">
        <v>37</v>
      </c>
      <c r="M3460" s="4">
        <f>+TablaVentas[[#This Row],[Cantidad]]*TablaVentas[[#This Row],[Precio_unitario]]*(1-TablaVentas[[#This Row],[Descuento]])</f>
        <v>1800</v>
      </c>
    </row>
    <row r="3461" spans="1:13" x14ac:dyDescent="0.25">
      <c r="A3461" t="s">
        <v>3531</v>
      </c>
      <c r="B3461">
        <v>45928</v>
      </c>
      <c r="C3461" t="s">
        <v>48</v>
      </c>
      <c r="D3461" t="s">
        <v>63</v>
      </c>
      <c r="E3461" t="s">
        <v>15</v>
      </c>
      <c r="F3461" t="s">
        <v>16</v>
      </c>
      <c r="G3461">
        <v>28</v>
      </c>
      <c r="H3461" s="4">
        <v>50</v>
      </c>
      <c r="I3461" s="3">
        <v>0.1</v>
      </c>
      <c r="J3461" t="s">
        <v>70</v>
      </c>
      <c r="K3461" t="s">
        <v>58</v>
      </c>
      <c r="L3461" t="s">
        <v>30</v>
      </c>
      <c r="M3461" s="4">
        <f>+TablaVentas[[#This Row],[Cantidad]]*TablaVentas[[#This Row],[Precio_unitario]]*(1-TablaVentas[[#This Row],[Descuento]])</f>
        <v>1260</v>
      </c>
    </row>
    <row r="3462" spans="1:13" x14ac:dyDescent="0.25">
      <c r="A3462" t="s">
        <v>3532</v>
      </c>
      <c r="B3462">
        <v>45867</v>
      </c>
      <c r="C3462" t="s">
        <v>48</v>
      </c>
      <c r="D3462" t="s">
        <v>66</v>
      </c>
      <c r="E3462" t="s">
        <v>20</v>
      </c>
      <c r="F3462" t="s">
        <v>21</v>
      </c>
      <c r="G3462">
        <v>24</v>
      </c>
      <c r="H3462" s="4">
        <v>800</v>
      </c>
      <c r="I3462" s="3">
        <v>0.2</v>
      </c>
      <c r="J3462" t="s">
        <v>74</v>
      </c>
      <c r="K3462" t="s">
        <v>61</v>
      </c>
      <c r="L3462" t="s">
        <v>56</v>
      </c>
      <c r="M3462" s="4">
        <f>+TablaVentas[[#This Row],[Cantidad]]*TablaVentas[[#This Row],[Precio_unitario]]*(1-TablaVentas[[#This Row],[Descuento]])</f>
        <v>15360</v>
      </c>
    </row>
    <row r="3463" spans="1:13" x14ac:dyDescent="0.25">
      <c r="A3463" t="s">
        <v>3533</v>
      </c>
      <c r="B3463">
        <v>45831</v>
      </c>
      <c r="C3463" t="s">
        <v>46</v>
      </c>
      <c r="D3463" t="s">
        <v>64</v>
      </c>
      <c r="E3463" t="s">
        <v>17</v>
      </c>
      <c r="F3463" t="s">
        <v>18</v>
      </c>
      <c r="G3463">
        <v>27</v>
      </c>
      <c r="H3463" s="4">
        <v>1200</v>
      </c>
      <c r="I3463" s="3">
        <v>0.3</v>
      </c>
      <c r="J3463" t="s">
        <v>70</v>
      </c>
      <c r="K3463" t="s">
        <v>61</v>
      </c>
      <c r="L3463" t="s">
        <v>56</v>
      </c>
      <c r="M3463" s="4">
        <f>+TablaVentas[[#This Row],[Cantidad]]*TablaVentas[[#This Row],[Precio_unitario]]*(1-TablaVentas[[#This Row],[Descuento]])</f>
        <v>22680</v>
      </c>
    </row>
    <row r="3464" spans="1:13" x14ac:dyDescent="0.25">
      <c r="A3464" t="s">
        <v>3534</v>
      </c>
      <c r="B3464">
        <v>45800</v>
      </c>
      <c r="C3464" t="s">
        <v>47</v>
      </c>
      <c r="D3464" t="s">
        <v>66</v>
      </c>
      <c r="E3464" t="s">
        <v>20</v>
      </c>
      <c r="F3464" t="s">
        <v>21</v>
      </c>
      <c r="G3464">
        <v>5</v>
      </c>
      <c r="H3464" s="4">
        <v>800</v>
      </c>
      <c r="I3464" s="3">
        <v>0.2</v>
      </c>
      <c r="J3464" t="s">
        <v>72</v>
      </c>
      <c r="K3464" t="s">
        <v>62</v>
      </c>
      <c r="L3464" t="s">
        <v>57</v>
      </c>
      <c r="M3464" s="4">
        <f>+TablaVentas[[#This Row],[Cantidad]]*TablaVentas[[#This Row],[Precio_unitario]]*(1-TablaVentas[[#This Row],[Descuento]])</f>
        <v>3200</v>
      </c>
    </row>
    <row r="3465" spans="1:13" x14ac:dyDescent="0.25">
      <c r="A3465" t="s">
        <v>3535</v>
      </c>
      <c r="B3465">
        <v>45988</v>
      </c>
      <c r="C3465" t="s">
        <v>48</v>
      </c>
      <c r="D3465" t="s">
        <v>63</v>
      </c>
      <c r="E3465" t="s">
        <v>15</v>
      </c>
      <c r="F3465" t="s">
        <v>16</v>
      </c>
      <c r="G3465">
        <v>14</v>
      </c>
      <c r="H3465" s="4">
        <v>50</v>
      </c>
      <c r="I3465" s="3">
        <v>0.1</v>
      </c>
      <c r="J3465" t="s">
        <v>74</v>
      </c>
      <c r="K3465" t="s">
        <v>59</v>
      </c>
      <c r="L3465" t="s">
        <v>34</v>
      </c>
      <c r="M3465" s="4">
        <f>+TablaVentas[[#This Row],[Cantidad]]*TablaVentas[[#This Row],[Precio_unitario]]*(1-TablaVentas[[#This Row],[Descuento]])</f>
        <v>630</v>
      </c>
    </row>
    <row r="3466" spans="1:13" x14ac:dyDescent="0.25">
      <c r="A3466" t="s">
        <v>3536</v>
      </c>
      <c r="B3466">
        <v>45837</v>
      </c>
      <c r="C3466" t="s">
        <v>46</v>
      </c>
      <c r="D3466" t="s">
        <v>64</v>
      </c>
      <c r="E3466" t="s">
        <v>17</v>
      </c>
      <c r="F3466" t="s">
        <v>18</v>
      </c>
      <c r="G3466">
        <v>18</v>
      </c>
      <c r="H3466" s="4">
        <v>1200</v>
      </c>
      <c r="I3466" s="3">
        <v>0.3</v>
      </c>
      <c r="J3466" t="s">
        <v>74</v>
      </c>
      <c r="K3466" t="s">
        <v>61</v>
      </c>
      <c r="L3466" t="s">
        <v>56</v>
      </c>
      <c r="M3466" s="4">
        <f>+TablaVentas[[#This Row],[Cantidad]]*TablaVentas[[#This Row],[Precio_unitario]]*(1-TablaVentas[[#This Row],[Descuento]])</f>
        <v>15119.999999999998</v>
      </c>
    </row>
    <row r="3467" spans="1:13" x14ac:dyDescent="0.25">
      <c r="A3467" t="s">
        <v>3537</v>
      </c>
      <c r="B3467">
        <v>45786</v>
      </c>
      <c r="C3467" t="s">
        <v>45</v>
      </c>
      <c r="D3467" t="s">
        <v>66</v>
      </c>
      <c r="E3467" t="s">
        <v>20</v>
      </c>
      <c r="F3467" t="s">
        <v>21</v>
      </c>
      <c r="G3467">
        <v>18</v>
      </c>
      <c r="H3467" s="4">
        <v>800</v>
      </c>
      <c r="I3467" s="3">
        <v>0.2</v>
      </c>
      <c r="J3467" t="s">
        <v>70</v>
      </c>
      <c r="K3467" t="s">
        <v>61</v>
      </c>
      <c r="L3467" t="s">
        <v>56</v>
      </c>
      <c r="M3467" s="4">
        <f>+TablaVentas[[#This Row],[Cantidad]]*TablaVentas[[#This Row],[Precio_unitario]]*(1-TablaVentas[[#This Row],[Descuento]])</f>
        <v>11520</v>
      </c>
    </row>
    <row r="3468" spans="1:13" x14ac:dyDescent="0.25">
      <c r="A3468" t="s">
        <v>3538</v>
      </c>
      <c r="B3468">
        <v>45695</v>
      </c>
      <c r="C3468" t="s">
        <v>48</v>
      </c>
      <c r="D3468" t="s">
        <v>66</v>
      </c>
      <c r="E3468" t="s">
        <v>20</v>
      </c>
      <c r="F3468" t="s">
        <v>21</v>
      </c>
      <c r="G3468">
        <v>29</v>
      </c>
      <c r="H3468" s="4">
        <v>800</v>
      </c>
      <c r="I3468" s="3">
        <v>0.2</v>
      </c>
      <c r="J3468" t="s">
        <v>74</v>
      </c>
      <c r="K3468" t="s">
        <v>59</v>
      </c>
      <c r="L3468" t="s">
        <v>34</v>
      </c>
      <c r="M3468" s="4">
        <f>+TablaVentas[[#This Row],[Cantidad]]*TablaVentas[[#This Row],[Precio_unitario]]*(1-TablaVentas[[#This Row],[Descuento]])</f>
        <v>18560</v>
      </c>
    </row>
    <row r="3469" spans="1:13" x14ac:dyDescent="0.25">
      <c r="A3469" t="s">
        <v>3539</v>
      </c>
      <c r="B3469">
        <v>45872</v>
      </c>
      <c r="C3469" t="s">
        <v>46</v>
      </c>
      <c r="D3469" t="s">
        <v>64</v>
      </c>
      <c r="E3469" t="s">
        <v>17</v>
      </c>
      <c r="F3469" t="s">
        <v>18</v>
      </c>
      <c r="G3469">
        <v>14</v>
      </c>
      <c r="H3469" s="4">
        <v>1200</v>
      </c>
      <c r="I3469" s="3">
        <v>0.3</v>
      </c>
      <c r="J3469" t="s">
        <v>72</v>
      </c>
      <c r="K3469" t="s">
        <v>62</v>
      </c>
      <c r="L3469" t="s">
        <v>57</v>
      </c>
      <c r="M3469" s="4">
        <f>+TablaVentas[[#This Row],[Cantidad]]*TablaVentas[[#This Row],[Precio_unitario]]*(1-TablaVentas[[#This Row],[Descuento]])</f>
        <v>11760</v>
      </c>
    </row>
    <row r="3470" spans="1:13" x14ac:dyDescent="0.25">
      <c r="A3470" t="s">
        <v>3540</v>
      </c>
      <c r="B3470">
        <v>45958</v>
      </c>
      <c r="C3470" t="s">
        <v>46</v>
      </c>
      <c r="D3470" t="s">
        <v>65</v>
      </c>
      <c r="E3470" t="s">
        <v>19</v>
      </c>
      <c r="F3470" t="s">
        <v>16</v>
      </c>
      <c r="G3470">
        <v>42</v>
      </c>
      <c r="H3470" s="4">
        <v>200</v>
      </c>
      <c r="I3470" s="3">
        <v>0.1</v>
      </c>
      <c r="J3470" t="s">
        <v>74</v>
      </c>
      <c r="K3470" t="s">
        <v>59</v>
      </c>
      <c r="L3470" t="s">
        <v>34</v>
      </c>
      <c r="M3470" s="4">
        <f>+TablaVentas[[#This Row],[Cantidad]]*TablaVentas[[#This Row],[Precio_unitario]]*(1-TablaVentas[[#This Row],[Descuento]])</f>
        <v>7560</v>
      </c>
    </row>
    <row r="3471" spans="1:13" x14ac:dyDescent="0.25">
      <c r="A3471" t="s">
        <v>3541</v>
      </c>
      <c r="B3471">
        <v>45876</v>
      </c>
      <c r="C3471" t="s">
        <v>48</v>
      </c>
      <c r="D3471" t="s">
        <v>65</v>
      </c>
      <c r="E3471" t="s">
        <v>19</v>
      </c>
      <c r="F3471" t="s">
        <v>16</v>
      </c>
      <c r="G3471">
        <v>36</v>
      </c>
      <c r="H3471" s="4">
        <v>200</v>
      </c>
      <c r="I3471" s="3">
        <v>0.1</v>
      </c>
      <c r="J3471" t="s">
        <v>70</v>
      </c>
      <c r="K3471" t="s">
        <v>61</v>
      </c>
      <c r="L3471" t="s">
        <v>56</v>
      </c>
      <c r="M3471" s="4">
        <f>+TablaVentas[[#This Row],[Cantidad]]*TablaVentas[[#This Row],[Precio_unitario]]*(1-TablaVentas[[#This Row],[Descuento]])</f>
        <v>6480</v>
      </c>
    </row>
    <row r="3472" spans="1:13" x14ac:dyDescent="0.25">
      <c r="A3472" t="s">
        <v>3542</v>
      </c>
      <c r="B3472">
        <v>46016</v>
      </c>
      <c r="C3472" t="s">
        <v>47</v>
      </c>
      <c r="D3472" t="s">
        <v>65</v>
      </c>
      <c r="E3472" t="s">
        <v>19</v>
      </c>
      <c r="F3472" t="s">
        <v>16</v>
      </c>
      <c r="G3472">
        <v>43</v>
      </c>
      <c r="H3472" s="4">
        <v>200</v>
      </c>
      <c r="I3472" s="3">
        <v>0.1</v>
      </c>
      <c r="J3472" t="s">
        <v>70</v>
      </c>
      <c r="K3472" t="s">
        <v>58</v>
      </c>
      <c r="L3472" t="s">
        <v>30</v>
      </c>
      <c r="M3472" s="4">
        <f>+TablaVentas[[#This Row],[Cantidad]]*TablaVentas[[#This Row],[Precio_unitario]]*(1-TablaVentas[[#This Row],[Descuento]])</f>
        <v>7740</v>
      </c>
    </row>
    <row r="3473" spans="1:13" x14ac:dyDescent="0.25">
      <c r="A3473" t="s">
        <v>3543</v>
      </c>
      <c r="B3473">
        <v>45734</v>
      </c>
      <c r="C3473" t="s">
        <v>45</v>
      </c>
      <c r="D3473" t="s">
        <v>64</v>
      </c>
      <c r="E3473" t="s">
        <v>17</v>
      </c>
      <c r="F3473" t="s">
        <v>18</v>
      </c>
      <c r="G3473">
        <v>31</v>
      </c>
      <c r="H3473" s="4">
        <v>1200</v>
      </c>
      <c r="I3473" s="3">
        <v>0.3</v>
      </c>
      <c r="J3473" t="s">
        <v>70</v>
      </c>
      <c r="K3473" t="s">
        <v>62</v>
      </c>
      <c r="L3473" t="s">
        <v>57</v>
      </c>
      <c r="M3473" s="4">
        <f>+TablaVentas[[#This Row],[Cantidad]]*TablaVentas[[#This Row],[Precio_unitario]]*(1-TablaVentas[[#This Row],[Descuento]])</f>
        <v>26040</v>
      </c>
    </row>
    <row r="3474" spans="1:13" x14ac:dyDescent="0.25">
      <c r="A3474" t="s">
        <v>3544</v>
      </c>
      <c r="B3474">
        <v>45950</v>
      </c>
      <c r="C3474" t="s">
        <v>48</v>
      </c>
      <c r="D3474" t="s">
        <v>64</v>
      </c>
      <c r="E3474" t="s">
        <v>17</v>
      </c>
      <c r="F3474" t="s">
        <v>18</v>
      </c>
      <c r="G3474">
        <v>23</v>
      </c>
      <c r="H3474" s="4">
        <v>1200</v>
      </c>
      <c r="I3474" s="3">
        <v>0.3</v>
      </c>
      <c r="J3474" t="s">
        <v>74</v>
      </c>
      <c r="K3474" t="s">
        <v>61</v>
      </c>
      <c r="L3474" t="s">
        <v>56</v>
      </c>
      <c r="M3474" s="4">
        <f>+TablaVentas[[#This Row],[Cantidad]]*TablaVentas[[#This Row],[Precio_unitario]]*(1-TablaVentas[[#This Row],[Descuento]])</f>
        <v>19320</v>
      </c>
    </row>
    <row r="3475" spans="1:13" x14ac:dyDescent="0.25">
      <c r="A3475" t="s">
        <v>3545</v>
      </c>
      <c r="B3475">
        <v>45835</v>
      </c>
      <c r="C3475" t="s">
        <v>48</v>
      </c>
      <c r="D3475" t="s">
        <v>64</v>
      </c>
      <c r="E3475" t="s">
        <v>17</v>
      </c>
      <c r="F3475" t="s">
        <v>18</v>
      </c>
      <c r="G3475">
        <v>26</v>
      </c>
      <c r="H3475" s="4">
        <v>1200</v>
      </c>
      <c r="I3475" s="3">
        <v>0.3</v>
      </c>
      <c r="J3475" t="s">
        <v>70</v>
      </c>
      <c r="K3475" t="s">
        <v>59</v>
      </c>
      <c r="L3475" t="s">
        <v>34</v>
      </c>
      <c r="M3475" s="4">
        <f>+TablaVentas[[#This Row],[Cantidad]]*TablaVentas[[#This Row],[Precio_unitario]]*(1-TablaVentas[[#This Row],[Descuento]])</f>
        <v>21840</v>
      </c>
    </row>
    <row r="3476" spans="1:13" x14ac:dyDescent="0.25">
      <c r="A3476" t="s">
        <v>3546</v>
      </c>
      <c r="B3476">
        <v>45964</v>
      </c>
      <c r="C3476" t="s">
        <v>47</v>
      </c>
      <c r="D3476" t="s">
        <v>63</v>
      </c>
      <c r="E3476" t="s">
        <v>15</v>
      </c>
      <c r="F3476" t="s">
        <v>16</v>
      </c>
      <c r="G3476">
        <v>22</v>
      </c>
      <c r="H3476" s="4">
        <v>50</v>
      </c>
      <c r="I3476" s="3">
        <v>0.1</v>
      </c>
      <c r="J3476" t="s">
        <v>74</v>
      </c>
      <c r="K3476" t="s">
        <v>59</v>
      </c>
      <c r="L3476" t="s">
        <v>34</v>
      </c>
      <c r="M3476" s="4">
        <f>+TablaVentas[[#This Row],[Cantidad]]*TablaVentas[[#This Row],[Precio_unitario]]*(1-TablaVentas[[#This Row],[Descuento]])</f>
        <v>990</v>
      </c>
    </row>
    <row r="3477" spans="1:13" x14ac:dyDescent="0.25">
      <c r="A3477" t="s">
        <v>3547</v>
      </c>
      <c r="B3477">
        <v>45782</v>
      </c>
      <c r="C3477" t="s">
        <v>48</v>
      </c>
      <c r="D3477" t="s">
        <v>66</v>
      </c>
      <c r="E3477" t="s">
        <v>20</v>
      </c>
      <c r="F3477" t="s">
        <v>21</v>
      </c>
      <c r="G3477">
        <v>8</v>
      </c>
      <c r="H3477" s="4">
        <v>800</v>
      </c>
      <c r="I3477" s="3">
        <v>0.2</v>
      </c>
      <c r="J3477" t="s">
        <v>74</v>
      </c>
      <c r="K3477" t="s">
        <v>60</v>
      </c>
      <c r="L3477" t="s">
        <v>37</v>
      </c>
      <c r="M3477" s="4">
        <f>+TablaVentas[[#This Row],[Cantidad]]*TablaVentas[[#This Row],[Precio_unitario]]*(1-TablaVentas[[#This Row],[Descuento]])</f>
        <v>5120</v>
      </c>
    </row>
    <row r="3478" spans="1:13" x14ac:dyDescent="0.25">
      <c r="A3478" t="s">
        <v>3548</v>
      </c>
      <c r="B3478">
        <v>45839</v>
      </c>
      <c r="C3478" t="s">
        <v>48</v>
      </c>
      <c r="D3478" t="s">
        <v>63</v>
      </c>
      <c r="E3478" t="s">
        <v>15</v>
      </c>
      <c r="F3478" t="s">
        <v>16</v>
      </c>
      <c r="G3478">
        <v>18</v>
      </c>
      <c r="H3478" s="4">
        <v>50</v>
      </c>
      <c r="I3478" s="3">
        <v>0.1</v>
      </c>
      <c r="J3478" t="s">
        <v>70</v>
      </c>
      <c r="K3478" t="s">
        <v>60</v>
      </c>
      <c r="L3478" t="s">
        <v>37</v>
      </c>
      <c r="M3478" s="4">
        <f>+TablaVentas[[#This Row],[Cantidad]]*TablaVentas[[#This Row],[Precio_unitario]]*(1-TablaVentas[[#This Row],[Descuento]])</f>
        <v>810</v>
      </c>
    </row>
    <row r="3479" spans="1:13" x14ac:dyDescent="0.25">
      <c r="A3479" t="s">
        <v>3549</v>
      </c>
      <c r="B3479">
        <v>45707</v>
      </c>
      <c r="C3479" t="s">
        <v>45</v>
      </c>
      <c r="D3479" t="s">
        <v>66</v>
      </c>
      <c r="E3479" t="s">
        <v>20</v>
      </c>
      <c r="F3479" t="s">
        <v>21</v>
      </c>
      <c r="G3479">
        <v>15</v>
      </c>
      <c r="H3479" s="4">
        <v>800</v>
      </c>
      <c r="I3479" s="3">
        <v>0.2</v>
      </c>
      <c r="J3479" t="s">
        <v>72</v>
      </c>
      <c r="K3479" t="s">
        <v>58</v>
      </c>
      <c r="L3479" t="s">
        <v>30</v>
      </c>
      <c r="M3479" s="4">
        <f>+TablaVentas[[#This Row],[Cantidad]]*TablaVentas[[#This Row],[Precio_unitario]]*(1-TablaVentas[[#This Row],[Descuento]])</f>
        <v>9600</v>
      </c>
    </row>
    <row r="3480" spans="1:13" x14ac:dyDescent="0.25">
      <c r="A3480" t="s">
        <v>3550</v>
      </c>
      <c r="B3480">
        <v>45719</v>
      </c>
      <c r="C3480" t="s">
        <v>48</v>
      </c>
      <c r="D3480" t="s">
        <v>63</v>
      </c>
      <c r="E3480" t="s">
        <v>15</v>
      </c>
      <c r="F3480" t="s">
        <v>16</v>
      </c>
      <c r="G3480">
        <v>44</v>
      </c>
      <c r="H3480" s="4">
        <v>50</v>
      </c>
      <c r="I3480" s="3">
        <v>0.1</v>
      </c>
      <c r="J3480" t="s">
        <v>70</v>
      </c>
      <c r="K3480" t="s">
        <v>60</v>
      </c>
      <c r="L3480" t="s">
        <v>37</v>
      </c>
      <c r="M3480" s="4">
        <f>+TablaVentas[[#This Row],[Cantidad]]*TablaVentas[[#This Row],[Precio_unitario]]*(1-TablaVentas[[#This Row],[Descuento]])</f>
        <v>1980</v>
      </c>
    </row>
    <row r="3481" spans="1:13" x14ac:dyDescent="0.25">
      <c r="A3481" t="s">
        <v>3551</v>
      </c>
      <c r="B3481">
        <v>45789</v>
      </c>
      <c r="C3481" t="s">
        <v>48</v>
      </c>
      <c r="D3481" t="s">
        <v>65</v>
      </c>
      <c r="E3481" t="s">
        <v>19</v>
      </c>
      <c r="F3481" t="s">
        <v>16</v>
      </c>
      <c r="G3481">
        <v>26</v>
      </c>
      <c r="H3481" s="4">
        <v>200</v>
      </c>
      <c r="I3481" s="3">
        <v>0.1</v>
      </c>
      <c r="J3481" t="s">
        <v>74</v>
      </c>
      <c r="K3481" t="s">
        <v>58</v>
      </c>
      <c r="L3481" t="s">
        <v>30</v>
      </c>
      <c r="M3481" s="4">
        <f>+TablaVentas[[#This Row],[Cantidad]]*TablaVentas[[#This Row],[Precio_unitario]]*(1-TablaVentas[[#This Row],[Descuento]])</f>
        <v>4680</v>
      </c>
    </row>
    <row r="3482" spans="1:13" x14ac:dyDescent="0.25">
      <c r="A3482" t="s">
        <v>3552</v>
      </c>
      <c r="B3482">
        <v>45673</v>
      </c>
      <c r="C3482" t="s">
        <v>48</v>
      </c>
      <c r="D3482" t="s">
        <v>66</v>
      </c>
      <c r="E3482" t="s">
        <v>20</v>
      </c>
      <c r="F3482" t="s">
        <v>21</v>
      </c>
      <c r="G3482">
        <v>35</v>
      </c>
      <c r="H3482" s="4">
        <v>800</v>
      </c>
      <c r="I3482" s="3">
        <v>0.2</v>
      </c>
      <c r="J3482" t="s">
        <v>72</v>
      </c>
      <c r="K3482" t="s">
        <v>59</v>
      </c>
      <c r="L3482" t="s">
        <v>34</v>
      </c>
      <c r="M3482" s="4">
        <f>+TablaVentas[[#This Row],[Cantidad]]*TablaVentas[[#This Row],[Precio_unitario]]*(1-TablaVentas[[#This Row],[Descuento]])</f>
        <v>22400</v>
      </c>
    </row>
    <row r="3483" spans="1:13" x14ac:dyDescent="0.25">
      <c r="A3483" t="s">
        <v>3553</v>
      </c>
      <c r="B3483">
        <v>45971</v>
      </c>
      <c r="C3483" t="s">
        <v>48</v>
      </c>
      <c r="D3483" t="s">
        <v>66</v>
      </c>
      <c r="E3483" t="s">
        <v>20</v>
      </c>
      <c r="F3483" t="s">
        <v>21</v>
      </c>
      <c r="G3483">
        <v>32</v>
      </c>
      <c r="H3483" s="4">
        <v>800</v>
      </c>
      <c r="I3483" s="3">
        <v>0.2</v>
      </c>
      <c r="J3483" t="s">
        <v>70</v>
      </c>
      <c r="K3483" t="s">
        <v>61</v>
      </c>
      <c r="L3483" t="s">
        <v>56</v>
      </c>
      <c r="M3483" s="4">
        <f>+TablaVentas[[#This Row],[Cantidad]]*TablaVentas[[#This Row],[Precio_unitario]]*(1-TablaVentas[[#This Row],[Descuento]])</f>
        <v>20480</v>
      </c>
    </row>
    <row r="3484" spans="1:13" x14ac:dyDescent="0.25">
      <c r="A3484" t="s">
        <v>3554</v>
      </c>
      <c r="B3484">
        <v>45721</v>
      </c>
      <c r="C3484" t="s">
        <v>46</v>
      </c>
      <c r="D3484" t="s">
        <v>63</v>
      </c>
      <c r="E3484" t="s">
        <v>15</v>
      </c>
      <c r="F3484" t="s">
        <v>16</v>
      </c>
      <c r="G3484">
        <v>37</v>
      </c>
      <c r="H3484" s="4">
        <v>50</v>
      </c>
      <c r="I3484" s="3">
        <v>0.1</v>
      </c>
      <c r="J3484" t="s">
        <v>70</v>
      </c>
      <c r="K3484" t="s">
        <v>59</v>
      </c>
      <c r="L3484" t="s">
        <v>34</v>
      </c>
      <c r="M3484" s="4">
        <f>+TablaVentas[[#This Row],[Cantidad]]*TablaVentas[[#This Row],[Precio_unitario]]*(1-TablaVentas[[#This Row],[Descuento]])</f>
        <v>1665</v>
      </c>
    </row>
    <row r="3485" spans="1:13" x14ac:dyDescent="0.25">
      <c r="A3485" t="s">
        <v>3555</v>
      </c>
      <c r="B3485">
        <v>45684</v>
      </c>
      <c r="C3485" t="s">
        <v>48</v>
      </c>
      <c r="D3485" t="s">
        <v>66</v>
      </c>
      <c r="E3485" t="s">
        <v>20</v>
      </c>
      <c r="F3485" t="s">
        <v>21</v>
      </c>
      <c r="G3485">
        <v>7</v>
      </c>
      <c r="H3485" s="4">
        <v>800</v>
      </c>
      <c r="I3485" s="3">
        <v>0.2</v>
      </c>
      <c r="J3485" t="s">
        <v>72</v>
      </c>
      <c r="K3485" t="s">
        <v>61</v>
      </c>
      <c r="L3485" t="s">
        <v>56</v>
      </c>
      <c r="M3485" s="4">
        <f>+TablaVentas[[#This Row],[Cantidad]]*TablaVentas[[#This Row],[Precio_unitario]]*(1-TablaVentas[[#This Row],[Descuento]])</f>
        <v>4480</v>
      </c>
    </row>
    <row r="3486" spans="1:13" x14ac:dyDescent="0.25">
      <c r="A3486" t="s">
        <v>3556</v>
      </c>
      <c r="B3486">
        <v>46002</v>
      </c>
      <c r="C3486" t="s">
        <v>47</v>
      </c>
      <c r="D3486" t="s">
        <v>65</v>
      </c>
      <c r="E3486" t="s">
        <v>19</v>
      </c>
      <c r="F3486" t="s">
        <v>16</v>
      </c>
      <c r="G3486">
        <v>22</v>
      </c>
      <c r="H3486" s="4">
        <v>200</v>
      </c>
      <c r="I3486" s="3">
        <v>0.1</v>
      </c>
      <c r="J3486" t="s">
        <v>70</v>
      </c>
      <c r="K3486" t="s">
        <v>58</v>
      </c>
      <c r="L3486" t="s">
        <v>30</v>
      </c>
      <c r="M3486" s="4">
        <f>+TablaVentas[[#This Row],[Cantidad]]*TablaVentas[[#This Row],[Precio_unitario]]*(1-TablaVentas[[#This Row],[Descuento]])</f>
        <v>3960</v>
      </c>
    </row>
    <row r="3487" spans="1:13" x14ac:dyDescent="0.25">
      <c r="A3487" t="s">
        <v>3557</v>
      </c>
      <c r="B3487">
        <v>45913</v>
      </c>
      <c r="C3487" t="s">
        <v>48</v>
      </c>
      <c r="D3487" t="s">
        <v>63</v>
      </c>
      <c r="E3487" t="s">
        <v>15</v>
      </c>
      <c r="F3487" t="s">
        <v>16</v>
      </c>
      <c r="G3487">
        <v>22</v>
      </c>
      <c r="H3487" s="4">
        <v>50</v>
      </c>
      <c r="I3487" s="3">
        <v>0.1</v>
      </c>
      <c r="J3487" t="s">
        <v>74</v>
      </c>
      <c r="K3487" t="s">
        <v>59</v>
      </c>
      <c r="L3487" t="s">
        <v>34</v>
      </c>
      <c r="M3487" s="4">
        <f>+TablaVentas[[#This Row],[Cantidad]]*TablaVentas[[#This Row],[Precio_unitario]]*(1-TablaVentas[[#This Row],[Descuento]])</f>
        <v>990</v>
      </c>
    </row>
    <row r="3488" spans="1:13" x14ac:dyDescent="0.25">
      <c r="A3488" t="s">
        <v>3558</v>
      </c>
      <c r="B3488">
        <v>45711</v>
      </c>
      <c r="C3488" t="s">
        <v>48</v>
      </c>
      <c r="D3488" t="s">
        <v>63</v>
      </c>
      <c r="E3488" t="s">
        <v>15</v>
      </c>
      <c r="F3488" t="s">
        <v>16</v>
      </c>
      <c r="G3488">
        <v>27</v>
      </c>
      <c r="H3488" s="4">
        <v>50</v>
      </c>
      <c r="I3488" s="3">
        <v>0.1</v>
      </c>
      <c r="J3488" t="s">
        <v>70</v>
      </c>
      <c r="K3488" t="s">
        <v>59</v>
      </c>
      <c r="L3488" t="s">
        <v>34</v>
      </c>
      <c r="M3488" s="4">
        <f>+TablaVentas[[#This Row],[Cantidad]]*TablaVentas[[#This Row],[Precio_unitario]]*(1-TablaVentas[[#This Row],[Descuento]])</f>
        <v>1215</v>
      </c>
    </row>
    <row r="3489" spans="1:13" x14ac:dyDescent="0.25">
      <c r="A3489" t="s">
        <v>3559</v>
      </c>
      <c r="B3489">
        <v>45858</v>
      </c>
      <c r="C3489" t="s">
        <v>45</v>
      </c>
      <c r="D3489" t="s">
        <v>63</v>
      </c>
      <c r="E3489" t="s">
        <v>15</v>
      </c>
      <c r="F3489" t="s">
        <v>16</v>
      </c>
      <c r="G3489">
        <v>15</v>
      </c>
      <c r="H3489" s="4">
        <v>50</v>
      </c>
      <c r="I3489" s="3">
        <v>0.1</v>
      </c>
      <c r="J3489" t="s">
        <v>72</v>
      </c>
      <c r="K3489" t="s">
        <v>62</v>
      </c>
      <c r="L3489" t="s">
        <v>57</v>
      </c>
      <c r="M3489" s="4">
        <f>+TablaVentas[[#This Row],[Cantidad]]*TablaVentas[[#This Row],[Precio_unitario]]*(1-TablaVentas[[#This Row],[Descuento]])</f>
        <v>675</v>
      </c>
    </row>
    <row r="3490" spans="1:13" x14ac:dyDescent="0.25">
      <c r="A3490" t="s">
        <v>3560</v>
      </c>
      <c r="B3490">
        <v>45686</v>
      </c>
      <c r="C3490" t="s">
        <v>47</v>
      </c>
      <c r="D3490" t="s">
        <v>65</v>
      </c>
      <c r="E3490" t="s">
        <v>19</v>
      </c>
      <c r="F3490" t="s">
        <v>16</v>
      </c>
      <c r="G3490">
        <v>24</v>
      </c>
      <c r="H3490" s="4">
        <v>200</v>
      </c>
      <c r="I3490" s="3">
        <v>0.1</v>
      </c>
      <c r="J3490" t="s">
        <v>70</v>
      </c>
      <c r="K3490" t="s">
        <v>59</v>
      </c>
      <c r="L3490" t="s">
        <v>34</v>
      </c>
      <c r="M3490" s="4">
        <f>+TablaVentas[[#This Row],[Cantidad]]*TablaVentas[[#This Row],[Precio_unitario]]*(1-TablaVentas[[#This Row],[Descuento]])</f>
        <v>4320</v>
      </c>
    </row>
    <row r="3491" spans="1:13" x14ac:dyDescent="0.25">
      <c r="A3491" t="s">
        <v>3561</v>
      </c>
      <c r="B3491">
        <v>45835</v>
      </c>
      <c r="C3491" t="s">
        <v>46</v>
      </c>
      <c r="D3491" t="s">
        <v>63</v>
      </c>
      <c r="E3491" t="s">
        <v>15</v>
      </c>
      <c r="F3491" t="s">
        <v>16</v>
      </c>
      <c r="G3491">
        <v>40</v>
      </c>
      <c r="H3491" s="4">
        <v>50</v>
      </c>
      <c r="I3491" s="3">
        <v>0.1</v>
      </c>
      <c r="J3491" t="s">
        <v>70</v>
      </c>
      <c r="K3491" t="s">
        <v>58</v>
      </c>
      <c r="L3491" t="s">
        <v>30</v>
      </c>
      <c r="M3491" s="4">
        <f>+TablaVentas[[#This Row],[Cantidad]]*TablaVentas[[#This Row],[Precio_unitario]]*(1-TablaVentas[[#This Row],[Descuento]])</f>
        <v>1800</v>
      </c>
    </row>
    <row r="3492" spans="1:13" x14ac:dyDescent="0.25">
      <c r="A3492" t="s">
        <v>3562</v>
      </c>
      <c r="B3492">
        <v>45949</v>
      </c>
      <c r="C3492" t="s">
        <v>46</v>
      </c>
      <c r="D3492" t="s">
        <v>63</v>
      </c>
      <c r="E3492" t="s">
        <v>15</v>
      </c>
      <c r="F3492" t="s">
        <v>16</v>
      </c>
      <c r="G3492">
        <v>14</v>
      </c>
      <c r="H3492" s="4">
        <v>50</v>
      </c>
      <c r="I3492" s="3">
        <v>0.1</v>
      </c>
      <c r="J3492" t="s">
        <v>74</v>
      </c>
      <c r="K3492" t="s">
        <v>61</v>
      </c>
      <c r="L3492" t="s">
        <v>56</v>
      </c>
      <c r="M3492" s="4">
        <f>+TablaVentas[[#This Row],[Cantidad]]*TablaVentas[[#This Row],[Precio_unitario]]*(1-TablaVentas[[#This Row],[Descuento]])</f>
        <v>630</v>
      </c>
    </row>
    <row r="3493" spans="1:13" x14ac:dyDescent="0.25">
      <c r="A3493" t="s">
        <v>3563</v>
      </c>
      <c r="B3493">
        <v>45768</v>
      </c>
      <c r="C3493" t="s">
        <v>47</v>
      </c>
      <c r="D3493" t="s">
        <v>64</v>
      </c>
      <c r="E3493" t="s">
        <v>17</v>
      </c>
      <c r="F3493" t="s">
        <v>18</v>
      </c>
      <c r="G3493">
        <v>29</v>
      </c>
      <c r="H3493" s="4">
        <v>1200</v>
      </c>
      <c r="I3493" s="3">
        <v>0.3</v>
      </c>
      <c r="J3493" t="s">
        <v>74</v>
      </c>
      <c r="K3493" t="s">
        <v>60</v>
      </c>
      <c r="L3493" t="s">
        <v>37</v>
      </c>
      <c r="M3493" s="4">
        <f>+TablaVentas[[#This Row],[Cantidad]]*TablaVentas[[#This Row],[Precio_unitario]]*(1-TablaVentas[[#This Row],[Descuento]])</f>
        <v>24360</v>
      </c>
    </row>
    <row r="3494" spans="1:13" x14ac:dyDescent="0.25">
      <c r="A3494" t="s">
        <v>3564</v>
      </c>
      <c r="B3494">
        <v>45780</v>
      </c>
      <c r="C3494" t="s">
        <v>46</v>
      </c>
      <c r="D3494" t="s">
        <v>64</v>
      </c>
      <c r="E3494" t="s">
        <v>17</v>
      </c>
      <c r="F3494" t="s">
        <v>18</v>
      </c>
      <c r="G3494">
        <v>32</v>
      </c>
      <c r="H3494" s="4">
        <v>1200</v>
      </c>
      <c r="I3494" s="3">
        <v>0.3</v>
      </c>
      <c r="J3494" t="s">
        <v>70</v>
      </c>
      <c r="K3494" t="s">
        <v>60</v>
      </c>
      <c r="L3494" t="s">
        <v>37</v>
      </c>
      <c r="M3494" s="4">
        <f>+TablaVentas[[#This Row],[Cantidad]]*TablaVentas[[#This Row],[Precio_unitario]]*(1-TablaVentas[[#This Row],[Descuento]])</f>
        <v>26880</v>
      </c>
    </row>
    <row r="3495" spans="1:13" x14ac:dyDescent="0.25">
      <c r="A3495" t="s">
        <v>3565</v>
      </c>
      <c r="B3495">
        <v>45862</v>
      </c>
      <c r="C3495" t="s">
        <v>45</v>
      </c>
      <c r="D3495" t="s">
        <v>63</v>
      </c>
      <c r="E3495" t="s">
        <v>15</v>
      </c>
      <c r="F3495" t="s">
        <v>16</v>
      </c>
      <c r="G3495">
        <v>14</v>
      </c>
      <c r="H3495" s="4">
        <v>50</v>
      </c>
      <c r="I3495" s="3">
        <v>0.1</v>
      </c>
      <c r="J3495" t="s">
        <v>70</v>
      </c>
      <c r="K3495" t="s">
        <v>62</v>
      </c>
      <c r="L3495" t="s">
        <v>57</v>
      </c>
      <c r="M3495" s="4">
        <f>+TablaVentas[[#This Row],[Cantidad]]*TablaVentas[[#This Row],[Precio_unitario]]*(1-TablaVentas[[#This Row],[Descuento]])</f>
        <v>630</v>
      </c>
    </row>
    <row r="3496" spans="1:13" x14ac:dyDescent="0.25">
      <c r="A3496" t="s">
        <v>3566</v>
      </c>
      <c r="B3496">
        <v>45949</v>
      </c>
      <c r="C3496" t="s">
        <v>46</v>
      </c>
      <c r="D3496" t="s">
        <v>63</v>
      </c>
      <c r="E3496" t="s">
        <v>15</v>
      </c>
      <c r="F3496" t="s">
        <v>16</v>
      </c>
      <c r="G3496">
        <v>36</v>
      </c>
      <c r="H3496" s="4">
        <v>50</v>
      </c>
      <c r="I3496" s="3">
        <v>0.1</v>
      </c>
      <c r="J3496" t="s">
        <v>72</v>
      </c>
      <c r="K3496" t="s">
        <v>60</v>
      </c>
      <c r="L3496" t="s">
        <v>37</v>
      </c>
      <c r="M3496" s="4">
        <f>+TablaVentas[[#This Row],[Cantidad]]*TablaVentas[[#This Row],[Precio_unitario]]*(1-TablaVentas[[#This Row],[Descuento]])</f>
        <v>1620</v>
      </c>
    </row>
    <row r="3497" spans="1:13" x14ac:dyDescent="0.25">
      <c r="A3497" t="s">
        <v>3567</v>
      </c>
      <c r="B3497">
        <v>45826</v>
      </c>
      <c r="C3497" t="s">
        <v>45</v>
      </c>
      <c r="D3497" t="s">
        <v>65</v>
      </c>
      <c r="E3497" t="s">
        <v>19</v>
      </c>
      <c r="F3497" t="s">
        <v>16</v>
      </c>
      <c r="G3497">
        <v>30</v>
      </c>
      <c r="H3497" s="4">
        <v>200</v>
      </c>
      <c r="I3497" s="3">
        <v>0.1</v>
      </c>
      <c r="J3497" t="s">
        <v>70</v>
      </c>
      <c r="K3497" t="s">
        <v>59</v>
      </c>
      <c r="L3497" t="s">
        <v>34</v>
      </c>
      <c r="M3497" s="4">
        <f>+TablaVentas[[#This Row],[Cantidad]]*TablaVentas[[#This Row],[Precio_unitario]]*(1-TablaVentas[[#This Row],[Descuento]])</f>
        <v>5400</v>
      </c>
    </row>
    <row r="3498" spans="1:13" x14ac:dyDescent="0.25">
      <c r="A3498" t="s">
        <v>3568</v>
      </c>
      <c r="B3498">
        <v>45892</v>
      </c>
      <c r="C3498" t="s">
        <v>48</v>
      </c>
      <c r="D3498" t="s">
        <v>65</v>
      </c>
      <c r="E3498" t="s">
        <v>19</v>
      </c>
      <c r="F3498" t="s">
        <v>16</v>
      </c>
      <c r="G3498">
        <v>19</v>
      </c>
      <c r="H3498" s="4">
        <v>200</v>
      </c>
      <c r="I3498" s="3">
        <v>0.1</v>
      </c>
      <c r="J3498" t="s">
        <v>72</v>
      </c>
      <c r="K3498" t="s">
        <v>60</v>
      </c>
      <c r="L3498" t="s">
        <v>37</v>
      </c>
      <c r="M3498" s="4">
        <f>+TablaVentas[[#This Row],[Cantidad]]*TablaVentas[[#This Row],[Precio_unitario]]*(1-TablaVentas[[#This Row],[Descuento]])</f>
        <v>3420</v>
      </c>
    </row>
    <row r="3499" spans="1:13" x14ac:dyDescent="0.25">
      <c r="A3499" t="s">
        <v>3569</v>
      </c>
      <c r="B3499">
        <v>45995</v>
      </c>
      <c r="C3499" t="s">
        <v>46</v>
      </c>
      <c r="D3499" t="s">
        <v>63</v>
      </c>
      <c r="E3499" t="s">
        <v>15</v>
      </c>
      <c r="F3499" t="s">
        <v>16</v>
      </c>
      <c r="G3499">
        <v>17</v>
      </c>
      <c r="H3499" s="4">
        <v>50</v>
      </c>
      <c r="I3499" s="3">
        <v>0.1</v>
      </c>
      <c r="J3499" t="s">
        <v>72</v>
      </c>
      <c r="K3499" t="s">
        <v>60</v>
      </c>
      <c r="L3499" t="s">
        <v>37</v>
      </c>
      <c r="M3499" s="4">
        <f>+TablaVentas[[#This Row],[Cantidad]]*TablaVentas[[#This Row],[Precio_unitario]]*(1-TablaVentas[[#This Row],[Descuento]])</f>
        <v>765</v>
      </c>
    </row>
    <row r="3500" spans="1:13" x14ac:dyDescent="0.25">
      <c r="A3500" t="s">
        <v>3570</v>
      </c>
      <c r="B3500">
        <v>45722</v>
      </c>
      <c r="C3500" t="s">
        <v>48</v>
      </c>
      <c r="D3500" t="s">
        <v>65</v>
      </c>
      <c r="E3500" t="s">
        <v>19</v>
      </c>
      <c r="F3500" t="s">
        <v>16</v>
      </c>
      <c r="G3500">
        <v>6</v>
      </c>
      <c r="H3500" s="4">
        <v>200</v>
      </c>
      <c r="I3500" s="3">
        <v>0.1</v>
      </c>
      <c r="J3500" t="s">
        <v>70</v>
      </c>
      <c r="K3500" t="s">
        <v>61</v>
      </c>
      <c r="L3500" t="s">
        <v>56</v>
      </c>
      <c r="M3500" s="4">
        <f>+TablaVentas[[#This Row],[Cantidad]]*TablaVentas[[#This Row],[Precio_unitario]]*(1-TablaVentas[[#This Row],[Descuento]])</f>
        <v>1080</v>
      </c>
    </row>
    <row r="3501" spans="1:13" x14ac:dyDescent="0.25">
      <c r="A3501" t="s">
        <v>3571</v>
      </c>
      <c r="B3501">
        <v>45995</v>
      </c>
      <c r="C3501" t="s">
        <v>45</v>
      </c>
      <c r="D3501" t="s">
        <v>63</v>
      </c>
      <c r="E3501" t="s">
        <v>15</v>
      </c>
      <c r="F3501" t="s">
        <v>16</v>
      </c>
      <c r="G3501">
        <v>29</v>
      </c>
      <c r="H3501" s="4">
        <v>50</v>
      </c>
      <c r="I3501" s="3">
        <v>0.1</v>
      </c>
      <c r="J3501" t="s">
        <v>70</v>
      </c>
      <c r="K3501" t="s">
        <v>62</v>
      </c>
      <c r="L3501" t="s">
        <v>57</v>
      </c>
      <c r="M3501" s="4">
        <f>+TablaVentas[[#This Row],[Cantidad]]*TablaVentas[[#This Row],[Precio_unitario]]*(1-TablaVentas[[#This Row],[Descuento]])</f>
        <v>1305</v>
      </c>
    </row>
    <row r="3502" spans="1:13" x14ac:dyDescent="0.25">
      <c r="A3502" t="s">
        <v>3572</v>
      </c>
      <c r="B3502">
        <v>45883</v>
      </c>
      <c r="C3502" t="s">
        <v>46</v>
      </c>
      <c r="D3502" t="s">
        <v>63</v>
      </c>
      <c r="E3502" t="s">
        <v>15</v>
      </c>
      <c r="F3502" t="s">
        <v>16</v>
      </c>
      <c r="G3502">
        <v>28</v>
      </c>
      <c r="H3502" s="4">
        <v>50</v>
      </c>
      <c r="I3502" s="3">
        <v>0.1</v>
      </c>
      <c r="J3502" t="s">
        <v>70</v>
      </c>
      <c r="K3502" t="s">
        <v>62</v>
      </c>
      <c r="L3502" t="s">
        <v>57</v>
      </c>
      <c r="M3502" s="4">
        <f>+TablaVentas[[#This Row],[Cantidad]]*TablaVentas[[#This Row],[Precio_unitario]]*(1-TablaVentas[[#This Row],[Descuento]])</f>
        <v>1260</v>
      </c>
    </row>
    <row r="3503" spans="1:13" x14ac:dyDescent="0.25">
      <c r="A3503" t="s">
        <v>3573</v>
      </c>
      <c r="B3503">
        <v>45781</v>
      </c>
      <c r="C3503" t="s">
        <v>47</v>
      </c>
      <c r="D3503" t="s">
        <v>66</v>
      </c>
      <c r="E3503" t="s">
        <v>20</v>
      </c>
      <c r="F3503" t="s">
        <v>21</v>
      </c>
      <c r="G3503">
        <v>17</v>
      </c>
      <c r="H3503" s="4">
        <v>800</v>
      </c>
      <c r="I3503" s="3">
        <v>0.2</v>
      </c>
      <c r="J3503" t="s">
        <v>70</v>
      </c>
      <c r="K3503" t="s">
        <v>61</v>
      </c>
      <c r="L3503" t="s">
        <v>56</v>
      </c>
      <c r="M3503" s="4">
        <f>+TablaVentas[[#This Row],[Cantidad]]*TablaVentas[[#This Row],[Precio_unitario]]*(1-TablaVentas[[#This Row],[Descuento]])</f>
        <v>10880</v>
      </c>
    </row>
    <row r="3504" spans="1:13" x14ac:dyDescent="0.25">
      <c r="A3504" t="s">
        <v>3574</v>
      </c>
      <c r="B3504">
        <v>45975</v>
      </c>
      <c r="C3504" t="s">
        <v>46</v>
      </c>
      <c r="D3504" t="s">
        <v>64</v>
      </c>
      <c r="E3504" t="s">
        <v>17</v>
      </c>
      <c r="F3504" t="s">
        <v>18</v>
      </c>
      <c r="G3504">
        <v>12</v>
      </c>
      <c r="H3504" s="4">
        <v>1200</v>
      </c>
      <c r="I3504" s="3">
        <v>0.3</v>
      </c>
      <c r="J3504" t="s">
        <v>70</v>
      </c>
      <c r="K3504" t="s">
        <v>61</v>
      </c>
      <c r="L3504" t="s">
        <v>56</v>
      </c>
      <c r="M3504" s="4">
        <f>+TablaVentas[[#This Row],[Cantidad]]*TablaVentas[[#This Row],[Precio_unitario]]*(1-TablaVentas[[#This Row],[Descuento]])</f>
        <v>10080</v>
      </c>
    </row>
    <row r="3505" spans="1:13" x14ac:dyDescent="0.25">
      <c r="A3505" t="s">
        <v>3575</v>
      </c>
      <c r="B3505">
        <v>45734</v>
      </c>
      <c r="C3505" t="s">
        <v>48</v>
      </c>
      <c r="D3505" t="s">
        <v>65</v>
      </c>
      <c r="E3505" t="s">
        <v>19</v>
      </c>
      <c r="F3505" t="s">
        <v>16</v>
      </c>
      <c r="G3505">
        <v>23</v>
      </c>
      <c r="H3505" s="4">
        <v>200</v>
      </c>
      <c r="I3505" s="3">
        <v>0.1</v>
      </c>
      <c r="J3505" t="s">
        <v>74</v>
      </c>
      <c r="K3505" t="s">
        <v>62</v>
      </c>
      <c r="L3505" t="s">
        <v>57</v>
      </c>
      <c r="M3505" s="4">
        <f>+TablaVentas[[#This Row],[Cantidad]]*TablaVentas[[#This Row],[Precio_unitario]]*(1-TablaVentas[[#This Row],[Descuento]])</f>
        <v>4140</v>
      </c>
    </row>
    <row r="3506" spans="1:13" x14ac:dyDescent="0.25">
      <c r="A3506" t="s">
        <v>3576</v>
      </c>
      <c r="B3506">
        <v>45865</v>
      </c>
      <c r="C3506" t="s">
        <v>45</v>
      </c>
      <c r="D3506" t="s">
        <v>65</v>
      </c>
      <c r="E3506" t="s">
        <v>19</v>
      </c>
      <c r="F3506" t="s">
        <v>16</v>
      </c>
      <c r="G3506">
        <v>39</v>
      </c>
      <c r="H3506" s="4">
        <v>200</v>
      </c>
      <c r="I3506" s="3">
        <v>0.1</v>
      </c>
      <c r="J3506" t="s">
        <v>74</v>
      </c>
      <c r="K3506" t="s">
        <v>60</v>
      </c>
      <c r="L3506" t="s">
        <v>37</v>
      </c>
      <c r="M3506" s="4">
        <f>+TablaVentas[[#This Row],[Cantidad]]*TablaVentas[[#This Row],[Precio_unitario]]*(1-TablaVentas[[#This Row],[Descuento]])</f>
        <v>7020</v>
      </c>
    </row>
    <row r="3507" spans="1:13" x14ac:dyDescent="0.25">
      <c r="A3507" t="s">
        <v>3577</v>
      </c>
      <c r="B3507">
        <v>45801</v>
      </c>
      <c r="C3507" t="s">
        <v>48</v>
      </c>
      <c r="D3507" t="s">
        <v>65</v>
      </c>
      <c r="E3507" t="s">
        <v>19</v>
      </c>
      <c r="F3507" t="s">
        <v>16</v>
      </c>
      <c r="G3507">
        <v>45</v>
      </c>
      <c r="H3507" s="4">
        <v>200</v>
      </c>
      <c r="I3507" s="3">
        <v>0.1</v>
      </c>
      <c r="J3507" t="s">
        <v>70</v>
      </c>
      <c r="K3507" t="s">
        <v>61</v>
      </c>
      <c r="L3507" t="s">
        <v>56</v>
      </c>
      <c r="M3507" s="4">
        <f>+TablaVentas[[#This Row],[Cantidad]]*TablaVentas[[#This Row],[Precio_unitario]]*(1-TablaVentas[[#This Row],[Descuento]])</f>
        <v>8100</v>
      </c>
    </row>
    <row r="3508" spans="1:13" x14ac:dyDescent="0.25">
      <c r="A3508" t="s">
        <v>3578</v>
      </c>
      <c r="B3508">
        <v>45799</v>
      </c>
      <c r="C3508" t="s">
        <v>47</v>
      </c>
      <c r="D3508" t="s">
        <v>64</v>
      </c>
      <c r="E3508" t="s">
        <v>17</v>
      </c>
      <c r="F3508" t="s">
        <v>18</v>
      </c>
      <c r="G3508">
        <v>36</v>
      </c>
      <c r="H3508" s="4">
        <v>1200</v>
      </c>
      <c r="I3508" s="3">
        <v>0.3</v>
      </c>
      <c r="J3508" t="s">
        <v>74</v>
      </c>
      <c r="K3508" t="s">
        <v>62</v>
      </c>
      <c r="L3508" t="s">
        <v>57</v>
      </c>
      <c r="M3508" s="4">
        <f>+TablaVentas[[#This Row],[Cantidad]]*TablaVentas[[#This Row],[Precio_unitario]]*(1-TablaVentas[[#This Row],[Descuento]])</f>
        <v>30239.999999999996</v>
      </c>
    </row>
    <row r="3509" spans="1:13" x14ac:dyDescent="0.25">
      <c r="A3509" t="s">
        <v>3579</v>
      </c>
      <c r="B3509">
        <v>45985</v>
      </c>
      <c r="C3509" t="s">
        <v>46</v>
      </c>
      <c r="D3509" t="s">
        <v>65</v>
      </c>
      <c r="E3509" t="s">
        <v>19</v>
      </c>
      <c r="F3509" t="s">
        <v>16</v>
      </c>
      <c r="G3509">
        <v>17</v>
      </c>
      <c r="H3509" s="4">
        <v>200</v>
      </c>
      <c r="I3509" s="3">
        <v>0.1</v>
      </c>
      <c r="J3509" t="s">
        <v>72</v>
      </c>
      <c r="K3509" t="s">
        <v>60</v>
      </c>
      <c r="L3509" t="s">
        <v>37</v>
      </c>
      <c r="M3509" s="4">
        <f>+TablaVentas[[#This Row],[Cantidad]]*TablaVentas[[#This Row],[Precio_unitario]]*(1-TablaVentas[[#This Row],[Descuento]])</f>
        <v>3060</v>
      </c>
    </row>
    <row r="3510" spans="1:13" x14ac:dyDescent="0.25">
      <c r="A3510" t="s">
        <v>3580</v>
      </c>
      <c r="B3510">
        <v>45962</v>
      </c>
      <c r="C3510" t="s">
        <v>46</v>
      </c>
      <c r="D3510" t="s">
        <v>64</v>
      </c>
      <c r="E3510" t="s">
        <v>17</v>
      </c>
      <c r="F3510" t="s">
        <v>18</v>
      </c>
      <c r="G3510">
        <v>5</v>
      </c>
      <c r="H3510" s="4">
        <v>1200</v>
      </c>
      <c r="I3510" s="3">
        <v>0.3</v>
      </c>
      <c r="J3510" t="s">
        <v>72</v>
      </c>
      <c r="K3510" t="s">
        <v>61</v>
      </c>
      <c r="L3510" t="s">
        <v>56</v>
      </c>
      <c r="M3510" s="4">
        <f>+TablaVentas[[#This Row],[Cantidad]]*TablaVentas[[#This Row],[Precio_unitario]]*(1-TablaVentas[[#This Row],[Descuento]])</f>
        <v>4200</v>
      </c>
    </row>
    <row r="3511" spans="1:13" x14ac:dyDescent="0.25">
      <c r="A3511" t="s">
        <v>3581</v>
      </c>
      <c r="B3511">
        <v>45856</v>
      </c>
      <c r="C3511" t="s">
        <v>47</v>
      </c>
      <c r="D3511" t="s">
        <v>66</v>
      </c>
      <c r="E3511" t="s">
        <v>20</v>
      </c>
      <c r="F3511" t="s">
        <v>21</v>
      </c>
      <c r="G3511">
        <v>28</v>
      </c>
      <c r="H3511" s="4">
        <v>800</v>
      </c>
      <c r="I3511" s="3">
        <v>0.2</v>
      </c>
      <c r="J3511" t="s">
        <v>72</v>
      </c>
      <c r="K3511" t="s">
        <v>61</v>
      </c>
      <c r="L3511" t="s">
        <v>56</v>
      </c>
      <c r="M3511" s="4">
        <f>+TablaVentas[[#This Row],[Cantidad]]*TablaVentas[[#This Row],[Precio_unitario]]*(1-TablaVentas[[#This Row],[Descuento]])</f>
        <v>17920</v>
      </c>
    </row>
    <row r="3512" spans="1:13" x14ac:dyDescent="0.25">
      <c r="A3512" t="s">
        <v>3582</v>
      </c>
      <c r="B3512">
        <v>45697</v>
      </c>
      <c r="C3512" t="s">
        <v>48</v>
      </c>
      <c r="D3512" t="s">
        <v>65</v>
      </c>
      <c r="E3512" t="s">
        <v>19</v>
      </c>
      <c r="F3512" t="s">
        <v>16</v>
      </c>
      <c r="G3512">
        <v>33</v>
      </c>
      <c r="H3512" s="4">
        <v>200</v>
      </c>
      <c r="I3512" s="3">
        <v>0.1</v>
      </c>
      <c r="J3512" t="s">
        <v>72</v>
      </c>
      <c r="K3512" t="s">
        <v>60</v>
      </c>
      <c r="L3512" t="s">
        <v>37</v>
      </c>
      <c r="M3512" s="4">
        <f>+TablaVentas[[#This Row],[Cantidad]]*TablaVentas[[#This Row],[Precio_unitario]]*(1-TablaVentas[[#This Row],[Descuento]])</f>
        <v>5940</v>
      </c>
    </row>
    <row r="3513" spans="1:13" x14ac:dyDescent="0.25">
      <c r="A3513" t="s">
        <v>3583</v>
      </c>
      <c r="B3513">
        <v>45686</v>
      </c>
      <c r="C3513" t="s">
        <v>48</v>
      </c>
      <c r="D3513" t="s">
        <v>65</v>
      </c>
      <c r="E3513" t="s">
        <v>19</v>
      </c>
      <c r="F3513" t="s">
        <v>16</v>
      </c>
      <c r="G3513">
        <v>41</v>
      </c>
      <c r="H3513" s="4">
        <v>200</v>
      </c>
      <c r="I3513" s="3">
        <v>0.1</v>
      </c>
      <c r="J3513" t="s">
        <v>70</v>
      </c>
      <c r="K3513" t="s">
        <v>62</v>
      </c>
      <c r="L3513" t="s">
        <v>57</v>
      </c>
      <c r="M3513" s="4">
        <f>+TablaVentas[[#This Row],[Cantidad]]*TablaVentas[[#This Row],[Precio_unitario]]*(1-TablaVentas[[#This Row],[Descuento]])</f>
        <v>7380</v>
      </c>
    </row>
    <row r="3514" spans="1:13" x14ac:dyDescent="0.25">
      <c r="A3514" t="s">
        <v>3584</v>
      </c>
      <c r="B3514">
        <v>45660</v>
      </c>
      <c r="C3514" t="s">
        <v>47</v>
      </c>
      <c r="D3514" t="s">
        <v>63</v>
      </c>
      <c r="E3514" t="s">
        <v>15</v>
      </c>
      <c r="F3514" t="s">
        <v>16</v>
      </c>
      <c r="G3514">
        <v>39</v>
      </c>
      <c r="H3514" s="4">
        <v>50</v>
      </c>
      <c r="I3514" s="3">
        <v>0.1</v>
      </c>
      <c r="J3514" t="s">
        <v>70</v>
      </c>
      <c r="K3514" t="s">
        <v>60</v>
      </c>
      <c r="L3514" t="s">
        <v>37</v>
      </c>
      <c r="M3514" s="4">
        <f>+TablaVentas[[#This Row],[Cantidad]]*TablaVentas[[#This Row],[Precio_unitario]]*(1-TablaVentas[[#This Row],[Descuento]])</f>
        <v>1755</v>
      </c>
    </row>
    <row r="3515" spans="1:13" x14ac:dyDescent="0.25">
      <c r="A3515" t="s">
        <v>3585</v>
      </c>
      <c r="B3515">
        <v>45854</v>
      </c>
      <c r="C3515" t="s">
        <v>48</v>
      </c>
      <c r="D3515" t="s">
        <v>63</v>
      </c>
      <c r="E3515" t="s">
        <v>15</v>
      </c>
      <c r="F3515" t="s">
        <v>16</v>
      </c>
      <c r="G3515">
        <v>16</v>
      </c>
      <c r="H3515" s="4">
        <v>50</v>
      </c>
      <c r="I3515" s="3">
        <v>0.1</v>
      </c>
      <c r="J3515" t="s">
        <v>70</v>
      </c>
      <c r="K3515" t="s">
        <v>62</v>
      </c>
      <c r="L3515" t="s">
        <v>57</v>
      </c>
      <c r="M3515" s="4">
        <f>+TablaVentas[[#This Row],[Cantidad]]*TablaVentas[[#This Row],[Precio_unitario]]*(1-TablaVentas[[#This Row],[Descuento]])</f>
        <v>720</v>
      </c>
    </row>
    <row r="3516" spans="1:13" x14ac:dyDescent="0.25">
      <c r="A3516" t="s">
        <v>3586</v>
      </c>
      <c r="B3516">
        <v>45883</v>
      </c>
      <c r="C3516" t="s">
        <v>45</v>
      </c>
      <c r="D3516" t="s">
        <v>64</v>
      </c>
      <c r="E3516" t="s">
        <v>17</v>
      </c>
      <c r="F3516" t="s">
        <v>18</v>
      </c>
      <c r="G3516">
        <v>29</v>
      </c>
      <c r="H3516" s="4">
        <v>1200</v>
      </c>
      <c r="I3516" s="3">
        <v>0.3</v>
      </c>
      <c r="J3516" t="s">
        <v>72</v>
      </c>
      <c r="K3516" t="s">
        <v>58</v>
      </c>
      <c r="L3516" t="s">
        <v>30</v>
      </c>
      <c r="M3516" s="4">
        <f>+TablaVentas[[#This Row],[Cantidad]]*TablaVentas[[#This Row],[Precio_unitario]]*(1-TablaVentas[[#This Row],[Descuento]])</f>
        <v>24360</v>
      </c>
    </row>
    <row r="3517" spans="1:13" x14ac:dyDescent="0.25">
      <c r="A3517" t="s">
        <v>3587</v>
      </c>
      <c r="B3517">
        <v>45989</v>
      </c>
      <c r="C3517" t="s">
        <v>45</v>
      </c>
      <c r="D3517" t="s">
        <v>63</v>
      </c>
      <c r="E3517" t="s">
        <v>15</v>
      </c>
      <c r="F3517" t="s">
        <v>16</v>
      </c>
      <c r="G3517">
        <v>21</v>
      </c>
      <c r="H3517" s="4">
        <v>50</v>
      </c>
      <c r="I3517" s="3">
        <v>0.1</v>
      </c>
      <c r="J3517" t="s">
        <v>70</v>
      </c>
      <c r="K3517" t="s">
        <v>62</v>
      </c>
      <c r="L3517" t="s">
        <v>57</v>
      </c>
      <c r="M3517" s="4">
        <f>+TablaVentas[[#This Row],[Cantidad]]*TablaVentas[[#This Row],[Precio_unitario]]*(1-TablaVentas[[#This Row],[Descuento]])</f>
        <v>945</v>
      </c>
    </row>
    <row r="3518" spans="1:13" x14ac:dyDescent="0.25">
      <c r="A3518" t="s">
        <v>3588</v>
      </c>
      <c r="B3518">
        <v>45717</v>
      </c>
      <c r="C3518" t="s">
        <v>45</v>
      </c>
      <c r="D3518" t="s">
        <v>63</v>
      </c>
      <c r="E3518" t="s">
        <v>15</v>
      </c>
      <c r="F3518" t="s">
        <v>16</v>
      </c>
      <c r="G3518">
        <v>15</v>
      </c>
      <c r="H3518" s="4">
        <v>50</v>
      </c>
      <c r="I3518" s="3">
        <v>0.1</v>
      </c>
      <c r="J3518" t="s">
        <v>72</v>
      </c>
      <c r="K3518" t="s">
        <v>59</v>
      </c>
      <c r="L3518" t="s">
        <v>34</v>
      </c>
      <c r="M3518" s="4">
        <f>+TablaVentas[[#This Row],[Cantidad]]*TablaVentas[[#This Row],[Precio_unitario]]*(1-TablaVentas[[#This Row],[Descuento]])</f>
        <v>675</v>
      </c>
    </row>
    <row r="3519" spans="1:13" x14ac:dyDescent="0.25">
      <c r="A3519" t="s">
        <v>3589</v>
      </c>
      <c r="B3519">
        <v>45862</v>
      </c>
      <c r="C3519" t="s">
        <v>46</v>
      </c>
      <c r="D3519" t="s">
        <v>66</v>
      </c>
      <c r="E3519" t="s">
        <v>20</v>
      </c>
      <c r="F3519" t="s">
        <v>21</v>
      </c>
      <c r="G3519">
        <v>24</v>
      </c>
      <c r="H3519" s="4">
        <v>800</v>
      </c>
      <c r="I3519" s="3">
        <v>0.2</v>
      </c>
      <c r="J3519" t="s">
        <v>74</v>
      </c>
      <c r="K3519" t="s">
        <v>58</v>
      </c>
      <c r="L3519" t="s">
        <v>30</v>
      </c>
      <c r="M3519" s="4">
        <f>+TablaVentas[[#This Row],[Cantidad]]*TablaVentas[[#This Row],[Precio_unitario]]*(1-TablaVentas[[#This Row],[Descuento]])</f>
        <v>15360</v>
      </c>
    </row>
    <row r="3520" spans="1:13" x14ac:dyDescent="0.25">
      <c r="A3520" t="s">
        <v>3590</v>
      </c>
      <c r="B3520">
        <v>45971</v>
      </c>
      <c r="C3520" t="s">
        <v>47</v>
      </c>
      <c r="D3520" t="s">
        <v>65</v>
      </c>
      <c r="E3520" t="s">
        <v>19</v>
      </c>
      <c r="F3520" t="s">
        <v>16</v>
      </c>
      <c r="G3520">
        <v>38</v>
      </c>
      <c r="H3520" s="4">
        <v>200</v>
      </c>
      <c r="I3520" s="3">
        <v>0.1</v>
      </c>
      <c r="J3520" t="s">
        <v>72</v>
      </c>
      <c r="K3520" t="s">
        <v>62</v>
      </c>
      <c r="L3520" t="s">
        <v>57</v>
      </c>
      <c r="M3520" s="4">
        <f>+TablaVentas[[#This Row],[Cantidad]]*TablaVentas[[#This Row],[Precio_unitario]]*(1-TablaVentas[[#This Row],[Descuento]])</f>
        <v>6840</v>
      </c>
    </row>
    <row r="3521" spans="1:13" x14ac:dyDescent="0.25">
      <c r="A3521" t="s">
        <v>3591</v>
      </c>
      <c r="B3521">
        <v>45776</v>
      </c>
      <c r="C3521" t="s">
        <v>48</v>
      </c>
      <c r="D3521" t="s">
        <v>64</v>
      </c>
      <c r="E3521" t="s">
        <v>17</v>
      </c>
      <c r="F3521" t="s">
        <v>18</v>
      </c>
      <c r="G3521">
        <v>16</v>
      </c>
      <c r="H3521" s="4">
        <v>1200</v>
      </c>
      <c r="I3521" s="3">
        <v>0.3</v>
      </c>
      <c r="J3521" t="s">
        <v>72</v>
      </c>
      <c r="K3521" t="s">
        <v>58</v>
      </c>
      <c r="L3521" t="s">
        <v>30</v>
      </c>
      <c r="M3521" s="4">
        <f>+TablaVentas[[#This Row],[Cantidad]]*TablaVentas[[#This Row],[Precio_unitario]]*(1-TablaVentas[[#This Row],[Descuento]])</f>
        <v>13440</v>
      </c>
    </row>
    <row r="3522" spans="1:13" x14ac:dyDescent="0.25">
      <c r="A3522" t="s">
        <v>3592</v>
      </c>
      <c r="B3522">
        <v>45733</v>
      </c>
      <c r="C3522" t="s">
        <v>45</v>
      </c>
      <c r="D3522" t="s">
        <v>65</v>
      </c>
      <c r="E3522" t="s">
        <v>19</v>
      </c>
      <c r="F3522" t="s">
        <v>16</v>
      </c>
      <c r="G3522">
        <v>39</v>
      </c>
      <c r="H3522" s="4">
        <v>200</v>
      </c>
      <c r="I3522" s="3">
        <v>0.1</v>
      </c>
      <c r="J3522" t="s">
        <v>72</v>
      </c>
      <c r="K3522" t="s">
        <v>62</v>
      </c>
      <c r="L3522" t="s">
        <v>57</v>
      </c>
      <c r="M3522" s="4">
        <f>+TablaVentas[[#This Row],[Cantidad]]*TablaVentas[[#This Row],[Precio_unitario]]*(1-TablaVentas[[#This Row],[Descuento]])</f>
        <v>7020</v>
      </c>
    </row>
    <row r="3523" spans="1:13" x14ac:dyDescent="0.25">
      <c r="A3523" t="s">
        <v>3593</v>
      </c>
      <c r="B3523">
        <v>45796</v>
      </c>
      <c r="C3523" t="s">
        <v>46</v>
      </c>
      <c r="D3523" t="s">
        <v>65</v>
      </c>
      <c r="E3523" t="s">
        <v>19</v>
      </c>
      <c r="F3523" t="s">
        <v>16</v>
      </c>
      <c r="G3523">
        <v>5</v>
      </c>
      <c r="H3523" s="4">
        <v>200</v>
      </c>
      <c r="I3523" s="3">
        <v>0.1</v>
      </c>
      <c r="J3523" t="s">
        <v>74</v>
      </c>
      <c r="K3523" t="s">
        <v>60</v>
      </c>
      <c r="L3523" t="s">
        <v>37</v>
      </c>
      <c r="M3523" s="4">
        <f>+TablaVentas[[#This Row],[Cantidad]]*TablaVentas[[#This Row],[Precio_unitario]]*(1-TablaVentas[[#This Row],[Descuento]])</f>
        <v>900</v>
      </c>
    </row>
    <row r="3524" spans="1:13" x14ac:dyDescent="0.25">
      <c r="A3524" t="s">
        <v>3594</v>
      </c>
      <c r="B3524">
        <v>45666</v>
      </c>
      <c r="C3524" t="s">
        <v>47</v>
      </c>
      <c r="D3524" t="s">
        <v>66</v>
      </c>
      <c r="E3524" t="s">
        <v>20</v>
      </c>
      <c r="F3524" t="s">
        <v>21</v>
      </c>
      <c r="G3524">
        <v>17</v>
      </c>
      <c r="H3524" s="4">
        <v>800</v>
      </c>
      <c r="I3524" s="3">
        <v>0.2</v>
      </c>
      <c r="J3524" t="s">
        <v>70</v>
      </c>
      <c r="K3524" t="s">
        <v>59</v>
      </c>
      <c r="L3524" t="s">
        <v>34</v>
      </c>
      <c r="M3524" s="4">
        <f>+TablaVentas[[#This Row],[Cantidad]]*TablaVentas[[#This Row],[Precio_unitario]]*(1-TablaVentas[[#This Row],[Descuento]])</f>
        <v>10880</v>
      </c>
    </row>
    <row r="3525" spans="1:13" x14ac:dyDescent="0.25">
      <c r="A3525" t="s">
        <v>3595</v>
      </c>
      <c r="B3525">
        <v>45945</v>
      </c>
      <c r="C3525" t="s">
        <v>48</v>
      </c>
      <c r="D3525" t="s">
        <v>63</v>
      </c>
      <c r="E3525" t="s">
        <v>15</v>
      </c>
      <c r="F3525" t="s">
        <v>16</v>
      </c>
      <c r="G3525">
        <v>27</v>
      </c>
      <c r="H3525" s="4">
        <v>50</v>
      </c>
      <c r="I3525" s="3">
        <v>0.1</v>
      </c>
      <c r="J3525" t="s">
        <v>70</v>
      </c>
      <c r="K3525" t="s">
        <v>61</v>
      </c>
      <c r="L3525" t="s">
        <v>56</v>
      </c>
      <c r="M3525" s="4">
        <f>+TablaVentas[[#This Row],[Cantidad]]*TablaVentas[[#This Row],[Precio_unitario]]*(1-TablaVentas[[#This Row],[Descuento]])</f>
        <v>1215</v>
      </c>
    </row>
    <row r="3526" spans="1:13" x14ac:dyDescent="0.25">
      <c r="A3526" t="s">
        <v>3596</v>
      </c>
      <c r="B3526">
        <v>45681</v>
      </c>
      <c r="C3526" t="s">
        <v>47</v>
      </c>
      <c r="D3526" t="s">
        <v>66</v>
      </c>
      <c r="E3526" t="s">
        <v>20</v>
      </c>
      <c r="F3526" t="s">
        <v>21</v>
      </c>
      <c r="G3526">
        <v>41</v>
      </c>
      <c r="H3526" s="4">
        <v>800</v>
      </c>
      <c r="I3526" s="3">
        <v>0.2</v>
      </c>
      <c r="J3526" t="s">
        <v>74</v>
      </c>
      <c r="K3526" t="s">
        <v>62</v>
      </c>
      <c r="L3526" t="s">
        <v>57</v>
      </c>
      <c r="M3526" s="4">
        <f>+TablaVentas[[#This Row],[Cantidad]]*TablaVentas[[#This Row],[Precio_unitario]]*(1-TablaVentas[[#This Row],[Descuento]])</f>
        <v>26240</v>
      </c>
    </row>
    <row r="3527" spans="1:13" x14ac:dyDescent="0.25">
      <c r="A3527" t="s">
        <v>3597</v>
      </c>
      <c r="B3527">
        <v>45768</v>
      </c>
      <c r="C3527" t="s">
        <v>46</v>
      </c>
      <c r="D3527" t="s">
        <v>63</v>
      </c>
      <c r="E3527" t="s">
        <v>15</v>
      </c>
      <c r="F3527" t="s">
        <v>16</v>
      </c>
      <c r="G3527">
        <v>13</v>
      </c>
      <c r="H3527" s="4">
        <v>50</v>
      </c>
      <c r="I3527" s="3">
        <v>0.1</v>
      </c>
      <c r="J3527" t="s">
        <v>72</v>
      </c>
      <c r="K3527" t="s">
        <v>58</v>
      </c>
      <c r="L3527" t="s">
        <v>30</v>
      </c>
      <c r="M3527" s="4">
        <f>+TablaVentas[[#This Row],[Cantidad]]*TablaVentas[[#This Row],[Precio_unitario]]*(1-TablaVentas[[#This Row],[Descuento]])</f>
        <v>585</v>
      </c>
    </row>
    <row r="3528" spans="1:13" x14ac:dyDescent="0.25">
      <c r="A3528" t="s">
        <v>3598</v>
      </c>
      <c r="B3528">
        <v>45764</v>
      </c>
      <c r="C3528" t="s">
        <v>47</v>
      </c>
      <c r="D3528" t="s">
        <v>65</v>
      </c>
      <c r="E3528" t="s">
        <v>19</v>
      </c>
      <c r="F3528" t="s">
        <v>16</v>
      </c>
      <c r="G3528">
        <v>45</v>
      </c>
      <c r="H3528" s="4">
        <v>200</v>
      </c>
      <c r="I3528" s="3">
        <v>0.1</v>
      </c>
      <c r="J3528" t="s">
        <v>70</v>
      </c>
      <c r="K3528" t="s">
        <v>58</v>
      </c>
      <c r="L3528" t="s">
        <v>30</v>
      </c>
      <c r="M3528" s="4">
        <f>+TablaVentas[[#This Row],[Cantidad]]*TablaVentas[[#This Row],[Precio_unitario]]*(1-TablaVentas[[#This Row],[Descuento]])</f>
        <v>8100</v>
      </c>
    </row>
    <row r="3529" spans="1:13" x14ac:dyDescent="0.25">
      <c r="A3529" t="s">
        <v>3599</v>
      </c>
      <c r="B3529">
        <v>45847</v>
      </c>
      <c r="C3529" t="s">
        <v>46</v>
      </c>
      <c r="D3529" t="s">
        <v>63</v>
      </c>
      <c r="E3529" t="s">
        <v>15</v>
      </c>
      <c r="F3529" t="s">
        <v>16</v>
      </c>
      <c r="G3529">
        <v>7</v>
      </c>
      <c r="H3529" s="4">
        <v>50</v>
      </c>
      <c r="I3529" s="3">
        <v>0.1</v>
      </c>
      <c r="J3529" t="s">
        <v>72</v>
      </c>
      <c r="K3529" t="s">
        <v>59</v>
      </c>
      <c r="L3529" t="s">
        <v>34</v>
      </c>
      <c r="M3529" s="4">
        <f>+TablaVentas[[#This Row],[Cantidad]]*TablaVentas[[#This Row],[Precio_unitario]]*(1-TablaVentas[[#This Row],[Descuento]])</f>
        <v>315</v>
      </c>
    </row>
    <row r="3530" spans="1:13" x14ac:dyDescent="0.25">
      <c r="A3530" t="s">
        <v>3600</v>
      </c>
      <c r="B3530">
        <v>45836</v>
      </c>
      <c r="C3530" t="s">
        <v>48</v>
      </c>
      <c r="D3530" t="s">
        <v>63</v>
      </c>
      <c r="E3530" t="s">
        <v>15</v>
      </c>
      <c r="F3530" t="s">
        <v>16</v>
      </c>
      <c r="G3530">
        <v>37</v>
      </c>
      <c r="H3530" s="4">
        <v>50</v>
      </c>
      <c r="I3530" s="3">
        <v>0.1</v>
      </c>
      <c r="J3530" t="s">
        <v>72</v>
      </c>
      <c r="K3530" t="s">
        <v>58</v>
      </c>
      <c r="L3530" t="s">
        <v>30</v>
      </c>
      <c r="M3530" s="4">
        <f>+TablaVentas[[#This Row],[Cantidad]]*TablaVentas[[#This Row],[Precio_unitario]]*(1-TablaVentas[[#This Row],[Descuento]])</f>
        <v>1665</v>
      </c>
    </row>
    <row r="3531" spans="1:13" x14ac:dyDescent="0.25">
      <c r="A3531" t="s">
        <v>3601</v>
      </c>
      <c r="B3531">
        <v>45776</v>
      </c>
      <c r="C3531" t="s">
        <v>46</v>
      </c>
      <c r="D3531" t="s">
        <v>66</v>
      </c>
      <c r="E3531" t="s">
        <v>20</v>
      </c>
      <c r="F3531" t="s">
        <v>21</v>
      </c>
      <c r="G3531">
        <v>37</v>
      </c>
      <c r="H3531" s="4">
        <v>800</v>
      </c>
      <c r="I3531" s="3">
        <v>0.2</v>
      </c>
      <c r="J3531" t="s">
        <v>70</v>
      </c>
      <c r="K3531" t="s">
        <v>58</v>
      </c>
      <c r="L3531" t="s">
        <v>30</v>
      </c>
      <c r="M3531" s="4">
        <f>+TablaVentas[[#This Row],[Cantidad]]*TablaVentas[[#This Row],[Precio_unitario]]*(1-TablaVentas[[#This Row],[Descuento]])</f>
        <v>23680</v>
      </c>
    </row>
    <row r="3532" spans="1:13" x14ac:dyDescent="0.25">
      <c r="A3532" t="s">
        <v>3602</v>
      </c>
      <c r="B3532">
        <v>45681</v>
      </c>
      <c r="C3532" t="s">
        <v>47</v>
      </c>
      <c r="D3532" t="s">
        <v>64</v>
      </c>
      <c r="E3532" t="s">
        <v>17</v>
      </c>
      <c r="F3532" t="s">
        <v>18</v>
      </c>
      <c r="G3532">
        <v>6</v>
      </c>
      <c r="H3532" s="4">
        <v>1200</v>
      </c>
      <c r="I3532" s="3">
        <v>0.3</v>
      </c>
      <c r="J3532" t="s">
        <v>72</v>
      </c>
      <c r="K3532" t="s">
        <v>62</v>
      </c>
      <c r="L3532" t="s">
        <v>57</v>
      </c>
      <c r="M3532" s="4">
        <f>+TablaVentas[[#This Row],[Cantidad]]*TablaVentas[[#This Row],[Precio_unitario]]*(1-TablaVentas[[#This Row],[Descuento]])</f>
        <v>5040</v>
      </c>
    </row>
    <row r="3533" spans="1:13" x14ac:dyDescent="0.25">
      <c r="A3533" t="s">
        <v>3603</v>
      </c>
      <c r="B3533">
        <v>45691</v>
      </c>
      <c r="C3533" t="s">
        <v>46</v>
      </c>
      <c r="D3533" t="s">
        <v>65</v>
      </c>
      <c r="E3533" t="s">
        <v>19</v>
      </c>
      <c r="F3533" t="s">
        <v>16</v>
      </c>
      <c r="G3533">
        <v>18</v>
      </c>
      <c r="H3533" s="4">
        <v>200</v>
      </c>
      <c r="I3533" s="3">
        <v>0.1</v>
      </c>
      <c r="J3533" t="s">
        <v>70</v>
      </c>
      <c r="K3533" t="s">
        <v>59</v>
      </c>
      <c r="L3533" t="s">
        <v>34</v>
      </c>
      <c r="M3533" s="4">
        <f>+TablaVentas[[#This Row],[Cantidad]]*TablaVentas[[#This Row],[Precio_unitario]]*(1-TablaVentas[[#This Row],[Descuento]])</f>
        <v>3240</v>
      </c>
    </row>
    <row r="3534" spans="1:13" x14ac:dyDescent="0.25">
      <c r="A3534" t="s">
        <v>3604</v>
      </c>
      <c r="B3534">
        <v>45962</v>
      </c>
      <c r="C3534" t="s">
        <v>46</v>
      </c>
      <c r="D3534" t="s">
        <v>65</v>
      </c>
      <c r="E3534" t="s">
        <v>19</v>
      </c>
      <c r="F3534" t="s">
        <v>16</v>
      </c>
      <c r="G3534">
        <v>16</v>
      </c>
      <c r="H3534" s="4">
        <v>200</v>
      </c>
      <c r="I3534" s="3">
        <v>0.1</v>
      </c>
      <c r="J3534" t="s">
        <v>70</v>
      </c>
      <c r="K3534" t="s">
        <v>58</v>
      </c>
      <c r="L3534" t="s">
        <v>30</v>
      </c>
      <c r="M3534" s="4">
        <f>+TablaVentas[[#This Row],[Cantidad]]*TablaVentas[[#This Row],[Precio_unitario]]*(1-TablaVentas[[#This Row],[Descuento]])</f>
        <v>2880</v>
      </c>
    </row>
    <row r="3535" spans="1:13" x14ac:dyDescent="0.25">
      <c r="A3535" t="s">
        <v>3605</v>
      </c>
      <c r="B3535">
        <v>45903</v>
      </c>
      <c r="C3535" t="s">
        <v>46</v>
      </c>
      <c r="D3535" t="s">
        <v>64</v>
      </c>
      <c r="E3535" t="s">
        <v>17</v>
      </c>
      <c r="F3535" t="s">
        <v>18</v>
      </c>
      <c r="G3535">
        <v>45</v>
      </c>
      <c r="H3535" s="4">
        <v>1200</v>
      </c>
      <c r="I3535" s="3">
        <v>0.3</v>
      </c>
      <c r="J3535" t="s">
        <v>74</v>
      </c>
      <c r="K3535" t="s">
        <v>60</v>
      </c>
      <c r="L3535" t="s">
        <v>37</v>
      </c>
      <c r="M3535" s="4">
        <f>+TablaVentas[[#This Row],[Cantidad]]*TablaVentas[[#This Row],[Precio_unitario]]*(1-TablaVentas[[#This Row],[Descuento]])</f>
        <v>37800</v>
      </c>
    </row>
    <row r="3536" spans="1:13" x14ac:dyDescent="0.25">
      <c r="A3536" t="s">
        <v>3606</v>
      </c>
      <c r="B3536">
        <v>45693</v>
      </c>
      <c r="C3536" t="s">
        <v>47</v>
      </c>
      <c r="D3536" t="s">
        <v>66</v>
      </c>
      <c r="E3536" t="s">
        <v>20</v>
      </c>
      <c r="F3536" t="s">
        <v>21</v>
      </c>
      <c r="G3536">
        <v>12</v>
      </c>
      <c r="H3536" s="4">
        <v>800</v>
      </c>
      <c r="I3536" s="3">
        <v>0.2</v>
      </c>
      <c r="J3536" t="s">
        <v>70</v>
      </c>
      <c r="K3536" t="s">
        <v>60</v>
      </c>
      <c r="L3536" t="s">
        <v>37</v>
      </c>
      <c r="M3536" s="4">
        <f>+TablaVentas[[#This Row],[Cantidad]]*TablaVentas[[#This Row],[Precio_unitario]]*(1-TablaVentas[[#This Row],[Descuento]])</f>
        <v>7680</v>
      </c>
    </row>
    <row r="3537" spans="1:13" x14ac:dyDescent="0.25">
      <c r="A3537" t="s">
        <v>3607</v>
      </c>
      <c r="B3537">
        <v>45662</v>
      </c>
      <c r="C3537" t="s">
        <v>46</v>
      </c>
      <c r="D3537" t="s">
        <v>64</v>
      </c>
      <c r="E3537" t="s">
        <v>17</v>
      </c>
      <c r="F3537" t="s">
        <v>18</v>
      </c>
      <c r="G3537">
        <v>17</v>
      </c>
      <c r="H3537" s="4">
        <v>1200</v>
      </c>
      <c r="I3537" s="3">
        <v>0.3</v>
      </c>
      <c r="J3537" t="s">
        <v>70</v>
      </c>
      <c r="K3537" t="s">
        <v>62</v>
      </c>
      <c r="L3537" t="s">
        <v>57</v>
      </c>
      <c r="M3537" s="4">
        <f>+TablaVentas[[#This Row],[Cantidad]]*TablaVentas[[#This Row],[Precio_unitario]]*(1-TablaVentas[[#This Row],[Descuento]])</f>
        <v>14280</v>
      </c>
    </row>
    <row r="3538" spans="1:13" x14ac:dyDescent="0.25">
      <c r="A3538" t="s">
        <v>3608</v>
      </c>
      <c r="B3538">
        <v>45796</v>
      </c>
      <c r="C3538" t="s">
        <v>46</v>
      </c>
      <c r="D3538" t="s">
        <v>65</v>
      </c>
      <c r="E3538" t="s">
        <v>19</v>
      </c>
      <c r="F3538" t="s">
        <v>16</v>
      </c>
      <c r="G3538">
        <v>17</v>
      </c>
      <c r="H3538" s="4">
        <v>200</v>
      </c>
      <c r="I3538" s="3">
        <v>0.1</v>
      </c>
      <c r="J3538" t="s">
        <v>70</v>
      </c>
      <c r="K3538" t="s">
        <v>62</v>
      </c>
      <c r="L3538" t="s">
        <v>57</v>
      </c>
      <c r="M3538" s="4">
        <f>+TablaVentas[[#This Row],[Cantidad]]*TablaVentas[[#This Row],[Precio_unitario]]*(1-TablaVentas[[#This Row],[Descuento]])</f>
        <v>3060</v>
      </c>
    </row>
    <row r="3539" spans="1:13" x14ac:dyDescent="0.25">
      <c r="A3539" t="s">
        <v>3609</v>
      </c>
      <c r="B3539">
        <v>45960</v>
      </c>
      <c r="C3539" t="s">
        <v>45</v>
      </c>
      <c r="D3539" t="s">
        <v>63</v>
      </c>
      <c r="E3539" t="s">
        <v>15</v>
      </c>
      <c r="F3539" t="s">
        <v>16</v>
      </c>
      <c r="G3539">
        <v>5</v>
      </c>
      <c r="H3539" s="4">
        <v>50</v>
      </c>
      <c r="I3539" s="3">
        <v>0.1</v>
      </c>
      <c r="J3539" t="s">
        <v>70</v>
      </c>
      <c r="K3539" t="s">
        <v>60</v>
      </c>
      <c r="L3539" t="s">
        <v>37</v>
      </c>
      <c r="M3539" s="4">
        <f>+TablaVentas[[#This Row],[Cantidad]]*TablaVentas[[#This Row],[Precio_unitario]]*(1-TablaVentas[[#This Row],[Descuento]])</f>
        <v>225</v>
      </c>
    </row>
    <row r="3540" spans="1:13" x14ac:dyDescent="0.25">
      <c r="A3540" t="s">
        <v>3610</v>
      </c>
      <c r="B3540">
        <v>45850</v>
      </c>
      <c r="C3540" t="s">
        <v>47</v>
      </c>
      <c r="D3540" t="s">
        <v>66</v>
      </c>
      <c r="E3540" t="s">
        <v>20</v>
      </c>
      <c r="F3540" t="s">
        <v>21</v>
      </c>
      <c r="G3540">
        <v>7</v>
      </c>
      <c r="H3540" s="4">
        <v>800</v>
      </c>
      <c r="I3540" s="3">
        <v>0.2</v>
      </c>
      <c r="J3540" t="s">
        <v>70</v>
      </c>
      <c r="K3540" t="s">
        <v>58</v>
      </c>
      <c r="L3540" t="s">
        <v>30</v>
      </c>
      <c r="M3540" s="4">
        <f>+TablaVentas[[#This Row],[Cantidad]]*TablaVentas[[#This Row],[Precio_unitario]]*(1-TablaVentas[[#This Row],[Descuento]])</f>
        <v>4480</v>
      </c>
    </row>
    <row r="3541" spans="1:13" x14ac:dyDescent="0.25">
      <c r="A3541" t="s">
        <v>3611</v>
      </c>
      <c r="B3541">
        <v>45822</v>
      </c>
      <c r="C3541" t="s">
        <v>45</v>
      </c>
      <c r="D3541" t="s">
        <v>66</v>
      </c>
      <c r="E3541" t="s">
        <v>20</v>
      </c>
      <c r="F3541" t="s">
        <v>21</v>
      </c>
      <c r="G3541">
        <v>42</v>
      </c>
      <c r="H3541" s="4">
        <v>800</v>
      </c>
      <c r="I3541" s="3">
        <v>0.2</v>
      </c>
      <c r="J3541" t="s">
        <v>74</v>
      </c>
      <c r="K3541" t="s">
        <v>58</v>
      </c>
      <c r="L3541" t="s">
        <v>30</v>
      </c>
      <c r="M3541" s="4">
        <f>+TablaVentas[[#This Row],[Cantidad]]*TablaVentas[[#This Row],[Precio_unitario]]*(1-TablaVentas[[#This Row],[Descuento]])</f>
        <v>26880</v>
      </c>
    </row>
    <row r="3542" spans="1:13" x14ac:dyDescent="0.25">
      <c r="A3542" t="s">
        <v>3612</v>
      </c>
      <c r="B3542">
        <v>45901</v>
      </c>
      <c r="C3542" t="s">
        <v>47</v>
      </c>
      <c r="D3542" t="s">
        <v>65</v>
      </c>
      <c r="E3542" t="s">
        <v>19</v>
      </c>
      <c r="F3542" t="s">
        <v>16</v>
      </c>
      <c r="G3542">
        <v>28</v>
      </c>
      <c r="H3542" s="4">
        <v>200</v>
      </c>
      <c r="I3542" s="3">
        <v>0.1</v>
      </c>
      <c r="J3542" t="s">
        <v>70</v>
      </c>
      <c r="K3542" t="s">
        <v>58</v>
      </c>
      <c r="L3542" t="s">
        <v>30</v>
      </c>
      <c r="M3542" s="4">
        <f>+TablaVentas[[#This Row],[Cantidad]]*TablaVentas[[#This Row],[Precio_unitario]]*(1-TablaVentas[[#This Row],[Descuento]])</f>
        <v>5040</v>
      </c>
    </row>
    <row r="3543" spans="1:13" x14ac:dyDescent="0.25">
      <c r="A3543" t="s">
        <v>3613</v>
      </c>
      <c r="B3543">
        <v>45831</v>
      </c>
      <c r="C3543" t="s">
        <v>45</v>
      </c>
      <c r="D3543" t="s">
        <v>66</v>
      </c>
      <c r="E3543" t="s">
        <v>20</v>
      </c>
      <c r="F3543" t="s">
        <v>21</v>
      </c>
      <c r="G3543">
        <v>14</v>
      </c>
      <c r="H3543" s="4">
        <v>800</v>
      </c>
      <c r="I3543" s="3">
        <v>0.2</v>
      </c>
      <c r="J3543" t="s">
        <v>70</v>
      </c>
      <c r="K3543" t="s">
        <v>60</v>
      </c>
      <c r="L3543" t="s">
        <v>37</v>
      </c>
      <c r="M3543" s="4">
        <f>+TablaVentas[[#This Row],[Cantidad]]*TablaVentas[[#This Row],[Precio_unitario]]*(1-TablaVentas[[#This Row],[Descuento]])</f>
        <v>8960</v>
      </c>
    </row>
    <row r="3544" spans="1:13" x14ac:dyDescent="0.25">
      <c r="A3544" t="s">
        <v>3614</v>
      </c>
      <c r="B3544">
        <v>45790</v>
      </c>
      <c r="C3544" t="s">
        <v>48</v>
      </c>
      <c r="D3544" t="s">
        <v>64</v>
      </c>
      <c r="E3544" t="s">
        <v>17</v>
      </c>
      <c r="F3544" t="s">
        <v>18</v>
      </c>
      <c r="G3544">
        <v>29</v>
      </c>
      <c r="H3544" s="4">
        <v>1200</v>
      </c>
      <c r="I3544" s="3">
        <v>0.3</v>
      </c>
      <c r="J3544" t="s">
        <v>70</v>
      </c>
      <c r="K3544" t="s">
        <v>59</v>
      </c>
      <c r="L3544" t="s">
        <v>34</v>
      </c>
      <c r="M3544" s="4">
        <f>+TablaVentas[[#This Row],[Cantidad]]*TablaVentas[[#This Row],[Precio_unitario]]*(1-TablaVentas[[#This Row],[Descuento]])</f>
        <v>24360</v>
      </c>
    </row>
    <row r="3545" spans="1:13" x14ac:dyDescent="0.25">
      <c r="A3545" t="s">
        <v>3615</v>
      </c>
      <c r="B3545">
        <v>45858</v>
      </c>
      <c r="C3545" t="s">
        <v>47</v>
      </c>
      <c r="D3545" t="s">
        <v>63</v>
      </c>
      <c r="E3545" t="s">
        <v>15</v>
      </c>
      <c r="F3545" t="s">
        <v>16</v>
      </c>
      <c r="G3545">
        <v>20</v>
      </c>
      <c r="H3545" s="4">
        <v>50</v>
      </c>
      <c r="I3545" s="3">
        <v>0.1</v>
      </c>
      <c r="J3545" t="s">
        <v>70</v>
      </c>
      <c r="K3545" t="s">
        <v>58</v>
      </c>
      <c r="L3545" t="s">
        <v>30</v>
      </c>
      <c r="M3545" s="4">
        <f>+TablaVentas[[#This Row],[Cantidad]]*TablaVentas[[#This Row],[Precio_unitario]]*(1-TablaVentas[[#This Row],[Descuento]])</f>
        <v>900</v>
      </c>
    </row>
    <row r="3546" spans="1:13" x14ac:dyDescent="0.25">
      <c r="A3546" t="s">
        <v>3616</v>
      </c>
      <c r="B3546">
        <v>45873</v>
      </c>
      <c r="C3546" t="s">
        <v>46</v>
      </c>
      <c r="D3546" t="s">
        <v>66</v>
      </c>
      <c r="E3546" t="s">
        <v>20</v>
      </c>
      <c r="F3546" t="s">
        <v>21</v>
      </c>
      <c r="G3546">
        <v>39</v>
      </c>
      <c r="H3546" s="4">
        <v>800</v>
      </c>
      <c r="I3546" s="3">
        <v>0.2</v>
      </c>
      <c r="J3546" t="s">
        <v>72</v>
      </c>
      <c r="K3546" t="s">
        <v>59</v>
      </c>
      <c r="L3546" t="s">
        <v>34</v>
      </c>
      <c r="M3546" s="4">
        <f>+TablaVentas[[#This Row],[Cantidad]]*TablaVentas[[#This Row],[Precio_unitario]]*(1-TablaVentas[[#This Row],[Descuento]])</f>
        <v>24960</v>
      </c>
    </row>
    <row r="3547" spans="1:13" x14ac:dyDescent="0.25">
      <c r="A3547" t="s">
        <v>3617</v>
      </c>
      <c r="B3547">
        <v>45777</v>
      </c>
      <c r="C3547" t="s">
        <v>46</v>
      </c>
      <c r="D3547" t="s">
        <v>66</v>
      </c>
      <c r="E3547" t="s">
        <v>20</v>
      </c>
      <c r="F3547" t="s">
        <v>21</v>
      </c>
      <c r="G3547">
        <v>18</v>
      </c>
      <c r="H3547" s="4">
        <v>800</v>
      </c>
      <c r="I3547" s="3">
        <v>0.2</v>
      </c>
      <c r="J3547" t="s">
        <v>72</v>
      </c>
      <c r="K3547" t="s">
        <v>62</v>
      </c>
      <c r="L3547" t="s">
        <v>57</v>
      </c>
      <c r="M3547" s="4">
        <f>+TablaVentas[[#This Row],[Cantidad]]*TablaVentas[[#This Row],[Precio_unitario]]*(1-TablaVentas[[#This Row],[Descuento]])</f>
        <v>11520</v>
      </c>
    </row>
    <row r="3548" spans="1:13" x14ac:dyDescent="0.25">
      <c r="A3548" t="s">
        <v>3618</v>
      </c>
      <c r="B3548">
        <v>45847</v>
      </c>
      <c r="C3548" t="s">
        <v>45</v>
      </c>
      <c r="D3548" t="s">
        <v>66</v>
      </c>
      <c r="E3548" t="s">
        <v>20</v>
      </c>
      <c r="F3548" t="s">
        <v>21</v>
      </c>
      <c r="G3548">
        <v>41</v>
      </c>
      <c r="H3548" s="4">
        <v>800</v>
      </c>
      <c r="I3548" s="3">
        <v>0.2</v>
      </c>
      <c r="J3548" t="s">
        <v>72</v>
      </c>
      <c r="K3548" t="s">
        <v>60</v>
      </c>
      <c r="L3548" t="s">
        <v>37</v>
      </c>
      <c r="M3548" s="4">
        <f>+TablaVentas[[#This Row],[Cantidad]]*TablaVentas[[#This Row],[Precio_unitario]]*(1-TablaVentas[[#This Row],[Descuento]])</f>
        <v>26240</v>
      </c>
    </row>
    <row r="3549" spans="1:13" x14ac:dyDescent="0.25">
      <c r="A3549" t="s">
        <v>3619</v>
      </c>
      <c r="B3549">
        <v>45958</v>
      </c>
      <c r="C3549" t="s">
        <v>45</v>
      </c>
      <c r="D3549" t="s">
        <v>64</v>
      </c>
      <c r="E3549" t="s">
        <v>17</v>
      </c>
      <c r="F3549" t="s">
        <v>18</v>
      </c>
      <c r="G3549">
        <v>42</v>
      </c>
      <c r="H3549" s="4">
        <v>1200</v>
      </c>
      <c r="I3549" s="3">
        <v>0.3</v>
      </c>
      <c r="J3549" t="s">
        <v>74</v>
      </c>
      <c r="K3549" t="s">
        <v>58</v>
      </c>
      <c r="L3549" t="s">
        <v>30</v>
      </c>
      <c r="M3549" s="4">
        <f>+TablaVentas[[#This Row],[Cantidad]]*TablaVentas[[#This Row],[Precio_unitario]]*(1-TablaVentas[[#This Row],[Descuento]])</f>
        <v>35280</v>
      </c>
    </row>
    <row r="3550" spans="1:13" x14ac:dyDescent="0.25">
      <c r="A3550" t="s">
        <v>3620</v>
      </c>
      <c r="B3550">
        <v>45671</v>
      </c>
      <c r="C3550" t="s">
        <v>48</v>
      </c>
      <c r="D3550" t="s">
        <v>65</v>
      </c>
      <c r="E3550" t="s">
        <v>19</v>
      </c>
      <c r="F3550" t="s">
        <v>16</v>
      </c>
      <c r="G3550">
        <v>26</v>
      </c>
      <c r="H3550" s="4">
        <v>200</v>
      </c>
      <c r="I3550" s="3">
        <v>0.1</v>
      </c>
      <c r="J3550" t="s">
        <v>74</v>
      </c>
      <c r="K3550" t="s">
        <v>62</v>
      </c>
      <c r="L3550" t="s">
        <v>57</v>
      </c>
      <c r="M3550" s="4">
        <f>+TablaVentas[[#This Row],[Cantidad]]*TablaVentas[[#This Row],[Precio_unitario]]*(1-TablaVentas[[#This Row],[Descuento]])</f>
        <v>4680</v>
      </c>
    </row>
    <row r="3551" spans="1:13" x14ac:dyDescent="0.25">
      <c r="A3551" t="s">
        <v>3621</v>
      </c>
      <c r="B3551">
        <v>45833</v>
      </c>
      <c r="C3551" t="s">
        <v>46</v>
      </c>
      <c r="D3551" t="s">
        <v>63</v>
      </c>
      <c r="E3551" t="s">
        <v>15</v>
      </c>
      <c r="F3551" t="s">
        <v>16</v>
      </c>
      <c r="G3551">
        <v>20</v>
      </c>
      <c r="H3551" s="4">
        <v>50</v>
      </c>
      <c r="I3551" s="3">
        <v>0.1</v>
      </c>
      <c r="J3551" t="s">
        <v>72</v>
      </c>
      <c r="K3551" t="s">
        <v>62</v>
      </c>
      <c r="L3551" t="s">
        <v>57</v>
      </c>
      <c r="M3551" s="4">
        <f>+TablaVentas[[#This Row],[Cantidad]]*TablaVentas[[#This Row],[Precio_unitario]]*(1-TablaVentas[[#This Row],[Descuento]])</f>
        <v>900</v>
      </c>
    </row>
    <row r="3552" spans="1:13" x14ac:dyDescent="0.25">
      <c r="A3552" t="s">
        <v>3622</v>
      </c>
      <c r="B3552">
        <v>45926</v>
      </c>
      <c r="C3552" t="s">
        <v>45</v>
      </c>
      <c r="D3552" t="s">
        <v>63</v>
      </c>
      <c r="E3552" t="s">
        <v>15</v>
      </c>
      <c r="F3552" t="s">
        <v>16</v>
      </c>
      <c r="G3552">
        <v>43</v>
      </c>
      <c r="H3552" s="4">
        <v>50</v>
      </c>
      <c r="I3552" s="3">
        <v>0.1</v>
      </c>
      <c r="J3552" t="s">
        <v>72</v>
      </c>
      <c r="K3552" t="s">
        <v>61</v>
      </c>
      <c r="L3552" t="s">
        <v>56</v>
      </c>
      <c r="M3552" s="4">
        <f>+TablaVentas[[#This Row],[Cantidad]]*TablaVentas[[#This Row],[Precio_unitario]]*(1-TablaVentas[[#This Row],[Descuento]])</f>
        <v>1935</v>
      </c>
    </row>
    <row r="3553" spans="1:13" x14ac:dyDescent="0.25">
      <c r="A3553" t="s">
        <v>3623</v>
      </c>
      <c r="B3553">
        <v>45859</v>
      </c>
      <c r="C3553" t="s">
        <v>45</v>
      </c>
      <c r="D3553" t="s">
        <v>66</v>
      </c>
      <c r="E3553" t="s">
        <v>20</v>
      </c>
      <c r="F3553" t="s">
        <v>21</v>
      </c>
      <c r="G3553">
        <v>8</v>
      </c>
      <c r="H3553" s="4">
        <v>800</v>
      </c>
      <c r="I3553" s="3">
        <v>0.2</v>
      </c>
      <c r="J3553" t="s">
        <v>72</v>
      </c>
      <c r="K3553" t="s">
        <v>61</v>
      </c>
      <c r="L3553" t="s">
        <v>56</v>
      </c>
      <c r="M3553" s="4">
        <f>+TablaVentas[[#This Row],[Cantidad]]*TablaVentas[[#This Row],[Precio_unitario]]*(1-TablaVentas[[#This Row],[Descuento]])</f>
        <v>5120</v>
      </c>
    </row>
    <row r="3554" spans="1:13" x14ac:dyDescent="0.25">
      <c r="A3554" t="s">
        <v>3624</v>
      </c>
      <c r="B3554">
        <v>45778</v>
      </c>
      <c r="C3554" t="s">
        <v>46</v>
      </c>
      <c r="D3554" t="s">
        <v>66</v>
      </c>
      <c r="E3554" t="s">
        <v>20</v>
      </c>
      <c r="F3554" t="s">
        <v>21</v>
      </c>
      <c r="G3554">
        <v>17</v>
      </c>
      <c r="H3554" s="4">
        <v>800</v>
      </c>
      <c r="I3554" s="3">
        <v>0.2</v>
      </c>
      <c r="J3554" t="s">
        <v>74</v>
      </c>
      <c r="K3554" t="s">
        <v>60</v>
      </c>
      <c r="L3554" t="s">
        <v>37</v>
      </c>
      <c r="M3554" s="4">
        <f>+TablaVentas[[#This Row],[Cantidad]]*TablaVentas[[#This Row],[Precio_unitario]]*(1-TablaVentas[[#This Row],[Descuento]])</f>
        <v>10880</v>
      </c>
    </row>
    <row r="3555" spans="1:13" x14ac:dyDescent="0.25">
      <c r="A3555" t="s">
        <v>3625</v>
      </c>
      <c r="B3555">
        <v>45981</v>
      </c>
      <c r="C3555" t="s">
        <v>47</v>
      </c>
      <c r="D3555" t="s">
        <v>65</v>
      </c>
      <c r="E3555" t="s">
        <v>19</v>
      </c>
      <c r="F3555" t="s">
        <v>16</v>
      </c>
      <c r="G3555">
        <v>41</v>
      </c>
      <c r="H3555" s="4">
        <v>200</v>
      </c>
      <c r="I3555" s="3">
        <v>0.1</v>
      </c>
      <c r="J3555" t="s">
        <v>72</v>
      </c>
      <c r="K3555" t="s">
        <v>61</v>
      </c>
      <c r="L3555" t="s">
        <v>56</v>
      </c>
      <c r="M3555" s="4">
        <f>+TablaVentas[[#This Row],[Cantidad]]*TablaVentas[[#This Row],[Precio_unitario]]*(1-TablaVentas[[#This Row],[Descuento]])</f>
        <v>7380</v>
      </c>
    </row>
    <row r="3556" spans="1:13" x14ac:dyDescent="0.25">
      <c r="A3556" t="s">
        <v>3626</v>
      </c>
      <c r="B3556">
        <v>45892</v>
      </c>
      <c r="C3556" t="s">
        <v>45</v>
      </c>
      <c r="D3556" t="s">
        <v>64</v>
      </c>
      <c r="E3556" t="s">
        <v>17</v>
      </c>
      <c r="F3556" t="s">
        <v>18</v>
      </c>
      <c r="G3556">
        <v>27</v>
      </c>
      <c r="H3556" s="4">
        <v>1200</v>
      </c>
      <c r="I3556" s="3">
        <v>0.3</v>
      </c>
      <c r="J3556" t="s">
        <v>70</v>
      </c>
      <c r="K3556" t="s">
        <v>61</v>
      </c>
      <c r="L3556" t="s">
        <v>56</v>
      </c>
      <c r="M3556" s="4">
        <f>+TablaVentas[[#This Row],[Cantidad]]*TablaVentas[[#This Row],[Precio_unitario]]*(1-TablaVentas[[#This Row],[Descuento]])</f>
        <v>22680</v>
      </c>
    </row>
    <row r="3557" spans="1:13" x14ac:dyDescent="0.25">
      <c r="A3557" t="s">
        <v>3627</v>
      </c>
      <c r="B3557">
        <v>45771</v>
      </c>
      <c r="C3557" t="s">
        <v>45</v>
      </c>
      <c r="D3557" t="s">
        <v>64</v>
      </c>
      <c r="E3557" t="s">
        <v>17</v>
      </c>
      <c r="F3557" t="s">
        <v>18</v>
      </c>
      <c r="G3557">
        <v>26</v>
      </c>
      <c r="H3557" s="4">
        <v>1200</v>
      </c>
      <c r="I3557" s="3">
        <v>0.3</v>
      </c>
      <c r="J3557" t="s">
        <v>72</v>
      </c>
      <c r="K3557" t="s">
        <v>62</v>
      </c>
      <c r="L3557" t="s">
        <v>57</v>
      </c>
      <c r="M3557" s="4">
        <f>+TablaVentas[[#This Row],[Cantidad]]*TablaVentas[[#This Row],[Precio_unitario]]*(1-TablaVentas[[#This Row],[Descuento]])</f>
        <v>21840</v>
      </c>
    </row>
    <row r="3558" spans="1:13" x14ac:dyDescent="0.25">
      <c r="A3558" t="s">
        <v>3628</v>
      </c>
      <c r="B3558">
        <v>45913</v>
      </c>
      <c r="C3558" t="s">
        <v>47</v>
      </c>
      <c r="D3558" t="s">
        <v>65</v>
      </c>
      <c r="E3558" t="s">
        <v>19</v>
      </c>
      <c r="F3558" t="s">
        <v>16</v>
      </c>
      <c r="G3558">
        <v>7</v>
      </c>
      <c r="H3558" s="4">
        <v>200</v>
      </c>
      <c r="I3558" s="3">
        <v>0.1</v>
      </c>
      <c r="J3558" t="s">
        <v>70</v>
      </c>
      <c r="K3558" t="s">
        <v>60</v>
      </c>
      <c r="L3558" t="s">
        <v>37</v>
      </c>
      <c r="M3558" s="4">
        <f>+TablaVentas[[#This Row],[Cantidad]]*TablaVentas[[#This Row],[Precio_unitario]]*(1-TablaVentas[[#This Row],[Descuento]])</f>
        <v>1260</v>
      </c>
    </row>
    <row r="3559" spans="1:13" x14ac:dyDescent="0.25">
      <c r="A3559" t="s">
        <v>3629</v>
      </c>
      <c r="B3559">
        <v>45792</v>
      </c>
      <c r="C3559" t="s">
        <v>46</v>
      </c>
      <c r="D3559" t="s">
        <v>66</v>
      </c>
      <c r="E3559" t="s">
        <v>20</v>
      </c>
      <c r="F3559" t="s">
        <v>21</v>
      </c>
      <c r="G3559">
        <v>12</v>
      </c>
      <c r="H3559" s="4">
        <v>800</v>
      </c>
      <c r="I3559" s="3">
        <v>0.2</v>
      </c>
      <c r="J3559" t="s">
        <v>70</v>
      </c>
      <c r="K3559" t="s">
        <v>58</v>
      </c>
      <c r="L3559" t="s">
        <v>30</v>
      </c>
      <c r="M3559" s="4">
        <f>+TablaVentas[[#This Row],[Cantidad]]*TablaVentas[[#This Row],[Precio_unitario]]*(1-TablaVentas[[#This Row],[Descuento]])</f>
        <v>7680</v>
      </c>
    </row>
    <row r="3560" spans="1:13" x14ac:dyDescent="0.25">
      <c r="A3560" t="s">
        <v>3630</v>
      </c>
      <c r="B3560">
        <v>45814</v>
      </c>
      <c r="C3560" t="s">
        <v>46</v>
      </c>
      <c r="D3560" t="s">
        <v>64</v>
      </c>
      <c r="E3560" t="s">
        <v>17</v>
      </c>
      <c r="F3560" t="s">
        <v>18</v>
      </c>
      <c r="G3560">
        <v>29</v>
      </c>
      <c r="H3560" s="4">
        <v>1200</v>
      </c>
      <c r="I3560" s="3">
        <v>0.3</v>
      </c>
      <c r="J3560" t="s">
        <v>72</v>
      </c>
      <c r="K3560" t="s">
        <v>59</v>
      </c>
      <c r="L3560" t="s">
        <v>34</v>
      </c>
      <c r="M3560" s="4">
        <f>+TablaVentas[[#This Row],[Cantidad]]*TablaVentas[[#This Row],[Precio_unitario]]*(1-TablaVentas[[#This Row],[Descuento]])</f>
        <v>24360</v>
      </c>
    </row>
    <row r="3561" spans="1:13" x14ac:dyDescent="0.25">
      <c r="A3561" t="s">
        <v>3631</v>
      </c>
      <c r="B3561">
        <v>45874</v>
      </c>
      <c r="C3561" t="s">
        <v>48</v>
      </c>
      <c r="D3561" t="s">
        <v>64</v>
      </c>
      <c r="E3561" t="s">
        <v>17</v>
      </c>
      <c r="F3561" t="s">
        <v>18</v>
      </c>
      <c r="G3561">
        <v>14</v>
      </c>
      <c r="H3561" s="4">
        <v>1200</v>
      </c>
      <c r="I3561" s="3">
        <v>0.3</v>
      </c>
      <c r="J3561" t="s">
        <v>74</v>
      </c>
      <c r="K3561" t="s">
        <v>58</v>
      </c>
      <c r="L3561" t="s">
        <v>30</v>
      </c>
      <c r="M3561" s="4">
        <f>+TablaVentas[[#This Row],[Cantidad]]*TablaVentas[[#This Row],[Precio_unitario]]*(1-TablaVentas[[#This Row],[Descuento]])</f>
        <v>11760</v>
      </c>
    </row>
    <row r="3562" spans="1:13" x14ac:dyDescent="0.25">
      <c r="A3562" t="s">
        <v>3632</v>
      </c>
      <c r="B3562">
        <v>45710</v>
      </c>
      <c r="C3562" t="s">
        <v>48</v>
      </c>
      <c r="D3562" t="s">
        <v>63</v>
      </c>
      <c r="E3562" t="s">
        <v>15</v>
      </c>
      <c r="F3562" t="s">
        <v>16</v>
      </c>
      <c r="G3562">
        <v>43</v>
      </c>
      <c r="H3562" s="4">
        <v>50</v>
      </c>
      <c r="I3562" s="3">
        <v>0.1</v>
      </c>
      <c r="J3562" t="s">
        <v>74</v>
      </c>
      <c r="K3562" t="s">
        <v>60</v>
      </c>
      <c r="L3562" t="s">
        <v>37</v>
      </c>
      <c r="M3562" s="4">
        <f>+TablaVentas[[#This Row],[Cantidad]]*TablaVentas[[#This Row],[Precio_unitario]]*(1-TablaVentas[[#This Row],[Descuento]])</f>
        <v>1935</v>
      </c>
    </row>
    <row r="3563" spans="1:13" x14ac:dyDescent="0.25">
      <c r="A3563" t="s">
        <v>3633</v>
      </c>
      <c r="B3563">
        <v>45851</v>
      </c>
      <c r="C3563" t="s">
        <v>48</v>
      </c>
      <c r="D3563" t="s">
        <v>63</v>
      </c>
      <c r="E3563" t="s">
        <v>15</v>
      </c>
      <c r="F3563" t="s">
        <v>16</v>
      </c>
      <c r="G3563">
        <v>36</v>
      </c>
      <c r="H3563" s="4">
        <v>50</v>
      </c>
      <c r="I3563" s="3">
        <v>0.1</v>
      </c>
      <c r="J3563" t="s">
        <v>70</v>
      </c>
      <c r="K3563" t="s">
        <v>58</v>
      </c>
      <c r="L3563" t="s">
        <v>30</v>
      </c>
      <c r="M3563" s="4">
        <f>+TablaVentas[[#This Row],[Cantidad]]*TablaVentas[[#This Row],[Precio_unitario]]*(1-TablaVentas[[#This Row],[Descuento]])</f>
        <v>1620</v>
      </c>
    </row>
    <row r="3564" spans="1:13" x14ac:dyDescent="0.25">
      <c r="A3564" t="s">
        <v>3634</v>
      </c>
      <c r="B3564">
        <v>45911</v>
      </c>
      <c r="C3564" t="s">
        <v>48</v>
      </c>
      <c r="D3564" t="s">
        <v>66</v>
      </c>
      <c r="E3564" t="s">
        <v>20</v>
      </c>
      <c r="F3564" t="s">
        <v>21</v>
      </c>
      <c r="G3564">
        <v>30</v>
      </c>
      <c r="H3564" s="4">
        <v>800</v>
      </c>
      <c r="I3564" s="3">
        <v>0.2</v>
      </c>
      <c r="J3564" t="s">
        <v>72</v>
      </c>
      <c r="K3564" t="s">
        <v>61</v>
      </c>
      <c r="L3564" t="s">
        <v>56</v>
      </c>
      <c r="M3564" s="4">
        <f>+TablaVentas[[#This Row],[Cantidad]]*TablaVentas[[#This Row],[Precio_unitario]]*(1-TablaVentas[[#This Row],[Descuento]])</f>
        <v>19200</v>
      </c>
    </row>
    <row r="3565" spans="1:13" x14ac:dyDescent="0.25">
      <c r="A3565" t="s">
        <v>3635</v>
      </c>
      <c r="B3565">
        <v>46016</v>
      </c>
      <c r="C3565" t="s">
        <v>45</v>
      </c>
      <c r="D3565" t="s">
        <v>66</v>
      </c>
      <c r="E3565" t="s">
        <v>20</v>
      </c>
      <c r="F3565" t="s">
        <v>21</v>
      </c>
      <c r="G3565">
        <v>23</v>
      </c>
      <c r="H3565" s="4">
        <v>800</v>
      </c>
      <c r="I3565" s="3">
        <v>0.2</v>
      </c>
      <c r="J3565" t="s">
        <v>70</v>
      </c>
      <c r="K3565" t="s">
        <v>59</v>
      </c>
      <c r="L3565" t="s">
        <v>34</v>
      </c>
      <c r="M3565" s="4">
        <f>+TablaVentas[[#This Row],[Cantidad]]*TablaVentas[[#This Row],[Precio_unitario]]*(1-TablaVentas[[#This Row],[Descuento]])</f>
        <v>14720</v>
      </c>
    </row>
    <row r="3566" spans="1:13" x14ac:dyDescent="0.25">
      <c r="A3566" t="s">
        <v>3636</v>
      </c>
      <c r="B3566">
        <v>45904</v>
      </c>
      <c r="C3566" t="s">
        <v>46</v>
      </c>
      <c r="D3566" t="s">
        <v>63</v>
      </c>
      <c r="E3566" t="s">
        <v>15</v>
      </c>
      <c r="F3566" t="s">
        <v>16</v>
      </c>
      <c r="G3566">
        <v>28</v>
      </c>
      <c r="H3566" s="4">
        <v>50</v>
      </c>
      <c r="I3566" s="3">
        <v>0.1</v>
      </c>
      <c r="J3566" t="s">
        <v>74</v>
      </c>
      <c r="K3566" t="s">
        <v>59</v>
      </c>
      <c r="L3566" t="s">
        <v>34</v>
      </c>
      <c r="M3566" s="4">
        <f>+TablaVentas[[#This Row],[Cantidad]]*TablaVentas[[#This Row],[Precio_unitario]]*(1-TablaVentas[[#This Row],[Descuento]])</f>
        <v>1260</v>
      </c>
    </row>
    <row r="3567" spans="1:13" x14ac:dyDescent="0.25">
      <c r="A3567" t="s">
        <v>3637</v>
      </c>
      <c r="B3567">
        <v>46012</v>
      </c>
      <c r="C3567" t="s">
        <v>47</v>
      </c>
      <c r="D3567" t="s">
        <v>65</v>
      </c>
      <c r="E3567" t="s">
        <v>19</v>
      </c>
      <c r="F3567" t="s">
        <v>16</v>
      </c>
      <c r="G3567">
        <v>44</v>
      </c>
      <c r="H3567" s="4">
        <v>200</v>
      </c>
      <c r="I3567" s="3">
        <v>0.1</v>
      </c>
      <c r="J3567" t="s">
        <v>74</v>
      </c>
      <c r="K3567" t="s">
        <v>58</v>
      </c>
      <c r="L3567" t="s">
        <v>30</v>
      </c>
      <c r="M3567" s="4">
        <f>+TablaVentas[[#This Row],[Cantidad]]*TablaVentas[[#This Row],[Precio_unitario]]*(1-TablaVentas[[#This Row],[Descuento]])</f>
        <v>7920</v>
      </c>
    </row>
    <row r="3568" spans="1:13" x14ac:dyDescent="0.25">
      <c r="A3568" t="s">
        <v>3638</v>
      </c>
      <c r="B3568">
        <v>45897</v>
      </c>
      <c r="C3568" t="s">
        <v>47</v>
      </c>
      <c r="D3568" t="s">
        <v>66</v>
      </c>
      <c r="E3568" t="s">
        <v>20</v>
      </c>
      <c r="F3568" t="s">
        <v>21</v>
      </c>
      <c r="G3568">
        <v>20</v>
      </c>
      <c r="H3568" s="4">
        <v>800</v>
      </c>
      <c r="I3568" s="3">
        <v>0.2</v>
      </c>
      <c r="J3568" t="s">
        <v>74</v>
      </c>
      <c r="K3568" t="s">
        <v>58</v>
      </c>
      <c r="L3568" t="s">
        <v>30</v>
      </c>
      <c r="M3568" s="4">
        <f>+TablaVentas[[#This Row],[Cantidad]]*TablaVentas[[#This Row],[Precio_unitario]]*(1-TablaVentas[[#This Row],[Descuento]])</f>
        <v>12800</v>
      </c>
    </row>
    <row r="3569" spans="1:13" x14ac:dyDescent="0.25">
      <c r="A3569" t="s">
        <v>3639</v>
      </c>
      <c r="B3569">
        <v>45772</v>
      </c>
      <c r="C3569" t="s">
        <v>45</v>
      </c>
      <c r="D3569" t="s">
        <v>64</v>
      </c>
      <c r="E3569" t="s">
        <v>17</v>
      </c>
      <c r="F3569" t="s">
        <v>18</v>
      </c>
      <c r="G3569">
        <v>40</v>
      </c>
      <c r="H3569" s="4">
        <v>1200</v>
      </c>
      <c r="I3569" s="3">
        <v>0.3</v>
      </c>
      <c r="J3569" t="s">
        <v>70</v>
      </c>
      <c r="K3569" t="s">
        <v>58</v>
      </c>
      <c r="L3569" t="s">
        <v>30</v>
      </c>
      <c r="M3569" s="4">
        <f>+TablaVentas[[#This Row],[Cantidad]]*TablaVentas[[#This Row],[Precio_unitario]]*(1-TablaVentas[[#This Row],[Descuento]])</f>
        <v>33600</v>
      </c>
    </row>
    <row r="3570" spans="1:13" x14ac:dyDescent="0.25">
      <c r="A3570" t="s">
        <v>3640</v>
      </c>
      <c r="B3570">
        <v>45764</v>
      </c>
      <c r="C3570" t="s">
        <v>47</v>
      </c>
      <c r="D3570" t="s">
        <v>63</v>
      </c>
      <c r="E3570" t="s">
        <v>15</v>
      </c>
      <c r="F3570" t="s">
        <v>16</v>
      </c>
      <c r="G3570">
        <v>41</v>
      </c>
      <c r="H3570" s="4">
        <v>50</v>
      </c>
      <c r="I3570" s="3">
        <v>0.1</v>
      </c>
      <c r="J3570" t="s">
        <v>72</v>
      </c>
      <c r="K3570" t="s">
        <v>60</v>
      </c>
      <c r="L3570" t="s">
        <v>37</v>
      </c>
      <c r="M3570" s="4">
        <f>+TablaVentas[[#This Row],[Cantidad]]*TablaVentas[[#This Row],[Precio_unitario]]*(1-TablaVentas[[#This Row],[Descuento]])</f>
        <v>1845</v>
      </c>
    </row>
    <row r="3571" spans="1:13" x14ac:dyDescent="0.25">
      <c r="A3571" t="s">
        <v>3641</v>
      </c>
      <c r="B3571">
        <v>45824</v>
      </c>
      <c r="C3571" t="s">
        <v>47</v>
      </c>
      <c r="D3571" t="s">
        <v>66</v>
      </c>
      <c r="E3571" t="s">
        <v>20</v>
      </c>
      <c r="F3571" t="s">
        <v>21</v>
      </c>
      <c r="G3571">
        <v>5</v>
      </c>
      <c r="H3571" s="4">
        <v>800</v>
      </c>
      <c r="I3571" s="3">
        <v>0.2</v>
      </c>
      <c r="J3571" t="s">
        <v>74</v>
      </c>
      <c r="K3571" t="s">
        <v>59</v>
      </c>
      <c r="L3571" t="s">
        <v>34</v>
      </c>
      <c r="M3571" s="4">
        <f>+TablaVentas[[#This Row],[Cantidad]]*TablaVentas[[#This Row],[Precio_unitario]]*(1-TablaVentas[[#This Row],[Descuento]])</f>
        <v>3200</v>
      </c>
    </row>
    <row r="3572" spans="1:13" x14ac:dyDescent="0.25">
      <c r="A3572" t="s">
        <v>3642</v>
      </c>
      <c r="B3572">
        <v>45812</v>
      </c>
      <c r="C3572" t="s">
        <v>47</v>
      </c>
      <c r="D3572" t="s">
        <v>64</v>
      </c>
      <c r="E3572" t="s">
        <v>17</v>
      </c>
      <c r="F3572" t="s">
        <v>18</v>
      </c>
      <c r="G3572">
        <v>23</v>
      </c>
      <c r="H3572" s="4">
        <v>1200</v>
      </c>
      <c r="I3572" s="3">
        <v>0.3</v>
      </c>
      <c r="J3572" t="s">
        <v>72</v>
      </c>
      <c r="K3572" t="s">
        <v>59</v>
      </c>
      <c r="L3572" t="s">
        <v>34</v>
      </c>
      <c r="M3572" s="4">
        <f>+TablaVentas[[#This Row],[Cantidad]]*TablaVentas[[#This Row],[Precio_unitario]]*(1-TablaVentas[[#This Row],[Descuento]])</f>
        <v>19320</v>
      </c>
    </row>
    <row r="3573" spans="1:13" x14ac:dyDescent="0.25">
      <c r="A3573" t="s">
        <v>3643</v>
      </c>
      <c r="B3573">
        <v>45693</v>
      </c>
      <c r="C3573" t="s">
        <v>48</v>
      </c>
      <c r="D3573" t="s">
        <v>64</v>
      </c>
      <c r="E3573" t="s">
        <v>17</v>
      </c>
      <c r="F3573" t="s">
        <v>18</v>
      </c>
      <c r="G3573">
        <v>39</v>
      </c>
      <c r="H3573" s="4">
        <v>1200</v>
      </c>
      <c r="I3573" s="3">
        <v>0.3</v>
      </c>
      <c r="J3573" t="s">
        <v>74</v>
      </c>
      <c r="K3573" t="s">
        <v>61</v>
      </c>
      <c r="L3573" t="s">
        <v>56</v>
      </c>
      <c r="M3573" s="4">
        <f>+TablaVentas[[#This Row],[Cantidad]]*TablaVentas[[#This Row],[Precio_unitario]]*(1-TablaVentas[[#This Row],[Descuento]])</f>
        <v>32759.999999999996</v>
      </c>
    </row>
    <row r="3574" spans="1:13" x14ac:dyDescent="0.25">
      <c r="A3574" t="s">
        <v>3644</v>
      </c>
      <c r="B3574">
        <v>45693</v>
      </c>
      <c r="C3574" t="s">
        <v>47</v>
      </c>
      <c r="D3574" t="s">
        <v>64</v>
      </c>
      <c r="E3574" t="s">
        <v>17</v>
      </c>
      <c r="F3574" t="s">
        <v>18</v>
      </c>
      <c r="G3574">
        <v>33</v>
      </c>
      <c r="H3574" s="4">
        <v>1200</v>
      </c>
      <c r="I3574" s="3">
        <v>0.3</v>
      </c>
      <c r="J3574" t="s">
        <v>74</v>
      </c>
      <c r="K3574" t="s">
        <v>60</v>
      </c>
      <c r="L3574" t="s">
        <v>37</v>
      </c>
      <c r="M3574" s="4">
        <f>+TablaVentas[[#This Row],[Cantidad]]*TablaVentas[[#This Row],[Precio_unitario]]*(1-TablaVentas[[#This Row],[Descuento]])</f>
        <v>27720</v>
      </c>
    </row>
    <row r="3575" spans="1:13" x14ac:dyDescent="0.25">
      <c r="A3575" t="s">
        <v>3645</v>
      </c>
      <c r="B3575">
        <v>45933</v>
      </c>
      <c r="C3575" t="s">
        <v>47</v>
      </c>
      <c r="D3575" t="s">
        <v>64</v>
      </c>
      <c r="E3575" t="s">
        <v>17</v>
      </c>
      <c r="F3575" t="s">
        <v>18</v>
      </c>
      <c r="G3575">
        <v>41</v>
      </c>
      <c r="H3575" s="4">
        <v>1200</v>
      </c>
      <c r="I3575" s="3">
        <v>0.3</v>
      </c>
      <c r="J3575" t="s">
        <v>72</v>
      </c>
      <c r="K3575" t="s">
        <v>62</v>
      </c>
      <c r="L3575" t="s">
        <v>57</v>
      </c>
      <c r="M3575" s="4">
        <f>+TablaVentas[[#This Row],[Cantidad]]*TablaVentas[[#This Row],[Precio_unitario]]*(1-TablaVentas[[#This Row],[Descuento]])</f>
        <v>34440</v>
      </c>
    </row>
    <row r="3576" spans="1:13" x14ac:dyDescent="0.25">
      <c r="A3576" t="s">
        <v>3646</v>
      </c>
      <c r="B3576">
        <v>45711</v>
      </c>
      <c r="C3576" t="s">
        <v>45</v>
      </c>
      <c r="D3576" t="s">
        <v>63</v>
      </c>
      <c r="E3576" t="s">
        <v>15</v>
      </c>
      <c r="F3576" t="s">
        <v>16</v>
      </c>
      <c r="G3576">
        <v>18</v>
      </c>
      <c r="H3576" s="4">
        <v>50</v>
      </c>
      <c r="I3576" s="3">
        <v>0.1</v>
      </c>
      <c r="J3576" t="s">
        <v>74</v>
      </c>
      <c r="K3576" t="s">
        <v>58</v>
      </c>
      <c r="L3576" t="s">
        <v>30</v>
      </c>
      <c r="M3576" s="4">
        <f>+TablaVentas[[#This Row],[Cantidad]]*TablaVentas[[#This Row],[Precio_unitario]]*(1-TablaVentas[[#This Row],[Descuento]])</f>
        <v>810</v>
      </c>
    </row>
    <row r="3577" spans="1:13" x14ac:dyDescent="0.25">
      <c r="A3577" t="s">
        <v>3647</v>
      </c>
      <c r="B3577">
        <v>45730</v>
      </c>
      <c r="C3577" t="s">
        <v>47</v>
      </c>
      <c r="D3577" t="s">
        <v>63</v>
      </c>
      <c r="E3577" t="s">
        <v>15</v>
      </c>
      <c r="F3577" t="s">
        <v>16</v>
      </c>
      <c r="G3577">
        <v>39</v>
      </c>
      <c r="H3577" s="4">
        <v>50</v>
      </c>
      <c r="I3577" s="3">
        <v>0.1</v>
      </c>
      <c r="J3577" t="s">
        <v>74</v>
      </c>
      <c r="K3577" t="s">
        <v>60</v>
      </c>
      <c r="L3577" t="s">
        <v>37</v>
      </c>
      <c r="M3577" s="4">
        <f>+TablaVentas[[#This Row],[Cantidad]]*TablaVentas[[#This Row],[Precio_unitario]]*(1-TablaVentas[[#This Row],[Descuento]])</f>
        <v>1755</v>
      </c>
    </row>
    <row r="3578" spans="1:13" x14ac:dyDescent="0.25">
      <c r="A3578" t="s">
        <v>3648</v>
      </c>
      <c r="B3578">
        <v>45894</v>
      </c>
      <c r="C3578" t="s">
        <v>48</v>
      </c>
      <c r="D3578" t="s">
        <v>66</v>
      </c>
      <c r="E3578" t="s">
        <v>20</v>
      </c>
      <c r="F3578" t="s">
        <v>21</v>
      </c>
      <c r="G3578">
        <v>37</v>
      </c>
      <c r="H3578" s="4">
        <v>800</v>
      </c>
      <c r="I3578" s="3">
        <v>0.2</v>
      </c>
      <c r="J3578" t="s">
        <v>70</v>
      </c>
      <c r="K3578" t="s">
        <v>61</v>
      </c>
      <c r="L3578" t="s">
        <v>56</v>
      </c>
      <c r="M3578" s="4">
        <f>+TablaVentas[[#This Row],[Cantidad]]*TablaVentas[[#This Row],[Precio_unitario]]*(1-TablaVentas[[#This Row],[Descuento]])</f>
        <v>23680</v>
      </c>
    </row>
    <row r="3579" spans="1:13" x14ac:dyDescent="0.25">
      <c r="A3579" t="s">
        <v>3649</v>
      </c>
      <c r="B3579">
        <v>45990</v>
      </c>
      <c r="C3579" t="s">
        <v>45</v>
      </c>
      <c r="D3579" t="s">
        <v>64</v>
      </c>
      <c r="E3579" t="s">
        <v>17</v>
      </c>
      <c r="F3579" t="s">
        <v>18</v>
      </c>
      <c r="G3579">
        <v>10</v>
      </c>
      <c r="H3579" s="4">
        <v>1200</v>
      </c>
      <c r="I3579" s="3">
        <v>0.3</v>
      </c>
      <c r="J3579" t="s">
        <v>72</v>
      </c>
      <c r="K3579" t="s">
        <v>62</v>
      </c>
      <c r="L3579" t="s">
        <v>57</v>
      </c>
      <c r="M3579" s="4">
        <f>+TablaVentas[[#This Row],[Cantidad]]*TablaVentas[[#This Row],[Precio_unitario]]*(1-TablaVentas[[#This Row],[Descuento]])</f>
        <v>8400</v>
      </c>
    </row>
    <row r="3580" spans="1:13" x14ac:dyDescent="0.25">
      <c r="A3580" t="s">
        <v>3650</v>
      </c>
      <c r="B3580">
        <v>45999</v>
      </c>
      <c r="C3580" t="s">
        <v>45</v>
      </c>
      <c r="D3580" t="s">
        <v>66</v>
      </c>
      <c r="E3580" t="s">
        <v>20</v>
      </c>
      <c r="F3580" t="s">
        <v>21</v>
      </c>
      <c r="G3580">
        <v>34</v>
      </c>
      <c r="H3580" s="4">
        <v>800</v>
      </c>
      <c r="I3580" s="3">
        <v>0.2</v>
      </c>
      <c r="J3580" t="s">
        <v>70</v>
      </c>
      <c r="K3580" t="s">
        <v>59</v>
      </c>
      <c r="L3580" t="s">
        <v>34</v>
      </c>
      <c r="M3580" s="4">
        <f>+TablaVentas[[#This Row],[Cantidad]]*TablaVentas[[#This Row],[Precio_unitario]]*(1-TablaVentas[[#This Row],[Descuento]])</f>
        <v>21760</v>
      </c>
    </row>
    <row r="3581" spans="1:13" x14ac:dyDescent="0.25">
      <c r="A3581" t="s">
        <v>3651</v>
      </c>
      <c r="B3581">
        <v>45894</v>
      </c>
      <c r="C3581" t="s">
        <v>47</v>
      </c>
      <c r="D3581" t="s">
        <v>66</v>
      </c>
      <c r="E3581" t="s">
        <v>20</v>
      </c>
      <c r="F3581" t="s">
        <v>21</v>
      </c>
      <c r="G3581">
        <v>17</v>
      </c>
      <c r="H3581" s="4">
        <v>800</v>
      </c>
      <c r="I3581" s="3">
        <v>0.2</v>
      </c>
      <c r="J3581" t="s">
        <v>72</v>
      </c>
      <c r="K3581" t="s">
        <v>58</v>
      </c>
      <c r="L3581" t="s">
        <v>30</v>
      </c>
      <c r="M3581" s="4">
        <f>+TablaVentas[[#This Row],[Cantidad]]*TablaVentas[[#This Row],[Precio_unitario]]*(1-TablaVentas[[#This Row],[Descuento]])</f>
        <v>10880</v>
      </c>
    </row>
    <row r="3582" spans="1:13" x14ac:dyDescent="0.25">
      <c r="A3582" t="s">
        <v>3652</v>
      </c>
      <c r="B3582">
        <v>46002</v>
      </c>
      <c r="C3582" t="s">
        <v>48</v>
      </c>
      <c r="D3582" t="s">
        <v>66</v>
      </c>
      <c r="E3582" t="s">
        <v>20</v>
      </c>
      <c r="F3582" t="s">
        <v>21</v>
      </c>
      <c r="G3582">
        <v>41</v>
      </c>
      <c r="H3582" s="4">
        <v>800</v>
      </c>
      <c r="I3582" s="3">
        <v>0.2</v>
      </c>
      <c r="J3582" t="s">
        <v>72</v>
      </c>
      <c r="K3582" t="s">
        <v>59</v>
      </c>
      <c r="L3582" t="s">
        <v>34</v>
      </c>
      <c r="M3582" s="4">
        <f>+TablaVentas[[#This Row],[Cantidad]]*TablaVentas[[#This Row],[Precio_unitario]]*(1-TablaVentas[[#This Row],[Descuento]])</f>
        <v>26240</v>
      </c>
    </row>
    <row r="3583" spans="1:13" x14ac:dyDescent="0.25">
      <c r="A3583" t="s">
        <v>3653</v>
      </c>
      <c r="B3583">
        <v>45839</v>
      </c>
      <c r="C3583" t="s">
        <v>45</v>
      </c>
      <c r="D3583" t="s">
        <v>63</v>
      </c>
      <c r="E3583" t="s">
        <v>15</v>
      </c>
      <c r="F3583" t="s">
        <v>16</v>
      </c>
      <c r="G3583">
        <v>18</v>
      </c>
      <c r="H3583" s="4">
        <v>50</v>
      </c>
      <c r="I3583" s="3">
        <v>0.1</v>
      </c>
      <c r="J3583" t="s">
        <v>70</v>
      </c>
      <c r="K3583" t="s">
        <v>58</v>
      </c>
      <c r="L3583" t="s">
        <v>30</v>
      </c>
      <c r="M3583" s="4">
        <f>+TablaVentas[[#This Row],[Cantidad]]*TablaVentas[[#This Row],[Precio_unitario]]*(1-TablaVentas[[#This Row],[Descuento]])</f>
        <v>810</v>
      </c>
    </row>
    <row r="3584" spans="1:13" x14ac:dyDescent="0.25">
      <c r="A3584" t="s">
        <v>3654</v>
      </c>
      <c r="B3584">
        <v>45698</v>
      </c>
      <c r="C3584" t="s">
        <v>47</v>
      </c>
      <c r="D3584" t="s">
        <v>63</v>
      </c>
      <c r="E3584" t="s">
        <v>15</v>
      </c>
      <c r="F3584" t="s">
        <v>16</v>
      </c>
      <c r="G3584">
        <v>16</v>
      </c>
      <c r="H3584" s="4">
        <v>50</v>
      </c>
      <c r="I3584" s="3">
        <v>0.1</v>
      </c>
      <c r="J3584" t="s">
        <v>70</v>
      </c>
      <c r="K3584" t="s">
        <v>59</v>
      </c>
      <c r="L3584" t="s">
        <v>34</v>
      </c>
      <c r="M3584" s="4">
        <f>+TablaVentas[[#This Row],[Cantidad]]*TablaVentas[[#This Row],[Precio_unitario]]*(1-TablaVentas[[#This Row],[Descuento]])</f>
        <v>720</v>
      </c>
    </row>
    <row r="3585" spans="1:13" x14ac:dyDescent="0.25">
      <c r="A3585" t="s">
        <v>3655</v>
      </c>
      <c r="B3585">
        <v>45874</v>
      </c>
      <c r="C3585" t="s">
        <v>46</v>
      </c>
      <c r="D3585" t="s">
        <v>65</v>
      </c>
      <c r="E3585" t="s">
        <v>19</v>
      </c>
      <c r="F3585" t="s">
        <v>16</v>
      </c>
      <c r="G3585">
        <v>37</v>
      </c>
      <c r="H3585" s="4">
        <v>200</v>
      </c>
      <c r="I3585" s="3">
        <v>0.1</v>
      </c>
      <c r="J3585" t="s">
        <v>70</v>
      </c>
      <c r="K3585" t="s">
        <v>59</v>
      </c>
      <c r="L3585" t="s">
        <v>34</v>
      </c>
      <c r="M3585" s="4">
        <f>+TablaVentas[[#This Row],[Cantidad]]*TablaVentas[[#This Row],[Precio_unitario]]*(1-TablaVentas[[#This Row],[Descuento]])</f>
        <v>6660</v>
      </c>
    </row>
    <row r="3586" spans="1:13" x14ac:dyDescent="0.25">
      <c r="A3586" t="s">
        <v>3656</v>
      </c>
      <c r="B3586">
        <v>45795</v>
      </c>
      <c r="C3586" t="s">
        <v>45</v>
      </c>
      <c r="D3586" t="s">
        <v>66</v>
      </c>
      <c r="E3586" t="s">
        <v>20</v>
      </c>
      <c r="F3586" t="s">
        <v>21</v>
      </c>
      <c r="G3586">
        <v>35</v>
      </c>
      <c r="H3586" s="4">
        <v>800</v>
      </c>
      <c r="I3586" s="3">
        <v>0.2</v>
      </c>
      <c r="J3586" t="s">
        <v>74</v>
      </c>
      <c r="K3586" t="s">
        <v>62</v>
      </c>
      <c r="L3586" t="s">
        <v>57</v>
      </c>
      <c r="M3586" s="4">
        <f>+TablaVentas[[#This Row],[Cantidad]]*TablaVentas[[#This Row],[Precio_unitario]]*(1-TablaVentas[[#This Row],[Descuento]])</f>
        <v>22400</v>
      </c>
    </row>
    <row r="3587" spans="1:13" x14ac:dyDescent="0.25">
      <c r="A3587" t="s">
        <v>3657</v>
      </c>
      <c r="B3587">
        <v>45933</v>
      </c>
      <c r="C3587" t="s">
        <v>45</v>
      </c>
      <c r="D3587" t="s">
        <v>63</v>
      </c>
      <c r="E3587" t="s">
        <v>15</v>
      </c>
      <c r="F3587" t="s">
        <v>16</v>
      </c>
      <c r="G3587">
        <v>45</v>
      </c>
      <c r="H3587" s="4">
        <v>50</v>
      </c>
      <c r="I3587" s="3">
        <v>0.1</v>
      </c>
      <c r="J3587" t="s">
        <v>74</v>
      </c>
      <c r="K3587" t="s">
        <v>58</v>
      </c>
      <c r="L3587" t="s">
        <v>30</v>
      </c>
      <c r="M3587" s="4">
        <f>+TablaVentas[[#This Row],[Cantidad]]*TablaVentas[[#This Row],[Precio_unitario]]*(1-TablaVentas[[#This Row],[Descuento]])</f>
        <v>2025</v>
      </c>
    </row>
    <row r="3588" spans="1:13" x14ac:dyDescent="0.25">
      <c r="A3588" t="s">
        <v>3658</v>
      </c>
      <c r="B3588">
        <v>46020</v>
      </c>
      <c r="C3588" t="s">
        <v>45</v>
      </c>
      <c r="D3588" t="s">
        <v>64</v>
      </c>
      <c r="E3588" t="s">
        <v>17</v>
      </c>
      <c r="F3588" t="s">
        <v>18</v>
      </c>
      <c r="G3588">
        <v>35</v>
      </c>
      <c r="H3588" s="4">
        <v>1200</v>
      </c>
      <c r="I3588" s="3">
        <v>0.3</v>
      </c>
      <c r="J3588" t="s">
        <v>74</v>
      </c>
      <c r="K3588" t="s">
        <v>59</v>
      </c>
      <c r="L3588" t="s">
        <v>34</v>
      </c>
      <c r="M3588" s="4">
        <f>+TablaVentas[[#This Row],[Cantidad]]*TablaVentas[[#This Row],[Precio_unitario]]*(1-TablaVentas[[#This Row],[Descuento]])</f>
        <v>29399.999999999996</v>
      </c>
    </row>
    <row r="3589" spans="1:13" x14ac:dyDescent="0.25">
      <c r="A3589" t="s">
        <v>3659</v>
      </c>
      <c r="B3589">
        <v>45758</v>
      </c>
      <c r="C3589" t="s">
        <v>48</v>
      </c>
      <c r="D3589" t="s">
        <v>65</v>
      </c>
      <c r="E3589" t="s">
        <v>19</v>
      </c>
      <c r="F3589" t="s">
        <v>16</v>
      </c>
      <c r="G3589">
        <v>44</v>
      </c>
      <c r="H3589" s="4">
        <v>200</v>
      </c>
      <c r="I3589" s="3">
        <v>0.1</v>
      </c>
      <c r="J3589" t="s">
        <v>74</v>
      </c>
      <c r="K3589" t="s">
        <v>61</v>
      </c>
      <c r="L3589" t="s">
        <v>56</v>
      </c>
      <c r="M3589" s="4">
        <f>+TablaVentas[[#This Row],[Cantidad]]*TablaVentas[[#This Row],[Precio_unitario]]*(1-TablaVentas[[#This Row],[Descuento]])</f>
        <v>7920</v>
      </c>
    </row>
    <row r="3590" spans="1:13" x14ac:dyDescent="0.25">
      <c r="A3590" t="s">
        <v>3660</v>
      </c>
      <c r="B3590">
        <v>45839</v>
      </c>
      <c r="C3590" t="s">
        <v>46</v>
      </c>
      <c r="D3590" t="s">
        <v>63</v>
      </c>
      <c r="E3590" t="s">
        <v>15</v>
      </c>
      <c r="F3590" t="s">
        <v>16</v>
      </c>
      <c r="G3590">
        <v>12</v>
      </c>
      <c r="H3590" s="4">
        <v>50</v>
      </c>
      <c r="I3590" s="3">
        <v>0.1</v>
      </c>
      <c r="J3590" t="s">
        <v>70</v>
      </c>
      <c r="K3590" t="s">
        <v>60</v>
      </c>
      <c r="L3590" t="s">
        <v>37</v>
      </c>
      <c r="M3590" s="4">
        <f>+TablaVentas[[#This Row],[Cantidad]]*TablaVentas[[#This Row],[Precio_unitario]]*(1-TablaVentas[[#This Row],[Descuento]])</f>
        <v>540</v>
      </c>
    </row>
    <row r="3591" spans="1:13" x14ac:dyDescent="0.25">
      <c r="A3591" t="s">
        <v>3661</v>
      </c>
      <c r="B3591">
        <v>45937</v>
      </c>
      <c r="C3591" t="s">
        <v>48</v>
      </c>
      <c r="D3591" t="s">
        <v>65</v>
      </c>
      <c r="E3591" t="s">
        <v>19</v>
      </c>
      <c r="F3591" t="s">
        <v>16</v>
      </c>
      <c r="G3591">
        <v>42</v>
      </c>
      <c r="H3591" s="4">
        <v>200</v>
      </c>
      <c r="I3591" s="3">
        <v>0.1</v>
      </c>
      <c r="J3591" t="s">
        <v>70</v>
      </c>
      <c r="K3591" t="s">
        <v>61</v>
      </c>
      <c r="L3591" t="s">
        <v>56</v>
      </c>
      <c r="M3591" s="4">
        <f>+TablaVentas[[#This Row],[Cantidad]]*TablaVentas[[#This Row],[Precio_unitario]]*(1-TablaVentas[[#This Row],[Descuento]])</f>
        <v>7560</v>
      </c>
    </row>
    <row r="3592" spans="1:13" x14ac:dyDescent="0.25">
      <c r="A3592" t="s">
        <v>3662</v>
      </c>
      <c r="B3592">
        <v>46020</v>
      </c>
      <c r="C3592" t="s">
        <v>46</v>
      </c>
      <c r="D3592" t="s">
        <v>64</v>
      </c>
      <c r="E3592" t="s">
        <v>17</v>
      </c>
      <c r="F3592" t="s">
        <v>18</v>
      </c>
      <c r="G3592">
        <v>21</v>
      </c>
      <c r="H3592" s="4">
        <v>1200</v>
      </c>
      <c r="I3592" s="3">
        <v>0.3</v>
      </c>
      <c r="J3592" t="s">
        <v>70</v>
      </c>
      <c r="K3592" t="s">
        <v>62</v>
      </c>
      <c r="L3592" t="s">
        <v>57</v>
      </c>
      <c r="M3592" s="4">
        <f>+TablaVentas[[#This Row],[Cantidad]]*TablaVentas[[#This Row],[Precio_unitario]]*(1-TablaVentas[[#This Row],[Descuento]])</f>
        <v>17640</v>
      </c>
    </row>
    <row r="3593" spans="1:13" x14ac:dyDescent="0.25">
      <c r="A3593" t="s">
        <v>3663</v>
      </c>
      <c r="B3593">
        <v>45695</v>
      </c>
      <c r="C3593" t="s">
        <v>47</v>
      </c>
      <c r="D3593" t="s">
        <v>66</v>
      </c>
      <c r="E3593" t="s">
        <v>20</v>
      </c>
      <c r="F3593" t="s">
        <v>21</v>
      </c>
      <c r="G3593">
        <v>15</v>
      </c>
      <c r="H3593" s="4">
        <v>800</v>
      </c>
      <c r="I3593" s="3">
        <v>0.2</v>
      </c>
      <c r="J3593" t="s">
        <v>72</v>
      </c>
      <c r="K3593" t="s">
        <v>58</v>
      </c>
      <c r="L3593" t="s">
        <v>30</v>
      </c>
      <c r="M3593" s="4">
        <f>+TablaVentas[[#This Row],[Cantidad]]*TablaVentas[[#This Row],[Precio_unitario]]*(1-TablaVentas[[#This Row],[Descuento]])</f>
        <v>9600</v>
      </c>
    </row>
    <row r="3594" spans="1:13" x14ac:dyDescent="0.25">
      <c r="A3594" t="s">
        <v>3664</v>
      </c>
      <c r="B3594">
        <v>45789</v>
      </c>
      <c r="C3594" t="s">
        <v>45</v>
      </c>
      <c r="D3594" t="s">
        <v>63</v>
      </c>
      <c r="E3594" t="s">
        <v>15</v>
      </c>
      <c r="F3594" t="s">
        <v>16</v>
      </c>
      <c r="G3594">
        <v>36</v>
      </c>
      <c r="H3594" s="4">
        <v>50</v>
      </c>
      <c r="I3594" s="3">
        <v>0.1</v>
      </c>
      <c r="J3594" t="s">
        <v>72</v>
      </c>
      <c r="K3594" t="s">
        <v>62</v>
      </c>
      <c r="L3594" t="s">
        <v>57</v>
      </c>
      <c r="M3594" s="4">
        <f>+TablaVentas[[#This Row],[Cantidad]]*TablaVentas[[#This Row],[Precio_unitario]]*(1-TablaVentas[[#This Row],[Descuento]])</f>
        <v>1620</v>
      </c>
    </row>
    <row r="3595" spans="1:13" x14ac:dyDescent="0.25">
      <c r="A3595" t="s">
        <v>3665</v>
      </c>
      <c r="B3595">
        <v>46018</v>
      </c>
      <c r="C3595" t="s">
        <v>47</v>
      </c>
      <c r="D3595" t="s">
        <v>64</v>
      </c>
      <c r="E3595" t="s">
        <v>17</v>
      </c>
      <c r="F3595" t="s">
        <v>18</v>
      </c>
      <c r="G3595">
        <v>18</v>
      </c>
      <c r="H3595" s="4">
        <v>1200</v>
      </c>
      <c r="I3595" s="3">
        <v>0.3</v>
      </c>
      <c r="J3595" t="s">
        <v>72</v>
      </c>
      <c r="K3595" t="s">
        <v>59</v>
      </c>
      <c r="L3595" t="s">
        <v>34</v>
      </c>
      <c r="M3595" s="4">
        <f>+TablaVentas[[#This Row],[Cantidad]]*TablaVentas[[#This Row],[Precio_unitario]]*(1-TablaVentas[[#This Row],[Descuento]])</f>
        <v>15119.999999999998</v>
      </c>
    </row>
    <row r="3596" spans="1:13" x14ac:dyDescent="0.25">
      <c r="A3596" t="s">
        <v>3666</v>
      </c>
      <c r="B3596">
        <v>45799</v>
      </c>
      <c r="C3596" t="s">
        <v>48</v>
      </c>
      <c r="D3596" t="s">
        <v>66</v>
      </c>
      <c r="E3596" t="s">
        <v>20</v>
      </c>
      <c r="F3596" t="s">
        <v>21</v>
      </c>
      <c r="G3596">
        <v>23</v>
      </c>
      <c r="H3596" s="4">
        <v>800</v>
      </c>
      <c r="I3596" s="3">
        <v>0.2</v>
      </c>
      <c r="J3596" t="s">
        <v>70</v>
      </c>
      <c r="K3596" t="s">
        <v>59</v>
      </c>
      <c r="L3596" t="s">
        <v>34</v>
      </c>
      <c r="M3596" s="4">
        <f>+TablaVentas[[#This Row],[Cantidad]]*TablaVentas[[#This Row],[Precio_unitario]]*(1-TablaVentas[[#This Row],[Descuento]])</f>
        <v>14720</v>
      </c>
    </row>
    <row r="3597" spans="1:13" x14ac:dyDescent="0.25">
      <c r="A3597" t="s">
        <v>3667</v>
      </c>
      <c r="B3597">
        <v>45902</v>
      </c>
      <c r="C3597" t="s">
        <v>47</v>
      </c>
      <c r="D3597" t="s">
        <v>63</v>
      </c>
      <c r="E3597" t="s">
        <v>15</v>
      </c>
      <c r="F3597" t="s">
        <v>16</v>
      </c>
      <c r="G3597">
        <v>34</v>
      </c>
      <c r="H3597" s="4">
        <v>50</v>
      </c>
      <c r="I3597" s="3">
        <v>0.1</v>
      </c>
      <c r="J3597" t="s">
        <v>72</v>
      </c>
      <c r="K3597" t="s">
        <v>58</v>
      </c>
      <c r="L3597" t="s">
        <v>30</v>
      </c>
      <c r="M3597" s="4">
        <f>+TablaVentas[[#This Row],[Cantidad]]*TablaVentas[[#This Row],[Precio_unitario]]*(1-TablaVentas[[#This Row],[Descuento]])</f>
        <v>1530</v>
      </c>
    </row>
    <row r="3598" spans="1:13" x14ac:dyDescent="0.25">
      <c r="A3598" t="s">
        <v>3668</v>
      </c>
      <c r="B3598">
        <v>45802</v>
      </c>
      <c r="C3598" t="s">
        <v>48</v>
      </c>
      <c r="D3598" t="s">
        <v>65</v>
      </c>
      <c r="E3598" t="s">
        <v>19</v>
      </c>
      <c r="F3598" t="s">
        <v>16</v>
      </c>
      <c r="G3598">
        <v>38</v>
      </c>
      <c r="H3598" s="4">
        <v>200</v>
      </c>
      <c r="I3598" s="3">
        <v>0.1</v>
      </c>
      <c r="J3598" t="s">
        <v>74</v>
      </c>
      <c r="K3598" t="s">
        <v>61</v>
      </c>
      <c r="L3598" t="s">
        <v>56</v>
      </c>
      <c r="M3598" s="4">
        <f>+TablaVentas[[#This Row],[Cantidad]]*TablaVentas[[#This Row],[Precio_unitario]]*(1-TablaVentas[[#This Row],[Descuento]])</f>
        <v>6840</v>
      </c>
    </row>
    <row r="3599" spans="1:13" x14ac:dyDescent="0.25">
      <c r="A3599" t="s">
        <v>3669</v>
      </c>
      <c r="B3599">
        <v>45859</v>
      </c>
      <c r="C3599" t="s">
        <v>47</v>
      </c>
      <c r="D3599" t="s">
        <v>64</v>
      </c>
      <c r="E3599" t="s">
        <v>17</v>
      </c>
      <c r="F3599" t="s">
        <v>18</v>
      </c>
      <c r="G3599">
        <v>18</v>
      </c>
      <c r="H3599" s="4">
        <v>1200</v>
      </c>
      <c r="I3599" s="3">
        <v>0.3</v>
      </c>
      <c r="J3599" t="s">
        <v>72</v>
      </c>
      <c r="K3599" t="s">
        <v>61</v>
      </c>
      <c r="L3599" t="s">
        <v>56</v>
      </c>
      <c r="M3599" s="4">
        <f>+TablaVentas[[#This Row],[Cantidad]]*TablaVentas[[#This Row],[Precio_unitario]]*(1-TablaVentas[[#This Row],[Descuento]])</f>
        <v>15119.999999999998</v>
      </c>
    </row>
    <row r="3600" spans="1:13" x14ac:dyDescent="0.25">
      <c r="A3600" t="s">
        <v>3670</v>
      </c>
      <c r="B3600">
        <v>46007</v>
      </c>
      <c r="C3600" t="s">
        <v>48</v>
      </c>
      <c r="D3600" t="s">
        <v>66</v>
      </c>
      <c r="E3600" t="s">
        <v>20</v>
      </c>
      <c r="F3600" t="s">
        <v>21</v>
      </c>
      <c r="G3600">
        <v>12</v>
      </c>
      <c r="H3600" s="4">
        <v>800</v>
      </c>
      <c r="I3600" s="3">
        <v>0.2</v>
      </c>
      <c r="J3600" t="s">
        <v>74</v>
      </c>
      <c r="K3600" t="s">
        <v>58</v>
      </c>
      <c r="L3600" t="s">
        <v>30</v>
      </c>
      <c r="M3600" s="4">
        <f>+TablaVentas[[#This Row],[Cantidad]]*TablaVentas[[#This Row],[Precio_unitario]]*(1-TablaVentas[[#This Row],[Descuento]])</f>
        <v>7680</v>
      </c>
    </row>
    <row r="3601" spans="1:13" x14ac:dyDescent="0.25">
      <c r="A3601" t="s">
        <v>3671</v>
      </c>
      <c r="B3601">
        <v>45963</v>
      </c>
      <c r="C3601" t="s">
        <v>47</v>
      </c>
      <c r="D3601" t="s">
        <v>65</v>
      </c>
      <c r="E3601" t="s">
        <v>19</v>
      </c>
      <c r="F3601" t="s">
        <v>16</v>
      </c>
      <c r="G3601">
        <v>5</v>
      </c>
      <c r="H3601" s="4">
        <v>200</v>
      </c>
      <c r="I3601" s="3">
        <v>0.1</v>
      </c>
      <c r="J3601" t="s">
        <v>72</v>
      </c>
      <c r="K3601" t="s">
        <v>61</v>
      </c>
      <c r="L3601" t="s">
        <v>56</v>
      </c>
      <c r="M3601" s="4">
        <f>+TablaVentas[[#This Row],[Cantidad]]*TablaVentas[[#This Row],[Precio_unitario]]*(1-TablaVentas[[#This Row],[Descuento]])</f>
        <v>900</v>
      </c>
    </row>
    <row r="3602" spans="1:13" x14ac:dyDescent="0.25">
      <c r="A3602" t="s">
        <v>3672</v>
      </c>
      <c r="B3602">
        <v>45973</v>
      </c>
      <c r="C3602" t="s">
        <v>47</v>
      </c>
      <c r="D3602" t="s">
        <v>64</v>
      </c>
      <c r="E3602" t="s">
        <v>17</v>
      </c>
      <c r="F3602" t="s">
        <v>18</v>
      </c>
      <c r="G3602">
        <v>38</v>
      </c>
      <c r="H3602" s="4">
        <v>1200</v>
      </c>
      <c r="I3602" s="3">
        <v>0.3</v>
      </c>
      <c r="J3602" t="s">
        <v>72</v>
      </c>
      <c r="K3602" t="s">
        <v>59</v>
      </c>
      <c r="L3602" t="s">
        <v>34</v>
      </c>
      <c r="M3602" s="4">
        <f>+TablaVentas[[#This Row],[Cantidad]]*TablaVentas[[#This Row],[Precio_unitario]]*(1-TablaVentas[[#This Row],[Descuento]])</f>
        <v>31919.999999999996</v>
      </c>
    </row>
    <row r="3603" spans="1:13" x14ac:dyDescent="0.25">
      <c r="A3603" t="s">
        <v>3673</v>
      </c>
      <c r="B3603">
        <v>45741</v>
      </c>
      <c r="C3603" t="s">
        <v>48</v>
      </c>
      <c r="D3603" t="s">
        <v>63</v>
      </c>
      <c r="E3603" t="s">
        <v>15</v>
      </c>
      <c r="F3603" t="s">
        <v>16</v>
      </c>
      <c r="G3603">
        <v>8</v>
      </c>
      <c r="H3603" s="4">
        <v>50</v>
      </c>
      <c r="I3603" s="3">
        <v>0.1</v>
      </c>
      <c r="J3603" t="s">
        <v>70</v>
      </c>
      <c r="K3603" t="s">
        <v>60</v>
      </c>
      <c r="L3603" t="s">
        <v>37</v>
      </c>
      <c r="M3603" s="4">
        <f>+TablaVentas[[#This Row],[Cantidad]]*TablaVentas[[#This Row],[Precio_unitario]]*(1-TablaVentas[[#This Row],[Descuento]])</f>
        <v>360</v>
      </c>
    </row>
    <row r="3604" spans="1:13" x14ac:dyDescent="0.25">
      <c r="A3604" t="s">
        <v>3674</v>
      </c>
      <c r="B3604">
        <v>45968</v>
      </c>
      <c r="C3604" t="s">
        <v>48</v>
      </c>
      <c r="D3604" t="s">
        <v>63</v>
      </c>
      <c r="E3604" t="s">
        <v>15</v>
      </c>
      <c r="F3604" t="s">
        <v>16</v>
      </c>
      <c r="G3604">
        <v>13</v>
      </c>
      <c r="H3604" s="4">
        <v>50</v>
      </c>
      <c r="I3604" s="3">
        <v>0.1</v>
      </c>
      <c r="J3604" t="s">
        <v>74</v>
      </c>
      <c r="K3604" t="s">
        <v>59</v>
      </c>
      <c r="L3604" t="s">
        <v>34</v>
      </c>
      <c r="M3604" s="4">
        <f>+TablaVentas[[#This Row],[Cantidad]]*TablaVentas[[#This Row],[Precio_unitario]]*(1-TablaVentas[[#This Row],[Descuento]])</f>
        <v>585</v>
      </c>
    </row>
    <row r="3605" spans="1:13" x14ac:dyDescent="0.25">
      <c r="A3605" t="s">
        <v>3675</v>
      </c>
      <c r="B3605">
        <v>45871</v>
      </c>
      <c r="C3605" t="s">
        <v>46</v>
      </c>
      <c r="D3605" t="s">
        <v>64</v>
      </c>
      <c r="E3605" t="s">
        <v>17</v>
      </c>
      <c r="F3605" t="s">
        <v>18</v>
      </c>
      <c r="G3605">
        <v>39</v>
      </c>
      <c r="H3605" s="4">
        <v>1200</v>
      </c>
      <c r="I3605" s="3">
        <v>0.3</v>
      </c>
      <c r="J3605" t="s">
        <v>72</v>
      </c>
      <c r="K3605" t="s">
        <v>61</v>
      </c>
      <c r="L3605" t="s">
        <v>56</v>
      </c>
      <c r="M3605" s="4">
        <f>+TablaVentas[[#This Row],[Cantidad]]*TablaVentas[[#This Row],[Precio_unitario]]*(1-TablaVentas[[#This Row],[Descuento]])</f>
        <v>32759.999999999996</v>
      </c>
    </row>
    <row r="3606" spans="1:13" x14ac:dyDescent="0.25">
      <c r="A3606" t="s">
        <v>3676</v>
      </c>
      <c r="B3606">
        <v>45730</v>
      </c>
      <c r="C3606" t="s">
        <v>47</v>
      </c>
      <c r="D3606" t="s">
        <v>65</v>
      </c>
      <c r="E3606" t="s">
        <v>19</v>
      </c>
      <c r="F3606" t="s">
        <v>16</v>
      </c>
      <c r="G3606">
        <v>45</v>
      </c>
      <c r="H3606" s="4">
        <v>200</v>
      </c>
      <c r="I3606" s="3">
        <v>0.1</v>
      </c>
      <c r="J3606" t="s">
        <v>74</v>
      </c>
      <c r="K3606" t="s">
        <v>59</v>
      </c>
      <c r="L3606" t="s">
        <v>34</v>
      </c>
      <c r="M3606" s="4">
        <f>+TablaVentas[[#This Row],[Cantidad]]*TablaVentas[[#This Row],[Precio_unitario]]*(1-TablaVentas[[#This Row],[Descuento]])</f>
        <v>8100</v>
      </c>
    </row>
    <row r="3607" spans="1:13" x14ac:dyDescent="0.25">
      <c r="A3607" t="s">
        <v>3677</v>
      </c>
      <c r="B3607">
        <v>45949</v>
      </c>
      <c r="C3607" t="s">
        <v>48</v>
      </c>
      <c r="D3607" t="s">
        <v>64</v>
      </c>
      <c r="E3607" t="s">
        <v>17</v>
      </c>
      <c r="F3607" t="s">
        <v>18</v>
      </c>
      <c r="G3607">
        <v>40</v>
      </c>
      <c r="H3607" s="4">
        <v>1200</v>
      </c>
      <c r="I3607" s="3">
        <v>0.3</v>
      </c>
      <c r="J3607" t="s">
        <v>72</v>
      </c>
      <c r="K3607" t="s">
        <v>59</v>
      </c>
      <c r="L3607" t="s">
        <v>34</v>
      </c>
      <c r="M3607" s="4">
        <f>+TablaVentas[[#This Row],[Cantidad]]*TablaVentas[[#This Row],[Precio_unitario]]*(1-TablaVentas[[#This Row],[Descuento]])</f>
        <v>33600</v>
      </c>
    </row>
    <row r="3608" spans="1:13" x14ac:dyDescent="0.25">
      <c r="A3608" t="s">
        <v>3678</v>
      </c>
      <c r="B3608">
        <v>46011</v>
      </c>
      <c r="C3608" t="s">
        <v>47</v>
      </c>
      <c r="D3608" t="s">
        <v>65</v>
      </c>
      <c r="E3608" t="s">
        <v>19</v>
      </c>
      <c r="F3608" t="s">
        <v>16</v>
      </c>
      <c r="G3608">
        <v>9</v>
      </c>
      <c r="H3608" s="4">
        <v>200</v>
      </c>
      <c r="I3608" s="3">
        <v>0.1</v>
      </c>
      <c r="J3608" t="s">
        <v>70</v>
      </c>
      <c r="K3608" t="s">
        <v>62</v>
      </c>
      <c r="L3608" t="s">
        <v>57</v>
      </c>
      <c r="M3608" s="4">
        <f>+TablaVentas[[#This Row],[Cantidad]]*TablaVentas[[#This Row],[Precio_unitario]]*(1-TablaVentas[[#This Row],[Descuento]])</f>
        <v>1620</v>
      </c>
    </row>
    <row r="3609" spans="1:13" x14ac:dyDescent="0.25">
      <c r="A3609" t="s">
        <v>3679</v>
      </c>
      <c r="B3609">
        <v>45865</v>
      </c>
      <c r="C3609" t="s">
        <v>47</v>
      </c>
      <c r="D3609" t="s">
        <v>66</v>
      </c>
      <c r="E3609" t="s">
        <v>20</v>
      </c>
      <c r="F3609" t="s">
        <v>21</v>
      </c>
      <c r="G3609">
        <v>7</v>
      </c>
      <c r="H3609" s="4">
        <v>800</v>
      </c>
      <c r="I3609" s="3">
        <v>0.2</v>
      </c>
      <c r="J3609" t="s">
        <v>72</v>
      </c>
      <c r="K3609" t="s">
        <v>62</v>
      </c>
      <c r="L3609" t="s">
        <v>57</v>
      </c>
      <c r="M3609" s="4">
        <f>+TablaVentas[[#This Row],[Cantidad]]*TablaVentas[[#This Row],[Precio_unitario]]*(1-TablaVentas[[#This Row],[Descuento]])</f>
        <v>4480</v>
      </c>
    </row>
    <row r="3610" spans="1:13" x14ac:dyDescent="0.25">
      <c r="A3610" t="s">
        <v>3680</v>
      </c>
      <c r="B3610">
        <v>45726</v>
      </c>
      <c r="C3610" t="s">
        <v>48</v>
      </c>
      <c r="D3610" t="s">
        <v>65</v>
      </c>
      <c r="E3610" t="s">
        <v>19</v>
      </c>
      <c r="F3610" t="s">
        <v>16</v>
      </c>
      <c r="G3610">
        <v>7</v>
      </c>
      <c r="H3610" s="4">
        <v>200</v>
      </c>
      <c r="I3610" s="3">
        <v>0.1</v>
      </c>
      <c r="J3610" t="s">
        <v>72</v>
      </c>
      <c r="K3610" t="s">
        <v>58</v>
      </c>
      <c r="L3610" t="s">
        <v>30</v>
      </c>
      <c r="M3610" s="4">
        <f>+TablaVentas[[#This Row],[Cantidad]]*TablaVentas[[#This Row],[Precio_unitario]]*(1-TablaVentas[[#This Row],[Descuento]])</f>
        <v>1260</v>
      </c>
    </row>
    <row r="3611" spans="1:13" x14ac:dyDescent="0.25">
      <c r="A3611" t="s">
        <v>3681</v>
      </c>
      <c r="B3611">
        <v>45891</v>
      </c>
      <c r="C3611" t="s">
        <v>47</v>
      </c>
      <c r="D3611" t="s">
        <v>64</v>
      </c>
      <c r="E3611" t="s">
        <v>17</v>
      </c>
      <c r="F3611" t="s">
        <v>18</v>
      </c>
      <c r="G3611">
        <v>21</v>
      </c>
      <c r="H3611" s="4">
        <v>1200</v>
      </c>
      <c r="I3611" s="3">
        <v>0.3</v>
      </c>
      <c r="J3611" t="s">
        <v>70</v>
      </c>
      <c r="K3611" t="s">
        <v>59</v>
      </c>
      <c r="L3611" t="s">
        <v>34</v>
      </c>
      <c r="M3611" s="4">
        <f>+TablaVentas[[#This Row],[Cantidad]]*TablaVentas[[#This Row],[Precio_unitario]]*(1-TablaVentas[[#This Row],[Descuento]])</f>
        <v>17640</v>
      </c>
    </row>
    <row r="3612" spans="1:13" x14ac:dyDescent="0.25">
      <c r="A3612" t="s">
        <v>3682</v>
      </c>
      <c r="B3612">
        <v>45833</v>
      </c>
      <c r="C3612" t="s">
        <v>45</v>
      </c>
      <c r="D3612" t="s">
        <v>64</v>
      </c>
      <c r="E3612" t="s">
        <v>17</v>
      </c>
      <c r="F3612" t="s">
        <v>18</v>
      </c>
      <c r="G3612">
        <v>24</v>
      </c>
      <c r="H3612" s="4">
        <v>1200</v>
      </c>
      <c r="I3612" s="3">
        <v>0.3</v>
      </c>
      <c r="J3612" t="s">
        <v>70</v>
      </c>
      <c r="K3612" t="s">
        <v>58</v>
      </c>
      <c r="L3612" t="s">
        <v>30</v>
      </c>
      <c r="M3612" s="4">
        <f>+TablaVentas[[#This Row],[Cantidad]]*TablaVentas[[#This Row],[Precio_unitario]]*(1-TablaVentas[[#This Row],[Descuento]])</f>
        <v>20160</v>
      </c>
    </row>
    <row r="3613" spans="1:13" x14ac:dyDescent="0.25">
      <c r="A3613" t="s">
        <v>3683</v>
      </c>
      <c r="B3613">
        <v>45826</v>
      </c>
      <c r="C3613" t="s">
        <v>46</v>
      </c>
      <c r="D3613" t="s">
        <v>66</v>
      </c>
      <c r="E3613" t="s">
        <v>20</v>
      </c>
      <c r="F3613" t="s">
        <v>21</v>
      </c>
      <c r="G3613">
        <v>32</v>
      </c>
      <c r="H3613" s="4">
        <v>800</v>
      </c>
      <c r="I3613" s="3">
        <v>0.2</v>
      </c>
      <c r="J3613" t="s">
        <v>72</v>
      </c>
      <c r="K3613" t="s">
        <v>62</v>
      </c>
      <c r="L3613" t="s">
        <v>57</v>
      </c>
      <c r="M3613" s="4">
        <f>+TablaVentas[[#This Row],[Cantidad]]*TablaVentas[[#This Row],[Precio_unitario]]*(1-TablaVentas[[#This Row],[Descuento]])</f>
        <v>20480</v>
      </c>
    </row>
    <row r="3614" spans="1:13" x14ac:dyDescent="0.25">
      <c r="A3614" t="s">
        <v>3684</v>
      </c>
      <c r="B3614">
        <v>46007</v>
      </c>
      <c r="C3614" t="s">
        <v>47</v>
      </c>
      <c r="D3614" t="s">
        <v>64</v>
      </c>
      <c r="E3614" t="s">
        <v>17</v>
      </c>
      <c r="F3614" t="s">
        <v>18</v>
      </c>
      <c r="G3614">
        <v>45</v>
      </c>
      <c r="H3614" s="4">
        <v>1200</v>
      </c>
      <c r="I3614" s="3">
        <v>0.3</v>
      </c>
      <c r="J3614" t="s">
        <v>70</v>
      </c>
      <c r="K3614" t="s">
        <v>59</v>
      </c>
      <c r="L3614" t="s">
        <v>34</v>
      </c>
      <c r="M3614" s="4">
        <f>+TablaVentas[[#This Row],[Cantidad]]*TablaVentas[[#This Row],[Precio_unitario]]*(1-TablaVentas[[#This Row],[Descuento]])</f>
        <v>37800</v>
      </c>
    </row>
    <row r="3615" spans="1:13" x14ac:dyDescent="0.25">
      <c r="A3615" t="s">
        <v>3685</v>
      </c>
      <c r="B3615">
        <v>45900</v>
      </c>
      <c r="C3615" t="s">
        <v>47</v>
      </c>
      <c r="D3615" t="s">
        <v>65</v>
      </c>
      <c r="E3615" t="s">
        <v>19</v>
      </c>
      <c r="F3615" t="s">
        <v>16</v>
      </c>
      <c r="G3615">
        <v>19</v>
      </c>
      <c r="H3615" s="4">
        <v>200</v>
      </c>
      <c r="I3615" s="3">
        <v>0.1</v>
      </c>
      <c r="J3615" t="s">
        <v>70</v>
      </c>
      <c r="K3615" t="s">
        <v>59</v>
      </c>
      <c r="L3615" t="s">
        <v>34</v>
      </c>
      <c r="M3615" s="4">
        <f>+TablaVentas[[#This Row],[Cantidad]]*TablaVentas[[#This Row],[Precio_unitario]]*(1-TablaVentas[[#This Row],[Descuento]])</f>
        <v>3420</v>
      </c>
    </row>
    <row r="3616" spans="1:13" x14ac:dyDescent="0.25">
      <c r="A3616" t="s">
        <v>3686</v>
      </c>
      <c r="B3616">
        <v>45801</v>
      </c>
      <c r="C3616" t="s">
        <v>45</v>
      </c>
      <c r="D3616" t="s">
        <v>66</v>
      </c>
      <c r="E3616" t="s">
        <v>20</v>
      </c>
      <c r="F3616" t="s">
        <v>21</v>
      </c>
      <c r="G3616">
        <v>41</v>
      </c>
      <c r="H3616" s="4">
        <v>800</v>
      </c>
      <c r="I3616" s="3">
        <v>0.2</v>
      </c>
      <c r="J3616" t="s">
        <v>74</v>
      </c>
      <c r="K3616" t="s">
        <v>59</v>
      </c>
      <c r="L3616" t="s">
        <v>34</v>
      </c>
      <c r="M3616" s="4">
        <f>+TablaVentas[[#This Row],[Cantidad]]*TablaVentas[[#This Row],[Precio_unitario]]*(1-TablaVentas[[#This Row],[Descuento]])</f>
        <v>26240</v>
      </c>
    </row>
    <row r="3617" spans="1:13" x14ac:dyDescent="0.25">
      <c r="A3617" t="s">
        <v>3687</v>
      </c>
      <c r="B3617">
        <v>45684</v>
      </c>
      <c r="C3617" t="s">
        <v>47</v>
      </c>
      <c r="D3617" t="s">
        <v>63</v>
      </c>
      <c r="E3617" t="s">
        <v>15</v>
      </c>
      <c r="F3617" t="s">
        <v>16</v>
      </c>
      <c r="G3617">
        <v>28</v>
      </c>
      <c r="H3617" s="4">
        <v>50</v>
      </c>
      <c r="I3617" s="3">
        <v>0.1</v>
      </c>
      <c r="J3617" t="s">
        <v>74</v>
      </c>
      <c r="K3617" t="s">
        <v>58</v>
      </c>
      <c r="L3617" t="s">
        <v>30</v>
      </c>
      <c r="M3617" s="4">
        <f>+TablaVentas[[#This Row],[Cantidad]]*TablaVentas[[#This Row],[Precio_unitario]]*(1-TablaVentas[[#This Row],[Descuento]])</f>
        <v>1260</v>
      </c>
    </row>
    <row r="3618" spans="1:13" x14ac:dyDescent="0.25">
      <c r="A3618" t="s">
        <v>3688</v>
      </c>
      <c r="B3618">
        <v>45943</v>
      </c>
      <c r="C3618" t="s">
        <v>47</v>
      </c>
      <c r="D3618" t="s">
        <v>63</v>
      </c>
      <c r="E3618" t="s">
        <v>15</v>
      </c>
      <c r="F3618" t="s">
        <v>16</v>
      </c>
      <c r="G3618">
        <v>10</v>
      </c>
      <c r="H3618" s="4">
        <v>50</v>
      </c>
      <c r="I3618" s="3">
        <v>0.1</v>
      </c>
      <c r="J3618" t="s">
        <v>70</v>
      </c>
      <c r="K3618" t="s">
        <v>60</v>
      </c>
      <c r="L3618" t="s">
        <v>37</v>
      </c>
      <c r="M3618" s="4">
        <f>+TablaVentas[[#This Row],[Cantidad]]*TablaVentas[[#This Row],[Precio_unitario]]*(1-TablaVentas[[#This Row],[Descuento]])</f>
        <v>450</v>
      </c>
    </row>
    <row r="3619" spans="1:13" x14ac:dyDescent="0.25">
      <c r="A3619" t="s">
        <v>3689</v>
      </c>
      <c r="B3619">
        <v>45872</v>
      </c>
      <c r="C3619" t="s">
        <v>48</v>
      </c>
      <c r="D3619" t="s">
        <v>64</v>
      </c>
      <c r="E3619" t="s">
        <v>17</v>
      </c>
      <c r="F3619" t="s">
        <v>18</v>
      </c>
      <c r="G3619">
        <v>22</v>
      </c>
      <c r="H3619" s="4">
        <v>1200</v>
      </c>
      <c r="I3619" s="3">
        <v>0.3</v>
      </c>
      <c r="J3619" t="s">
        <v>72</v>
      </c>
      <c r="K3619" t="s">
        <v>60</v>
      </c>
      <c r="L3619" t="s">
        <v>37</v>
      </c>
      <c r="M3619" s="4">
        <f>+TablaVentas[[#This Row],[Cantidad]]*TablaVentas[[#This Row],[Precio_unitario]]*(1-TablaVentas[[#This Row],[Descuento]])</f>
        <v>18480</v>
      </c>
    </row>
    <row r="3620" spans="1:13" x14ac:dyDescent="0.25">
      <c r="A3620" t="s">
        <v>3690</v>
      </c>
      <c r="B3620">
        <v>45856</v>
      </c>
      <c r="C3620" t="s">
        <v>48</v>
      </c>
      <c r="D3620" t="s">
        <v>63</v>
      </c>
      <c r="E3620" t="s">
        <v>15</v>
      </c>
      <c r="F3620" t="s">
        <v>16</v>
      </c>
      <c r="G3620">
        <v>45</v>
      </c>
      <c r="H3620" s="4">
        <v>50</v>
      </c>
      <c r="I3620" s="3">
        <v>0.1</v>
      </c>
      <c r="J3620" t="s">
        <v>70</v>
      </c>
      <c r="K3620" t="s">
        <v>59</v>
      </c>
      <c r="L3620" t="s">
        <v>34</v>
      </c>
      <c r="M3620" s="4">
        <f>+TablaVentas[[#This Row],[Cantidad]]*TablaVentas[[#This Row],[Precio_unitario]]*(1-TablaVentas[[#This Row],[Descuento]])</f>
        <v>2025</v>
      </c>
    </row>
    <row r="3621" spans="1:13" x14ac:dyDescent="0.25">
      <c r="A3621" t="s">
        <v>3691</v>
      </c>
      <c r="B3621">
        <v>45682</v>
      </c>
      <c r="C3621" t="s">
        <v>48</v>
      </c>
      <c r="D3621" t="s">
        <v>66</v>
      </c>
      <c r="E3621" t="s">
        <v>20</v>
      </c>
      <c r="F3621" t="s">
        <v>21</v>
      </c>
      <c r="G3621">
        <v>44</v>
      </c>
      <c r="H3621" s="4">
        <v>800</v>
      </c>
      <c r="I3621" s="3">
        <v>0.2</v>
      </c>
      <c r="J3621" t="s">
        <v>72</v>
      </c>
      <c r="K3621" t="s">
        <v>60</v>
      </c>
      <c r="L3621" t="s">
        <v>37</v>
      </c>
      <c r="M3621" s="4">
        <f>+TablaVentas[[#This Row],[Cantidad]]*TablaVentas[[#This Row],[Precio_unitario]]*(1-TablaVentas[[#This Row],[Descuento]])</f>
        <v>28160</v>
      </c>
    </row>
    <row r="3622" spans="1:13" x14ac:dyDescent="0.25">
      <c r="A3622" t="s">
        <v>3692</v>
      </c>
      <c r="B3622">
        <v>45829</v>
      </c>
      <c r="C3622" t="s">
        <v>46</v>
      </c>
      <c r="D3622" t="s">
        <v>63</v>
      </c>
      <c r="E3622" t="s">
        <v>15</v>
      </c>
      <c r="F3622" t="s">
        <v>16</v>
      </c>
      <c r="G3622">
        <v>36</v>
      </c>
      <c r="H3622" s="4">
        <v>50</v>
      </c>
      <c r="I3622" s="3">
        <v>0.1</v>
      </c>
      <c r="J3622" t="s">
        <v>72</v>
      </c>
      <c r="K3622" t="s">
        <v>58</v>
      </c>
      <c r="L3622" t="s">
        <v>30</v>
      </c>
      <c r="M3622" s="4">
        <f>+TablaVentas[[#This Row],[Cantidad]]*TablaVentas[[#This Row],[Precio_unitario]]*(1-TablaVentas[[#This Row],[Descuento]])</f>
        <v>1620</v>
      </c>
    </row>
    <row r="3623" spans="1:13" x14ac:dyDescent="0.25">
      <c r="A3623" t="s">
        <v>3693</v>
      </c>
      <c r="B3623">
        <v>45881</v>
      </c>
      <c r="C3623" t="s">
        <v>46</v>
      </c>
      <c r="D3623" t="s">
        <v>63</v>
      </c>
      <c r="E3623" t="s">
        <v>15</v>
      </c>
      <c r="F3623" t="s">
        <v>16</v>
      </c>
      <c r="G3623">
        <v>40</v>
      </c>
      <c r="H3623" s="4">
        <v>50</v>
      </c>
      <c r="I3623" s="3">
        <v>0.1</v>
      </c>
      <c r="J3623" t="s">
        <v>74</v>
      </c>
      <c r="K3623" t="s">
        <v>58</v>
      </c>
      <c r="L3623" t="s">
        <v>30</v>
      </c>
      <c r="M3623" s="4">
        <f>+TablaVentas[[#This Row],[Cantidad]]*TablaVentas[[#This Row],[Precio_unitario]]*(1-TablaVentas[[#This Row],[Descuento]])</f>
        <v>1800</v>
      </c>
    </row>
    <row r="3624" spans="1:13" x14ac:dyDescent="0.25">
      <c r="A3624" t="s">
        <v>3694</v>
      </c>
      <c r="B3624">
        <v>45846</v>
      </c>
      <c r="C3624" t="s">
        <v>48</v>
      </c>
      <c r="D3624" t="s">
        <v>65</v>
      </c>
      <c r="E3624" t="s">
        <v>19</v>
      </c>
      <c r="F3624" t="s">
        <v>16</v>
      </c>
      <c r="G3624">
        <v>30</v>
      </c>
      <c r="H3624" s="4">
        <v>200</v>
      </c>
      <c r="I3624" s="3">
        <v>0.1</v>
      </c>
      <c r="J3624" t="s">
        <v>70</v>
      </c>
      <c r="K3624" t="s">
        <v>58</v>
      </c>
      <c r="L3624" t="s">
        <v>30</v>
      </c>
      <c r="M3624" s="4">
        <f>+TablaVentas[[#This Row],[Cantidad]]*TablaVentas[[#This Row],[Precio_unitario]]*(1-TablaVentas[[#This Row],[Descuento]])</f>
        <v>5400</v>
      </c>
    </row>
    <row r="3625" spans="1:13" x14ac:dyDescent="0.25">
      <c r="A3625" t="s">
        <v>3695</v>
      </c>
      <c r="B3625">
        <v>45739</v>
      </c>
      <c r="C3625" t="s">
        <v>45</v>
      </c>
      <c r="D3625" t="s">
        <v>63</v>
      </c>
      <c r="E3625" t="s">
        <v>15</v>
      </c>
      <c r="F3625" t="s">
        <v>16</v>
      </c>
      <c r="G3625">
        <v>16</v>
      </c>
      <c r="H3625" s="4">
        <v>50</v>
      </c>
      <c r="I3625" s="3">
        <v>0.1</v>
      </c>
      <c r="J3625" t="s">
        <v>72</v>
      </c>
      <c r="K3625" t="s">
        <v>58</v>
      </c>
      <c r="L3625" t="s">
        <v>30</v>
      </c>
      <c r="M3625" s="4">
        <f>+TablaVentas[[#This Row],[Cantidad]]*TablaVentas[[#This Row],[Precio_unitario]]*(1-TablaVentas[[#This Row],[Descuento]])</f>
        <v>720</v>
      </c>
    </row>
    <row r="3626" spans="1:13" x14ac:dyDescent="0.25">
      <c r="A3626" t="s">
        <v>3696</v>
      </c>
      <c r="B3626">
        <v>45916</v>
      </c>
      <c r="C3626" t="s">
        <v>47</v>
      </c>
      <c r="D3626" t="s">
        <v>63</v>
      </c>
      <c r="E3626" t="s">
        <v>15</v>
      </c>
      <c r="F3626" t="s">
        <v>16</v>
      </c>
      <c r="G3626">
        <v>39</v>
      </c>
      <c r="H3626" s="4">
        <v>50</v>
      </c>
      <c r="I3626" s="3">
        <v>0.1</v>
      </c>
      <c r="J3626" t="s">
        <v>74</v>
      </c>
      <c r="K3626" t="s">
        <v>60</v>
      </c>
      <c r="L3626" t="s">
        <v>37</v>
      </c>
      <c r="M3626" s="4">
        <f>+TablaVentas[[#This Row],[Cantidad]]*TablaVentas[[#This Row],[Precio_unitario]]*(1-TablaVentas[[#This Row],[Descuento]])</f>
        <v>1755</v>
      </c>
    </row>
    <row r="3627" spans="1:13" x14ac:dyDescent="0.25">
      <c r="A3627" t="s">
        <v>3697</v>
      </c>
      <c r="B3627">
        <v>45989</v>
      </c>
      <c r="C3627" t="s">
        <v>45</v>
      </c>
      <c r="D3627" t="s">
        <v>66</v>
      </c>
      <c r="E3627" t="s">
        <v>20</v>
      </c>
      <c r="F3627" t="s">
        <v>21</v>
      </c>
      <c r="G3627">
        <v>25</v>
      </c>
      <c r="H3627" s="4">
        <v>800</v>
      </c>
      <c r="I3627" s="3">
        <v>0.2</v>
      </c>
      <c r="J3627" t="s">
        <v>70</v>
      </c>
      <c r="K3627" t="s">
        <v>59</v>
      </c>
      <c r="L3627" t="s">
        <v>34</v>
      </c>
      <c r="M3627" s="4">
        <f>+TablaVentas[[#This Row],[Cantidad]]*TablaVentas[[#This Row],[Precio_unitario]]*(1-TablaVentas[[#This Row],[Descuento]])</f>
        <v>16000</v>
      </c>
    </row>
    <row r="3628" spans="1:13" x14ac:dyDescent="0.25">
      <c r="A3628" t="s">
        <v>3698</v>
      </c>
      <c r="B3628">
        <v>45900</v>
      </c>
      <c r="C3628" t="s">
        <v>45</v>
      </c>
      <c r="D3628" t="s">
        <v>64</v>
      </c>
      <c r="E3628" t="s">
        <v>17</v>
      </c>
      <c r="F3628" t="s">
        <v>18</v>
      </c>
      <c r="G3628">
        <v>45</v>
      </c>
      <c r="H3628" s="4">
        <v>1200</v>
      </c>
      <c r="I3628" s="3">
        <v>0.3</v>
      </c>
      <c r="J3628" t="s">
        <v>72</v>
      </c>
      <c r="K3628" t="s">
        <v>60</v>
      </c>
      <c r="L3628" t="s">
        <v>37</v>
      </c>
      <c r="M3628" s="4">
        <f>+TablaVentas[[#This Row],[Cantidad]]*TablaVentas[[#This Row],[Precio_unitario]]*(1-TablaVentas[[#This Row],[Descuento]])</f>
        <v>37800</v>
      </c>
    </row>
    <row r="3629" spans="1:13" x14ac:dyDescent="0.25">
      <c r="A3629" t="s">
        <v>3699</v>
      </c>
      <c r="B3629">
        <v>45991</v>
      </c>
      <c r="C3629" t="s">
        <v>47</v>
      </c>
      <c r="D3629" t="s">
        <v>64</v>
      </c>
      <c r="E3629" t="s">
        <v>17</v>
      </c>
      <c r="F3629" t="s">
        <v>18</v>
      </c>
      <c r="G3629">
        <v>8</v>
      </c>
      <c r="H3629" s="4">
        <v>1200</v>
      </c>
      <c r="I3629" s="3">
        <v>0.3</v>
      </c>
      <c r="J3629" t="s">
        <v>70</v>
      </c>
      <c r="K3629" t="s">
        <v>60</v>
      </c>
      <c r="L3629" t="s">
        <v>37</v>
      </c>
      <c r="M3629" s="4">
        <f>+TablaVentas[[#This Row],[Cantidad]]*TablaVentas[[#This Row],[Precio_unitario]]*(1-TablaVentas[[#This Row],[Descuento]])</f>
        <v>6720</v>
      </c>
    </row>
    <row r="3630" spans="1:13" x14ac:dyDescent="0.25">
      <c r="A3630" t="s">
        <v>3700</v>
      </c>
      <c r="B3630">
        <v>45942</v>
      </c>
      <c r="C3630" t="s">
        <v>47</v>
      </c>
      <c r="D3630" t="s">
        <v>64</v>
      </c>
      <c r="E3630" t="s">
        <v>17</v>
      </c>
      <c r="F3630" t="s">
        <v>18</v>
      </c>
      <c r="G3630">
        <v>9</v>
      </c>
      <c r="H3630" s="4">
        <v>1200</v>
      </c>
      <c r="I3630" s="3">
        <v>0.3</v>
      </c>
      <c r="J3630" t="s">
        <v>74</v>
      </c>
      <c r="K3630" t="s">
        <v>58</v>
      </c>
      <c r="L3630" t="s">
        <v>30</v>
      </c>
      <c r="M3630" s="4">
        <f>+TablaVentas[[#This Row],[Cantidad]]*TablaVentas[[#This Row],[Precio_unitario]]*(1-TablaVentas[[#This Row],[Descuento]])</f>
        <v>7559.9999999999991</v>
      </c>
    </row>
    <row r="3631" spans="1:13" x14ac:dyDescent="0.25">
      <c r="A3631" t="s">
        <v>3701</v>
      </c>
      <c r="B3631">
        <v>45853</v>
      </c>
      <c r="C3631" t="s">
        <v>45</v>
      </c>
      <c r="D3631" t="s">
        <v>63</v>
      </c>
      <c r="E3631" t="s">
        <v>15</v>
      </c>
      <c r="F3631" t="s">
        <v>16</v>
      </c>
      <c r="G3631">
        <v>33</v>
      </c>
      <c r="H3631" s="4">
        <v>50</v>
      </c>
      <c r="I3631" s="3">
        <v>0.1</v>
      </c>
      <c r="J3631" t="s">
        <v>72</v>
      </c>
      <c r="K3631" t="s">
        <v>58</v>
      </c>
      <c r="L3631" t="s">
        <v>30</v>
      </c>
      <c r="M3631" s="4">
        <f>+TablaVentas[[#This Row],[Cantidad]]*TablaVentas[[#This Row],[Precio_unitario]]*(1-TablaVentas[[#This Row],[Descuento]])</f>
        <v>1485</v>
      </c>
    </row>
    <row r="3632" spans="1:13" x14ac:dyDescent="0.25">
      <c r="A3632" t="s">
        <v>3702</v>
      </c>
      <c r="B3632">
        <v>45728</v>
      </c>
      <c r="C3632" t="s">
        <v>46</v>
      </c>
      <c r="D3632" t="s">
        <v>66</v>
      </c>
      <c r="E3632" t="s">
        <v>20</v>
      </c>
      <c r="F3632" t="s">
        <v>21</v>
      </c>
      <c r="G3632">
        <v>41</v>
      </c>
      <c r="H3632" s="4">
        <v>800</v>
      </c>
      <c r="I3632" s="3">
        <v>0.2</v>
      </c>
      <c r="J3632" t="s">
        <v>70</v>
      </c>
      <c r="K3632" t="s">
        <v>62</v>
      </c>
      <c r="L3632" t="s">
        <v>57</v>
      </c>
      <c r="M3632" s="4">
        <f>+TablaVentas[[#This Row],[Cantidad]]*TablaVentas[[#This Row],[Precio_unitario]]*(1-TablaVentas[[#This Row],[Descuento]])</f>
        <v>26240</v>
      </c>
    </row>
    <row r="3633" spans="1:13" x14ac:dyDescent="0.25">
      <c r="A3633" t="s">
        <v>3703</v>
      </c>
      <c r="B3633">
        <v>45860</v>
      </c>
      <c r="C3633" t="s">
        <v>47</v>
      </c>
      <c r="D3633" t="s">
        <v>66</v>
      </c>
      <c r="E3633" t="s">
        <v>20</v>
      </c>
      <c r="F3633" t="s">
        <v>21</v>
      </c>
      <c r="G3633">
        <v>11</v>
      </c>
      <c r="H3633" s="4">
        <v>800</v>
      </c>
      <c r="I3633" s="3">
        <v>0.2</v>
      </c>
      <c r="J3633" t="s">
        <v>70</v>
      </c>
      <c r="K3633" t="s">
        <v>59</v>
      </c>
      <c r="L3633" t="s">
        <v>34</v>
      </c>
      <c r="M3633" s="4">
        <f>+TablaVentas[[#This Row],[Cantidad]]*TablaVentas[[#This Row],[Precio_unitario]]*(1-TablaVentas[[#This Row],[Descuento]])</f>
        <v>7040</v>
      </c>
    </row>
    <row r="3634" spans="1:13" x14ac:dyDescent="0.25">
      <c r="A3634" t="s">
        <v>3704</v>
      </c>
      <c r="B3634">
        <v>45812</v>
      </c>
      <c r="C3634" t="s">
        <v>46</v>
      </c>
      <c r="D3634" t="s">
        <v>63</v>
      </c>
      <c r="E3634" t="s">
        <v>15</v>
      </c>
      <c r="F3634" t="s">
        <v>16</v>
      </c>
      <c r="G3634">
        <v>24</v>
      </c>
      <c r="H3634" s="4">
        <v>50</v>
      </c>
      <c r="I3634" s="3">
        <v>0.1</v>
      </c>
      <c r="J3634" t="s">
        <v>72</v>
      </c>
      <c r="K3634" t="s">
        <v>60</v>
      </c>
      <c r="L3634" t="s">
        <v>37</v>
      </c>
      <c r="M3634" s="4">
        <f>+TablaVentas[[#This Row],[Cantidad]]*TablaVentas[[#This Row],[Precio_unitario]]*(1-TablaVentas[[#This Row],[Descuento]])</f>
        <v>1080</v>
      </c>
    </row>
    <row r="3635" spans="1:13" x14ac:dyDescent="0.25">
      <c r="A3635" t="s">
        <v>3705</v>
      </c>
      <c r="B3635">
        <v>45970</v>
      </c>
      <c r="C3635" t="s">
        <v>48</v>
      </c>
      <c r="D3635" t="s">
        <v>64</v>
      </c>
      <c r="E3635" t="s">
        <v>17</v>
      </c>
      <c r="F3635" t="s">
        <v>18</v>
      </c>
      <c r="G3635">
        <v>9</v>
      </c>
      <c r="H3635" s="4">
        <v>1200</v>
      </c>
      <c r="I3635" s="3">
        <v>0.3</v>
      </c>
      <c r="J3635" t="s">
        <v>72</v>
      </c>
      <c r="K3635" t="s">
        <v>58</v>
      </c>
      <c r="L3635" t="s">
        <v>30</v>
      </c>
      <c r="M3635" s="4">
        <f>+TablaVentas[[#This Row],[Cantidad]]*TablaVentas[[#This Row],[Precio_unitario]]*(1-TablaVentas[[#This Row],[Descuento]])</f>
        <v>7559.9999999999991</v>
      </c>
    </row>
    <row r="3636" spans="1:13" x14ac:dyDescent="0.25">
      <c r="A3636" t="s">
        <v>3706</v>
      </c>
      <c r="B3636">
        <v>45843</v>
      </c>
      <c r="C3636" t="s">
        <v>46</v>
      </c>
      <c r="D3636" t="s">
        <v>65</v>
      </c>
      <c r="E3636" t="s">
        <v>19</v>
      </c>
      <c r="F3636" t="s">
        <v>16</v>
      </c>
      <c r="G3636">
        <v>18</v>
      </c>
      <c r="H3636" s="4">
        <v>200</v>
      </c>
      <c r="I3636" s="3">
        <v>0.1</v>
      </c>
      <c r="J3636" t="s">
        <v>70</v>
      </c>
      <c r="K3636" t="s">
        <v>62</v>
      </c>
      <c r="L3636" t="s">
        <v>57</v>
      </c>
      <c r="M3636" s="4">
        <f>+TablaVentas[[#This Row],[Cantidad]]*TablaVentas[[#This Row],[Precio_unitario]]*(1-TablaVentas[[#This Row],[Descuento]])</f>
        <v>3240</v>
      </c>
    </row>
    <row r="3637" spans="1:13" x14ac:dyDescent="0.25">
      <c r="A3637" t="s">
        <v>3707</v>
      </c>
      <c r="B3637">
        <v>45744</v>
      </c>
      <c r="C3637" t="s">
        <v>48</v>
      </c>
      <c r="D3637" t="s">
        <v>64</v>
      </c>
      <c r="E3637" t="s">
        <v>17</v>
      </c>
      <c r="F3637" t="s">
        <v>18</v>
      </c>
      <c r="G3637">
        <v>6</v>
      </c>
      <c r="H3637" s="4">
        <v>1200</v>
      </c>
      <c r="I3637" s="3">
        <v>0.3</v>
      </c>
      <c r="J3637" t="s">
        <v>74</v>
      </c>
      <c r="K3637" t="s">
        <v>59</v>
      </c>
      <c r="L3637" t="s">
        <v>34</v>
      </c>
      <c r="M3637" s="4">
        <f>+TablaVentas[[#This Row],[Cantidad]]*TablaVentas[[#This Row],[Precio_unitario]]*(1-TablaVentas[[#This Row],[Descuento]])</f>
        <v>5040</v>
      </c>
    </row>
    <row r="3638" spans="1:13" x14ac:dyDescent="0.25">
      <c r="A3638" t="s">
        <v>3708</v>
      </c>
      <c r="B3638">
        <v>45669</v>
      </c>
      <c r="C3638" t="s">
        <v>48</v>
      </c>
      <c r="D3638" t="s">
        <v>65</v>
      </c>
      <c r="E3638" t="s">
        <v>19</v>
      </c>
      <c r="F3638" t="s">
        <v>16</v>
      </c>
      <c r="G3638">
        <v>18</v>
      </c>
      <c r="H3638" s="4">
        <v>200</v>
      </c>
      <c r="I3638" s="3">
        <v>0.1</v>
      </c>
      <c r="J3638" t="s">
        <v>72</v>
      </c>
      <c r="K3638" t="s">
        <v>61</v>
      </c>
      <c r="L3638" t="s">
        <v>56</v>
      </c>
      <c r="M3638" s="4">
        <f>+TablaVentas[[#This Row],[Cantidad]]*TablaVentas[[#This Row],[Precio_unitario]]*(1-TablaVentas[[#This Row],[Descuento]])</f>
        <v>3240</v>
      </c>
    </row>
    <row r="3639" spans="1:13" x14ac:dyDescent="0.25">
      <c r="A3639" t="s">
        <v>3709</v>
      </c>
      <c r="B3639">
        <v>45966</v>
      </c>
      <c r="C3639" t="s">
        <v>46</v>
      </c>
      <c r="D3639" t="s">
        <v>66</v>
      </c>
      <c r="E3639" t="s">
        <v>20</v>
      </c>
      <c r="F3639" t="s">
        <v>21</v>
      </c>
      <c r="G3639">
        <v>32</v>
      </c>
      <c r="H3639" s="4">
        <v>800</v>
      </c>
      <c r="I3639" s="3">
        <v>0.2</v>
      </c>
      <c r="J3639" t="s">
        <v>70</v>
      </c>
      <c r="K3639" t="s">
        <v>60</v>
      </c>
      <c r="L3639" t="s">
        <v>37</v>
      </c>
      <c r="M3639" s="4">
        <f>+TablaVentas[[#This Row],[Cantidad]]*TablaVentas[[#This Row],[Precio_unitario]]*(1-TablaVentas[[#This Row],[Descuento]])</f>
        <v>20480</v>
      </c>
    </row>
    <row r="3640" spans="1:13" x14ac:dyDescent="0.25">
      <c r="A3640" t="s">
        <v>3710</v>
      </c>
      <c r="B3640">
        <v>45725</v>
      </c>
      <c r="C3640" t="s">
        <v>45</v>
      </c>
      <c r="D3640" t="s">
        <v>66</v>
      </c>
      <c r="E3640" t="s">
        <v>20</v>
      </c>
      <c r="F3640" t="s">
        <v>21</v>
      </c>
      <c r="G3640">
        <v>7</v>
      </c>
      <c r="H3640" s="4">
        <v>800</v>
      </c>
      <c r="I3640" s="3">
        <v>0.2</v>
      </c>
      <c r="J3640" t="s">
        <v>74</v>
      </c>
      <c r="K3640" t="s">
        <v>59</v>
      </c>
      <c r="L3640" t="s">
        <v>34</v>
      </c>
      <c r="M3640" s="4">
        <f>+TablaVentas[[#This Row],[Cantidad]]*TablaVentas[[#This Row],[Precio_unitario]]*(1-TablaVentas[[#This Row],[Descuento]])</f>
        <v>4480</v>
      </c>
    </row>
    <row r="3641" spans="1:13" x14ac:dyDescent="0.25">
      <c r="A3641" t="s">
        <v>3711</v>
      </c>
      <c r="B3641">
        <v>45938</v>
      </c>
      <c r="C3641" t="s">
        <v>46</v>
      </c>
      <c r="D3641" t="s">
        <v>66</v>
      </c>
      <c r="E3641" t="s">
        <v>20</v>
      </c>
      <c r="F3641" t="s">
        <v>21</v>
      </c>
      <c r="G3641">
        <v>26</v>
      </c>
      <c r="H3641" s="4">
        <v>800</v>
      </c>
      <c r="I3641" s="3">
        <v>0.2</v>
      </c>
      <c r="J3641" t="s">
        <v>74</v>
      </c>
      <c r="K3641" t="s">
        <v>58</v>
      </c>
      <c r="L3641" t="s">
        <v>30</v>
      </c>
      <c r="M3641" s="4">
        <f>+TablaVentas[[#This Row],[Cantidad]]*TablaVentas[[#This Row],[Precio_unitario]]*(1-TablaVentas[[#This Row],[Descuento]])</f>
        <v>16640</v>
      </c>
    </row>
    <row r="3642" spans="1:13" x14ac:dyDescent="0.25">
      <c r="A3642" t="s">
        <v>3712</v>
      </c>
      <c r="B3642">
        <v>45969</v>
      </c>
      <c r="C3642" t="s">
        <v>48</v>
      </c>
      <c r="D3642" t="s">
        <v>63</v>
      </c>
      <c r="E3642" t="s">
        <v>15</v>
      </c>
      <c r="F3642" t="s">
        <v>16</v>
      </c>
      <c r="G3642">
        <v>15</v>
      </c>
      <c r="H3642" s="4">
        <v>50</v>
      </c>
      <c r="I3642" s="3">
        <v>0.1</v>
      </c>
      <c r="J3642" t="s">
        <v>74</v>
      </c>
      <c r="K3642" t="s">
        <v>58</v>
      </c>
      <c r="L3642" t="s">
        <v>30</v>
      </c>
      <c r="M3642" s="4">
        <f>+TablaVentas[[#This Row],[Cantidad]]*TablaVentas[[#This Row],[Precio_unitario]]*(1-TablaVentas[[#This Row],[Descuento]])</f>
        <v>675</v>
      </c>
    </row>
    <row r="3643" spans="1:13" x14ac:dyDescent="0.25">
      <c r="A3643" t="s">
        <v>3713</v>
      </c>
      <c r="B3643">
        <v>45946</v>
      </c>
      <c r="C3643" t="s">
        <v>48</v>
      </c>
      <c r="D3643" t="s">
        <v>64</v>
      </c>
      <c r="E3643" t="s">
        <v>17</v>
      </c>
      <c r="F3643" t="s">
        <v>18</v>
      </c>
      <c r="G3643">
        <v>16</v>
      </c>
      <c r="H3643" s="4">
        <v>1200</v>
      </c>
      <c r="I3643" s="3">
        <v>0.3</v>
      </c>
      <c r="J3643" t="s">
        <v>72</v>
      </c>
      <c r="K3643" t="s">
        <v>58</v>
      </c>
      <c r="L3643" t="s">
        <v>30</v>
      </c>
      <c r="M3643" s="4">
        <f>+TablaVentas[[#This Row],[Cantidad]]*TablaVentas[[#This Row],[Precio_unitario]]*(1-TablaVentas[[#This Row],[Descuento]])</f>
        <v>13440</v>
      </c>
    </row>
    <row r="3644" spans="1:13" x14ac:dyDescent="0.25">
      <c r="A3644" t="s">
        <v>3714</v>
      </c>
      <c r="B3644">
        <v>45755</v>
      </c>
      <c r="C3644" t="s">
        <v>47</v>
      </c>
      <c r="D3644" t="s">
        <v>64</v>
      </c>
      <c r="E3644" t="s">
        <v>17</v>
      </c>
      <c r="F3644" t="s">
        <v>18</v>
      </c>
      <c r="G3644">
        <v>33</v>
      </c>
      <c r="H3644" s="4">
        <v>1200</v>
      </c>
      <c r="I3644" s="3">
        <v>0.3</v>
      </c>
      <c r="J3644" t="s">
        <v>74</v>
      </c>
      <c r="K3644" t="s">
        <v>61</v>
      </c>
      <c r="L3644" t="s">
        <v>56</v>
      </c>
      <c r="M3644" s="4">
        <f>+TablaVentas[[#This Row],[Cantidad]]*TablaVentas[[#This Row],[Precio_unitario]]*(1-TablaVentas[[#This Row],[Descuento]])</f>
        <v>27720</v>
      </c>
    </row>
    <row r="3645" spans="1:13" x14ac:dyDescent="0.25">
      <c r="A3645" t="s">
        <v>3715</v>
      </c>
      <c r="B3645">
        <v>45913</v>
      </c>
      <c r="C3645" t="s">
        <v>48</v>
      </c>
      <c r="D3645" t="s">
        <v>66</v>
      </c>
      <c r="E3645" t="s">
        <v>20</v>
      </c>
      <c r="F3645" t="s">
        <v>21</v>
      </c>
      <c r="G3645">
        <v>14</v>
      </c>
      <c r="H3645" s="4">
        <v>800</v>
      </c>
      <c r="I3645" s="3">
        <v>0.2</v>
      </c>
      <c r="J3645" t="s">
        <v>70</v>
      </c>
      <c r="K3645" t="s">
        <v>58</v>
      </c>
      <c r="L3645" t="s">
        <v>30</v>
      </c>
      <c r="M3645" s="4">
        <f>+TablaVentas[[#This Row],[Cantidad]]*TablaVentas[[#This Row],[Precio_unitario]]*(1-TablaVentas[[#This Row],[Descuento]])</f>
        <v>8960</v>
      </c>
    </row>
    <row r="3646" spans="1:13" x14ac:dyDescent="0.25">
      <c r="A3646" t="s">
        <v>3716</v>
      </c>
      <c r="B3646">
        <v>45755</v>
      </c>
      <c r="C3646" t="s">
        <v>46</v>
      </c>
      <c r="D3646" t="s">
        <v>65</v>
      </c>
      <c r="E3646" t="s">
        <v>19</v>
      </c>
      <c r="F3646" t="s">
        <v>16</v>
      </c>
      <c r="G3646">
        <v>13</v>
      </c>
      <c r="H3646" s="4">
        <v>200</v>
      </c>
      <c r="I3646" s="3">
        <v>0.1</v>
      </c>
      <c r="J3646" t="s">
        <v>74</v>
      </c>
      <c r="K3646" t="s">
        <v>58</v>
      </c>
      <c r="L3646" t="s">
        <v>30</v>
      </c>
      <c r="M3646" s="4">
        <f>+TablaVentas[[#This Row],[Cantidad]]*TablaVentas[[#This Row],[Precio_unitario]]*(1-TablaVentas[[#This Row],[Descuento]])</f>
        <v>2340</v>
      </c>
    </row>
    <row r="3647" spans="1:13" x14ac:dyDescent="0.25">
      <c r="A3647" t="s">
        <v>3717</v>
      </c>
      <c r="B3647">
        <v>46009</v>
      </c>
      <c r="C3647" t="s">
        <v>46</v>
      </c>
      <c r="D3647" t="s">
        <v>64</v>
      </c>
      <c r="E3647" t="s">
        <v>17</v>
      </c>
      <c r="F3647" t="s">
        <v>18</v>
      </c>
      <c r="G3647">
        <v>6</v>
      </c>
      <c r="H3647" s="4">
        <v>1200</v>
      </c>
      <c r="I3647" s="3">
        <v>0.3</v>
      </c>
      <c r="J3647" t="s">
        <v>70</v>
      </c>
      <c r="K3647" t="s">
        <v>62</v>
      </c>
      <c r="L3647" t="s">
        <v>57</v>
      </c>
      <c r="M3647" s="4">
        <f>+TablaVentas[[#This Row],[Cantidad]]*TablaVentas[[#This Row],[Precio_unitario]]*(1-TablaVentas[[#This Row],[Descuento]])</f>
        <v>5040</v>
      </c>
    </row>
    <row r="3648" spans="1:13" x14ac:dyDescent="0.25">
      <c r="A3648" t="s">
        <v>3718</v>
      </c>
      <c r="B3648">
        <v>45953</v>
      </c>
      <c r="C3648" t="s">
        <v>46</v>
      </c>
      <c r="D3648" t="s">
        <v>64</v>
      </c>
      <c r="E3648" t="s">
        <v>17</v>
      </c>
      <c r="F3648" t="s">
        <v>18</v>
      </c>
      <c r="G3648">
        <v>19</v>
      </c>
      <c r="H3648" s="4">
        <v>1200</v>
      </c>
      <c r="I3648" s="3">
        <v>0.3</v>
      </c>
      <c r="J3648" t="s">
        <v>72</v>
      </c>
      <c r="K3648" t="s">
        <v>58</v>
      </c>
      <c r="L3648" t="s">
        <v>30</v>
      </c>
      <c r="M3648" s="4">
        <f>+TablaVentas[[#This Row],[Cantidad]]*TablaVentas[[#This Row],[Precio_unitario]]*(1-TablaVentas[[#This Row],[Descuento]])</f>
        <v>15959.999999999998</v>
      </c>
    </row>
    <row r="3649" spans="1:13" x14ac:dyDescent="0.25">
      <c r="A3649" t="s">
        <v>3719</v>
      </c>
      <c r="B3649">
        <v>45810</v>
      </c>
      <c r="C3649" t="s">
        <v>45</v>
      </c>
      <c r="D3649" t="s">
        <v>64</v>
      </c>
      <c r="E3649" t="s">
        <v>17</v>
      </c>
      <c r="F3649" t="s">
        <v>18</v>
      </c>
      <c r="G3649">
        <v>25</v>
      </c>
      <c r="H3649" s="4">
        <v>1200</v>
      </c>
      <c r="I3649" s="3">
        <v>0.3</v>
      </c>
      <c r="J3649" t="s">
        <v>72</v>
      </c>
      <c r="K3649" t="s">
        <v>62</v>
      </c>
      <c r="L3649" t="s">
        <v>57</v>
      </c>
      <c r="M3649" s="4">
        <f>+TablaVentas[[#This Row],[Cantidad]]*TablaVentas[[#This Row],[Precio_unitario]]*(1-TablaVentas[[#This Row],[Descuento]])</f>
        <v>21000</v>
      </c>
    </row>
    <row r="3650" spans="1:13" x14ac:dyDescent="0.25">
      <c r="A3650" t="s">
        <v>3720</v>
      </c>
      <c r="B3650">
        <v>45980</v>
      </c>
      <c r="C3650" t="s">
        <v>46</v>
      </c>
      <c r="D3650" t="s">
        <v>65</v>
      </c>
      <c r="E3650" t="s">
        <v>19</v>
      </c>
      <c r="F3650" t="s">
        <v>16</v>
      </c>
      <c r="G3650">
        <v>36</v>
      </c>
      <c r="H3650" s="4">
        <v>200</v>
      </c>
      <c r="I3650" s="3">
        <v>0.1</v>
      </c>
      <c r="J3650" t="s">
        <v>74</v>
      </c>
      <c r="K3650" t="s">
        <v>59</v>
      </c>
      <c r="L3650" t="s">
        <v>34</v>
      </c>
      <c r="M3650" s="4">
        <f>+TablaVentas[[#This Row],[Cantidad]]*TablaVentas[[#This Row],[Precio_unitario]]*(1-TablaVentas[[#This Row],[Descuento]])</f>
        <v>6480</v>
      </c>
    </row>
    <row r="3651" spans="1:13" x14ac:dyDescent="0.25">
      <c r="A3651" t="s">
        <v>3721</v>
      </c>
      <c r="B3651">
        <v>45815</v>
      </c>
      <c r="C3651" t="s">
        <v>47</v>
      </c>
      <c r="D3651" t="s">
        <v>65</v>
      </c>
      <c r="E3651" t="s">
        <v>19</v>
      </c>
      <c r="F3651" t="s">
        <v>16</v>
      </c>
      <c r="G3651">
        <v>16</v>
      </c>
      <c r="H3651" s="4">
        <v>200</v>
      </c>
      <c r="I3651" s="3">
        <v>0.1</v>
      </c>
      <c r="J3651" t="s">
        <v>74</v>
      </c>
      <c r="K3651" t="s">
        <v>62</v>
      </c>
      <c r="L3651" t="s">
        <v>57</v>
      </c>
      <c r="M3651" s="4">
        <f>+TablaVentas[[#This Row],[Cantidad]]*TablaVentas[[#This Row],[Precio_unitario]]*(1-TablaVentas[[#This Row],[Descuento]])</f>
        <v>2880</v>
      </c>
    </row>
    <row r="3652" spans="1:13" x14ac:dyDescent="0.25">
      <c r="A3652" t="s">
        <v>3722</v>
      </c>
      <c r="B3652">
        <v>45832</v>
      </c>
      <c r="C3652" t="s">
        <v>45</v>
      </c>
      <c r="D3652" t="s">
        <v>64</v>
      </c>
      <c r="E3652" t="s">
        <v>17</v>
      </c>
      <c r="F3652" t="s">
        <v>18</v>
      </c>
      <c r="G3652">
        <v>27</v>
      </c>
      <c r="H3652" s="4">
        <v>1200</v>
      </c>
      <c r="I3652" s="3">
        <v>0.3</v>
      </c>
      <c r="J3652" t="s">
        <v>72</v>
      </c>
      <c r="K3652" t="s">
        <v>58</v>
      </c>
      <c r="L3652" t="s">
        <v>30</v>
      </c>
      <c r="M3652" s="4">
        <f>+TablaVentas[[#This Row],[Cantidad]]*TablaVentas[[#This Row],[Precio_unitario]]*(1-TablaVentas[[#This Row],[Descuento]])</f>
        <v>22680</v>
      </c>
    </row>
    <row r="3653" spans="1:13" x14ac:dyDescent="0.25">
      <c r="A3653" t="s">
        <v>3723</v>
      </c>
      <c r="B3653">
        <v>45988</v>
      </c>
      <c r="C3653" t="s">
        <v>46</v>
      </c>
      <c r="D3653" t="s">
        <v>64</v>
      </c>
      <c r="E3653" t="s">
        <v>17</v>
      </c>
      <c r="F3653" t="s">
        <v>18</v>
      </c>
      <c r="G3653">
        <v>29</v>
      </c>
      <c r="H3653" s="4">
        <v>1200</v>
      </c>
      <c r="I3653" s="3">
        <v>0.3</v>
      </c>
      <c r="J3653" t="s">
        <v>72</v>
      </c>
      <c r="K3653" t="s">
        <v>59</v>
      </c>
      <c r="L3653" t="s">
        <v>34</v>
      </c>
      <c r="M3653" s="4">
        <f>+TablaVentas[[#This Row],[Cantidad]]*TablaVentas[[#This Row],[Precio_unitario]]*(1-TablaVentas[[#This Row],[Descuento]])</f>
        <v>24360</v>
      </c>
    </row>
    <row r="3654" spans="1:13" x14ac:dyDescent="0.25">
      <c r="A3654" t="s">
        <v>3724</v>
      </c>
      <c r="B3654">
        <v>45854</v>
      </c>
      <c r="C3654" t="s">
        <v>46</v>
      </c>
      <c r="D3654" t="s">
        <v>65</v>
      </c>
      <c r="E3654" t="s">
        <v>19</v>
      </c>
      <c r="F3654" t="s">
        <v>16</v>
      </c>
      <c r="G3654">
        <v>36</v>
      </c>
      <c r="H3654" s="4">
        <v>200</v>
      </c>
      <c r="I3654" s="3">
        <v>0.1</v>
      </c>
      <c r="J3654" t="s">
        <v>74</v>
      </c>
      <c r="K3654" t="s">
        <v>61</v>
      </c>
      <c r="L3654" t="s">
        <v>56</v>
      </c>
      <c r="M3654" s="4">
        <f>+TablaVentas[[#This Row],[Cantidad]]*TablaVentas[[#This Row],[Precio_unitario]]*(1-TablaVentas[[#This Row],[Descuento]])</f>
        <v>6480</v>
      </c>
    </row>
    <row r="3655" spans="1:13" x14ac:dyDescent="0.25">
      <c r="A3655" t="s">
        <v>3725</v>
      </c>
      <c r="B3655">
        <v>45842</v>
      </c>
      <c r="C3655" t="s">
        <v>46</v>
      </c>
      <c r="D3655" t="s">
        <v>65</v>
      </c>
      <c r="E3655" t="s">
        <v>19</v>
      </c>
      <c r="F3655" t="s">
        <v>16</v>
      </c>
      <c r="G3655">
        <v>38</v>
      </c>
      <c r="H3655" s="4">
        <v>200</v>
      </c>
      <c r="I3655" s="3">
        <v>0.1</v>
      </c>
      <c r="J3655" t="s">
        <v>70</v>
      </c>
      <c r="K3655" t="s">
        <v>59</v>
      </c>
      <c r="L3655" t="s">
        <v>34</v>
      </c>
      <c r="M3655" s="4">
        <f>+TablaVentas[[#This Row],[Cantidad]]*TablaVentas[[#This Row],[Precio_unitario]]*(1-TablaVentas[[#This Row],[Descuento]])</f>
        <v>6840</v>
      </c>
    </row>
    <row r="3656" spans="1:13" x14ac:dyDescent="0.25">
      <c r="A3656" t="s">
        <v>3726</v>
      </c>
      <c r="B3656">
        <v>45731</v>
      </c>
      <c r="C3656" t="s">
        <v>47</v>
      </c>
      <c r="D3656" t="s">
        <v>64</v>
      </c>
      <c r="E3656" t="s">
        <v>17</v>
      </c>
      <c r="F3656" t="s">
        <v>18</v>
      </c>
      <c r="G3656">
        <v>33</v>
      </c>
      <c r="H3656" s="4">
        <v>1200</v>
      </c>
      <c r="I3656" s="3">
        <v>0.3</v>
      </c>
      <c r="J3656" t="s">
        <v>74</v>
      </c>
      <c r="K3656" t="s">
        <v>61</v>
      </c>
      <c r="L3656" t="s">
        <v>56</v>
      </c>
      <c r="M3656" s="4">
        <f>+TablaVentas[[#This Row],[Cantidad]]*TablaVentas[[#This Row],[Precio_unitario]]*(1-TablaVentas[[#This Row],[Descuento]])</f>
        <v>27720</v>
      </c>
    </row>
    <row r="3657" spans="1:13" x14ac:dyDescent="0.25">
      <c r="A3657" t="s">
        <v>3727</v>
      </c>
      <c r="B3657">
        <v>45820</v>
      </c>
      <c r="C3657" t="s">
        <v>48</v>
      </c>
      <c r="D3657" t="s">
        <v>64</v>
      </c>
      <c r="E3657" t="s">
        <v>17</v>
      </c>
      <c r="F3657" t="s">
        <v>18</v>
      </c>
      <c r="G3657">
        <v>24</v>
      </c>
      <c r="H3657" s="4">
        <v>1200</v>
      </c>
      <c r="I3657" s="3">
        <v>0.3</v>
      </c>
      <c r="J3657" t="s">
        <v>72</v>
      </c>
      <c r="K3657" t="s">
        <v>59</v>
      </c>
      <c r="L3657" t="s">
        <v>34</v>
      </c>
      <c r="M3657" s="4">
        <f>+TablaVentas[[#This Row],[Cantidad]]*TablaVentas[[#This Row],[Precio_unitario]]*(1-TablaVentas[[#This Row],[Descuento]])</f>
        <v>20160</v>
      </c>
    </row>
    <row r="3658" spans="1:13" x14ac:dyDescent="0.25">
      <c r="A3658" t="s">
        <v>3728</v>
      </c>
      <c r="B3658">
        <v>45977</v>
      </c>
      <c r="C3658" t="s">
        <v>45</v>
      </c>
      <c r="D3658" t="s">
        <v>66</v>
      </c>
      <c r="E3658" t="s">
        <v>20</v>
      </c>
      <c r="F3658" t="s">
        <v>21</v>
      </c>
      <c r="G3658">
        <v>12</v>
      </c>
      <c r="H3658" s="4">
        <v>800</v>
      </c>
      <c r="I3658" s="3">
        <v>0.2</v>
      </c>
      <c r="J3658" t="s">
        <v>74</v>
      </c>
      <c r="K3658" t="s">
        <v>61</v>
      </c>
      <c r="L3658" t="s">
        <v>56</v>
      </c>
      <c r="M3658" s="4">
        <f>+TablaVentas[[#This Row],[Cantidad]]*TablaVentas[[#This Row],[Precio_unitario]]*(1-TablaVentas[[#This Row],[Descuento]])</f>
        <v>7680</v>
      </c>
    </row>
    <row r="3659" spans="1:13" x14ac:dyDescent="0.25">
      <c r="A3659" t="s">
        <v>3729</v>
      </c>
      <c r="B3659">
        <v>45743</v>
      </c>
      <c r="C3659" t="s">
        <v>46</v>
      </c>
      <c r="D3659" t="s">
        <v>65</v>
      </c>
      <c r="E3659" t="s">
        <v>19</v>
      </c>
      <c r="F3659" t="s">
        <v>16</v>
      </c>
      <c r="G3659">
        <v>40</v>
      </c>
      <c r="H3659" s="4">
        <v>200</v>
      </c>
      <c r="I3659" s="3">
        <v>0.1</v>
      </c>
      <c r="J3659" t="s">
        <v>72</v>
      </c>
      <c r="K3659" t="s">
        <v>62</v>
      </c>
      <c r="L3659" t="s">
        <v>57</v>
      </c>
      <c r="M3659" s="4">
        <f>+TablaVentas[[#This Row],[Cantidad]]*TablaVentas[[#This Row],[Precio_unitario]]*(1-TablaVentas[[#This Row],[Descuento]])</f>
        <v>7200</v>
      </c>
    </row>
    <row r="3660" spans="1:13" x14ac:dyDescent="0.25">
      <c r="A3660" t="s">
        <v>3730</v>
      </c>
      <c r="B3660">
        <v>45765</v>
      </c>
      <c r="C3660" t="s">
        <v>46</v>
      </c>
      <c r="D3660" t="s">
        <v>64</v>
      </c>
      <c r="E3660" t="s">
        <v>17</v>
      </c>
      <c r="F3660" t="s">
        <v>18</v>
      </c>
      <c r="G3660">
        <v>39</v>
      </c>
      <c r="H3660" s="4">
        <v>1200</v>
      </c>
      <c r="I3660" s="3">
        <v>0.3</v>
      </c>
      <c r="J3660" t="s">
        <v>72</v>
      </c>
      <c r="K3660" t="s">
        <v>58</v>
      </c>
      <c r="L3660" t="s">
        <v>30</v>
      </c>
      <c r="M3660" s="4">
        <f>+TablaVentas[[#This Row],[Cantidad]]*TablaVentas[[#This Row],[Precio_unitario]]*(1-TablaVentas[[#This Row],[Descuento]])</f>
        <v>32759.999999999996</v>
      </c>
    </row>
    <row r="3661" spans="1:13" x14ac:dyDescent="0.25">
      <c r="A3661" t="s">
        <v>3731</v>
      </c>
      <c r="B3661">
        <v>45951</v>
      </c>
      <c r="C3661" t="s">
        <v>48</v>
      </c>
      <c r="D3661" t="s">
        <v>64</v>
      </c>
      <c r="E3661" t="s">
        <v>17</v>
      </c>
      <c r="F3661" t="s">
        <v>18</v>
      </c>
      <c r="G3661">
        <v>14</v>
      </c>
      <c r="H3661" s="4">
        <v>1200</v>
      </c>
      <c r="I3661" s="3">
        <v>0.3</v>
      </c>
      <c r="J3661" t="s">
        <v>72</v>
      </c>
      <c r="K3661" t="s">
        <v>58</v>
      </c>
      <c r="L3661" t="s">
        <v>30</v>
      </c>
      <c r="M3661" s="4">
        <f>+TablaVentas[[#This Row],[Cantidad]]*TablaVentas[[#This Row],[Precio_unitario]]*(1-TablaVentas[[#This Row],[Descuento]])</f>
        <v>11760</v>
      </c>
    </row>
    <row r="3662" spans="1:13" x14ac:dyDescent="0.25">
      <c r="A3662" t="s">
        <v>3732</v>
      </c>
      <c r="B3662">
        <v>45971</v>
      </c>
      <c r="C3662" t="s">
        <v>48</v>
      </c>
      <c r="D3662" t="s">
        <v>64</v>
      </c>
      <c r="E3662" t="s">
        <v>17</v>
      </c>
      <c r="F3662" t="s">
        <v>18</v>
      </c>
      <c r="G3662">
        <v>44</v>
      </c>
      <c r="H3662" s="4">
        <v>1200</v>
      </c>
      <c r="I3662" s="3">
        <v>0.3</v>
      </c>
      <c r="J3662" t="s">
        <v>74</v>
      </c>
      <c r="K3662" t="s">
        <v>62</v>
      </c>
      <c r="L3662" t="s">
        <v>57</v>
      </c>
      <c r="M3662" s="4">
        <f>+TablaVentas[[#This Row],[Cantidad]]*TablaVentas[[#This Row],[Precio_unitario]]*(1-TablaVentas[[#This Row],[Descuento]])</f>
        <v>36960</v>
      </c>
    </row>
    <row r="3663" spans="1:13" x14ac:dyDescent="0.25">
      <c r="A3663" t="s">
        <v>3733</v>
      </c>
      <c r="B3663">
        <v>45862</v>
      </c>
      <c r="C3663" t="s">
        <v>47</v>
      </c>
      <c r="D3663" t="s">
        <v>66</v>
      </c>
      <c r="E3663" t="s">
        <v>20</v>
      </c>
      <c r="F3663" t="s">
        <v>21</v>
      </c>
      <c r="G3663">
        <v>45</v>
      </c>
      <c r="H3663" s="4">
        <v>800</v>
      </c>
      <c r="I3663" s="3">
        <v>0.2</v>
      </c>
      <c r="J3663" t="s">
        <v>74</v>
      </c>
      <c r="K3663" t="s">
        <v>60</v>
      </c>
      <c r="L3663" t="s">
        <v>37</v>
      </c>
      <c r="M3663" s="4">
        <f>+TablaVentas[[#This Row],[Cantidad]]*TablaVentas[[#This Row],[Precio_unitario]]*(1-TablaVentas[[#This Row],[Descuento]])</f>
        <v>28800</v>
      </c>
    </row>
    <row r="3664" spans="1:13" x14ac:dyDescent="0.25">
      <c r="A3664" t="s">
        <v>3734</v>
      </c>
      <c r="B3664">
        <v>45931</v>
      </c>
      <c r="C3664" t="s">
        <v>48</v>
      </c>
      <c r="D3664" t="s">
        <v>63</v>
      </c>
      <c r="E3664" t="s">
        <v>15</v>
      </c>
      <c r="F3664" t="s">
        <v>16</v>
      </c>
      <c r="G3664">
        <v>45</v>
      </c>
      <c r="H3664" s="4">
        <v>50</v>
      </c>
      <c r="I3664" s="3">
        <v>0.1</v>
      </c>
      <c r="J3664" t="s">
        <v>70</v>
      </c>
      <c r="K3664" t="s">
        <v>58</v>
      </c>
      <c r="L3664" t="s">
        <v>30</v>
      </c>
      <c r="M3664" s="4">
        <f>+TablaVentas[[#This Row],[Cantidad]]*TablaVentas[[#This Row],[Precio_unitario]]*(1-TablaVentas[[#This Row],[Descuento]])</f>
        <v>2025</v>
      </c>
    </row>
    <row r="3665" spans="1:13" x14ac:dyDescent="0.25">
      <c r="A3665" t="s">
        <v>3735</v>
      </c>
      <c r="B3665">
        <v>45812</v>
      </c>
      <c r="C3665" t="s">
        <v>48</v>
      </c>
      <c r="D3665" t="s">
        <v>65</v>
      </c>
      <c r="E3665" t="s">
        <v>19</v>
      </c>
      <c r="F3665" t="s">
        <v>16</v>
      </c>
      <c r="G3665">
        <v>31</v>
      </c>
      <c r="H3665" s="4">
        <v>200</v>
      </c>
      <c r="I3665" s="3">
        <v>0.1</v>
      </c>
      <c r="J3665" t="s">
        <v>70</v>
      </c>
      <c r="K3665" t="s">
        <v>59</v>
      </c>
      <c r="L3665" t="s">
        <v>34</v>
      </c>
      <c r="M3665" s="4">
        <f>+TablaVentas[[#This Row],[Cantidad]]*TablaVentas[[#This Row],[Precio_unitario]]*(1-TablaVentas[[#This Row],[Descuento]])</f>
        <v>5580</v>
      </c>
    </row>
    <row r="3666" spans="1:13" x14ac:dyDescent="0.25">
      <c r="A3666" t="s">
        <v>3736</v>
      </c>
      <c r="B3666">
        <v>46009</v>
      </c>
      <c r="C3666" t="s">
        <v>48</v>
      </c>
      <c r="D3666" t="s">
        <v>65</v>
      </c>
      <c r="E3666" t="s">
        <v>19</v>
      </c>
      <c r="F3666" t="s">
        <v>16</v>
      </c>
      <c r="G3666">
        <v>9</v>
      </c>
      <c r="H3666" s="4">
        <v>200</v>
      </c>
      <c r="I3666" s="3">
        <v>0.1</v>
      </c>
      <c r="J3666" t="s">
        <v>74</v>
      </c>
      <c r="K3666" t="s">
        <v>62</v>
      </c>
      <c r="L3666" t="s">
        <v>57</v>
      </c>
      <c r="M3666" s="4">
        <f>+TablaVentas[[#This Row],[Cantidad]]*TablaVentas[[#This Row],[Precio_unitario]]*(1-TablaVentas[[#This Row],[Descuento]])</f>
        <v>1620</v>
      </c>
    </row>
    <row r="3667" spans="1:13" x14ac:dyDescent="0.25">
      <c r="A3667" t="s">
        <v>3737</v>
      </c>
      <c r="B3667">
        <v>45780</v>
      </c>
      <c r="C3667" t="s">
        <v>48</v>
      </c>
      <c r="D3667" t="s">
        <v>65</v>
      </c>
      <c r="E3667" t="s">
        <v>19</v>
      </c>
      <c r="F3667" t="s">
        <v>16</v>
      </c>
      <c r="G3667">
        <v>5</v>
      </c>
      <c r="H3667" s="4">
        <v>200</v>
      </c>
      <c r="I3667" s="3">
        <v>0.1</v>
      </c>
      <c r="J3667" t="s">
        <v>72</v>
      </c>
      <c r="K3667" t="s">
        <v>61</v>
      </c>
      <c r="L3667" t="s">
        <v>56</v>
      </c>
      <c r="M3667" s="4">
        <f>+TablaVentas[[#This Row],[Cantidad]]*TablaVentas[[#This Row],[Precio_unitario]]*(1-TablaVentas[[#This Row],[Descuento]])</f>
        <v>900</v>
      </c>
    </row>
    <row r="3668" spans="1:13" x14ac:dyDescent="0.25">
      <c r="A3668" t="s">
        <v>3738</v>
      </c>
      <c r="B3668">
        <v>46004</v>
      </c>
      <c r="C3668" t="s">
        <v>47</v>
      </c>
      <c r="D3668" t="s">
        <v>66</v>
      </c>
      <c r="E3668" t="s">
        <v>20</v>
      </c>
      <c r="F3668" t="s">
        <v>21</v>
      </c>
      <c r="G3668">
        <v>19</v>
      </c>
      <c r="H3668" s="4">
        <v>800</v>
      </c>
      <c r="I3668" s="3">
        <v>0.2</v>
      </c>
      <c r="J3668" t="s">
        <v>74</v>
      </c>
      <c r="K3668" t="s">
        <v>59</v>
      </c>
      <c r="L3668" t="s">
        <v>34</v>
      </c>
      <c r="M3668" s="4">
        <f>+TablaVentas[[#This Row],[Cantidad]]*TablaVentas[[#This Row],[Precio_unitario]]*(1-TablaVentas[[#This Row],[Descuento]])</f>
        <v>12160</v>
      </c>
    </row>
    <row r="3669" spans="1:13" x14ac:dyDescent="0.25">
      <c r="A3669" t="s">
        <v>3739</v>
      </c>
      <c r="B3669">
        <v>45923</v>
      </c>
      <c r="C3669" t="s">
        <v>45</v>
      </c>
      <c r="D3669" t="s">
        <v>64</v>
      </c>
      <c r="E3669" t="s">
        <v>17</v>
      </c>
      <c r="F3669" t="s">
        <v>18</v>
      </c>
      <c r="G3669">
        <v>24</v>
      </c>
      <c r="H3669" s="4">
        <v>1200</v>
      </c>
      <c r="I3669" s="3">
        <v>0.3</v>
      </c>
      <c r="J3669" t="s">
        <v>74</v>
      </c>
      <c r="K3669" t="s">
        <v>62</v>
      </c>
      <c r="L3669" t="s">
        <v>57</v>
      </c>
      <c r="M3669" s="4">
        <f>+TablaVentas[[#This Row],[Cantidad]]*TablaVentas[[#This Row],[Precio_unitario]]*(1-TablaVentas[[#This Row],[Descuento]])</f>
        <v>20160</v>
      </c>
    </row>
    <row r="3670" spans="1:13" x14ac:dyDescent="0.25">
      <c r="A3670" t="s">
        <v>3740</v>
      </c>
      <c r="B3670">
        <v>45838</v>
      </c>
      <c r="C3670" t="s">
        <v>46</v>
      </c>
      <c r="D3670" t="s">
        <v>64</v>
      </c>
      <c r="E3670" t="s">
        <v>17</v>
      </c>
      <c r="F3670" t="s">
        <v>18</v>
      </c>
      <c r="G3670">
        <v>20</v>
      </c>
      <c r="H3670" s="4">
        <v>1200</v>
      </c>
      <c r="I3670" s="3">
        <v>0.3</v>
      </c>
      <c r="J3670" t="s">
        <v>72</v>
      </c>
      <c r="K3670" t="s">
        <v>58</v>
      </c>
      <c r="L3670" t="s">
        <v>30</v>
      </c>
      <c r="M3670" s="4">
        <f>+TablaVentas[[#This Row],[Cantidad]]*TablaVentas[[#This Row],[Precio_unitario]]*(1-TablaVentas[[#This Row],[Descuento]])</f>
        <v>16800</v>
      </c>
    </row>
    <row r="3671" spans="1:13" x14ac:dyDescent="0.25">
      <c r="A3671" t="s">
        <v>3741</v>
      </c>
      <c r="B3671">
        <v>45847</v>
      </c>
      <c r="C3671" t="s">
        <v>48</v>
      </c>
      <c r="D3671" t="s">
        <v>66</v>
      </c>
      <c r="E3671" t="s">
        <v>20</v>
      </c>
      <c r="F3671" t="s">
        <v>21</v>
      </c>
      <c r="G3671">
        <v>27</v>
      </c>
      <c r="H3671" s="4">
        <v>800</v>
      </c>
      <c r="I3671" s="3">
        <v>0.2</v>
      </c>
      <c r="J3671" t="s">
        <v>72</v>
      </c>
      <c r="K3671" t="s">
        <v>62</v>
      </c>
      <c r="L3671" t="s">
        <v>57</v>
      </c>
      <c r="M3671" s="4">
        <f>+TablaVentas[[#This Row],[Cantidad]]*TablaVentas[[#This Row],[Precio_unitario]]*(1-TablaVentas[[#This Row],[Descuento]])</f>
        <v>17280</v>
      </c>
    </row>
    <row r="3672" spans="1:13" x14ac:dyDescent="0.25">
      <c r="A3672" t="s">
        <v>3742</v>
      </c>
      <c r="B3672">
        <v>45808</v>
      </c>
      <c r="C3672" t="s">
        <v>47</v>
      </c>
      <c r="D3672" t="s">
        <v>65</v>
      </c>
      <c r="E3672" t="s">
        <v>19</v>
      </c>
      <c r="F3672" t="s">
        <v>16</v>
      </c>
      <c r="G3672">
        <v>39</v>
      </c>
      <c r="H3672" s="4">
        <v>200</v>
      </c>
      <c r="I3672" s="3">
        <v>0.1</v>
      </c>
      <c r="J3672" t="s">
        <v>70</v>
      </c>
      <c r="K3672" t="s">
        <v>60</v>
      </c>
      <c r="L3672" t="s">
        <v>37</v>
      </c>
      <c r="M3672" s="4">
        <f>+TablaVentas[[#This Row],[Cantidad]]*TablaVentas[[#This Row],[Precio_unitario]]*(1-TablaVentas[[#This Row],[Descuento]])</f>
        <v>7020</v>
      </c>
    </row>
    <row r="3673" spans="1:13" x14ac:dyDescent="0.25">
      <c r="A3673" t="s">
        <v>3743</v>
      </c>
      <c r="B3673">
        <v>46022</v>
      </c>
      <c r="C3673" t="s">
        <v>48</v>
      </c>
      <c r="D3673" t="s">
        <v>63</v>
      </c>
      <c r="E3673" t="s">
        <v>15</v>
      </c>
      <c r="F3673" t="s">
        <v>16</v>
      </c>
      <c r="G3673">
        <v>24</v>
      </c>
      <c r="H3673" s="4">
        <v>50</v>
      </c>
      <c r="I3673" s="3">
        <v>0.1</v>
      </c>
      <c r="J3673" t="s">
        <v>70</v>
      </c>
      <c r="K3673" t="s">
        <v>61</v>
      </c>
      <c r="L3673" t="s">
        <v>56</v>
      </c>
      <c r="M3673" s="4">
        <f>+TablaVentas[[#This Row],[Cantidad]]*TablaVentas[[#This Row],[Precio_unitario]]*(1-TablaVentas[[#This Row],[Descuento]])</f>
        <v>1080</v>
      </c>
    </row>
    <row r="3674" spans="1:13" x14ac:dyDescent="0.25">
      <c r="A3674" t="s">
        <v>3744</v>
      </c>
      <c r="B3674">
        <v>45676</v>
      </c>
      <c r="C3674" t="s">
        <v>48</v>
      </c>
      <c r="D3674" t="s">
        <v>65</v>
      </c>
      <c r="E3674" t="s">
        <v>19</v>
      </c>
      <c r="F3674" t="s">
        <v>16</v>
      </c>
      <c r="G3674">
        <v>14</v>
      </c>
      <c r="H3674" s="4">
        <v>200</v>
      </c>
      <c r="I3674" s="3">
        <v>0.1</v>
      </c>
      <c r="J3674" t="s">
        <v>70</v>
      </c>
      <c r="K3674" t="s">
        <v>61</v>
      </c>
      <c r="L3674" t="s">
        <v>56</v>
      </c>
      <c r="M3674" s="4">
        <f>+TablaVentas[[#This Row],[Cantidad]]*TablaVentas[[#This Row],[Precio_unitario]]*(1-TablaVentas[[#This Row],[Descuento]])</f>
        <v>2520</v>
      </c>
    </row>
    <row r="3675" spans="1:13" x14ac:dyDescent="0.25">
      <c r="A3675" t="s">
        <v>3745</v>
      </c>
      <c r="B3675">
        <v>45842</v>
      </c>
      <c r="C3675" t="s">
        <v>48</v>
      </c>
      <c r="D3675" t="s">
        <v>64</v>
      </c>
      <c r="E3675" t="s">
        <v>17</v>
      </c>
      <c r="F3675" t="s">
        <v>18</v>
      </c>
      <c r="G3675">
        <v>5</v>
      </c>
      <c r="H3675" s="4">
        <v>1200</v>
      </c>
      <c r="I3675" s="3">
        <v>0.3</v>
      </c>
      <c r="J3675" t="s">
        <v>70</v>
      </c>
      <c r="K3675" t="s">
        <v>59</v>
      </c>
      <c r="L3675" t="s">
        <v>34</v>
      </c>
      <c r="M3675" s="4">
        <f>+TablaVentas[[#This Row],[Cantidad]]*TablaVentas[[#This Row],[Precio_unitario]]*(1-TablaVentas[[#This Row],[Descuento]])</f>
        <v>4200</v>
      </c>
    </row>
    <row r="3676" spans="1:13" x14ac:dyDescent="0.25">
      <c r="A3676" t="s">
        <v>3746</v>
      </c>
      <c r="B3676">
        <v>45956</v>
      </c>
      <c r="C3676" t="s">
        <v>48</v>
      </c>
      <c r="D3676" t="s">
        <v>65</v>
      </c>
      <c r="E3676" t="s">
        <v>19</v>
      </c>
      <c r="F3676" t="s">
        <v>16</v>
      </c>
      <c r="G3676">
        <v>31</v>
      </c>
      <c r="H3676" s="4">
        <v>200</v>
      </c>
      <c r="I3676" s="3">
        <v>0.1</v>
      </c>
      <c r="J3676" t="s">
        <v>72</v>
      </c>
      <c r="K3676" t="s">
        <v>61</v>
      </c>
      <c r="L3676" t="s">
        <v>56</v>
      </c>
      <c r="M3676" s="4">
        <f>+TablaVentas[[#This Row],[Cantidad]]*TablaVentas[[#This Row],[Precio_unitario]]*(1-TablaVentas[[#This Row],[Descuento]])</f>
        <v>5580</v>
      </c>
    </row>
    <row r="3677" spans="1:13" x14ac:dyDescent="0.25">
      <c r="A3677" t="s">
        <v>3747</v>
      </c>
      <c r="B3677">
        <v>45806</v>
      </c>
      <c r="C3677" t="s">
        <v>45</v>
      </c>
      <c r="D3677" t="s">
        <v>66</v>
      </c>
      <c r="E3677" t="s">
        <v>20</v>
      </c>
      <c r="F3677" t="s">
        <v>21</v>
      </c>
      <c r="G3677">
        <v>34</v>
      </c>
      <c r="H3677" s="4">
        <v>800</v>
      </c>
      <c r="I3677" s="3">
        <v>0.2</v>
      </c>
      <c r="J3677" t="s">
        <v>70</v>
      </c>
      <c r="K3677" t="s">
        <v>59</v>
      </c>
      <c r="L3677" t="s">
        <v>34</v>
      </c>
      <c r="M3677" s="4">
        <f>+TablaVentas[[#This Row],[Cantidad]]*TablaVentas[[#This Row],[Precio_unitario]]*(1-TablaVentas[[#This Row],[Descuento]])</f>
        <v>21760</v>
      </c>
    </row>
    <row r="3678" spans="1:13" x14ac:dyDescent="0.25">
      <c r="A3678" t="s">
        <v>3748</v>
      </c>
      <c r="B3678">
        <v>45662</v>
      </c>
      <c r="C3678" t="s">
        <v>47</v>
      </c>
      <c r="D3678" t="s">
        <v>66</v>
      </c>
      <c r="E3678" t="s">
        <v>20</v>
      </c>
      <c r="F3678" t="s">
        <v>21</v>
      </c>
      <c r="G3678">
        <v>10</v>
      </c>
      <c r="H3678" s="4">
        <v>800</v>
      </c>
      <c r="I3678" s="3">
        <v>0.2</v>
      </c>
      <c r="J3678" t="s">
        <v>74</v>
      </c>
      <c r="K3678" t="s">
        <v>62</v>
      </c>
      <c r="L3678" t="s">
        <v>57</v>
      </c>
      <c r="M3678" s="4">
        <f>+TablaVentas[[#This Row],[Cantidad]]*TablaVentas[[#This Row],[Precio_unitario]]*(1-TablaVentas[[#This Row],[Descuento]])</f>
        <v>6400</v>
      </c>
    </row>
    <row r="3679" spans="1:13" x14ac:dyDescent="0.25">
      <c r="A3679" t="s">
        <v>3749</v>
      </c>
      <c r="B3679">
        <v>45842</v>
      </c>
      <c r="C3679" t="s">
        <v>48</v>
      </c>
      <c r="D3679" t="s">
        <v>65</v>
      </c>
      <c r="E3679" t="s">
        <v>19</v>
      </c>
      <c r="F3679" t="s">
        <v>16</v>
      </c>
      <c r="G3679">
        <v>33</v>
      </c>
      <c r="H3679" s="4">
        <v>200</v>
      </c>
      <c r="I3679" s="3">
        <v>0.1</v>
      </c>
      <c r="J3679" t="s">
        <v>70</v>
      </c>
      <c r="K3679" t="s">
        <v>59</v>
      </c>
      <c r="L3679" t="s">
        <v>34</v>
      </c>
      <c r="M3679" s="4">
        <f>+TablaVentas[[#This Row],[Cantidad]]*TablaVentas[[#This Row],[Precio_unitario]]*(1-TablaVentas[[#This Row],[Descuento]])</f>
        <v>5940</v>
      </c>
    </row>
    <row r="3680" spans="1:13" x14ac:dyDescent="0.25">
      <c r="A3680" t="s">
        <v>3750</v>
      </c>
      <c r="B3680">
        <v>45911</v>
      </c>
      <c r="C3680" t="s">
        <v>47</v>
      </c>
      <c r="D3680" t="s">
        <v>64</v>
      </c>
      <c r="E3680" t="s">
        <v>17</v>
      </c>
      <c r="F3680" t="s">
        <v>18</v>
      </c>
      <c r="G3680">
        <v>5</v>
      </c>
      <c r="H3680" s="4">
        <v>1200</v>
      </c>
      <c r="I3680" s="3">
        <v>0.3</v>
      </c>
      <c r="J3680" t="s">
        <v>72</v>
      </c>
      <c r="K3680" t="s">
        <v>60</v>
      </c>
      <c r="L3680" t="s">
        <v>37</v>
      </c>
      <c r="M3680" s="4">
        <f>+TablaVentas[[#This Row],[Cantidad]]*TablaVentas[[#This Row],[Precio_unitario]]*(1-TablaVentas[[#This Row],[Descuento]])</f>
        <v>4200</v>
      </c>
    </row>
    <row r="3681" spans="1:13" x14ac:dyDescent="0.25">
      <c r="A3681" t="s">
        <v>3751</v>
      </c>
      <c r="B3681">
        <v>45672</v>
      </c>
      <c r="C3681" t="s">
        <v>48</v>
      </c>
      <c r="D3681" t="s">
        <v>64</v>
      </c>
      <c r="E3681" t="s">
        <v>17</v>
      </c>
      <c r="F3681" t="s">
        <v>18</v>
      </c>
      <c r="G3681">
        <v>45</v>
      </c>
      <c r="H3681" s="4">
        <v>1200</v>
      </c>
      <c r="I3681" s="3">
        <v>0.3</v>
      </c>
      <c r="J3681" t="s">
        <v>74</v>
      </c>
      <c r="K3681" t="s">
        <v>58</v>
      </c>
      <c r="L3681" t="s">
        <v>30</v>
      </c>
      <c r="M3681" s="4">
        <f>+TablaVentas[[#This Row],[Cantidad]]*TablaVentas[[#This Row],[Precio_unitario]]*(1-TablaVentas[[#This Row],[Descuento]])</f>
        <v>37800</v>
      </c>
    </row>
    <row r="3682" spans="1:13" x14ac:dyDescent="0.25">
      <c r="A3682" t="s">
        <v>3752</v>
      </c>
      <c r="B3682">
        <v>45874</v>
      </c>
      <c r="C3682" t="s">
        <v>47</v>
      </c>
      <c r="D3682" t="s">
        <v>63</v>
      </c>
      <c r="E3682" t="s">
        <v>15</v>
      </c>
      <c r="F3682" t="s">
        <v>16</v>
      </c>
      <c r="G3682">
        <v>21</v>
      </c>
      <c r="H3682" s="4">
        <v>50</v>
      </c>
      <c r="I3682" s="3">
        <v>0.1</v>
      </c>
      <c r="J3682" t="s">
        <v>72</v>
      </c>
      <c r="K3682" t="s">
        <v>60</v>
      </c>
      <c r="L3682" t="s">
        <v>37</v>
      </c>
      <c r="M3682" s="4">
        <f>+TablaVentas[[#This Row],[Cantidad]]*TablaVentas[[#This Row],[Precio_unitario]]*(1-TablaVentas[[#This Row],[Descuento]])</f>
        <v>945</v>
      </c>
    </row>
    <row r="3683" spans="1:13" x14ac:dyDescent="0.25">
      <c r="A3683" t="s">
        <v>3753</v>
      </c>
      <c r="B3683">
        <v>45768</v>
      </c>
      <c r="C3683" t="s">
        <v>46</v>
      </c>
      <c r="D3683" t="s">
        <v>65</v>
      </c>
      <c r="E3683" t="s">
        <v>19</v>
      </c>
      <c r="F3683" t="s">
        <v>16</v>
      </c>
      <c r="G3683">
        <v>28</v>
      </c>
      <c r="H3683" s="4">
        <v>200</v>
      </c>
      <c r="I3683" s="3">
        <v>0.1</v>
      </c>
      <c r="J3683" t="s">
        <v>74</v>
      </c>
      <c r="K3683" t="s">
        <v>61</v>
      </c>
      <c r="L3683" t="s">
        <v>56</v>
      </c>
      <c r="M3683" s="4">
        <f>+TablaVentas[[#This Row],[Cantidad]]*TablaVentas[[#This Row],[Precio_unitario]]*(1-TablaVentas[[#This Row],[Descuento]])</f>
        <v>5040</v>
      </c>
    </row>
    <row r="3684" spans="1:13" x14ac:dyDescent="0.25">
      <c r="A3684" t="s">
        <v>3754</v>
      </c>
      <c r="B3684">
        <v>45747</v>
      </c>
      <c r="C3684" t="s">
        <v>48</v>
      </c>
      <c r="D3684" t="s">
        <v>65</v>
      </c>
      <c r="E3684" t="s">
        <v>19</v>
      </c>
      <c r="F3684" t="s">
        <v>16</v>
      </c>
      <c r="G3684">
        <v>36</v>
      </c>
      <c r="H3684" s="4">
        <v>200</v>
      </c>
      <c r="I3684" s="3">
        <v>0.1</v>
      </c>
      <c r="J3684" t="s">
        <v>74</v>
      </c>
      <c r="K3684" t="s">
        <v>58</v>
      </c>
      <c r="L3684" t="s">
        <v>30</v>
      </c>
      <c r="M3684" s="4">
        <f>+TablaVentas[[#This Row],[Cantidad]]*TablaVentas[[#This Row],[Precio_unitario]]*(1-TablaVentas[[#This Row],[Descuento]])</f>
        <v>6480</v>
      </c>
    </row>
    <row r="3685" spans="1:13" x14ac:dyDescent="0.25">
      <c r="A3685" t="s">
        <v>3755</v>
      </c>
      <c r="B3685">
        <v>45904</v>
      </c>
      <c r="C3685" t="s">
        <v>47</v>
      </c>
      <c r="D3685" t="s">
        <v>65</v>
      </c>
      <c r="E3685" t="s">
        <v>19</v>
      </c>
      <c r="F3685" t="s">
        <v>16</v>
      </c>
      <c r="G3685">
        <v>29</v>
      </c>
      <c r="H3685" s="4">
        <v>200</v>
      </c>
      <c r="I3685" s="3">
        <v>0.1</v>
      </c>
      <c r="J3685" t="s">
        <v>74</v>
      </c>
      <c r="K3685" t="s">
        <v>58</v>
      </c>
      <c r="L3685" t="s">
        <v>30</v>
      </c>
      <c r="M3685" s="4">
        <f>+TablaVentas[[#This Row],[Cantidad]]*TablaVentas[[#This Row],[Precio_unitario]]*(1-TablaVentas[[#This Row],[Descuento]])</f>
        <v>5220</v>
      </c>
    </row>
    <row r="3686" spans="1:13" x14ac:dyDescent="0.25">
      <c r="A3686" t="s">
        <v>3756</v>
      </c>
      <c r="B3686">
        <v>45846</v>
      </c>
      <c r="C3686" t="s">
        <v>45</v>
      </c>
      <c r="D3686" t="s">
        <v>66</v>
      </c>
      <c r="E3686" t="s">
        <v>20</v>
      </c>
      <c r="F3686" t="s">
        <v>21</v>
      </c>
      <c r="G3686">
        <v>40</v>
      </c>
      <c r="H3686" s="4">
        <v>800</v>
      </c>
      <c r="I3686" s="3">
        <v>0.2</v>
      </c>
      <c r="J3686" t="s">
        <v>74</v>
      </c>
      <c r="K3686" t="s">
        <v>60</v>
      </c>
      <c r="L3686" t="s">
        <v>37</v>
      </c>
      <c r="M3686" s="4">
        <f>+TablaVentas[[#This Row],[Cantidad]]*TablaVentas[[#This Row],[Precio_unitario]]*(1-TablaVentas[[#This Row],[Descuento]])</f>
        <v>25600</v>
      </c>
    </row>
    <row r="3687" spans="1:13" x14ac:dyDescent="0.25">
      <c r="A3687" t="s">
        <v>3757</v>
      </c>
      <c r="B3687">
        <v>45979</v>
      </c>
      <c r="C3687" t="s">
        <v>46</v>
      </c>
      <c r="D3687" t="s">
        <v>65</v>
      </c>
      <c r="E3687" t="s">
        <v>19</v>
      </c>
      <c r="F3687" t="s">
        <v>16</v>
      </c>
      <c r="G3687">
        <v>33</v>
      </c>
      <c r="H3687" s="4">
        <v>200</v>
      </c>
      <c r="I3687" s="3">
        <v>0.1</v>
      </c>
      <c r="J3687" t="s">
        <v>74</v>
      </c>
      <c r="K3687" t="s">
        <v>62</v>
      </c>
      <c r="L3687" t="s">
        <v>57</v>
      </c>
      <c r="M3687" s="4">
        <f>+TablaVentas[[#This Row],[Cantidad]]*TablaVentas[[#This Row],[Precio_unitario]]*(1-TablaVentas[[#This Row],[Descuento]])</f>
        <v>5940</v>
      </c>
    </row>
    <row r="3688" spans="1:13" x14ac:dyDescent="0.25">
      <c r="A3688" t="s">
        <v>3758</v>
      </c>
      <c r="B3688">
        <v>45821</v>
      </c>
      <c r="C3688" t="s">
        <v>46</v>
      </c>
      <c r="D3688" t="s">
        <v>65</v>
      </c>
      <c r="E3688" t="s">
        <v>19</v>
      </c>
      <c r="F3688" t="s">
        <v>16</v>
      </c>
      <c r="G3688">
        <v>38</v>
      </c>
      <c r="H3688" s="4">
        <v>200</v>
      </c>
      <c r="I3688" s="3">
        <v>0.1</v>
      </c>
      <c r="J3688" t="s">
        <v>70</v>
      </c>
      <c r="K3688" t="s">
        <v>59</v>
      </c>
      <c r="L3688" t="s">
        <v>34</v>
      </c>
      <c r="M3688" s="4">
        <f>+TablaVentas[[#This Row],[Cantidad]]*TablaVentas[[#This Row],[Precio_unitario]]*(1-TablaVentas[[#This Row],[Descuento]])</f>
        <v>6840</v>
      </c>
    </row>
    <row r="3689" spans="1:13" x14ac:dyDescent="0.25">
      <c r="A3689" t="s">
        <v>3759</v>
      </c>
      <c r="B3689">
        <v>45801</v>
      </c>
      <c r="C3689" t="s">
        <v>45</v>
      </c>
      <c r="D3689" t="s">
        <v>64</v>
      </c>
      <c r="E3689" t="s">
        <v>17</v>
      </c>
      <c r="F3689" t="s">
        <v>18</v>
      </c>
      <c r="G3689">
        <v>16</v>
      </c>
      <c r="H3689" s="4">
        <v>1200</v>
      </c>
      <c r="I3689" s="3">
        <v>0.3</v>
      </c>
      <c r="J3689" t="s">
        <v>70</v>
      </c>
      <c r="K3689" t="s">
        <v>62</v>
      </c>
      <c r="L3689" t="s">
        <v>57</v>
      </c>
      <c r="M3689" s="4">
        <f>+TablaVentas[[#This Row],[Cantidad]]*TablaVentas[[#This Row],[Precio_unitario]]*(1-TablaVentas[[#This Row],[Descuento]])</f>
        <v>13440</v>
      </c>
    </row>
    <row r="3690" spans="1:13" x14ac:dyDescent="0.25">
      <c r="A3690" t="s">
        <v>3760</v>
      </c>
      <c r="B3690">
        <v>45989</v>
      </c>
      <c r="C3690" t="s">
        <v>45</v>
      </c>
      <c r="D3690" t="s">
        <v>64</v>
      </c>
      <c r="E3690" t="s">
        <v>17</v>
      </c>
      <c r="F3690" t="s">
        <v>18</v>
      </c>
      <c r="G3690">
        <v>25</v>
      </c>
      <c r="H3690" s="4">
        <v>1200</v>
      </c>
      <c r="I3690" s="3">
        <v>0.3</v>
      </c>
      <c r="J3690" t="s">
        <v>72</v>
      </c>
      <c r="K3690" t="s">
        <v>58</v>
      </c>
      <c r="L3690" t="s">
        <v>30</v>
      </c>
      <c r="M3690" s="4">
        <f>+TablaVentas[[#This Row],[Cantidad]]*TablaVentas[[#This Row],[Precio_unitario]]*(1-TablaVentas[[#This Row],[Descuento]])</f>
        <v>21000</v>
      </c>
    </row>
    <row r="3691" spans="1:13" x14ac:dyDescent="0.25">
      <c r="A3691" t="s">
        <v>3761</v>
      </c>
      <c r="B3691">
        <v>45933</v>
      </c>
      <c r="C3691" t="s">
        <v>48</v>
      </c>
      <c r="D3691" t="s">
        <v>64</v>
      </c>
      <c r="E3691" t="s">
        <v>17</v>
      </c>
      <c r="F3691" t="s">
        <v>18</v>
      </c>
      <c r="G3691">
        <v>21</v>
      </c>
      <c r="H3691" s="4">
        <v>1200</v>
      </c>
      <c r="I3691" s="3">
        <v>0.3</v>
      </c>
      <c r="J3691" t="s">
        <v>72</v>
      </c>
      <c r="K3691" t="s">
        <v>59</v>
      </c>
      <c r="L3691" t="s">
        <v>34</v>
      </c>
      <c r="M3691" s="4">
        <f>+TablaVentas[[#This Row],[Cantidad]]*TablaVentas[[#This Row],[Precio_unitario]]*(1-TablaVentas[[#This Row],[Descuento]])</f>
        <v>17640</v>
      </c>
    </row>
    <row r="3692" spans="1:13" x14ac:dyDescent="0.25">
      <c r="A3692" t="s">
        <v>3762</v>
      </c>
      <c r="B3692">
        <v>45738</v>
      </c>
      <c r="C3692" t="s">
        <v>47</v>
      </c>
      <c r="D3692" t="s">
        <v>65</v>
      </c>
      <c r="E3692" t="s">
        <v>19</v>
      </c>
      <c r="F3692" t="s">
        <v>16</v>
      </c>
      <c r="G3692">
        <v>37</v>
      </c>
      <c r="H3692" s="4">
        <v>200</v>
      </c>
      <c r="I3692" s="3">
        <v>0.1</v>
      </c>
      <c r="J3692" t="s">
        <v>70</v>
      </c>
      <c r="K3692" t="s">
        <v>58</v>
      </c>
      <c r="L3692" t="s">
        <v>30</v>
      </c>
      <c r="M3692" s="4">
        <f>+TablaVentas[[#This Row],[Cantidad]]*TablaVentas[[#This Row],[Precio_unitario]]*(1-TablaVentas[[#This Row],[Descuento]])</f>
        <v>6660</v>
      </c>
    </row>
    <row r="3693" spans="1:13" x14ac:dyDescent="0.25">
      <c r="A3693" t="s">
        <v>3763</v>
      </c>
      <c r="B3693">
        <v>45902</v>
      </c>
      <c r="C3693" t="s">
        <v>48</v>
      </c>
      <c r="D3693" t="s">
        <v>63</v>
      </c>
      <c r="E3693" t="s">
        <v>15</v>
      </c>
      <c r="F3693" t="s">
        <v>16</v>
      </c>
      <c r="G3693">
        <v>33</v>
      </c>
      <c r="H3693" s="4">
        <v>50</v>
      </c>
      <c r="I3693" s="3">
        <v>0.1</v>
      </c>
      <c r="J3693" t="s">
        <v>74</v>
      </c>
      <c r="K3693" t="s">
        <v>58</v>
      </c>
      <c r="L3693" t="s">
        <v>30</v>
      </c>
      <c r="M3693" s="4">
        <f>+TablaVentas[[#This Row],[Cantidad]]*TablaVentas[[#This Row],[Precio_unitario]]*(1-TablaVentas[[#This Row],[Descuento]])</f>
        <v>1485</v>
      </c>
    </row>
    <row r="3694" spans="1:13" x14ac:dyDescent="0.25">
      <c r="A3694" t="s">
        <v>3764</v>
      </c>
      <c r="B3694">
        <v>45881</v>
      </c>
      <c r="C3694" t="s">
        <v>45</v>
      </c>
      <c r="D3694" t="s">
        <v>64</v>
      </c>
      <c r="E3694" t="s">
        <v>17</v>
      </c>
      <c r="F3694" t="s">
        <v>18</v>
      </c>
      <c r="G3694">
        <v>39</v>
      </c>
      <c r="H3694" s="4">
        <v>1200</v>
      </c>
      <c r="I3694" s="3">
        <v>0.3</v>
      </c>
      <c r="J3694" t="s">
        <v>70</v>
      </c>
      <c r="K3694" t="s">
        <v>59</v>
      </c>
      <c r="L3694" t="s">
        <v>34</v>
      </c>
      <c r="M3694" s="4">
        <f>+TablaVentas[[#This Row],[Cantidad]]*TablaVentas[[#This Row],[Precio_unitario]]*(1-TablaVentas[[#This Row],[Descuento]])</f>
        <v>32759.999999999996</v>
      </c>
    </row>
    <row r="3695" spans="1:13" x14ac:dyDescent="0.25">
      <c r="A3695" t="s">
        <v>3765</v>
      </c>
      <c r="B3695">
        <v>45841</v>
      </c>
      <c r="C3695" t="s">
        <v>46</v>
      </c>
      <c r="D3695" t="s">
        <v>63</v>
      </c>
      <c r="E3695" t="s">
        <v>15</v>
      </c>
      <c r="F3695" t="s">
        <v>16</v>
      </c>
      <c r="G3695">
        <v>45</v>
      </c>
      <c r="H3695" s="4">
        <v>50</v>
      </c>
      <c r="I3695" s="3">
        <v>0.1</v>
      </c>
      <c r="J3695" t="s">
        <v>74</v>
      </c>
      <c r="K3695" t="s">
        <v>58</v>
      </c>
      <c r="L3695" t="s">
        <v>30</v>
      </c>
      <c r="M3695" s="4">
        <f>+TablaVentas[[#This Row],[Cantidad]]*TablaVentas[[#This Row],[Precio_unitario]]*(1-TablaVentas[[#This Row],[Descuento]])</f>
        <v>2025</v>
      </c>
    </row>
    <row r="3696" spans="1:13" x14ac:dyDescent="0.25">
      <c r="A3696" t="s">
        <v>3766</v>
      </c>
      <c r="B3696">
        <v>45690</v>
      </c>
      <c r="C3696" t="s">
        <v>45</v>
      </c>
      <c r="D3696" t="s">
        <v>64</v>
      </c>
      <c r="E3696" t="s">
        <v>17</v>
      </c>
      <c r="F3696" t="s">
        <v>18</v>
      </c>
      <c r="G3696">
        <v>33</v>
      </c>
      <c r="H3696" s="4">
        <v>1200</v>
      </c>
      <c r="I3696" s="3">
        <v>0.3</v>
      </c>
      <c r="J3696" t="s">
        <v>74</v>
      </c>
      <c r="K3696" t="s">
        <v>59</v>
      </c>
      <c r="L3696" t="s">
        <v>34</v>
      </c>
      <c r="M3696" s="4">
        <f>+TablaVentas[[#This Row],[Cantidad]]*TablaVentas[[#This Row],[Precio_unitario]]*(1-TablaVentas[[#This Row],[Descuento]])</f>
        <v>27720</v>
      </c>
    </row>
    <row r="3697" spans="1:13" x14ac:dyDescent="0.25">
      <c r="A3697" t="s">
        <v>3767</v>
      </c>
      <c r="B3697">
        <v>45905</v>
      </c>
      <c r="C3697" t="s">
        <v>47</v>
      </c>
      <c r="D3697" t="s">
        <v>63</v>
      </c>
      <c r="E3697" t="s">
        <v>15</v>
      </c>
      <c r="F3697" t="s">
        <v>16</v>
      </c>
      <c r="G3697">
        <v>18</v>
      </c>
      <c r="H3697" s="4">
        <v>50</v>
      </c>
      <c r="I3697" s="3">
        <v>0.1</v>
      </c>
      <c r="J3697" t="s">
        <v>72</v>
      </c>
      <c r="K3697" t="s">
        <v>61</v>
      </c>
      <c r="L3697" t="s">
        <v>56</v>
      </c>
      <c r="M3697" s="4">
        <f>+TablaVentas[[#This Row],[Cantidad]]*TablaVentas[[#This Row],[Precio_unitario]]*(1-TablaVentas[[#This Row],[Descuento]])</f>
        <v>810</v>
      </c>
    </row>
    <row r="3698" spans="1:13" x14ac:dyDescent="0.25">
      <c r="A3698" t="s">
        <v>3768</v>
      </c>
      <c r="B3698">
        <v>45898</v>
      </c>
      <c r="C3698" t="s">
        <v>48</v>
      </c>
      <c r="D3698" t="s">
        <v>63</v>
      </c>
      <c r="E3698" t="s">
        <v>15</v>
      </c>
      <c r="F3698" t="s">
        <v>16</v>
      </c>
      <c r="G3698">
        <v>25</v>
      </c>
      <c r="H3698" s="4">
        <v>50</v>
      </c>
      <c r="I3698" s="3">
        <v>0.1</v>
      </c>
      <c r="J3698" t="s">
        <v>74</v>
      </c>
      <c r="K3698" t="s">
        <v>60</v>
      </c>
      <c r="L3698" t="s">
        <v>37</v>
      </c>
      <c r="M3698" s="4">
        <f>+TablaVentas[[#This Row],[Cantidad]]*TablaVentas[[#This Row],[Precio_unitario]]*(1-TablaVentas[[#This Row],[Descuento]])</f>
        <v>1125</v>
      </c>
    </row>
    <row r="3699" spans="1:13" x14ac:dyDescent="0.25">
      <c r="A3699" t="s">
        <v>3769</v>
      </c>
      <c r="B3699">
        <v>45886</v>
      </c>
      <c r="C3699" t="s">
        <v>45</v>
      </c>
      <c r="D3699" t="s">
        <v>63</v>
      </c>
      <c r="E3699" t="s">
        <v>15</v>
      </c>
      <c r="F3699" t="s">
        <v>16</v>
      </c>
      <c r="G3699">
        <v>45</v>
      </c>
      <c r="H3699" s="4">
        <v>50</v>
      </c>
      <c r="I3699" s="3">
        <v>0.1</v>
      </c>
      <c r="J3699" t="s">
        <v>74</v>
      </c>
      <c r="K3699" t="s">
        <v>62</v>
      </c>
      <c r="L3699" t="s">
        <v>57</v>
      </c>
      <c r="M3699" s="4">
        <f>+TablaVentas[[#This Row],[Cantidad]]*TablaVentas[[#This Row],[Precio_unitario]]*(1-TablaVentas[[#This Row],[Descuento]])</f>
        <v>2025</v>
      </c>
    </row>
    <row r="3700" spans="1:13" x14ac:dyDescent="0.25">
      <c r="A3700" t="s">
        <v>3770</v>
      </c>
      <c r="B3700">
        <v>45942</v>
      </c>
      <c r="C3700" t="s">
        <v>48</v>
      </c>
      <c r="D3700" t="s">
        <v>63</v>
      </c>
      <c r="E3700" t="s">
        <v>15</v>
      </c>
      <c r="F3700" t="s">
        <v>16</v>
      </c>
      <c r="G3700">
        <v>42</v>
      </c>
      <c r="H3700" s="4">
        <v>50</v>
      </c>
      <c r="I3700" s="3">
        <v>0.1</v>
      </c>
      <c r="J3700" t="s">
        <v>72</v>
      </c>
      <c r="K3700" t="s">
        <v>59</v>
      </c>
      <c r="L3700" t="s">
        <v>34</v>
      </c>
      <c r="M3700" s="4">
        <f>+TablaVentas[[#This Row],[Cantidad]]*TablaVentas[[#This Row],[Precio_unitario]]*(1-TablaVentas[[#This Row],[Descuento]])</f>
        <v>1890</v>
      </c>
    </row>
    <row r="3701" spans="1:13" x14ac:dyDescent="0.25">
      <c r="A3701" t="s">
        <v>3771</v>
      </c>
      <c r="B3701">
        <v>45770</v>
      </c>
      <c r="C3701" t="s">
        <v>47</v>
      </c>
      <c r="D3701" t="s">
        <v>65</v>
      </c>
      <c r="E3701" t="s">
        <v>19</v>
      </c>
      <c r="F3701" t="s">
        <v>16</v>
      </c>
      <c r="G3701">
        <v>9</v>
      </c>
      <c r="H3701" s="4">
        <v>200</v>
      </c>
      <c r="I3701" s="3">
        <v>0.1</v>
      </c>
      <c r="J3701" t="s">
        <v>72</v>
      </c>
      <c r="K3701" t="s">
        <v>62</v>
      </c>
      <c r="L3701" t="s">
        <v>57</v>
      </c>
      <c r="M3701" s="4">
        <f>+TablaVentas[[#This Row],[Cantidad]]*TablaVentas[[#This Row],[Precio_unitario]]*(1-TablaVentas[[#This Row],[Descuento]])</f>
        <v>1620</v>
      </c>
    </row>
    <row r="3702" spans="1:13" x14ac:dyDescent="0.25">
      <c r="A3702" t="s">
        <v>3772</v>
      </c>
      <c r="B3702">
        <v>45768</v>
      </c>
      <c r="C3702" t="s">
        <v>47</v>
      </c>
      <c r="D3702" t="s">
        <v>64</v>
      </c>
      <c r="E3702" t="s">
        <v>17</v>
      </c>
      <c r="F3702" t="s">
        <v>18</v>
      </c>
      <c r="G3702">
        <v>30</v>
      </c>
      <c r="H3702" s="4">
        <v>1200</v>
      </c>
      <c r="I3702" s="3">
        <v>0.3</v>
      </c>
      <c r="J3702" t="s">
        <v>70</v>
      </c>
      <c r="K3702" t="s">
        <v>60</v>
      </c>
      <c r="L3702" t="s">
        <v>37</v>
      </c>
      <c r="M3702" s="4">
        <f>+TablaVentas[[#This Row],[Cantidad]]*TablaVentas[[#This Row],[Precio_unitario]]*(1-TablaVentas[[#This Row],[Descuento]])</f>
        <v>25200</v>
      </c>
    </row>
    <row r="3703" spans="1:13" x14ac:dyDescent="0.25">
      <c r="A3703" t="s">
        <v>3773</v>
      </c>
      <c r="B3703">
        <v>45954</v>
      </c>
      <c r="C3703" t="s">
        <v>48</v>
      </c>
      <c r="D3703" t="s">
        <v>64</v>
      </c>
      <c r="E3703" t="s">
        <v>17</v>
      </c>
      <c r="F3703" t="s">
        <v>18</v>
      </c>
      <c r="G3703">
        <v>44</v>
      </c>
      <c r="H3703" s="4">
        <v>1200</v>
      </c>
      <c r="I3703" s="3">
        <v>0.3</v>
      </c>
      <c r="J3703" t="s">
        <v>72</v>
      </c>
      <c r="K3703" t="s">
        <v>62</v>
      </c>
      <c r="L3703" t="s">
        <v>57</v>
      </c>
      <c r="M3703" s="4">
        <f>+TablaVentas[[#This Row],[Cantidad]]*TablaVentas[[#This Row],[Precio_unitario]]*(1-TablaVentas[[#This Row],[Descuento]])</f>
        <v>36960</v>
      </c>
    </row>
    <row r="3704" spans="1:13" x14ac:dyDescent="0.25">
      <c r="A3704" t="s">
        <v>3774</v>
      </c>
      <c r="B3704">
        <v>45942</v>
      </c>
      <c r="C3704" t="s">
        <v>46</v>
      </c>
      <c r="D3704" t="s">
        <v>63</v>
      </c>
      <c r="E3704" t="s">
        <v>15</v>
      </c>
      <c r="F3704" t="s">
        <v>16</v>
      </c>
      <c r="G3704">
        <v>38</v>
      </c>
      <c r="H3704" s="4">
        <v>50</v>
      </c>
      <c r="I3704" s="3">
        <v>0.1</v>
      </c>
      <c r="J3704" t="s">
        <v>74</v>
      </c>
      <c r="K3704" t="s">
        <v>58</v>
      </c>
      <c r="L3704" t="s">
        <v>30</v>
      </c>
      <c r="M3704" s="4">
        <f>+TablaVentas[[#This Row],[Cantidad]]*TablaVentas[[#This Row],[Precio_unitario]]*(1-TablaVentas[[#This Row],[Descuento]])</f>
        <v>1710</v>
      </c>
    </row>
    <row r="3705" spans="1:13" x14ac:dyDescent="0.25">
      <c r="A3705" t="s">
        <v>3775</v>
      </c>
      <c r="B3705">
        <v>45947</v>
      </c>
      <c r="C3705" t="s">
        <v>46</v>
      </c>
      <c r="D3705" t="s">
        <v>65</v>
      </c>
      <c r="E3705" t="s">
        <v>19</v>
      </c>
      <c r="F3705" t="s">
        <v>16</v>
      </c>
      <c r="G3705">
        <v>22</v>
      </c>
      <c r="H3705" s="4">
        <v>200</v>
      </c>
      <c r="I3705" s="3">
        <v>0.1</v>
      </c>
      <c r="J3705" t="s">
        <v>70</v>
      </c>
      <c r="K3705" t="s">
        <v>62</v>
      </c>
      <c r="L3705" t="s">
        <v>57</v>
      </c>
      <c r="M3705" s="4">
        <f>+TablaVentas[[#This Row],[Cantidad]]*TablaVentas[[#This Row],[Precio_unitario]]*(1-TablaVentas[[#This Row],[Descuento]])</f>
        <v>3960</v>
      </c>
    </row>
    <row r="3706" spans="1:13" x14ac:dyDescent="0.25">
      <c r="A3706" t="s">
        <v>3776</v>
      </c>
      <c r="B3706">
        <v>45983</v>
      </c>
      <c r="C3706" t="s">
        <v>48</v>
      </c>
      <c r="D3706" t="s">
        <v>63</v>
      </c>
      <c r="E3706" t="s">
        <v>15</v>
      </c>
      <c r="F3706" t="s">
        <v>16</v>
      </c>
      <c r="G3706">
        <v>21</v>
      </c>
      <c r="H3706" s="4">
        <v>50</v>
      </c>
      <c r="I3706" s="3">
        <v>0.1</v>
      </c>
      <c r="J3706" t="s">
        <v>72</v>
      </c>
      <c r="K3706" t="s">
        <v>62</v>
      </c>
      <c r="L3706" t="s">
        <v>57</v>
      </c>
      <c r="M3706" s="4">
        <f>+TablaVentas[[#This Row],[Cantidad]]*TablaVentas[[#This Row],[Precio_unitario]]*(1-TablaVentas[[#This Row],[Descuento]])</f>
        <v>945</v>
      </c>
    </row>
    <row r="3707" spans="1:13" x14ac:dyDescent="0.25">
      <c r="A3707" t="s">
        <v>3777</v>
      </c>
      <c r="B3707">
        <v>45796</v>
      </c>
      <c r="C3707" t="s">
        <v>45</v>
      </c>
      <c r="D3707" t="s">
        <v>64</v>
      </c>
      <c r="E3707" t="s">
        <v>17</v>
      </c>
      <c r="F3707" t="s">
        <v>18</v>
      </c>
      <c r="G3707">
        <v>9</v>
      </c>
      <c r="H3707" s="4">
        <v>1200</v>
      </c>
      <c r="I3707" s="3">
        <v>0.3</v>
      </c>
      <c r="J3707" t="s">
        <v>72</v>
      </c>
      <c r="K3707" t="s">
        <v>60</v>
      </c>
      <c r="L3707" t="s">
        <v>37</v>
      </c>
      <c r="M3707" s="4">
        <f>+TablaVentas[[#This Row],[Cantidad]]*TablaVentas[[#This Row],[Precio_unitario]]*(1-TablaVentas[[#This Row],[Descuento]])</f>
        <v>7559.9999999999991</v>
      </c>
    </row>
    <row r="3708" spans="1:13" x14ac:dyDescent="0.25">
      <c r="A3708" t="s">
        <v>3778</v>
      </c>
      <c r="B3708">
        <v>45781</v>
      </c>
      <c r="C3708" t="s">
        <v>45</v>
      </c>
      <c r="D3708" t="s">
        <v>65</v>
      </c>
      <c r="E3708" t="s">
        <v>19</v>
      </c>
      <c r="F3708" t="s">
        <v>16</v>
      </c>
      <c r="G3708">
        <v>27</v>
      </c>
      <c r="H3708" s="4">
        <v>200</v>
      </c>
      <c r="I3708" s="3">
        <v>0.1</v>
      </c>
      <c r="J3708" t="s">
        <v>74</v>
      </c>
      <c r="K3708" t="s">
        <v>59</v>
      </c>
      <c r="L3708" t="s">
        <v>34</v>
      </c>
      <c r="M3708" s="4">
        <f>+TablaVentas[[#This Row],[Cantidad]]*TablaVentas[[#This Row],[Precio_unitario]]*(1-TablaVentas[[#This Row],[Descuento]])</f>
        <v>4860</v>
      </c>
    </row>
    <row r="3709" spans="1:13" x14ac:dyDescent="0.25">
      <c r="A3709" t="s">
        <v>3779</v>
      </c>
      <c r="B3709">
        <v>45791</v>
      </c>
      <c r="C3709" t="s">
        <v>45</v>
      </c>
      <c r="D3709" t="s">
        <v>63</v>
      </c>
      <c r="E3709" t="s">
        <v>15</v>
      </c>
      <c r="F3709" t="s">
        <v>16</v>
      </c>
      <c r="G3709">
        <v>5</v>
      </c>
      <c r="H3709" s="4">
        <v>50</v>
      </c>
      <c r="I3709" s="3">
        <v>0.1</v>
      </c>
      <c r="J3709" t="s">
        <v>72</v>
      </c>
      <c r="K3709" t="s">
        <v>61</v>
      </c>
      <c r="L3709" t="s">
        <v>56</v>
      </c>
      <c r="M3709" s="4">
        <f>+TablaVentas[[#This Row],[Cantidad]]*TablaVentas[[#This Row],[Precio_unitario]]*(1-TablaVentas[[#This Row],[Descuento]])</f>
        <v>225</v>
      </c>
    </row>
    <row r="3710" spans="1:13" x14ac:dyDescent="0.25">
      <c r="A3710" t="s">
        <v>3780</v>
      </c>
      <c r="B3710">
        <v>45776</v>
      </c>
      <c r="C3710" t="s">
        <v>45</v>
      </c>
      <c r="D3710" t="s">
        <v>63</v>
      </c>
      <c r="E3710" t="s">
        <v>15</v>
      </c>
      <c r="F3710" t="s">
        <v>16</v>
      </c>
      <c r="G3710">
        <v>45</v>
      </c>
      <c r="H3710" s="4">
        <v>50</v>
      </c>
      <c r="I3710" s="3">
        <v>0.1</v>
      </c>
      <c r="J3710" t="s">
        <v>70</v>
      </c>
      <c r="K3710" t="s">
        <v>58</v>
      </c>
      <c r="L3710" t="s">
        <v>30</v>
      </c>
      <c r="M3710" s="4">
        <f>+TablaVentas[[#This Row],[Cantidad]]*TablaVentas[[#This Row],[Precio_unitario]]*(1-TablaVentas[[#This Row],[Descuento]])</f>
        <v>2025</v>
      </c>
    </row>
    <row r="3711" spans="1:13" x14ac:dyDescent="0.25">
      <c r="A3711" t="s">
        <v>3781</v>
      </c>
      <c r="B3711">
        <v>45692</v>
      </c>
      <c r="C3711" t="s">
        <v>46</v>
      </c>
      <c r="D3711" t="s">
        <v>63</v>
      </c>
      <c r="E3711" t="s">
        <v>15</v>
      </c>
      <c r="F3711" t="s">
        <v>16</v>
      </c>
      <c r="G3711">
        <v>39</v>
      </c>
      <c r="H3711" s="4">
        <v>50</v>
      </c>
      <c r="I3711" s="3">
        <v>0.1</v>
      </c>
      <c r="J3711" t="s">
        <v>74</v>
      </c>
      <c r="K3711" t="s">
        <v>62</v>
      </c>
      <c r="L3711" t="s">
        <v>57</v>
      </c>
      <c r="M3711" s="4">
        <f>+TablaVentas[[#This Row],[Cantidad]]*TablaVentas[[#This Row],[Precio_unitario]]*(1-TablaVentas[[#This Row],[Descuento]])</f>
        <v>1755</v>
      </c>
    </row>
    <row r="3712" spans="1:13" x14ac:dyDescent="0.25">
      <c r="A3712" t="s">
        <v>3782</v>
      </c>
      <c r="B3712">
        <v>45970</v>
      </c>
      <c r="C3712" t="s">
        <v>46</v>
      </c>
      <c r="D3712" t="s">
        <v>66</v>
      </c>
      <c r="E3712" t="s">
        <v>20</v>
      </c>
      <c r="F3712" t="s">
        <v>21</v>
      </c>
      <c r="G3712">
        <v>36</v>
      </c>
      <c r="H3712" s="4">
        <v>800</v>
      </c>
      <c r="I3712" s="3">
        <v>0.2</v>
      </c>
      <c r="J3712" t="s">
        <v>74</v>
      </c>
      <c r="K3712" t="s">
        <v>62</v>
      </c>
      <c r="L3712" t="s">
        <v>57</v>
      </c>
      <c r="M3712" s="4">
        <f>+TablaVentas[[#This Row],[Cantidad]]*TablaVentas[[#This Row],[Precio_unitario]]*(1-TablaVentas[[#This Row],[Descuento]])</f>
        <v>23040</v>
      </c>
    </row>
    <row r="3713" spans="1:13" x14ac:dyDescent="0.25">
      <c r="A3713" t="s">
        <v>3783</v>
      </c>
      <c r="B3713">
        <v>46008</v>
      </c>
      <c r="C3713" t="s">
        <v>47</v>
      </c>
      <c r="D3713" t="s">
        <v>64</v>
      </c>
      <c r="E3713" t="s">
        <v>17</v>
      </c>
      <c r="F3713" t="s">
        <v>18</v>
      </c>
      <c r="G3713">
        <v>15</v>
      </c>
      <c r="H3713" s="4">
        <v>1200</v>
      </c>
      <c r="I3713" s="3">
        <v>0.3</v>
      </c>
      <c r="J3713" t="s">
        <v>74</v>
      </c>
      <c r="K3713" t="s">
        <v>59</v>
      </c>
      <c r="L3713" t="s">
        <v>34</v>
      </c>
      <c r="M3713" s="4">
        <f>+TablaVentas[[#This Row],[Cantidad]]*TablaVentas[[#This Row],[Precio_unitario]]*(1-TablaVentas[[#This Row],[Descuento]])</f>
        <v>12600</v>
      </c>
    </row>
    <row r="3714" spans="1:13" x14ac:dyDescent="0.25">
      <c r="A3714" t="s">
        <v>3784</v>
      </c>
      <c r="B3714">
        <v>45795</v>
      </c>
      <c r="C3714" t="s">
        <v>47</v>
      </c>
      <c r="D3714" t="s">
        <v>65</v>
      </c>
      <c r="E3714" t="s">
        <v>19</v>
      </c>
      <c r="F3714" t="s">
        <v>16</v>
      </c>
      <c r="G3714">
        <v>43</v>
      </c>
      <c r="H3714" s="4">
        <v>200</v>
      </c>
      <c r="I3714" s="3">
        <v>0.1</v>
      </c>
      <c r="J3714" t="s">
        <v>70</v>
      </c>
      <c r="K3714" t="s">
        <v>62</v>
      </c>
      <c r="L3714" t="s">
        <v>57</v>
      </c>
      <c r="M3714" s="4">
        <f>+TablaVentas[[#This Row],[Cantidad]]*TablaVentas[[#This Row],[Precio_unitario]]*(1-TablaVentas[[#This Row],[Descuento]])</f>
        <v>7740</v>
      </c>
    </row>
    <row r="3715" spans="1:13" x14ac:dyDescent="0.25">
      <c r="A3715" t="s">
        <v>3785</v>
      </c>
      <c r="B3715">
        <v>45790</v>
      </c>
      <c r="C3715" t="s">
        <v>48</v>
      </c>
      <c r="D3715" t="s">
        <v>64</v>
      </c>
      <c r="E3715" t="s">
        <v>17</v>
      </c>
      <c r="F3715" t="s">
        <v>18</v>
      </c>
      <c r="G3715">
        <v>43</v>
      </c>
      <c r="H3715" s="4">
        <v>1200</v>
      </c>
      <c r="I3715" s="3">
        <v>0.3</v>
      </c>
      <c r="J3715" t="s">
        <v>74</v>
      </c>
      <c r="K3715" t="s">
        <v>61</v>
      </c>
      <c r="L3715" t="s">
        <v>56</v>
      </c>
      <c r="M3715" s="4">
        <f>+TablaVentas[[#This Row],[Cantidad]]*TablaVentas[[#This Row],[Precio_unitario]]*(1-TablaVentas[[#This Row],[Descuento]])</f>
        <v>36120</v>
      </c>
    </row>
    <row r="3716" spans="1:13" x14ac:dyDescent="0.25">
      <c r="A3716" t="s">
        <v>3786</v>
      </c>
      <c r="B3716">
        <v>45840</v>
      </c>
      <c r="C3716" t="s">
        <v>46</v>
      </c>
      <c r="D3716" t="s">
        <v>65</v>
      </c>
      <c r="E3716" t="s">
        <v>19</v>
      </c>
      <c r="F3716" t="s">
        <v>16</v>
      </c>
      <c r="G3716">
        <v>21</v>
      </c>
      <c r="H3716" s="4">
        <v>200</v>
      </c>
      <c r="I3716" s="3">
        <v>0.1</v>
      </c>
      <c r="J3716" t="s">
        <v>74</v>
      </c>
      <c r="K3716" t="s">
        <v>59</v>
      </c>
      <c r="L3716" t="s">
        <v>34</v>
      </c>
      <c r="M3716" s="4">
        <f>+TablaVentas[[#This Row],[Cantidad]]*TablaVentas[[#This Row],[Precio_unitario]]*(1-TablaVentas[[#This Row],[Descuento]])</f>
        <v>3780</v>
      </c>
    </row>
    <row r="3717" spans="1:13" x14ac:dyDescent="0.25">
      <c r="A3717" t="s">
        <v>3787</v>
      </c>
      <c r="B3717">
        <v>45718</v>
      </c>
      <c r="C3717" t="s">
        <v>48</v>
      </c>
      <c r="D3717" t="s">
        <v>64</v>
      </c>
      <c r="E3717" t="s">
        <v>17</v>
      </c>
      <c r="F3717" t="s">
        <v>18</v>
      </c>
      <c r="G3717">
        <v>21</v>
      </c>
      <c r="H3717" s="4">
        <v>1200</v>
      </c>
      <c r="I3717" s="3">
        <v>0.3</v>
      </c>
      <c r="J3717" t="s">
        <v>74</v>
      </c>
      <c r="K3717" t="s">
        <v>62</v>
      </c>
      <c r="L3717" t="s">
        <v>57</v>
      </c>
      <c r="M3717" s="4">
        <f>+TablaVentas[[#This Row],[Cantidad]]*TablaVentas[[#This Row],[Precio_unitario]]*(1-TablaVentas[[#This Row],[Descuento]])</f>
        <v>17640</v>
      </c>
    </row>
    <row r="3718" spans="1:13" x14ac:dyDescent="0.25">
      <c r="A3718" t="s">
        <v>3788</v>
      </c>
      <c r="B3718">
        <v>46020</v>
      </c>
      <c r="C3718" t="s">
        <v>45</v>
      </c>
      <c r="D3718" t="s">
        <v>63</v>
      </c>
      <c r="E3718" t="s">
        <v>15</v>
      </c>
      <c r="F3718" t="s">
        <v>16</v>
      </c>
      <c r="G3718">
        <v>14</v>
      </c>
      <c r="H3718" s="4">
        <v>50</v>
      </c>
      <c r="I3718" s="3">
        <v>0.1</v>
      </c>
      <c r="J3718" t="s">
        <v>70</v>
      </c>
      <c r="K3718" t="s">
        <v>62</v>
      </c>
      <c r="L3718" t="s">
        <v>57</v>
      </c>
      <c r="M3718" s="4">
        <f>+TablaVentas[[#This Row],[Cantidad]]*TablaVentas[[#This Row],[Precio_unitario]]*(1-TablaVentas[[#This Row],[Descuento]])</f>
        <v>630</v>
      </c>
    </row>
    <row r="3719" spans="1:13" x14ac:dyDescent="0.25">
      <c r="A3719" t="s">
        <v>3789</v>
      </c>
      <c r="B3719">
        <v>45828</v>
      </c>
      <c r="C3719" t="s">
        <v>46</v>
      </c>
      <c r="D3719" t="s">
        <v>66</v>
      </c>
      <c r="E3719" t="s">
        <v>20</v>
      </c>
      <c r="F3719" t="s">
        <v>21</v>
      </c>
      <c r="G3719">
        <v>27</v>
      </c>
      <c r="H3719" s="4">
        <v>800</v>
      </c>
      <c r="I3719" s="3">
        <v>0.2</v>
      </c>
      <c r="J3719" t="s">
        <v>74</v>
      </c>
      <c r="K3719" t="s">
        <v>59</v>
      </c>
      <c r="L3719" t="s">
        <v>34</v>
      </c>
      <c r="M3719" s="4">
        <f>+TablaVentas[[#This Row],[Cantidad]]*TablaVentas[[#This Row],[Precio_unitario]]*(1-TablaVentas[[#This Row],[Descuento]])</f>
        <v>17280</v>
      </c>
    </row>
    <row r="3720" spans="1:13" x14ac:dyDescent="0.25">
      <c r="A3720" t="s">
        <v>3790</v>
      </c>
      <c r="B3720">
        <v>45783</v>
      </c>
      <c r="C3720" t="s">
        <v>46</v>
      </c>
      <c r="D3720" t="s">
        <v>65</v>
      </c>
      <c r="E3720" t="s">
        <v>19</v>
      </c>
      <c r="F3720" t="s">
        <v>16</v>
      </c>
      <c r="G3720">
        <v>33</v>
      </c>
      <c r="H3720" s="4">
        <v>200</v>
      </c>
      <c r="I3720" s="3">
        <v>0.1</v>
      </c>
      <c r="J3720" t="s">
        <v>74</v>
      </c>
      <c r="K3720" t="s">
        <v>59</v>
      </c>
      <c r="L3720" t="s">
        <v>34</v>
      </c>
      <c r="M3720" s="4">
        <f>+TablaVentas[[#This Row],[Cantidad]]*TablaVentas[[#This Row],[Precio_unitario]]*(1-TablaVentas[[#This Row],[Descuento]])</f>
        <v>5940</v>
      </c>
    </row>
    <row r="3721" spans="1:13" x14ac:dyDescent="0.25">
      <c r="A3721" t="s">
        <v>3791</v>
      </c>
      <c r="B3721">
        <v>45717</v>
      </c>
      <c r="C3721" t="s">
        <v>48</v>
      </c>
      <c r="D3721" t="s">
        <v>64</v>
      </c>
      <c r="E3721" t="s">
        <v>17</v>
      </c>
      <c r="F3721" t="s">
        <v>18</v>
      </c>
      <c r="G3721">
        <v>38</v>
      </c>
      <c r="H3721" s="4">
        <v>1200</v>
      </c>
      <c r="I3721" s="3">
        <v>0.3</v>
      </c>
      <c r="J3721" t="s">
        <v>70</v>
      </c>
      <c r="K3721" t="s">
        <v>59</v>
      </c>
      <c r="L3721" t="s">
        <v>34</v>
      </c>
      <c r="M3721" s="4">
        <f>+TablaVentas[[#This Row],[Cantidad]]*TablaVentas[[#This Row],[Precio_unitario]]*(1-TablaVentas[[#This Row],[Descuento]])</f>
        <v>31919.999999999996</v>
      </c>
    </row>
    <row r="3722" spans="1:13" x14ac:dyDescent="0.25">
      <c r="A3722" t="s">
        <v>3792</v>
      </c>
      <c r="B3722">
        <v>46020</v>
      </c>
      <c r="C3722" t="s">
        <v>45</v>
      </c>
      <c r="D3722" t="s">
        <v>64</v>
      </c>
      <c r="E3722" t="s">
        <v>17</v>
      </c>
      <c r="F3722" t="s">
        <v>18</v>
      </c>
      <c r="G3722">
        <v>30</v>
      </c>
      <c r="H3722" s="4">
        <v>1200</v>
      </c>
      <c r="I3722" s="3">
        <v>0.3</v>
      </c>
      <c r="J3722" t="s">
        <v>72</v>
      </c>
      <c r="K3722" t="s">
        <v>61</v>
      </c>
      <c r="L3722" t="s">
        <v>56</v>
      </c>
      <c r="M3722" s="4">
        <f>+TablaVentas[[#This Row],[Cantidad]]*TablaVentas[[#This Row],[Precio_unitario]]*(1-TablaVentas[[#This Row],[Descuento]])</f>
        <v>25200</v>
      </c>
    </row>
    <row r="3723" spans="1:13" x14ac:dyDescent="0.25">
      <c r="A3723" t="s">
        <v>3793</v>
      </c>
      <c r="B3723">
        <v>45826</v>
      </c>
      <c r="C3723" t="s">
        <v>48</v>
      </c>
      <c r="D3723" t="s">
        <v>64</v>
      </c>
      <c r="E3723" t="s">
        <v>17</v>
      </c>
      <c r="F3723" t="s">
        <v>18</v>
      </c>
      <c r="G3723">
        <v>10</v>
      </c>
      <c r="H3723" s="4">
        <v>1200</v>
      </c>
      <c r="I3723" s="3">
        <v>0.3</v>
      </c>
      <c r="J3723" t="s">
        <v>74</v>
      </c>
      <c r="K3723" t="s">
        <v>59</v>
      </c>
      <c r="L3723" t="s">
        <v>34</v>
      </c>
      <c r="M3723" s="4">
        <f>+TablaVentas[[#This Row],[Cantidad]]*TablaVentas[[#This Row],[Precio_unitario]]*(1-TablaVentas[[#This Row],[Descuento]])</f>
        <v>8400</v>
      </c>
    </row>
    <row r="3724" spans="1:13" x14ac:dyDescent="0.25">
      <c r="A3724" t="s">
        <v>3794</v>
      </c>
      <c r="B3724">
        <v>45660</v>
      </c>
      <c r="C3724" t="s">
        <v>45</v>
      </c>
      <c r="D3724" t="s">
        <v>63</v>
      </c>
      <c r="E3724" t="s">
        <v>15</v>
      </c>
      <c r="F3724" t="s">
        <v>16</v>
      </c>
      <c r="G3724">
        <v>5</v>
      </c>
      <c r="H3724" s="4">
        <v>50</v>
      </c>
      <c r="I3724" s="3">
        <v>0.1</v>
      </c>
      <c r="J3724" t="s">
        <v>74</v>
      </c>
      <c r="K3724" t="s">
        <v>58</v>
      </c>
      <c r="L3724" t="s">
        <v>30</v>
      </c>
      <c r="M3724" s="4">
        <f>+TablaVentas[[#This Row],[Cantidad]]*TablaVentas[[#This Row],[Precio_unitario]]*(1-TablaVentas[[#This Row],[Descuento]])</f>
        <v>225</v>
      </c>
    </row>
    <row r="3725" spans="1:13" x14ac:dyDescent="0.25">
      <c r="A3725" t="s">
        <v>3795</v>
      </c>
      <c r="B3725">
        <v>45898</v>
      </c>
      <c r="C3725" t="s">
        <v>47</v>
      </c>
      <c r="D3725" t="s">
        <v>66</v>
      </c>
      <c r="E3725" t="s">
        <v>20</v>
      </c>
      <c r="F3725" t="s">
        <v>21</v>
      </c>
      <c r="G3725">
        <v>6</v>
      </c>
      <c r="H3725" s="4">
        <v>800</v>
      </c>
      <c r="I3725" s="3">
        <v>0.2</v>
      </c>
      <c r="J3725" t="s">
        <v>74</v>
      </c>
      <c r="K3725" t="s">
        <v>62</v>
      </c>
      <c r="L3725" t="s">
        <v>57</v>
      </c>
      <c r="M3725" s="4">
        <f>+TablaVentas[[#This Row],[Cantidad]]*TablaVentas[[#This Row],[Precio_unitario]]*(1-TablaVentas[[#This Row],[Descuento]])</f>
        <v>3840</v>
      </c>
    </row>
    <row r="3726" spans="1:13" x14ac:dyDescent="0.25">
      <c r="A3726" t="s">
        <v>3796</v>
      </c>
      <c r="B3726">
        <v>46014</v>
      </c>
      <c r="C3726" t="s">
        <v>45</v>
      </c>
      <c r="D3726" t="s">
        <v>65</v>
      </c>
      <c r="E3726" t="s">
        <v>19</v>
      </c>
      <c r="F3726" t="s">
        <v>16</v>
      </c>
      <c r="G3726">
        <v>33</v>
      </c>
      <c r="H3726" s="4">
        <v>200</v>
      </c>
      <c r="I3726" s="3">
        <v>0.1</v>
      </c>
      <c r="J3726" t="s">
        <v>70</v>
      </c>
      <c r="K3726" t="s">
        <v>62</v>
      </c>
      <c r="L3726" t="s">
        <v>57</v>
      </c>
      <c r="M3726" s="4">
        <f>+TablaVentas[[#This Row],[Cantidad]]*TablaVentas[[#This Row],[Precio_unitario]]*(1-TablaVentas[[#This Row],[Descuento]])</f>
        <v>5940</v>
      </c>
    </row>
    <row r="3727" spans="1:13" x14ac:dyDescent="0.25">
      <c r="A3727" t="s">
        <v>3797</v>
      </c>
      <c r="B3727">
        <v>45795</v>
      </c>
      <c r="C3727" t="s">
        <v>47</v>
      </c>
      <c r="D3727" t="s">
        <v>66</v>
      </c>
      <c r="E3727" t="s">
        <v>20</v>
      </c>
      <c r="F3727" t="s">
        <v>21</v>
      </c>
      <c r="G3727">
        <v>43</v>
      </c>
      <c r="H3727" s="4">
        <v>800</v>
      </c>
      <c r="I3727" s="3">
        <v>0.2</v>
      </c>
      <c r="J3727" t="s">
        <v>72</v>
      </c>
      <c r="K3727" t="s">
        <v>61</v>
      </c>
      <c r="L3727" t="s">
        <v>56</v>
      </c>
      <c r="M3727" s="4">
        <f>+TablaVentas[[#This Row],[Cantidad]]*TablaVentas[[#This Row],[Precio_unitario]]*(1-TablaVentas[[#This Row],[Descuento]])</f>
        <v>27520</v>
      </c>
    </row>
    <row r="3728" spans="1:13" x14ac:dyDescent="0.25">
      <c r="A3728" t="s">
        <v>3798</v>
      </c>
      <c r="B3728">
        <v>45784</v>
      </c>
      <c r="C3728" t="s">
        <v>48</v>
      </c>
      <c r="D3728" t="s">
        <v>63</v>
      </c>
      <c r="E3728" t="s">
        <v>15</v>
      </c>
      <c r="F3728" t="s">
        <v>16</v>
      </c>
      <c r="G3728">
        <v>17</v>
      </c>
      <c r="H3728" s="4">
        <v>50</v>
      </c>
      <c r="I3728" s="3">
        <v>0.1</v>
      </c>
      <c r="J3728" t="s">
        <v>72</v>
      </c>
      <c r="K3728" t="s">
        <v>61</v>
      </c>
      <c r="L3728" t="s">
        <v>56</v>
      </c>
      <c r="M3728" s="4">
        <f>+TablaVentas[[#This Row],[Cantidad]]*TablaVentas[[#This Row],[Precio_unitario]]*(1-TablaVentas[[#This Row],[Descuento]])</f>
        <v>765</v>
      </c>
    </row>
    <row r="3729" spans="1:13" x14ac:dyDescent="0.25">
      <c r="A3729" t="s">
        <v>3799</v>
      </c>
      <c r="B3729">
        <v>45979</v>
      </c>
      <c r="C3729" t="s">
        <v>45</v>
      </c>
      <c r="D3729" t="s">
        <v>63</v>
      </c>
      <c r="E3729" t="s">
        <v>15</v>
      </c>
      <c r="F3729" t="s">
        <v>16</v>
      </c>
      <c r="G3729">
        <v>28</v>
      </c>
      <c r="H3729" s="4">
        <v>50</v>
      </c>
      <c r="I3729" s="3">
        <v>0.1</v>
      </c>
      <c r="J3729" t="s">
        <v>72</v>
      </c>
      <c r="K3729" t="s">
        <v>59</v>
      </c>
      <c r="L3729" t="s">
        <v>34</v>
      </c>
      <c r="M3729" s="4">
        <f>+TablaVentas[[#This Row],[Cantidad]]*TablaVentas[[#This Row],[Precio_unitario]]*(1-TablaVentas[[#This Row],[Descuento]])</f>
        <v>1260</v>
      </c>
    </row>
    <row r="3730" spans="1:13" x14ac:dyDescent="0.25">
      <c r="A3730" t="s">
        <v>3800</v>
      </c>
      <c r="B3730">
        <v>46004</v>
      </c>
      <c r="C3730" t="s">
        <v>45</v>
      </c>
      <c r="D3730" t="s">
        <v>66</v>
      </c>
      <c r="E3730" t="s">
        <v>20</v>
      </c>
      <c r="F3730" t="s">
        <v>21</v>
      </c>
      <c r="G3730">
        <v>33</v>
      </c>
      <c r="H3730" s="4">
        <v>800</v>
      </c>
      <c r="I3730" s="3">
        <v>0.2</v>
      </c>
      <c r="J3730" t="s">
        <v>74</v>
      </c>
      <c r="K3730" t="s">
        <v>59</v>
      </c>
      <c r="L3730" t="s">
        <v>34</v>
      </c>
      <c r="M3730" s="4">
        <f>+TablaVentas[[#This Row],[Cantidad]]*TablaVentas[[#This Row],[Precio_unitario]]*(1-TablaVentas[[#This Row],[Descuento]])</f>
        <v>21120</v>
      </c>
    </row>
    <row r="3731" spans="1:13" x14ac:dyDescent="0.25">
      <c r="A3731" t="s">
        <v>3801</v>
      </c>
      <c r="B3731">
        <v>45814</v>
      </c>
      <c r="C3731" t="s">
        <v>45</v>
      </c>
      <c r="D3731" t="s">
        <v>66</v>
      </c>
      <c r="E3731" t="s">
        <v>20</v>
      </c>
      <c r="F3731" t="s">
        <v>21</v>
      </c>
      <c r="G3731">
        <v>15</v>
      </c>
      <c r="H3731" s="4">
        <v>800</v>
      </c>
      <c r="I3731" s="3">
        <v>0.2</v>
      </c>
      <c r="J3731" t="s">
        <v>70</v>
      </c>
      <c r="K3731" t="s">
        <v>61</v>
      </c>
      <c r="L3731" t="s">
        <v>56</v>
      </c>
      <c r="M3731" s="4">
        <f>+TablaVentas[[#This Row],[Cantidad]]*TablaVentas[[#This Row],[Precio_unitario]]*(1-TablaVentas[[#This Row],[Descuento]])</f>
        <v>9600</v>
      </c>
    </row>
    <row r="3732" spans="1:13" x14ac:dyDescent="0.25">
      <c r="A3732" t="s">
        <v>3802</v>
      </c>
      <c r="B3732">
        <v>45684</v>
      </c>
      <c r="C3732" t="s">
        <v>47</v>
      </c>
      <c r="D3732" t="s">
        <v>65</v>
      </c>
      <c r="E3732" t="s">
        <v>19</v>
      </c>
      <c r="F3732" t="s">
        <v>16</v>
      </c>
      <c r="G3732">
        <v>18</v>
      </c>
      <c r="H3732" s="4">
        <v>200</v>
      </c>
      <c r="I3732" s="3">
        <v>0.1</v>
      </c>
      <c r="J3732" t="s">
        <v>74</v>
      </c>
      <c r="K3732" t="s">
        <v>59</v>
      </c>
      <c r="L3732" t="s">
        <v>34</v>
      </c>
      <c r="M3732" s="4">
        <f>+TablaVentas[[#This Row],[Cantidad]]*TablaVentas[[#This Row],[Precio_unitario]]*(1-TablaVentas[[#This Row],[Descuento]])</f>
        <v>3240</v>
      </c>
    </row>
    <row r="3733" spans="1:13" x14ac:dyDescent="0.25">
      <c r="A3733" t="s">
        <v>3803</v>
      </c>
      <c r="B3733">
        <v>45997</v>
      </c>
      <c r="C3733" t="s">
        <v>47</v>
      </c>
      <c r="D3733" t="s">
        <v>64</v>
      </c>
      <c r="E3733" t="s">
        <v>17</v>
      </c>
      <c r="F3733" t="s">
        <v>18</v>
      </c>
      <c r="G3733">
        <v>8</v>
      </c>
      <c r="H3733" s="4">
        <v>1200</v>
      </c>
      <c r="I3733" s="3">
        <v>0.3</v>
      </c>
      <c r="J3733" t="s">
        <v>72</v>
      </c>
      <c r="K3733" t="s">
        <v>60</v>
      </c>
      <c r="L3733" t="s">
        <v>37</v>
      </c>
      <c r="M3733" s="4">
        <f>+TablaVentas[[#This Row],[Cantidad]]*TablaVentas[[#This Row],[Precio_unitario]]*(1-TablaVentas[[#This Row],[Descuento]])</f>
        <v>6720</v>
      </c>
    </row>
    <row r="3734" spans="1:13" x14ac:dyDescent="0.25">
      <c r="A3734" t="s">
        <v>3804</v>
      </c>
      <c r="B3734">
        <v>45906</v>
      </c>
      <c r="C3734" t="s">
        <v>48</v>
      </c>
      <c r="D3734" t="s">
        <v>63</v>
      </c>
      <c r="E3734" t="s">
        <v>15</v>
      </c>
      <c r="F3734" t="s">
        <v>16</v>
      </c>
      <c r="G3734">
        <v>43</v>
      </c>
      <c r="H3734" s="4">
        <v>50</v>
      </c>
      <c r="I3734" s="3">
        <v>0.1</v>
      </c>
      <c r="J3734" t="s">
        <v>70</v>
      </c>
      <c r="K3734" t="s">
        <v>60</v>
      </c>
      <c r="L3734" t="s">
        <v>37</v>
      </c>
      <c r="M3734" s="4">
        <f>+TablaVentas[[#This Row],[Cantidad]]*TablaVentas[[#This Row],[Precio_unitario]]*(1-TablaVentas[[#This Row],[Descuento]])</f>
        <v>1935</v>
      </c>
    </row>
    <row r="3735" spans="1:13" x14ac:dyDescent="0.25">
      <c r="A3735" t="s">
        <v>3805</v>
      </c>
      <c r="B3735">
        <v>45764</v>
      </c>
      <c r="C3735" t="s">
        <v>47</v>
      </c>
      <c r="D3735" t="s">
        <v>63</v>
      </c>
      <c r="E3735" t="s">
        <v>15</v>
      </c>
      <c r="F3735" t="s">
        <v>16</v>
      </c>
      <c r="G3735">
        <v>33</v>
      </c>
      <c r="H3735" s="4">
        <v>50</v>
      </c>
      <c r="I3735" s="3">
        <v>0.1</v>
      </c>
      <c r="J3735" t="s">
        <v>74</v>
      </c>
      <c r="K3735" t="s">
        <v>61</v>
      </c>
      <c r="L3735" t="s">
        <v>56</v>
      </c>
      <c r="M3735" s="4">
        <f>+TablaVentas[[#This Row],[Cantidad]]*TablaVentas[[#This Row],[Precio_unitario]]*(1-TablaVentas[[#This Row],[Descuento]])</f>
        <v>1485</v>
      </c>
    </row>
    <row r="3736" spans="1:13" x14ac:dyDescent="0.25">
      <c r="A3736" t="s">
        <v>3806</v>
      </c>
      <c r="B3736">
        <v>45895</v>
      </c>
      <c r="C3736" t="s">
        <v>48</v>
      </c>
      <c r="D3736" t="s">
        <v>66</v>
      </c>
      <c r="E3736" t="s">
        <v>20</v>
      </c>
      <c r="F3736" t="s">
        <v>21</v>
      </c>
      <c r="G3736">
        <v>43</v>
      </c>
      <c r="H3736" s="4">
        <v>800</v>
      </c>
      <c r="I3736" s="3">
        <v>0.2</v>
      </c>
      <c r="J3736" t="s">
        <v>70</v>
      </c>
      <c r="K3736" t="s">
        <v>60</v>
      </c>
      <c r="L3736" t="s">
        <v>37</v>
      </c>
      <c r="M3736" s="4">
        <f>+TablaVentas[[#This Row],[Cantidad]]*TablaVentas[[#This Row],[Precio_unitario]]*(1-TablaVentas[[#This Row],[Descuento]])</f>
        <v>27520</v>
      </c>
    </row>
    <row r="3737" spans="1:13" x14ac:dyDescent="0.25">
      <c r="A3737" t="s">
        <v>3807</v>
      </c>
      <c r="B3737">
        <v>45860</v>
      </c>
      <c r="C3737" t="s">
        <v>45</v>
      </c>
      <c r="D3737" t="s">
        <v>63</v>
      </c>
      <c r="E3737" t="s">
        <v>15</v>
      </c>
      <c r="F3737" t="s">
        <v>16</v>
      </c>
      <c r="G3737">
        <v>14</v>
      </c>
      <c r="H3737" s="4">
        <v>50</v>
      </c>
      <c r="I3737" s="3">
        <v>0.1</v>
      </c>
      <c r="J3737" t="s">
        <v>74</v>
      </c>
      <c r="K3737" t="s">
        <v>59</v>
      </c>
      <c r="L3737" t="s">
        <v>34</v>
      </c>
      <c r="M3737" s="4">
        <f>+TablaVentas[[#This Row],[Cantidad]]*TablaVentas[[#This Row],[Precio_unitario]]*(1-TablaVentas[[#This Row],[Descuento]])</f>
        <v>630</v>
      </c>
    </row>
    <row r="3738" spans="1:13" x14ac:dyDescent="0.25">
      <c r="A3738" t="s">
        <v>3808</v>
      </c>
      <c r="B3738">
        <v>45723</v>
      </c>
      <c r="C3738" t="s">
        <v>45</v>
      </c>
      <c r="D3738" t="s">
        <v>65</v>
      </c>
      <c r="E3738" t="s">
        <v>19</v>
      </c>
      <c r="F3738" t="s">
        <v>16</v>
      </c>
      <c r="G3738">
        <v>31</v>
      </c>
      <c r="H3738" s="4">
        <v>200</v>
      </c>
      <c r="I3738" s="3">
        <v>0.1</v>
      </c>
      <c r="J3738" t="s">
        <v>70</v>
      </c>
      <c r="K3738" t="s">
        <v>62</v>
      </c>
      <c r="L3738" t="s">
        <v>57</v>
      </c>
      <c r="M3738" s="4">
        <f>+TablaVentas[[#This Row],[Cantidad]]*TablaVentas[[#This Row],[Precio_unitario]]*(1-TablaVentas[[#This Row],[Descuento]])</f>
        <v>5580</v>
      </c>
    </row>
    <row r="3739" spans="1:13" x14ac:dyDescent="0.25">
      <c r="A3739" t="s">
        <v>3809</v>
      </c>
      <c r="B3739">
        <v>46008</v>
      </c>
      <c r="C3739" t="s">
        <v>48</v>
      </c>
      <c r="D3739" t="s">
        <v>63</v>
      </c>
      <c r="E3739" t="s">
        <v>15</v>
      </c>
      <c r="F3739" t="s">
        <v>16</v>
      </c>
      <c r="G3739">
        <v>6</v>
      </c>
      <c r="H3739" s="4">
        <v>50</v>
      </c>
      <c r="I3739" s="3">
        <v>0.1</v>
      </c>
      <c r="J3739" t="s">
        <v>74</v>
      </c>
      <c r="K3739" t="s">
        <v>62</v>
      </c>
      <c r="L3739" t="s">
        <v>57</v>
      </c>
      <c r="M3739" s="4">
        <f>+TablaVentas[[#This Row],[Cantidad]]*TablaVentas[[#This Row],[Precio_unitario]]*(1-TablaVentas[[#This Row],[Descuento]])</f>
        <v>270</v>
      </c>
    </row>
    <row r="3740" spans="1:13" x14ac:dyDescent="0.25">
      <c r="A3740" t="s">
        <v>3810</v>
      </c>
      <c r="B3740">
        <v>45915</v>
      </c>
      <c r="C3740" t="s">
        <v>48</v>
      </c>
      <c r="D3740" t="s">
        <v>63</v>
      </c>
      <c r="E3740" t="s">
        <v>15</v>
      </c>
      <c r="F3740" t="s">
        <v>16</v>
      </c>
      <c r="G3740">
        <v>44</v>
      </c>
      <c r="H3740" s="4">
        <v>50</v>
      </c>
      <c r="I3740" s="3">
        <v>0.1</v>
      </c>
      <c r="J3740" t="s">
        <v>70</v>
      </c>
      <c r="K3740" t="s">
        <v>61</v>
      </c>
      <c r="L3740" t="s">
        <v>56</v>
      </c>
      <c r="M3740" s="4">
        <f>+TablaVentas[[#This Row],[Cantidad]]*TablaVentas[[#This Row],[Precio_unitario]]*(1-TablaVentas[[#This Row],[Descuento]])</f>
        <v>1980</v>
      </c>
    </row>
    <row r="3741" spans="1:13" x14ac:dyDescent="0.25">
      <c r="A3741" t="s">
        <v>3811</v>
      </c>
      <c r="B3741">
        <v>45765</v>
      </c>
      <c r="C3741" t="s">
        <v>45</v>
      </c>
      <c r="D3741" t="s">
        <v>65</v>
      </c>
      <c r="E3741" t="s">
        <v>19</v>
      </c>
      <c r="F3741" t="s">
        <v>16</v>
      </c>
      <c r="G3741">
        <v>29</v>
      </c>
      <c r="H3741" s="4">
        <v>200</v>
      </c>
      <c r="I3741" s="3">
        <v>0.1</v>
      </c>
      <c r="J3741" t="s">
        <v>70</v>
      </c>
      <c r="K3741" t="s">
        <v>62</v>
      </c>
      <c r="L3741" t="s">
        <v>57</v>
      </c>
      <c r="M3741" s="4">
        <f>+TablaVentas[[#This Row],[Cantidad]]*TablaVentas[[#This Row],[Precio_unitario]]*(1-TablaVentas[[#This Row],[Descuento]])</f>
        <v>5220</v>
      </c>
    </row>
    <row r="3742" spans="1:13" x14ac:dyDescent="0.25">
      <c r="A3742" t="s">
        <v>3812</v>
      </c>
      <c r="B3742">
        <v>45805</v>
      </c>
      <c r="C3742" t="s">
        <v>46</v>
      </c>
      <c r="D3742" t="s">
        <v>63</v>
      </c>
      <c r="E3742" t="s">
        <v>15</v>
      </c>
      <c r="F3742" t="s">
        <v>16</v>
      </c>
      <c r="G3742">
        <v>36</v>
      </c>
      <c r="H3742" s="4">
        <v>50</v>
      </c>
      <c r="I3742" s="3">
        <v>0.1</v>
      </c>
      <c r="J3742" t="s">
        <v>70</v>
      </c>
      <c r="K3742" t="s">
        <v>61</v>
      </c>
      <c r="L3742" t="s">
        <v>56</v>
      </c>
      <c r="M3742" s="4">
        <f>+TablaVentas[[#This Row],[Cantidad]]*TablaVentas[[#This Row],[Precio_unitario]]*(1-TablaVentas[[#This Row],[Descuento]])</f>
        <v>1620</v>
      </c>
    </row>
    <row r="3743" spans="1:13" x14ac:dyDescent="0.25">
      <c r="A3743" t="s">
        <v>3813</v>
      </c>
      <c r="B3743">
        <v>46013</v>
      </c>
      <c r="C3743" t="s">
        <v>48</v>
      </c>
      <c r="D3743" t="s">
        <v>63</v>
      </c>
      <c r="E3743" t="s">
        <v>15</v>
      </c>
      <c r="F3743" t="s">
        <v>16</v>
      </c>
      <c r="G3743">
        <v>13</v>
      </c>
      <c r="H3743" s="4">
        <v>50</v>
      </c>
      <c r="I3743" s="3">
        <v>0.1</v>
      </c>
      <c r="J3743" t="s">
        <v>74</v>
      </c>
      <c r="K3743" t="s">
        <v>61</v>
      </c>
      <c r="L3743" t="s">
        <v>56</v>
      </c>
      <c r="M3743" s="4">
        <f>+TablaVentas[[#This Row],[Cantidad]]*TablaVentas[[#This Row],[Precio_unitario]]*(1-TablaVentas[[#This Row],[Descuento]])</f>
        <v>585</v>
      </c>
    </row>
    <row r="3744" spans="1:13" x14ac:dyDescent="0.25">
      <c r="A3744" t="s">
        <v>3814</v>
      </c>
      <c r="B3744">
        <v>45966</v>
      </c>
      <c r="C3744" t="s">
        <v>47</v>
      </c>
      <c r="D3744" t="s">
        <v>64</v>
      </c>
      <c r="E3744" t="s">
        <v>17</v>
      </c>
      <c r="F3744" t="s">
        <v>18</v>
      </c>
      <c r="G3744">
        <v>24</v>
      </c>
      <c r="H3744" s="4">
        <v>1200</v>
      </c>
      <c r="I3744" s="3">
        <v>0.3</v>
      </c>
      <c r="J3744" t="s">
        <v>74</v>
      </c>
      <c r="K3744" t="s">
        <v>58</v>
      </c>
      <c r="L3744" t="s">
        <v>30</v>
      </c>
      <c r="M3744" s="4">
        <f>+TablaVentas[[#This Row],[Cantidad]]*TablaVentas[[#This Row],[Precio_unitario]]*(1-TablaVentas[[#This Row],[Descuento]])</f>
        <v>20160</v>
      </c>
    </row>
    <row r="3745" spans="1:13" x14ac:dyDescent="0.25">
      <c r="A3745" t="s">
        <v>3815</v>
      </c>
      <c r="B3745">
        <v>45695</v>
      </c>
      <c r="C3745" t="s">
        <v>45</v>
      </c>
      <c r="D3745" t="s">
        <v>63</v>
      </c>
      <c r="E3745" t="s">
        <v>15</v>
      </c>
      <c r="F3745" t="s">
        <v>16</v>
      </c>
      <c r="G3745">
        <v>34</v>
      </c>
      <c r="H3745" s="4">
        <v>50</v>
      </c>
      <c r="I3745" s="3">
        <v>0.1</v>
      </c>
      <c r="J3745" t="s">
        <v>70</v>
      </c>
      <c r="K3745" t="s">
        <v>59</v>
      </c>
      <c r="L3745" t="s">
        <v>34</v>
      </c>
      <c r="M3745" s="4">
        <f>+TablaVentas[[#This Row],[Cantidad]]*TablaVentas[[#This Row],[Precio_unitario]]*(1-TablaVentas[[#This Row],[Descuento]])</f>
        <v>1530</v>
      </c>
    </row>
    <row r="3746" spans="1:13" x14ac:dyDescent="0.25">
      <c r="A3746" t="s">
        <v>3816</v>
      </c>
      <c r="B3746">
        <v>45730</v>
      </c>
      <c r="C3746" t="s">
        <v>46</v>
      </c>
      <c r="D3746" t="s">
        <v>66</v>
      </c>
      <c r="E3746" t="s">
        <v>20</v>
      </c>
      <c r="F3746" t="s">
        <v>21</v>
      </c>
      <c r="G3746">
        <v>12</v>
      </c>
      <c r="H3746" s="4">
        <v>800</v>
      </c>
      <c r="I3746" s="3">
        <v>0.2</v>
      </c>
      <c r="J3746" t="s">
        <v>72</v>
      </c>
      <c r="K3746" t="s">
        <v>59</v>
      </c>
      <c r="L3746" t="s">
        <v>34</v>
      </c>
      <c r="M3746" s="4">
        <f>+TablaVentas[[#This Row],[Cantidad]]*TablaVentas[[#This Row],[Precio_unitario]]*(1-TablaVentas[[#This Row],[Descuento]])</f>
        <v>7680</v>
      </c>
    </row>
    <row r="3747" spans="1:13" x14ac:dyDescent="0.25">
      <c r="A3747" t="s">
        <v>3817</v>
      </c>
      <c r="B3747">
        <v>45746</v>
      </c>
      <c r="C3747" t="s">
        <v>46</v>
      </c>
      <c r="D3747" t="s">
        <v>63</v>
      </c>
      <c r="E3747" t="s">
        <v>15</v>
      </c>
      <c r="F3747" t="s">
        <v>16</v>
      </c>
      <c r="G3747">
        <v>43</v>
      </c>
      <c r="H3747" s="4">
        <v>50</v>
      </c>
      <c r="I3747" s="3">
        <v>0.1</v>
      </c>
      <c r="J3747" t="s">
        <v>74</v>
      </c>
      <c r="K3747" t="s">
        <v>62</v>
      </c>
      <c r="L3747" t="s">
        <v>57</v>
      </c>
      <c r="M3747" s="4">
        <f>+TablaVentas[[#This Row],[Cantidad]]*TablaVentas[[#This Row],[Precio_unitario]]*(1-TablaVentas[[#This Row],[Descuento]])</f>
        <v>1935</v>
      </c>
    </row>
    <row r="3748" spans="1:13" x14ac:dyDescent="0.25">
      <c r="A3748" t="s">
        <v>3818</v>
      </c>
      <c r="B3748">
        <v>45738</v>
      </c>
      <c r="C3748" t="s">
        <v>48</v>
      </c>
      <c r="D3748" t="s">
        <v>64</v>
      </c>
      <c r="E3748" t="s">
        <v>17</v>
      </c>
      <c r="F3748" t="s">
        <v>18</v>
      </c>
      <c r="G3748">
        <v>22</v>
      </c>
      <c r="H3748" s="4">
        <v>1200</v>
      </c>
      <c r="I3748" s="3">
        <v>0.3</v>
      </c>
      <c r="J3748" t="s">
        <v>74</v>
      </c>
      <c r="K3748" t="s">
        <v>60</v>
      </c>
      <c r="L3748" t="s">
        <v>37</v>
      </c>
      <c r="M3748" s="4">
        <f>+TablaVentas[[#This Row],[Cantidad]]*TablaVentas[[#This Row],[Precio_unitario]]*(1-TablaVentas[[#This Row],[Descuento]])</f>
        <v>18480</v>
      </c>
    </row>
    <row r="3749" spans="1:13" x14ac:dyDescent="0.25">
      <c r="A3749" t="s">
        <v>3819</v>
      </c>
      <c r="B3749">
        <v>45950</v>
      </c>
      <c r="C3749" t="s">
        <v>47</v>
      </c>
      <c r="D3749" t="s">
        <v>64</v>
      </c>
      <c r="E3749" t="s">
        <v>17</v>
      </c>
      <c r="F3749" t="s">
        <v>18</v>
      </c>
      <c r="G3749">
        <v>24</v>
      </c>
      <c r="H3749" s="4">
        <v>1200</v>
      </c>
      <c r="I3749" s="3">
        <v>0.3</v>
      </c>
      <c r="J3749" t="s">
        <v>70</v>
      </c>
      <c r="K3749" t="s">
        <v>61</v>
      </c>
      <c r="L3749" t="s">
        <v>56</v>
      </c>
      <c r="M3749" s="4">
        <f>+TablaVentas[[#This Row],[Cantidad]]*TablaVentas[[#This Row],[Precio_unitario]]*(1-TablaVentas[[#This Row],[Descuento]])</f>
        <v>20160</v>
      </c>
    </row>
    <row r="3750" spans="1:13" x14ac:dyDescent="0.25">
      <c r="A3750" t="s">
        <v>3820</v>
      </c>
      <c r="B3750">
        <v>45962</v>
      </c>
      <c r="C3750" t="s">
        <v>46</v>
      </c>
      <c r="D3750" t="s">
        <v>64</v>
      </c>
      <c r="E3750" t="s">
        <v>17</v>
      </c>
      <c r="F3750" t="s">
        <v>18</v>
      </c>
      <c r="G3750">
        <v>21</v>
      </c>
      <c r="H3750" s="4">
        <v>1200</v>
      </c>
      <c r="I3750" s="3">
        <v>0.3</v>
      </c>
      <c r="J3750" t="s">
        <v>70</v>
      </c>
      <c r="K3750" t="s">
        <v>59</v>
      </c>
      <c r="L3750" t="s">
        <v>34</v>
      </c>
      <c r="M3750" s="4">
        <f>+TablaVentas[[#This Row],[Cantidad]]*TablaVentas[[#This Row],[Precio_unitario]]*(1-TablaVentas[[#This Row],[Descuento]])</f>
        <v>17640</v>
      </c>
    </row>
    <row r="3751" spans="1:13" x14ac:dyDescent="0.25">
      <c r="A3751" t="s">
        <v>3821</v>
      </c>
      <c r="B3751">
        <v>45780</v>
      </c>
      <c r="C3751" t="s">
        <v>45</v>
      </c>
      <c r="D3751" t="s">
        <v>65</v>
      </c>
      <c r="E3751" t="s">
        <v>19</v>
      </c>
      <c r="F3751" t="s">
        <v>16</v>
      </c>
      <c r="G3751">
        <v>14</v>
      </c>
      <c r="H3751" s="4">
        <v>200</v>
      </c>
      <c r="I3751" s="3">
        <v>0.1</v>
      </c>
      <c r="J3751" t="s">
        <v>74</v>
      </c>
      <c r="K3751" t="s">
        <v>60</v>
      </c>
      <c r="L3751" t="s">
        <v>37</v>
      </c>
      <c r="M3751" s="4">
        <f>+TablaVentas[[#This Row],[Cantidad]]*TablaVentas[[#This Row],[Precio_unitario]]*(1-TablaVentas[[#This Row],[Descuento]])</f>
        <v>2520</v>
      </c>
    </row>
    <row r="3752" spans="1:13" x14ac:dyDescent="0.25">
      <c r="A3752" t="s">
        <v>3822</v>
      </c>
      <c r="B3752">
        <v>45893</v>
      </c>
      <c r="C3752" t="s">
        <v>45</v>
      </c>
      <c r="D3752" t="s">
        <v>63</v>
      </c>
      <c r="E3752" t="s">
        <v>15</v>
      </c>
      <c r="F3752" t="s">
        <v>16</v>
      </c>
      <c r="G3752">
        <v>13</v>
      </c>
      <c r="H3752" s="4">
        <v>50</v>
      </c>
      <c r="I3752" s="3">
        <v>0.1</v>
      </c>
      <c r="J3752" t="s">
        <v>74</v>
      </c>
      <c r="K3752" t="s">
        <v>58</v>
      </c>
      <c r="L3752" t="s">
        <v>30</v>
      </c>
      <c r="M3752" s="4">
        <f>+TablaVentas[[#This Row],[Cantidad]]*TablaVentas[[#This Row],[Precio_unitario]]*(1-TablaVentas[[#This Row],[Descuento]])</f>
        <v>585</v>
      </c>
    </row>
    <row r="3753" spans="1:13" x14ac:dyDescent="0.25">
      <c r="A3753" t="s">
        <v>3823</v>
      </c>
      <c r="B3753">
        <v>45788</v>
      </c>
      <c r="C3753" t="s">
        <v>47</v>
      </c>
      <c r="D3753" t="s">
        <v>65</v>
      </c>
      <c r="E3753" t="s">
        <v>19</v>
      </c>
      <c r="F3753" t="s">
        <v>16</v>
      </c>
      <c r="G3753">
        <v>17</v>
      </c>
      <c r="H3753" s="4">
        <v>200</v>
      </c>
      <c r="I3753" s="3">
        <v>0.1</v>
      </c>
      <c r="J3753" t="s">
        <v>72</v>
      </c>
      <c r="K3753" t="s">
        <v>61</v>
      </c>
      <c r="L3753" t="s">
        <v>56</v>
      </c>
      <c r="M3753" s="4">
        <f>+TablaVentas[[#This Row],[Cantidad]]*TablaVentas[[#This Row],[Precio_unitario]]*(1-TablaVentas[[#This Row],[Descuento]])</f>
        <v>3060</v>
      </c>
    </row>
    <row r="3754" spans="1:13" x14ac:dyDescent="0.25">
      <c r="A3754" t="s">
        <v>3824</v>
      </c>
      <c r="B3754">
        <v>45775</v>
      </c>
      <c r="C3754" t="s">
        <v>45</v>
      </c>
      <c r="D3754" t="s">
        <v>66</v>
      </c>
      <c r="E3754" t="s">
        <v>20</v>
      </c>
      <c r="F3754" t="s">
        <v>21</v>
      </c>
      <c r="G3754">
        <v>37</v>
      </c>
      <c r="H3754" s="4">
        <v>800</v>
      </c>
      <c r="I3754" s="3">
        <v>0.2</v>
      </c>
      <c r="J3754" t="s">
        <v>72</v>
      </c>
      <c r="K3754" t="s">
        <v>60</v>
      </c>
      <c r="L3754" t="s">
        <v>37</v>
      </c>
      <c r="M3754" s="4">
        <f>+TablaVentas[[#This Row],[Cantidad]]*TablaVentas[[#This Row],[Precio_unitario]]*(1-TablaVentas[[#This Row],[Descuento]])</f>
        <v>23680</v>
      </c>
    </row>
    <row r="3755" spans="1:13" x14ac:dyDescent="0.25">
      <c r="A3755" t="s">
        <v>3825</v>
      </c>
      <c r="B3755">
        <v>45972</v>
      </c>
      <c r="C3755" t="s">
        <v>46</v>
      </c>
      <c r="D3755" t="s">
        <v>65</v>
      </c>
      <c r="E3755" t="s">
        <v>19</v>
      </c>
      <c r="F3755" t="s">
        <v>16</v>
      </c>
      <c r="G3755">
        <v>7</v>
      </c>
      <c r="H3755" s="4">
        <v>200</v>
      </c>
      <c r="I3755" s="3">
        <v>0.1</v>
      </c>
      <c r="J3755" t="s">
        <v>70</v>
      </c>
      <c r="K3755" t="s">
        <v>62</v>
      </c>
      <c r="L3755" t="s">
        <v>57</v>
      </c>
      <c r="M3755" s="4">
        <f>+TablaVentas[[#This Row],[Cantidad]]*TablaVentas[[#This Row],[Precio_unitario]]*(1-TablaVentas[[#This Row],[Descuento]])</f>
        <v>1260</v>
      </c>
    </row>
    <row r="3756" spans="1:13" x14ac:dyDescent="0.25">
      <c r="A3756" t="s">
        <v>3826</v>
      </c>
      <c r="B3756">
        <v>46016</v>
      </c>
      <c r="C3756" t="s">
        <v>46</v>
      </c>
      <c r="D3756" t="s">
        <v>66</v>
      </c>
      <c r="E3756" t="s">
        <v>20</v>
      </c>
      <c r="F3756" t="s">
        <v>21</v>
      </c>
      <c r="G3756">
        <v>39</v>
      </c>
      <c r="H3756" s="4">
        <v>800</v>
      </c>
      <c r="I3756" s="3">
        <v>0.2</v>
      </c>
      <c r="J3756" t="s">
        <v>70</v>
      </c>
      <c r="K3756" t="s">
        <v>61</v>
      </c>
      <c r="L3756" t="s">
        <v>56</v>
      </c>
      <c r="M3756" s="4">
        <f>+TablaVentas[[#This Row],[Cantidad]]*TablaVentas[[#This Row],[Precio_unitario]]*(1-TablaVentas[[#This Row],[Descuento]])</f>
        <v>24960</v>
      </c>
    </row>
    <row r="3757" spans="1:13" x14ac:dyDescent="0.25">
      <c r="A3757" t="s">
        <v>3827</v>
      </c>
      <c r="B3757">
        <v>45887</v>
      </c>
      <c r="C3757" t="s">
        <v>48</v>
      </c>
      <c r="D3757" t="s">
        <v>65</v>
      </c>
      <c r="E3757" t="s">
        <v>19</v>
      </c>
      <c r="F3757" t="s">
        <v>16</v>
      </c>
      <c r="G3757">
        <v>21</v>
      </c>
      <c r="H3757" s="4">
        <v>200</v>
      </c>
      <c r="I3757" s="3">
        <v>0.1</v>
      </c>
      <c r="J3757" t="s">
        <v>70</v>
      </c>
      <c r="K3757" t="s">
        <v>60</v>
      </c>
      <c r="L3757" t="s">
        <v>37</v>
      </c>
      <c r="M3757" s="4">
        <f>+TablaVentas[[#This Row],[Cantidad]]*TablaVentas[[#This Row],[Precio_unitario]]*(1-TablaVentas[[#This Row],[Descuento]])</f>
        <v>3780</v>
      </c>
    </row>
    <row r="3758" spans="1:13" x14ac:dyDescent="0.25">
      <c r="A3758" t="s">
        <v>3828</v>
      </c>
      <c r="B3758">
        <v>45677</v>
      </c>
      <c r="C3758" t="s">
        <v>45</v>
      </c>
      <c r="D3758" t="s">
        <v>66</v>
      </c>
      <c r="E3758" t="s">
        <v>20</v>
      </c>
      <c r="F3758" t="s">
        <v>21</v>
      </c>
      <c r="G3758">
        <v>44</v>
      </c>
      <c r="H3758" s="4">
        <v>800</v>
      </c>
      <c r="I3758" s="3">
        <v>0.2</v>
      </c>
      <c r="J3758" t="s">
        <v>72</v>
      </c>
      <c r="K3758" t="s">
        <v>60</v>
      </c>
      <c r="L3758" t="s">
        <v>37</v>
      </c>
      <c r="M3758" s="4">
        <f>+TablaVentas[[#This Row],[Cantidad]]*TablaVentas[[#This Row],[Precio_unitario]]*(1-TablaVentas[[#This Row],[Descuento]])</f>
        <v>28160</v>
      </c>
    </row>
    <row r="3759" spans="1:13" x14ac:dyDescent="0.25">
      <c r="A3759" t="s">
        <v>3829</v>
      </c>
      <c r="B3759">
        <v>45803</v>
      </c>
      <c r="C3759" t="s">
        <v>46</v>
      </c>
      <c r="D3759" t="s">
        <v>64</v>
      </c>
      <c r="E3759" t="s">
        <v>17</v>
      </c>
      <c r="F3759" t="s">
        <v>18</v>
      </c>
      <c r="G3759">
        <v>40</v>
      </c>
      <c r="H3759" s="4">
        <v>1200</v>
      </c>
      <c r="I3759" s="3">
        <v>0.3</v>
      </c>
      <c r="J3759" t="s">
        <v>72</v>
      </c>
      <c r="K3759" t="s">
        <v>60</v>
      </c>
      <c r="L3759" t="s">
        <v>37</v>
      </c>
      <c r="M3759" s="4">
        <f>+TablaVentas[[#This Row],[Cantidad]]*TablaVentas[[#This Row],[Precio_unitario]]*(1-TablaVentas[[#This Row],[Descuento]])</f>
        <v>33600</v>
      </c>
    </row>
    <row r="3760" spans="1:13" x14ac:dyDescent="0.25">
      <c r="A3760" t="s">
        <v>3830</v>
      </c>
      <c r="B3760">
        <v>45921</v>
      </c>
      <c r="C3760" t="s">
        <v>45</v>
      </c>
      <c r="D3760" t="s">
        <v>65</v>
      </c>
      <c r="E3760" t="s">
        <v>19</v>
      </c>
      <c r="F3760" t="s">
        <v>16</v>
      </c>
      <c r="G3760">
        <v>17</v>
      </c>
      <c r="H3760" s="4">
        <v>200</v>
      </c>
      <c r="I3760" s="3">
        <v>0.1</v>
      </c>
      <c r="J3760" t="s">
        <v>72</v>
      </c>
      <c r="K3760" t="s">
        <v>59</v>
      </c>
      <c r="L3760" t="s">
        <v>34</v>
      </c>
      <c r="M3760" s="4">
        <f>+TablaVentas[[#This Row],[Cantidad]]*TablaVentas[[#This Row],[Precio_unitario]]*(1-TablaVentas[[#This Row],[Descuento]])</f>
        <v>3060</v>
      </c>
    </row>
    <row r="3761" spans="1:13" x14ac:dyDescent="0.25">
      <c r="A3761" t="s">
        <v>3831</v>
      </c>
      <c r="B3761">
        <v>46000</v>
      </c>
      <c r="C3761" t="s">
        <v>46</v>
      </c>
      <c r="D3761" t="s">
        <v>65</v>
      </c>
      <c r="E3761" t="s">
        <v>19</v>
      </c>
      <c r="F3761" t="s">
        <v>16</v>
      </c>
      <c r="G3761">
        <v>45</v>
      </c>
      <c r="H3761" s="4">
        <v>200</v>
      </c>
      <c r="I3761" s="3">
        <v>0.1</v>
      </c>
      <c r="J3761" t="s">
        <v>72</v>
      </c>
      <c r="K3761" t="s">
        <v>62</v>
      </c>
      <c r="L3761" t="s">
        <v>57</v>
      </c>
      <c r="M3761" s="4">
        <f>+TablaVentas[[#This Row],[Cantidad]]*TablaVentas[[#This Row],[Precio_unitario]]*(1-TablaVentas[[#This Row],[Descuento]])</f>
        <v>8100</v>
      </c>
    </row>
    <row r="3762" spans="1:13" x14ac:dyDescent="0.25">
      <c r="A3762" t="s">
        <v>3832</v>
      </c>
      <c r="B3762">
        <v>45678</v>
      </c>
      <c r="C3762" t="s">
        <v>48</v>
      </c>
      <c r="D3762" t="s">
        <v>66</v>
      </c>
      <c r="E3762" t="s">
        <v>20</v>
      </c>
      <c r="F3762" t="s">
        <v>21</v>
      </c>
      <c r="G3762">
        <v>34</v>
      </c>
      <c r="H3762" s="4">
        <v>800</v>
      </c>
      <c r="I3762" s="3">
        <v>0.2</v>
      </c>
      <c r="J3762" t="s">
        <v>70</v>
      </c>
      <c r="K3762" t="s">
        <v>62</v>
      </c>
      <c r="L3762" t="s">
        <v>57</v>
      </c>
      <c r="M3762" s="4">
        <f>+TablaVentas[[#This Row],[Cantidad]]*TablaVentas[[#This Row],[Precio_unitario]]*(1-TablaVentas[[#This Row],[Descuento]])</f>
        <v>21760</v>
      </c>
    </row>
    <row r="3763" spans="1:13" x14ac:dyDescent="0.25">
      <c r="A3763" t="s">
        <v>3833</v>
      </c>
      <c r="B3763">
        <v>45693</v>
      </c>
      <c r="C3763" t="s">
        <v>48</v>
      </c>
      <c r="D3763" t="s">
        <v>66</v>
      </c>
      <c r="E3763" t="s">
        <v>20</v>
      </c>
      <c r="F3763" t="s">
        <v>21</v>
      </c>
      <c r="G3763">
        <v>28</v>
      </c>
      <c r="H3763" s="4">
        <v>800</v>
      </c>
      <c r="I3763" s="3">
        <v>0.2</v>
      </c>
      <c r="J3763" t="s">
        <v>72</v>
      </c>
      <c r="K3763" t="s">
        <v>59</v>
      </c>
      <c r="L3763" t="s">
        <v>34</v>
      </c>
      <c r="M3763" s="4">
        <f>+TablaVentas[[#This Row],[Cantidad]]*TablaVentas[[#This Row],[Precio_unitario]]*(1-TablaVentas[[#This Row],[Descuento]])</f>
        <v>17920</v>
      </c>
    </row>
    <row r="3764" spans="1:13" x14ac:dyDescent="0.25">
      <c r="A3764" t="s">
        <v>3834</v>
      </c>
      <c r="B3764">
        <v>45882</v>
      </c>
      <c r="C3764" t="s">
        <v>47</v>
      </c>
      <c r="D3764" t="s">
        <v>63</v>
      </c>
      <c r="E3764" t="s">
        <v>15</v>
      </c>
      <c r="F3764" t="s">
        <v>16</v>
      </c>
      <c r="G3764">
        <v>26</v>
      </c>
      <c r="H3764" s="4">
        <v>50</v>
      </c>
      <c r="I3764" s="3">
        <v>0.1</v>
      </c>
      <c r="J3764" t="s">
        <v>74</v>
      </c>
      <c r="K3764" t="s">
        <v>59</v>
      </c>
      <c r="L3764" t="s">
        <v>34</v>
      </c>
      <c r="M3764" s="4">
        <f>+TablaVentas[[#This Row],[Cantidad]]*TablaVentas[[#This Row],[Precio_unitario]]*(1-TablaVentas[[#This Row],[Descuento]])</f>
        <v>1170</v>
      </c>
    </row>
    <row r="3765" spans="1:13" x14ac:dyDescent="0.25">
      <c r="A3765" t="s">
        <v>3835</v>
      </c>
      <c r="B3765">
        <v>45748</v>
      </c>
      <c r="C3765" t="s">
        <v>48</v>
      </c>
      <c r="D3765" t="s">
        <v>64</v>
      </c>
      <c r="E3765" t="s">
        <v>17</v>
      </c>
      <c r="F3765" t="s">
        <v>18</v>
      </c>
      <c r="G3765">
        <v>15</v>
      </c>
      <c r="H3765" s="4">
        <v>1200</v>
      </c>
      <c r="I3765" s="3">
        <v>0.3</v>
      </c>
      <c r="J3765" t="s">
        <v>74</v>
      </c>
      <c r="K3765" t="s">
        <v>61</v>
      </c>
      <c r="L3765" t="s">
        <v>56</v>
      </c>
      <c r="M3765" s="4">
        <f>+TablaVentas[[#This Row],[Cantidad]]*TablaVentas[[#This Row],[Precio_unitario]]*(1-TablaVentas[[#This Row],[Descuento]])</f>
        <v>12600</v>
      </c>
    </row>
    <row r="3766" spans="1:13" x14ac:dyDescent="0.25">
      <c r="A3766" t="s">
        <v>3836</v>
      </c>
      <c r="B3766">
        <v>45896</v>
      </c>
      <c r="C3766" t="s">
        <v>46</v>
      </c>
      <c r="D3766" t="s">
        <v>64</v>
      </c>
      <c r="E3766" t="s">
        <v>17</v>
      </c>
      <c r="F3766" t="s">
        <v>18</v>
      </c>
      <c r="G3766">
        <v>16</v>
      </c>
      <c r="H3766" s="4">
        <v>1200</v>
      </c>
      <c r="I3766" s="3">
        <v>0.3</v>
      </c>
      <c r="J3766" t="s">
        <v>74</v>
      </c>
      <c r="K3766" t="s">
        <v>60</v>
      </c>
      <c r="L3766" t="s">
        <v>37</v>
      </c>
      <c r="M3766" s="4">
        <f>+TablaVentas[[#This Row],[Cantidad]]*TablaVentas[[#This Row],[Precio_unitario]]*(1-TablaVentas[[#This Row],[Descuento]])</f>
        <v>13440</v>
      </c>
    </row>
    <row r="3767" spans="1:13" x14ac:dyDescent="0.25">
      <c r="A3767" t="s">
        <v>3837</v>
      </c>
      <c r="B3767">
        <v>45724</v>
      </c>
      <c r="C3767" t="s">
        <v>45</v>
      </c>
      <c r="D3767" t="s">
        <v>65</v>
      </c>
      <c r="E3767" t="s">
        <v>19</v>
      </c>
      <c r="F3767" t="s">
        <v>16</v>
      </c>
      <c r="G3767">
        <v>26</v>
      </c>
      <c r="H3767" s="4">
        <v>200</v>
      </c>
      <c r="I3767" s="3">
        <v>0.1</v>
      </c>
      <c r="J3767" t="s">
        <v>72</v>
      </c>
      <c r="K3767" t="s">
        <v>62</v>
      </c>
      <c r="L3767" t="s">
        <v>57</v>
      </c>
      <c r="M3767" s="4">
        <f>+TablaVentas[[#This Row],[Cantidad]]*TablaVentas[[#This Row],[Precio_unitario]]*(1-TablaVentas[[#This Row],[Descuento]])</f>
        <v>4680</v>
      </c>
    </row>
    <row r="3768" spans="1:13" x14ac:dyDescent="0.25">
      <c r="A3768" t="s">
        <v>3838</v>
      </c>
      <c r="B3768">
        <v>45778</v>
      </c>
      <c r="C3768" t="s">
        <v>48</v>
      </c>
      <c r="D3768" t="s">
        <v>63</v>
      </c>
      <c r="E3768" t="s">
        <v>15</v>
      </c>
      <c r="F3768" t="s">
        <v>16</v>
      </c>
      <c r="G3768">
        <v>28</v>
      </c>
      <c r="H3768" s="4">
        <v>50</v>
      </c>
      <c r="I3768" s="3">
        <v>0.1</v>
      </c>
      <c r="J3768" t="s">
        <v>72</v>
      </c>
      <c r="K3768" t="s">
        <v>59</v>
      </c>
      <c r="L3768" t="s">
        <v>34</v>
      </c>
      <c r="M3768" s="4">
        <f>+TablaVentas[[#This Row],[Cantidad]]*TablaVentas[[#This Row],[Precio_unitario]]*(1-TablaVentas[[#This Row],[Descuento]])</f>
        <v>1260</v>
      </c>
    </row>
    <row r="3769" spans="1:13" x14ac:dyDescent="0.25">
      <c r="A3769" t="s">
        <v>3839</v>
      </c>
      <c r="B3769">
        <v>45779</v>
      </c>
      <c r="C3769" t="s">
        <v>46</v>
      </c>
      <c r="D3769" t="s">
        <v>63</v>
      </c>
      <c r="E3769" t="s">
        <v>15</v>
      </c>
      <c r="F3769" t="s">
        <v>16</v>
      </c>
      <c r="G3769">
        <v>7</v>
      </c>
      <c r="H3769" s="4">
        <v>50</v>
      </c>
      <c r="I3769" s="3">
        <v>0.1</v>
      </c>
      <c r="J3769" t="s">
        <v>72</v>
      </c>
      <c r="K3769" t="s">
        <v>60</v>
      </c>
      <c r="L3769" t="s">
        <v>37</v>
      </c>
      <c r="M3769" s="4">
        <f>+TablaVentas[[#This Row],[Cantidad]]*TablaVentas[[#This Row],[Precio_unitario]]*(1-TablaVentas[[#This Row],[Descuento]])</f>
        <v>315</v>
      </c>
    </row>
    <row r="3770" spans="1:13" x14ac:dyDescent="0.25">
      <c r="A3770" t="s">
        <v>3840</v>
      </c>
      <c r="B3770">
        <v>45858</v>
      </c>
      <c r="C3770" t="s">
        <v>46</v>
      </c>
      <c r="D3770" t="s">
        <v>63</v>
      </c>
      <c r="E3770" t="s">
        <v>15</v>
      </c>
      <c r="F3770" t="s">
        <v>16</v>
      </c>
      <c r="G3770">
        <v>44</v>
      </c>
      <c r="H3770" s="4">
        <v>50</v>
      </c>
      <c r="I3770" s="3">
        <v>0.1</v>
      </c>
      <c r="J3770" t="s">
        <v>70</v>
      </c>
      <c r="K3770" t="s">
        <v>61</v>
      </c>
      <c r="L3770" t="s">
        <v>56</v>
      </c>
      <c r="M3770" s="4">
        <f>+TablaVentas[[#This Row],[Cantidad]]*TablaVentas[[#This Row],[Precio_unitario]]*(1-TablaVentas[[#This Row],[Descuento]])</f>
        <v>1980</v>
      </c>
    </row>
    <row r="3771" spans="1:13" x14ac:dyDescent="0.25">
      <c r="A3771" t="s">
        <v>3841</v>
      </c>
      <c r="B3771">
        <v>45663</v>
      </c>
      <c r="C3771" t="s">
        <v>47</v>
      </c>
      <c r="D3771" t="s">
        <v>65</v>
      </c>
      <c r="E3771" t="s">
        <v>19</v>
      </c>
      <c r="F3771" t="s">
        <v>16</v>
      </c>
      <c r="G3771">
        <v>12</v>
      </c>
      <c r="H3771" s="4">
        <v>200</v>
      </c>
      <c r="I3771" s="3">
        <v>0.1</v>
      </c>
      <c r="J3771" t="s">
        <v>74</v>
      </c>
      <c r="K3771" t="s">
        <v>60</v>
      </c>
      <c r="L3771" t="s">
        <v>37</v>
      </c>
      <c r="M3771" s="4">
        <f>+TablaVentas[[#This Row],[Cantidad]]*TablaVentas[[#This Row],[Precio_unitario]]*(1-TablaVentas[[#This Row],[Descuento]])</f>
        <v>2160</v>
      </c>
    </row>
    <row r="3772" spans="1:13" x14ac:dyDescent="0.25">
      <c r="A3772" t="s">
        <v>3842</v>
      </c>
      <c r="B3772">
        <v>45748</v>
      </c>
      <c r="C3772" t="s">
        <v>45</v>
      </c>
      <c r="D3772" t="s">
        <v>66</v>
      </c>
      <c r="E3772" t="s">
        <v>20</v>
      </c>
      <c r="F3772" t="s">
        <v>21</v>
      </c>
      <c r="G3772">
        <v>43</v>
      </c>
      <c r="H3772" s="4">
        <v>800</v>
      </c>
      <c r="I3772" s="3">
        <v>0.2</v>
      </c>
      <c r="J3772" t="s">
        <v>74</v>
      </c>
      <c r="K3772" t="s">
        <v>60</v>
      </c>
      <c r="L3772" t="s">
        <v>37</v>
      </c>
      <c r="M3772" s="4">
        <f>+TablaVentas[[#This Row],[Cantidad]]*TablaVentas[[#This Row],[Precio_unitario]]*(1-TablaVentas[[#This Row],[Descuento]])</f>
        <v>27520</v>
      </c>
    </row>
    <row r="3773" spans="1:13" x14ac:dyDescent="0.25">
      <c r="A3773" t="s">
        <v>3843</v>
      </c>
      <c r="B3773">
        <v>45740</v>
      </c>
      <c r="C3773" t="s">
        <v>45</v>
      </c>
      <c r="D3773" t="s">
        <v>65</v>
      </c>
      <c r="E3773" t="s">
        <v>19</v>
      </c>
      <c r="F3773" t="s">
        <v>16</v>
      </c>
      <c r="G3773">
        <v>22</v>
      </c>
      <c r="H3773" s="4">
        <v>200</v>
      </c>
      <c r="I3773" s="3">
        <v>0.1</v>
      </c>
      <c r="J3773" t="s">
        <v>74</v>
      </c>
      <c r="K3773" t="s">
        <v>59</v>
      </c>
      <c r="L3773" t="s">
        <v>34</v>
      </c>
      <c r="M3773" s="4">
        <f>+TablaVentas[[#This Row],[Cantidad]]*TablaVentas[[#This Row],[Precio_unitario]]*(1-TablaVentas[[#This Row],[Descuento]])</f>
        <v>3960</v>
      </c>
    </row>
    <row r="3774" spans="1:13" x14ac:dyDescent="0.25">
      <c r="A3774" t="s">
        <v>3844</v>
      </c>
      <c r="B3774">
        <v>45973</v>
      </c>
      <c r="C3774" t="s">
        <v>47</v>
      </c>
      <c r="D3774" t="s">
        <v>65</v>
      </c>
      <c r="E3774" t="s">
        <v>19</v>
      </c>
      <c r="F3774" t="s">
        <v>16</v>
      </c>
      <c r="G3774">
        <v>45</v>
      </c>
      <c r="H3774" s="4">
        <v>200</v>
      </c>
      <c r="I3774" s="3">
        <v>0.1</v>
      </c>
      <c r="J3774" t="s">
        <v>72</v>
      </c>
      <c r="K3774" t="s">
        <v>58</v>
      </c>
      <c r="L3774" t="s">
        <v>30</v>
      </c>
      <c r="M3774" s="4">
        <f>+TablaVentas[[#This Row],[Cantidad]]*TablaVentas[[#This Row],[Precio_unitario]]*(1-TablaVentas[[#This Row],[Descuento]])</f>
        <v>8100</v>
      </c>
    </row>
    <row r="3775" spans="1:13" x14ac:dyDescent="0.25">
      <c r="A3775" t="s">
        <v>3845</v>
      </c>
      <c r="B3775">
        <v>45777</v>
      </c>
      <c r="C3775" t="s">
        <v>47</v>
      </c>
      <c r="D3775" t="s">
        <v>66</v>
      </c>
      <c r="E3775" t="s">
        <v>20</v>
      </c>
      <c r="F3775" t="s">
        <v>21</v>
      </c>
      <c r="G3775">
        <v>42</v>
      </c>
      <c r="H3775" s="4">
        <v>800</v>
      </c>
      <c r="I3775" s="3">
        <v>0.2</v>
      </c>
      <c r="J3775" t="s">
        <v>72</v>
      </c>
      <c r="K3775" t="s">
        <v>59</v>
      </c>
      <c r="L3775" t="s">
        <v>34</v>
      </c>
      <c r="M3775" s="4">
        <f>+TablaVentas[[#This Row],[Cantidad]]*TablaVentas[[#This Row],[Precio_unitario]]*(1-TablaVentas[[#This Row],[Descuento]])</f>
        <v>26880</v>
      </c>
    </row>
    <row r="3776" spans="1:13" x14ac:dyDescent="0.25">
      <c r="A3776" t="s">
        <v>3846</v>
      </c>
      <c r="B3776">
        <v>45920</v>
      </c>
      <c r="C3776" t="s">
        <v>45</v>
      </c>
      <c r="D3776" t="s">
        <v>66</v>
      </c>
      <c r="E3776" t="s">
        <v>20</v>
      </c>
      <c r="F3776" t="s">
        <v>21</v>
      </c>
      <c r="G3776">
        <v>43</v>
      </c>
      <c r="H3776" s="4">
        <v>800</v>
      </c>
      <c r="I3776" s="3">
        <v>0.2</v>
      </c>
      <c r="J3776" t="s">
        <v>74</v>
      </c>
      <c r="K3776" t="s">
        <v>61</v>
      </c>
      <c r="L3776" t="s">
        <v>56</v>
      </c>
      <c r="M3776" s="4">
        <f>+TablaVentas[[#This Row],[Cantidad]]*TablaVentas[[#This Row],[Precio_unitario]]*(1-TablaVentas[[#This Row],[Descuento]])</f>
        <v>27520</v>
      </c>
    </row>
    <row r="3777" spans="1:13" x14ac:dyDescent="0.25">
      <c r="A3777" t="s">
        <v>3847</v>
      </c>
      <c r="B3777">
        <v>45957</v>
      </c>
      <c r="C3777" t="s">
        <v>47</v>
      </c>
      <c r="D3777" t="s">
        <v>66</v>
      </c>
      <c r="E3777" t="s">
        <v>20</v>
      </c>
      <c r="F3777" t="s">
        <v>21</v>
      </c>
      <c r="G3777">
        <v>16</v>
      </c>
      <c r="H3777" s="4">
        <v>800</v>
      </c>
      <c r="I3777" s="3">
        <v>0.2</v>
      </c>
      <c r="J3777" t="s">
        <v>72</v>
      </c>
      <c r="K3777" t="s">
        <v>62</v>
      </c>
      <c r="L3777" t="s">
        <v>57</v>
      </c>
      <c r="M3777" s="4">
        <f>+TablaVentas[[#This Row],[Cantidad]]*TablaVentas[[#This Row],[Precio_unitario]]*(1-TablaVentas[[#This Row],[Descuento]])</f>
        <v>10240</v>
      </c>
    </row>
    <row r="3778" spans="1:13" x14ac:dyDescent="0.25">
      <c r="A3778" t="s">
        <v>3848</v>
      </c>
      <c r="B3778">
        <v>45775</v>
      </c>
      <c r="C3778" t="s">
        <v>48</v>
      </c>
      <c r="D3778" t="s">
        <v>64</v>
      </c>
      <c r="E3778" t="s">
        <v>17</v>
      </c>
      <c r="F3778" t="s">
        <v>18</v>
      </c>
      <c r="G3778">
        <v>31</v>
      </c>
      <c r="H3778" s="4">
        <v>1200</v>
      </c>
      <c r="I3778" s="3">
        <v>0.3</v>
      </c>
      <c r="J3778" t="s">
        <v>72</v>
      </c>
      <c r="K3778" t="s">
        <v>60</v>
      </c>
      <c r="L3778" t="s">
        <v>37</v>
      </c>
      <c r="M3778" s="4">
        <f>+TablaVentas[[#This Row],[Cantidad]]*TablaVentas[[#This Row],[Precio_unitario]]*(1-TablaVentas[[#This Row],[Descuento]])</f>
        <v>26040</v>
      </c>
    </row>
    <row r="3779" spans="1:13" x14ac:dyDescent="0.25">
      <c r="A3779" t="s">
        <v>3849</v>
      </c>
      <c r="B3779">
        <v>45954</v>
      </c>
      <c r="C3779" t="s">
        <v>48</v>
      </c>
      <c r="D3779" t="s">
        <v>65</v>
      </c>
      <c r="E3779" t="s">
        <v>19</v>
      </c>
      <c r="F3779" t="s">
        <v>16</v>
      </c>
      <c r="G3779">
        <v>30</v>
      </c>
      <c r="H3779" s="4">
        <v>200</v>
      </c>
      <c r="I3779" s="3">
        <v>0.1</v>
      </c>
      <c r="J3779" t="s">
        <v>74</v>
      </c>
      <c r="K3779" t="s">
        <v>59</v>
      </c>
      <c r="L3779" t="s">
        <v>34</v>
      </c>
      <c r="M3779" s="4">
        <f>+TablaVentas[[#This Row],[Cantidad]]*TablaVentas[[#This Row],[Precio_unitario]]*(1-TablaVentas[[#This Row],[Descuento]])</f>
        <v>5400</v>
      </c>
    </row>
    <row r="3780" spans="1:13" x14ac:dyDescent="0.25">
      <c r="A3780" t="s">
        <v>3850</v>
      </c>
      <c r="B3780">
        <v>45895</v>
      </c>
      <c r="C3780" t="s">
        <v>46</v>
      </c>
      <c r="D3780" t="s">
        <v>66</v>
      </c>
      <c r="E3780" t="s">
        <v>20</v>
      </c>
      <c r="F3780" t="s">
        <v>21</v>
      </c>
      <c r="G3780">
        <v>8</v>
      </c>
      <c r="H3780" s="4">
        <v>800</v>
      </c>
      <c r="I3780" s="3">
        <v>0.2</v>
      </c>
      <c r="J3780" t="s">
        <v>74</v>
      </c>
      <c r="K3780" t="s">
        <v>62</v>
      </c>
      <c r="L3780" t="s">
        <v>57</v>
      </c>
      <c r="M3780" s="4">
        <f>+TablaVentas[[#This Row],[Cantidad]]*TablaVentas[[#This Row],[Precio_unitario]]*(1-TablaVentas[[#This Row],[Descuento]])</f>
        <v>5120</v>
      </c>
    </row>
    <row r="3781" spans="1:13" x14ac:dyDescent="0.25">
      <c r="A3781" t="s">
        <v>3851</v>
      </c>
      <c r="B3781">
        <v>45929</v>
      </c>
      <c r="C3781" t="s">
        <v>47</v>
      </c>
      <c r="D3781" t="s">
        <v>64</v>
      </c>
      <c r="E3781" t="s">
        <v>17</v>
      </c>
      <c r="F3781" t="s">
        <v>18</v>
      </c>
      <c r="G3781">
        <v>9</v>
      </c>
      <c r="H3781" s="4">
        <v>1200</v>
      </c>
      <c r="I3781" s="3">
        <v>0.3</v>
      </c>
      <c r="J3781" t="s">
        <v>72</v>
      </c>
      <c r="K3781" t="s">
        <v>62</v>
      </c>
      <c r="L3781" t="s">
        <v>57</v>
      </c>
      <c r="M3781" s="4">
        <f>+TablaVentas[[#This Row],[Cantidad]]*TablaVentas[[#This Row],[Precio_unitario]]*(1-TablaVentas[[#This Row],[Descuento]])</f>
        <v>7559.9999999999991</v>
      </c>
    </row>
    <row r="3782" spans="1:13" x14ac:dyDescent="0.25">
      <c r="A3782" t="s">
        <v>3852</v>
      </c>
      <c r="B3782">
        <v>45904</v>
      </c>
      <c r="C3782" t="s">
        <v>46</v>
      </c>
      <c r="D3782" t="s">
        <v>66</v>
      </c>
      <c r="E3782" t="s">
        <v>20</v>
      </c>
      <c r="F3782" t="s">
        <v>21</v>
      </c>
      <c r="G3782">
        <v>15</v>
      </c>
      <c r="H3782" s="4">
        <v>800</v>
      </c>
      <c r="I3782" s="3">
        <v>0.2</v>
      </c>
      <c r="J3782" t="s">
        <v>74</v>
      </c>
      <c r="K3782" t="s">
        <v>59</v>
      </c>
      <c r="L3782" t="s">
        <v>34</v>
      </c>
      <c r="M3782" s="4">
        <f>+TablaVentas[[#This Row],[Cantidad]]*TablaVentas[[#This Row],[Precio_unitario]]*(1-TablaVentas[[#This Row],[Descuento]])</f>
        <v>9600</v>
      </c>
    </row>
    <row r="3783" spans="1:13" x14ac:dyDescent="0.25">
      <c r="A3783" t="s">
        <v>3853</v>
      </c>
      <c r="B3783">
        <v>45919</v>
      </c>
      <c r="C3783" t="s">
        <v>48</v>
      </c>
      <c r="D3783" t="s">
        <v>64</v>
      </c>
      <c r="E3783" t="s">
        <v>17</v>
      </c>
      <c r="F3783" t="s">
        <v>18</v>
      </c>
      <c r="G3783">
        <v>45</v>
      </c>
      <c r="H3783" s="4">
        <v>1200</v>
      </c>
      <c r="I3783" s="3">
        <v>0.3</v>
      </c>
      <c r="J3783" t="s">
        <v>70</v>
      </c>
      <c r="K3783" t="s">
        <v>60</v>
      </c>
      <c r="L3783" t="s">
        <v>37</v>
      </c>
      <c r="M3783" s="4">
        <f>+TablaVentas[[#This Row],[Cantidad]]*TablaVentas[[#This Row],[Precio_unitario]]*(1-TablaVentas[[#This Row],[Descuento]])</f>
        <v>37800</v>
      </c>
    </row>
    <row r="3784" spans="1:13" x14ac:dyDescent="0.25">
      <c r="A3784" t="s">
        <v>3854</v>
      </c>
      <c r="B3784">
        <v>45689</v>
      </c>
      <c r="C3784" t="s">
        <v>46</v>
      </c>
      <c r="D3784" t="s">
        <v>66</v>
      </c>
      <c r="E3784" t="s">
        <v>20</v>
      </c>
      <c r="F3784" t="s">
        <v>21</v>
      </c>
      <c r="G3784">
        <v>12</v>
      </c>
      <c r="H3784" s="4">
        <v>800</v>
      </c>
      <c r="I3784" s="3">
        <v>0.2</v>
      </c>
      <c r="J3784" t="s">
        <v>74</v>
      </c>
      <c r="K3784" t="s">
        <v>59</v>
      </c>
      <c r="L3784" t="s">
        <v>34</v>
      </c>
      <c r="M3784" s="4">
        <f>+TablaVentas[[#This Row],[Cantidad]]*TablaVentas[[#This Row],[Precio_unitario]]*(1-TablaVentas[[#This Row],[Descuento]])</f>
        <v>7680</v>
      </c>
    </row>
    <row r="3785" spans="1:13" x14ac:dyDescent="0.25">
      <c r="A3785" t="s">
        <v>3855</v>
      </c>
      <c r="B3785">
        <v>45958</v>
      </c>
      <c r="C3785" t="s">
        <v>46</v>
      </c>
      <c r="D3785" t="s">
        <v>65</v>
      </c>
      <c r="E3785" t="s">
        <v>19</v>
      </c>
      <c r="F3785" t="s">
        <v>16</v>
      </c>
      <c r="G3785">
        <v>45</v>
      </c>
      <c r="H3785" s="4">
        <v>200</v>
      </c>
      <c r="I3785" s="3">
        <v>0.1</v>
      </c>
      <c r="J3785" t="s">
        <v>74</v>
      </c>
      <c r="K3785" t="s">
        <v>62</v>
      </c>
      <c r="L3785" t="s">
        <v>57</v>
      </c>
      <c r="M3785" s="4">
        <f>+TablaVentas[[#This Row],[Cantidad]]*TablaVentas[[#This Row],[Precio_unitario]]*(1-TablaVentas[[#This Row],[Descuento]])</f>
        <v>8100</v>
      </c>
    </row>
    <row r="3786" spans="1:13" x14ac:dyDescent="0.25">
      <c r="A3786" t="s">
        <v>3856</v>
      </c>
      <c r="B3786">
        <v>45873</v>
      </c>
      <c r="C3786" t="s">
        <v>47</v>
      </c>
      <c r="D3786" t="s">
        <v>65</v>
      </c>
      <c r="E3786" t="s">
        <v>19</v>
      </c>
      <c r="F3786" t="s">
        <v>16</v>
      </c>
      <c r="G3786">
        <v>25</v>
      </c>
      <c r="H3786" s="4">
        <v>200</v>
      </c>
      <c r="I3786" s="3">
        <v>0.1</v>
      </c>
      <c r="J3786" t="s">
        <v>74</v>
      </c>
      <c r="K3786" t="s">
        <v>58</v>
      </c>
      <c r="L3786" t="s">
        <v>30</v>
      </c>
      <c r="M3786" s="4">
        <f>+TablaVentas[[#This Row],[Cantidad]]*TablaVentas[[#This Row],[Precio_unitario]]*(1-TablaVentas[[#This Row],[Descuento]])</f>
        <v>4500</v>
      </c>
    </row>
    <row r="3787" spans="1:13" x14ac:dyDescent="0.25">
      <c r="A3787" t="s">
        <v>3857</v>
      </c>
      <c r="B3787">
        <v>45772</v>
      </c>
      <c r="C3787" t="s">
        <v>48</v>
      </c>
      <c r="D3787" t="s">
        <v>66</v>
      </c>
      <c r="E3787" t="s">
        <v>20</v>
      </c>
      <c r="F3787" t="s">
        <v>21</v>
      </c>
      <c r="G3787">
        <v>44</v>
      </c>
      <c r="H3787" s="4">
        <v>800</v>
      </c>
      <c r="I3787" s="3">
        <v>0.2</v>
      </c>
      <c r="J3787" t="s">
        <v>70</v>
      </c>
      <c r="K3787" t="s">
        <v>59</v>
      </c>
      <c r="L3787" t="s">
        <v>34</v>
      </c>
      <c r="M3787" s="4">
        <f>+TablaVentas[[#This Row],[Cantidad]]*TablaVentas[[#This Row],[Precio_unitario]]*(1-TablaVentas[[#This Row],[Descuento]])</f>
        <v>28160</v>
      </c>
    </row>
    <row r="3788" spans="1:13" x14ac:dyDescent="0.25">
      <c r="A3788" t="s">
        <v>3858</v>
      </c>
      <c r="B3788">
        <v>45800</v>
      </c>
      <c r="C3788" t="s">
        <v>48</v>
      </c>
      <c r="D3788" t="s">
        <v>65</v>
      </c>
      <c r="E3788" t="s">
        <v>19</v>
      </c>
      <c r="F3788" t="s">
        <v>16</v>
      </c>
      <c r="G3788">
        <v>21</v>
      </c>
      <c r="H3788" s="4">
        <v>200</v>
      </c>
      <c r="I3788" s="3">
        <v>0.1</v>
      </c>
      <c r="J3788" t="s">
        <v>70</v>
      </c>
      <c r="K3788" t="s">
        <v>60</v>
      </c>
      <c r="L3788" t="s">
        <v>37</v>
      </c>
      <c r="M3788" s="4">
        <f>+TablaVentas[[#This Row],[Cantidad]]*TablaVentas[[#This Row],[Precio_unitario]]*(1-TablaVentas[[#This Row],[Descuento]])</f>
        <v>3780</v>
      </c>
    </row>
    <row r="3789" spans="1:13" x14ac:dyDescent="0.25">
      <c r="A3789" t="s">
        <v>3859</v>
      </c>
      <c r="B3789">
        <v>45951</v>
      </c>
      <c r="C3789" t="s">
        <v>46</v>
      </c>
      <c r="D3789" t="s">
        <v>64</v>
      </c>
      <c r="E3789" t="s">
        <v>17</v>
      </c>
      <c r="F3789" t="s">
        <v>18</v>
      </c>
      <c r="G3789">
        <v>6</v>
      </c>
      <c r="H3789" s="4">
        <v>1200</v>
      </c>
      <c r="I3789" s="3">
        <v>0.3</v>
      </c>
      <c r="J3789" t="s">
        <v>70</v>
      </c>
      <c r="K3789" t="s">
        <v>58</v>
      </c>
      <c r="L3789" t="s">
        <v>30</v>
      </c>
      <c r="M3789" s="4">
        <f>+TablaVentas[[#This Row],[Cantidad]]*TablaVentas[[#This Row],[Precio_unitario]]*(1-TablaVentas[[#This Row],[Descuento]])</f>
        <v>5040</v>
      </c>
    </row>
    <row r="3790" spans="1:13" x14ac:dyDescent="0.25">
      <c r="A3790" t="s">
        <v>3860</v>
      </c>
      <c r="B3790">
        <v>45780</v>
      </c>
      <c r="C3790" t="s">
        <v>48</v>
      </c>
      <c r="D3790" t="s">
        <v>64</v>
      </c>
      <c r="E3790" t="s">
        <v>17</v>
      </c>
      <c r="F3790" t="s">
        <v>18</v>
      </c>
      <c r="G3790">
        <v>8</v>
      </c>
      <c r="H3790" s="4">
        <v>1200</v>
      </c>
      <c r="I3790" s="3">
        <v>0.3</v>
      </c>
      <c r="J3790" t="s">
        <v>74</v>
      </c>
      <c r="K3790" t="s">
        <v>60</v>
      </c>
      <c r="L3790" t="s">
        <v>37</v>
      </c>
      <c r="M3790" s="4">
        <f>+TablaVentas[[#This Row],[Cantidad]]*TablaVentas[[#This Row],[Precio_unitario]]*(1-TablaVentas[[#This Row],[Descuento]])</f>
        <v>6720</v>
      </c>
    </row>
    <row r="3791" spans="1:13" x14ac:dyDescent="0.25">
      <c r="A3791" t="s">
        <v>3861</v>
      </c>
      <c r="B3791">
        <v>45935</v>
      </c>
      <c r="C3791" t="s">
        <v>48</v>
      </c>
      <c r="D3791" t="s">
        <v>66</v>
      </c>
      <c r="E3791" t="s">
        <v>20</v>
      </c>
      <c r="F3791" t="s">
        <v>21</v>
      </c>
      <c r="G3791">
        <v>33</v>
      </c>
      <c r="H3791" s="4">
        <v>800</v>
      </c>
      <c r="I3791" s="3">
        <v>0.2</v>
      </c>
      <c r="J3791" t="s">
        <v>70</v>
      </c>
      <c r="K3791" t="s">
        <v>60</v>
      </c>
      <c r="L3791" t="s">
        <v>37</v>
      </c>
      <c r="M3791" s="4">
        <f>+TablaVentas[[#This Row],[Cantidad]]*TablaVentas[[#This Row],[Precio_unitario]]*(1-TablaVentas[[#This Row],[Descuento]])</f>
        <v>21120</v>
      </c>
    </row>
    <row r="3792" spans="1:13" x14ac:dyDescent="0.25">
      <c r="A3792" t="s">
        <v>3862</v>
      </c>
      <c r="B3792">
        <v>45677</v>
      </c>
      <c r="C3792" t="s">
        <v>45</v>
      </c>
      <c r="D3792" t="s">
        <v>66</v>
      </c>
      <c r="E3792" t="s">
        <v>20</v>
      </c>
      <c r="F3792" t="s">
        <v>21</v>
      </c>
      <c r="G3792">
        <v>16</v>
      </c>
      <c r="H3792" s="4">
        <v>800</v>
      </c>
      <c r="I3792" s="3">
        <v>0.2</v>
      </c>
      <c r="J3792" t="s">
        <v>70</v>
      </c>
      <c r="K3792" t="s">
        <v>61</v>
      </c>
      <c r="L3792" t="s">
        <v>56</v>
      </c>
      <c r="M3792" s="4">
        <f>+TablaVentas[[#This Row],[Cantidad]]*TablaVentas[[#This Row],[Precio_unitario]]*(1-TablaVentas[[#This Row],[Descuento]])</f>
        <v>10240</v>
      </c>
    </row>
    <row r="3793" spans="1:13" x14ac:dyDescent="0.25">
      <c r="A3793" t="s">
        <v>3863</v>
      </c>
      <c r="B3793">
        <v>45854</v>
      </c>
      <c r="C3793" t="s">
        <v>48</v>
      </c>
      <c r="D3793" t="s">
        <v>64</v>
      </c>
      <c r="E3793" t="s">
        <v>17</v>
      </c>
      <c r="F3793" t="s">
        <v>18</v>
      </c>
      <c r="G3793">
        <v>20</v>
      </c>
      <c r="H3793" s="4">
        <v>1200</v>
      </c>
      <c r="I3793" s="3">
        <v>0.3</v>
      </c>
      <c r="J3793" t="s">
        <v>72</v>
      </c>
      <c r="K3793" t="s">
        <v>58</v>
      </c>
      <c r="L3793" t="s">
        <v>30</v>
      </c>
      <c r="M3793" s="4">
        <f>+TablaVentas[[#This Row],[Cantidad]]*TablaVentas[[#This Row],[Precio_unitario]]*(1-TablaVentas[[#This Row],[Descuento]])</f>
        <v>16800</v>
      </c>
    </row>
    <row r="3794" spans="1:13" x14ac:dyDescent="0.25">
      <c r="A3794" t="s">
        <v>3864</v>
      </c>
      <c r="B3794">
        <v>45668</v>
      </c>
      <c r="C3794" t="s">
        <v>46</v>
      </c>
      <c r="D3794" t="s">
        <v>64</v>
      </c>
      <c r="E3794" t="s">
        <v>17</v>
      </c>
      <c r="F3794" t="s">
        <v>18</v>
      </c>
      <c r="G3794">
        <v>18</v>
      </c>
      <c r="H3794" s="4">
        <v>1200</v>
      </c>
      <c r="I3794" s="3">
        <v>0.3</v>
      </c>
      <c r="J3794" t="s">
        <v>70</v>
      </c>
      <c r="K3794" t="s">
        <v>60</v>
      </c>
      <c r="L3794" t="s">
        <v>37</v>
      </c>
      <c r="M3794" s="4">
        <f>+TablaVentas[[#This Row],[Cantidad]]*TablaVentas[[#This Row],[Precio_unitario]]*(1-TablaVentas[[#This Row],[Descuento]])</f>
        <v>15119.999999999998</v>
      </c>
    </row>
    <row r="3795" spans="1:13" x14ac:dyDescent="0.25">
      <c r="A3795" t="s">
        <v>3865</v>
      </c>
      <c r="B3795">
        <v>46001</v>
      </c>
      <c r="C3795" t="s">
        <v>46</v>
      </c>
      <c r="D3795" t="s">
        <v>63</v>
      </c>
      <c r="E3795" t="s">
        <v>15</v>
      </c>
      <c r="F3795" t="s">
        <v>16</v>
      </c>
      <c r="G3795">
        <v>12</v>
      </c>
      <c r="H3795" s="4">
        <v>50</v>
      </c>
      <c r="I3795" s="3">
        <v>0.1</v>
      </c>
      <c r="J3795" t="s">
        <v>72</v>
      </c>
      <c r="K3795" t="s">
        <v>62</v>
      </c>
      <c r="L3795" t="s">
        <v>57</v>
      </c>
      <c r="M3795" s="4">
        <f>+TablaVentas[[#This Row],[Cantidad]]*TablaVentas[[#This Row],[Precio_unitario]]*(1-TablaVentas[[#This Row],[Descuento]])</f>
        <v>540</v>
      </c>
    </row>
    <row r="3796" spans="1:13" x14ac:dyDescent="0.25">
      <c r="A3796" t="s">
        <v>3866</v>
      </c>
      <c r="B3796">
        <v>45687</v>
      </c>
      <c r="C3796" t="s">
        <v>48</v>
      </c>
      <c r="D3796" t="s">
        <v>66</v>
      </c>
      <c r="E3796" t="s">
        <v>20</v>
      </c>
      <c r="F3796" t="s">
        <v>21</v>
      </c>
      <c r="G3796">
        <v>30</v>
      </c>
      <c r="H3796" s="4">
        <v>800</v>
      </c>
      <c r="I3796" s="3">
        <v>0.2</v>
      </c>
      <c r="J3796" t="s">
        <v>70</v>
      </c>
      <c r="K3796" t="s">
        <v>62</v>
      </c>
      <c r="L3796" t="s">
        <v>57</v>
      </c>
      <c r="M3796" s="4">
        <f>+TablaVentas[[#This Row],[Cantidad]]*TablaVentas[[#This Row],[Precio_unitario]]*(1-TablaVentas[[#This Row],[Descuento]])</f>
        <v>19200</v>
      </c>
    </row>
    <row r="3797" spans="1:13" x14ac:dyDescent="0.25">
      <c r="A3797" t="s">
        <v>3867</v>
      </c>
      <c r="B3797">
        <v>45937</v>
      </c>
      <c r="C3797" t="s">
        <v>45</v>
      </c>
      <c r="D3797" t="s">
        <v>63</v>
      </c>
      <c r="E3797" t="s">
        <v>15</v>
      </c>
      <c r="F3797" t="s">
        <v>16</v>
      </c>
      <c r="G3797">
        <v>45</v>
      </c>
      <c r="H3797" s="4">
        <v>50</v>
      </c>
      <c r="I3797" s="3">
        <v>0.1</v>
      </c>
      <c r="J3797" t="s">
        <v>70</v>
      </c>
      <c r="K3797" t="s">
        <v>60</v>
      </c>
      <c r="L3797" t="s">
        <v>37</v>
      </c>
      <c r="M3797" s="4">
        <f>+TablaVentas[[#This Row],[Cantidad]]*TablaVentas[[#This Row],[Precio_unitario]]*(1-TablaVentas[[#This Row],[Descuento]])</f>
        <v>2025</v>
      </c>
    </row>
    <row r="3798" spans="1:13" x14ac:dyDescent="0.25">
      <c r="A3798" t="s">
        <v>3868</v>
      </c>
      <c r="B3798">
        <v>46019</v>
      </c>
      <c r="C3798" t="s">
        <v>47</v>
      </c>
      <c r="D3798" t="s">
        <v>63</v>
      </c>
      <c r="E3798" t="s">
        <v>15</v>
      </c>
      <c r="F3798" t="s">
        <v>16</v>
      </c>
      <c r="G3798">
        <v>7</v>
      </c>
      <c r="H3798" s="4">
        <v>50</v>
      </c>
      <c r="I3798" s="3">
        <v>0.1</v>
      </c>
      <c r="J3798" t="s">
        <v>72</v>
      </c>
      <c r="K3798" t="s">
        <v>62</v>
      </c>
      <c r="L3798" t="s">
        <v>57</v>
      </c>
      <c r="M3798" s="4">
        <f>+TablaVentas[[#This Row],[Cantidad]]*TablaVentas[[#This Row],[Precio_unitario]]*(1-TablaVentas[[#This Row],[Descuento]])</f>
        <v>315</v>
      </c>
    </row>
    <row r="3799" spans="1:13" x14ac:dyDescent="0.25">
      <c r="A3799" t="s">
        <v>3869</v>
      </c>
      <c r="B3799">
        <v>45780</v>
      </c>
      <c r="C3799" t="s">
        <v>47</v>
      </c>
      <c r="D3799" t="s">
        <v>64</v>
      </c>
      <c r="E3799" t="s">
        <v>17</v>
      </c>
      <c r="F3799" t="s">
        <v>18</v>
      </c>
      <c r="G3799">
        <v>11</v>
      </c>
      <c r="H3799" s="4">
        <v>1200</v>
      </c>
      <c r="I3799" s="3">
        <v>0.3</v>
      </c>
      <c r="J3799" t="s">
        <v>72</v>
      </c>
      <c r="K3799" t="s">
        <v>61</v>
      </c>
      <c r="L3799" t="s">
        <v>56</v>
      </c>
      <c r="M3799" s="4">
        <f>+TablaVentas[[#This Row],[Cantidad]]*TablaVentas[[#This Row],[Precio_unitario]]*(1-TablaVentas[[#This Row],[Descuento]])</f>
        <v>9240</v>
      </c>
    </row>
    <row r="3800" spans="1:13" x14ac:dyDescent="0.25">
      <c r="A3800" t="s">
        <v>3870</v>
      </c>
      <c r="B3800">
        <v>45683</v>
      </c>
      <c r="C3800" t="s">
        <v>46</v>
      </c>
      <c r="D3800" t="s">
        <v>63</v>
      </c>
      <c r="E3800" t="s">
        <v>15</v>
      </c>
      <c r="F3800" t="s">
        <v>16</v>
      </c>
      <c r="G3800">
        <v>14</v>
      </c>
      <c r="H3800" s="4">
        <v>50</v>
      </c>
      <c r="I3800" s="3">
        <v>0.1</v>
      </c>
      <c r="J3800" t="s">
        <v>74</v>
      </c>
      <c r="K3800" t="s">
        <v>60</v>
      </c>
      <c r="L3800" t="s">
        <v>37</v>
      </c>
      <c r="M3800" s="4">
        <f>+TablaVentas[[#This Row],[Cantidad]]*TablaVentas[[#This Row],[Precio_unitario]]*(1-TablaVentas[[#This Row],[Descuento]])</f>
        <v>630</v>
      </c>
    </row>
    <row r="3801" spans="1:13" x14ac:dyDescent="0.25">
      <c r="A3801" t="s">
        <v>3871</v>
      </c>
      <c r="B3801">
        <v>45971</v>
      </c>
      <c r="C3801" t="s">
        <v>46</v>
      </c>
      <c r="D3801" t="s">
        <v>64</v>
      </c>
      <c r="E3801" t="s">
        <v>17</v>
      </c>
      <c r="F3801" t="s">
        <v>18</v>
      </c>
      <c r="G3801">
        <v>27</v>
      </c>
      <c r="H3801" s="4">
        <v>1200</v>
      </c>
      <c r="I3801" s="3">
        <v>0.3</v>
      </c>
      <c r="J3801" t="s">
        <v>70</v>
      </c>
      <c r="K3801" t="s">
        <v>62</v>
      </c>
      <c r="L3801" t="s">
        <v>57</v>
      </c>
      <c r="M3801" s="4">
        <f>+TablaVentas[[#This Row],[Cantidad]]*TablaVentas[[#This Row],[Precio_unitario]]*(1-TablaVentas[[#This Row],[Descuento]])</f>
        <v>22680</v>
      </c>
    </row>
    <row r="3802" spans="1:13" x14ac:dyDescent="0.25">
      <c r="A3802" t="s">
        <v>3872</v>
      </c>
      <c r="B3802">
        <v>45785</v>
      </c>
      <c r="C3802" t="s">
        <v>46</v>
      </c>
      <c r="D3802" t="s">
        <v>66</v>
      </c>
      <c r="E3802" t="s">
        <v>20</v>
      </c>
      <c r="F3802" t="s">
        <v>21</v>
      </c>
      <c r="G3802">
        <v>16</v>
      </c>
      <c r="H3802" s="4">
        <v>800</v>
      </c>
      <c r="I3802" s="3">
        <v>0.2</v>
      </c>
      <c r="J3802" t="s">
        <v>70</v>
      </c>
      <c r="K3802" t="s">
        <v>62</v>
      </c>
      <c r="L3802" t="s">
        <v>57</v>
      </c>
      <c r="M3802" s="4">
        <f>+TablaVentas[[#This Row],[Cantidad]]*TablaVentas[[#This Row],[Precio_unitario]]*(1-TablaVentas[[#This Row],[Descuento]])</f>
        <v>10240</v>
      </c>
    </row>
    <row r="3803" spans="1:13" x14ac:dyDescent="0.25">
      <c r="A3803" t="s">
        <v>3873</v>
      </c>
      <c r="B3803">
        <v>45836</v>
      </c>
      <c r="C3803" t="s">
        <v>46</v>
      </c>
      <c r="D3803" t="s">
        <v>65</v>
      </c>
      <c r="E3803" t="s">
        <v>19</v>
      </c>
      <c r="F3803" t="s">
        <v>16</v>
      </c>
      <c r="G3803">
        <v>21</v>
      </c>
      <c r="H3803" s="4">
        <v>200</v>
      </c>
      <c r="I3803" s="3">
        <v>0.1</v>
      </c>
      <c r="J3803" t="s">
        <v>70</v>
      </c>
      <c r="K3803" t="s">
        <v>61</v>
      </c>
      <c r="L3803" t="s">
        <v>56</v>
      </c>
      <c r="M3803" s="4">
        <f>+TablaVentas[[#This Row],[Cantidad]]*TablaVentas[[#This Row],[Precio_unitario]]*(1-TablaVentas[[#This Row],[Descuento]])</f>
        <v>3780</v>
      </c>
    </row>
    <row r="3804" spans="1:13" x14ac:dyDescent="0.25">
      <c r="A3804" t="s">
        <v>3874</v>
      </c>
      <c r="B3804">
        <v>45720</v>
      </c>
      <c r="C3804" t="s">
        <v>46</v>
      </c>
      <c r="D3804" t="s">
        <v>63</v>
      </c>
      <c r="E3804" t="s">
        <v>15</v>
      </c>
      <c r="F3804" t="s">
        <v>16</v>
      </c>
      <c r="G3804">
        <v>43</v>
      </c>
      <c r="H3804" s="4">
        <v>50</v>
      </c>
      <c r="I3804" s="3">
        <v>0.1</v>
      </c>
      <c r="J3804" t="s">
        <v>70</v>
      </c>
      <c r="K3804" t="s">
        <v>62</v>
      </c>
      <c r="L3804" t="s">
        <v>57</v>
      </c>
      <c r="M3804" s="4">
        <f>+TablaVentas[[#This Row],[Cantidad]]*TablaVentas[[#This Row],[Precio_unitario]]*(1-TablaVentas[[#This Row],[Descuento]])</f>
        <v>1935</v>
      </c>
    </row>
    <row r="3805" spans="1:13" x14ac:dyDescent="0.25">
      <c r="A3805" t="s">
        <v>3875</v>
      </c>
      <c r="B3805">
        <v>45713</v>
      </c>
      <c r="C3805" t="s">
        <v>46</v>
      </c>
      <c r="D3805" t="s">
        <v>66</v>
      </c>
      <c r="E3805" t="s">
        <v>20</v>
      </c>
      <c r="F3805" t="s">
        <v>21</v>
      </c>
      <c r="G3805">
        <v>27</v>
      </c>
      <c r="H3805" s="4">
        <v>800</v>
      </c>
      <c r="I3805" s="3">
        <v>0.2</v>
      </c>
      <c r="J3805" t="s">
        <v>72</v>
      </c>
      <c r="K3805" t="s">
        <v>62</v>
      </c>
      <c r="L3805" t="s">
        <v>57</v>
      </c>
      <c r="M3805" s="4">
        <f>+TablaVentas[[#This Row],[Cantidad]]*TablaVentas[[#This Row],[Precio_unitario]]*(1-TablaVentas[[#This Row],[Descuento]])</f>
        <v>17280</v>
      </c>
    </row>
    <row r="3806" spans="1:13" x14ac:dyDescent="0.25">
      <c r="A3806" t="s">
        <v>3876</v>
      </c>
      <c r="B3806">
        <v>45883</v>
      </c>
      <c r="C3806" t="s">
        <v>45</v>
      </c>
      <c r="D3806" t="s">
        <v>66</v>
      </c>
      <c r="E3806" t="s">
        <v>20</v>
      </c>
      <c r="F3806" t="s">
        <v>21</v>
      </c>
      <c r="G3806">
        <v>27</v>
      </c>
      <c r="H3806" s="4">
        <v>800</v>
      </c>
      <c r="I3806" s="3">
        <v>0.2</v>
      </c>
      <c r="J3806" t="s">
        <v>70</v>
      </c>
      <c r="K3806" t="s">
        <v>62</v>
      </c>
      <c r="L3806" t="s">
        <v>57</v>
      </c>
      <c r="M3806" s="4">
        <f>+TablaVentas[[#This Row],[Cantidad]]*TablaVentas[[#This Row],[Precio_unitario]]*(1-TablaVentas[[#This Row],[Descuento]])</f>
        <v>17280</v>
      </c>
    </row>
    <row r="3807" spans="1:13" x14ac:dyDescent="0.25">
      <c r="A3807" t="s">
        <v>3877</v>
      </c>
      <c r="B3807">
        <v>45788</v>
      </c>
      <c r="C3807" t="s">
        <v>46</v>
      </c>
      <c r="D3807" t="s">
        <v>66</v>
      </c>
      <c r="E3807" t="s">
        <v>20</v>
      </c>
      <c r="F3807" t="s">
        <v>21</v>
      </c>
      <c r="G3807">
        <v>19</v>
      </c>
      <c r="H3807" s="4">
        <v>800</v>
      </c>
      <c r="I3807" s="3">
        <v>0.2</v>
      </c>
      <c r="J3807" t="s">
        <v>70</v>
      </c>
      <c r="K3807" t="s">
        <v>59</v>
      </c>
      <c r="L3807" t="s">
        <v>34</v>
      </c>
      <c r="M3807" s="4">
        <f>+TablaVentas[[#This Row],[Cantidad]]*TablaVentas[[#This Row],[Precio_unitario]]*(1-TablaVentas[[#This Row],[Descuento]])</f>
        <v>12160</v>
      </c>
    </row>
    <row r="3808" spans="1:13" x14ac:dyDescent="0.25">
      <c r="A3808" t="s">
        <v>3878</v>
      </c>
      <c r="B3808">
        <v>45841</v>
      </c>
      <c r="C3808" t="s">
        <v>45</v>
      </c>
      <c r="D3808" t="s">
        <v>63</v>
      </c>
      <c r="E3808" t="s">
        <v>15</v>
      </c>
      <c r="F3808" t="s">
        <v>16</v>
      </c>
      <c r="G3808">
        <v>41</v>
      </c>
      <c r="H3808" s="4">
        <v>50</v>
      </c>
      <c r="I3808" s="3">
        <v>0.1</v>
      </c>
      <c r="J3808" t="s">
        <v>70</v>
      </c>
      <c r="K3808" t="s">
        <v>58</v>
      </c>
      <c r="L3808" t="s">
        <v>30</v>
      </c>
      <c r="M3808" s="4">
        <f>+TablaVentas[[#This Row],[Cantidad]]*TablaVentas[[#This Row],[Precio_unitario]]*(1-TablaVentas[[#This Row],[Descuento]])</f>
        <v>1845</v>
      </c>
    </row>
    <row r="3809" spans="1:13" x14ac:dyDescent="0.25">
      <c r="A3809" t="s">
        <v>3879</v>
      </c>
      <c r="B3809">
        <v>45958</v>
      </c>
      <c r="C3809" t="s">
        <v>45</v>
      </c>
      <c r="D3809" t="s">
        <v>63</v>
      </c>
      <c r="E3809" t="s">
        <v>15</v>
      </c>
      <c r="F3809" t="s">
        <v>16</v>
      </c>
      <c r="G3809">
        <v>27</v>
      </c>
      <c r="H3809" s="4">
        <v>50</v>
      </c>
      <c r="I3809" s="3">
        <v>0.1</v>
      </c>
      <c r="J3809" t="s">
        <v>72</v>
      </c>
      <c r="K3809" t="s">
        <v>59</v>
      </c>
      <c r="L3809" t="s">
        <v>34</v>
      </c>
      <c r="M3809" s="4">
        <f>+TablaVentas[[#This Row],[Cantidad]]*TablaVentas[[#This Row],[Precio_unitario]]*(1-TablaVentas[[#This Row],[Descuento]])</f>
        <v>1215</v>
      </c>
    </row>
    <row r="3810" spans="1:13" x14ac:dyDescent="0.25">
      <c r="A3810" t="s">
        <v>3880</v>
      </c>
      <c r="B3810">
        <v>45757</v>
      </c>
      <c r="C3810" t="s">
        <v>46</v>
      </c>
      <c r="D3810" t="s">
        <v>65</v>
      </c>
      <c r="E3810" t="s">
        <v>19</v>
      </c>
      <c r="F3810" t="s">
        <v>16</v>
      </c>
      <c r="G3810">
        <v>7</v>
      </c>
      <c r="H3810" s="4">
        <v>200</v>
      </c>
      <c r="I3810" s="3">
        <v>0.1</v>
      </c>
      <c r="J3810" t="s">
        <v>74</v>
      </c>
      <c r="K3810" t="s">
        <v>61</v>
      </c>
      <c r="L3810" t="s">
        <v>56</v>
      </c>
      <c r="M3810" s="4">
        <f>+TablaVentas[[#This Row],[Cantidad]]*TablaVentas[[#This Row],[Precio_unitario]]*(1-TablaVentas[[#This Row],[Descuento]])</f>
        <v>1260</v>
      </c>
    </row>
    <row r="3811" spans="1:13" x14ac:dyDescent="0.25">
      <c r="A3811" t="s">
        <v>3881</v>
      </c>
      <c r="B3811">
        <v>45976</v>
      </c>
      <c r="C3811" t="s">
        <v>45</v>
      </c>
      <c r="D3811" t="s">
        <v>63</v>
      </c>
      <c r="E3811" t="s">
        <v>15</v>
      </c>
      <c r="F3811" t="s">
        <v>16</v>
      </c>
      <c r="G3811">
        <v>7</v>
      </c>
      <c r="H3811" s="4">
        <v>50</v>
      </c>
      <c r="I3811" s="3">
        <v>0.1</v>
      </c>
      <c r="J3811" t="s">
        <v>70</v>
      </c>
      <c r="K3811" t="s">
        <v>61</v>
      </c>
      <c r="L3811" t="s">
        <v>56</v>
      </c>
      <c r="M3811" s="4">
        <f>+TablaVentas[[#This Row],[Cantidad]]*TablaVentas[[#This Row],[Precio_unitario]]*(1-TablaVentas[[#This Row],[Descuento]])</f>
        <v>315</v>
      </c>
    </row>
    <row r="3812" spans="1:13" x14ac:dyDescent="0.25">
      <c r="A3812" t="s">
        <v>3882</v>
      </c>
      <c r="B3812">
        <v>45931</v>
      </c>
      <c r="C3812" t="s">
        <v>46</v>
      </c>
      <c r="D3812" t="s">
        <v>63</v>
      </c>
      <c r="E3812" t="s">
        <v>15</v>
      </c>
      <c r="F3812" t="s">
        <v>16</v>
      </c>
      <c r="G3812">
        <v>7</v>
      </c>
      <c r="H3812" s="4">
        <v>50</v>
      </c>
      <c r="I3812" s="3">
        <v>0.1</v>
      </c>
      <c r="J3812" t="s">
        <v>70</v>
      </c>
      <c r="K3812" t="s">
        <v>58</v>
      </c>
      <c r="L3812" t="s">
        <v>30</v>
      </c>
      <c r="M3812" s="4">
        <f>+TablaVentas[[#This Row],[Cantidad]]*TablaVentas[[#This Row],[Precio_unitario]]*(1-TablaVentas[[#This Row],[Descuento]])</f>
        <v>315</v>
      </c>
    </row>
    <row r="3813" spans="1:13" x14ac:dyDescent="0.25">
      <c r="A3813" t="s">
        <v>3883</v>
      </c>
      <c r="B3813">
        <v>46000</v>
      </c>
      <c r="C3813" t="s">
        <v>48</v>
      </c>
      <c r="D3813" t="s">
        <v>65</v>
      </c>
      <c r="E3813" t="s">
        <v>19</v>
      </c>
      <c r="F3813" t="s">
        <v>16</v>
      </c>
      <c r="G3813">
        <v>34</v>
      </c>
      <c r="H3813" s="4">
        <v>200</v>
      </c>
      <c r="I3813" s="3">
        <v>0.1</v>
      </c>
      <c r="J3813" t="s">
        <v>72</v>
      </c>
      <c r="K3813" t="s">
        <v>59</v>
      </c>
      <c r="L3813" t="s">
        <v>34</v>
      </c>
      <c r="M3813" s="4">
        <f>+TablaVentas[[#This Row],[Cantidad]]*TablaVentas[[#This Row],[Precio_unitario]]*(1-TablaVentas[[#This Row],[Descuento]])</f>
        <v>6120</v>
      </c>
    </row>
    <row r="3814" spans="1:13" x14ac:dyDescent="0.25">
      <c r="A3814" t="s">
        <v>3884</v>
      </c>
      <c r="B3814">
        <v>45998</v>
      </c>
      <c r="C3814" t="s">
        <v>45</v>
      </c>
      <c r="D3814" t="s">
        <v>64</v>
      </c>
      <c r="E3814" t="s">
        <v>17</v>
      </c>
      <c r="F3814" t="s">
        <v>18</v>
      </c>
      <c r="G3814">
        <v>13</v>
      </c>
      <c r="H3814" s="4">
        <v>1200</v>
      </c>
      <c r="I3814" s="3">
        <v>0.3</v>
      </c>
      <c r="J3814" t="s">
        <v>70</v>
      </c>
      <c r="K3814" t="s">
        <v>62</v>
      </c>
      <c r="L3814" t="s">
        <v>57</v>
      </c>
      <c r="M3814" s="4">
        <f>+TablaVentas[[#This Row],[Cantidad]]*TablaVentas[[#This Row],[Precio_unitario]]*(1-TablaVentas[[#This Row],[Descuento]])</f>
        <v>10920</v>
      </c>
    </row>
    <row r="3815" spans="1:13" x14ac:dyDescent="0.25">
      <c r="A3815" t="s">
        <v>3885</v>
      </c>
      <c r="B3815">
        <v>45862</v>
      </c>
      <c r="C3815" t="s">
        <v>46</v>
      </c>
      <c r="D3815" t="s">
        <v>64</v>
      </c>
      <c r="E3815" t="s">
        <v>17</v>
      </c>
      <c r="F3815" t="s">
        <v>18</v>
      </c>
      <c r="G3815">
        <v>37</v>
      </c>
      <c r="H3815" s="4">
        <v>1200</v>
      </c>
      <c r="I3815" s="3">
        <v>0.3</v>
      </c>
      <c r="J3815" t="s">
        <v>70</v>
      </c>
      <c r="K3815" t="s">
        <v>59</v>
      </c>
      <c r="L3815" t="s">
        <v>34</v>
      </c>
      <c r="M3815" s="4">
        <f>+TablaVentas[[#This Row],[Cantidad]]*TablaVentas[[#This Row],[Precio_unitario]]*(1-TablaVentas[[#This Row],[Descuento]])</f>
        <v>31079.999999999996</v>
      </c>
    </row>
    <row r="3816" spans="1:13" x14ac:dyDescent="0.25">
      <c r="A3816" t="s">
        <v>3886</v>
      </c>
      <c r="B3816">
        <v>45767</v>
      </c>
      <c r="C3816" t="s">
        <v>47</v>
      </c>
      <c r="D3816" t="s">
        <v>66</v>
      </c>
      <c r="E3816" t="s">
        <v>20</v>
      </c>
      <c r="F3816" t="s">
        <v>21</v>
      </c>
      <c r="G3816">
        <v>45</v>
      </c>
      <c r="H3816" s="4">
        <v>800</v>
      </c>
      <c r="I3816" s="3">
        <v>0.2</v>
      </c>
      <c r="J3816" t="s">
        <v>72</v>
      </c>
      <c r="K3816" t="s">
        <v>60</v>
      </c>
      <c r="L3816" t="s">
        <v>37</v>
      </c>
      <c r="M3816" s="4">
        <f>+TablaVentas[[#This Row],[Cantidad]]*TablaVentas[[#This Row],[Precio_unitario]]*(1-TablaVentas[[#This Row],[Descuento]])</f>
        <v>28800</v>
      </c>
    </row>
    <row r="3817" spans="1:13" x14ac:dyDescent="0.25">
      <c r="A3817" t="s">
        <v>3887</v>
      </c>
      <c r="B3817">
        <v>45872</v>
      </c>
      <c r="C3817" t="s">
        <v>47</v>
      </c>
      <c r="D3817" t="s">
        <v>64</v>
      </c>
      <c r="E3817" t="s">
        <v>17</v>
      </c>
      <c r="F3817" t="s">
        <v>18</v>
      </c>
      <c r="G3817">
        <v>13</v>
      </c>
      <c r="H3817" s="4">
        <v>1200</v>
      </c>
      <c r="I3817" s="3">
        <v>0.3</v>
      </c>
      <c r="J3817" t="s">
        <v>74</v>
      </c>
      <c r="K3817" t="s">
        <v>60</v>
      </c>
      <c r="L3817" t="s">
        <v>37</v>
      </c>
      <c r="M3817" s="4">
        <f>+TablaVentas[[#This Row],[Cantidad]]*TablaVentas[[#This Row],[Precio_unitario]]*(1-TablaVentas[[#This Row],[Descuento]])</f>
        <v>10920</v>
      </c>
    </row>
    <row r="3818" spans="1:13" x14ac:dyDescent="0.25">
      <c r="A3818" t="s">
        <v>3888</v>
      </c>
      <c r="B3818">
        <v>45867</v>
      </c>
      <c r="C3818" t="s">
        <v>47</v>
      </c>
      <c r="D3818" t="s">
        <v>66</v>
      </c>
      <c r="E3818" t="s">
        <v>20</v>
      </c>
      <c r="F3818" t="s">
        <v>21</v>
      </c>
      <c r="G3818">
        <v>27</v>
      </c>
      <c r="H3818" s="4">
        <v>800</v>
      </c>
      <c r="I3818" s="3">
        <v>0.2</v>
      </c>
      <c r="J3818" t="s">
        <v>70</v>
      </c>
      <c r="K3818" t="s">
        <v>62</v>
      </c>
      <c r="L3818" t="s">
        <v>57</v>
      </c>
      <c r="M3818" s="4">
        <f>+TablaVentas[[#This Row],[Cantidad]]*TablaVentas[[#This Row],[Precio_unitario]]*(1-TablaVentas[[#This Row],[Descuento]])</f>
        <v>17280</v>
      </c>
    </row>
    <row r="3819" spans="1:13" x14ac:dyDescent="0.25">
      <c r="A3819" t="s">
        <v>3889</v>
      </c>
      <c r="B3819">
        <v>45718</v>
      </c>
      <c r="C3819" t="s">
        <v>47</v>
      </c>
      <c r="D3819" t="s">
        <v>65</v>
      </c>
      <c r="E3819" t="s">
        <v>19</v>
      </c>
      <c r="F3819" t="s">
        <v>16</v>
      </c>
      <c r="G3819">
        <v>42</v>
      </c>
      <c r="H3819" s="4">
        <v>200</v>
      </c>
      <c r="I3819" s="3">
        <v>0.1</v>
      </c>
      <c r="J3819" t="s">
        <v>74</v>
      </c>
      <c r="K3819" t="s">
        <v>58</v>
      </c>
      <c r="L3819" t="s">
        <v>30</v>
      </c>
      <c r="M3819" s="4">
        <f>+TablaVentas[[#This Row],[Cantidad]]*TablaVentas[[#This Row],[Precio_unitario]]*(1-TablaVentas[[#This Row],[Descuento]])</f>
        <v>7560</v>
      </c>
    </row>
    <row r="3820" spans="1:13" x14ac:dyDescent="0.25">
      <c r="A3820" t="s">
        <v>3890</v>
      </c>
      <c r="B3820">
        <v>45802</v>
      </c>
      <c r="C3820" t="s">
        <v>46</v>
      </c>
      <c r="D3820" t="s">
        <v>65</v>
      </c>
      <c r="E3820" t="s">
        <v>19</v>
      </c>
      <c r="F3820" t="s">
        <v>16</v>
      </c>
      <c r="G3820">
        <v>25</v>
      </c>
      <c r="H3820" s="4">
        <v>200</v>
      </c>
      <c r="I3820" s="3">
        <v>0.1</v>
      </c>
      <c r="J3820" t="s">
        <v>70</v>
      </c>
      <c r="K3820" t="s">
        <v>59</v>
      </c>
      <c r="L3820" t="s">
        <v>34</v>
      </c>
      <c r="M3820" s="4">
        <f>+TablaVentas[[#This Row],[Cantidad]]*TablaVentas[[#This Row],[Precio_unitario]]*(1-TablaVentas[[#This Row],[Descuento]])</f>
        <v>4500</v>
      </c>
    </row>
    <row r="3821" spans="1:13" x14ac:dyDescent="0.25">
      <c r="A3821" t="s">
        <v>3891</v>
      </c>
      <c r="B3821">
        <v>45917</v>
      </c>
      <c r="C3821" t="s">
        <v>45</v>
      </c>
      <c r="D3821" t="s">
        <v>63</v>
      </c>
      <c r="E3821" t="s">
        <v>15</v>
      </c>
      <c r="F3821" t="s">
        <v>16</v>
      </c>
      <c r="G3821">
        <v>7</v>
      </c>
      <c r="H3821" s="4">
        <v>50</v>
      </c>
      <c r="I3821" s="3">
        <v>0.1</v>
      </c>
      <c r="J3821" t="s">
        <v>70</v>
      </c>
      <c r="K3821" t="s">
        <v>58</v>
      </c>
      <c r="L3821" t="s">
        <v>30</v>
      </c>
      <c r="M3821" s="4">
        <f>+TablaVentas[[#This Row],[Cantidad]]*TablaVentas[[#This Row],[Precio_unitario]]*(1-TablaVentas[[#This Row],[Descuento]])</f>
        <v>315</v>
      </c>
    </row>
    <row r="3822" spans="1:13" x14ac:dyDescent="0.25">
      <c r="A3822" t="s">
        <v>3892</v>
      </c>
      <c r="B3822">
        <v>45773</v>
      </c>
      <c r="C3822" t="s">
        <v>48</v>
      </c>
      <c r="D3822" t="s">
        <v>63</v>
      </c>
      <c r="E3822" t="s">
        <v>15</v>
      </c>
      <c r="F3822" t="s">
        <v>16</v>
      </c>
      <c r="G3822">
        <v>31</v>
      </c>
      <c r="H3822" s="4">
        <v>50</v>
      </c>
      <c r="I3822" s="3">
        <v>0.1</v>
      </c>
      <c r="J3822" t="s">
        <v>74</v>
      </c>
      <c r="K3822" t="s">
        <v>61</v>
      </c>
      <c r="L3822" t="s">
        <v>56</v>
      </c>
      <c r="M3822" s="4">
        <f>+TablaVentas[[#This Row],[Cantidad]]*TablaVentas[[#This Row],[Precio_unitario]]*(1-TablaVentas[[#This Row],[Descuento]])</f>
        <v>1395</v>
      </c>
    </row>
    <row r="3823" spans="1:13" x14ac:dyDescent="0.25">
      <c r="A3823" t="s">
        <v>3893</v>
      </c>
      <c r="B3823">
        <v>45724</v>
      </c>
      <c r="C3823" t="s">
        <v>48</v>
      </c>
      <c r="D3823" t="s">
        <v>66</v>
      </c>
      <c r="E3823" t="s">
        <v>20</v>
      </c>
      <c r="F3823" t="s">
        <v>21</v>
      </c>
      <c r="G3823">
        <v>14</v>
      </c>
      <c r="H3823" s="4">
        <v>800</v>
      </c>
      <c r="I3823" s="3">
        <v>0.2</v>
      </c>
      <c r="J3823" t="s">
        <v>70</v>
      </c>
      <c r="K3823" t="s">
        <v>60</v>
      </c>
      <c r="L3823" t="s">
        <v>37</v>
      </c>
      <c r="M3823" s="4">
        <f>+TablaVentas[[#This Row],[Cantidad]]*TablaVentas[[#This Row],[Precio_unitario]]*(1-TablaVentas[[#This Row],[Descuento]])</f>
        <v>8960</v>
      </c>
    </row>
    <row r="3824" spans="1:13" x14ac:dyDescent="0.25">
      <c r="A3824" t="s">
        <v>3894</v>
      </c>
      <c r="B3824">
        <v>45831</v>
      </c>
      <c r="C3824" t="s">
        <v>48</v>
      </c>
      <c r="D3824" t="s">
        <v>66</v>
      </c>
      <c r="E3824" t="s">
        <v>20</v>
      </c>
      <c r="F3824" t="s">
        <v>21</v>
      </c>
      <c r="G3824">
        <v>29</v>
      </c>
      <c r="H3824" s="4">
        <v>800</v>
      </c>
      <c r="I3824" s="3">
        <v>0.2</v>
      </c>
      <c r="J3824" t="s">
        <v>72</v>
      </c>
      <c r="K3824" t="s">
        <v>60</v>
      </c>
      <c r="L3824" t="s">
        <v>37</v>
      </c>
      <c r="M3824" s="4">
        <f>+TablaVentas[[#This Row],[Cantidad]]*TablaVentas[[#This Row],[Precio_unitario]]*(1-TablaVentas[[#This Row],[Descuento]])</f>
        <v>18560</v>
      </c>
    </row>
    <row r="3825" spans="1:13" x14ac:dyDescent="0.25">
      <c r="A3825" t="s">
        <v>3895</v>
      </c>
      <c r="B3825">
        <v>45824</v>
      </c>
      <c r="C3825" t="s">
        <v>46</v>
      </c>
      <c r="D3825" t="s">
        <v>65</v>
      </c>
      <c r="E3825" t="s">
        <v>19</v>
      </c>
      <c r="F3825" t="s">
        <v>16</v>
      </c>
      <c r="G3825">
        <v>7</v>
      </c>
      <c r="H3825" s="4">
        <v>200</v>
      </c>
      <c r="I3825" s="3">
        <v>0.1</v>
      </c>
      <c r="J3825" t="s">
        <v>72</v>
      </c>
      <c r="K3825" t="s">
        <v>62</v>
      </c>
      <c r="L3825" t="s">
        <v>57</v>
      </c>
      <c r="M3825" s="4">
        <f>+TablaVentas[[#This Row],[Cantidad]]*TablaVentas[[#This Row],[Precio_unitario]]*(1-TablaVentas[[#This Row],[Descuento]])</f>
        <v>1260</v>
      </c>
    </row>
    <row r="3826" spans="1:13" x14ac:dyDescent="0.25">
      <c r="A3826" t="s">
        <v>3896</v>
      </c>
      <c r="B3826">
        <v>45775</v>
      </c>
      <c r="C3826" t="s">
        <v>48</v>
      </c>
      <c r="D3826" t="s">
        <v>64</v>
      </c>
      <c r="E3826" t="s">
        <v>17</v>
      </c>
      <c r="F3826" t="s">
        <v>18</v>
      </c>
      <c r="G3826">
        <v>45</v>
      </c>
      <c r="H3826" s="4">
        <v>1200</v>
      </c>
      <c r="I3826" s="3">
        <v>0.3</v>
      </c>
      <c r="J3826" t="s">
        <v>74</v>
      </c>
      <c r="K3826" t="s">
        <v>61</v>
      </c>
      <c r="L3826" t="s">
        <v>56</v>
      </c>
      <c r="M3826" s="4">
        <f>+TablaVentas[[#This Row],[Cantidad]]*TablaVentas[[#This Row],[Precio_unitario]]*(1-TablaVentas[[#This Row],[Descuento]])</f>
        <v>37800</v>
      </c>
    </row>
    <row r="3827" spans="1:13" x14ac:dyDescent="0.25">
      <c r="A3827" t="s">
        <v>3897</v>
      </c>
      <c r="B3827">
        <v>45999</v>
      </c>
      <c r="C3827" t="s">
        <v>45</v>
      </c>
      <c r="D3827" t="s">
        <v>64</v>
      </c>
      <c r="E3827" t="s">
        <v>17</v>
      </c>
      <c r="F3827" t="s">
        <v>18</v>
      </c>
      <c r="G3827">
        <v>40</v>
      </c>
      <c r="H3827" s="4">
        <v>1200</v>
      </c>
      <c r="I3827" s="3">
        <v>0.3</v>
      </c>
      <c r="J3827" t="s">
        <v>72</v>
      </c>
      <c r="K3827" t="s">
        <v>58</v>
      </c>
      <c r="L3827" t="s">
        <v>30</v>
      </c>
      <c r="M3827" s="4">
        <f>+TablaVentas[[#This Row],[Cantidad]]*TablaVentas[[#This Row],[Precio_unitario]]*(1-TablaVentas[[#This Row],[Descuento]])</f>
        <v>33600</v>
      </c>
    </row>
    <row r="3828" spans="1:13" x14ac:dyDescent="0.25">
      <c r="A3828" t="s">
        <v>3898</v>
      </c>
      <c r="B3828">
        <v>45779</v>
      </c>
      <c r="C3828" t="s">
        <v>47</v>
      </c>
      <c r="D3828" t="s">
        <v>65</v>
      </c>
      <c r="E3828" t="s">
        <v>19</v>
      </c>
      <c r="F3828" t="s">
        <v>16</v>
      </c>
      <c r="G3828">
        <v>19</v>
      </c>
      <c r="H3828" s="4">
        <v>200</v>
      </c>
      <c r="I3828" s="3">
        <v>0.1</v>
      </c>
      <c r="J3828" t="s">
        <v>72</v>
      </c>
      <c r="K3828" t="s">
        <v>62</v>
      </c>
      <c r="L3828" t="s">
        <v>57</v>
      </c>
      <c r="M3828" s="4">
        <f>+TablaVentas[[#This Row],[Cantidad]]*TablaVentas[[#This Row],[Precio_unitario]]*(1-TablaVentas[[#This Row],[Descuento]])</f>
        <v>3420</v>
      </c>
    </row>
    <row r="3829" spans="1:13" x14ac:dyDescent="0.25">
      <c r="A3829" t="s">
        <v>3899</v>
      </c>
      <c r="B3829">
        <v>46000</v>
      </c>
      <c r="C3829" t="s">
        <v>47</v>
      </c>
      <c r="D3829" t="s">
        <v>66</v>
      </c>
      <c r="E3829" t="s">
        <v>20</v>
      </c>
      <c r="F3829" t="s">
        <v>21</v>
      </c>
      <c r="G3829">
        <v>17</v>
      </c>
      <c r="H3829" s="4">
        <v>800</v>
      </c>
      <c r="I3829" s="3">
        <v>0.2</v>
      </c>
      <c r="J3829" t="s">
        <v>70</v>
      </c>
      <c r="K3829" t="s">
        <v>62</v>
      </c>
      <c r="L3829" t="s">
        <v>57</v>
      </c>
      <c r="M3829" s="4">
        <f>+TablaVentas[[#This Row],[Cantidad]]*TablaVentas[[#This Row],[Precio_unitario]]*(1-TablaVentas[[#This Row],[Descuento]])</f>
        <v>10880</v>
      </c>
    </row>
    <row r="3830" spans="1:13" x14ac:dyDescent="0.25">
      <c r="A3830" t="s">
        <v>3900</v>
      </c>
      <c r="B3830">
        <v>45842</v>
      </c>
      <c r="C3830" t="s">
        <v>46</v>
      </c>
      <c r="D3830" t="s">
        <v>66</v>
      </c>
      <c r="E3830" t="s">
        <v>20</v>
      </c>
      <c r="F3830" t="s">
        <v>21</v>
      </c>
      <c r="G3830">
        <v>11</v>
      </c>
      <c r="H3830" s="4">
        <v>800</v>
      </c>
      <c r="I3830" s="3">
        <v>0.2</v>
      </c>
      <c r="J3830" t="s">
        <v>72</v>
      </c>
      <c r="K3830" t="s">
        <v>59</v>
      </c>
      <c r="L3830" t="s">
        <v>34</v>
      </c>
      <c r="M3830" s="4">
        <f>+TablaVentas[[#This Row],[Cantidad]]*TablaVentas[[#This Row],[Precio_unitario]]*(1-TablaVentas[[#This Row],[Descuento]])</f>
        <v>7040</v>
      </c>
    </row>
    <row r="3831" spans="1:13" x14ac:dyDescent="0.25">
      <c r="A3831" t="s">
        <v>3901</v>
      </c>
      <c r="B3831">
        <v>45700</v>
      </c>
      <c r="C3831" t="s">
        <v>46</v>
      </c>
      <c r="D3831" t="s">
        <v>63</v>
      </c>
      <c r="E3831" t="s">
        <v>15</v>
      </c>
      <c r="F3831" t="s">
        <v>16</v>
      </c>
      <c r="G3831">
        <v>40</v>
      </c>
      <c r="H3831" s="4">
        <v>50</v>
      </c>
      <c r="I3831" s="3">
        <v>0.1</v>
      </c>
      <c r="J3831" t="s">
        <v>72</v>
      </c>
      <c r="K3831" t="s">
        <v>62</v>
      </c>
      <c r="L3831" t="s">
        <v>57</v>
      </c>
      <c r="M3831" s="4">
        <f>+TablaVentas[[#This Row],[Cantidad]]*TablaVentas[[#This Row],[Precio_unitario]]*(1-TablaVentas[[#This Row],[Descuento]])</f>
        <v>1800</v>
      </c>
    </row>
    <row r="3832" spans="1:13" x14ac:dyDescent="0.25">
      <c r="A3832" t="s">
        <v>3902</v>
      </c>
      <c r="B3832">
        <v>45938</v>
      </c>
      <c r="C3832" t="s">
        <v>48</v>
      </c>
      <c r="D3832" t="s">
        <v>64</v>
      </c>
      <c r="E3832" t="s">
        <v>17</v>
      </c>
      <c r="F3832" t="s">
        <v>18</v>
      </c>
      <c r="G3832">
        <v>17</v>
      </c>
      <c r="H3832" s="4">
        <v>1200</v>
      </c>
      <c r="I3832" s="3">
        <v>0.3</v>
      </c>
      <c r="J3832" t="s">
        <v>74</v>
      </c>
      <c r="K3832" t="s">
        <v>61</v>
      </c>
      <c r="L3832" t="s">
        <v>56</v>
      </c>
      <c r="M3832" s="4">
        <f>+TablaVentas[[#This Row],[Cantidad]]*TablaVentas[[#This Row],[Precio_unitario]]*(1-TablaVentas[[#This Row],[Descuento]])</f>
        <v>14280</v>
      </c>
    </row>
    <row r="3833" spans="1:13" x14ac:dyDescent="0.25">
      <c r="A3833" t="s">
        <v>3903</v>
      </c>
      <c r="B3833">
        <v>45767</v>
      </c>
      <c r="C3833" t="s">
        <v>47</v>
      </c>
      <c r="D3833" t="s">
        <v>65</v>
      </c>
      <c r="E3833" t="s">
        <v>19</v>
      </c>
      <c r="F3833" t="s">
        <v>16</v>
      </c>
      <c r="G3833">
        <v>17</v>
      </c>
      <c r="H3833" s="4">
        <v>200</v>
      </c>
      <c r="I3833" s="3">
        <v>0.1</v>
      </c>
      <c r="J3833" t="s">
        <v>72</v>
      </c>
      <c r="K3833" t="s">
        <v>61</v>
      </c>
      <c r="L3833" t="s">
        <v>56</v>
      </c>
      <c r="M3833" s="4">
        <f>+TablaVentas[[#This Row],[Cantidad]]*TablaVentas[[#This Row],[Precio_unitario]]*(1-TablaVentas[[#This Row],[Descuento]])</f>
        <v>3060</v>
      </c>
    </row>
    <row r="3834" spans="1:13" x14ac:dyDescent="0.25">
      <c r="A3834" t="s">
        <v>3904</v>
      </c>
      <c r="B3834">
        <v>45927</v>
      </c>
      <c r="C3834" t="s">
        <v>46</v>
      </c>
      <c r="D3834" t="s">
        <v>66</v>
      </c>
      <c r="E3834" t="s">
        <v>20</v>
      </c>
      <c r="F3834" t="s">
        <v>21</v>
      </c>
      <c r="G3834">
        <v>9</v>
      </c>
      <c r="H3834" s="4">
        <v>800</v>
      </c>
      <c r="I3834" s="3">
        <v>0.2</v>
      </c>
      <c r="J3834" t="s">
        <v>70</v>
      </c>
      <c r="K3834" t="s">
        <v>59</v>
      </c>
      <c r="L3834" t="s">
        <v>34</v>
      </c>
      <c r="M3834" s="4">
        <f>+TablaVentas[[#This Row],[Cantidad]]*TablaVentas[[#This Row],[Precio_unitario]]*(1-TablaVentas[[#This Row],[Descuento]])</f>
        <v>5760</v>
      </c>
    </row>
    <row r="3835" spans="1:13" x14ac:dyDescent="0.25">
      <c r="A3835" t="s">
        <v>3905</v>
      </c>
      <c r="B3835">
        <v>45876</v>
      </c>
      <c r="C3835" t="s">
        <v>48</v>
      </c>
      <c r="D3835" t="s">
        <v>65</v>
      </c>
      <c r="E3835" t="s">
        <v>19</v>
      </c>
      <c r="F3835" t="s">
        <v>16</v>
      </c>
      <c r="G3835">
        <v>25</v>
      </c>
      <c r="H3835" s="4">
        <v>200</v>
      </c>
      <c r="I3835" s="3">
        <v>0.1</v>
      </c>
      <c r="J3835" t="s">
        <v>72</v>
      </c>
      <c r="K3835" t="s">
        <v>62</v>
      </c>
      <c r="L3835" t="s">
        <v>57</v>
      </c>
      <c r="M3835" s="4">
        <f>+TablaVentas[[#This Row],[Cantidad]]*TablaVentas[[#This Row],[Precio_unitario]]*(1-TablaVentas[[#This Row],[Descuento]])</f>
        <v>4500</v>
      </c>
    </row>
    <row r="3836" spans="1:13" x14ac:dyDescent="0.25">
      <c r="A3836" t="s">
        <v>3906</v>
      </c>
      <c r="B3836">
        <v>46006</v>
      </c>
      <c r="C3836" t="s">
        <v>45</v>
      </c>
      <c r="D3836" t="s">
        <v>65</v>
      </c>
      <c r="E3836" t="s">
        <v>19</v>
      </c>
      <c r="F3836" t="s">
        <v>16</v>
      </c>
      <c r="G3836">
        <v>21</v>
      </c>
      <c r="H3836" s="4">
        <v>200</v>
      </c>
      <c r="I3836" s="3">
        <v>0.1</v>
      </c>
      <c r="J3836" t="s">
        <v>70</v>
      </c>
      <c r="K3836" t="s">
        <v>62</v>
      </c>
      <c r="L3836" t="s">
        <v>57</v>
      </c>
      <c r="M3836" s="4">
        <f>+TablaVentas[[#This Row],[Cantidad]]*TablaVentas[[#This Row],[Precio_unitario]]*(1-TablaVentas[[#This Row],[Descuento]])</f>
        <v>3780</v>
      </c>
    </row>
    <row r="3837" spans="1:13" x14ac:dyDescent="0.25">
      <c r="A3837" t="s">
        <v>3907</v>
      </c>
      <c r="B3837">
        <v>45685</v>
      </c>
      <c r="C3837" t="s">
        <v>45</v>
      </c>
      <c r="D3837" t="s">
        <v>65</v>
      </c>
      <c r="E3837" t="s">
        <v>19</v>
      </c>
      <c r="F3837" t="s">
        <v>16</v>
      </c>
      <c r="G3837">
        <v>17</v>
      </c>
      <c r="H3837" s="4">
        <v>200</v>
      </c>
      <c r="I3837" s="3">
        <v>0.1</v>
      </c>
      <c r="J3837" t="s">
        <v>74</v>
      </c>
      <c r="K3837" t="s">
        <v>58</v>
      </c>
      <c r="L3837" t="s">
        <v>30</v>
      </c>
      <c r="M3837" s="4">
        <f>+TablaVentas[[#This Row],[Cantidad]]*TablaVentas[[#This Row],[Precio_unitario]]*(1-TablaVentas[[#This Row],[Descuento]])</f>
        <v>3060</v>
      </c>
    </row>
    <row r="3838" spans="1:13" x14ac:dyDescent="0.25">
      <c r="A3838" t="s">
        <v>3908</v>
      </c>
      <c r="B3838">
        <v>45664</v>
      </c>
      <c r="C3838" t="s">
        <v>46</v>
      </c>
      <c r="D3838" t="s">
        <v>64</v>
      </c>
      <c r="E3838" t="s">
        <v>17</v>
      </c>
      <c r="F3838" t="s">
        <v>18</v>
      </c>
      <c r="G3838">
        <v>32</v>
      </c>
      <c r="H3838" s="4">
        <v>1200</v>
      </c>
      <c r="I3838" s="3">
        <v>0.3</v>
      </c>
      <c r="J3838" t="s">
        <v>74</v>
      </c>
      <c r="K3838" t="s">
        <v>60</v>
      </c>
      <c r="L3838" t="s">
        <v>37</v>
      </c>
      <c r="M3838" s="4">
        <f>+TablaVentas[[#This Row],[Cantidad]]*TablaVentas[[#This Row],[Precio_unitario]]*(1-TablaVentas[[#This Row],[Descuento]])</f>
        <v>26880</v>
      </c>
    </row>
    <row r="3839" spans="1:13" x14ac:dyDescent="0.25">
      <c r="A3839" t="s">
        <v>3909</v>
      </c>
      <c r="B3839">
        <v>45796</v>
      </c>
      <c r="C3839" t="s">
        <v>47</v>
      </c>
      <c r="D3839" t="s">
        <v>66</v>
      </c>
      <c r="E3839" t="s">
        <v>20</v>
      </c>
      <c r="F3839" t="s">
        <v>21</v>
      </c>
      <c r="G3839">
        <v>37</v>
      </c>
      <c r="H3839" s="4">
        <v>800</v>
      </c>
      <c r="I3839" s="3">
        <v>0.2</v>
      </c>
      <c r="J3839" t="s">
        <v>74</v>
      </c>
      <c r="K3839" t="s">
        <v>61</v>
      </c>
      <c r="L3839" t="s">
        <v>56</v>
      </c>
      <c r="M3839" s="4">
        <f>+TablaVentas[[#This Row],[Cantidad]]*TablaVentas[[#This Row],[Precio_unitario]]*(1-TablaVentas[[#This Row],[Descuento]])</f>
        <v>23680</v>
      </c>
    </row>
    <row r="3840" spans="1:13" x14ac:dyDescent="0.25">
      <c r="A3840" t="s">
        <v>3910</v>
      </c>
      <c r="B3840">
        <v>45986</v>
      </c>
      <c r="C3840" t="s">
        <v>45</v>
      </c>
      <c r="D3840" t="s">
        <v>64</v>
      </c>
      <c r="E3840" t="s">
        <v>17</v>
      </c>
      <c r="F3840" t="s">
        <v>18</v>
      </c>
      <c r="G3840">
        <v>20</v>
      </c>
      <c r="H3840" s="4">
        <v>1200</v>
      </c>
      <c r="I3840" s="3">
        <v>0.3</v>
      </c>
      <c r="J3840" t="s">
        <v>72</v>
      </c>
      <c r="K3840" t="s">
        <v>62</v>
      </c>
      <c r="L3840" t="s">
        <v>57</v>
      </c>
      <c r="M3840" s="4">
        <f>+TablaVentas[[#This Row],[Cantidad]]*TablaVentas[[#This Row],[Precio_unitario]]*(1-TablaVentas[[#This Row],[Descuento]])</f>
        <v>16800</v>
      </c>
    </row>
    <row r="3841" spans="1:13" x14ac:dyDescent="0.25">
      <c r="A3841" t="s">
        <v>3911</v>
      </c>
      <c r="B3841">
        <v>45795</v>
      </c>
      <c r="C3841" t="s">
        <v>47</v>
      </c>
      <c r="D3841" t="s">
        <v>64</v>
      </c>
      <c r="E3841" t="s">
        <v>17</v>
      </c>
      <c r="F3841" t="s">
        <v>18</v>
      </c>
      <c r="G3841">
        <v>32</v>
      </c>
      <c r="H3841" s="4">
        <v>1200</v>
      </c>
      <c r="I3841" s="3">
        <v>0.3</v>
      </c>
      <c r="J3841" t="s">
        <v>72</v>
      </c>
      <c r="K3841" t="s">
        <v>58</v>
      </c>
      <c r="L3841" t="s">
        <v>30</v>
      </c>
      <c r="M3841" s="4">
        <f>+TablaVentas[[#This Row],[Cantidad]]*TablaVentas[[#This Row],[Precio_unitario]]*(1-TablaVentas[[#This Row],[Descuento]])</f>
        <v>26880</v>
      </c>
    </row>
    <row r="3842" spans="1:13" x14ac:dyDescent="0.25">
      <c r="A3842" t="s">
        <v>3912</v>
      </c>
      <c r="B3842">
        <v>45882</v>
      </c>
      <c r="C3842" t="s">
        <v>47</v>
      </c>
      <c r="D3842" t="s">
        <v>66</v>
      </c>
      <c r="E3842" t="s">
        <v>20</v>
      </c>
      <c r="F3842" t="s">
        <v>21</v>
      </c>
      <c r="G3842">
        <v>36</v>
      </c>
      <c r="H3842" s="4">
        <v>800</v>
      </c>
      <c r="I3842" s="3">
        <v>0.2</v>
      </c>
      <c r="J3842" t="s">
        <v>72</v>
      </c>
      <c r="K3842" t="s">
        <v>61</v>
      </c>
      <c r="L3842" t="s">
        <v>56</v>
      </c>
      <c r="M3842" s="4">
        <f>+TablaVentas[[#This Row],[Cantidad]]*TablaVentas[[#This Row],[Precio_unitario]]*(1-TablaVentas[[#This Row],[Descuento]])</f>
        <v>23040</v>
      </c>
    </row>
    <row r="3843" spans="1:13" x14ac:dyDescent="0.25">
      <c r="A3843" t="s">
        <v>3913</v>
      </c>
      <c r="B3843">
        <v>45807</v>
      </c>
      <c r="C3843" t="s">
        <v>46</v>
      </c>
      <c r="D3843" t="s">
        <v>66</v>
      </c>
      <c r="E3843" t="s">
        <v>20</v>
      </c>
      <c r="F3843" t="s">
        <v>21</v>
      </c>
      <c r="G3843">
        <v>29</v>
      </c>
      <c r="H3843" s="4">
        <v>800</v>
      </c>
      <c r="I3843" s="3">
        <v>0.2</v>
      </c>
      <c r="J3843" t="s">
        <v>74</v>
      </c>
      <c r="K3843" t="s">
        <v>61</v>
      </c>
      <c r="L3843" t="s">
        <v>56</v>
      </c>
      <c r="M3843" s="4">
        <f>+TablaVentas[[#This Row],[Cantidad]]*TablaVentas[[#This Row],[Precio_unitario]]*(1-TablaVentas[[#This Row],[Descuento]])</f>
        <v>18560</v>
      </c>
    </row>
    <row r="3844" spans="1:13" x14ac:dyDescent="0.25">
      <c r="A3844" t="s">
        <v>3914</v>
      </c>
      <c r="B3844">
        <v>45733</v>
      </c>
      <c r="C3844" t="s">
        <v>46</v>
      </c>
      <c r="D3844" t="s">
        <v>63</v>
      </c>
      <c r="E3844" t="s">
        <v>15</v>
      </c>
      <c r="F3844" t="s">
        <v>16</v>
      </c>
      <c r="G3844">
        <v>14</v>
      </c>
      <c r="H3844" s="4">
        <v>50</v>
      </c>
      <c r="I3844" s="3">
        <v>0.1</v>
      </c>
      <c r="J3844" t="s">
        <v>74</v>
      </c>
      <c r="K3844" t="s">
        <v>58</v>
      </c>
      <c r="L3844" t="s">
        <v>30</v>
      </c>
      <c r="M3844" s="4">
        <f>+TablaVentas[[#This Row],[Cantidad]]*TablaVentas[[#This Row],[Precio_unitario]]*(1-TablaVentas[[#This Row],[Descuento]])</f>
        <v>630</v>
      </c>
    </row>
    <row r="3845" spans="1:13" x14ac:dyDescent="0.25">
      <c r="A3845" t="s">
        <v>3915</v>
      </c>
      <c r="B3845">
        <v>45766</v>
      </c>
      <c r="C3845" t="s">
        <v>45</v>
      </c>
      <c r="D3845" t="s">
        <v>66</v>
      </c>
      <c r="E3845" t="s">
        <v>20</v>
      </c>
      <c r="F3845" t="s">
        <v>21</v>
      </c>
      <c r="G3845">
        <v>36</v>
      </c>
      <c r="H3845" s="4">
        <v>800</v>
      </c>
      <c r="I3845" s="3">
        <v>0.2</v>
      </c>
      <c r="J3845" t="s">
        <v>74</v>
      </c>
      <c r="K3845" t="s">
        <v>61</v>
      </c>
      <c r="L3845" t="s">
        <v>56</v>
      </c>
      <c r="M3845" s="4">
        <f>+TablaVentas[[#This Row],[Cantidad]]*TablaVentas[[#This Row],[Precio_unitario]]*(1-TablaVentas[[#This Row],[Descuento]])</f>
        <v>23040</v>
      </c>
    </row>
    <row r="3846" spans="1:13" x14ac:dyDescent="0.25">
      <c r="A3846" t="s">
        <v>3916</v>
      </c>
      <c r="B3846">
        <v>45937</v>
      </c>
      <c r="C3846" t="s">
        <v>45</v>
      </c>
      <c r="D3846" t="s">
        <v>63</v>
      </c>
      <c r="E3846" t="s">
        <v>15</v>
      </c>
      <c r="F3846" t="s">
        <v>16</v>
      </c>
      <c r="G3846">
        <v>25</v>
      </c>
      <c r="H3846" s="4">
        <v>50</v>
      </c>
      <c r="I3846" s="3">
        <v>0.1</v>
      </c>
      <c r="J3846" t="s">
        <v>72</v>
      </c>
      <c r="K3846" t="s">
        <v>59</v>
      </c>
      <c r="L3846" t="s">
        <v>34</v>
      </c>
      <c r="M3846" s="4">
        <f>+TablaVentas[[#This Row],[Cantidad]]*TablaVentas[[#This Row],[Precio_unitario]]*(1-TablaVentas[[#This Row],[Descuento]])</f>
        <v>1125</v>
      </c>
    </row>
    <row r="3847" spans="1:13" x14ac:dyDescent="0.25">
      <c r="A3847" t="s">
        <v>3917</v>
      </c>
      <c r="B3847">
        <v>45675</v>
      </c>
      <c r="C3847" t="s">
        <v>46</v>
      </c>
      <c r="D3847" t="s">
        <v>65</v>
      </c>
      <c r="E3847" t="s">
        <v>19</v>
      </c>
      <c r="F3847" t="s">
        <v>16</v>
      </c>
      <c r="G3847">
        <v>26</v>
      </c>
      <c r="H3847" s="4">
        <v>200</v>
      </c>
      <c r="I3847" s="3">
        <v>0.1</v>
      </c>
      <c r="J3847" t="s">
        <v>74</v>
      </c>
      <c r="K3847" t="s">
        <v>58</v>
      </c>
      <c r="L3847" t="s">
        <v>30</v>
      </c>
      <c r="M3847" s="4">
        <f>+TablaVentas[[#This Row],[Cantidad]]*TablaVentas[[#This Row],[Precio_unitario]]*(1-TablaVentas[[#This Row],[Descuento]])</f>
        <v>4680</v>
      </c>
    </row>
    <row r="3848" spans="1:13" x14ac:dyDescent="0.25">
      <c r="A3848" t="s">
        <v>3918</v>
      </c>
      <c r="B3848">
        <v>45788</v>
      </c>
      <c r="C3848" t="s">
        <v>48</v>
      </c>
      <c r="D3848" t="s">
        <v>65</v>
      </c>
      <c r="E3848" t="s">
        <v>19</v>
      </c>
      <c r="F3848" t="s">
        <v>16</v>
      </c>
      <c r="G3848">
        <v>6</v>
      </c>
      <c r="H3848" s="4">
        <v>200</v>
      </c>
      <c r="I3848" s="3">
        <v>0.1</v>
      </c>
      <c r="J3848" t="s">
        <v>72</v>
      </c>
      <c r="K3848" t="s">
        <v>62</v>
      </c>
      <c r="L3848" t="s">
        <v>57</v>
      </c>
      <c r="M3848" s="4">
        <f>+TablaVentas[[#This Row],[Cantidad]]*TablaVentas[[#This Row],[Precio_unitario]]*(1-TablaVentas[[#This Row],[Descuento]])</f>
        <v>1080</v>
      </c>
    </row>
    <row r="3849" spans="1:13" x14ac:dyDescent="0.25">
      <c r="A3849" t="s">
        <v>3919</v>
      </c>
      <c r="B3849">
        <v>45707</v>
      </c>
      <c r="C3849" t="s">
        <v>48</v>
      </c>
      <c r="D3849" t="s">
        <v>63</v>
      </c>
      <c r="E3849" t="s">
        <v>15</v>
      </c>
      <c r="F3849" t="s">
        <v>16</v>
      </c>
      <c r="G3849">
        <v>33</v>
      </c>
      <c r="H3849" s="4">
        <v>50</v>
      </c>
      <c r="I3849" s="3">
        <v>0.1</v>
      </c>
      <c r="J3849" t="s">
        <v>72</v>
      </c>
      <c r="K3849" t="s">
        <v>58</v>
      </c>
      <c r="L3849" t="s">
        <v>30</v>
      </c>
      <c r="M3849" s="4">
        <f>+TablaVentas[[#This Row],[Cantidad]]*TablaVentas[[#This Row],[Precio_unitario]]*(1-TablaVentas[[#This Row],[Descuento]])</f>
        <v>1485</v>
      </c>
    </row>
    <row r="3850" spans="1:13" x14ac:dyDescent="0.25">
      <c r="A3850" t="s">
        <v>3920</v>
      </c>
      <c r="B3850">
        <v>45948</v>
      </c>
      <c r="C3850" t="s">
        <v>45</v>
      </c>
      <c r="D3850" t="s">
        <v>63</v>
      </c>
      <c r="E3850" t="s">
        <v>15</v>
      </c>
      <c r="F3850" t="s">
        <v>16</v>
      </c>
      <c r="G3850">
        <v>36</v>
      </c>
      <c r="H3850" s="4">
        <v>50</v>
      </c>
      <c r="I3850" s="3">
        <v>0.1</v>
      </c>
      <c r="J3850" t="s">
        <v>74</v>
      </c>
      <c r="K3850" t="s">
        <v>58</v>
      </c>
      <c r="L3850" t="s">
        <v>30</v>
      </c>
      <c r="M3850" s="4">
        <f>+TablaVentas[[#This Row],[Cantidad]]*TablaVentas[[#This Row],[Precio_unitario]]*(1-TablaVentas[[#This Row],[Descuento]])</f>
        <v>1620</v>
      </c>
    </row>
    <row r="3851" spans="1:13" x14ac:dyDescent="0.25">
      <c r="A3851" t="s">
        <v>3921</v>
      </c>
      <c r="B3851">
        <v>45798</v>
      </c>
      <c r="C3851" t="s">
        <v>46</v>
      </c>
      <c r="D3851" t="s">
        <v>66</v>
      </c>
      <c r="E3851" t="s">
        <v>20</v>
      </c>
      <c r="F3851" t="s">
        <v>21</v>
      </c>
      <c r="G3851">
        <v>11</v>
      </c>
      <c r="H3851" s="4">
        <v>800</v>
      </c>
      <c r="I3851" s="3">
        <v>0.2</v>
      </c>
      <c r="J3851" t="s">
        <v>74</v>
      </c>
      <c r="K3851" t="s">
        <v>62</v>
      </c>
      <c r="L3851" t="s">
        <v>57</v>
      </c>
      <c r="M3851" s="4">
        <f>+TablaVentas[[#This Row],[Cantidad]]*TablaVentas[[#This Row],[Precio_unitario]]*(1-TablaVentas[[#This Row],[Descuento]])</f>
        <v>7040</v>
      </c>
    </row>
    <row r="3852" spans="1:13" x14ac:dyDescent="0.25">
      <c r="A3852" t="s">
        <v>3922</v>
      </c>
      <c r="B3852">
        <v>45761</v>
      </c>
      <c r="C3852" t="s">
        <v>46</v>
      </c>
      <c r="D3852" t="s">
        <v>63</v>
      </c>
      <c r="E3852" t="s">
        <v>15</v>
      </c>
      <c r="F3852" t="s">
        <v>16</v>
      </c>
      <c r="G3852">
        <v>19</v>
      </c>
      <c r="H3852" s="4">
        <v>50</v>
      </c>
      <c r="I3852" s="3">
        <v>0.1</v>
      </c>
      <c r="J3852" t="s">
        <v>72</v>
      </c>
      <c r="K3852" t="s">
        <v>62</v>
      </c>
      <c r="L3852" t="s">
        <v>57</v>
      </c>
      <c r="M3852" s="4">
        <f>+TablaVentas[[#This Row],[Cantidad]]*TablaVentas[[#This Row],[Precio_unitario]]*(1-TablaVentas[[#This Row],[Descuento]])</f>
        <v>855</v>
      </c>
    </row>
    <row r="3853" spans="1:13" x14ac:dyDescent="0.25">
      <c r="A3853" t="s">
        <v>3923</v>
      </c>
      <c r="B3853">
        <v>46017</v>
      </c>
      <c r="C3853" t="s">
        <v>47</v>
      </c>
      <c r="D3853" t="s">
        <v>64</v>
      </c>
      <c r="E3853" t="s">
        <v>17</v>
      </c>
      <c r="F3853" t="s">
        <v>18</v>
      </c>
      <c r="G3853">
        <v>7</v>
      </c>
      <c r="H3853" s="4">
        <v>1200</v>
      </c>
      <c r="I3853" s="3">
        <v>0.3</v>
      </c>
      <c r="J3853" t="s">
        <v>74</v>
      </c>
      <c r="K3853" t="s">
        <v>59</v>
      </c>
      <c r="L3853" t="s">
        <v>34</v>
      </c>
      <c r="M3853" s="4">
        <f>+TablaVentas[[#This Row],[Cantidad]]*TablaVentas[[#This Row],[Precio_unitario]]*(1-TablaVentas[[#This Row],[Descuento]])</f>
        <v>5880</v>
      </c>
    </row>
    <row r="3854" spans="1:13" x14ac:dyDescent="0.25">
      <c r="A3854" t="s">
        <v>3924</v>
      </c>
      <c r="B3854">
        <v>45678</v>
      </c>
      <c r="C3854" t="s">
        <v>46</v>
      </c>
      <c r="D3854" t="s">
        <v>65</v>
      </c>
      <c r="E3854" t="s">
        <v>19</v>
      </c>
      <c r="F3854" t="s">
        <v>16</v>
      </c>
      <c r="G3854">
        <v>15</v>
      </c>
      <c r="H3854" s="4">
        <v>200</v>
      </c>
      <c r="I3854" s="3">
        <v>0.1</v>
      </c>
      <c r="J3854" t="s">
        <v>72</v>
      </c>
      <c r="K3854" t="s">
        <v>58</v>
      </c>
      <c r="L3854" t="s">
        <v>30</v>
      </c>
      <c r="M3854" s="4">
        <f>+TablaVentas[[#This Row],[Cantidad]]*TablaVentas[[#This Row],[Precio_unitario]]*(1-TablaVentas[[#This Row],[Descuento]])</f>
        <v>2700</v>
      </c>
    </row>
    <row r="3855" spans="1:13" x14ac:dyDescent="0.25">
      <c r="A3855" t="s">
        <v>3925</v>
      </c>
      <c r="B3855">
        <v>45912</v>
      </c>
      <c r="C3855" t="s">
        <v>47</v>
      </c>
      <c r="D3855" t="s">
        <v>65</v>
      </c>
      <c r="E3855" t="s">
        <v>19</v>
      </c>
      <c r="F3855" t="s">
        <v>16</v>
      </c>
      <c r="G3855">
        <v>21</v>
      </c>
      <c r="H3855" s="4">
        <v>200</v>
      </c>
      <c r="I3855" s="3">
        <v>0.1</v>
      </c>
      <c r="J3855" t="s">
        <v>74</v>
      </c>
      <c r="K3855" t="s">
        <v>60</v>
      </c>
      <c r="L3855" t="s">
        <v>37</v>
      </c>
      <c r="M3855" s="4">
        <f>+TablaVentas[[#This Row],[Cantidad]]*TablaVentas[[#This Row],[Precio_unitario]]*(1-TablaVentas[[#This Row],[Descuento]])</f>
        <v>3780</v>
      </c>
    </row>
    <row r="3856" spans="1:13" x14ac:dyDescent="0.25">
      <c r="A3856" t="s">
        <v>3926</v>
      </c>
      <c r="B3856">
        <v>45788</v>
      </c>
      <c r="C3856" t="s">
        <v>48</v>
      </c>
      <c r="D3856" t="s">
        <v>65</v>
      </c>
      <c r="E3856" t="s">
        <v>19</v>
      </c>
      <c r="F3856" t="s">
        <v>16</v>
      </c>
      <c r="G3856">
        <v>8</v>
      </c>
      <c r="H3856" s="4">
        <v>200</v>
      </c>
      <c r="I3856" s="3">
        <v>0.1</v>
      </c>
      <c r="J3856" t="s">
        <v>72</v>
      </c>
      <c r="K3856" t="s">
        <v>59</v>
      </c>
      <c r="L3856" t="s">
        <v>34</v>
      </c>
      <c r="M3856" s="4">
        <f>+TablaVentas[[#This Row],[Cantidad]]*TablaVentas[[#This Row],[Precio_unitario]]*(1-TablaVentas[[#This Row],[Descuento]])</f>
        <v>1440</v>
      </c>
    </row>
    <row r="3857" spans="1:13" x14ac:dyDescent="0.25">
      <c r="A3857" t="s">
        <v>3927</v>
      </c>
      <c r="B3857">
        <v>45788</v>
      </c>
      <c r="C3857" t="s">
        <v>46</v>
      </c>
      <c r="D3857" t="s">
        <v>64</v>
      </c>
      <c r="E3857" t="s">
        <v>17</v>
      </c>
      <c r="F3857" t="s">
        <v>18</v>
      </c>
      <c r="G3857">
        <v>24</v>
      </c>
      <c r="H3857" s="4">
        <v>1200</v>
      </c>
      <c r="I3857" s="3">
        <v>0.3</v>
      </c>
      <c r="J3857" t="s">
        <v>70</v>
      </c>
      <c r="K3857" t="s">
        <v>58</v>
      </c>
      <c r="L3857" t="s">
        <v>30</v>
      </c>
      <c r="M3857" s="4">
        <f>+TablaVentas[[#This Row],[Cantidad]]*TablaVentas[[#This Row],[Precio_unitario]]*(1-TablaVentas[[#This Row],[Descuento]])</f>
        <v>20160</v>
      </c>
    </row>
    <row r="3858" spans="1:13" x14ac:dyDescent="0.25">
      <c r="A3858" t="s">
        <v>3928</v>
      </c>
      <c r="B3858">
        <v>45850</v>
      </c>
      <c r="C3858" t="s">
        <v>46</v>
      </c>
      <c r="D3858" t="s">
        <v>63</v>
      </c>
      <c r="E3858" t="s">
        <v>15</v>
      </c>
      <c r="F3858" t="s">
        <v>16</v>
      </c>
      <c r="G3858">
        <v>27</v>
      </c>
      <c r="H3858" s="4">
        <v>50</v>
      </c>
      <c r="I3858" s="3">
        <v>0.1</v>
      </c>
      <c r="J3858" t="s">
        <v>74</v>
      </c>
      <c r="K3858" t="s">
        <v>60</v>
      </c>
      <c r="L3858" t="s">
        <v>37</v>
      </c>
      <c r="M3858" s="4">
        <f>+TablaVentas[[#This Row],[Cantidad]]*TablaVentas[[#This Row],[Precio_unitario]]*(1-TablaVentas[[#This Row],[Descuento]])</f>
        <v>1215</v>
      </c>
    </row>
    <row r="3859" spans="1:13" x14ac:dyDescent="0.25">
      <c r="A3859" t="s">
        <v>3929</v>
      </c>
      <c r="B3859">
        <v>45880</v>
      </c>
      <c r="C3859" t="s">
        <v>48</v>
      </c>
      <c r="D3859" t="s">
        <v>63</v>
      </c>
      <c r="E3859" t="s">
        <v>15</v>
      </c>
      <c r="F3859" t="s">
        <v>16</v>
      </c>
      <c r="G3859">
        <v>32</v>
      </c>
      <c r="H3859" s="4">
        <v>50</v>
      </c>
      <c r="I3859" s="3">
        <v>0.1</v>
      </c>
      <c r="J3859" t="s">
        <v>70</v>
      </c>
      <c r="K3859" t="s">
        <v>59</v>
      </c>
      <c r="L3859" t="s">
        <v>34</v>
      </c>
      <c r="M3859" s="4">
        <f>+TablaVentas[[#This Row],[Cantidad]]*TablaVentas[[#This Row],[Precio_unitario]]*(1-TablaVentas[[#This Row],[Descuento]])</f>
        <v>1440</v>
      </c>
    </row>
    <row r="3860" spans="1:13" x14ac:dyDescent="0.25">
      <c r="A3860" t="s">
        <v>3930</v>
      </c>
      <c r="B3860">
        <v>45968</v>
      </c>
      <c r="C3860" t="s">
        <v>46</v>
      </c>
      <c r="D3860" t="s">
        <v>64</v>
      </c>
      <c r="E3860" t="s">
        <v>17</v>
      </c>
      <c r="F3860" t="s">
        <v>18</v>
      </c>
      <c r="G3860">
        <v>37</v>
      </c>
      <c r="H3860" s="4">
        <v>1200</v>
      </c>
      <c r="I3860" s="3">
        <v>0.3</v>
      </c>
      <c r="J3860" t="s">
        <v>70</v>
      </c>
      <c r="K3860" t="s">
        <v>61</v>
      </c>
      <c r="L3860" t="s">
        <v>56</v>
      </c>
      <c r="M3860" s="4">
        <f>+TablaVentas[[#This Row],[Cantidad]]*TablaVentas[[#This Row],[Precio_unitario]]*(1-TablaVentas[[#This Row],[Descuento]])</f>
        <v>31079.999999999996</v>
      </c>
    </row>
    <row r="3861" spans="1:13" x14ac:dyDescent="0.25">
      <c r="A3861" t="s">
        <v>3931</v>
      </c>
      <c r="B3861">
        <v>45740</v>
      </c>
      <c r="C3861" t="s">
        <v>45</v>
      </c>
      <c r="D3861" t="s">
        <v>64</v>
      </c>
      <c r="E3861" t="s">
        <v>17</v>
      </c>
      <c r="F3861" t="s">
        <v>18</v>
      </c>
      <c r="G3861">
        <v>15</v>
      </c>
      <c r="H3861" s="4">
        <v>1200</v>
      </c>
      <c r="I3861" s="3">
        <v>0.3</v>
      </c>
      <c r="J3861" t="s">
        <v>74</v>
      </c>
      <c r="K3861" t="s">
        <v>58</v>
      </c>
      <c r="L3861" t="s">
        <v>30</v>
      </c>
      <c r="M3861" s="4">
        <f>+TablaVentas[[#This Row],[Cantidad]]*TablaVentas[[#This Row],[Precio_unitario]]*(1-TablaVentas[[#This Row],[Descuento]])</f>
        <v>12600</v>
      </c>
    </row>
    <row r="3862" spans="1:13" x14ac:dyDescent="0.25">
      <c r="A3862" t="s">
        <v>3932</v>
      </c>
      <c r="B3862">
        <v>45682</v>
      </c>
      <c r="C3862" t="s">
        <v>48</v>
      </c>
      <c r="D3862" t="s">
        <v>66</v>
      </c>
      <c r="E3862" t="s">
        <v>20</v>
      </c>
      <c r="F3862" t="s">
        <v>21</v>
      </c>
      <c r="G3862">
        <v>33</v>
      </c>
      <c r="H3862" s="4">
        <v>800</v>
      </c>
      <c r="I3862" s="3">
        <v>0.2</v>
      </c>
      <c r="J3862" t="s">
        <v>70</v>
      </c>
      <c r="K3862" t="s">
        <v>58</v>
      </c>
      <c r="L3862" t="s">
        <v>30</v>
      </c>
      <c r="M3862" s="4">
        <f>+TablaVentas[[#This Row],[Cantidad]]*TablaVentas[[#This Row],[Precio_unitario]]*(1-TablaVentas[[#This Row],[Descuento]])</f>
        <v>21120</v>
      </c>
    </row>
    <row r="3863" spans="1:13" x14ac:dyDescent="0.25">
      <c r="A3863" t="s">
        <v>3933</v>
      </c>
      <c r="B3863">
        <v>46004</v>
      </c>
      <c r="C3863" t="s">
        <v>47</v>
      </c>
      <c r="D3863" t="s">
        <v>63</v>
      </c>
      <c r="E3863" t="s">
        <v>15</v>
      </c>
      <c r="F3863" t="s">
        <v>16</v>
      </c>
      <c r="G3863">
        <v>42</v>
      </c>
      <c r="H3863" s="4">
        <v>50</v>
      </c>
      <c r="I3863" s="3">
        <v>0.1</v>
      </c>
      <c r="J3863" t="s">
        <v>74</v>
      </c>
      <c r="K3863" t="s">
        <v>62</v>
      </c>
      <c r="L3863" t="s">
        <v>57</v>
      </c>
      <c r="M3863" s="4">
        <f>+TablaVentas[[#This Row],[Cantidad]]*TablaVentas[[#This Row],[Precio_unitario]]*(1-TablaVentas[[#This Row],[Descuento]])</f>
        <v>1890</v>
      </c>
    </row>
    <row r="3864" spans="1:13" x14ac:dyDescent="0.25">
      <c r="A3864" t="s">
        <v>3934</v>
      </c>
      <c r="B3864">
        <v>45715</v>
      </c>
      <c r="C3864" t="s">
        <v>48</v>
      </c>
      <c r="D3864" t="s">
        <v>66</v>
      </c>
      <c r="E3864" t="s">
        <v>20</v>
      </c>
      <c r="F3864" t="s">
        <v>21</v>
      </c>
      <c r="G3864">
        <v>34</v>
      </c>
      <c r="H3864" s="4">
        <v>800</v>
      </c>
      <c r="I3864" s="3">
        <v>0.2</v>
      </c>
      <c r="J3864" t="s">
        <v>72</v>
      </c>
      <c r="K3864" t="s">
        <v>58</v>
      </c>
      <c r="L3864" t="s">
        <v>30</v>
      </c>
      <c r="M3864" s="4">
        <f>+TablaVentas[[#This Row],[Cantidad]]*TablaVentas[[#This Row],[Precio_unitario]]*(1-TablaVentas[[#This Row],[Descuento]])</f>
        <v>21760</v>
      </c>
    </row>
    <row r="3865" spans="1:13" x14ac:dyDescent="0.25">
      <c r="A3865" t="s">
        <v>3935</v>
      </c>
      <c r="B3865">
        <v>45883</v>
      </c>
      <c r="C3865" t="s">
        <v>47</v>
      </c>
      <c r="D3865" t="s">
        <v>65</v>
      </c>
      <c r="E3865" t="s">
        <v>19</v>
      </c>
      <c r="F3865" t="s">
        <v>16</v>
      </c>
      <c r="G3865">
        <v>23</v>
      </c>
      <c r="H3865" s="4">
        <v>200</v>
      </c>
      <c r="I3865" s="3">
        <v>0.1</v>
      </c>
      <c r="J3865" t="s">
        <v>74</v>
      </c>
      <c r="K3865" t="s">
        <v>59</v>
      </c>
      <c r="L3865" t="s">
        <v>34</v>
      </c>
      <c r="M3865" s="4">
        <f>+TablaVentas[[#This Row],[Cantidad]]*TablaVentas[[#This Row],[Precio_unitario]]*(1-TablaVentas[[#This Row],[Descuento]])</f>
        <v>4140</v>
      </c>
    </row>
    <row r="3866" spans="1:13" x14ac:dyDescent="0.25">
      <c r="A3866" t="s">
        <v>3936</v>
      </c>
      <c r="B3866">
        <v>45957</v>
      </c>
      <c r="C3866" t="s">
        <v>47</v>
      </c>
      <c r="D3866" t="s">
        <v>66</v>
      </c>
      <c r="E3866" t="s">
        <v>20</v>
      </c>
      <c r="F3866" t="s">
        <v>21</v>
      </c>
      <c r="G3866">
        <v>10</v>
      </c>
      <c r="H3866" s="4">
        <v>800</v>
      </c>
      <c r="I3866" s="3">
        <v>0.2</v>
      </c>
      <c r="J3866" t="s">
        <v>72</v>
      </c>
      <c r="K3866" t="s">
        <v>59</v>
      </c>
      <c r="L3866" t="s">
        <v>34</v>
      </c>
      <c r="M3866" s="4">
        <f>+TablaVentas[[#This Row],[Cantidad]]*TablaVentas[[#This Row],[Precio_unitario]]*(1-TablaVentas[[#This Row],[Descuento]])</f>
        <v>6400</v>
      </c>
    </row>
    <row r="3867" spans="1:13" x14ac:dyDescent="0.25">
      <c r="A3867" t="s">
        <v>3937</v>
      </c>
      <c r="B3867">
        <v>45851</v>
      </c>
      <c r="C3867" t="s">
        <v>47</v>
      </c>
      <c r="D3867" t="s">
        <v>65</v>
      </c>
      <c r="E3867" t="s">
        <v>19</v>
      </c>
      <c r="F3867" t="s">
        <v>16</v>
      </c>
      <c r="G3867">
        <v>45</v>
      </c>
      <c r="H3867" s="4">
        <v>200</v>
      </c>
      <c r="I3867" s="3">
        <v>0.1</v>
      </c>
      <c r="J3867" t="s">
        <v>74</v>
      </c>
      <c r="K3867" t="s">
        <v>60</v>
      </c>
      <c r="L3867" t="s">
        <v>37</v>
      </c>
      <c r="M3867" s="4">
        <f>+TablaVentas[[#This Row],[Cantidad]]*TablaVentas[[#This Row],[Precio_unitario]]*(1-TablaVentas[[#This Row],[Descuento]])</f>
        <v>8100</v>
      </c>
    </row>
    <row r="3868" spans="1:13" x14ac:dyDescent="0.25">
      <c r="A3868" t="s">
        <v>3938</v>
      </c>
      <c r="B3868">
        <v>45735</v>
      </c>
      <c r="C3868" t="s">
        <v>47</v>
      </c>
      <c r="D3868" t="s">
        <v>65</v>
      </c>
      <c r="E3868" t="s">
        <v>19</v>
      </c>
      <c r="F3868" t="s">
        <v>16</v>
      </c>
      <c r="G3868">
        <v>42</v>
      </c>
      <c r="H3868" s="4">
        <v>200</v>
      </c>
      <c r="I3868" s="3">
        <v>0.1</v>
      </c>
      <c r="J3868" t="s">
        <v>70</v>
      </c>
      <c r="K3868" t="s">
        <v>58</v>
      </c>
      <c r="L3868" t="s">
        <v>30</v>
      </c>
      <c r="M3868" s="4">
        <f>+TablaVentas[[#This Row],[Cantidad]]*TablaVentas[[#This Row],[Precio_unitario]]*(1-TablaVentas[[#This Row],[Descuento]])</f>
        <v>7560</v>
      </c>
    </row>
    <row r="3869" spans="1:13" x14ac:dyDescent="0.25">
      <c r="A3869" t="s">
        <v>3939</v>
      </c>
      <c r="B3869">
        <v>45983</v>
      </c>
      <c r="C3869" t="s">
        <v>45</v>
      </c>
      <c r="D3869" t="s">
        <v>66</v>
      </c>
      <c r="E3869" t="s">
        <v>20</v>
      </c>
      <c r="F3869" t="s">
        <v>21</v>
      </c>
      <c r="G3869">
        <v>42</v>
      </c>
      <c r="H3869" s="4">
        <v>800</v>
      </c>
      <c r="I3869" s="3">
        <v>0.2</v>
      </c>
      <c r="J3869" t="s">
        <v>74</v>
      </c>
      <c r="K3869" t="s">
        <v>61</v>
      </c>
      <c r="L3869" t="s">
        <v>56</v>
      </c>
      <c r="M3869" s="4">
        <f>+TablaVentas[[#This Row],[Cantidad]]*TablaVentas[[#This Row],[Precio_unitario]]*(1-TablaVentas[[#This Row],[Descuento]])</f>
        <v>26880</v>
      </c>
    </row>
    <row r="3870" spans="1:13" x14ac:dyDescent="0.25">
      <c r="A3870" t="s">
        <v>3940</v>
      </c>
      <c r="B3870">
        <v>45892</v>
      </c>
      <c r="C3870" t="s">
        <v>46</v>
      </c>
      <c r="D3870" t="s">
        <v>63</v>
      </c>
      <c r="E3870" t="s">
        <v>15</v>
      </c>
      <c r="F3870" t="s">
        <v>16</v>
      </c>
      <c r="G3870">
        <v>22</v>
      </c>
      <c r="H3870" s="4">
        <v>50</v>
      </c>
      <c r="I3870" s="3">
        <v>0.1</v>
      </c>
      <c r="J3870" t="s">
        <v>74</v>
      </c>
      <c r="K3870" t="s">
        <v>58</v>
      </c>
      <c r="L3870" t="s">
        <v>30</v>
      </c>
      <c r="M3870" s="4">
        <f>+TablaVentas[[#This Row],[Cantidad]]*TablaVentas[[#This Row],[Precio_unitario]]*(1-TablaVentas[[#This Row],[Descuento]])</f>
        <v>990</v>
      </c>
    </row>
    <row r="3871" spans="1:13" x14ac:dyDescent="0.25">
      <c r="A3871" t="s">
        <v>3941</v>
      </c>
      <c r="B3871">
        <v>45758</v>
      </c>
      <c r="C3871" t="s">
        <v>48</v>
      </c>
      <c r="D3871" t="s">
        <v>65</v>
      </c>
      <c r="E3871" t="s">
        <v>19</v>
      </c>
      <c r="F3871" t="s">
        <v>16</v>
      </c>
      <c r="G3871">
        <v>31</v>
      </c>
      <c r="H3871" s="4">
        <v>200</v>
      </c>
      <c r="I3871" s="3">
        <v>0.1</v>
      </c>
      <c r="J3871" t="s">
        <v>70</v>
      </c>
      <c r="K3871" t="s">
        <v>62</v>
      </c>
      <c r="L3871" t="s">
        <v>57</v>
      </c>
      <c r="M3871" s="4">
        <f>+TablaVentas[[#This Row],[Cantidad]]*TablaVentas[[#This Row],[Precio_unitario]]*(1-TablaVentas[[#This Row],[Descuento]])</f>
        <v>5580</v>
      </c>
    </row>
    <row r="3872" spans="1:13" x14ac:dyDescent="0.25">
      <c r="A3872" t="s">
        <v>3942</v>
      </c>
      <c r="B3872">
        <v>45679</v>
      </c>
      <c r="C3872" t="s">
        <v>48</v>
      </c>
      <c r="D3872" t="s">
        <v>64</v>
      </c>
      <c r="E3872" t="s">
        <v>17</v>
      </c>
      <c r="F3872" t="s">
        <v>18</v>
      </c>
      <c r="G3872">
        <v>36</v>
      </c>
      <c r="H3872" s="4">
        <v>1200</v>
      </c>
      <c r="I3872" s="3">
        <v>0.3</v>
      </c>
      <c r="J3872" t="s">
        <v>74</v>
      </c>
      <c r="K3872" t="s">
        <v>61</v>
      </c>
      <c r="L3872" t="s">
        <v>56</v>
      </c>
      <c r="M3872" s="4">
        <f>+TablaVentas[[#This Row],[Cantidad]]*TablaVentas[[#This Row],[Precio_unitario]]*(1-TablaVentas[[#This Row],[Descuento]])</f>
        <v>30239.999999999996</v>
      </c>
    </row>
    <row r="3873" spans="1:13" x14ac:dyDescent="0.25">
      <c r="A3873" t="s">
        <v>3943</v>
      </c>
      <c r="B3873">
        <v>45688</v>
      </c>
      <c r="C3873" t="s">
        <v>46</v>
      </c>
      <c r="D3873" t="s">
        <v>65</v>
      </c>
      <c r="E3873" t="s">
        <v>19</v>
      </c>
      <c r="F3873" t="s">
        <v>16</v>
      </c>
      <c r="G3873">
        <v>30</v>
      </c>
      <c r="H3873" s="4">
        <v>200</v>
      </c>
      <c r="I3873" s="3">
        <v>0.1</v>
      </c>
      <c r="J3873" t="s">
        <v>70</v>
      </c>
      <c r="K3873" t="s">
        <v>62</v>
      </c>
      <c r="L3873" t="s">
        <v>57</v>
      </c>
      <c r="M3873" s="4">
        <f>+TablaVentas[[#This Row],[Cantidad]]*TablaVentas[[#This Row],[Precio_unitario]]*(1-TablaVentas[[#This Row],[Descuento]])</f>
        <v>5400</v>
      </c>
    </row>
    <row r="3874" spans="1:13" x14ac:dyDescent="0.25">
      <c r="A3874" t="s">
        <v>3944</v>
      </c>
      <c r="B3874">
        <v>45836</v>
      </c>
      <c r="C3874" t="s">
        <v>47</v>
      </c>
      <c r="D3874" t="s">
        <v>66</v>
      </c>
      <c r="E3874" t="s">
        <v>20</v>
      </c>
      <c r="F3874" t="s">
        <v>21</v>
      </c>
      <c r="G3874">
        <v>17</v>
      </c>
      <c r="H3874" s="4">
        <v>800</v>
      </c>
      <c r="I3874" s="3">
        <v>0.2</v>
      </c>
      <c r="J3874" t="s">
        <v>74</v>
      </c>
      <c r="K3874" t="s">
        <v>61</v>
      </c>
      <c r="L3874" t="s">
        <v>56</v>
      </c>
      <c r="M3874" s="4">
        <f>+TablaVentas[[#This Row],[Cantidad]]*TablaVentas[[#This Row],[Precio_unitario]]*(1-TablaVentas[[#This Row],[Descuento]])</f>
        <v>10880</v>
      </c>
    </row>
    <row r="3875" spans="1:13" x14ac:dyDescent="0.25">
      <c r="A3875" t="s">
        <v>3945</v>
      </c>
      <c r="B3875">
        <v>45751</v>
      </c>
      <c r="C3875" t="s">
        <v>45</v>
      </c>
      <c r="D3875" t="s">
        <v>66</v>
      </c>
      <c r="E3875" t="s">
        <v>20</v>
      </c>
      <c r="F3875" t="s">
        <v>21</v>
      </c>
      <c r="G3875">
        <v>28</v>
      </c>
      <c r="H3875" s="4">
        <v>800</v>
      </c>
      <c r="I3875" s="3">
        <v>0.2</v>
      </c>
      <c r="J3875" t="s">
        <v>74</v>
      </c>
      <c r="K3875" t="s">
        <v>58</v>
      </c>
      <c r="L3875" t="s">
        <v>30</v>
      </c>
      <c r="M3875" s="4">
        <f>+TablaVentas[[#This Row],[Cantidad]]*TablaVentas[[#This Row],[Precio_unitario]]*(1-TablaVentas[[#This Row],[Descuento]])</f>
        <v>17920</v>
      </c>
    </row>
    <row r="3876" spans="1:13" x14ac:dyDescent="0.25">
      <c r="A3876" t="s">
        <v>3946</v>
      </c>
      <c r="B3876">
        <v>45830</v>
      </c>
      <c r="C3876" t="s">
        <v>46</v>
      </c>
      <c r="D3876" t="s">
        <v>65</v>
      </c>
      <c r="E3876" t="s">
        <v>19</v>
      </c>
      <c r="F3876" t="s">
        <v>16</v>
      </c>
      <c r="G3876">
        <v>21</v>
      </c>
      <c r="H3876" s="4">
        <v>200</v>
      </c>
      <c r="I3876" s="3">
        <v>0.1</v>
      </c>
      <c r="J3876" t="s">
        <v>74</v>
      </c>
      <c r="K3876" t="s">
        <v>60</v>
      </c>
      <c r="L3876" t="s">
        <v>37</v>
      </c>
      <c r="M3876" s="4">
        <f>+TablaVentas[[#This Row],[Cantidad]]*TablaVentas[[#This Row],[Precio_unitario]]*(1-TablaVentas[[#This Row],[Descuento]])</f>
        <v>3780</v>
      </c>
    </row>
    <row r="3877" spans="1:13" x14ac:dyDescent="0.25">
      <c r="A3877" t="s">
        <v>3947</v>
      </c>
      <c r="B3877">
        <v>45742</v>
      </c>
      <c r="C3877" t="s">
        <v>48</v>
      </c>
      <c r="D3877" t="s">
        <v>63</v>
      </c>
      <c r="E3877" t="s">
        <v>15</v>
      </c>
      <c r="F3877" t="s">
        <v>16</v>
      </c>
      <c r="G3877">
        <v>32</v>
      </c>
      <c r="H3877" s="4">
        <v>50</v>
      </c>
      <c r="I3877" s="3">
        <v>0.1</v>
      </c>
      <c r="J3877" t="s">
        <v>70</v>
      </c>
      <c r="K3877" t="s">
        <v>62</v>
      </c>
      <c r="L3877" t="s">
        <v>57</v>
      </c>
      <c r="M3877" s="4">
        <f>+TablaVentas[[#This Row],[Cantidad]]*TablaVentas[[#This Row],[Precio_unitario]]*(1-TablaVentas[[#This Row],[Descuento]])</f>
        <v>1440</v>
      </c>
    </row>
    <row r="3878" spans="1:13" x14ac:dyDescent="0.25">
      <c r="A3878" t="s">
        <v>3948</v>
      </c>
      <c r="B3878">
        <v>45921</v>
      </c>
      <c r="C3878" t="s">
        <v>45</v>
      </c>
      <c r="D3878" t="s">
        <v>63</v>
      </c>
      <c r="E3878" t="s">
        <v>15</v>
      </c>
      <c r="F3878" t="s">
        <v>16</v>
      </c>
      <c r="G3878">
        <v>24</v>
      </c>
      <c r="H3878" s="4">
        <v>50</v>
      </c>
      <c r="I3878" s="3">
        <v>0.1</v>
      </c>
      <c r="J3878" t="s">
        <v>72</v>
      </c>
      <c r="K3878" t="s">
        <v>62</v>
      </c>
      <c r="L3878" t="s">
        <v>57</v>
      </c>
      <c r="M3878" s="4">
        <f>+TablaVentas[[#This Row],[Cantidad]]*TablaVentas[[#This Row],[Precio_unitario]]*(1-TablaVentas[[#This Row],[Descuento]])</f>
        <v>1080</v>
      </c>
    </row>
    <row r="3879" spans="1:13" x14ac:dyDescent="0.25">
      <c r="A3879" t="s">
        <v>3949</v>
      </c>
      <c r="B3879">
        <v>45812</v>
      </c>
      <c r="C3879" t="s">
        <v>46</v>
      </c>
      <c r="D3879" t="s">
        <v>64</v>
      </c>
      <c r="E3879" t="s">
        <v>17</v>
      </c>
      <c r="F3879" t="s">
        <v>18</v>
      </c>
      <c r="G3879">
        <v>38</v>
      </c>
      <c r="H3879" s="4">
        <v>1200</v>
      </c>
      <c r="I3879" s="3">
        <v>0.3</v>
      </c>
      <c r="J3879" t="s">
        <v>72</v>
      </c>
      <c r="K3879" t="s">
        <v>58</v>
      </c>
      <c r="L3879" t="s">
        <v>30</v>
      </c>
      <c r="M3879" s="4">
        <f>+TablaVentas[[#This Row],[Cantidad]]*TablaVentas[[#This Row],[Precio_unitario]]*(1-TablaVentas[[#This Row],[Descuento]])</f>
        <v>31919.999999999996</v>
      </c>
    </row>
    <row r="3880" spans="1:13" x14ac:dyDescent="0.25">
      <c r="A3880" t="s">
        <v>3950</v>
      </c>
      <c r="B3880">
        <v>45694</v>
      </c>
      <c r="C3880" t="s">
        <v>48</v>
      </c>
      <c r="D3880" t="s">
        <v>63</v>
      </c>
      <c r="E3880" t="s">
        <v>15</v>
      </c>
      <c r="F3880" t="s">
        <v>16</v>
      </c>
      <c r="G3880">
        <v>30</v>
      </c>
      <c r="H3880" s="4">
        <v>50</v>
      </c>
      <c r="I3880" s="3">
        <v>0.1</v>
      </c>
      <c r="J3880" t="s">
        <v>72</v>
      </c>
      <c r="K3880" t="s">
        <v>62</v>
      </c>
      <c r="L3880" t="s">
        <v>57</v>
      </c>
      <c r="M3880" s="4">
        <f>+TablaVentas[[#This Row],[Cantidad]]*TablaVentas[[#This Row],[Precio_unitario]]*(1-TablaVentas[[#This Row],[Descuento]])</f>
        <v>1350</v>
      </c>
    </row>
    <row r="3881" spans="1:13" x14ac:dyDescent="0.25">
      <c r="A3881" t="s">
        <v>3951</v>
      </c>
      <c r="B3881">
        <v>45669</v>
      </c>
      <c r="C3881" t="s">
        <v>47</v>
      </c>
      <c r="D3881" t="s">
        <v>64</v>
      </c>
      <c r="E3881" t="s">
        <v>17</v>
      </c>
      <c r="F3881" t="s">
        <v>18</v>
      </c>
      <c r="G3881">
        <v>11</v>
      </c>
      <c r="H3881" s="4">
        <v>1200</v>
      </c>
      <c r="I3881" s="3">
        <v>0.3</v>
      </c>
      <c r="J3881" t="s">
        <v>72</v>
      </c>
      <c r="K3881" t="s">
        <v>58</v>
      </c>
      <c r="L3881" t="s">
        <v>30</v>
      </c>
      <c r="M3881" s="4">
        <f>+TablaVentas[[#This Row],[Cantidad]]*TablaVentas[[#This Row],[Precio_unitario]]*(1-TablaVentas[[#This Row],[Descuento]])</f>
        <v>9240</v>
      </c>
    </row>
    <row r="3882" spans="1:13" x14ac:dyDescent="0.25">
      <c r="A3882" t="s">
        <v>3952</v>
      </c>
      <c r="B3882">
        <v>45826</v>
      </c>
      <c r="C3882" t="s">
        <v>48</v>
      </c>
      <c r="D3882" t="s">
        <v>64</v>
      </c>
      <c r="E3882" t="s">
        <v>17</v>
      </c>
      <c r="F3882" t="s">
        <v>18</v>
      </c>
      <c r="G3882">
        <v>24</v>
      </c>
      <c r="H3882" s="4">
        <v>1200</v>
      </c>
      <c r="I3882" s="3">
        <v>0.3</v>
      </c>
      <c r="J3882" t="s">
        <v>72</v>
      </c>
      <c r="K3882" t="s">
        <v>58</v>
      </c>
      <c r="L3882" t="s">
        <v>30</v>
      </c>
      <c r="M3882" s="4">
        <f>+TablaVentas[[#This Row],[Cantidad]]*TablaVentas[[#This Row],[Precio_unitario]]*(1-TablaVentas[[#This Row],[Descuento]])</f>
        <v>20160</v>
      </c>
    </row>
    <row r="3883" spans="1:13" x14ac:dyDescent="0.25">
      <c r="A3883" t="s">
        <v>3953</v>
      </c>
      <c r="B3883">
        <v>45856</v>
      </c>
      <c r="C3883" t="s">
        <v>47</v>
      </c>
      <c r="D3883" t="s">
        <v>66</v>
      </c>
      <c r="E3883" t="s">
        <v>20</v>
      </c>
      <c r="F3883" t="s">
        <v>21</v>
      </c>
      <c r="G3883">
        <v>11</v>
      </c>
      <c r="H3883" s="4">
        <v>800</v>
      </c>
      <c r="I3883" s="3">
        <v>0.2</v>
      </c>
      <c r="J3883" t="s">
        <v>70</v>
      </c>
      <c r="K3883" t="s">
        <v>61</v>
      </c>
      <c r="L3883" t="s">
        <v>56</v>
      </c>
      <c r="M3883" s="4">
        <f>+TablaVentas[[#This Row],[Cantidad]]*TablaVentas[[#This Row],[Precio_unitario]]*(1-TablaVentas[[#This Row],[Descuento]])</f>
        <v>7040</v>
      </c>
    </row>
    <row r="3884" spans="1:13" x14ac:dyDescent="0.25">
      <c r="A3884" t="s">
        <v>3954</v>
      </c>
      <c r="B3884">
        <v>45878</v>
      </c>
      <c r="C3884" t="s">
        <v>47</v>
      </c>
      <c r="D3884" t="s">
        <v>65</v>
      </c>
      <c r="E3884" t="s">
        <v>19</v>
      </c>
      <c r="F3884" t="s">
        <v>16</v>
      </c>
      <c r="G3884">
        <v>14</v>
      </c>
      <c r="H3884" s="4">
        <v>200</v>
      </c>
      <c r="I3884" s="3">
        <v>0.1</v>
      </c>
      <c r="J3884" t="s">
        <v>74</v>
      </c>
      <c r="K3884" t="s">
        <v>61</v>
      </c>
      <c r="L3884" t="s">
        <v>56</v>
      </c>
      <c r="M3884" s="4">
        <f>+TablaVentas[[#This Row],[Cantidad]]*TablaVentas[[#This Row],[Precio_unitario]]*(1-TablaVentas[[#This Row],[Descuento]])</f>
        <v>2520</v>
      </c>
    </row>
    <row r="3885" spans="1:13" x14ac:dyDescent="0.25">
      <c r="A3885" t="s">
        <v>3955</v>
      </c>
      <c r="B3885">
        <v>45892</v>
      </c>
      <c r="C3885" t="s">
        <v>46</v>
      </c>
      <c r="D3885" t="s">
        <v>65</v>
      </c>
      <c r="E3885" t="s">
        <v>19</v>
      </c>
      <c r="F3885" t="s">
        <v>16</v>
      </c>
      <c r="G3885">
        <v>19</v>
      </c>
      <c r="H3885" s="4">
        <v>200</v>
      </c>
      <c r="I3885" s="3">
        <v>0.1</v>
      </c>
      <c r="J3885" t="s">
        <v>74</v>
      </c>
      <c r="K3885" t="s">
        <v>60</v>
      </c>
      <c r="L3885" t="s">
        <v>37</v>
      </c>
      <c r="M3885" s="4">
        <f>+TablaVentas[[#This Row],[Cantidad]]*TablaVentas[[#This Row],[Precio_unitario]]*(1-TablaVentas[[#This Row],[Descuento]])</f>
        <v>3420</v>
      </c>
    </row>
    <row r="3886" spans="1:13" x14ac:dyDescent="0.25">
      <c r="A3886" t="s">
        <v>3956</v>
      </c>
      <c r="B3886">
        <v>46018</v>
      </c>
      <c r="C3886" t="s">
        <v>48</v>
      </c>
      <c r="D3886" t="s">
        <v>65</v>
      </c>
      <c r="E3886" t="s">
        <v>19</v>
      </c>
      <c r="F3886" t="s">
        <v>16</v>
      </c>
      <c r="G3886">
        <v>5</v>
      </c>
      <c r="H3886" s="4">
        <v>200</v>
      </c>
      <c r="I3886" s="3">
        <v>0.1</v>
      </c>
      <c r="J3886" t="s">
        <v>70</v>
      </c>
      <c r="K3886" t="s">
        <v>60</v>
      </c>
      <c r="L3886" t="s">
        <v>37</v>
      </c>
      <c r="M3886" s="4">
        <f>+TablaVentas[[#This Row],[Cantidad]]*TablaVentas[[#This Row],[Precio_unitario]]*(1-TablaVentas[[#This Row],[Descuento]])</f>
        <v>900</v>
      </c>
    </row>
    <row r="3887" spans="1:13" x14ac:dyDescent="0.25">
      <c r="A3887" t="s">
        <v>3957</v>
      </c>
      <c r="B3887">
        <v>45815</v>
      </c>
      <c r="C3887" t="s">
        <v>46</v>
      </c>
      <c r="D3887" t="s">
        <v>63</v>
      </c>
      <c r="E3887" t="s">
        <v>15</v>
      </c>
      <c r="F3887" t="s">
        <v>16</v>
      </c>
      <c r="G3887">
        <v>29</v>
      </c>
      <c r="H3887" s="4">
        <v>50</v>
      </c>
      <c r="I3887" s="3">
        <v>0.1</v>
      </c>
      <c r="J3887" t="s">
        <v>74</v>
      </c>
      <c r="K3887" t="s">
        <v>60</v>
      </c>
      <c r="L3887" t="s">
        <v>37</v>
      </c>
      <c r="M3887" s="4">
        <f>+TablaVentas[[#This Row],[Cantidad]]*TablaVentas[[#This Row],[Precio_unitario]]*(1-TablaVentas[[#This Row],[Descuento]])</f>
        <v>1305</v>
      </c>
    </row>
    <row r="3888" spans="1:13" x14ac:dyDescent="0.25">
      <c r="A3888" t="s">
        <v>3958</v>
      </c>
      <c r="B3888">
        <v>45824</v>
      </c>
      <c r="C3888" t="s">
        <v>47</v>
      </c>
      <c r="D3888" t="s">
        <v>65</v>
      </c>
      <c r="E3888" t="s">
        <v>19</v>
      </c>
      <c r="F3888" t="s">
        <v>16</v>
      </c>
      <c r="G3888">
        <v>8</v>
      </c>
      <c r="H3888" s="4">
        <v>200</v>
      </c>
      <c r="I3888" s="3">
        <v>0.1</v>
      </c>
      <c r="J3888" t="s">
        <v>72</v>
      </c>
      <c r="K3888" t="s">
        <v>59</v>
      </c>
      <c r="L3888" t="s">
        <v>34</v>
      </c>
      <c r="M3888" s="4">
        <f>+TablaVentas[[#This Row],[Cantidad]]*TablaVentas[[#This Row],[Precio_unitario]]*(1-TablaVentas[[#This Row],[Descuento]])</f>
        <v>1440</v>
      </c>
    </row>
    <row r="3889" spans="1:13" x14ac:dyDescent="0.25">
      <c r="A3889" t="s">
        <v>3959</v>
      </c>
      <c r="B3889">
        <v>46000</v>
      </c>
      <c r="C3889" t="s">
        <v>48</v>
      </c>
      <c r="D3889" t="s">
        <v>65</v>
      </c>
      <c r="E3889" t="s">
        <v>19</v>
      </c>
      <c r="F3889" t="s">
        <v>16</v>
      </c>
      <c r="G3889">
        <v>10</v>
      </c>
      <c r="H3889" s="4">
        <v>200</v>
      </c>
      <c r="I3889" s="3">
        <v>0.1</v>
      </c>
      <c r="J3889" t="s">
        <v>74</v>
      </c>
      <c r="K3889" t="s">
        <v>60</v>
      </c>
      <c r="L3889" t="s">
        <v>37</v>
      </c>
      <c r="M3889" s="4">
        <f>+TablaVentas[[#This Row],[Cantidad]]*TablaVentas[[#This Row],[Precio_unitario]]*(1-TablaVentas[[#This Row],[Descuento]])</f>
        <v>1800</v>
      </c>
    </row>
    <row r="3890" spans="1:13" x14ac:dyDescent="0.25">
      <c r="A3890" t="s">
        <v>3960</v>
      </c>
      <c r="B3890">
        <v>45723</v>
      </c>
      <c r="C3890" t="s">
        <v>47</v>
      </c>
      <c r="D3890" t="s">
        <v>63</v>
      </c>
      <c r="E3890" t="s">
        <v>15</v>
      </c>
      <c r="F3890" t="s">
        <v>16</v>
      </c>
      <c r="G3890">
        <v>38</v>
      </c>
      <c r="H3890" s="4">
        <v>50</v>
      </c>
      <c r="I3890" s="3">
        <v>0.1</v>
      </c>
      <c r="J3890" t="s">
        <v>74</v>
      </c>
      <c r="K3890" t="s">
        <v>59</v>
      </c>
      <c r="L3890" t="s">
        <v>34</v>
      </c>
      <c r="M3890" s="4">
        <f>+TablaVentas[[#This Row],[Cantidad]]*TablaVentas[[#This Row],[Precio_unitario]]*(1-TablaVentas[[#This Row],[Descuento]])</f>
        <v>1710</v>
      </c>
    </row>
    <row r="3891" spans="1:13" x14ac:dyDescent="0.25">
      <c r="A3891" t="s">
        <v>3961</v>
      </c>
      <c r="B3891">
        <v>45695</v>
      </c>
      <c r="C3891" t="s">
        <v>46</v>
      </c>
      <c r="D3891" t="s">
        <v>64</v>
      </c>
      <c r="E3891" t="s">
        <v>17</v>
      </c>
      <c r="F3891" t="s">
        <v>18</v>
      </c>
      <c r="G3891">
        <v>25</v>
      </c>
      <c r="H3891" s="4">
        <v>1200</v>
      </c>
      <c r="I3891" s="3">
        <v>0.3</v>
      </c>
      <c r="J3891" t="s">
        <v>70</v>
      </c>
      <c r="K3891" t="s">
        <v>60</v>
      </c>
      <c r="L3891" t="s">
        <v>37</v>
      </c>
      <c r="M3891" s="4">
        <f>+TablaVentas[[#This Row],[Cantidad]]*TablaVentas[[#This Row],[Precio_unitario]]*(1-TablaVentas[[#This Row],[Descuento]])</f>
        <v>21000</v>
      </c>
    </row>
    <row r="3892" spans="1:13" x14ac:dyDescent="0.25">
      <c r="A3892" t="s">
        <v>3962</v>
      </c>
      <c r="B3892">
        <v>45800</v>
      </c>
      <c r="C3892" t="s">
        <v>47</v>
      </c>
      <c r="D3892" t="s">
        <v>63</v>
      </c>
      <c r="E3892" t="s">
        <v>15</v>
      </c>
      <c r="F3892" t="s">
        <v>16</v>
      </c>
      <c r="G3892">
        <v>7</v>
      </c>
      <c r="H3892" s="4">
        <v>50</v>
      </c>
      <c r="I3892" s="3">
        <v>0.1</v>
      </c>
      <c r="J3892" t="s">
        <v>74</v>
      </c>
      <c r="K3892" t="s">
        <v>61</v>
      </c>
      <c r="L3892" t="s">
        <v>56</v>
      </c>
      <c r="M3892" s="4">
        <f>+TablaVentas[[#This Row],[Cantidad]]*TablaVentas[[#This Row],[Precio_unitario]]*(1-TablaVentas[[#This Row],[Descuento]])</f>
        <v>315</v>
      </c>
    </row>
    <row r="3893" spans="1:13" x14ac:dyDescent="0.25">
      <c r="A3893" t="s">
        <v>3963</v>
      </c>
      <c r="B3893">
        <v>45746</v>
      </c>
      <c r="C3893" t="s">
        <v>47</v>
      </c>
      <c r="D3893" t="s">
        <v>66</v>
      </c>
      <c r="E3893" t="s">
        <v>20</v>
      </c>
      <c r="F3893" t="s">
        <v>21</v>
      </c>
      <c r="G3893">
        <v>44</v>
      </c>
      <c r="H3893" s="4">
        <v>800</v>
      </c>
      <c r="I3893" s="3">
        <v>0.2</v>
      </c>
      <c r="J3893" t="s">
        <v>70</v>
      </c>
      <c r="K3893" t="s">
        <v>62</v>
      </c>
      <c r="L3893" t="s">
        <v>57</v>
      </c>
      <c r="M3893" s="4">
        <f>+TablaVentas[[#This Row],[Cantidad]]*TablaVentas[[#This Row],[Precio_unitario]]*(1-TablaVentas[[#This Row],[Descuento]])</f>
        <v>28160</v>
      </c>
    </row>
    <row r="3894" spans="1:13" x14ac:dyDescent="0.25">
      <c r="A3894" t="s">
        <v>3964</v>
      </c>
      <c r="B3894">
        <v>45831</v>
      </c>
      <c r="C3894" t="s">
        <v>47</v>
      </c>
      <c r="D3894" t="s">
        <v>66</v>
      </c>
      <c r="E3894" t="s">
        <v>20</v>
      </c>
      <c r="F3894" t="s">
        <v>21</v>
      </c>
      <c r="G3894">
        <v>11</v>
      </c>
      <c r="H3894" s="4">
        <v>800</v>
      </c>
      <c r="I3894" s="3">
        <v>0.2</v>
      </c>
      <c r="J3894" t="s">
        <v>74</v>
      </c>
      <c r="K3894" t="s">
        <v>61</v>
      </c>
      <c r="L3894" t="s">
        <v>56</v>
      </c>
      <c r="M3894" s="4">
        <f>+TablaVentas[[#This Row],[Cantidad]]*TablaVentas[[#This Row],[Precio_unitario]]*(1-TablaVentas[[#This Row],[Descuento]])</f>
        <v>7040</v>
      </c>
    </row>
    <row r="3895" spans="1:13" x14ac:dyDescent="0.25">
      <c r="A3895" t="s">
        <v>3965</v>
      </c>
      <c r="B3895">
        <v>45761</v>
      </c>
      <c r="C3895" t="s">
        <v>48</v>
      </c>
      <c r="D3895" t="s">
        <v>64</v>
      </c>
      <c r="E3895" t="s">
        <v>17</v>
      </c>
      <c r="F3895" t="s">
        <v>18</v>
      </c>
      <c r="G3895">
        <v>14</v>
      </c>
      <c r="H3895" s="4">
        <v>1200</v>
      </c>
      <c r="I3895" s="3">
        <v>0.3</v>
      </c>
      <c r="J3895" t="s">
        <v>72</v>
      </c>
      <c r="K3895" t="s">
        <v>58</v>
      </c>
      <c r="L3895" t="s">
        <v>30</v>
      </c>
      <c r="M3895" s="4">
        <f>+TablaVentas[[#This Row],[Cantidad]]*TablaVentas[[#This Row],[Precio_unitario]]*(1-TablaVentas[[#This Row],[Descuento]])</f>
        <v>11760</v>
      </c>
    </row>
    <row r="3896" spans="1:13" x14ac:dyDescent="0.25">
      <c r="A3896" t="s">
        <v>3966</v>
      </c>
      <c r="B3896">
        <v>45942</v>
      </c>
      <c r="C3896" t="s">
        <v>46</v>
      </c>
      <c r="D3896" t="s">
        <v>65</v>
      </c>
      <c r="E3896" t="s">
        <v>19</v>
      </c>
      <c r="F3896" t="s">
        <v>16</v>
      </c>
      <c r="G3896">
        <v>45</v>
      </c>
      <c r="H3896" s="4">
        <v>200</v>
      </c>
      <c r="I3896" s="3">
        <v>0.1</v>
      </c>
      <c r="J3896" t="s">
        <v>74</v>
      </c>
      <c r="K3896" t="s">
        <v>59</v>
      </c>
      <c r="L3896" t="s">
        <v>34</v>
      </c>
      <c r="M3896" s="4">
        <f>+TablaVentas[[#This Row],[Cantidad]]*TablaVentas[[#This Row],[Precio_unitario]]*(1-TablaVentas[[#This Row],[Descuento]])</f>
        <v>8100</v>
      </c>
    </row>
    <row r="3897" spans="1:13" x14ac:dyDescent="0.25">
      <c r="A3897" t="s">
        <v>3967</v>
      </c>
      <c r="B3897">
        <v>45785</v>
      </c>
      <c r="C3897" t="s">
        <v>48</v>
      </c>
      <c r="D3897" t="s">
        <v>65</v>
      </c>
      <c r="E3897" t="s">
        <v>19</v>
      </c>
      <c r="F3897" t="s">
        <v>16</v>
      </c>
      <c r="G3897">
        <v>44</v>
      </c>
      <c r="H3897" s="4">
        <v>200</v>
      </c>
      <c r="I3897" s="3">
        <v>0.1</v>
      </c>
      <c r="J3897" t="s">
        <v>72</v>
      </c>
      <c r="K3897" t="s">
        <v>58</v>
      </c>
      <c r="L3897" t="s">
        <v>30</v>
      </c>
      <c r="M3897" s="4">
        <f>+TablaVentas[[#This Row],[Cantidad]]*TablaVentas[[#This Row],[Precio_unitario]]*(1-TablaVentas[[#This Row],[Descuento]])</f>
        <v>7920</v>
      </c>
    </row>
    <row r="3898" spans="1:13" x14ac:dyDescent="0.25">
      <c r="A3898" t="s">
        <v>3968</v>
      </c>
      <c r="B3898">
        <v>45670</v>
      </c>
      <c r="C3898" t="s">
        <v>48</v>
      </c>
      <c r="D3898" t="s">
        <v>65</v>
      </c>
      <c r="E3898" t="s">
        <v>19</v>
      </c>
      <c r="F3898" t="s">
        <v>16</v>
      </c>
      <c r="G3898">
        <v>33</v>
      </c>
      <c r="H3898" s="4">
        <v>200</v>
      </c>
      <c r="I3898" s="3">
        <v>0.1</v>
      </c>
      <c r="J3898" t="s">
        <v>74</v>
      </c>
      <c r="K3898" t="s">
        <v>59</v>
      </c>
      <c r="L3898" t="s">
        <v>34</v>
      </c>
      <c r="M3898" s="4">
        <f>+TablaVentas[[#This Row],[Cantidad]]*TablaVentas[[#This Row],[Precio_unitario]]*(1-TablaVentas[[#This Row],[Descuento]])</f>
        <v>5940</v>
      </c>
    </row>
    <row r="3899" spans="1:13" x14ac:dyDescent="0.25">
      <c r="A3899" t="s">
        <v>3969</v>
      </c>
      <c r="B3899">
        <v>46008</v>
      </c>
      <c r="C3899" t="s">
        <v>47</v>
      </c>
      <c r="D3899" t="s">
        <v>65</v>
      </c>
      <c r="E3899" t="s">
        <v>19</v>
      </c>
      <c r="F3899" t="s">
        <v>16</v>
      </c>
      <c r="G3899">
        <v>7</v>
      </c>
      <c r="H3899" s="4">
        <v>200</v>
      </c>
      <c r="I3899" s="3">
        <v>0.1</v>
      </c>
      <c r="J3899" t="s">
        <v>74</v>
      </c>
      <c r="K3899" t="s">
        <v>59</v>
      </c>
      <c r="L3899" t="s">
        <v>34</v>
      </c>
      <c r="M3899" s="4">
        <f>+TablaVentas[[#This Row],[Cantidad]]*TablaVentas[[#This Row],[Precio_unitario]]*(1-TablaVentas[[#This Row],[Descuento]])</f>
        <v>1260</v>
      </c>
    </row>
    <row r="3900" spans="1:13" x14ac:dyDescent="0.25">
      <c r="A3900" t="s">
        <v>3970</v>
      </c>
      <c r="B3900">
        <v>45909</v>
      </c>
      <c r="C3900" t="s">
        <v>45</v>
      </c>
      <c r="D3900" t="s">
        <v>64</v>
      </c>
      <c r="E3900" t="s">
        <v>17</v>
      </c>
      <c r="F3900" t="s">
        <v>18</v>
      </c>
      <c r="G3900">
        <v>11</v>
      </c>
      <c r="H3900" s="4">
        <v>1200</v>
      </c>
      <c r="I3900" s="3">
        <v>0.3</v>
      </c>
      <c r="J3900" t="s">
        <v>74</v>
      </c>
      <c r="K3900" t="s">
        <v>62</v>
      </c>
      <c r="L3900" t="s">
        <v>57</v>
      </c>
      <c r="M3900" s="4">
        <f>+TablaVentas[[#This Row],[Cantidad]]*TablaVentas[[#This Row],[Precio_unitario]]*(1-TablaVentas[[#This Row],[Descuento]])</f>
        <v>9240</v>
      </c>
    </row>
    <row r="3901" spans="1:13" x14ac:dyDescent="0.25">
      <c r="A3901" t="s">
        <v>3971</v>
      </c>
      <c r="B3901">
        <v>45772</v>
      </c>
      <c r="C3901" t="s">
        <v>48</v>
      </c>
      <c r="D3901" t="s">
        <v>64</v>
      </c>
      <c r="E3901" t="s">
        <v>17</v>
      </c>
      <c r="F3901" t="s">
        <v>18</v>
      </c>
      <c r="G3901">
        <v>5</v>
      </c>
      <c r="H3901" s="4">
        <v>1200</v>
      </c>
      <c r="I3901" s="3">
        <v>0.3</v>
      </c>
      <c r="J3901" t="s">
        <v>74</v>
      </c>
      <c r="K3901" t="s">
        <v>61</v>
      </c>
      <c r="L3901" t="s">
        <v>56</v>
      </c>
      <c r="M3901" s="4">
        <f>+TablaVentas[[#This Row],[Cantidad]]*TablaVentas[[#This Row],[Precio_unitario]]*(1-TablaVentas[[#This Row],[Descuento]])</f>
        <v>4200</v>
      </c>
    </row>
    <row r="3902" spans="1:13" x14ac:dyDescent="0.25">
      <c r="A3902" t="s">
        <v>3972</v>
      </c>
      <c r="B3902">
        <v>45993</v>
      </c>
      <c r="C3902" t="s">
        <v>47</v>
      </c>
      <c r="D3902" t="s">
        <v>64</v>
      </c>
      <c r="E3902" t="s">
        <v>17</v>
      </c>
      <c r="F3902" t="s">
        <v>18</v>
      </c>
      <c r="G3902">
        <v>42</v>
      </c>
      <c r="H3902" s="4">
        <v>1200</v>
      </c>
      <c r="I3902" s="3">
        <v>0.3</v>
      </c>
      <c r="J3902" t="s">
        <v>74</v>
      </c>
      <c r="K3902" t="s">
        <v>58</v>
      </c>
      <c r="L3902" t="s">
        <v>30</v>
      </c>
      <c r="M3902" s="4">
        <f>+TablaVentas[[#This Row],[Cantidad]]*TablaVentas[[#This Row],[Precio_unitario]]*(1-TablaVentas[[#This Row],[Descuento]])</f>
        <v>35280</v>
      </c>
    </row>
    <row r="3903" spans="1:13" x14ac:dyDescent="0.25">
      <c r="A3903" t="s">
        <v>3973</v>
      </c>
      <c r="B3903">
        <v>45989</v>
      </c>
      <c r="C3903" t="s">
        <v>48</v>
      </c>
      <c r="D3903" t="s">
        <v>63</v>
      </c>
      <c r="E3903" t="s">
        <v>15</v>
      </c>
      <c r="F3903" t="s">
        <v>16</v>
      </c>
      <c r="G3903">
        <v>33</v>
      </c>
      <c r="H3903" s="4">
        <v>50</v>
      </c>
      <c r="I3903" s="3">
        <v>0.1</v>
      </c>
      <c r="J3903" t="s">
        <v>70</v>
      </c>
      <c r="K3903" t="s">
        <v>58</v>
      </c>
      <c r="L3903" t="s">
        <v>30</v>
      </c>
      <c r="M3903" s="4">
        <f>+TablaVentas[[#This Row],[Cantidad]]*TablaVentas[[#This Row],[Precio_unitario]]*(1-TablaVentas[[#This Row],[Descuento]])</f>
        <v>1485</v>
      </c>
    </row>
    <row r="3904" spans="1:13" x14ac:dyDescent="0.25">
      <c r="A3904" t="s">
        <v>3974</v>
      </c>
      <c r="B3904">
        <v>45861</v>
      </c>
      <c r="C3904" t="s">
        <v>45</v>
      </c>
      <c r="D3904" t="s">
        <v>64</v>
      </c>
      <c r="E3904" t="s">
        <v>17</v>
      </c>
      <c r="F3904" t="s">
        <v>18</v>
      </c>
      <c r="G3904">
        <v>21</v>
      </c>
      <c r="H3904" s="4">
        <v>1200</v>
      </c>
      <c r="I3904" s="3">
        <v>0.3</v>
      </c>
      <c r="J3904" t="s">
        <v>74</v>
      </c>
      <c r="K3904" t="s">
        <v>59</v>
      </c>
      <c r="L3904" t="s">
        <v>34</v>
      </c>
      <c r="M3904" s="4">
        <f>+TablaVentas[[#This Row],[Cantidad]]*TablaVentas[[#This Row],[Precio_unitario]]*(1-TablaVentas[[#This Row],[Descuento]])</f>
        <v>17640</v>
      </c>
    </row>
    <row r="3905" spans="1:13" x14ac:dyDescent="0.25">
      <c r="A3905" t="s">
        <v>3975</v>
      </c>
      <c r="B3905">
        <v>45751</v>
      </c>
      <c r="C3905" t="s">
        <v>48</v>
      </c>
      <c r="D3905" t="s">
        <v>64</v>
      </c>
      <c r="E3905" t="s">
        <v>17</v>
      </c>
      <c r="F3905" t="s">
        <v>18</v>
      </c>
      <c r="G3905">
        <v>31</v>
      </c>
      <c r="H3905" s="4">
        <v>1200</v>
      </c>
      <c r="I3905" s="3">
        <v>0.3</v>
      </c>
      <c r="J3905" t="s">
        <v>74</v>
      </c>
      <c r="K3905" t="s">
        <v>60</v>
      </c>
      <c r="L3905" t="s">
        <v>37</v>
      </c>
      <c r="M3905" s="4">
        <f>+TablaVentas[[#This Row],[Cantidad]]*TablaVentas[[#This Row],[Precio_unitario]]*(1-TablaVentas[[#This Row],[Descuento]])</f>
        <v>26040</v>
      </c>
    </row>
    <row r="3906" spans="1:13" x14ac:dyDescent="0.25">
      <c r="A3906" t="s">
        <v>3976</v>
      </c>
      <c r="B3906">
        <v>45982</v>
      </c>
      <c r="C3906" t="s">
        <v>47</v>
      </c>
      <c r="D3906" t="s">
        <v>63</v>
      </c>
      <c r="E3906" t="s">
        <v>15</v>
      </c>
      <c r="F3906" t="s">
        <v>16</v>
      </c>
      <c r="G3906">
        <v>12</v>
      </c>
      <c r="H3906" s="4">
        <v>50</v>
      </c>
      <c r="I3906" s="3">
        <v>0.1</v>
      </c>
      <c r="J3906" t="s">
        <v>74</v>
      </c>
      <c r="K3906" t="s">
        <v>62</v>
      </c>
      <c r="L3906" t="s">
        <v>57</v>
      </c>
      <c r="M3906" s="4">
        <f>+TablaVentas[[#This Row],[Cantidad]]*TablaVentas[[#This Row],[Precio_unitario]]*(1-TablaVentas[[#This Row],[Descuento]])</f>
        <v>540</v>
      </c>
    </row>
    <row r="3907" spans="1:13" x14ac:dyDescent="0.25">
      <c r="A3907" t="s">
        <v>3977</v>
      </c>
      <c r="B3907">
        <v>45964</v>
      </c>
      <c r="C3907" t="s">
        <v>47</v>
      </c>
      <c r="D3907" t="s">
        <v>65</v>
      </c>
      <c r="E3907" t="s">
        <v>19</v>
      </c>
      <c r="F3907" t="s">
        <v>16</v>
      </c>
      <c r="G3907">
        <v>37</v>
      </c>
      <c r="H3907" s="4">
        <v>200</v>
      </c>
      <c r="I3907" s="3">
        <v>0.1</v>
      </c>
      <c r="J3907" t="s">
        <v>74</v>
      </c>
      <c r="K3907" t="s">
        <v>62</v>
      </c>
      <c r="L3907" t="s">
        <v>57</v>
      </c>
      <c r="M3907" s="4">
        <f>+TablaVentas[[#This Row],[Cantidad]]*TablaVentas[[#This Row],[Precio_unitario]]*(1-TablaVentas[[#This Row],[Descuento]])</f>
        <v>6660</v>
      </c>
    </row>
    <row r="3908" spans="1:13" x14ac:dyDescent="0.25">
      <c r="A3908" t="s">
        <v>3978</v>
      </c>
      <c r="B3908">
        <v>45836</v>
      </c>
      <c r="C3908" t="s">
        <v>46</v>
      </c>
      <c r="D3908" t="s">
        <v>63</v>
      </c>
      <c r="E3908" t="s">
        <v>15</v>
      </c>
      <c r="F3908" t="s">
        <v>16</v>
      </c>
      <c r="G3908">
        <v>34</v>
      </c>
      <c r="H3908" s="4">
        <v>50</v>
      </c>
      <c r="I3908" s="3">
        <v>0.1</v>
      </c>
      <c r="J3908" t="s">
        <v>70</v>
      </c>
      <c r="K3908" t="s">
        <v>61</v>
      </c>
      <c r="L3908" t="s">
        <v>56</v>
      </c>
      <c r="M3908" s="4">
        <f>+TablaVentas[[#This Row],[Cantidad]]*TablaVentas[[#This Row],[Precio_unitario]]*(1-TablaVentas[[#This Row],[Descuento]])</f>
        <v>1530</v>
      </c>
    </row>
    <row r="3909" spans="1:13" x14ac:dyDescent="0.25">
      <c r="A3909" t="s">
        <v>3979</v>
      </c>
      <c r="B3909">
        <v>45876</v>
      </c>
      <c r="C3909" t="s">
        <v>48</v>
      </c>
      <c r="D3909" t="s">
        <v>64</v>
      </c>
      <c r="E3909" t="s">
        <v>17</v>
      </c>
      <c r="F3909" t="s">
        <v>18</v>
      </c>
      <c r="G3909">
        <v>38</v>
      </c>
      <c r="H3909" s="4">
        <v>1200</v>
      </c>
      <c r="I3909" s="3">
        <v>0.3</v>
      </c>
      <c r="J3909" t="s">
        <v>72</v>
      </c>
      <c r="K3909" t="s">
        <v>62</v>
      </c>
      <c r="L3909" t="s">
        <v>57</v>
      </c>
      <c r="M3909" s="4">
        <f>+TablaVentas[[#This Row],[Cantidad]]*TablaVentas[[#This Row],[Precio_unitario]]*(1-TablaVentas[[#This Row],[Descuento]])</f>
        <v>31919.999999999996</v>
      </c>
    </row>
    <row r="3910" spans="1:13" x14ac:dyDescent="0.25">
      <c r="A3910" t="s">
        <v>3980</v>
      </c>
      <c r="B3910">
        <v>45922</v>
      </c>
      <c r="C3910" t="s">
        <v>45</v>
      </c>
      <c r="D3910" t="s">
        <v>65</v>
      </c>
      <c r="E3910" t="s">
        <v>19</v>
      </c>
      <c r="F3910" t="s">
        <v>16</v>
      </c>
      <c r="G3910">
        <v>18</v>
      </c>
      <c r="H3910" s="4">
        <v>200</v>
      </c>
      <c r="I3910" s="3">
        <v>0.1</v>
      </c>
      <c r="J3910" t="s">
        <v>72</v>
      </c>
      <c r="K3910" t="s">
        <v>61</v>
      </c>
      <c r="L3910" t="s">
        <v>56</v>
      </c>
      <c r="M3910" s="4">
        <f>+TablaVentas[[#This Row],[Cantidad]]*TablaVentas[[#This Row],[Precio_unitario]]*(1-TablaVentas[[#This Row],[Descuento]])</f>
        <v>3240</v>
      </c>
    </row>
    <row r="3911" spans="1:13" x14ac:dyDescent="0.25">
      <c r="A3911" t="s">
        <v>3981</v>
      </c>
      <c r="B3911">
        <v>45911</v>
      </c>
      <c r="C3911" t="s">
        <v>48</v>
      </c>
      <c r="D3911" t="s">
        <v>66</v>
      </c>
      <c r="E3911" t="s">
        <v>20</v>
      </c>
      <c r="F3911" t="s">
        <v>21</v>
      </c>
      <c r="G3911">
        <v>35</v>
      </c>
      <c r="H3911" s="4">
        <v>800</v>
      </c>
      <c r="I3911" s="3">
        <v>0.2</v>
      </c>
      <c r="J3911" t="s">
        <v>74</v>
      </c>
      <c r="K3911" t="s">
        <v>62</v>
      </c>
      <c r="L3911" t="s">
        <v>57</v>
      </c>
      <c r="M3911" s="4">
        <f>+TablaVentas[[#This Row],[Cantidad]]*TablaVentas[[#This Row],[Precio_unitario]]*(1-TablaVentas[[#This Row],[Descuento]])</f>
        <v>22400</v>
      </c>
    </row>
    <row r="3912" spans="1:13" x14ac:dyDescent="0.25">
      <c r="A3912" t="s">
        <v>3982</v>
      </c>
      <c r="B3912">
        <v>45871</v>
      </c>
      <c r="C3912" t="s">
        <v>45</v>
      </c>
      <c r="D3912" t="s">
        <v>64</v>
      </c>
      <c r="E3912" t="s">
        <v>17</v>
      </c>
      <c r="F3912" t="s">
        <v>18</v>
      </c>
      <c r="G3912">
        <v>10</v>
      </c>
      <c r="H3912" s="4">
        <v>1200</v>
      </c>
      <c r="I3912" s="3">
        <v>0.3</v>
      </c>
      <c r="J3912" t="s">
        <v>72</v>
      </c>
      <c r="K3912" t="s">
        <v>62</v>
      </c>
      <c r="L3912" t="s">
        <v>57</v>
      </c>
      <c r="M3912" s="4">
        <f>+TablaVentas[[#This Row],[Cantidad]]*TablaVentas[[#This Row],[Precio_unitario]]*(1-TablaVentas[[#This Row],[Descuento]])</f>
        <v>8400</v>
      </c>
    </row>
    <row r="3913" spans="1:13" x14ac:dyDescent="0.25">
      <c r="A3913" t="s">
        <v>3983</v>
      </c>
      <c r="B3913">
        <v>45893</v>
      </c>
      <c r="C3913" t="s">
        <v>48</v>
      </c>
      <c r="D3913" t="s">
        <v>63</v>
      </c>
      <c r="E3913" t="s">
        <v>15</v>
      </c>
      <c r="F3913" t="s">
        <v>16</v>
      </c>
      <c r="G3913">
        <v>9</v>
      </c>
      <c r="H3913" s="4">
        <v>50</v>
      </c>
      <c r="I3913" s="3">
        <v>0.1</v>
      </c>
      <c r="J3913" t="s">
        <v>74</v>
      </c>
      <c r="K3913" t="s">
        <v>60</v>
      </c>
      <c r="L3913" t="s">
        <v>37</v>
      </c>
      <c r="M3913" s="4">
        <f>+TablaVentas[[#This Row],[Cantidad]]*TablaVentas[[#This Row],[Precio_unitario]]*(1-TablaVentas[[#This Row],[Descuento]])</f>
        <v>405</v>
      </c>
    </row>
    <row r="3914" spans="1:13" x14ac:dyDescent="0.25">
      <c r="A3914" t="s">
        <v>3984</v>
      </c>
      <c r="B3914">
        <v>45939</v>
      </c>
      <c r="C3914" t="s">
        <v>46</v>
      </c>
      <c r="D3914" t="s">
        <v>64</v>
      </c>
      <c r="E3914" t="s">
        <v>17</v>
      </c>
      <c r="F3914" t="s">
        <v>18</v>
      </c>
      <c r="G3914">
        <v>6</v>
      </c>
      <c r="H3914" s="4">
        <v>1200</v>
      </c>
      <c r="I3914" s="3">
        <v>0.3</v>
      </c>
      <c r="J3914" t="s">
        <v>72</v>
      </c>
      <c r="K3914" t="s">
        <v>62</v>
      </c>
      <c r="L3914" t="s">
        <v>57</v>
      </c>
      <c r="M3914" s="4">
        <f>+TablaVentas[[#This Row],[Cantidad]]*TablaVentas[[#This Row],[Precio_unitario]]*(1-TablaVentas[[#This Row],[Descuento]])</f>
        <v>5040</v>
      </c>
    </row>
    <row r="3915" spans="1:13" x14ac:dyDescent="0.25">
      <c r="A3915" t="s">
        <v>3985</v>
      </c>
      <c r="B3915">
        <v>45892</v>
      </c>
      <c r="C3915" t="s">
        <v>47</v>
      </c>
      <c r="D3915" t="s">
        <v>66</v>
      </c>
      <c r="E3915" t="s">
        <v>20</v>
      </c>
      <c r="F3915" t="s">
        <v>21</v>
      </c>
      <c r="G3915">
        <v>18</v>
      </c>
      <c r="H3915" s="4">
        <v>800</v>
      </c>
      <c r="I3915" s="3">
        <v>0.2</v>
      </c>
      <c r="J3915" t="s">
        <v>72</v>
      </c>
      <c r="K3915" t="s">
        <v>60</v>
      </c>
      <c r="L3915" t="s">
        <v>37</v>
      </c>
      <c r="M3915" s="4">
        <f>+TablaVentas[[#This Row],[Cantidad]]*TablaVentas[[#This Row],[Precio_unitario]]*(1-TablaVentas[[#This Row],[Descuento]])</f>
        <v>11520</v>
      </c>
    </row>
    <row r="3916" spans="1:13" x14ac:dyDescent="0.25">
      <c r="A3916" t="s">
        <v>3986</v>
      </c>
      <c r="B3916">
        <v>45939</v>
      </c>
      <c r="C3916" t="s">
        <v>47</v>
      </c>
      <c r="D3916" t="s">
        <v>64</v>
      </c>
      <c r="E3916" t="s">
        <v>17</v>
      </c>
      <c r="F3916" t="s">
        <v>18</v>
      </c>
      <c r="G3916">
        <v>41</v>
      </c>
      <c r="H3916" s="4">
        <v>1200</v>
      </c>
      <c r="I3916" s="3">
        <v>0.3</v>
      </c>
      <c r="J3916" t="s">
        <v>70</v>
      </c>
      <c r="K3916" t="s">
        <v>59</v>
      </c>
      <c r="L3916" t="s">
        <v>34</v>
      </c>
      <c r="M3916" s="4">
        <f>+TablaVentas[[#This Row],[Cantidad]]*TablaVentas[[#This Row],[Precio_unitario]]*(1-TablaVentas[[#This Row],[Descuento]])</f>
        <v>34440</v>
      </c>
    </row>
    <row r="3917" spans="1:13" x14ac:dyDescent="0.25">
      <c r="A3917" t="s">
        <v>3987</v>
      </c>
      <c r="B3917">
        <v>46010</v>
      </c>
      <c r="C3917" t="s">
        <v>48</v>
      </c>
      <c r="D3917" t="s">
        <v>64</v>
      </c>
      <c r="E3917" t="s">
        <v>17</v>
      </c>
      <c r="F3917" t="s">
        <v>18</v>
      </c>
      <c r="G3917">
        <v>9</v>
      </c>
      <c r="H3917" s="4">
        <v>1200</v>
      </c>
      <c r="I3917" s="3">
        <v>0.3</v>
      </c>
      <c r="J3917" t="s">
        <v>74</v>
      </c>
      <c r="K3917" t="s">
        <v>61</v>
      </c>
      <c r="L3917" t="s">
        <v>56</v>
      </c>
      <c r="M3917" s="4">
        <f>+TablaVentas[[#This Row],[Cantidad]]*TablaVentas[[#This Row],[Precio_unitario]]*(1-TablaVentas[[#This Row],[Descuento]])</f>
        <v>7559.9999999999991</v>
      </c>
    </row>
    <row r="3918" spans="1:13" x14ac:dyDescent="0.25">
      <c r="A3918" t="s">
        <v>3988</v>
      </c>
      <c r="B3918">
        <v>45765</v>
      </c>
      <c r="C3918" t="s">
        <v>48</v>
      </c>
      <c r="D3918" t="s">
        <v>64</v>
      </c>
      <c r="E3918" t="s">
        <v>17</v>
      </c>
      <c r="F3918" t="s">
        <v>18</v>
      </c>
      <c r="G3918">
        <v>20</v>
      </c>
      <c r="H3918" s="4">
        <v>1200</v>
      </c>
      <c r="I3918" s="3">
        <v>0.3</v>
      </c>
      <c r="J3918" t="s">
        <v>72</v>
      </c>
      <c r="K3918" t="s">
        <v>60</v>
      </c>
      <c r="L3918" t="s">
        <v>37</v>
      </c>
      <c r="M3918" s="4">
        <f>+TablaVentas[[#This Row],[Cantidad]]*TablaVentas[[#This Row],[Precio_unitario]]*(1-TablaVentas[[#This Row],[Descuento]])</f>
        <v>16800</v>
      </c>
    </row>
    <row r="3919" spans="1:13" x14ac:dyDescent="0.25">
      <c r="A3919" t="s">
        <v>3989</v>
      </c>
      <c r="B3919">
        <v>45791</v>
      </c>
      <c r="C3919" t="s">
        <v>48</v>
      </c>
      <c r="D3919" t="s">
        <v>64</v>
      </c>
      <c r="E3919" t="s">
        <v>17</v>
      </c>
      <c r="F3919" t="s">
        <v>18</v>
      </c>
      <c r="G3919">
        <v>36</v>
      </c>
      <c r="H3919" s="4">
        <v>1200</v>
      </c>
      <c r="I3919" s="3">
        <v>0.3</v>
      </c>
      <c r="J3919" t="s">
        <v>70</v>
      </c>
      <c r="K3919" t="s">
        <v>61</v>
      </c>
      <c r="L3919" t="s">
        <v>56</v>
      </c>
      <c r="M3919" s="4">
        <f>+TablaVentas[[#This Row],[Cantidad]]*TablaVentas[[#This Row],[Precio_unitario]]*(1-TablaVentas[[#This Row],[Descuento]])</f>
        <v>30239.999999999996</v>
      </c>
    </row>
    <row r="3920" spans="1:13" x14ac:dyDescent="0.25">
      <c r="A3920" t="s">
        <v>3990</v>
      </c>
      <c r="B3920">
        <v>45919</v>
      </c>
      <c r="C3920" t="s">
        <v>48</v>
      </c>
      <c r="D3920" t="s">
        <v>66</v>
      </c>
      <c r="E3920" t="s">
        <v>20</v>
      </c>
      <c r="F3920" t="s">
        <v>21</v>
      </c>
      <c r="G3920">
        <v>20</v>
      </c>
      <c r="H3920" s="4">
        <v>800</v>
      </c>
      <c r="I3920" s="3">
        <v>0.2</v>
      </c>
      <c r="J3920" t="s">
        <v>72</v>
      </c>
      <c r="K3920" t="s">
        <v>59</v>
      </c>
      <c r="L3920" t="s">
        <v>34</v>
      </c>
      <c r="M3920" s="4">
        <f>+TablaVentas[[#This Row],[Cantidad]]*TablaVentas[[#This Row],[Precio_unitario]]*(1-TablaVentas[[#This Row],[Descuento]])</f>
        <v>12800</v>
      </c>
    </row>
    <row r="3921" spans="1:13" x14ac:dyDescent="0.25">
      <c r="A3921" t="s">
        <v>3991</v>
      </c>
      <c r="B3921">
        <v>45870</v>
      </c>
      <c r="C3921" t="s">
        <v>46</v>
      </c>
      <c r="D3921" t="s">
        <v>65</v>
      </c>
      <c r="E3921" t="s">
        <v>19</v>
      </c>
      <c r="F3921" t="s">
        <v>16</v>
      </c>
      <c r="G3921">
        <v>37</v>
      </c>
      <c r="H3921" s="4">
        <v>200</v>
      </c>
      <c r="I3921" s="3">
        <v>0.1</v>
      </c>
      <c r="J3921" t="s">
        <v>72</v>
      </c>
      <c r="K3921" t="s">
        <v>59</v>
      </c>
      <c r="L3921" t="s">
        <v>34</v>
      </c>
      <c r="M3921" s="4">
        <f>+TablaVentas[[#This Row],[Cantidad]]*TablaVentas[[#This Row],[Precio_unitario]]*(1-TablaVentas[[#This Row],[Descuento]])</f>
        <v>6660</v>
      </c>
    </row>
    <row r="3922" spans="1:13" x14ac:dyDescent="0.25">
      <c r="A3922" t="s">
        <v>3992</v>
      </c>
      <c r="B3922">
        <v>45759</v>
      </c>
      <c r="C3922" t="s">
        <v>48</v>
      </c>
      <c r="D3922" t="s">
        <v>66</v>
      </c>
      <c r="E3922" t="s">
        <v>20</v>
      </c>
      <c r="F3922" t="s">
        <v>21</v>
      </c>
      <c r="G3922">
        <v>43</v>
      </c>
      <c r="H3922" s="4">
        <v>800</v>
      </c>
      <c r="I3922" s="3">
        <v>0.2</v>
      </c>
      <c r="J3922" t="s">
        <v>74</v>
      </c>
      <c r="K3922" t="s">
        <v>59</v>
      </c>
      <c r="L3922" t="s">
        <v>34</v>
      </c>
      <c r="M3922" s="4">
        <f>+TablaVentas[[#This Row],[Cantidad]]*TablaVentas[[#This Row],[Precio_unitario]]*(1-TablaVentas[[#This Row],[Descuento]])</f>
        <v>27520</v>
      </c>
    </row>
    <row r="3923" spans="1:13" x14ac:dyDescent="0.25">
      <c r="A3923" t="s">
        <v>3993</v>
      </c>
      <c r="B3923">
        <v>46018</v>
      </c>
      <c r="C3923" t="s">
        <v>46</v>
      </c>
      <c r="D3923" t="s">
        <v>66</v>
      </c>
      <c r="E3923" t="s">
        <v>20</v>
      </c>
      <c r="F3923" t="s">
        <v>21</v>
      </c>
      <c r="G3923">
        <v>43</v>
      </c>
      <c r="H3923" s="4">
        <v>800</v>
      </c>
      <c r="I3923" s="3">
        <v>0.2</v>
      </c>
      <c r="J3923" t="s">
        <v>70</v>
      </c>
      <c r="K3923" t="s">
        <v>58</v>
      </c>
      <c r="L3923" t="s">
        <v>30</v>
      </c>
      <c r="M3923" s="4">
        <f>+TablaVentas[[#This Row],[Cantidad]]*TablaVentas[[#This Row],[Precio_unitario]]*(1-TablaVentas[[#This Row],[Descuento]])</f>
        <v>27520</v>
      </c>
    </row>
    <row r="3924" spans="1:13" x14ac:dyDescent="0.25">
      <c r="A3924" t="s">
        <v>3994</v>
      </c>
      <c r="B3924">
        <v>45904</v>
      </c>
      <c r="C3924" t="s">
        <v>47</v>
      </c>
      <c r="D3924" t="s">
        <v>64</v>
      </c>
      <c r="E3924" t="s">
        <v>17</v>
      </c>
      <c r="F3924" t="s">
        <v>18</v>
      </c>
      <c r="G3924">
        <v>12</v>
      </c>
      <c r="H3924" s="4">
        <v>1200</v>
      </c>
      <c r="I3924" s="3">
        <v>0.3</v>
      </c>
      <c r="J3924" t="s">
        <v>74</v>
      </c>
      <c r="K3924" t="s">
        <v>61</v>
      </c>
      <c r="L3924" t="s">
        <v>56</v>
      </c>
      <c r="M3924" s="4">
        <f>+TablaVentas[[#This Row],[Cantidad]]*TablaVentas[[#This Row],[Precio_unitario]]*(1-TablaVentas[[#This Row],[Descuento]])</f>
        <v>10080</v>
      </c>
    </row>
    <row r="3925" spans="1:13" x14ac:dyDescent="0.25">
      <c r="A3925" t="s">
        <v>3995</v>
      </c>
      <c r="B3925">
        <v>45680</v>
      </c>
      <c r="C3925" t="s">
        <v>48</v>
      </c>
      <c r="D3925" t="s">
        <v>66</v>
      </c>
      <c r="E3925" t="s">
        <v>20</v>
      </c>
      <c r="F3925" t="s">
        <v>21</v>
      </c>
      <c r="G3925">
        <v>23</v>
      </c>
      <c r="H3925" s="4">
        <v>800</v>
      </c>
      <c r="I3925" s="3">
        <v>0.2</v>
      </c>
      <c r="J3925" t="s">
        <v>72</v>
      </c>
      <c r="K3925" t="s">
        <v>59</v>
      </c>
      <c r="L3925" t="s">
        <v>34</v>
      </c>
      <c r="M3925" s="4">
        <f>+TablaVentas[[#This Row],[Cantidad]]*TablaVentas[[#This Row],[Precio_unitario]]*(1-TablaVentas[[#This Row],[Descuento]])</f>
        <v>14720</v>
      </c>
    </row>
    <row r="3926" spans="1:13" x14ac:dyDescent="0.25">
      <c r="A3926" t="s">
        <v>3996</v>
      </c>
      <c r="B3926">
        <v>45662</v>
      </c>
      <c r="C3926" t="s">
        <v>47</v>
      </c>
      <c r="D3926" t="s">
        <v>63</v>
      </c>
      <c r="E3926" t="s">
        <v>15</v>
      </c>
      <c r="F3926" t="s">
        <v>16</v>
      </c>
      <c r="G3926">
        <v>34</v>
      </c>
      <c r="H3926" s="4">
        <v>50</v>
      </c>
      <c r="I3926" s="3">
        <v>0.1</v>
      </c>
      <c r="J3926" t="s">
        <v>74</v>
      </c>
      <c r="K3926" t="s">
        <v>58</v>
      </c>
      <c r="L3926" t="s">
        <v>30</v>
      </c>
      <c r="M3926" s="4">
        <f>+TablaVentas[[#This Row],[Cantidad]]*TablaVentas[[#This Row],[Precio_unitario]]*(1-TablaVentas[[#This Row],[Descuento]])</f>
        <v>1530</v>
      </c>
    </row>
    <row r="3927" spans="1:13" x14ac:dyDescent="0.25">
      <c r="A3927" t="s">
        <v>3997</v>
      </c>
      <c r="B3927">
        <v>45844</v>
      </c>
      <c r="C3927" t="s">
        <v>46</v>
      </c>
      <c r="D3927" t="s">
        <v>64</v>
      </c>
      <c r="E3927" t="s">
        <v>17</v>
      </c>
      <c r="F3927" t="s">
        <v>18</v>
      </c>
      <c r="G3927">
        <v>36</v>
      </c>
      <c r="H3927" s="4">
        <v>1200</v>
      </c>
      <c r="I3927" s="3">
        <v>0.3</v>
      </c>
      <c r="J3927" t="s">
        <v>70</v>
      </c>
      <c r="K3927" t="s">
        <v>61</v>
      </c>
      <c r="L3927" t="s">
        <v>56</v>
      </c>
      <c r="M3927" s="4">
        <f>+TablaVentas[[#This Row],[Cantidad]]*TablaVentas[[#This Row],[Precio_unitario]]*(1-TablaVentas[[#This Row],[Descuento]])</f>
        <v>30239.999999999996</v>
      </c>
    </row>
    <row r="3928" spans="1:13" x14ac:dyDescent="0.25">
      <c r="A3928" t="s">
        <v>3998</v>
      </c>
      <c r="B3928">
        <v>45949</v>
      </c>
      <c r="C3928" t="s">
        <v>46</v>
      </c>
      <c r="D3928" t="s">
        <v>66</v>
      </c>
      <c r="E3928" t="s">
        <v>20</v>
      </c>
      <c r="F3928" t="s">
        <v>21</v>
      </c>
      <c r="G3928">
        <v>16</v>
      </c>
      <c r="H3928" s="4">
        <v>800</v>
      </c>
      <c r="I3928" s="3">
        <v>0.2</v>
      </c>
      <c r="J3928" t="s">
        <v>70</v>
      </c>
      <c r="K3928" t="s">
        <v>60</v>
      </c>
      <c r="L3928" t="s">
        <v>37</v>
      </c>
      <c r="M3928" s="4">
        <f>+TablaVentas[[#This Row],[Cantidad]]*TablaVentas[[#This Row],[Precio_unitario]]*(1-TablaVentas[[#This Row],[Descuento]])</f>
        <v>10240</v>
      </c>
    </row>
    <row r="3929" spans="1:13" x14ac:dyDescent="0.25">
      <c r="A3929" t="s">
        <v>3999</v>
      </c>
      <c r="B3929">
        <v>45999</v>
      </c>
      <c r="C3929" t="s">
        <v>46</v>
      </c>
      <c r="D3929" t="s">
        <v>64</v>
      </c>
      <c r="E3929" t="s">
        <v>17</v>
      </c>
      <c r="F3929" t="s">
        <v>18</v>
      </c>
      <c r="G3929">
        <v>33</v>
      </c>
      <c r="H3929" s="4">
        <v>1200</v>
      </c>
      <c r="I3929" s="3">
        <v>0.3</v>
      </c>
      <c r="J3929" t="s">
        <v>72</v>
      </c>
      <c r="K3929" t="s">
        <v>62</v>
      </c>
      <c r="L3929" t="s">
        <v>57</v>
      </c>
      <c r="M3929" s="4">
        <f>+TablaVentas[[#This Row],[Cantidad]]*TablaVentas[[#This Row],[Precio_unitario]]*(1-TablaVentas[[#This Row],[Descuento]])</f>
        <v>27720</v>
      </c>
    </row>
    <row r="3930" spans="1:13" x14ac:dyDescent="0.25">
      <c r="A3930" t="s">
        <v>4000</v>
      </c>
      <c r="B3930">
        <v>45987</v>
      </c>
      <c r="C3930" t="s">
        <v>46</v>
      </c>
      <c r="D3930" t="s">
        <v>64</v>
      </c>
      <c r="E3930" t="s">
        <v>17</v>
      </c>
      <c r="F3930" t="s">
        <v>18</v>
      </c>
      <c r="G3930">
        <v>44</v>
      </c>
      <c r="H3930" s="4">
        <v>1200</v>
      </c>
      <c r="I3930" s="3">
        <v>0.3</v>
      </c>
      <c r="J3930" t="s">
        <v>74</v>
      </c>
      <c r="K3930" t="s">
        <v>60</v>
      </c>
      <c r="L3930" t="s">
        <v>37</v>
      </c>
      <c r="M3930" s="4">
        <f>+TablaVentas[[#This Row],[Cantidad]]*TablaVentas[[#This Row],[Precio_unitario]]*(1-TablaVentas[[#This Row],[Descuento]])</f>
        <v>36960</v>
      </c>
    </row>
    <row r="3931" spans="1:13" x14ac:dyDescent="0.25">
      <c r="A3931" t="s">
        <v>4001</v>
      </c>
      <c r="B3931">
        <v>45981</v>
      </c>
      <c r="C3931" t="s">
        <v>47</v>
      </c>
      <c r="D3931" t="s">
        <v>66</v>
      </c>
      <c r="E3931" t="s">
        <v>20</v>
      </c>
      <c r="F3931" t="s">
        <v>21</v>
      </c>
      <c r="G3931">
        <v>14</v>
      </c>
      <c r="H3931" s="4">
        <v>800</v>
      </c>
      <c r="I3931" s="3">
        <v>0.2</v>
      </c>
      <c r="J3931" t="s">
        <v>72</v>
      </c>
      <c r="K3931" t="s">
        <v>58</v>
      </c>
      <c r="L3931" t="s">
        <v>30</v>
      </c>
      <c r="M3931" s="4">
        <f>+TablaVentas[[#This Row],[Cantidad]]*TablaVentas[[#This Row],[Precio_unitario]]*(1-TablaVentas[[#This Row],[Descuento]])</f>
        <v>8960</v>
      </c>
    </row>
    <row r="3932" spans="1:13" x14ac:dyDescent="0.25">
      <c r="A3932" t="s">
        <v>4002</v>
      </c>
      <c r="B3932">
        <v>45813</v>
      </c>
      <c r="C3932" t="s">
        <v>48</v>
      </c>
      <c r="D3932" t="s">
        <v>63</v>
      </c>
      <c r="E3932" t="s">
        <v>15</v>
      </c>
      <c r="F3932" t="s">
        <v>16</v>
      </c>
      <c r="G3932">
        <v>11</v>
      </c>
      <c r="H3932" s="4">
        <v>50</v>
      </c>
      <c r="I3932" s="3">
        <v>0.1</v>
      </c>
      <c r="J3932" t="s">
        <v>70</v>
      </c>
      <c r="K3932" t="s">
        <v>58</v>
      </c>
      <c r="L3932" t="s">
        <v>30</v>
      </c>
      <c r="M3932" s="4">
        <f>+TablaVentas[[#This Row],[Cantidad]]*TablaVentas[[#This Row],[Precio_unitario]]*(1-TablaVentas[[#This Row],[Descuento]])</f>
        <v>495</v>
      </c>
    </row>
    <row r="3933" spans="1:13" x14ac:dyDescent="0.25">
      <c r="A3933" t="s">
        <v>4003</v>
      </c>
      <c r="B3933">
        <v>45847</v>
      </c>
      <c r="C3933" t="s">
        <v>48</v>
      </c>
      <c r="D3933" t="s">
        <v>64</v>
      </c>
      <c r="E3933" t="s">
        <v>17</v>
      </c>
      <c r="F3933" t="s">
        <v>18</v>
      </c>
      <c r="G3933">
        <v>40</v>
      </c>
      <c r="H3933" s="4">
        <v>1200</v>
      </c>
      <c r="I3933" s="3">
        <v>0.3</v>
      </c>
      <c r="J3933" t="s">
        <v>70</v>
      </c>
      <c r="K3933" t="s">
        <v>59</v>
      </c>
      <c r="L3933" t="s">
        <v>34</v>
      </c>
      <c r="M3933" s="4">
        <f>+TablaVentas[[#This Row],[Cantidad]]*TablaVentas[[#This Row],[Precio_unitario]]*(1-TablaVentas[[#This Row],[Descuento]])</f>
        <v>33600</v>
      </c>
    </row>
    <row r="3934" spans="1:13" x14ac:dyDescent="0.25">
      <c r="A3934" t="s">
        <v>4004</v>
      </c>
      <c r="B3934">
        <v>45945</v>
      </c>
      <c r="C3934" t="s">
        <v>47</v>
      </c>
      <c r="D3934" t="s">
        <v>65</v>
      </c>
      <c r="E3934" t="s">
        <v>19</v>
      </c>
      <c r="F3934" t="s">
        <v>16</v>
      </c>
      <c r="G3934">
        <v>40</v>
      </c>
      <c r="H3934" s="4">
        <v>200</v>
      </c>
      <c r="I3934" s="3">
        <v>0.1</v>
      </c>
      <c r="J3934" t="s">
        <v>74</v>
      </c>
      <c r="K3934" t="s">
        <v>61</v>
      </c>
      <c r="L3934" t="s">
        <v>56</v>
      </c>
      <c r="M3934" s="4">
        <f>+TablaVentas[[#This Row],[Cantidad]]*TablaVentas[[#This Row],[Precio_unitario]]*(1-TablaVentas[[#This Row],[Descuento]])</f>
        <v>7200</v>
      </c>
    </row>
    <row r="3935" spans="1:13" x14ac:dyDescent="0.25">
      <c r="A3935" t="s">
        <v>4005</v>
      </c>
      <c r="B3935">
        <v>45777</v>
      </c>
      <c r="C3935" t="s">
        <v>46</v>
      </c>
      <c r="D3935" t="s">
        <v>64</v>
      </c>
      <c r="E3935" t="s">
        <v>17</v>
      </c>
      <c r="F3935" t="s">
        <v>18</v>
      </c>
      <c r="G3935">
        <v>25</v>
      </c>
      <c r="H3935" s="4">
        <v>1200</v>
      </c>
      <c r="I3935" s="3">
        <v>0.3</v>
      </c>
      <c r="J3935" t="s">
        <v>70</v>
      </c>
      <c r="K3935" t="s">
        <v>58</v>
      </c>
      <c r="L3935" t="s">
        <v>30</v>
      </c>
      <c r="M3935" s="4">
        <f>+TablaVentas[[#This Row],[Cantidad]]*TablaVentas[[#This Row],[Precio_unitario]]*(1-TablaVentas[[#This Row],[Descuento]])</f>
        <v>21000</v>
      </c>
    </row>
    <row r="3936" spans="1:13" x14ac:dyDescent="0.25">
      <c r="A3936" t="s">
        <v>4006</v>
      </c>
      <c r="B3936">
        <v>45922</v>
      </c>
      <c r="C3936" t="s">
        <v>46</v>
      </c>
      <c r="D3936" t="s">
        <v>64</v>
      </c>
      <c r="E3936" t="s">
        <v>17</v>
      </c>
      <c r="F3936" t="s">
        <v>18</v>
      </c>
      <c r="G3936">
        <v>12</v>
      </c>
      <c r="H3936" s="4">
        <v>1200</v>
      </c>
      <c r="I3936" s="3">
        <v>0.3</v>
      </c>
      <c r="J3936" t="s">
        <v>74</v>
      </c>
      <c r="K3936" t="s">
        <v>58</v>
      </c>
      <c r="L3936" t="s">
        <v>30</v>
      </c>
      <c r="M3936" s="4">
        <f>+TablaVentas[[#This Row],[Cantidad]]*TablaVentas[[#This Row],[Precio_unitario]]*(1-TablaVentas[[#This Row],[Descuento]])</f>
        <v>10080</v>
      </c>
    </row>
    <row r="3937" spans="1:13" x14ac:dyDescent="0.25">
      <c r="A3937" t="s">
        <v>4007</v>
      </c>
      <c r="B3937">
        <v>45664</v>
      </c>
      <c r="C3937" t="s">
        <v>45</v>
      </c>
      <c r="D3937" t="s">
        <v>66</v>
      </c>
      <c r="E3937" t="s">
        <v>20</v>
      </c>
      <c r="F3937" t="s">
        <v>21</v>
      </c>
      <c r="G3937">
        <v>9</v>
      </c>
      <c r="H3937" s="4">
        <v>800</v>
      </c>
      <c r="I3937" s="3">
        <v>0.2</v>
      </c>
      <c r="J3937" t="s">
        <v>70</v>
      </c>
      <c r="K3937" t="s">
        <v>59</v>
      </c>
      <c r="L3937" t="s">
        <v>34</v>
      </c>
      <c r="M3937" s="4">
        <f>+TablaVentas[[#This Row],[Cantidad]]*TablaVentas[[#This Row],[Precio_unitario]]*(1-TablaVentas[[#This Row],[Descuento]])</f>
        <v>5760</v>
      </c>
    </row>
    <row r="3938" spans="1:13" x14ac:dyDescent="0.25">
      <c r="A3938" t="s">
        <v>4008</v>
      </c>
      <c r="B3938">
        <v>45709</v>
      </c>
      <c r="C3938" t="s">
        <v>48</v>
      </c>
      <c r="D3938" t="s">
        <v>66</v>
      </c>
      <c r="E3938" t="s">
        <v>20</v>
      </c>
      <c r="F3938" t="s">
        <v>21</v>
      </c>
      <c r="G3938">
        <v>29</v>
      </c>
      <c r="H3938" s="4">
        <v>800</v>
      </c>
      <c r="I3938" s="3">
        <v>0.2</v>
      </c>
      <c r="J3938" t="s">
        <v>70</v>
      </c>
      <c r="K3938" t="s">
        <v>60</v>
      </c>
      <c r="L3938" t="s">
        <v>37</v>
      </c>
      <c r="M3938" s="4">
        <f>+TablaVentas[[#This Row],[Cantidad]]*TablaVentas[[#This Row],[Precio_unitario]]*(1-TablaVentas[[#This Row],[Descuento]])</f>
        <v>18560</v>
      </c>
    </row>
    <row r="3939" spans="1:13" x14ac:dyDescent="0.25">
      <c r="A3939" t="s">
        <v>4009</v>
      </c>
      <c r="B3939">
        <v>45664</v>
      </c>
      <c r="C3939" t="s">
        <v>46</v>
      </c>
      <c r="D3939" t="s">
        <v>64</v>
      </c>
      <c r="E3939" t="s">
        <v>17</v>
      </c>
      <c r="F3939" t="s">
        <v>18</v>
      </c>
      <c r="G3939">
        <v>14</v>
      </c>
      <c r="H3939" s="4">
        <v>1200</v>
      </c>
      <c r="I3939" s="3">
        <v>0.3</v>
      </c>
      <c r="J3939" t="s">
        <v>72</v>
      </c>
      <c r="K3939" t="s">
        <v>62</v>
      </c>
      <c r="L3939" t="s">
        <v>57</v>
      </c>
      <c r="M3939" s="4">
        <f>+TablaVentas[[#This Row],[Cantidad]]*TablaVentas[[#This Row],[Precio_unitario]]*(1-TablaVentas[[#This Row],[Descuento]])</f>
        <v>11760</v>
      </c>
    </row>
    <row r="3940" spans="1:13" x14ac:dyDescent="0.25">
      <c r="A3940" t="s">
        <v>4010</v>
      </c>
      <c r="B3940">
        <v>45946</v>
      </c>
      <c r="C3940" t="s">
        <v>45</v>
      </c>
      <c r="D3940" t="s">
        <v>64</v>
      </c>
      <c r="E3940" t="s">
        <v>17</v>
      </c>
      <c r="F3940" t="s">
        <v>18</v>
      </c>
      <c r="G3940">
        <v>8</v>
      </c>
      <c r="H3940" s="4">
        <v>1200</v>
      </c>
      <c r="I3940" s="3">
        <v>0.3</v>
      </c>
      <c r="J3940" t="s">
        <v>70</v>
      </c>
      <c r="K3940" t="s">
        <v>62</v>
      </c>
      <c r="L3940" t="s">
        <v>57</v>
      </c>
      <c r="M3940" s="4">
        <f>+TablaVentas[[#This Row],[Cantidad]]*TablaVentas[[#This Row],[Precio_unitario]]*(1-TablaVentas[[#This Row],[Descuento]])</f>
        <v>6720</v>
      </c>
    </row>
    <row r="3941" spans="1:13" x14ac:dyDescent="0.25">
      <c r="A3941" t="s">
        <v>4011</v>
      </c>
      <c r="B3941">
        <v>45696</v>
      </c>
      <c r="C3941" t="s">
        <v>48</v>
      </c>
      <c r="D3941" t="s">
        <v>64</v>
      </c>
      <c r="E3941" t="s">
        <v>17</v>
      </c>
      <c r="F3941" t="s">
        <v>18</v>
      </c>
      <c r="G3941">
        <v>37</v>
      </c>
      <c r="H3941" s="4">
        <v>1200</v>
      </c>
      <c r="I3941" s="3">
        <v>0.3</v>
      </c>
      <c r="J3941" t="s">
        <v>70</v>
      </c>
      <c r="K3941" t="s">
        <v>61</v>
      </c>
      <c r="L3941" t="s">
        <v>56</v>
      </c>
      <c r="M3941" s="4">
        <f>+TablaVentas[[#This Row],[Cantidad]]*TablaVentas[[#This Row],[Precio_unitario]]*(1-TablaVentas[[#This Row],[Descuento]])</f>
        <v>31079.999999999996</v>
      </c>
    </row>
    <row r="3942" spans="1:13" x14ac:dyDescent="0.25">
      <c r="A3942" t="s">
        <v>4012</v>
      </c>
      <c r="B3942">
        <v>45780</v>
      </c>
      <c r="C3942" t="s">
        <v>46</v>
      </c>
      <c r="D3942" t="s">
        <v>64</v>
      </c>
      <c r="E3942" t="s">
        <v>17</v>
      </c>
      <c r="F3942" t="s">
        <v>18</v>
      </c>
      <c r="G3942">
        <v>45</v>
      </c>
      <c r="H3942" s="4">
        <v>1200</v>
      </c>
      <c r="I3942" s="3">
        <v>0.3</v>
      </c>
      <c r="J3942" t="s">
        <v>70</v>
      </c>
      <c r="K3942" t="s">
        <v>61</v>
      </c>
      <c r="L3942" t="s">
        <v>56</v>
      </c>
      <c r="M3942" s="4">
        <f>+TablaVentas[[#This Row],[Cantidad]]*TablaVentas[[#This Row],[Precio_unitario]]*(1-TablaVentas[[#This Row],[Descuento]])</f>
        <v>37800</v>
      </c>
    </row>
    <row r="3943" spans="1:13" x14ac:dyDescent="0.25">
      <c r="A3943" t="s">
        <v>4013</v>
      </c>
      <c r="B3943">
        <v>46014</v>
      </c>
      <c r="C3943" t="s">
        <v>45</v>
      </c>
      <c r="D3943" t="s">
        <v>63</v>
      </c>
      <c r="E3943" t="s">
        <v>15</v>
      </c>
      <c r="F3943" t="s">
        <v>16</v>
      </c>
      <c r="G3943">
        <v>17</v>
      </c>
      <c r="H3943" s="4">
        <v>50</v>
      </c>
      <c r="I3943" s="3">
        <v>0.1</v>
      </c>
      <c r="J3943" t="s">
        <v>72</v>
      </c>
      <c r="K3943" t="s">
        <v>62</v>
      </c>
      <c r="L3943" t="s">
        <v>57</v>
      </c>
      <c r="M3943" s="4">
        <f>+TablaVentas[[#This Row],[Cantidad]]*TablaVentas[[#This Row],[Precio_unitario]]*(1-TablaVentas[[#This Row],[Descuento]])</f>
        <v>765</v>
      </c>
    </row>
    <row r="3944" spans="1:13" x14ac:dyDescent="0.25">
      <c r="A3944" t="s">
        <v>4014</v>
      </c>
      <c r="B3944">
        <v>45756</v>
      </c>
      <c r="C3944" t="s">
        <v>47</v>
      </c>
      <c r="D3944" t="s">
        <v>66</v>
      </c>
      <c r="E3944" t="s">
        <v>20</v>
      </c>
      <c r="F3944" t="s">
        <v>21</v>
      </c>
      <c r="G3944">
        <v>17</v>
      </c>
      <c r="H3944" s="4">
        <v>800</v>
      </c>
      <c r="I3944" s="3">
        <v>0.2</v>
      </c>
      <c r="J3944" t="s">
        <v>72</v>
      </c>
      <c r="K3944" t="s">
        <v>59</v>
      </c>
      <c r="L3944" t="s">
        <v>34</v>
      </c>
      <c r="M3944" s="4">
        <f>+TablaVentas[[#This Row],[Cantidad]]*TablaVentas[[#This Row],[Precio_unitario]]*(1-TablaVentas[[#This Row],[Descuento]])</f>
        <v>10880</v>
      </c>
    </row>
    <row r="3945" spans="1:13" x14ac:dyDescent="0.25">
      <c r="A3945" t="s">
        <v>4015</v>
      </c>
      <c r="B3945">
        <v>45843</v>
      </c>
      <c r="C3945" t="s">
        <v>46</v>
      </c>
      <c r="D3945" t="s">
        <v>65</v>
      </c>
      <c r="E3945" t="s">
        <v>19</v>
      </c>
      <c r="F3945" t="s">
        <v>16</v>
      </c>
      <c r="G3945">
        <v>44</v>
      </c>
      <c r="H3945" s="4">
        <v>200</v>
      </c>
      <c r="I3945" s="3">
        <v>0.1</v>
      </c>
      <c r="J3945" t="s">
        <v>70</v>
      </c>
      <c r="K3945" t="s">
        <v>59</v>
      </c>
      <c r="L3945" t="s">
        <v>34</v>
      </c>
      <c r="M3945" s="4">
        <f>+TablaVentas[[#This Row],[Cantidad]]*TablaVentas[[#This Row],[Precio_unitario]]*(1-TablaVentas[[#This Row],[Descuento]])</f>
        <v>7920</v>
      </c>
    </row>
    <row r="3946" spans="1:13" x14ac:dyDescent="0.25">
      <c r="A3946" t="s">
        <v>4016</v>
      </c>
      <c r="B3946">
        <v>46019</v>
      </c>
      <c r="C3946" t="s">
        <v>45</v>
      </c>
      <c r="D3946" t="s">
        <v>63</v>
      </c>
      <c r="E3946" t="s">
        <v>15</v>
      </c>
      <c r="F3946" t="s">
        <v>16</v>
      </c>
      <c r="G3946">
        <v>32</v>
      </c>
      <c r="H3946" s="4">
        <v>50</v>
      </c>
      <c r="I3946" s="3">
        <v>0.1</v>
      </c>
      <c r="J3946" t="s">
        <v>74</v>
      </c>
      <c r="K3946" t="s">
        <v>58</v>
      </c>
      <c r="L3946" t="s">
        <v>30</v>
      </c>
      <c r="M3946" s="4">
        <f>+TablaVentas[[#This Row],[Cantidad]]*TablaVentas[[#This Row],[Precio_unitario]]*(1-TablaVentas[[#This Row],[Descuento]])</f>
        <v>1440</v>
      </c>
    </row>
    <row r="3947" spans="1:13" x14ac:dyDescent="0.25">
      <c r="A3947" t="s">
        <v>4017</v>
      </c>
      <c r="B3947">
        <v>45709</v>
      </c>
      <c r="C3947" t="s">
        <v>46</v>
      </c>
      <c r="D3947" t="s">
        <v>64</v>
      </c>
      <c r="E3947" t="s">
        <v>17</v>
      </c>
      <c r="F3947" t="s">
        <v>18</v>
      </c>
      <c r="G3947">
        <v>11</v>
      </c>
      <c r="H3947" s="4">
        <v>1200</v>
      </c>
      <c r="I3947" s="3">
        <v>0.3</v>
      </c>
      <c r="J3947" t="s">
        <v>74</v>
      </c>
      <c r="K3947" t="s">
        <v>61</v>
      </c>
      <c r="L3947" t="s">
        <v>56</v>
      </c>
      <c r="M3947" s="4">
        <f>+TablaVentas[[#This Row],[Cantidad]]*TablaVentas[[#This Row],[Precio_unitario]]*(1-TablaVentas[[#This Row],[Descuento]])</f>
        <v>9240</v>
      </c>
    </row>
    <row r="3948" spans="1:13" x14ac:dyDescent="0.25">
      <c r="A3948" t="s">
        <v>4018</v>
      </c>
      <c r="B3948">
        <v>45754</v>
      </c>
      <c r="C3948" t="s">
        <v>47</v>
      </c>
      <c r="D3948" t="s">
        <v>66</v>
      </c>
      <c r="E3948" t="s">
        <v>20</v>
      </c>
      <c r="F3948" t="s">
        <v>21</v>
      </c>
      <c r="G3948">
        <v>20</v>
      </c>
      <c r="H3948" s="4">
        <v>800</v>
      </c>
      <c r="I3948" s="3">
        <v>0.2</v>
      </c>
      <c r="J3948" t="s">
        <v>74</v>
      </c>
      <c r="K3948" t="s">
        <v>62</v>
      </c>
      <c r="L3948" t="s">
        <v>57</v>
      </c>
      <c r="M3948" s="4">
        <f>+TablaVentas[[#This Row],[Cantidad]]*TablaVentas[[#This Row],[Precio_unitario]]*(1-TablaVentas[[#This Row],[Descuento]])</f>
        <v>12800</v>
      </c>
    </row>
    <row r="3949" spans="1:13" x14ac:dyDescent="0.25">
      <c r="A3949" t="s">
        <v>4019</v>
      </c>
      <c r="B3949">
        <v>45986</v>
      </c>
      <c r="C3949" t="s">
        <v>47</v>
      </c>
      <c r="D3949" t="s">
        <v>63</v>
      </c>
      <c r="E3949" t="s">
        <v>15</v>
      </c>
      <c r="F3949" t="s">
        <v>16</v>
      </c>
      <c r="G3949">
        <v>33</v>
      </c>
      <c r="H3949" s="4">
        <v>50</v>
      </c>
      <c r="I3949" s="3">
        <v>0.1</v>
      </c>
      <c r="J3949" t="s">
        <v>70</v>
      </c>
      <c r="K3949" t="s">
        <v>61</v>
      </c>
      <c r="L3949" t="s">
        <v>56</v>
      </c>
      <c r="M3949" s="4">
        <f>+TablaVentas[[#This Row],[Cantidad]]*TablaVentas[[#This Row],[Precio_unitario]]*(1-TablaVentas[[#This Row],[Descuento]])</f>
        <v>1485</v>
      </c>
    </row>
    <row r="3950" spans="1:13" x14ac:dyDescent="0.25">
      <c r="A3950" t="s">
        <v>4020</v>
      </c>
      <c r="B3950">
        <v>45679</v>
      </c>
      <c r="C3950" t="s">
        <v>47</v>
      </c>
      <c r="D3950" t="s">
        <v>65</v>
      </c>
      <c r="E3950" t="s">
        <v>19</v>
      </c>
      <c r="F3950" t="s">
        <v>16</v>
      </c>
      <c r="G3950">
        <v>24</v>
      </c>
      <c r="H3950" s="4">
        <v>200</v>
      </c>
      <c r="I3950" s="3">
        <v>0.1</v>
      </c>
      <c r="J3950" t="s">
        <v>74</v>
      </c>
      <c r="K3950" t="s">
        <v>60</v>
      </c>
      <c r="L3950" t="s">
        <v>37</v>
      </c>
      <c r="M3950" s="4">
        <f>+TablaVentas[[#This Row],[Cantidad]]*TablaVentas[[#This Row],[Precio_unitario]]*(1-TablaVentas[[#This Row],[Descuento]])</f>
        <v>4320</v>
      </c>
    </row>
    <row r="3951" spans="1:13" x14ac:dyDescent="0.25">
      <c r="A3951" t="s">
        <v>4021</v>
      </c>
      <c r="B3951">
        <v>45730</v>
      </c>
      <c r="C3951" t="s">
        <v>46</v>
      </c>
      <c r="D3951" t="s">
        <v>64</v>
      </c>
      <c r="E3951" t="s">
        <v>17</v>
      </c>
      <c r="F3951" t="s">
        <v>18</v>
      </c>
      <c r="G3951">
        <v>34</v>
      </c>
      <c r="H3951" s="4">
        <v>1200</v>
      </c>
      <c r="I3951" s="3">
        <v>0.3</v>
      </c>
      <c r="J3951" t="s">
        <v>70</v>
      </c>
      <c r="K3951" t="s">
        <v>58</v>
      </c>
      <c r="L3951" t="s">
        <v>30</v>
      </c>
      <c r="M3951" s="4">
        <f>+TablaVentas[[#This Row],[Cantidad]]*TablaVentas[[#This Row],[Precio_unitario]]*(1-TablaVentas[[#This Row],[Descuento]])</f>
        <v>28560</v>
      </c>
    </row>
    <row r="3952" spans="1:13" x14ac:dyDescent="0.25">
      <c r="A3952" t="s">
        <v>4022</v>
      </c>
      <c r="B3952">
        <v>45928</v>
      </c>
      <c r="C3952" t="s">
        <v>46</v>
      </c>
      <c r="D3952" t="s">
        <v>64</v>
      </c>
      <c r="E3952" t="s">
        <v>17</v>
      </c>
      <c r="F3952" t="s">
        <v>18</v>
      </c>
      <c r="G3952">
        <v>40</v>
      </c>
      <c r="H3952" s="4">
        <v>1200</v>
      </c>
      <c r="I3952" s="3">
        <v>0.3</v>
      </c>
      <c r="J3952" t="s">
        <v>72</v>
      </c>
      <c r="K3952" t="s">
        <v>58</v>
      </c>
      <c r="L3952" t="s">
        <v>30</v>
      </c>
      <c r="M3952" s="4">
        <f>+TablaVentas[[#This Row],[Cantidad]]*TablaVentas[[#This Row],[Precio_unitario]]*(1-TablaVentas[[#This Row],[Descuento]])</f>
        <v>33600</v>
      </c>
    </row>
    <row r="3953" spans="1:13" x14ac:dyDescent="0.25">
      <c r="A3953" t="s">
        <v>4023</v>
      </c>
      <c r="B3953">
        <v>45974</v>
      </c>
      <c r="C3953" t="s">
        <v>46</v>
      </c>
      <c r="D3953" t="s">
        <v>65</v>
      </c>
      <c r="E3953" t="s">
        <v>19</v>
      </c>
      <c r="F3953" t="s">
        <v>16</v>
      </c>
      <c r="G3953">
        <v>15</v>
      </c>
      <c r="H3953" s="4">
        <v>200</v>
      </c>
      <c r="I3953" s="3">
        <v>0.1</v>
      </c>
      <c r="J3953" t="s">
        <v>72</v>
      </c>
      <c r="K3953" t="s">
        <v>58</v>
      </c>
      <c r="L3953" t="s">
        <v>30</v>
      </c>
      <c r="M3953" s="4">
        <f>+TablaVentas[[#This Row],[Cantidad]]*TablaVentas[[#This Row],[Precio_unitario]]*(1-TablaVentas[[#This Row],[Descuento]])</f>
        <v>2700</v>
      </c>
    </row>
    <row r="3954" spans="1:13" x14ac:dyDescent="0.25">
      <c r="A3954" t="s">
        <v>4024</v>
      </c>
      <c r="B3954">
        <v>45824</v>
      </c>
      <c r="C3954" t="s">
        <v>45</v>
      </c>
      <c r="D3954" t="s">
        <v>64</v>
      </c>
      <c r="E3954" t="s">
        <v>17</v>
      </c>
      <c r="F3954" t="s">
        <v>18</v>
      </c>
      <c r="G3954">
        <v>26</v>
      </c>
      <c r="H3954" s="4">
        <v>1200</v>
      </c>
      <c r="I3954" s="3">
        <v>0.3</v>
      </c>
      <c r="J3954" t="s">
        <v>74</v>
      </c>
      <c r="K3954" t="s">
        <v>61</v>
      </c>
      <c r="L3954" t="s">
        <v>56</v>
      </c>
      <c r="M3954" s="4">
        <f>+TablaVentas[[#This Row],[Cantidad]]*TablaVentas[[#This Row],[Precio_unitario]]*(1-TablaVentas[[#This Row],[Descuento]])</f>
        <v>21840</v>
      </c>
    </row>
    <row r="3955" spans="1:13" x14ac:dyDescent="0.25">
      <c r="A3955" t="s">
        <v>4025</v>
      </c>
      <c r="B3955">
        <v>45761</v>
      </c>
      <c r="C3955" t="s">
        <v>45</v>
      </c>
      <c r="D3955" t="s">
        <v>64</v>
      </c>
      <c r="E3955" t="s">
        <v>17</v>
      </c>
      <c r="F3955" t="s">
        <v>18</v>
      </c>
      <c r="G3955">
        <v>42</v>
      </c>
      <c r="H3955" s="4">
        <v>1200</v>
      </c>
      <c r="I3955" s="3">
        <v>0.3</v>
      </c>
      <c r="J3955" t="s">
        <v>70</v>
      </c>
      <c r="K3955" t="s">
        <v>62</v>
      </c>
      <c r="L3955" t="s">
        <v>57</v>
      </c>
      <c r="M3955" s="4">
        <f>+TablaVentas[[#This Row],[Cantidad]]*TablaVentas[[#This Row],[Precio_unitario]]*(1-TablaVentas[[#This Row],[Descuento]])</f>
        <v>35280</v>
      </c>
    </row>
    <row r="3956" spans="1:13" x14ac:dyDescent="0.25">
      <c r="A3956" t="s">
        <v>4026</v>
      </c>
      <c r="B3956">
        <v>45945</v>
      </c>
      <c r="C3956" t="s">
        <v>47</v>
      </c>
      <c r="D3956" t="s">
        <v>63</v>
      </c>
      <c r="E3956" t="s">
        <v>15</v>
      </c>
      <c r="F3956" t="s">
        <v>16</v>
      </c>
      <c r="G3956">
        <v>41</v>
      </c>
      <c r="H3956" s="4">
        <v>50</v>
      </c>
      <c r="I3956" s="3">
        <v>0.1</v>
      </c>
      <c r="J3956" t="s">
        <v>70</v>
      </c>
      <c r="K3956" t="s">
        <v>59</v>
      </c>
      <c r="L3956" t="s">
        <v>34</v>
      </c>
      <c r="M3956" s="4">
        <f>+TablaVentas[[#This Row],[Cantidad]]*TablaVentas[[#This Row],[Precio_unitario]]*(1-TablaVentas[[#This Row],[Descuento]])</f>
        <v>1845</v>
      </c>
    </row>
    <row r="3957" spans="1:13" x14ac:dyDescent="0.25">
      <c r="A3957" t="s">
        <v>4027</v>
      </c>
      <c r="B3957">
        <v>45670</v>
      </c>
      <c r="C3957" t="s">
        <v>46</v>
      </c>
      <c r="D3957" t="s">
        <v>66</v>
      </c>
      <c r="E3957" t="s">
        <v>20</v>
      </c>
      <c r="F3957" t="s">
        <v>21</v>
      </c>
      <c r="G3957">
        <v>38</v>
      </c>
      <c r="H3957" s="4">
        <v>800</v>
      </c>
      <c r="I3957" s="3">
        <v>0.2</v>
      </c>
      <c r="J3957" t="s">
        <v>72</v>
      </c>
      <c r="K3957" t="s">
        <v>62</v>
      </c>
      <c r="L3957" t="s">
        <v>57</v>
      </c>
      <c r="M3957" s="4">
        <f>+TablaVentas[[#This Row],[Cantidad]]*TablaVentas[[#This Row],[Precio_unitario]]*(1-TablaVentas[[#This Row],[Descuento]])</f>
        <v>24320</v>
      </c>
    </row>
    <row r="3958" spans="1:13" x14ac:dyDescent="0.25">
      <c r="A3958" t="s">
        <v>4028</v>
      </c>
      <c r="B3958">
        <v>45661</v>
      </c>
      <c r="C3958" t="s">
        <v>47</v>
      </c>
      <c r="D3958" t="s">
        <v>63</v>
      </c>
      <c r="E3958" t="s">
        <v>15</v>
      </c>
      <c r="F3958" t="s">
        <v>16</v>
      </c>
      <c r="G3958">
        <v>18</v>
      </c>
      <c r="H3958" s="4">
        <v>50</v>
      </c>
      <c r="I3958" s="3">
        <v>0.1</v>
      </c>
      <c r="J3958" t="s">
        <v>70</v>
      </c>
      <c r="K3958" t="s">
        <v>59</v>
      </c>
      <c r="L3958" t="s">
        <v>34</v>
      </c>
      <c r="M3958" s="4">
        <f>+TablaVentas[[#This Row],[Cantidad]]*TablaVentas[[#This Row],[Precio_unitario]]*(1-TablaVentas[[#This Row],[Descuento]])</f>
        <v>810</v>
      </c>
    </row>
    <row r="3959" spans="1:13" x14ac:dyDescent="0.25">
      <c r="A3959" t="s">
        <v>4029</v>
      </c>
      <c r="B3959">
        <v>45778</v>
      </c>
      <c r="C3959" t="s">
        <v>46</v>
      </c>
      <c r="D3959" t="s">
        <v>63</v>
      </c>
      <c r="E3959" t="s">
        <v>15</v>
      </c>
      <c r="F3959" t="s">
        <v>16</v>
      </c>
      <c r="G3959">
        <v>33</v>
      </c>
      <c r="H3959" s="4">
        <v>50</v>
      </c>
      <c r="I3959" s="3">
        <v>0.1</v>
      </c>
      <c r="J3959" t="s">
        <v>70</v>
      </c>
      <c r="K3959" t="s">
        <v>59</v>
      </c>
      <c r="L3959" t="s">
        <v>34</v>
      </c>
      <c r="M3959" s="4">
        <f>+TablaVentas[[#This Row],[Cantidad]]*TablaVentas[[#This Row],[Precio_unitario]]*(1-TablaVentas[[#This Row],[Descuento]])</f>
        <v>1485</v>
      </c>
    </row>
    <row r="3960" spans="1:13" x14ac:dyDescent="0.25">
      <c r="A3960" t="s">
        <v>4030</v>
      </c>
      <c r="B3960">
        <v>46017</v>
      </c>
      <c r="C3960" t="s">
        <v>45</v>
      </c>
      <c r="D3960" t="s">
        <v>65</v>
      </c>
      <c r="E3960" t="s">
        <v>19</v>
      </c>
      <c r="F3960" t="s">
        <v>16</v>
      </c>
      <c r="G3960">
        <v>39</v>
      </c>
      <c r="H3960" s="4">
        <v>200</v>
      </c>
      <c r="I3960" s="3">
        <v>0.1</v>
      </c>
      <c r="J3960" t="s">
        <v>74</v>
      </c>
      <c r="K3960" t="s">
        <v>60</v>
      </c>
      <c r="L3960" t="s">
        <v>37</v>
      </c>
      <c r="M3960" s="4">
        <f>+TablaVentas[[#This Row],[Cantidad]]*TablaVentas[[#This Row],[Precio_unitario]]*(1-TablaVentas[[#This Row],[Descuento]])</f>
        <v>7020</v>
      </c>
    </row>
    <row r="3961" spans="1:13" x14ac:dyDescent="0.25">
      <c r="A3961" t="s">
        <v>4031</v>
      </c>
      <c r="B3961">
        <v>46015</v>
      </c>
      <c r="C3961" t="s">
        <v>45</v>
      </c>
      <c r="D3961" t="s">
        <v>65</v>
      </c>
      <c r="E3961" t="s">
        <v>19</v>
      </c>
      <c r="F3961" t="s">
        <v>16</v>
      </c>
      <c r="G3961">
        <v>29</v>
      </c>
      <c r="H3961" s="4">
        <v>200</v>
      </c>
      <c r="I3961" s="3">
        <v>0.1</v>
      </c>
      <c r="J3961" t="s">
        <v>72</v>
      </c>
      <c r="K3961" t="s">
        <v>61</v>
      </c>
      <c r="L3961" t="s">
        <v>56</v>
      </c>
      <c r="M3961" s="4">
        <f>+TablaVentas[[#This Row],[Cantidad]]*TablaVentas[[#This Row],[Precio_unitario]]*(1-TablaVentas[[#This Row],[Descuento]])</f>
        <v>5220</v>
      </c>
    </row>
    <row r="3962" spans="1:13" x14ac:dyDescent="0.25">
      <c r="A3962" t="s">
        <v>4032</v>
      </c>
      <c r="B3962">
        <v>45823</v>
      </c>
      <c r="C3962" t="s">
        <v>46</v>
      </c>
      <c r="D3962" t="s">
        <v>66</v>
      </c>
      <c r="E3962" t="s">
        <v>20</v>
      </c>
      <c r="F3962" t="s">
        <v>21</v>
      </c>
      <c r="G3962">
        <v>26</v>
      </c>
      <c r="H3962" s="4">
        <v>800</v>
      </c>
      <c r="I3962" s="3">
        <v>0.2</v>
      </c>
      <c r="J3962" t="s">
        <v>72</v>
      </c>
      <c r="K3962" t="s">
        <v>62</v>
      </c>
      <c r="L3962" t="s">
        <v>57</v>
      </c>
      <c r="M3962" s="4">
        <f>+TablaVentas[[#This Row],[Cantidad]]*TablaVentas[[#This Row],[Precio_unitario]]*(1-TablaVentas[[#This Row],[Descuento]])</f>
        <v>16640</v>
      </c>
    </row>
    <row r="3963" spans="1:13" x14ac:dyDescent="0.25">
      <c r="A3963" t="s">
        <v>4033</v>
      </c>
      <c r="B3963">
        <v>45890</v>
      </c>
      <c r="C3963" t="s">
        <v>48</v>
      </c>
      <c r="D3963" t="s">
        <v>65</v>
      </c>
      <c r="E3963" t="s">
        <v>19</v>
      </c>
      <c r="F3963" t="s">
        <v>16</v>
      </c>
      <c r="G3963">
        <v>22</v>
      </c>
      <c r="H3963" s="4">
        <v>200</v>
      </c>
      <c r="I3963" s="3">
        <v>0.1</v>
      </c>
      <c r="J3963" t="s">
        <v>74</v>
      </c>
      <c r="K3963" t="s">
        <v>61</v>
      </c>
      <c r="L3963" t="s">
        <v>56</v>
      </c>
      <c r="M3963" s="4">
        <f>+TablaVentas[[#This Row],[Cantidad]]*TablaVentas[[#This Row],[Precio_unitario]]*(1-TablaVentas[[#This Row],[Descuento]])</f>
        <v>3960</v>
      </c>
    </row>
    <row r="3964" spans="1:13" x14ac:dyDescent="0.25">
      <c r="A3964" t="s">
        <v>4034</v>
      </c>
      <c r="B3964">
        <v>45752</v>
      </c>
      <c r="C3964" t="s">
        <v>47</v>
      </c>
      <c r="D3964" t="s">
        <v>65</v>
      </c>
      <c r="E3964" t="s">
        <v>19</v>
      </c>
      <c r="F3964" t="s">
        <v>16</v>
      </c>
      <c r="G3964">
        <v>12</v>
      </c>
      <c r="H3964" s="4">
        <v>200</v>
      </c>
      <c r="I3964" s="3">
        <v>0.1</v>
      </c>
      <c r="J3964" t="s">
        <v>74</v>
      </c>
      <c r="K3964" t="s">
        <v>61</v>
      </c>
      <c r="L3964" t="s">
        <v>56</v>
      </c>
      <c r="M3964" s="4">
        <f>+TablaVentas[[#This Row],[Cantidad]]*TablaVentas[[#This Row],[Precio_unitario]]*(1-TablaVentas[[#This Row],[Descuento]])</f>
        <v>2160</v>
      </c>
    </row>
    <row r="3965" spans="1:13" x14ac:dyDescent="0.25">
      <c r="A3965" t="s">
        <v>4035</v>
      </c>
      <c r="B3965">
        <v>45753</v>
      </c>
      <c r="C3965" t="s">
        <v>47</v>
      </c>
      <c r="D3965" t="s">
        <v>66</v>
      </c>
      <c r="E3965" t="s">
        <v>20</v>
      </c>
      <c r="F3965" t="s">
        <v>21</v>
      </c>
      <c r="G3965">
        <v>22</v>
      </c>
      <c r="H3965" s="4">
        <v>800</v>
      </c>
      <c r="I3965" s="3">
        <v>0.2</v>
      </c>
      <c r="J3965" t="s">
        <v>72</v>
      </c>
      <c r="K3965" t="s">
        <v>61</v>
      </c>
      <c r="L3965" t="s">
        <v>56</v>
      </c>
      <c r="M3965" s="4">
        <f>+TablaVentas[[#This Row],[Cantidad]]*TablaVentas[[#This Row],[Precio_unitario]]*(1-TablaVentas[[#This Row],[Descuento]])</f>
        <v>14080</v>
      </c>
    </row>
    <row r="3966" spans="1:13" x14ac:dyDescent="0.25">
      <c r="A3966" t="s">
        <v>4036</v>
      </c>
      <c r="B3966">
        <v>45786</v>
      </c>
      <c r="C3966" t="s">
        <v>46</v>
      </c>
      <c r="D3966" t="s">
        <v>66</v>
      </c>
      <c r="E3966" t="s">
        <v>20</v>
      </c>
      <c r="F3966" t="s">
        <v>21</v>
      </c>
      <c r="G3966">
        <v>20</v>
      </c>
      <c r="H3966" s="4">
        <v>800</v>
      </c>
      <c r="I3966" s="3">
        <v>0.2</v>
      </c>
      <c r="J3966" t="s">
        <v>74</v>
      </c>
      <c r="K3966" t="s">
        <v>61</v>
      </c>
      <c r="L3966" t="s">
        <v>56</v>
      </c>
      <c r="M3966" s="4">
        <f>+TablaVentas[[#This Row],[Cantidad]]*TablaVentas[[#This Row],[Precio_unitario]]*(1-TablaVentas[[#This Row],[Descuento]])</f>
        <v>12800</v>
      </c>
    </row>
    <row r="3967" spans="1:13" x14ac:dyDescent="0.25">
      <c r="A3967" t="s">
        <v>4037</v>
      </c>
      <c r="B3967">
        <v>45820</v>
      </c>
      <c r="C3967" t="s">
        <v>45</v>
      </c>
      <c r="D3967" t="s">
        <v>64</v>
      </c>
      <c r="E3967" t="s">
        <v>17</v>
      </c>
      <c r="F3967" t="s">
        <v>18</v>
      </c>
      <c r="G3967">
        <v>28</v>
      </c>
      <c r="H3967" s="4">
        <v>1200</v>
      </c>
      <c r="I3967" s="3">
        <v>0.3</v>
      </c>
      <c r="J3967" t="s">
        <v>74</v>
      </c>
      <c r="K3967" t="s">
        <v>60</v>
      </c>
      <c r="L3967" t="s">
        <v>37</v>
      </c>
      <c r="M3967" s="4">
        <f>+TablaVentas[[#This Row],[Cantidad]]*TablaVentas[[#This Row],[Precio_unitario]]*(1-TablaVentas[[#This Row],[Descuento]])</f>
        <v>23520</v>
      </c>
    </row>
    <row r="3968" spans="1:13" x14ac:dyDescent="0.25">
      <c r="A3968" t="s">
        <v>4038</v>
      </c>
      <c r="B3968">
        <v>45878</v>
      </c>
      <c r="C3968" t="s">
        <v>47</v>
      </c>
      <c r="D3968" t="s">
        <v>66</v>
      </c>
      <c r="E3968" t="s">
        <v>20</v>
      </c>
      <c r="F3968" t="s">
        <v>21</v>
      </c>
      <c r="G3968">
        <v>17</v>
      </c>
      <c r="H3968" s="4">
        <v>800</v>
      </c>
      <c r="I3968" s="3">
        <v>0.2</v>
      </c>
      <c r="J3968" t="s">
        <v>72</v>
      </c>
      <c r="K3968" t="s">
        <v>61</v>
      </c>
      <c r="L3968" t="s">
        <v>56</v>
      </c>
      <c r="M3968" s="4">
        <f>+TablaVentas[[#This Row],[Cantidad]]*TablaVentas[[#This Row],[Precio_unitario]]*(1-TablaVentas[[#This Row],[Descuento]])</f>
        <v>10880</v>
      </c>
    </row>
    <row r="3969" spans="1:13" x14ac:dyDescent="0.25">
      <c r="A3969" t="s">
        <v>4039</v>
      </c>
      <c r="B3969">
        <v>45886</v>
      </c>
      <c r="C3969" t="s">
        <v>48</v>
      </c>
      <c r="D3969" t="s">
        <v>66</v>
      </c>
      <c r="E3969" t="s">
        <v>20</v>
      </c>
      <c r="F3969" t="s">
        <v>21</v>
      </c>
      <c r="G3969">
        <v>24</v>
      </c>
      <c r="H3969" s="4">
        <v>800</v>
      </c>
      <c r="I3969" s="3">
        <v>0.2</v>
      </c>
      <c r="J3969" t="s">
        <v>72</v>
      </c>
      <c r="K3969" t="s">
        <v>60</v>
      </c>
      <c r="L3969" t="s">
        <v>37</v>
      </c>
      <c r="M3969" s="4">
        <f>+TablaVentas[[#This Row],[Cantidad]]*TablaVentas[[#This Row],[Precio_unitario]]*(1-TablaVentas[[#This Row],[Descuento]])</f>
        <v>15360</v>
      </c>
    </row>
    <row r="3970" spans="1:13" x14ac:dyDescent="0.25">
      <c r="A3970" t="s">
        <v>4040</v>
      </c>
      <c r="B3970">
        <v>45757</v>
      </c>
      <c r="C3970" t="s">
        <v>48</v>
      </c>
      <c r="D3970" t="s">
        <v>64</v>
      </c>
      <c r="E3970" t="s">
        <v>17</v>
      </c>
      <c r="F3970" t="s">
        <v>18</v>
      </c>
      <c r="G3970">
        <v>33</v>
      </c>
      <c r="H3970" s="4">
        <v>1200</v>
      </c>
      <c r="I3970" s="3">
        <v>0.3</v>
      </c>
      <c r="J3970" t="s">
        <v>74</v>
      </c>
      <c r="K3970" t="s">
        <v>61</v>
      </c>
      <c r="L3970" t="s">
        <v>56</v>
      </c>
      <c r="M3970" s="4">
        <f>+TablaVentas[[#This Row],[Cantidad]]*TablaVentas[[#This Row],[Precio_unitario]]*(1-TablaVentas[[#This Row],[Descuento]])</f>
        <v>27720</v>
      </c>
    </row>
    <row r="3971" spans="1:13" x14ac:dyDescent="0.25">
      <c r="A3971" t="s">
        <v>4041</v>
      </c>
      <c r="B3971">
        <v>45913</v>
      </c>
      <c r="C3971" t="s">
        <v>47</v>
      </c>
      <c r="D3971" t="s">
        <v>64</v>
      </c>
      <c r="E3971" t="s">
        <v>17</v>
      </c>
      <c r="F3971" t="s">
        <v>18</v>
      </c>
      <c r="G3971">
        <v>38</v>
      </c>
      <c r="H3971" s="4">
        <v>1200</v>
      </c>
      <c r="I3971" s="3">
        <v>0.3</v>
      </c>
      <c r="J3971" t="s">
        <v>70</v>
      </c>
      <c r="K3971" t="s">
        <v>62</v>
      </c>
      <c r="L3971" t="s">
        <v>57</v>
      </c>
      <c r="M3971" s="4">
        <f>+TablaVentas[[#This Row],[Cantidad]]*TablaVentas[[#This Row],[Precio_unitario]]*(1-TablaVentas[[#This Row],[Descuento]])</f>
        <v>31919.999999999996</v>
      </c>
    </row>
    <row r="3972" spans="1:13" x14ac:dyDescent="0.25">
      <c r="A3972" t="s">
        <v>4042</v>
      </c>
      <c r="B3972">
        <v>45921</v>
      </c>
      <c r="C3972" t="s">
        <v>46</v>
      </c>
      <c r="D3972" t="s">
        <v>65</v>
      </c>
      <c r="E3972" t="s">
        <v>19</v>
      </c>
      <c r="F3972" t="s">
        <v>16</v>
      </c>
      <c r="G3972">
        <v>7</v>
      </c>
      <c r="H3972" s="4">
        <v>200</v>
      </c>
      <c r="I3972" s="3">
        <v>0.1</v>
      </c>
      <c r="J3972" t="s">
        <v>72</v>
      </c>
      <c r="K3972" t="s">
        <v>61</v>
      </c>
      <c r="L3972" t="s">
        <v>56</v>
      </c>
      <c r="M3972" s="4">
        <f>+TablaVentas[[#This Row],[Cantidad]]*TablaVentas[[#This Row],[Precio_unitario]]*(1-TablaVentas[[#This Row],[Descuento]])</f>
        <v>1260</v>
      </c>
    </row>
    <row r="3973" spans="1:13" x14ac:dyDescent="0.25">
      <c r="A3973" t="s">
        <v>4043</v>
      </c>
      <c r="B3973">
        <v>45760</v>
      </c>
      <c r="C3973" t="s">
        <v>47</v>
      </c>
      <c r="D3973" t="s">
        <v>65</v>
      </c>
      <c r="E3973" t="s">
        <v>19</v>
      </c>
      <c r="F3973" t="s">
        <v>16</v>
      </c>
      <c r="G3973">
        <v>12</v>
      </c>
      <c r="H3973" s="4">
        <v>200</v>
      </c>
      <c r="I3973" s="3">
        <v>0.1</v>
      </c>
      <c r="J3973" t="s">
        <v>74</v>
      </c>
      <c r="K3973" t="s">
        <v>61</v>
      </c>
      <c r="L3973" t="s">
        <v>56</v>
      </c>
      <c r="M3973" s="4">
        <f>+TablaVentas[[#This Row],[Cantidad]]*TablaVentas[[#This Row],[Precio_unitario]]*(1-TablaVentas[[#This Row],[Descuento]])</f>
        <v>2160</v>
      </c>
    </row>
    <row r="3974" spans="1:13" x14ac:dyDescent="0.25">
      <c r="A3974" t="s">
        <v>4044</v>
      </c>
      <c r="B3974">
        <v>45929</v>
      </c>
      <c r="C3974" t="s">
        <v>48</v>
      </c>
      <c r="D3974" t="s">
        <v>64</v>
      </c>
      <c r="E3974" t="s">
        <v>17</v>
      </c>
      <c r="F3974" t="s">
        <v>18</v>
      </c>
      <c r="G3974">
        <v>25</v>
      </c>
      <c r="H3974" s="4">
        <v>1200</v>
      </c>
      <c r="I3974" s="3">
        <v>0.3</v>
      </c>
      <c r="J3974" t="s">
        <v>72</v>
      </c>
      <c r="K3974" t="s">
        <v>62</v>
      </c>
      <c r="L3974" t="s">
        <v>57</v>
      </c>
      <c r="M3974" s="4">
        <f>+TablaVentas[[#This Row],[Cantidad]]*TablaVentas[[#This Row],[Precio_unitario]]*(1-TablaVentas[[#This Row],[Descuento]])</f>
        <v>21000</v>
      </c>
    </row>
    <row r="3975" spans="1:13" x14ac:dyDescent="0.25">
      <c r="A3975" t="s">
        <v>4045</v>
      </c>
      <c r="B3975">
        <v>45663</v>
      </c>
      <c r="C3975" t="s">
        <v>45</v>
      </c>
      <c r="D3975" t="s">
        <v>64</v>
      </c>
      <c r="E3975" t="s">
        <v>17</v>
      </c>
      <c r="F3975" t="s">
        <v>18</v>
      </c>
      <c r="G3975">
        <v>42</v>
      </c>
      <c r="H3975" s="4">
        <v>1200</v>
      </c>
      <c r="I3975" s="3">
        <v>0.3</v>
      </c>
      <c r="J3975" t="s">
        <v>74</v>
      </c>
      <c r="K3975" t="s">
        <v>61</v>
      </c>
      <c r="L3975" t="s">
        <v>56</v>
      </c>
      <c r="M3975" s="4">
        <f>+TablaVentas[[#This Row],[Cantidad]]*TablaVentas[[#This Row],[Precio_unitario]]*(1-TablaVentas[[#This Row],[Descuento]])</f>
        <v>35280</v>
      </c>
    </row>
    <row r="3976" spans="1:13" x14ac:dyDescent="0.25">
      <c r="A3976" t="s">
        <v>4046</v>
      </c>
      <c r="B3976">
        <v>45746</v>
      </c>
      <c r="C3976" t="s">
        <v>46</v>
      </c>
      <c r="D3976" t="s">
        <v>64</v>
      </c>
      <c r="E3976" t="s">
        <v>17</v>
      </c>
      <c r="F3976" t="s">
        <v>18</v>
      </c>
      <c r="G3976">
        <v>35</v>
      </c>
      <c r="H3976" s="4">
        <v>1200</v>
      </c>
      <c r="I3976" s="3">
        <v>0.3</v>
      </c>
      <c r="J3976" t="s">
        <v>70</v>
      </c>
      <c r="K3976" t="s">
        <v>62</v>
      </c>
      <c r="L3976" t="s">
        <v>57</v>
      </c>
      <c r="M3976" s="4">
        <f>+TablaVentas[[#This Row],[Cantidad]]*TablaVentas[[#This Row],[Precio_unitario]]*(1-TablaVentas[[#This Row],[Descuento]])</f>
        <v>29399.999999999996</v>
      </c>
    </row>
    <row r="3977" spans="1:13" x14ac:dyDescent="0.25">
      <c r="A3977" t="s">
        <v>4047</v>
      </c>
      <c r="B3977">
        <v>45760</v>
      </c>
      <c r="C3977" t="s">
        <v>46</v>
      </c>
      <c r="D3977" t="s">
        <v>65</v>
      </c>
      <c r="E3977" t="s">
        <v>19</v>
      </c>
      <c r="F3977" t="s">
        <v>16</v>
      </c>
      <c r="G3977">
        <v>45</v>
      </c>
      <c r="H3977" s="4">
        <v>200</v>
      </c>
      <c r="I3977" s="3">
        <v>0.1</v>
      </c>
      <c r="J3977" t="s">
        <v>72</v>
      </c>
      <c r="K3977" t="s">
        <v>59</v>
      </c>
      <c r="L3977" t="s">
        <v>34</v>
      </c>
      <c r="M3977" s="4">
        <f>+TablaVentas[[#This Row],[Cantidad]]*TablaVentas[[#This Row],[Precio_unitario]]*(1-TablaVentas[[#This Row],[Descuento]])</f>
        <v>8100</v>
      </c>
    </row>
    <row r="3978" spans="1:13" x14ac:dyDescent="0.25">
      <c r="A3978" t="s">
        <v>4048</v>
      </c>
      <c r="B3978">
        <v>45823</v>
      </c>
      <c r="C3978" t="s">
        <v>48</v>
      </c>
      <c r="D3978" t="s">
        <v>64</v>
      </c>
      <c r="E3978" t="s">
        <v>17</v>
      </c>
      <c r="F3978" t="s">
        <v>18</v>
      </c>
      <c r="G3978">
        <v>37</v>
      </c>
      <c r="H3978" s="4">
        <v>1200</v>
      </c>
      <c r="I3978" s="3">
        <v>0.3</v>
      </c>
      <c r="J3978" t="s">
        <v>74</v>
      </c>
      <c r="K3978" t="s">
        <v>59</v>
      </c>
      <c r="L3978" t="s">
        <v>34</v>
      </c>
      <c r="M3978" s="4">
        <f>+TablaVentas[[#This Row],[Cantidad]]*TablaVentas[[#This Row],[Precio_unitario]]*(1-TablaVentas[[#This Row],[Descuento]])</f>
        <v>31079.999999999996</v>
      </c>
    </row>
    <row r="3979" spans="1:13" x14ac:dyDescent="0.25">
      <c r="A3979" t="s">
        <v>4049</v>
      </c>
      <c r="B3979">
        <v>45929</v>
      </c>
      <c r="C3979" t="s">
        <v>47</v>
      </c>
      <c r="D3979" t="s">
        <v>65</v>
      </c>
      <c r="E3979" t="s">
        <v>19</v>
      </c>
      <c r="F3979" t="s">
        <v>16</v>
      </c>
      <c r="G3979">
        <v>14</v>
      </c>
      <c r="H3979" s="4">
        <v>200</v>
      </c>
      <c r="I3979" s="3">
        <v>0.1</v>
      </c>
      <c r="J3979" t="s">
        <v>70</v>
      </c>
      <c r="K3979" t="s">
        <v>60</v>
      </c>
      <c r="L3979" t="s">
        <v>37</v>
      </c>
      <c r="M3979" s="4">
        <f>+TablaVentas[[#This Row],[Cantidad]]*TablaVentas[[#This Row],[Precio_unitario]]*(1-TablaVentas[[#This Row],[Descuento]])</f>
        <v>2520</v>
      </c>
    </row>
    <row r="3980" spans="1:13" x14ac:dyDescent="0.25">
      <c r="A3980" t="s">
        <v>4050</v>
      </c>
      <c r="B3980">
        <v>45853</v>
      </c>
      <c r="C3980" t="s">
        <v>45</v>
      </c>
      <c r="D3980" t="s">
        <v>66</v>
      </c>
      <c r="E3980" t="s">
        <v>20</v>
      </c>
      <c r="F3980" t="s">
        <v>21</v>
      </c>
      <c r="G3980">
        <v>30</v>
      </c>
      <c r="H3980" s="4">
        <v>800</v>
      </c>
      <c r="I3980" s="3">
        <v>0.2</v>
      </c>
      <c r="J3980" t="s">
        <v>74</v>
      </c>
      <c r="K3980" t="s">
        <v>62</v>
      </c>
      <c r="L3980" t="s">
        <v>57</v>
      </c>
      <c r="M3980" s="4">
        <f>+TablaVentas[[#This Row],[Cantidad]]*TablaVentas[[#This Row],[Precio_unitario]]*(1-TablaVentas[[#This Row],[Descuento]])</f>
        <v>19200</v>
      </c>
    </row>
    <row r="3981" spans="1:13" x14ac:dyDescent="0.25">
      <c r="A3981" t="s">
        <v>4051</v>
      </c>
      <c r="B3981">
        <v>45858</v>
      </c>
      <c r="C3981" t="s">
        <v>48</v>
      </c>
      <c r="D3981" t="s">
        <v>65</v>
      </c>
      <c r="E3981" t="s">
        <v>19</v>
      </c>
      <c r="F3981" t="s">
        <v>16</v>
      </c>
      <c r="G3981">
        <v>21</v>
      </c>
      <c r="H3981" s="4">
        <v>200</v>
      </c>
      <c r="I3981" s="3">
        <v>0.1</v>
      </c>
      <c r="J3981" t="s">
        <v>70</v>
      </c>
      <c r="K3981" t="s">
        <v>61</v>
      </c>
      <c r="L3981" t="s">
        <v>56</v>
      </c>
      <c r="M3981" s="4">
        <f>+TablaVentas[[#This Row],[Cantidad]]*TablaVentas[[#This Row],[Precio_unitario]]*(1-TablaVentas[[#This Row],[Descuento]])</f>
        <v>3780</v>
      </c>
    </row>
    <row r="3982" spans="1:13" x14ac:dyDescent="0.25">
      <c r="A3982" t="s">
        <v>4052</v>
      </c>
      <c r="B3982">
        <v>45709</v>
      </c>
      <c r="C3982" t="s">
        <v>45</v>
      </c>
      <c r="D3982" t="s">
        <v>63</v>
      </c>
      <c r="E3982" t="s">
        <v>15</v>
      </c>
      <c r="F3982" t="s">
        <v>16</v>
      </c>
      <c r="G3982">
        <v>42</v>
      </c>
      <c r="H3982" s="4">
        <v>50</v>
      </c>
      <c r="I3982" s="3">
        <v>0.1</v>
      </c>
      <c r="J3982" t="s">
        <v>72</v>
      </c>
      <c r="K3982" t="s">
        <v>62</v>
      </c>
      <c r="L3982" t="s">
        <v>57</v>
      </c>
      <c r="M3982" s="4">
        <f>+TablaVentas[[#This Row],[Cantidad]]*TablaVentas[[#This Row],[Precio_unitario]]*(1-TablaVentas[[#This Row],[Descuento]])</f>
        <v>1890</v>
      </c>
    </row>
    <row r="3983" spans="1:13" x14ac:dyDescent="0.25">
      <c r="A3983" t="s">
        <v>4053</v>
      </c>
      <c r="B3983">
        <v>45735</v>
      </c>
      <c r="C3983" t="s">
        <v>46</v>
      </c>
      <c r="D3983" t="s">
        <v>65</v>
      </c>
      <c r="E3983" t="s">
        <v>19</v>
      </c>
      <c r="F3983" t="s">
        <v>16</v>
      </c>
      <c r="G3983">
        <v>20</v>
      </c>
      <c r="H3983" s="4">
        <v>200</v>
      </c>
      <c r="I3983" s="3">
        <v>0.1</v>
      </c>
      <c r="J3983" t="s">
        <v>70</v>
      </c>
      <c r="K3983" t="s">
        <v>61</v>
      </c>
      <c r="L3983" t="s">
        <v>56</v>
      </c>
      <c r="M3983" s="4">
        <f>+TablaVentas[[#This Row],[Cantidad]]*TablaVentas[[#This Row],[Precio_unitario]]*(1-TablaVentas[[#This Row],[Descuento]])</f>
        <v>3600</v>
      </c>
    </row>
    <row r="3984" spans="1:13" x14ac:dyDescent="0.25">
      <c r="A3984" t="s">
        <v>4054</v>
      </c>
      <c r="B3984">
        <v>45858</v>
      </c>
      <c r="C3984" t="s">
        <v>46</v>
      </c>
      <c r="D3984" t="s">
        <v>63</v>
      </c>
      <c r="E3984" t="s">
        <v>15</v>
      </c>
      <c r="F3984" t="s">
        <v>16</v>
      </c>
      <c r="G3984">
        <v>36</v>
      </c>
      <c r="H3984" s="4">
        <v>50</v>
      </c>
      <c r="I3984" s="3">
        <v>0.1</v>
      </c>
      <c r="J3984" t="s">
        <v>74</v>
      </c>
      <c r="K3984" t="s">
        <v>60</v>
      </c>
      <c r="L3984" t="s">
        <v>37</v>
      </c>
      <c r="M3984" s="4">
        <f>+TablaVentas[[#This Row],[Cantidad]]*TablaVentas[[#This Row],[Precio_unitario]]*(1-TablaVentas[[#This Row],[Descuento]])</f>
        <v>1620</v>
      </c>
    </row>
    <row r="3985" spans="1:13" x14ac:dyDescent="0.25">
      <c r="A3985" t="s">
        <v>4055</v>
      </c>
      <c r="B3985">
        <v>45982</v>
      </c>
      <c r="C3985" t="s">
        <v>48</v>
      </c>
      <c r="D3985" t="s">
        <v>64</v>
      </c>
      <c r="E3985" t="s">
        <v>17</v>
      </c>
      <c r="F3985" t="s">
        <v>18</v>
      </c>
      <c r="G3985">
        <v>15</v>
      </c>
      <c r="H3985" s="4">
        <v>1200</v>
      </c>
      <c r="I3985" s="3">
        <v>0.3</v>
      </c>
      <c r="J3985" t="s">
        <v>72</v>
      </c>
      <c r="K3985" t="s">
        <v>59</v>
      </c>
      <c r="L3985" t="s">
        <v>34</v>
      </c>
      <c r="M3985" s="4">
        <f>+TablaVentas[[#This Row],[Cantidad]]*TablaVentas[[#This Row],[Precio_unitario]]*(1-TablaVentas[[#This Row],[Descuento]])</f>
        <v>12600</v>
      </c>
    </row>
    <row r="3986" spans="1:13" x14ac:dyDescent="0.25">
      <c r="A3986" t="s">
        <v>4056</v>
      </c>
      <c r="B3986">
        <v>45929</v>
      </c>
      <c r="C3986" t="s">
        <v>46</v>
      </c>
      <c r="D3986" t="s">
        <v>64</v>
      </c>
      <c r="E3986" t="s">
        <v>17</v>
      </c>
      <c r="F3986" t="s">
        <v>18</v>
      </c>
      <c r="G3986">
        <v>18</v>
      </c>
      <c r="H3986" s="4">
        <v>1200</v>
      </c>
      <c r="I3986" s="3">
        <v>0.3</v>
      </c>
      <c r="J3986" t="s">
        <v>70</v>
      </c>
      <c r="K3986" t="s">
        <v>61</v>
      </c>
      <c r="L3986" t="s">
        <v>56</v>
      </c>
      <c r="M3986" s="4">
        <f>+TablaVentas[[#This Row],[Cantidad]]*TablaVentas[[#This Row],[Precio_unitario]]*(1-TablaVentas[[#This Row],[Descuento]])</f>
        <v>15119.999999999998</v>
      </c>
    </row>
    <row r="3987" spans="1:13" x14ac:dyDescent="0.25">
      <c r="A3987" t="s">
        <v>4057</v>
      </c>
      <c r="B3987">
        <v>45788</v>
      </c>
      <c r="C3987" t="s">
        <v>46</v>
      </c>
      <c r="D3987" t="s">
        <v>63</v>
      </c>
      <c r="E3987" t="s">
        <v>15</v>
      </c>
      <c r="F3987" t="s">
        <v>16</v>
      </c>
      <c r="G3987">
        <v>15</v>
      </c>
      <c r="H3987" s="4">
        <v>50</v>
      </c>
      <c r="I3987" s="3">
        <v>0.1</v>
      </c>
      <c r="J3987" t="s">
        <v>72</v>
      </c>
      <c r="K3987" t="s">
        <v>59</v>
      </c>
      <c r="L3987" t="s">
        <v>34</v>
      </c>
      <c r="M3987" s="4">
        <f>+TablaVentas[[#This Row],[Cantidad]]*TablaVentas[[#This Row],[Precio_unitario]]*(1-TablaVentas[[#This Row],[Descuento]])</f>
        <v>675</v>
      </c>
    </row>
    <row r="3988" spans="1:13" x14ac:dyDescent="0.25">
      <c r="A3988" t="s">
        <v>4058</v>
      </c>
      <c r="B3988">
        <v>45791</v>
      </c>
      <c r="C3988" t="s">
        <v>45</v>
      </c>
      <c r="D3988" t="s">
        <v>66</v>
      </c>
      <c r="E3988" t="s">
        <v>20</v>
      </c>
      <c r="F3988" t="s">
        <v>21</v>
      </c>
      <c r="G3988">
        <v>14</v>
      </c>
      <c r="H3988" s="4">
        <v>800</v>
      </c>
      <c r="I3988" s="3">
        <v>0.2</v>
      </c>
      <c r="J3988" t="s">
        <v>70</v>
      </c>
      <c r="K3988" t="s">
        <v>60</v>
      </c>
      <c r="L3988" t="s">
        <v>37</v>
      </c>
      <c r="M3988" s="4">
        <f>+TablaVentas[[#This Row],[Cantidad]]*TablaVentas[[#This Row],[Precio_unitario]]*(1-TablaVentas[[#This Row],[Descuento]])</f>
        <v>8960</v>
      </c>
    </row>
    <row r="3989" spans="1:13" x14ac:dyDescent="0.25">
      <c r="A3989" t="s">
        <v>4059</v>
      </c>
      <c r="B3989">
        <v>46022</v>
      </c>
      <c r="C3989" t="s">
        <v>48</v>
      </c>
      <c r="D3989" t="s">
        <v>63</v>
      </c>
      <c r="E3989" t="s">
        <v>15</v>
      </c>
      <c r="F3989" t="s">
        <v>16</v>
      </c>
      <c r="G3989">
        <v>32</v>
      </c>
      <c r="H3989" s="4">
        <v>50</v>
      </c>
      <c r="I3989" s="3">
        <v>0.1</v>
      </c>
      <c r="J3989" t="s">
        <v>70</v>
      </c>
      <c r="K3989" t="s">
        <v>62</v>
      </c>
      <c r="L3989" t="s">
        <v>57</v>
      </c>
      <c r="M3989" s="4">
        <f>+TablaVentas[[#This Row],[Cantidad]]*TablaVentas[[#This Row],[Precio_unitario]]*(1-TablaVentas[[#This Row],[Descuento]])</f>
        <v>1440</v>
      </c>
    </row>
    <row r="3990" spans="1:13" x14ac:dyDescent="0.25">
      <c r="A3990" t="s">
        <v>4060</v>
      </c>
      <c r="B3990">
        <v>45988</v>
      </c>
      <c r="C3990" t="s">
        <v>47</v>
      </c>
      <c r="D3990" t="s">
        <v>65</v>
      </c>
      <c r="E3990" t="s">
        <v>19</v>
      </c>
      <c r="F3990" t="s">
        <v>16</v>
      </c>
      <c r="G3990">
        <v>21</v>
      </c>
      <c r="H3990" s="4">
        <v>200</v>
      </c>
      <c r="I3990" s="3">
        <v>0.1</v>
      </c>
      <c r="J3990" t="s">
        <v>74</v>
      </c>
      <c r="K3990" t="s">
        <v>62</v>
      </c>
      <c r="L3990" t="s">
        <v>57</v>
      </c>
      <c r="M3990" s="4">
        <f>+TablaVentas[[#This Row],[Cantidad]]*TablaVentas[[#This Row],[Precio_unitario]]*(1-TablaVentas[[#This Row],[Descuento]])</f>
        <v>3780</v>
      </c>
    </row>
    <row r="3991" spans="1:13" x14ac:dyDescent="0.25">
      <c r="A3991" t="s">
        <v>4061</v>
      </c>
      <c r="B3991">
        <v>45805</v>
      </c>
      <c r="C3991" t="s">
        <v>47</v>
      </c>
      <c r="D3991" t="s">
        <v>65</v>
      </c>
      <c r="E3991" t="s">
        <v>19</v>
      </c>
      <c r="F3991" t="s">
        <v>16</v>
      </c>
      <c r="G3991">
        <v>12</v>
      </c>
      <c r="H3991" s="4">
        <v>200</v>
      </c>
      <c r="I3991" s="3">
        <v>0.1</v>
      </c>
      <c r="J3991" t="s">
        <v>70</v>
      </c>
      <c r="K3991" t="s">
        <v>62</v>
      </c>
      <c r="L3991" t="s">
        <v>57</v>
      </c>
      <c r="M3991" s="4">
        <f>+TablaVentas[[#This Row],[Cantidad]]*TablaVentas[[#This Row],[Precio_unitario]]*(1-TablaVentas[[#This Row],[Descuento]])</f>
        <v>2160</v>
      </c>
    </row>
    <row r="3992" spans="1:13" x14ac:dyDescent="0.25">
      <c r="A3992" t="s">
        <v>4062</v>
      </c>
      <c r="B3992">
        <v>46021</v>
      </c>
      <c r="C3992" t="s">
        <v>45</v>
      </c>
      <c r="D3992" t="s">
        <v>66</v>
      </c>
      <c r="E3992" t="s">
        <v>20</v>
      </c>
      <c r="F3992" t="s">
        <v>21</v>
      </c>
      <c r="G3992">
        <v>10</v>
      </c>
      <c r="H3992" s="4">
        <v>800</v>
      </c>
      <c r="I3992" s="3">
        <v>0.2</v>
      </c>
      <c r="J3992" t="s">
        <v>72</v>
      </c>
      <c r="K3992" t="s">
        <v>61</v>
      </c>
      <c r="L3992" t="s">
        <v>56</v>
      </c>
      <c r="M3992" s="4">
        <f>+TablaVentas[[#This Row],[Cantidad]]*TablaVentas[[#This Row],[Precio_unitario]]*(1-TablaVentas[[#This Row],[Descuento]])</f>
        <v>6400</v>
      </c>
    </row>
    <row r="3993" spans="1:13" x14ac:dyDescent="0.25">
      <c r="A3993" t="s">
        <v>4063</v>
      </c>
      <c r="B3993">
        <v>45951</v>
      </c>
      <c r="C3993" t="s">
        <v>45</v>
      </c>
      <c r="D3993" t="s">
        <v>65</v>
      </c>
      <c r="E3993" t="s">
        <v>19</v>
      </c>
      <c r="F3993" t="s">
        <v>16</v>
      </c>
      <c r="G3993">
        <v>29</v>
      </c>
      <c r="H3993" s="4">
        <v>200</v>
      </c>
      <c r="I3993" s="3">
        <v>0.1</v>
      </c>
      <c r="J3993" t="s">
        <v>74</v>
      </c>
      <c r="K3993" t="s">
        <v>62</v>
      </c>
      <c r="L3993" t="s">
        <v>57</v>
      </c>
      <c r="M3993" s="4">
        <f>+TablaVentas[[#This Row],[Cantidad]]*TablaVentas[[#This Row],[Precio_unitario]]*(1-TablaVentas[[#This Row],[Descuento]])</f>
        <v>5220</v>
      </c>
    </row>
    <row r="3994" spans="1:13" x14ac:dyDescent="0.25">
      <c r="A3994" t="s">
        <v>4064</v>
      </c>
      <c r="B3994">
        <v>45691</v>
      </c>
      <c r="C3994" t="s">
        <v>46</v>
      </c>
      <c r="D3994" t="s">
        <v>63</v>
      </c>
      <c r="E3994" t="s">
        <v>15</v>
      </c>
      <c r="F3994" t="s">
        <v>16</v>
      </c>
      <c r="G3994">
        <v>11</v>
      </c>
      <c r="H3994" s="4">
        <v>50</v>
      </c>
      <c r="I3994" s="3">
        <v>0.1</v>
      </c>
      <c r="J3994" t="s">
        <v>72</v>
      </c>
      <c r="K3994" t="s">
        <v>59</v>
      </c>
      <c r="L3994" t="s">
        <v>34</v>
      </c>
      <c r="M3994" s="4">
        <f>+TablaVentas[[#This Row],[Cantidad]]*TablaVentas[[#This Row],[Precio_unitario]]*(1-TablaVentas[[#This Row],[Descuento]])</f>
        <v>495</v>
      </c>
    </row>
    <row r="3995" spans="1:13" x14ac:dyDescent="0.25">
      <c r="A3995" t="s">
        <v>4065</v>
      </c>
      <c r="B3995">
        <v>45818</v>
      </c>
      <c r="C3995" t="s">
        <v>48</v>
      </c>
      <c r="D3995" t="s">
        <v>64</v>
      </c>
      <c r="E3995" t="s">
        <v>17</v>
      </c>
      <c r="F3995" t="s">
        <v>18</v>
      </c>
      <c r="G3995">
        <v>27</v>
      </c>
      <c r="H3995" s="4">
        <v>1200</v>
      </c>
      <c r="I3995" s="3">
        <v>0.3</v>
      </c>
      <c r="J3995" t="s">
        <v>70</v>
      </c>
      <c r="K3995" t="s">
        <v>61</v>
      </c>
      <c r="L3995" t="s">
        <v>56</v>
      </c>
      <c r="M3995" s="4">
        <f>+TablaVentas[[#This Row],[Cantidad]]*TablaVentas[[#This Row],[Precio_unitario]]*(1-TablaVentas[[#This Row],[Descuento]])</f>
        <v>22680</v>
      </c>
    </row>
    <row r="3996" spans="1:13" x14ac:dyDescent="0.25">
      <c r="A3996" t="s">
        <v>4066</v>
      </c>
      <c r="B3996">
        <v>46003</v>
      </c>
      <c r="C3996" t="s">
        <v>45</v>
      </c>
      <c r="D3996" t="s">
        <v>66</v>
      </c>
      <c r="E3996" t="s">
        <v>20</v>
      </c>
      <c r="F3996" t="s">
        <v>21</v>
      </c>
      <c r="G3996">
        <v>17</v>
      </c>
      <c r="H3996" s="4">
        <v>800</v>
      </c>
      <c r="I3996" s="3">
        <v>0.2</v>
      </c>
      <c r="J3996" t="s">
        <v>70</v>
      </c>
      <c r="K3996" t="s">
        <v>62</v>
      </c>
      <c r="L3996" t="s">
        <v>57</v>
      </c>
      <c r="M3996" s="4">
        <f>+TablaVentas[[#This Row],[Cantidad]]*TablaVentas[[#This Row],[Precio_unitario]]*(1-TablaVentas[[#This Row],[Descuento]])</f>
        <v>10880</v>
      </c>
    </row>
    <row r="3997" spans="1:13" x14ac:dyDescent="0.25">
      <c r="A3997" t="s">
        <v>4067</v>
      </c>
      <c r="B3997">
        <v>45991</v>
      </c>
      <c r="C3997" t="s">
        <v>45</v>
      </c>
      <c r="D3997" t="s">
        <v>65</v>
      </c>
      <c r="E3997" t="s">
        <v>19</v>
      </c>
      <c r="F3997" t="s">
        <v>16</v>
      </c>
      <c r="G3997">
        <v>39</v>
      </c>
      <c r="H3997" s="4">
        <v>200</v>
      </c>
      <c r="I3997" s="3">
        <v>0.1</v>
      </c>
      <c r="J3997" t="s">
        <v>70</v>
      </c>
      <c r="K3997" t="s">
        <v>60</v>
      </c>
      <c r="L3997" t="s">
        <v>37</v>
      </c>
      <c r="M3997" s="4">
        <f>+TablaVentas[[#This Row],[Cantidad]]*TablaVentas[[#This Row],[Precio_unitario]]*(1-TablaVentas[[#This Row],[Descuento]])</f>
        <v>7020</v>
      </c>
    </row>
    <row r="3998" spans="1:13" x14ac:dyDescent="0.25">
      <c r="A3998" t="s">
        <v>4068</v>
      </c>
      <c r="B3998">
        <v>45940</v>
      </c>
      <c r="C3998" t="s">
        <v>48</v>
      </c>
      <c r="D3998" t="s">
        <v>65</v>
      </c>
      <c r="E3998" t="s">
        <v>19</v>
      </c>
      <c r="F3998" t="s">
        <v>16</v>
      </c>
      <c r="G3998">
        <v>29</v>
      </c>
      <c r="H3998" s="4">
        <v>200</v>
      </c>
      <c r="I3998" s="3">
        <v>0.1</v>
      </c>
      <c r="J3998" t="s">
        <v>72</v>
      </c>
      <c r="K3998" t="s">
        <v>58</v>
      </c>
      <c r="L3998" t="s">
        <v>30</v>
      </c>
      <c r="M3998" s="4">
        <f>+TablaVentas[[#This Row],[Cantidad]]*TablaVentas[[#This Row],[Precio_unitario]]*(1-TablaVentas[[#This Row],[Descuento]])</f>
        <v>5220</v>
      </c>
    </row>
    <row r="3999" spans="1:13" x14ac:dyDescent="0.25">
      <c r="A3999" t="s">
        <v>4069</v>
      </c>
      <c r="B3999">
        <v>45721</v>
      </c>
      <c r="C3999" t="s">
        <v>48</v>
      </c>
      <c r="D3999" t="s">
        <v>64</v>
      </c>
      <c r="E3999" t="s">
        <v>17</v>
      </c>
      <c r="F3999" t="s">
        <v>18</v>
      </c>
      <c r="G3999">
        <v>30</v>
      </c>
      <c r="H3999" s="4">
        <v>1200</v>
      </c>
      <c r="I3999" s="3">
        <v>0.3</v>
      </c>
      <c r="J3999" t="s">
        <v>74</v>
      </c>
      <c r="K3999" t="s">
        <v>62</v>
      </c>
      <c r="L3999" t="s">
        <v>57</v>
      </c>
      <c r="M3999" s="4">
        <f>+TablaVentas[[#This Row],[Cantidad]]*TablaVentas[[#This Row],[Precio_unitario]]*(1-TablaVentas[[#This Row],[Descuento]])</f>
        <v>25200</v>
      </c>
    </row>
    <row r="4000" spans="1:13" x14ac:dyDescent="0.25">
      <c r="A4000" t="s">
        <v>4070</v>
      </c>
      <c r="B4000">
        <v>45888</v>
      </c>
      <c r="C4000" t="s">
        <v>45</v>
      </c>
      <c r="D4000" t="s">
        <v>65</v>
      </c>
      <c r="E4000" t="s">
        <v>19</v>
      </c>
      <c r="F4000" t="s">
        <v>16</v>
      </c>
      <c r="G4000">
        <v>40</v>
      </c>
      <c r="H4000" s="4">
        <v>200</v>
      </c>
      <c r="I4000" s="3">
        <v>0.1</v>
      </c>
      <c r="J4000" t="s">
        <v>72</v>
      </c>
      <c r="K4000" t="s">
        <v>62</v>
      </c>
      <c r="L4000" t="s">
        <v>57</v>
      </c>
      <c r="M4000" s="4">
        <f>+TablaVentas[[#This Row],[Cantidad]]*TablaVentas[[#This Row],[Precio_unitario]]*(1-TablaVentas[[#This Row],[Descuento]])</f>
        <v>7200</v>
      </c>
    </row>
    <row r="4001" spans="1:13" x14ac:dyDescent="0.25">
      <c r="A4001" t="s">
        <v>4071</v>
      </c>
      <c r="B4001">
        <v>45810</v>
      </c>
      <c r="C4001" t="s">
        <v>47</v>
      </c>
      <c r="D4001" t="s">
        <v>63</v>
      </c>
      <c r="E4001" t="s">
        <v>15</v>
      </c>
      <c r="F4001" t="s">
        <v>16</v>
      </c>
      <c r="G4001">
        <v>6</v>
      </c>
      <c r="H4001" s="4">
        <v>50</v>
      </c>
      <c r="I4001" s="3">
        <v>0.1</v>
      </c>
      <c r="J4001" t="s">
        <v>70</v>
      </c>
      <c r="K4001" t="s">
        <v>61</v>
      </c>
      <c r="L4001" t="s">
        <v>56</v>
      </c>
      <c r="M4001" s="4">
        <f>+TablaVentas[[#This Row],[Cantidad]]*TablaVentas[[#This Row],[Precio_unitario]]*(1-TablaVentas[[#This Row],[Descuento]])</f>
        <v>270</v>
      </c>
    </row>
    <row r="4002" spans="1:13" x14ac:dyDescent="0.25">
      <c r="A4002" t="s">
        <v>4072</v>
      </c>
      <c r="B4002">
        <v>45739</v>
      </c>
      <c r="C4002" t="s">
        <v>46</v>
      </c>
      <c r="D4002" t="s">
        <v>66</v>
      </c>
      <c r="E4002" t="s">
        <v>20</v>
      </c>
      <c r="F4002" t="s">
        <v>21</v>
      </c>
      <c r="G4002">
        <v>14</v>
      </c>
      <c r="H4002" s="4">
        <v>800</v>
      </c>
      <c r="I4002" s="3">
        <v>0.2</v>
      </c>
      <c r="J4002" t="s">
        <v>70</v>
      </c>
      <c r="K4002" t="s">
        <v>62</v>
      </c>
      <c r="L4002" t="s">
        <v>57</v>
      </c>
      <c r="M4002" s="4">
        <f>+TablaVentas[[#This Row],[Cantidad]]*TablaVentas[[#This Row],[Precio_unitario]]*(1-TablaVentas[[#This Row],[Descuento]])</f>
        <v>8960</v>
      </c>
    </row>
    <row r="4003" spans="1:13" x14ac:dyDescent="0.25">
      <c r="A4003" t="s">
        <v>4073</v>
      </c>
      <c r="B4003">
        <v>46016</v>
      </c>
      <c r="C4003" t="s">
        <v>48</v>
      </c>
      <c r="D4003" t="s">
        <v>65</v>
      </c>
      <c r="E4003" t="s">
        <v>19</v>
      </c>
      <c r="F4003" t="s">
        <v>16</v>
      </c>
      <c r="G4003">
        <v>13</v>
      </c>
      <c r="H4003" s="4">
        <v>200</v>
      </c>
      <c r="I4003" s="3">
        <v>0.1</v>
      </c>
      <c r="J4003" t="s">
        <v>74</v>
      </c>
      <c r="K4003" t="s">
        <v>62</v>
      </c>
      <c r="L4003" t="s">
        <v>57</v>
      </c>
      <c r="M4003" s="4">
        <f>+TablaVentas[[#This Row],[Cantidad]]*TablaVentas[[#This Row],[Precio_unitario]]*(1-TablaVentas[[#This Row],[Descuento]])</f>
        <v>2340</v>
      </c>
    </row>
    <row r="4004" spans="1:13" x14ac:dyDescent="0.25">
      <c r="A4004" t="s">
        <v>4074</v>
      </c>
      <c r="B4004">
        <v>45673</v>
      </c>
      <c r="C4004" t="s">
        <v>48</v>
      </c>
      <c r="D4004" t="s">
        <v>64</v>
      </c>
      <c r="E4004" t="s">
        <v>17</v>
      </c>
      <c r="F4004" t="s">
        <v>18</v>
      </c>
      <c r="G4004">
        <v>8</v>
      </c>
      <c r="H4004" s="4">
        <v>1200</v>
      </c>
      <c r="I4004" s="3">
        <v>0.3</v>
      </c>
      <c r="J4004" t="s">
        <v>70</v>
      </c>
      <c r="K4004" t="s">
        <v>58</v>
      </c>
      <c r="L4004" t="s">
        <v>30</v>
      </c>
      <c r="M4004" s="4">
        <f>+TablaVentas[[#This Row],[Cantidad]]*TablaVentas[[#This Row],[Precio_unitario]]*(1-TablaVentas[[#This Row],[Descuento]])</f>
        <v>6720</v>
      </c>
    </row>
    <row r="4005" spans="1:13" x14ac:dyDescent="0.25">
      <c r="A4005" t="s">
        <v>4075</v>
      </c>
      <c r="B4005">
        <v>45964</v>
      </c>
      <c r="C4005" t="s">
        <v>47</v>
      </c>
      <c r="D4005" t="s">
        <v>65</v>
      </c>
      <c r="E4005" t="s">
        <v>19</v>
      </c>
      <c r="F4005" t="s">
        <v>16</v>
      </c>
      <c r="G4005">
        <v>28</v>
      </c>
      <c r="H4005" s="4">
        <v>200</v>
      </c>
      <c r="I4005" s="3">
        <v>0.1</v>
      </c>
      <c r="J4005" t="s">
        <v>72</v>
      </c>
      <c r="K4005" t="s">
        <v>61</v>
      </c>
      <c r="L4005" t="s">
        <v>56</v>
      </c>
      <c r="M4005" s="4">
        <f>+TablaVentas[[#This Row],[Cantidad]]*TablaVentas[[#This Row],[Precio_unitario]]*(1-TablaVentas[[#This Row],[Descuento]])</f>
        <v>5040</v>
      </c>
    </row>
    <row r="4006" spans="1:13" x14ac:dyDescent="0.25">
      <c r="A4006" t="s">
        <v>4076</v>
      </c>
      <c r="B4006">
        <v>45706</v>
      </c>
      <c r="C4006" t="s">
        <v>47</v>
      </c>
      <c r="D4006" t="s">
        <v>66</v>
      </c>
      <c r="E4006" t="s">
        <v>20</v>
      </c>
      <c r="F4006" t="s">
        <v>21</v>
      </c>
      <c r="G4006">
        <v>10</v>
      </c>
      <c r="H4006" s="4">
        <v>800</v>
      </c>
      <c r="I4006" s="3">
        <v>0.2</v>
      </c>
      <c r="J4006" t="s">
        <v>70</v>
      </c>
      <c r="K4006" t="s">
        <v>59</v>
      </c>
      <c r="L4006" t="s">
        <v>34</v>
      </c>
      <c r="M4006" s="4">
        <f>+TablaVentas[[#This Row],[Cantidad]]*TablaVentas[[#This Row],[Precio_unitario]]*(1-TablaVentas[[#This Row],[Descuento]])</f>
        <v>6400</v>
      </c>
    </row>
    <row r="4007" spans="1:13" x14ac:dyDescent="0.25">
      <c r="A4007" t="s">
        <v>4077</v>
      </c>
      <c r="B4007">
        <v>46000</v>
      </c>
      <c r="C4007" t="s">
        <v>48</v>
      </c>
      <c r="D4007" t="s">
        <v>63</v>
      </c>
      <c r="E4007" t="s">
        <v>15</v>
      </c>
      <c r="F4007" t="s">
        <v>16</v>
      </c>
      <c r="G4007">
        <v>16</v>
      </c>
      <c r="H4007" s="4">
        <v>50</v>
      </c>
      <c r="I4007" s="3">
        <v>0.1</v>
      </c>
      <c r="J4007" t="s">
        <v>72</v>
      </c>
      <c r="K4007" t="s">
        <v>62</v>
      </c>
      <c r="L4007" t="s">
        <v>57</v>
      </c>
      <c r="M4007" s="4">
        <f>+TablaVentas[[#This Row],[Cantidad]]*TablaVentas[[#This Row],[Precio_unitario]]*(1-TablaVentas[[#This Row],[Descuento]])</f>
        <v>720</v>
      </c>
    </row>
    <row r="4008" spans="1:13" x14ac:dyDescent="0.25">
      <c r="A4008" t="s">
        <v>4078</v>
      </c>
      <c r="B4008">
        <v>45691</v>
      </c>
      <c r="C4008" t="s">
        <v>46</v>
      </c>
      <c r="D4008" t="s">
        <v>64</v>
      </c>
      <c r="E4008" t="s">
        <v>17</v>
      </c>
      <c r="F4008" t="s">
        <v>18</v>
      </c>
      <c r="G4008">
        <v>32</v>
      </c>
      <c r="H4008" s="4">
        <v>1200</v>
      </c>
      <c r="I4008" s="3">
        <v>0.3</v>
      </c>
      <c r="J4008" t="s">
        <v>72</v>
      </c>
      <c r="K4008" t="s">
        <v>62</v>
      </c>
      <c r="L4008" t="s">
        <v>57</v>
      </c>
      <c r="M4008" s="4">
        <f>+TablaVentas[[#This Row],[Cantidad]]*TablaVentas[[#This Row],[Precio_unitario]]*(1-TablaVentas[[#This Row],[Descuento]])</f>
        <v>26880</v>
      </c>
    </row>
    <row r="4009" spans="1:13" x14ac:dyDescent="0.25">
      <c r="A4009" t="s">
        <v>4079</v>
      </c>
      <c r="B4009">
        <v>45741</v>
      </c>
      <c r="C4009" t="s">
        <v>48</v>
      </c>
      <c r="D4009" t="s">
        <v>63</v>
      </c>
      <c r="E4009" t="s">
        <v>15</v>
      </c>
      <c r="F4009" t="s">
        <v>16</v>
      </c>
      <c r="G4009">
        <v>41</v>
      </c>
      <c r="H4009" s="4">
        <v>50</v>
      </c>
      <c r="I4009" s="3">
        <v>0.1</v>
      </c>
      <c r="J4009" t="s">
        <v>72</v>
      </c>
      <c r="K4009" t="s">
        <v>59</v>
      </c>
      <c r="L4009" t="s">
        <v>34</v>
      </c>
      <c r="M4009" s="4">
        <f>+TablaVentas[[#This Row],[Cantidad]]*TablaVentas[[#This Row],[Precio_unitario]]*(1-TablaVentas[[#This Row],[Descuento]])</f>
        <v>1845</v>
      </c>
    </row>
    <row r="4010" spans="1:13" x14ac:dyDescent="0.25">
      <c r="A4010" t="s">
        <v>4080</v>
      </c>
      <c r="B4010">
        <v>45922</v>
      </c>
      <c r="C4010" t="s">
        <v>47</v>
      </c>
      <c r="D4010" t="s">
        <v>66</v>
      </c>
      <c r="E4010" t="s">
        <v>20</v>
      </c>
      <c r="F4010" t="s">
        <v>21</v>
      </c>
      <c r="G4010">
        <v>33</v>
      </c>
      <c r="H4010" s="4">
        <v>800</v>
      </c>
      <c r="I4010" s="3">
        <v>0.2</v>
      </c>
      <c r="J4010" t="s">
        <v>70</v>
      </c>
      <c r="K4010" t="s">
        <v>58</v>
      </c>
      <c r="L4010" t="s">
        <v>30</v>
      </c>
      <c r="M4010" s="4">
        <f>+TablaVentas[[#This Row],[Cantidad]]*TablaVentas[[#This Row],[Precio_unitario]]*(1-TablaVentas[[#This Row],[Descuento]])</f>
        <v>21120</v>
      </c>
    </row>
    <row r="4011" spans="1:13" x14ac:dyDescent="0.25">
      <c r="A4011" t="s">
        <v>4081</v>
      </c>
      <c r="B4011">
        <v>45923</v>
      </c>
      <c r="C4011" t="s">
        <v>46</v>
      </c>
      <c r="D4011" t="s">
        <v>66</v>
      </c>
      <c r="E4011" t="s">
        <v>20</v>
      </c>
      <c r="F4011" t="s">
        <v>21</v>
      </c>
      <c r="G4011">
        <v>21</v>
      </c>
      <c r="H4011" s="4">
        <v>800</v>
      </c>
      <c r="I4011" s="3">
        <v>0.2</v>
      </c>
      <c r="J4011" t="s">
        <v>70</v>
      </c>
      <c r="K4011" t="s">
        <v>61</v>
      </c>
      <c r="L4011" t="s">
        <v>56</v>
      </c>
      <c r="M4011" s="4">
        <f>+TablaVentas[[#This Row],[Cantidad]]*TablaVentas[[#This Row],[Precio_unitario]]*(1-TablaVentas[[#This Row],[Descuento]])</f>
        <v>13440</v>
      </c>
    </row>
    <row r="4012" spans="1:13" x14ac:dyDescent="0.25">
      <c r="A4012" t="s">
        <v>4082</v>
      </c>
      <c r="B4012">
        <v>45821</v>
      </c>
      <c r="C4012" t="s">
        <v>48</v>
      </c>
      <c r="D4012" t="s">
        <v>65</v>
      </c>
      <c r="E4012" t="s">
        <v>19</v>
      </c>
      <c r="F4012" t="s">
        <v>16</v>
      </c>
      <c r="G4012">
        <v>23</v>
      </c>
      <c r="H4012" s="4">
        <v>200</v>
      </c>
      <c r="I4012" s="3">
        <v>0.1</v>
      </c>
      <c r="J4012" t="s">
        <v>72</v>
      </c>
      <c r="K4012" t="s">
        <v>60</v>
      </c>
      <c r="L4012" t="s">
        <v>37</v>
      </c>
      <c r="M4012" s="4">
        <f>+TablaVentas[[#This Row],[Cantidad]]*TablaVentas[[#This Row],[Precio_unitario]]*(1-TablaVentas[[#This Row],[Descuento]])</f>
        <v>4140</v>
      </c>
    </row>
    <row r="4013" spans="1:13" x14ac:dyDescent="0.25">
      <c r="A4013" t="s">
        <v>4083</v>
      </c>
      <c r="B4013">
        <v>45714</v>
      </c>
      <c r="C4013" t="s">
        <v>46</v>
      </c>
      <c r="D4013" t="s">
        <v>63</v>
      </c>
      <c r="E4013" t="s">
        <v>15</v>
      </c>
      <c r="F4013" t="s">
        <v>16</v>
      </c>
      <c r="G4013">
        <v>32</v>
      </c>
      <c r="H4013" s="4">
        <v>50</v>
      </c>
      <c r="I4013" s="3">
        <v>0.1</v>
      </c>
      <c r="J4013" t="s">
        <v>74</v>
      </c>
      <c r="K4013" t="s">
        <v>60</v>
      </c>
      <c r="L4013" t="s">
        <v>37</v>
      </c>
      <c r="M4013" s="4">
        <f>+TablaVentas[[#This Row],[Cantidad]]*TablaVentas[[#This Row],[Precio_unitario]]*(1-TablaVentas[[#This Row],[Descuento]])</f>
        <v>1440</v>
      </c>
    </row>
    <row r="4014" spans="1:13" x14ac:dyDescent="0.25">
      <c r="A4014" t="s">
        <v>4084</v>
      </c>
      <c r="B4014">
        <v>45765</v>
      </c>
      <c r="C4014" t="s">
        <v>48</v>
      </c>
      <c r="D4014" t="s">
        <v>66</v>
      </c>
      <c r="E4014" t="s">
        <v>20</v>
      </c>
      <c r="F4014" t="s">
        <v>21</v>
      </c>
      <c r="G4014">
        <v>18</v>
      </c>
      <c r="H4014" s="4">
        <v>800</v>
      </c>
      <c r="I4014" s="3">
        <v>0.2</v>
      </c>
      <c r="J4014" t="s">
        <v>74</v>
      </c>
      <c r="K4014" t="s">
        <v>58</v>
      </c>
      <c r="L4014" t="s">
        <v>30</v>
      </c>
      <c r="M4014" s="4">
        <f>+TablaVentas[[#This Row],[Cantidad]]*TablaVentas[[#This Row],[Precio_unitario]]*(1-TablaVentas[[#This Row],[Descuento]])</f>
        <v>11520</v>
      </c>
    </row>
    <row r="4015" spans="1:13" x14ac:dyDescent="0.25">
      <c r="A4015" t="s">
        <v>4085</v>
      </c>
      <c r="B4015">
        <v>45665</v>
      </c>
      <c r="C4015" t="s">
        <v>45</v>
      </c>
      <c r="D4015" t="s">
        <v>66</v>
      </c>
      <c r="E4015" t="s">
        <v>20</v>
      </c>
      <c r="F4015" t="s">
        <v>21</v>
      </c>
      <c r="G4015">
        <v>24</v>
      </c>
      <c r="H4015" s="4">
        <v>800</v>
      </c>
      <c r="I4015" s="3">
        <v>0.2</v>
      </c>
      <c r="J4015" t="s">
        <v>70</v>
      </c>
      <c r="K4015" t="s">
        <v>58</v>
      </c>
      <c r="L4015" t="s">
        <v>30</v>
      </c>
      <c r="M4015" s="4">
        <f>+TablaVentas[[#This Row],[Cantidad]]*TablaVentas[[#This Row],[Precio_unitario]]*(1-TablaVentas[[#This Row],[Descuento]])</f>
        <v>15360</v>
      </c>
    </row>
    <row r="4016" spans="1:13" x14ac:dyDescent="0.25">
      <c r="A4016" t="s">
        <v>4086</v>
      </c>
      <c r="B4016">
        <v>45823</v>
      </c>
      <c r="C4016" t="s">
        <v>45</v>
      </c>
      <c r="D4016" t="s">
        <v>65</v>
      </c>
      <c r="E4016" t="s">
        <v>19</v>
      </c>
      <c r="F4016" t="s">
        <v>16</v>
      </c>
      <c r="G4016">
        <v>11</v>
      </c>
      <c r="H4016" s="4">
        <v>200</v>
      </c>
      <c r="I4016" s="3">
        <v>0.1</v>
      </c>
      <c r="J4016" t="s">
        <v>74</v>
      </c>
      <c r="K4016" t="s">
        <v>60</v>
      </c>
      <c r="L4016" t="s">
        <v>37</v>
      </c>
      <c r="M4016" s="4">
        <f>+TablaVentas[[#This Row],[Cantidad]]*TablaVentas[[#This Row],[Precio_unitario]]*(1-TablaVentas[[#This Row],[Descuento]])</f>
        <v>1980</v>
      </c>
    </row>
    <row r="4017" spans="1:13" x14ac:dyDescent="0.25">
      <c r="A4017" t="s">
        <v>4087</v>
      </c>
      <c r="B4017">
        <v>45866</v>
      </c>
      <c r="C4017" t="s">
        <v>48</v>
      </c>
      <c r="D4017" t="s">
        <v>63</v>
      </c>
      <c r="E4017" t="s">
        <v>15</v>
      </c>
      <c r="F4017" t="s">
        <v>16</v>
      </c>
      <c r="G4017">
        <v>34</v>
      </c>
      <c r="H4017" s="4">
        <v>50</v>
      </c>
      <c r="I4017" s="3">
        <v>0.1</v>
      </c>
      <c r="J4017" t="s">
        <v>74</v>
      </c>
      <c r="K4017" t="s">
        <v>62</v>
      </c>
      <c r="L4017" t="s">
        <v>57</v>
      </c>
      <c r="M4017" s="4">
        <f>+TablaVentas[[#This Row],[Cantidad]]*TablaVentas[[#This Row],[Precio_unitario]]*(1-TablaVentas[[#This Row],[Descuento]])</f>
        <v>1530</v>
      </c>
    </row>
    <row r="4018" spans="1:13" x14ac:dyDescent="0.25">
      <c r="A4018" t="s">
        <v>4088</v>
      </c>
      <c r="B4018">
        <v>45691</v>
      </c>
      <c r="C4018" t="s">
        <v>45</v>
      </c>
      <c r="D4018" t="s">
        <v>63</v>
      </c>
      <c r="E4018" t="s">
        <v>15</v>
      </c>
      <c r="F4018" t="s">
        <v>16</v>
      </c>
      <c r="G4018">
        <v>45</v>
      </c>
      <c r="H4018" s="4">
        <v>50</v>
      </c>
      <c r="I4018" s="3">
        <v>0.1</v>
      </c>
      <c r="J4018" t="s">
        <v>72</v>
      </c>
      <c r="K4018" t="s">
        <v>60</v>
      </c>
      <c r="L4018" t="s">
        <v>37</v>
      </c>
      <c r="M4018" s="4">
        <f>+TablaVentas[[#This Row],[Cantidad]]*TablaVentas[[#This Row],[Precio_unitario]]*(1-TablaVentas[[#This Row],[Descuento]])</f>
        <v>2025</v>
      </c>
    </row>
    <row r="4019" spans="1:13" x14ac:dyDescent="0.25">
      <c r="A4019" t="s">
        <v>4089</v>
      </c>
      <c r="B4019">
        <v>45728</v>
      </c>
      <c r="C4019" t="s">
        <v>46</v>
      </c>
      <c r="D4019" t="s">
        <v>65</v>
      </c>
      <c r="E4019" t="s">
        <v>19</v>
      </c>
      <c r="F4019" t="s">
        <v>16</v>
      </c>
      <c r="G4019">
        <v>42</v>
      </c>
      <c r="H4019" s="4">
        <v>200</v>
      </c>
      <c r="I4019" s="3">
        <v>0.1</v>
      </c>
      <c r="J4019" t="s">
        <v>70</v>
      </c>
      <c r="K4019" t="s">
        <v>62</v>
      </c>
      <c r="L4019" t="s">
        <v>57</v>
      </c>
      <c r="M4019" s="4">
        <f>+TablaVentas[[#This Row],[Cantidad]]*TablaVentas[[#This Row],[Precio_unitario]]*(1-TablaVentas[[#This Row],[Descuento]])</f>
        <v>7560</v>
      </c>
    </row>
    <row r="4020" spans="1:13" x14ac:dyDescent="0.25">
      <c r="A4020" t="s">
        <v>4090</v>
      </c>
      <c r="B4020">
        <v>45846</v>
      </c>
      <c r="C4020" t="s">
        <v>48</v>
      </c>
      <c r="D4020" t="s">
        <v>65</v>
      </c>
      <c r="E4020" t="s">
        <v>19</v>
      </c>
      <c r="F4020" t="s">
        <v>16</v>
      </c>
      <c r="G4020">
        <v>19</v>
      </c>
      <c r="H4020" s="4">
        <v>200</v>
      </c>
      <c r="I4020" s="3">
        <v>0.1</v>
      </c>
      <c r="J4020" t="s">
        <v>72</v>
      </c>
      <c r="K4020" t="s">
        <v>58</v>
      </c>
      <c r="L4020" t="s">
        <v>30</v>
      </c>
      <c r="M4020" s="4">
        <f>+TablaVentas[[#This Row],[Cantidad]]*TablaVentas[[#This Row],[Precio_unitario]]*(1-TablaVentas[[#This Row],[Descuento]])</f>
        <v>3420</v>
      </c>
    </row>
    <row r="4021" spans="1:13" x14ac:dyDescent="0.25">
      <c r="A4021" t="s">
        <v>4091</v>
      </c>
      <c r="B4021">
        <v>45979</v>
      </c>
      <c r="C4021" t="s">
        <v>47</v>
      </c>
      <c r="D4021" t="s">
        <v>65</v>
      </c>
      <c r="E4021" t="s">
        <v>19</v>
      </c>
      <c r="F4021" t="s">
        <v>16</v>
      </c>
      <c r="G4021">
        <v>6</v>
      </c>
      <c r="H4021" s="4">
        <v>200</v>
      </c>
      <c r="I4021" s="3">
        <v>0.1</v>
      </c>
      <c r="J4021" t="s">
        <v>72</v>
      </c>
      <c r="K4021" t="s">
        <v>58</v>
      </c>
      <c r="L4021" t="s">
        <v>30</v>
      </c>
      <c r="M4021" s="4">
        <f>+TablaVentas[[#This Row],[Cantidad]]*TablaVentas[[#This Row],[Precio_unitario]]*(1-TablaVentas[[#This Row],[Descuento]])</f>
        <v>1080</v>
      </c>
    </row>
    <row r="4022" spans="1:13" x14ac:dyDescent="0.25">
      <c r="A4022" t="s">
        <v>4092</v>
      </c>
      <c r="B4022">
        <v>45949</v>
      </c>
      <c r="C4022" t="s">
        <v>46</v>
      </c>
      <c r="D4022" t="s">
        <v>63</v>
      </c>
      <c r="E4022" t="s">
        <v>15</v>
      </c>
      <c r="F4022" t="s">
        <v>16</v>
      </c>
      <c r="G4022">
        <v>38</v>
      </c>
      <c r="H4022" s="4">
        <v>50</v>
      </c>
      <c r="I4022" s="3">
        <v>0.1</v>
      </c>
      <c r="J4022" t="s">
        <v>70</v>
      </c>
      <c r="K4022" t="s">
        <v>58</v>
      </c>
      <c r="L4022" t="s">
        <v>30</v>
      </c>
      <c r="M4022" s="4">
        <f>+TablaVentas[[#This Row],[Cantidad]]*TablaVentas[[#This Row],[Precio_unitario]]*(1-TablaVentas[[#This Row],[Descuento]])</f>
        <v>1710</v>
      </c>
    </row>
    <row r="4023" spans="1:13" x14ac:dyDescent="0.25">
      <c r="A4023" t="s">
        <v>4093</v>
      </c>
      <c r="B4023">
        <v>45803</v>
      </c>
      <c r="C4023" t="s">
        <v>47</v>
      </c>
      <c r="D4023" t="s">
        <v>65</v>
      </c>
      <c r="E4023" t="s">
        <v>19</v>
      </c>
      <c r="F4023" t="s">
        <v>16</v>
      </c>
      <c r="G4023">
        <v>19</v>
      </c>
      <c r="H4023" s="4">
        <v>200</v>
      </c>
      <c r="I4023" s="3">
        <v>0.1</v>
      </c>
      <c r="J4023" t="s">
        <v>70</v>
      </c>
      <c r="K4023" t="s">
        <v>59</v>
      </c>
      <c r="L4023" t="s">
        <v>34</v>
      </c>
      <c r="M4023" s="4">
        <f>+TablaVentas[[#This Row],[Cantidad]]*TablaVentas[[#This Row],[Precio_unitario]]*(1-TablaVentas[[#This Row],[Descuento]])</f>
        <v>3420</v>
      </c>
    </row>
    <row r="4024" spans="1:13" x14ac:dyDescent="0.25">
      <c r="A4024" t="s">
        <v>4094</v>
      </c>
      <c r="B4024">
        <v>45752</v>
      </c>
      <c r="C4024" t="s">
        <v>48</v>
      </c>
      <c r="D4024" t="s">
        <v>66</v>
      </c>
      <c r="E4024" t="s">
        <v>20</v>
      </c>
      <c r="F4024" t="s">
        <v>21</v>
      </c>
      <c r="G4024">
        <v>41</v>
      </c>
      <c r="H4024" s="4">
        <v>800</v>
      </c>
      <c r="I4024" s="3">
        <v>0.2</v>
      </c>
      <c r="J4024" t="s">
        <v>70</v>
      </c>
      <c r="K4024" t="s">
        <v>58</v>
      </c>
      <c r="L4024" t="s">
        <v>30</v>
      </c>
      <c r="M4024" s="4">
        <f>+TablaVentas[[#This Row],[Cantidad]]*TablaVentas[[#This Row],[Precio_unitario]]*(1-TablaVentas[[#This Row],[Descuento]])</f>
        <v>26240</v>
      </c>
    </row>
    <row r="4025" spans="1:13" x14ac:dyDescent="0.25">
      <c r="A4025" t="s">
        <v>4095</v>
      </c>
      <c r="B4025">
        <v>45686</v>
      </c>
      <c r="C4025" t="s">
        <v>46</v>
      </c>
      <c r="D4025" t="s">
        <v>64</v>
      </c>
      <c r="E4025" t="s">
        <v>17</v>
      </c>
      <c r="F4025" t="s">
        <v>18</v>
      </c>
      <c r="G4025">
        <v>40</v>
      </c>
      <c r="H4025" s="4">
        <v>1200</v>
      </c>
      <c r="I4025" s="3">
        <v>0.3</v>
      </c>
      <c r="J4025" t="s">
        <v>70</v>
      </c>
      <c r="K4025" t="s">
        <v>62</v>
      </c>
      <c r="L4025" t="s">
        <v>57</v>
      </c>
      <c r="M4025" s="4">
        <f>+TablaVentas[[#This Row],[Cantidad]]*TablaVentas[[#This Row],[Precio_unitario]]*(1-TablaVentas[[#This Row],[Descuento]])</f>
        <v>33600</v>
      </c>
    </row>
    <row r="4026" spans="1:13" x14ac:dyDescent="0.25">
      <c r="A4026" t="s">
        <v>4096</v>
      </c>
      <c r="B4026">
        <v>45748</v>
      </c>
      <c r="C4026" t="s">
        <v>48</v>
      </c>
      <c r="D4026" t="s">
        <v>65</v>
      </c>
      <c r="E4026" t="s">
        <v>19</v>
      </c>
      <c r="F4026" t="s">
        <v>16</v>
      </c>
      <c r="G4026">
        <v>21</v>
      </c>
      <c r="H4026" s="4">
        <v>200</v>
      </c>
      <c r="I4026" s="3">
        <v>0.1</v>
      </c>
      <c r="J4026" t="s">
        <v>74</v>
      </c>
      <c r="K4026" t="s">
        <v>60</v>
      </c>
      <c r="L4026" t="s">
        <v>37</v>
      </c>
      <c r="M4026" s="4">
        <f>+TablaVentas[[#This Row],[Cantidad]]*TablaVentas[[#This Row],[Precio_unitario]]*(1-TablaVentas[[#This Row],[Descuento]])</f>
        <v>3780</v>
      </c>
    </row>
    <row r="4027" spans="1:13" x14ac:dyDescent="0.25">
      <c r="A4027" t="s">
        <v>4097</v>
      </c>
      <c r="B4027">
        <v>45733</v>
      </c>
      <c r="C4027" t="s">
        <v>46</v>
      </c>
      <c r="D4027" t="s">
        <v>65</v>
      </c>
      <c r="E4027" t="s">
        <v>19</v>
      </c>
      <c r="F4027" t="s">
        <v>16</v>
      </c>
      <c r="G4027">
        <v>5</v>
      </c>
      <c r="H4027" s="4">
        <v>200</v>
      </c>
      <c r="I4027" s="3">
        <v>0.1</v>
      </c>
      <c r="J4027" t="s">
        <v>72</v>
      </c>
      <c r="K4027" t="s">
        <v>58</v>
      </c>
      <c r="L4027" t="s">
        <v>30</v>
      </c>
      <c r="M4027" s="4">
        <f>+TablaVentas[[#This Row],[Cantidad]]*TablaVentas[[#This Row],[Precio_unitario]]*(1-TablaVentas[[#This Row],[Descuento]])</f>
        <v>900</v>
      </c>
    </row>
    <row r="4028" spans="1:13" x14ac:dyDescent="0.25">
      <c r="A4028" t="s">
        <v>4098</v>
      </c>
      <c r="B4028">
        <v>45835</v>
      </c>
      <c r="C4028" t="s">
        <v>45</v>
      </c>
      <c r="D4028" t="s">
        <v>66</v>
      </c>
      <c r="E4028" t="s">
        <v>20</v>
      </c>
      <c r="F4028" t="s">
        <v>21</v>
      </c>
      <c r="G4028">
        <v>12</v>
      </c>
      <c r="H4028" s="4">
        <v>800</v>
      </c>
      <c r="I4028" s="3">
        <v>0.2</v>
      </c>
      <c r="J4028" t="s">
        <v>72</v>
      </c>
      <c r="K4028" t="s">
        <v>62</v>
      </c>
      <c r="L4028" t="s">
        <v>57</v>
      </c>
      <c r="M4028" s="4">
        <f>+TablaVentas[[#This Row],[Cantidad]]*TablaVentas[[#This Row],[Precio_unitario]]*(1-TablaVentas[[#This Row],[Descuento]])</f>
        <v>7680</v>
      </c>
    </row>
    <row r="4029" spans="1:13" x14ac:dyDescent="0.25">
      <c r="A4029" t="s">
        <v>4099</v>
      </c>
      <c r="B4029">
        <v>45857</v>
      </c>
      <c r="C4029" t="s">
        <v>48</v>
      </c>
      <c r="D4029" t="s">
        <v>64</v>
      </c>
      <c r="E4029" t="s">
        <v>17</v>
      </c>
      <c r="F4029" t="s">
        <v>18</v>
      </c>
      <c r="G4029">
        <v>44</v>
      </c>
      <c r="H4029" s="4">
        <v>1200</v>
      </c>
      <c r="I4029" s="3">
        <v>0.3</v>
      </c>
      <c r="J4029" t="s">
        <v>70</v>
      </c>
      <c r="K4029" t="s">
        <v>58</v>
      </c>
      <c r="L4029" t="s">
        <v>30</v>
      </c>
      <c r="M4029" s="4">
        <f>+TablaVentas[[#This Row],[Cantidad]]*TablaVentas[[#This Row],[Precio_unitario]]*(1-TablaVentas[[#This Row],[Descuento]])</f>
        <v>36960</v>
      </c>
    </row>
    <row r="4030" spans="1:13" x14ac:dyDescent="0.25">
      <c r="A4030" t="s">
        <v>4100</v>
      </c>
      <c r="B4030">
        <v>45723</v>
      </c>
      <c r="C4030" t="s">
        <v>47</v>
      </c>
      <c r="D4030" t="s">
        <v>64</v>
      </c>
      <c r="E4030" t="s">
        <v>17</v>
      </c>
      <c r="F4030" t="s">
        <v>18</v>
      </c>
      <c r="G4030">
        <v>27</v>
      </c>
      <c r="H4030" s="4">
        <v>1200</v>
      </c>
      <c r="I4030" s="3">
        <v>0.3</v>
      </c>
      <c r="J4030" t="s">
        <v>72</v>
      </c>
      <c r="K4030" t="s">
        <v>59</v>
      </c>
      <c r="L4030" t="s">
        <v>34</v>
      </c>
      <c r="M4030" s="4">
        <f>+TablaVentas[[#This Row],[Cantidad]]*TablaVentas[[#This Row],[Precio_unitario]]*(1-TablaVentas[[#This Row],[Descuento]])</f>
        <v>22680</v>
      </c>
    </row>
    <row r="4031" spans="1:13" x14ac:dyDescent="0.25">
      <c r="A4031" t="s">
        <v>4101</v>
      </c>
      <c r="B4031">
        <v>45912</v>
      </c>
      <c r="C4031" t="s">
        <v>47</v>
      </c>
      <c r="D4031" t="s">
        <v>63</v>
      </c>
      <c r="E4031" t="s">
        <v>15</v>
      </c>
      <c r="F4031" t="s">
        <v>16</v>
      </c>
      <c r="G4031">
        <v>35</v>
      </c>
      <c r="H4031" s="4">
        <v>50</v>
      </c>
      <c r="I4031" s="3">
        <v>0.1</v>
      </c>
      <c r="J4031" t="s">
        <v>72</v>
      </c>
      <c r="K4031" t="s">
        <v>60</v>
      </c>
      <c r="L4031" t="s">
        <v>37</v>
      </c>
      <c r="M4031" s="4">
        <f>+TablaVentas[[#This Row],[Cantidad]]*TablaVentas[[#This Row],[Precio_unitario]]*(1-TablaVentas[[#This Row],[Descuento]])</f>
        <v>1575</v>
      </c>
    </row>
    <row r="4032" spans="1:13" x14ac:dyDescent="0.25">
      <c r="A4032" t="s">
        <v>4102</v>
      </c>
      <c r="B4032">
        <v>45741</v>
      </c>
      <c r="C4032" t="s">
        <v>48</v>
      </c>
      <c r="D4032" t="s">
        <v>65</v>
      </c>
      <c r="E4032" t="s">
        <v>19</v>
      </c>
      <c r="F4032" t="s">
        <v>16</v>
      </c>
      <c r="G4032">
        <v>35</v>
      </c>
      <c r="H4032" s="4">
        <v>200</v>
      </c>
      <c r="I4032" s="3">
        <v>0.1</v>
      </c>
      <c r="J4032" t="s">
        <v>70</v>
      </c>
      <c r="K4032" t="s">
        <v>61</v>
      </c>
      <c r="L4032" t="s">
        <v>56</v>
      </c>
      <c r="M4032" s="4">
        <f>+TablaVentas[[#This Row],[Cantidad]]*TablaVentas[[#This Row],[Precio_unitario]]*(1-TablaVentas[[#This Row],[Descuento]])</f>
        <v>6300</v>
      </c>
    </row>
    <row r="4033" spans="1:13" x14ac:dyDescent="0.25">
      <c r="A4033" t="s">
        <v>4103</v>
      </c>
      <c r="B4033">
        <v>45726</v>
      </c>
      <c r="C4033" t="s">
        <v>48</v>
      </c>
      <c r="D4033" t="s">
        <v>64</v>
      </c>
      <c r="E4033" t="s">
        <v>17</v>
      </c>
      <c r="F4033" t="s">
        <v>18</v>
      </c>
      <c r="G4033">
        <v>36</v>
      </c>
      <c r="H4033" s="4">
        <v>1200</v>
      </c>
      <c r="I4033" s="3">
        <v>0.3</v>
      </c>
      <c r="J4033" t="s">
        <v>72</v>
      </c>
      <c r="K4033" t="s">
        <v>62</v>
      </c>
      <c r="L4033" t="s">
        <v>57</v>
      </c>
      <c r="M4033" s="4">
        <f>+TablaVentas[[#This Row],[Cantidad]]*TablaVentas[[#This Row],[Precio_unitario]]*(1-TablaVentas[[#This Row],[Descuento]])</f>
        <v>30239.999999999996</v>
      </c>
    </row>
    <row r="4034" spans="1:13" x14ac:dyDescent="0.25">
      <c r="A4034" t="s">
        <v>4104</v>
      </c>
      <c r="B4034">
        <v>45968</v>
      </c>
      <c r="C4034" t="s">
        <v>46</v>
      </c>
      <c r="D4034" t="s">
        <v>65</v>
      </c>
      <c r="E4034" t="s">
        <v>19</v>
      </c>
      <c r="F4034" t="s">
        <v>16</v>
      </c>
      <c r="G4034">
        <v>21</v>
      </c>
      <c r="H4034" s="4">
        <v>200</v>
      </c>
      <c r="I4034" s="3">
        <v>0.1</v>
      </c>
      <c r="J4034" t="s">
        <v>72</v>
      </c>
      <c r="K4034" t="s">
        <v>62</v>
      </c>
      <c r="L4034" t="s">
        <v>57</v>
      </c>
      <c r="M4034" s="4">
        <f>+TablaVentas[[#This Row],[Cantidad]]*TablaVentas[[#This Row],[Precio_unitario]]*(1-TablaVentas[[#This Row],[Descuento]])</f>
        <v>3780</v>
      </c>
    </row>
    <row r="4035" spans="1:13" x14ac:dyDescent="0.25">
      <c r="A4035" t="s">
        <v>4105</v>
      </c>
      <c r="B4035">
        <v>45719</v>
      </c>
      <c r="C4035" t="s">
        <v>45</v>
      </c>
      <c r="D4035" t="s">
        <v>64</v>
      </c>
      <c r="E4035" t="s">
        <v>17</v>
      </c>
      <c r="F4035" t="s">
        <v>18</v>
      </c>
      <c r="G4035">
        <v>13</v>
      </c>
      <c r="H4035" s="4">
        <v>1200</v>
      </c>
      <c r="I4035" s="3">
        <v>0.3</v>
      </c>
      <c r="J4035" t="s">
        <v>70</v>
      </c>
      <c r="K4035" t="s">
        <v>60</v>
      </c>
      <c r="L4035" t="s">
        <v>37</v>
      </c>
      <c r="M4035" s="4">
        <f>+TablaVentas[[#This Row],[Cantidad]]*TablaVentas[[#This Row],[Precio_unitario]]*(1-TablaVentas[[#This Row],[Descuento]])</f>
        <v>10920</v>
      </c>
    </row>
    <row r="4036" spans="1:13" x14ac:dyDescent="0.25">
      <c r="A4036" t="s">
        <v>4106</v>
      </c>
      <c r="B4036">
        <v>45923</v>
      </c>
      <c r="C4036" t="s">
        <v>46</v>
      </c>
      <c r="D4036" t="s">
        <v>63</v>
      </c>
      <c r="E4036" t="s">
        <v>15</v>
      </c>
      <c r="F4036" t="s">
        <v>16</v>
      </c>
      <c r="G4036">
        <v>32</v>
      </c>
      <c r="H4036" s="4">
        <v>50</v>
      </c>
      <c r="I4036" s="3">
        <v>0.1</v>
      </c>
      <c r="J4036" t="s">
        <v>72</v>
      </c>
      <c r="K4036" t="s">
        <v>61</v>
      </c>
      <c r="L4036" t="s">
        <v>56</v>
      </c>
      <c r="M4036" s="4">
        <f>+TablaVentas[[#This Row],[Cantidad]]*TablaVentas[[#This Row],[Precio_unitario]]*(1-TablaVentas[[#This Row],[Descuento]])</f>
        <v>1440</v>
      </c>
    </row>
    <row r="4037" spans="1:13" x14ac:dyDescent="0.25">
      <c r="A4037" t="s">
        <v>4107</v>
      </c>
      <c r="B4037">
        <v>45925</v>
      </c>
      <c r="C4037" t="s">
        <v>48</v>
      </c>
      <c r="D4037" t="s">
        <v>63</v>
      </c>
      <c r="E4037" t="s">
        <v>15</v>
      </c>
      <c r="F4037" t="s">
        <v>16</v>
      </c>
      <c r="G4037">
        <v>10</v>
      </c>
      <c r="H4037" s="4">
        <v>50</v>
      </c>
      <c r="I4037" s="3">
        <v>0.1</v>
      </c>
      <c r="J4037" t="s">
        <v>72</v>
      </c>
      <c r="K4037" t="s">
        <v>58</v>
      </c>
      <c r="L4037" t="s">
        <v>30</v>
      </c>
      <c r="M4037" s="4">
        <f>+TablaVentas[[#This Row],[Cantidad]]*TablaVentas[[#This Row],[Precio_unitario]]*(1-TablaVentas[[#This Row],[Descuento]])</f>
        <v>450</v>
      </c>
    </row>
    <row r="4038" spans="1:13" x14ac:dyDescent="0.25">
      <c r="A4038" t="s">
        <v>4108</v>
      </c>
      <c r="B4038">
        <v>45971</v>
      </c>
      <c r="C4038" t="s">
        <v>46</v>
      </c>
      <c r="D4038" t="s">
        <v>63</v>
      </c>
      <c r="E4038" t="s">
        <v>15</v>
      </c>
      <c r="F4038" t="s">
        <v>16</v>
      </c>
      <c r="G4038">
        <v>37</v>
      </c>
      <c r="H4038" s="4">
        <v>50</v>
      </c>
      <c r="I4038" s="3">
        <v>0.1</v>
      </c>
      <c r="J4038" t="s">
        <v>74</v>
      </c>
      <c r="K4038" t="s">
        <v>58</v>
      </c>
      <c r="L4038" t="s">
        <v>30</v>
      </c>
      <c r="M4038" s="4">
        <f>+TablaVentas[[#This Row],[Cantidad]]*TablaVentas[[#This Row],[Precio_unitario]]*(1-TablaVentas[[#This Row],[Descuento]])</f>
        <v>1665</v>
      </c>
    </row>
    <row r="4039" spans="1:13" x14ac:dyDescent="0.25">
      <c r="A4039" t="s">
        <v>4109</v>
      </c>
      <c r="B4039">
        <v>45868</v>
      </c>
      <c r="C4039" t="s">
        <v>46</v>
      </c>
      <c r="D4039" t="s">
        <v>64</v>
      </c>
      <c r="E4039" t="s">
        <v>17</v>
      </c>
      <c r="F4039" t="s">
        <v>18</v>
      </c>
      <c r="G4039">
        <v>13</v>
      </c>
      <c r="H4039" s="4">
        <v>1200</v>
      </c>
      <c r="I4039" s="3">
        <v>0.3</v>
      </c>
      <c r="J4039" t="s">
        <v>74</v>
      </c>
      <c r="K4039" t="s">
        <v>61</v>
      </c>
      <c r="L4039" t="s">
        <v>56</v>
      </c>
      <c r="M4039" s="4">
        <f>+TablaVentas[[#This Row],[Cantidad]]*TablaVentas[[#This Row],[Precio_unitario]]*(1-TablaVentas[[#This Row],[Descuento]])</f>
        <v>10920</v>
      </c>
    </row>
    <row r="4040" spans="1:13" x14ac:dyDescent="0.25">
      <c r="A4040" t="s">
        <v>4110</v>
      </c>
      <c r="B4040">
        <v>45975</v>
      </c>
      <c r="C4040" t="s">
        <v>46</v>
      </c>
      <c r="D4040" t="s">
        <v>65</v>
      </c>
      <c r="E4040" t="s">
        <v>19</v>
      </c>
      <c r="F4040" t="s">
        <v>16</v>
      </c>
      <c r="G4040">
        <v>21</v>
      </c>
      <c r="H4040" s="4">
        <v>200</v>
      </c>
      <c r="I4040" s="3">
        <v>0.1</v>
      </c>
      <c r="J4040" t="s">
        <v>74</v>
      </c>
      <c r="K4040" t="s">
        <v>62</v>
      </c>
      <c r="L4040" t="s">
        <v>57</v>
      </c>
      <c r="M4040" s="4">
        <f>+TablaVentas[[#This Row],[Cantidad]]*TablaVentas[[#This Row],[Precio_unitario]]*(1-TablaVentas[[#This Row],[Descuento]])</f>
        <v>3780</v>
      </c>
    </row>
    <row r="4041" spans="1:13" x14ac:dyDescent="0.25">
      <c r="A4041" t="s">
        <v>4111</v>
      </c>
      <c r="B4041">
        <v>45877</v>
      </c>
      <c r="C4041" t="s">
        <v>45</v>
      </c>
      <c r="D4041" t="s">
        <v>66</v>
      </c>
      <c r="E4041" t="s">
        <v>20</v>
      </c>
      <c r="F4041" t="s">
        <v>21</v>
      </c>
      <c r="G4041">
        <v>12</v>
      </c>
      <c r="H4041" s="4">
        <v>800</v>
      </c>
      <c r="I4041" s="3">
        <v>0.2</v>
      </c>
      <c r="J4041" t="s">
        <v>70</v>
      </c>
      <c r="K4041" t="s">
        <v>59</v>
      </c>
      <c r="L4041" t="s">
        <v>34</v>
      </c>
      <c r="M4041" s="4">
        <f>+TablaVentas[[#This Row],[Cantidad]]*TablaVentas[[#This Row],[Precio_unitario]]*(1-TablaVentas[[#This Row],[Descuento]])</f>
        <v>7680</v>
      </c>
    </row>
    <row r="4042" spans="1:13" x14ac:dyDescent="0.25">
      <c r="A4042" t="s">
        <v>4112</v>
      </c>
      <c r="B4042">
        <v>45669</v>
      </c>
      <c r="C4042" t="s">
        <v>45</v>
      </c>
      <c r="D4042" t="s">
        <v>64</v>
      </c>
      <c r="E4042" t="s">
        <v>17</v>
      </c>
      <c r="F4042" t="s">
        <v>18</v>
      </c>
      <c r="G4042">
        <v>11</v>
      </c>
      <c r="H4042" s="4">
        <v>1200</v>
      </c>
      <c r="I4042" s="3">
        <v>0.3</v>
      </c>
      <c r="J4042" t="s">
        <v>70</v>
      </c>
      <c r="K4042" t="s">
        <v>58</v>
      </c>
      <c r="L4042" t="s">
        <v>30</v>
      </c>
      <c r="M4042" s="4">
        <f>+TablaVentas[[#This Row],[Cantidad]]*TablaVentas[[#This Row],[Precio_unitario]]*(1-TablaVentas[[#This Row],[Descuento]])</f>
        <v>9240</v>
      </c>
    </row>
    <row r="4043" spans="1:13" x14ac:dyDescent="0.25">
      <c r="A4043" t="s">
        <v>4113</v>
      </c>
      <c r="B4043">
        <v>45669</v>
      </c>
      <c r="C4043" t="s">
        <v>48</v>
      </c>
      <c r="D4043" t="s">
        <v>64</v>
      </c>
      <c r="E4043" t="s">
        <v>17</v>
      </c>
      <c r="F4043" t="s">
        <v>18</v>
      </c>
      <c r="G4043">
        <v>14</v>
      </c>
      <c r="H4043" s="4">
        <v>1200</v>
      </c>
      <c r="I4043" s="3">
        <v>0.3</v>
      </c>
      <c r="J4043" t="s">
        <v>72</v>
      </c>
      <c r="K4043" t="s">
        <v>62</v>
      </c>
      <c r="L4043" t="s">
        <v>57</v>
      </c>
      <c r="M4043" s="4">
        <f>+TablaVentas[[#This Row],[Cantidad]]*TablaVentas[[#This Row],[Precio_unitario]]*(1-TablaVentas[[#This Row],[Descuento]])</f>
        <v>11760</v>
      </c>
    </row>
    <row r="4044" spans="1:13" x14ac:dyDescent="0.25">
      <c r="A4044" t="s">
        <v>4114</v>
      </c>
      <c r="B4044">
        <v>45715</v>
      </c>
      <c r="C4044" t="s">
        <v>45</v>
      </c>
      <c r="D4044" t="s">
        <v>66</v>
      </c>
      <c r="E4044" t="s">
        <v>20</v>
      </c>
      <c r="F4044" t="s">
        <v>21</v>
      </c>
      <c r="G4044">
        <v>10</v>
      </c>
      <c r="H4044" s="4">
        <v>800</v>
      </c>
      <c r="I4044" s="3">
        <v>0.2</v>
      </c>
      <c r="J4044" t="s">
        <v>74</v>
      </c>
      <c r="K4044" t="s">
        <v>58</v>
      </c>
      <c r="L4044" t="s">
        <v>30</v>
      </c>
      <c r="M4044" s="4">
        <f>+TablaVentas[[#This Row],[Cantidad]]*TablaVentas[[#This Row],[Precio_unitario]]*(1-TablaVentas[[#This Row],[Descuento]])</f>
        <v>6400</v>
      </c>
    </row>
    <row r="4045" spans="1:13" x14ac:dyDescent="0.25">
      <c r="A4045" t="s">
        <v>4115</v>
      </c>
      <c r="B4045">
        <v>45936</v>
      </c>
      <c r="C4045" t="s">
        <v>48</v>
      </c>
      <c r="D4045" t="s">
        <v>66</v>
      </c>
      <c r="E4045" t="s">
        <v>20</v>
      </c>
      <c r="F4045" t="s">
        <v>21</v>
      </c>
      <c r="G4045">
        <v>42</v>
      </c>
      <c r="H4045" s="4">
        <v>800</v>
      </c>
      <c r="I4045" s="3">
        <v>0.2</v>
      </c>
      <c r="J4045" t="s">
        <v>72</v>
      </c>
      <c r="K4045" t="s">
        <v>61</v>
      </c>
      <c r="L4045" t="s">
        <v>56</v>
      </c>
      <c r="M4045" s="4">
        <f>+TablaVentas[[#This Row],[Cantidad]]*TablaVentas[[#This Row],[Precio_unitario]]*(1-TablaVentas[[#This Row],[Descuento]])</f>
        <v>26880</v>
      </c>
    </row>
    <row r="4046" spans="1:13" x14ac:dyDescent="0.25">
      <c r="A4046" t="s">
        <v>4116</v>
      </c>
      <c r="B4046">
        <v>45901</v>
      </c>
      <c r="C4046" t="s">
        <v>48</v>
      </c>
      <c r="D4046" t="s">
        <v>66</v>
      </c>
      <c r="E4046" t="s">
        <v>20</v>
      </c>
      <c r="F4046" t="s">
        <v>21</v>
      </c>
      <c r="G4046">
        <v>10</v>
      </c>
      <c r="H4046" s="4">
        <v>800</v>
      </c>
      <c r="I4046" s="3">
        <v>0.2</v>
      </c>
      <c r="J4046" t="s">
        <v>70</v>
      </c>
      <c r="K4046" t="s">
        <v>59</v>
      </c>
      <c r="L4046" t="s">
        <v>34</v>
      </c>
      <c r="M4046" s="4">
        <f>+TablaVentas[[#This Row],[Cantidad]]*TablaVentas[[#This Row],[Precio_unitario]]*(1-TablaVentas[[#This Row],[Descuento]])</f>
        <v>6400</v>
      </c>
    </row>
    <row r="4047" spans="1:13" x14ac:dyDescent="0.25">
      <c r="A4047" t="s">
        <v>4117</v>
      </c>
      <c r="B4047">
        <v>45956</v>
      </c>
      <c r="C4047" t="s">
        <v>46</v>
      </c>
      <c r="D4047" t="s">
        <v>64</v>
      </c>
      <c r="E4047" t="s">
        <v>17</v>
      </c>
      <c r="F4047" t="s">
        <v>18</v>
      </c>
      <c r="G4047">
        <v>26</v>
      </c>
      <c r="H4047" s="4">
        <v>1200</v>
      </c>
      <c r="I4047" s="3">
        <v>0.3</v>
      </c>
      <c r="J4047" t="s">
        <v>70</v>
      </c>
      <c r="K4047" t="s">
        <v>61</v>
      </c>
      <c r="L4047" t="s">
        <v>56</v>
      </c>
      <c r="M4047" s="4">
        <f>+TablaVentas[[#This Row],[Cantidad]]*TablaVentas[[#This Row],[Precio_unitario]]*(1-TablaVentas[[#This Row],[Descuento]])</f>
        <v>21840</v>
      </c>
    </row>
    <row r="4048" spans="1:13" x14ac:dyDescent="0.25">
      <c r="A4048" t="s">
        <v>4118</v>
      </c>
      <c r="B4048">
        <v>45747</v>
      </c>
      <c r="C4048" t="s">
        <v>46</v>
      </c>
      <c r="D4048" t="s">
        <v>63</v>
      </c>
      <c r="E4048" t="s">
        <v>15</v>
      </c>
      <c r="F4048" t="s">
        <v>16</v>
      </c>
      <c r="G4048">
        <v>15</v>
      </c>
      <c r="H4048" s="4">
        <v>50</v>
      </c>
      <c r="I4048" s="3">
        <v>0.1</v>
      </c>
      <c r="J4048" t="s">
        <v>74</v>
      </c>
      <c r="K4048" t="s">
        <v>62</v>
      </c>
      <c r="L4048" t="s">
        <v>57</v>
      </c>
      <c r="M4048" s="4">
        <f>+TablaVentas[[#This Row],[Cantidad]]*TablaVentas[[#This Row],[Precio_unitario]]*(1-TablaVentas[[#This Row],[Descuento]])</f>
        <v>675</v>
      </c>
    </row>
    <row r="4049" spans="1:13" x14ac:dyDescent="0.25">
      <c r="A4049" t="s">
        <v>4119</v>
      </c>
      <c r="B4049">
        <v>45797</v>
      </c>
      <c r="C4049" t="s">
        <v>47</v>
      </c>
      <c r="D4049" t="s">
        <v>63</v>
      </c>
      <c r="E4049" t="s">
        <v>15</v>
      </c>
      <c r="F4049" t="s">
        <v>16</v>
      </c>
      <c r="G4049">
        <v>40</v>
      </c>
      <c r="H4049" s="4">
        <v>50</v>
      </c>
      <c r="I4049" s="3">
        <v>0.1</v>
      </c>
      <c r="J4049" t="s">
        <v>74</v>
      </c>
      <c r="K4049" t="s">
        <v>60</v>
      </c>
      <c r="L4049" t="s">
        <v>37</v>
      </c>
      <c r="M4049" s="4">
        <f>+TablaVentas[[#This Row],[Cantidad]]*TablaVentas[[#This Row],[Precio_unitario]]*(1-TablaVentas[[#This Row],[Descuento]])</f>
        <v>1800</v>
      </c>
    </row>
    <row r="4050" spans="1:13" x14ac:dyDescent="0.25">
      <c r="A4050" t="s">
        <v>4120</v>
      </c>
      <c r="B4050">
        <v>45914</v>
      </c>
      <c r="C4050" t="s">
        <v>46</v>
      </c>
      <c r="D4050" t="s">
        <v>64</v>
      </c>
      <c r="E4050" t="s">
        <v>17</v>
      </c>
      <c r="F4050" t="s">
        <v>18</v>
      </c>
      <c r="G4050">
        <v>24</v>
      </c>
      <c r="H4050" s="4">
        <v>1200</v>
      </c>
      <c r="I4050" s="3">
        <v>0.3</v>
      </c>
      <c r="J4050" t="s">
        <v>72</v>
      </c>
      <c r="K4050" t="s">
        <v>58</v>
      </c>
      <c r="L4050" t="s">
        <v>30</v>
      </c>
      <c r="M4050" s="4">
        <f>+TablaVentas[[#This Row],[Cantidad]]*TablaVentas[[#This Row],[Precio_unitario]]*(1-TablaVentas[[#This Row],[Descuento]])</f>
        <v>20160</v>
      </c>
    </row>
    <row r="4051" spans="1:13" x14ac:dyDescent="0.25">
      <c r="A4051" t="s">
        <v>4121</v>
      </c>
      <c r="B4051">
        <v>45945</v>
      </c>
      <c r="C4051" t="s">
        <v>46</v>
      </c>
      <c r="D4051" t="s">
        <v>64</v>
      </c>
      <c r="E4051" t="s">
        <v>17</v>
      </c>
      <c r="F4051" t="s">
        <v>18</v>
      </c>
      <c r="G4051">
        <v>8</v>
      </c>
      <c r="H4051" s="4">
        <v>1200</v>
      </c>
      <c r="I4051" s="3">
        <v>0.3</v>
      </c>
      <c r="J4051" t="s">
        <v>72</v>
      </c>
      <c r="K4051" t="s">
        <v>62</v>
      </c>
      <c r="L4051" t="s">
        <v>57</v>
      </c>
      <c r="M4051" s="4">
        <f>+TablaVentas[[#This Row],[Cantidad]]*TablaVentas[[#This Row],[Precio_unitario]]*(1-TablaVentas[[#This Row],[Descuento]])</f>
        <v>6720</v>
      </c>
    </row>
    <row r="4052" spans="1:13" x14ac:dyDescent="0.25">
      <c r="A4052" t="s">
        <v>4122</v>
      </c>
      <c r="B4052">
        <v>45717</v>
      </c>
      <c r="C4052" t="s">
        <v>47</v>
      </c>
      <c r="D4052" t="s">
        <v>64</v>
      </c>
      <c r="E4052" t="s">
        <v>17</v>
      </c>
      <c r="F4052" t="s">
        <v>18</v>
      </c>
      <c r="G4052">
        <v>42</v>
      </c>
      <c r="H4052" s="4">
        <v>1200</v>
      </c>
      <c r="I4052" s="3">
        <v>0.3</v>
      </c>
      <c r="J4052" t="s">
        <v>74</v>
      </c>
      <c r="K4052" t="s">
        <v>59</v>
      </c>
      <c r="L4052" t="s">
        <v>34</v>
      </c>
      <c r="M4052" s="4">
        <f>+TablaVentas[[#This Row],[Cantidad]]*TablaVentas[[#This Row],[Precio_unitario]]*(1-TablaVentas[[#This Row],[Descuento]])</f>
        <v>35280</v>
      </c>
    </row>
    <row r="4053" spans="1:13" x14ac:dyDescent="0.25">
      <c r="A4053" t="s">
        <v>4123</v>
      </c>
      <c r="B4053">
        <v>45790</v>
      </c>
      <c r="C4053" t="s">
        <v>48</v>
      </c>
      <c r="D4053" t="s">
        <v>66</v>
      </c>
      <c r="E4053" t="s">
        <v>20</v>
      </c>
      <c r="F4053" t="s">
        <v>21</v>
      </c>
      <c r="G4053">
        <v>43</v>
      </c>
      <c r="H4053" s="4">
        <v>800</v>
      </c>
      <c r="I4053" s="3">
        <v>0.2</v>
      </c>
      <c r="J4053" t="s">
        <v>74</v>
      </c>
      <c r="K4053" t="s">
        <v>61</v>
      </c>
      <c r="L4053" t="s">
        <v>56</v>
      </c>
      <c r="M4053" s="4">
        <f>+TablaVentas[[#This Row],[Cantidad]]*TablaVentas[[#This Row],[Precio_unitario]]*(1-TablaVentas[[#This Row],[Descuento]])</f>
        <v>27520</v>
      </c>
    </row>
    <row r="4054" spans="1:13" x14ac:dyDescent="0.25">
      <c r="A4054" t="s">
        <v>4124</v>
      </c>
      <c r="B4054">
        <v>45821</v>
      </c>
      <c r="C4054" t="s">
        <v>45</v>
      </c>
      <c r="D4054" t="s">
        <v>65</v>
      </c>
      <c r="E4054" t="s">
        <v>19</v>
      </c>
      <c r="F4054" t="s">
        <v>16</v>
      </c>
      <c r="G4054">
        <v>12</v>
      </c>
      <c r="H4054" s="4">
        <v>200</v>
      </c>
      <c r="I4054" s="3">
        <v>0.1</v>
      </c>
      <c r="J4054" t="s">
        <v>74</v>
      </c>
      <c r="K4054" t="s">
        <v>58</v>
      </c>
      <c r="L4054" t="s">
        <v>30</v>
      </c>
      <c r="M4054" s="4">
        <f>+TablaVentas[[#This Row],[Cantidad]]*TablaVentas[[#This Row],[Precio_unitario]]*(1-TablaVentas[[#This Row],[Descuento]])</f>
        <v>2160</v>
      </c>
    </row>
    <row r="4055" spans="1:13" x14ac:dyDescent="0.25">
      <c r="A4055" t="s">
        <v>4125</v>
      </c>
      <c r="B4055">
        <v>45899</v>
      </c>
      <c r="C4055" t="s">
        <v>46</v>
      </c>
      <c r="D4055" t="s">
        <v>65</v>
      </c>
      <c r="E4055" t="s">
        <v>19</v>
      </c>
      <c r="F4055" t="s">
        <v>16</v>
      </c>
      <c r="G4055">
        <v>27</v>
      </c>
      <c r="H4055" s="4">
        <v>200</v>
      </c>
      <c r="I4055" s="3">
        <v>0.1</v>
      </c>
      <c r="J4055" t="s">
        <v>72</v>
      </c>
      <c r="K4055" t="s">
        <v>59</v>
      </c>
      <c r="L4055" t="s">
        <v>34</v>
      </c>
      <c r="M4055" s="4">
        <f>+TablaVentas[[#This Row],[Cantidad]]*TablaVentas[[#This Row],[Precio_unitario]]*(1-TablaVentas[[#This Row],[Descuento]])</f>
        <v>4860</v>
      </c>
    </row>
    <row r="4056" spans="1:13" x14ac:dyDescent="0.25">
      <c r="A4056" t="s">
        <v>4126</v>
      </c>
      <c r="B4056">
        <v>45766</v>
      </c>
      <c r="C4056" t="s">
        <v>46</v>
      </c>
      <c r="D4056" t="s">
        <v>65</v>
      </c>
      <c r="E4056" t="s">
        <v>19</v>
      </c>
      <c r="F4056" t="s">
        <v>16</v>
      </c>
      <c r="G4056">
        <v>38</v>
      </c>
      <c r="H4056" s="4">
        <v>200</v>
      </c>
      <c r="I4056" s="3">
        <v>0.1</v>
      </c>
      <c r="J4056" t="s">
        <v>70</v>
      </c>
      <c r="K4056" t="s">
        <v>62</v>
      </c>
      <c r="L4056" t="s">
        <v>57</v>
      </c>
      <c r="M4056" s="4">
        <f>+TablaVentas[[#This Row],[Cantidad]]*TablaVentas[[#This Row],[Precio_unitario]]*(1-TablaVentas[[#This Row],[Descuento]])</f>
        <v>6840</v>
      </c>
    </row>
    <row r="4057" spans="1:13" x14ac:dyDescent="0.25">
      <c r="A4057" t="s">
        <v>4127</v>
      </c>
      <c r="B4057">
        <v>45879</v>
      </c>
      <c r="C4057" t="s">
        <v>48</v>
      </c>
      <c r="D4057" t="s">
        <v>66</v>
      </c>
      <c r="E4057" t="s">
        <v>20</v>
      </c>
      <c r="F4057" t="s">
        <v>21</v>
      </c>
      <c r="G4057">
        <v>7</v>
      </c>
      <c r="H4057" s="4">
        <v>800</v>
      </c>
      <c r="I4057" s="3">
        <v>0.2</v>
      </c>
      <c r="J4057" t="s">
        <v>74</v>
      </c>
      <c r="K4057" t="s">
        <v>60</v>
      </c>
      <c r="L4057" t="s">
        <v>37</v>
      </c>
      <c r="M4057" s="4">
        <f>+TablaVentas[[#This Row],[Cantidad]]*TablaVentas[[#This Row],[Precio_unitario]]*(1-TablaVentas[[#This Row],[Descuento]])</f>
        <v>4480</v>
      </c>
    </row>
    <row r="4058" spans="1:13" x14ac:dyDescent="0.25">
      <c r="A4058" t="s">
        <v>4128</v>
      </c>
      <c r="B4058">
        <v>45696</v>
      </c>
      <c r="C4058" t="s">
        <v>45</v>
      </c>
      <c r="D4058" t="s">
        <v>64</v>
      </c>
      <c r="E4058" t="s">
        <v>17</v>
      </c>
      <c r="F4058" t="s">
        <v>18</v>
      </c>
      <c r="G4058">
        <v>36</v>
      </c>
      <c r="H4058" s="4">
        <v>1200</v>
      </c>
      <c r="I4058" s="3">
        <v>0.3</v>
      </c>
      <c r="J4058" t="s">
        <v>74</v>
      </c>
      <c r="K4058" t="s">
        <v>59</v>
      </c>
      <c r="L4058" t="s">
        <v>34</v>
      </c>
      <c r="M4058" s="4">
        <f>+TablaVentas[[#This Row],[Cantidad]]*TablaVentas[[#This Row],[Precio_unitario]]*(1-TablaVentas[[#This Row],[Descuento]])</f>
        <v>30239.999999999996</v>
      </c>
    </row>
    <row r="4059" spans="1:13" x14ac:dyDescent="0.25">
      <c r="A4059" t="s">
        <v>4129</v>
      </c>
      <c r="B4059">
        <v>45845</v>
      </c>
      <c r="C4059" t="s">
        <v>46</v>
      </c>
      <c r="D4059" t="s">
        <v>66</v>
      </c>
      <c r="E4059" t="s">
        <v>20</v>
      </c>
      <c r="F4059" t="s">
        <v>21</v>
      </c>
      <c r="G4059">
        <v>15</v>
      </c>
      <c r="H4059" s="4">
        <v>800</v>
      </c>
      <c r="I4059" s="3">
        <v>0.2</v>
      </c>
      <c r="J4059" t="s">
        <v>74</v>
      </c>
      <c r="K4059" t="s">
        <v>59</v>
      </c>
      <c r="L4059" t="s">
        <v>34</v>
      </c>
      <c r="M4059" s="4">
        <f>+TablaVentas[[#This Row],[Cantidad]]*TablaVentas[[#This Row],[Precio_unitario]]*(1-TablaVentas[[#This Row],[Descuento]])</f>
        <v>9600</v>
      </c>
    </row>
    <row r="4060" spans="1:13" x14ac:dyDescent="0.25">
      <c r="A4060" t="s">
        <v>4130</v>
      </c>
      <c r="B4060">
        <v>45860</v>
      </c>
      <c r="C4060" t="s">
        <v>46</v>
      </c>
      <c r="D4060" t="s">
        <v>64</v>
      </c>
      <c r="E4060" t="s">
        <v>17</v>
      </c>
      <c r="F4060" t="s">
        <v>18</v>
      </c>
      <c r="G4060">
        <v>32</v>
      </c>
      <c r="H4060" s="4">
        <v>1200</v>
      </c>
      <c r="I4060" s="3">
        <v>0.3</v>
      </c>
      <c r="J4060" t="s">
        <v>70</v>
      </c>
      <c r="K4060" t="s">
        <v>58</v>
      </c>
      <c r="L4060" t="s">
        <v>30</v>
      </c>
      <c r="M4060" s="4">
        <f>+TablaVentas[[#This Row],[Cantidad]]*TablaVentas[[#This Row],[Precio_unitario]]*(1-TablaVentas[[#This Row],[Descuento]])</f>
        <v>26880</v>
      </c>
    </row>
    <row r="4061" spans="1:13" x14ac:dyDescent="0.25">
      <c r="A4061" t="s">
        <v>4131</v>
      </c>
      <c r="B4061">
        <v>45933</v>
      </c>
      <c r="C4061" t="s">
        <v>48</v>
      </c>
      <c r="D4061" t="s">
        <v>63</v>
      </c>
      <c r="E4061" t="s">
        <v>15</v>
      </c>
      <c r="F4061" t="s">
        <v>16</v>
      </c>
      <c r="G4061">
        <v>30</v>
      </c>
      <c r="H4061" s="4">
        <v>50</v>
      </c>
      <c r="I4061" s="3">
        <v>0.1</v>
      </c>
      <c r="J4061" t="s">
        <v>70</v>
      </c>
      <c r="K4061" t="s">
        <v>59</v>
      </c>
      <c r="L4061" t="s">
        <v>34</v>
      </c>
      <c r="M4061" s="4">
        <f>+TablaVentas[[#This Row],[Cantidad]]*TablaVentas[[#This Row],[Precio_unitario]]*(1-TablaVentas[[#This Row],[Descuento]])</f>
        <v>1350</v>
      </c>
    </row>
    <row r="4062" spans="1:13" x14ac:dyDescent="0.25">
      <c r="A4062" t="s">
        <v>4132</v>
      </c>
      <c r="B4062">
        <v>46003</v>
      </c>
      <c r="C4062" t="s">
        <v>45</v>
      </c>
      <c r="D4062" t="s">
        <v>66</v>
      </c>
      <c r="E4062" t="s">
        <v>20</v>
      </c>
      <c r="F4062" t="s">
        <v>21</v>
      </c>
      <c r="G4062">
        <v>19</v>
      </c>
      <c r="H4062" s="4">
        <v>800</v>
      </c>
      <c r="I4062" s="3">
        <v>0.2</v>
      </c>
      <c r="J4062" t="s">
        <v>74</v>
      </c>
      <c r="K4062" t="s">
        <v>60</v>
      </c>
      <c r="L4062" t="s">
        <v>37</v>
      </c>
      <c r="M4062" s="4">
        <f>+TablaVentas[[#This Row],[Cantidad]]*TablaVentas[[#This Row],[Precio_unitario]]*(1-TablaVentas[[#This Row],[Descuento]])</f>
        <v>12160</v>
      </c>
    </row>
    <row r="4063" spans="1:13" x14ac:dyDescent="0.25">
      <c r="A4063" t="s">
        <v>4133</v>
      </c>
      <c r="B4063">
        <v>45704</v>
      </c>
      <c r="C4063" t="s">
        <v>45</v>
      </c>
      <c r="D4063" t="s">
        <v>64</v>
      </c>
      <c r="E4063" t="s">
        <v>17</v>
      </c>
      <c r="F4063" t="s">
        <v>18</v>
      </c>
      <c r="G4063">
        <v>9</v>
      </c>
      <c r="H4063" s="4">
        <v>1200</v>
      </c>
      <c r="I4063" s="3">
        <v>0.3</v>
      </c>
      <c r="J4063" t="s">
        <v>70</v>
      </c>
      <c r="K4063" t="s">
        <v>62</v>
      </c>
      <c r="L4063" t="s">
        <v>57</v>
      </c>
      <c r="M4063" s="4">
        <f>+TablaVentas[[#This Row],[Cantidad]]*TablaVentas[[#This Row],[Precio_unitario]]*(1-TablaVentas[[#This Row],[Descuento]])</f>
        <v>7559.9999999999991</v>
      </c>
    </row>
    <row r="4064" spans="1:13" x14ac:dyDescent="0.25">
      <c r="A4064" t="s">
        <v>4134</v>
      </c>
      <c r="B4064">
        <v>45773</v>
      </c>
      <c r="C4064" t="s">
        <v>45</v>
      </c>
      <c r="D4064" t="s">
        <v>65</v>
      </c>
      <c r="E4064" t="s">
        <v>19</v>
      </c>
      <c r="F4064" t="s">
        <v>16</v>
      </c>
      <c r="G4064">
        <v>25</v>
      </c>
      <c r="H4064" s="4">
        <v>200</v>
      </c>
      <c r="I4064" s="3">
        <v>0.1</v>
      </c>
      <c r="J4064" t="s">
        <v>72</v>
      </c>
      <c r="K4064" t="s">
        <v>61</v>
      </c>
      <c r="L4064" t="s">
        <v>56</v>
      </c>
      <c r="M4064" s="4">
        <f>+TablaVentas[[#This Row],[Cantidad]]*TablaVentas[[#This Row],[Precio_unitario]]*(1-TablaVentas[[#This Row],[Descuento]])</f>
        <v>4500</v>
      </c>
    </row>
    <row r="4065" spans="1:13" x14ac:dyDescent="0.25">
      <c r="A4065" t="s">
        <v>4135</v>
      </c>
      <c r="B4065">
        <v>45934</v>
      </c>
      <c r="C4065" t="s">
        <v>47</v>
      </c>
      <c r="D4065" t="s">
        <v>64</v>
      </c>
      <c r="E4065" t="s">
        <v>17</v>
      </c>
      <c r="F4065" t="s">
        <v>18</v>
      </c>
      <c r="G4065">
        <v>12</v>
      </c>
      <c r="H4065" s="4">
        <v>1200</v>
      </c>
      <c r="I4065" s="3">
        <v>0.3</v>
      </c>
      <c r="J4065" t="s">
        <v>70</v>
      </c>
      <c r="K4065" t="s">
        <v>61</v>
      </c>
      <c r="L4065" t="s">
        <v>56</v>
      </c>
      <c r="M4065" s="4">
        <f>+TablaVentas[[#This Row],[Cantidad]]*TablaVentas[[#This Row],[Precio_unitario]]*(1-TablaVentas[[#This Row],[Descuento]])</f>
        <v>10080</v>
      </c>
    </row>
    <row r="4066" spans="1:13" x14ac:dyDescent="0.25">
      <c r="A4066" t="s">
        <v>4136</v>
      </c>
      <c r="B4066">
        <v>45748</v>
      </c>
      <c r="C4066" t="s">
        <v>46</v>
      </c>
      <c r="D4066" t="s">
        <v>64</v>
      </c>
      <c r="E4066" t="s">
        <v>17</v>
      </c>
      <c r="F4066" t="s">
        <v>18</v>
      </c>
      <c r="G4066">
        <v>43</v>
      </c>
      <c r="H4066" s="4">
        <v>1200</v>
      </c>
      <c r="I4066" s="3">
        <v>0.3</v>
      </c>
      <c r="J4066" t="s">
        <v>72</v>
      </c>
      <c r="K4066" t="s">
        <v>62</v>
      </c>
      <c r="L4066" t="s">
        <v>57</v>
      </c>
      <c r="M4066" s="4">
        <f>+TablaVentas[[#This Row],[Cantidad]]*TablaVentas[[#This Row],[Precio_unitario]]*(1-TablaVentas[[#This Row],[Descuento]])</f>
        <v>36120</v>
      </c>
    </row>
    <row r="4067" spans="1:13" x14ac:dyDescent="0.25">
      <c r="A4067" t="s">
        <v>4137</v>
      </c>
      <c r="B4067">
        <v>45776</v>
      </c>
      <c r="C4067" t="s">
        <v>45</v>
      </c>
      <c r="D4067" t="s">
        <v>63</v>
      </c>
      <c r="E4067" t="s">
        <v>15</v>
      </c>
      <c r="F4067" t="s">
        <v>16</v>
      </c>
      <c r="G4067">
        <v>26</v>
      </c>
      <c r="H4067" s="4">
        <v>50</v>
      </c>
      <c r="I4067" s="3">
        <v>0.1</v>
      </c>
      <c r="J4067" t="s">
        <v>70</v>
      </c>
      <c r="K4067" t="s">
        <v>61</v>
      </c>
      <c r="L4067" t="s">
        <v>56</v>
      </c>
      <c r="M4067" s="4">
        <f>+TablaVentas[[#This Row],[Cantidad]]*TablaVentas[[#This Row],[Precio_unitario]]*(1-TablaVentas[[#This Row],[Descuento]])</f>
        <v>1170</v>
      </c>
    </row>
    <row r="4068" spans="1:13" x14ac:dyDescent="0.25">
      <c r="A4068" t="s">
        <v>4138</v>
      </c>
      <c r="B4068">
        <v>45855</v>
      </c>
      <c r="C4068" t="s">
        <v>47</v>
      </c>
      <c r="D4068" t="s">
        <v>63</v>
      </c>
      <c r="E4068" t="s">
        <v>15</v>
      </c>
      <c r="F4068" t="s">
        <v>16</v>
      </c>
      <c r="G4068">
        <v>19</v>
      </c>
      <c r="H4068" s="4">
        <v>50</v>
      </c>
      <c r="I4068" s="3">
        <v>0.1</v>
      </c>
      <c r="J4068" t="s">
        <v>70</v>
      </c>
      <c r="K4068" t="s">
        <v>58</v>
      </c>
      <c r="L4068" t="s">
        <v>30</v>
      </c>
      <c r="M4068" s="4">
        <f>+TablaVentas[[#This Row],[Cantidad]]*TablaVentas[[#This Row],[Precio_unitario]]*(1-TablaVentas[[#This Row],[Descuento]])</f>
        <v>855</v>
      </c>
    </row>
    <row r="4069" spans="1:13" x14ac:dyDescent="0.25">
      <c r="A4069" t="s">
        <v>4139</v>
      </c>
      <c r="B4069">
        <v>46014</v>
      </c>
      <c r="C4069" t="s">
        <v>48</v>
      </c>
      <c r="D4069" t="s">
        <v>66</v>
      </c>
      <c r="E4069" t="s">
        <v>20</v>
      </c>
      <c r="F4069" t="s">
        <v>21</v>
      </c>
      <c r="G4069">
        <v>14</v>
      </c>
      <c r="H4069" s="4">
        <v>800</v>
      </c>
      <c r="I4069" s="3">
        <v>0.2</v>
      </c>
      <c r="J4069" t="s">
        <v>70</v>
      </c>
      <c r="K4069" t="s">
        <v>59</v>
      </c>
      <c r="L4069" t="s">
        <v>34</v>
      </c>
      <c r="M4069" s="4">
        <f>+TablaVentas[[#This Row],[Cantidad]]*TablaVentas[[#This Row],[Precio_unitario]]*(1-TablaVentas[[#This Row],[Descuento]])</f>
        <v>8960</v>
      </c>
    </row>
    <row r="4070" spans="1:13" x14ac:dyDescent="0.25">
      <c r="A4070" t="s">
        <v>4140</v>
      </c>
      <c r="B4070">
        <v>45870</v>
      </c>
      <c r="C4070" t="s">
        <v>47</v>
      </c>
      <c r="D4070" t="s">
        <v>66</v>
      </c>
      <c r="E4070" t="s">
        <v>20</v>
      </c>
      <c r="F4070" t="s">
        <v>21</v>
      </c>
      <c r="G4070">
        <v>22</v>
      </c>
      <c r="H4070" s="4">
        <v>800</v>
      </c>
      <c r="I4070" s="3">
        <v>0.2</v>
      </c>
      <c r="J4070" t="s">
        <v>72</v>
      </c>
      <c r="K4070" t="s">
        <v>60</v>
      </c>
      <c r="L4070" t="s">
        <v>37</v>
      </c>
      <c r="M4070" s="4">
        <f>+TablaVentas[[#This Row],[Cantidad]]*TablaVentas[[#This Row],[Precio_unitario]]*(1-TablaVentas[[#This Row],[Descuento]])</f>
        <v>14080</v>
      </c>
    </row>
    <row r="4071" spans="1:13" x14ac:dyDescent="0.25">
      <c r="A4071" t="s">
        <v>4141</v>
      </c>
      <c r="B4071">
        <v>46015</v>
      </c>
      <c r="C4071" t="s">
        <v>45</v>
      </c>
      <c r="D4071" t="s">
        <v>64</v>
      </c>
      <c r="E4071" t="s">
        <v>17</v>
      </c>
      <c r="F4071" t="s">
        <v>18</v>
      </c>
      <c r="G4071">
        <v>26</v>
      </c>
      <c r="H4071" s="4">
        <v>1200</v>
      </c>
      <c r="I4071" s="3">
        <v>0.3</v>
      </c>
      <c r="J4071" t="s">
        <v>72</v>
      </c>
      <c r="K4071" t="s">
        <v>60</v>
      </c>
      <c r="L4071" t="s">
        <v>37</v>
      </c>
      <c r="M4071" s="4">
        <f>+TablaVentas[[#This Row],[Cantidad]]*TablaVentas[[#This Row],[Precio_unitario]]*(1-TablaVentas[[#This Row],[Descuento]])</f>
        <v>21840</v>
      </c>
    </row>
    <row r="4072" spans="1:13" x14ac:dyDescent="0.25">
      <c r="A4072" t="s">
        <v>4142</v>
      </c>
      <c r="B4072">
        <v>46005</v>
      </c>
      <c r="C4072" t="s">
        <v>48</v>
      </c>
      <c r="D4072" t="s">
        <v>66</v>
      </c>
      <c r="E4072" t="s">
        <v>20</v>
      </c>
      <c r="F4072" t="s">
        <v>21</v>
      </c>
      <c r="G4072">
        <v>5</v>
      </c>
      <c r="H4072" s="4">
        <v>800</v>
      </c>
      <c r="I4072" s="3">
        <v>0.2</v>
      </c>
      <c r="J4072" t="s">
        <v>72</v>
      </c>
      <c r="K4072" t="s">
        <v>60</v>
      </c>
      <c r="L4072" t="s">
        <v>37</v>
      </c>
      <c r="M4072" s="4">
        <f>+TablaVentas[[#This Row],[Cantidad]]*TablaVentas[[#This Row],[Precio_unitario]]*(1-TablaVentas[[#This Row],[Descuento]])</f>
        <v>3200</v>
      </c>
    </row>
    <row r="4073" spans="1:13" x14ac:dyDescent="0.25">
      <c r="A4073" t="s">
        <v>4143</v>
      </c>
      <c r="B4073">
        <v>45835</v>
      </c>
      <c r="C4073" t="s">
        <v>48</v>
      </c>
      <c r="D4073" t="s">
        <v>66</v>
      </c>
      <c r="E4073" t="s">
        <v>20</v>
      </c>
      <c r="F4073" t="s">
        <v>21</v>
      </c>
      <c r="G4073">
        <v>29</v>
      </c>
      <c r="H4073" s="4">
        <v>800</v>
      </c>
      <c r="I4073" s="3">
        <v>0.2</v>
      </c>
      <c r="J4073" t="s">
        <v>70</v>
      </c>
      <c r="K4073" t="s">
        <v>59</v>
      </c>
      <c r="L4073" t="s">
        <v>34</v>
      </c>
      <c r="M4073" s="4">
        <f>+TablaVentas[[#This Row],[Cantidad]]*TablaVentas[[#This Row],[Precio_unitario]]*(1-TablaVentas[[#This Row],[Descuento]])</f>
        <v>18560</v>
      </c>
    </row>
    <row r="4074" spans="1:13" x14ac:dyDescent="0.25">
      <c r="A4074" t="s">
        <v>4144</v>
      </c>
      <c r="B4074">
        <v>45766</v>
      </c>
      <c r="C4074" t="s">
        <v>48</v>
      </c>
      <c r="D4074" t="s">
        <v>64</v>
      </c>
      <c r="E4074" t="s">
        <v>17</v>
      </c>
      <c r="F4074" t="s">
        <v>18</v>
      </c>
      <c r="G4074">
        <v>6</v>
      </c>
      <c r="H4074" s="4">
        <v>1200</v>
      </c>
      <c r="I4074" s="3">
        <v>0.3</v>
      </c>
      <c r="J4074" t="s">
        <v>72</v>
      </c>
      <c r="K4074" t="s">
        <v>61</v>
      </c>
      <c r="L4074" t="s">
        <v>56</v>
      </c>
      <c r="M4074" s="4">
        <f>+TablaVentas[[#This Row],[Cantidad]]*TablaVentas[[#This Row],[Precio_unitario]]*(1-TablaVentas[[#This Row],[Descuento]])</f>
        <v>5040</v>
      </c>
    </row>
    <row r="4075" spans="1:13" x14ac:dyDescent="0.25">
      <c r="A4075" t="s">
        <v>4145</v>
      </c>
      <c r="B4075">
        <v>45807</v>
      </c>
      <c r="C4075" t="s">
        <v>46</v>
      </c>
      <c r="D4075" t="s">
        <v>65</v>
      </c>
      <c r="E4075" t="s">
        <v>19</v>
      </c>
      <c r="F4075" t="s">
        <v>16</v>
      </c>
      <c r="G4075">
        <v>41</v>
      </c>
      <c r="H4075" s="4">
        <v>200</v>
      </c>
      <c r="I4075" s="3">
        <v>0.1</v>
      </c>
      <c r="J4075" t="s">
        <v>74</v>
      </c>
      <c r="K4075" t="s">
        <v>61</v>
      </c>
      <c r="L4075" t="s">
        <v>56</v>
      </c>
      <c r="M4075" s="4">
        <f>+TablaVentas[[#This Row],[Cantidad]]*TablaVentas[[#This Row],[Precio_unitario]]*(1-TablaVentas[[#This Row],[Descuento]])</f>
        <v>7380</v>
      </c>
    </row>
    <row r="4076" spans="1:13" x14ac:dyDescent="0.25">
      <c r="A4076" t="s">
        <v>4146</v>
      </c>
      <c r="B4076">
        <v>45899</v>
      </c>
      <c r="C4076" t="s">
        <v>46</v>
      </c>
      <c r="D4076" t="s">
        <v>66</v>
      </c>
      <c r="E4076" t="s">
        <v>20</v>
      </c>
      <c r="F4076" t="s">
        <v>21</v>
      </c>
      <c r="G4076">
        <v>32</v>
      </c>
      <c r="H4076" s="4">
        <v>800</v>
      </c>
      <c r="I4076" s="3">
        <v>0.2</v>
      </c>
      <c r="J4076" t="s">
        <v>74</v>
      </c>
      <c r="K4076" t="s">
        <v>61</v>
      </c>
      <c r="L4076" t="s">
        <v>56</v>
      </c>
      <c r="M4076" s="4">
        <f>+TablaVentas[[#This Row],[Cantidad]]*TablaVentas[[#This Row],[Precio_unitario]]*(1-TablaVentas[[#This Row],[Descuento]])</f>
        <v>20480</v>
      </c>
    </row>
    <row r="4077" spans="1:13" x14ac:dyDescent="0.25">
      <c r="A4077" t="s">
        <v>4147</v>
      </c>
      <c r="B4077">
        <v>45825</v>
      </c>
      <c r="C4077" t="s">
        <v>46</v>
      </c>
      <c r="D4077" t="s">
        <v>66</v>
      </c>
      <c r="E4077" t="s">
        <v>20</v>
      </c>
      <c r="F4077" t="s">
        <v>21</v>
      </c>
      <c r="G4077">
        <v>12</v>
      </c>
      <c r="H4077" s="4">
        <v>800</v>
      </c>
      <c r="I4077" s="3">
        <v>0.2</v>
      </c>
      <c r="J4077" t="s">
        <v>72</v>
      </c>
      <c r="K4077" t="s">
        <v>58</v>
      </c>
      <c r="L4077" t="s">
        <v>30</v>
      </c>
      <c r="M4077" s="4">
        <f>+TablaVentas[[#This Row],[Cantidad]]*TablaVentas[[#This Row],[Precio_unitario]]*(1-TablaVentas[[#This Row],[Descuento]])</f>
        <v>7680</v>
      </c>
    </row>
    <row r="4078" spans="1:13" x14ac:dyDescent="0.25">
      <c r="A4078" t="s">
        <v>4148</v>
      </c>
      <c r="B4078">
        <v>45691</v>
      </c>
      <c r="C4078" t="s">
        <v>47</v>
      </c>
      <c r="D4078" t="s">
        <v>65</v>
      </c>
      <c r="E4078" t="s">
        <v>19</v>
      </c>
      <c r="F4078" t="s">
        <v>16</v>
      </c>
      <c r="G4078">
        <v>11</v>
      </c>
      <c r="H4078" s="4">
        <v>200</v>
      </c>
      <c r="I4078" s="3">
        <v>0.1</v>
      </c>
      <c r="J4078" t="s">
        <v>72</v>
      </c>
      <c r="K4078" t="s">
        <v>58</v>
      </c>
      <c r="L4078" t="s">
        <v>30</v>
      </c>
      <c r="M4078" s="4">
        <f>+TablaVentas[[#This Row],[Cantidad]]*TablaVentas[[#This Row],[Precio_unitario]]*(1-TablaVentas[[#This Row],[Descuento]])</f>
        <v>1980</v>
      </c>
    </row>
    <row r="4079" spans="1:13" x14ac:dyDescent="0.25">
      <c r="A4079" t="s">
        <v>4149</v>
      </c>
      <c r="B4079">
        <v>45819</v>
      </c>
      <c r="C4079" t="s">
        <v>45</v>
      </c>
      <c r="D4079" t="s">
        <v>66</v>
      </c>
      <c r="E4079" t="s">
        <v>20</v>
      </c>
      <c r="F4079" t="s">
        <v>21</v>
      </c>
      <c r="G4079">
        <v>6</v>
      </c>
      <c r="H4079" s="4">
        <v>800</v>
      </c>
      <c r="I4079" s="3">
        <v>0.2</v>
      </c>
      <c r="J4079" t="s">
        <v>70</v>
      </c>
      <c r="K4079" t="s">
        <v>59</v>
      </c>
      <c r="L4079" t="s">
        <v>34</v>
      </c>
      <c r="M4079" s="4">
        <f>+TablaVentas[[#This Row],[Cantidad]]*TablaVentas[[#This Row],[Precio_unitario]]*(1-TablaVentas[[#This Row],[Descuento]])</f>
        <v>3840</v>
      </c>
    </row>
    <row r="4080" spans="1:13" x14ac:dyDescent="0.25">
      <c r="A4080" t="s">
        <v>4150</v>
      </c>
      <c r="B4080">
        <v>45775</v>
      </c>
      <c r="C4080" t="s">
        <v>47</v>
      </c>
      <c r="D4080" t="s">
        <v>66</v>
      </c>
      <c r="E4080" t="s">
        <v>20</v>
      </c>
      <c r="F4080" t="s">
        <v>21</v>
      </c>
      <c r="G4080">
        <v>38</v>
      </c>
      <c r="H4080" s="4">
        <v>800</v>
      </c>
      <c r="I4080" s="3">
        <v>0.2</v>
      </c>
      <c r="J4080" t="s">
        <v>70</v>
      </c>
      <c r="K4080" t="s">
        <v>60</v>
      </c>
      <c r="L4080" t="s">
        <v>37</v>
      </c>
      <c r="M4080" s="4">
        <f>+TablaVentas[[#This Row],[Cantidad]]*TablaVentas[[#This Row],[Precio_unitario]]*(1-TablaVentas[[#This Row],[Descuento]])</f>
        <v>24320</v>
      </c>
    </row>
    <row r="4081" spans="1:13" x14ac:dyDescent="0.25">
      <c r="A4081" t="s">
        <v>4151</v>
      </c>
      <c r="B4081">
        <v>45697</v>
      </c>
      <c r="C4081" t="s">
        <v>48</v>
      </c>
      <c r="D4081" t="s">
        <v>64</v>
      </c>
      <c r="E4081" t="s">
        <v>17</v>
      </c>
      <c r="F4081" t="s">
        <v>18</v>
      </c>
      <c r="G4081">
        <v>9</v>
      </c>
      <c r="H4081" s="4">
        <v>1200</v>
      </c>
      <c r="I4081" s="3">
        <v>0.3</v>
      </c>
      <c r="J4081" t="s">
        <v>70</v>
      </c>
      <c r="K4081" t="s">
        <v>62</v>
      </c>
      <c r="L4081" t="s">
        <v>57</v>
      </c>
      <c r="M4081" s="4">
        <f>+TablaVentas[[#This Row],[Cantidad]]*TablaVentas[[#This Row],[Precio_unitario]]*(1-TablaVentas[[#This Row],[Descuento]])</f>
        <v>7559.9999999999991</v>
      </c>
    </row>
    <row r="4082" spans="1:13" x14ac:dyDescent="0.25">
      <c r="A4082" t="s">
        <v>4152</v>
      </c>
      <c r="B4082">
        <v>46013</v>
      </c>
      <c r="C4082" t="s">
        <v>46</v>
      </c>
      <c r="D4082" t="s">
        <v>63</v>
      </c>
      <c r="E4082" t="s">
        <v>15</v>
      </c>
      <c r="F4082" t="s">
        <v>16</v>
      </c>
      <c r="G4082">
        <v>7</v>
      </c>
      <c r="H4082" s="4">
        <v>50</v>
      </c>
      <c r="I4082" s="3">
        <v>0.1</v>
      </c>
      <c r="J4082" t="s">
        <v>74</v>
      </c>
      <c r="K4082" t="s">
        <v>62</v>
      </c>
      <c r="L4082" t="s">
        <v>57</v>
      </c>
      <c r="M4082" s="4">
        <f>+TablaVentas[[#This Row],[Cantidad]]*TablaVentas[[#This Row],[Precio_unitario]]*(1-TablaVentas[[#This Row],[Descuento]])</f>
        <v>315</v>
      </c>
    </row>
    <row r="4083" spans="1:13" x14ac:dyDescent="0.25">
      <c r="A4083" t="s">
        <v>4153</v>
      </c>
      <c r="B4083">
        <v>45706</v>
      </c>
      <c r="C4083" t="s">
        <v>48</v>
      </c>
      <c r="D4083" t="s">
        <v>63</v>
      </c>
      <c r="E4083" t="s">
        <v>15</v>
      </c>
      <c r="F4083" t="s">
        <v>16</v>
      </c>
      <c r="G4083">
        <v>11</v>
      </c>
      <c r="H4083" s="4">
        <v>50</v>
      </c>
      <c r="I4083" s="3">
        <v>0.1</v>
      </c>
      <c r="J4083" t="s">
        <v>70</v>
      </c>
      <c r="K4083" t="s">
        <v>62</v>
      </c>
      <c r="L4083" t="s">
        <v>57</v>
      </c>
      <c r="M4083" s="4">
        <f>+TablaVentas[[#This Row],[Cantidad]]*TablaVentas[[#This Row],[Precio_unitario]]*(1-TablaVentas[[#This Row],[Descuento]])</f>
        <v>495</v>
      </c>
    </row>
    <row r="4084" spans="1:13" x14ac:dyDescent="0.25">
      <c r="A4084" t="s">
        <v>4154</v>
      </c>
      <c r="B4084">
        <v>45726</v>
      </c>
      <c r="C4084" t="s">
        <v>45</v>
      </c>
      <c r="D4084" t="s">
        <v>66</v>
      </c>
      <c r="E4084" t="s">
        <v>20</v>
      </c>
      <c r="F4084" t="s">
        <v>21</v>
      </c>
      <c r="G4084">
        <v>22</v>
      </c>
      <c r="H4084" s="4">
        <v>800</v>
      </c>
      <c r="I4084" s="3">
        <v>0.2</v>
      </c>
      <c r="J4084" t="s">
        <v>70</v>
      </c>
      <c r="K4084" t="s">
        <v>58</v>
      </c>
      <c r="L4084" t="s">
        <v>30</v>
      </c>
      <c r="M4084" s="4">
        <f>+TablaVentas[[#This Row],[Cantidad]]*TablaVentas[[#This Row],[Precio_unitario]]*(1-TablaVentas[[#This Row],[Descuento]])</f>
        <v>14080</v>
      </c>
    </row>
    <row r="4085" spans="1:13" x14ac:dyDescent="0.25">
      <c r="A4085" t="s">
        <v>4155</v>
      </c>
      <c r="B4085">
        <v>45845</v>
      </c>
      <c r="C4085" t="s">
        <v>45</v>
      </c>
      <c r="D4085" t="s">
        <v>64</v>
      </c>
      <c r="E4085" t="s">
        <v>17</v>
      </c>
      <c r="F4085" t="s">
        <v>18</v>
      </c>
      <c r="G4085">
        <v>35</v>
      </c>
      <c r="H4085" s="4">
        <v>1200</v>
      </c>
      <c r="I4085" s="3">
        <v>0.3</v>
      </c>
      <c r="J4085" t="s">
        <v>74</v>
      </c>
      <c r="K4085" t="s">
        <v>60</v>
      </c>
      <c r="L4085" t="s">
        <v>37</v>
      </c>
      <c r="M4085" s="4">
        <f>+TablaVentas[[#This Row],[Cantidad]]*TablaVentas[[#This Row],[Precio_unitario]]*(1-TablaVentas[[#This Row],[Descuento]])</f>
        <v>29399.999999999996</v>
      </c>
    </row>
    <row r="4086" spans="1:13" x14ac:dyDescent="0.25">
      <c r="A4086" t="s">
        <v>4156</v>
      </c>
      <c r="B4086">
        <v>45779</v>
      </c>
      <c r="C4086" t="s">
        <v>47</v>
      </c>
      <c r="D4086" t="s">
        <v>64</v>
      </c>
      <c r="E4086" t="s">
        <v>17</v>
      </c>
      <c r="F4086" t="s">
        <v>18</v>
      </c>
      <c r="G4086">
        <v>26</v>
      </c>
      <c r="H4086" s="4">
        <v>1200</v>
      </c>
      <c r="I4086" s="3">
        <v>0.3</v>
      </c>
      <c r="J4086" t="s">
        <v>72</v>
      </c>
      <c r="K4086" t="s">
        <v>62</v>
      </c>
      <c r="L4086" t="s">
        <v>57</v>
      </c>
      <c r="M4086" s="4">
        <f>+TablaVentas[[#This Row],[Cantidad]]*TablaVentas[[#This Row],[Precio_unitario]]*(1-TablaVentas[[#This Row],[Descuento]])</f>
        <v>21840</v>
      </c>
    </row>
    <row r="4087" spans="1:13" x14ac:dyDescent="0.25">
      <c r="A4087" t="s">
        <v>4157</v>
      </c>
      <c r="B4087">
        <v>45717</v>
      </c>
      <c r="C4087" t="s">
        <v>48</v>
      </c>
      <c r="D4087" t="s">
        <v>65</v>
      </c>
      <c r="E4087" t="s">
        <v>19</v>
      </c>
      <c r="F4087" t="s">
        <v>16</v>
      </c>
      <c r="G4087">
        <v>24</v>
      </c>
      <c r="H4087" s="4">
        <v>200</v>
      </c>
      <c r="I4087" s="3">
        <v>0.1</v>
      </c>
      <c r="J4087" t="s">
        <v>74</v>
      </c>
      <c r="K4087" t="s">
        <v>62</v>
      </c>
      <c r="L4087" t="s">
        <v>57</v>
      </c>
      <c r="M4087" s="4">
        <f>+TablaVentas[[#This Row],[Cantidad]]*TablaVentas[[#This Row],[Precio_unitario]]*(1-TablaVentas[[#This Row],[Descuento]])</f>
        <v>4320</v>
      </c>
    </row>
    <row r="4088" spans="1:13" x14ac:dyDescent="0.25">
      <c r="A4088" t="s">
        <v>4158</v>
      </c>
      <c r="B4088">
        <v>45791</v>
      </c>
      <c r="C4088" t="s">
        <v>46</v>
      </c>
      <c r="D4088" t="s">
        <v>66</v>
      </c>
      <c r="E4088" t="s">
        <v>20</v>
      </c>
      <c r="F4088" t="s">
        <v>21</v>
      </c>
      <c r="G4088">
        <v>24</v>
      </c>
      <c r="H4088" s="4">
        <v>800</v>
      </c>
      <c r="I4088" s="3">
        <v>0.2</v>
      </c>
      <c r="J4088" t="s">
        <v>74</v>
      </c>
      <c r="K4088" t="s">
        <v>59</v>
      </c>
      <c r="L4088" t="s">
        <v>34</v>
      </c>
      <c r="M4088" s="4">
        <f>+TablaVentas[[#This Row],[Cantidad]]*TablaVentas[[#This Row],[Precio_unitario]]*(1-TablaVentas[[#This Row],[Descuento]])</f>
        <v>15360</v>
      </c>
    </row>
    <row r="4089" spans="1:13" x14ac:dyDescent="0.25">
      <c r="A4089" t="s">
        <v>4159</v>
      </c>
      <c r="B4089">
        <v>45746</v>
      </c>
      <c r="C4089" t="s">
        <v>47</v>
      </c>
      <c r="D4089" t="s">
        <v>63</v>
      </c>
      <c r="E4089" t="s">
        <v>15</v>
      </c>
      <c r="F4089" t="s">
        <v>16</v>
      </c>
      <c r="G4089">
        <v>31</v>
      </c>
      <c r="H4089" s="4">
        <v>50</v>
      </c>
      <c r="I4089" s="3">
        <v>0.1</v>
      </c>
      <c r="J4089" t="s">
        <v>74</v>
      </c>
      <c r="K4089" t="s">
        <v>62</v>
      </c>
      <c r="L4089" t="s">
        <v>57</v>
      </c>
      <c r="M4089" s="4">
        <f>+TablaVentas[[#This Row],[Cantidad]]*TablaVentas[[#This Row],[Precio_unitario]]*(1-TablaVentas[[#This Row],[Descuento]])</f>
        <v>1395</v>
      </c>
    </row>
    <row r="4090" spans="1:13" x14ac:dyDescent="0.25">
      <c r="A4090" t="s">
        <v>4160</v>
      </c>
      <c r="B4090">
        <v>45888</v>
      </c>
      <c r="C4090" t="s">
        <v>46</v>
      </c>
      <c r="D4090" t="s">
        <v>66</v>
      </c>
      <c r="E4090" t="s">
        <v>20</v>
      </c>
      <c r="F4090" t="s">
        <v>21</v>
      </c>
      <c r="G4090">
        <v>17</v>
      </c>
      <c r="H4090" s="4">
        <v>800</v>
      </c>
      <c r="I4090" s="3">
        <v>0.2</v>
      </c>
      <c r="J4090" t="s">
        <v>72</v>
      </c>
      <c r="K4090" t="s">
        <v>59</v>
      </c>
      <c r="L4090" t="s">
        <v>34</v>
      </c>
      <c r="M4090" s="4">
        <f>+TablaVentas[[#This Row],[Cantidad]]*TablaVentas[[#This Row],[Precio_unitario]]*(1-TablaVentas[[#This Row],[Descuento]])</f>
        <v>10880</v>
      </c>
    </row>
    <row r="4091" spans="1:13" x14ac:dyDescent="0.25">
      <c r="A4091" t="s">
        <v>4161</v>
      </c>
      <c r="B4091">
        <v>45894</v>
      </c>
      <c r="C4091" t="s">
        <v>45</v>
      </c>
      <c r="D4091" t="s">
        <v>63</v>
      </c>
      <c r="E4091" t="s">
        <v>15</v>
      </c>
      <c r="F4091" t="s">
        <v>16</v>
      </c>
      <c r="G4091">
        <v>18</v>
      </c>
      <c r="H4091" s="4">
        <v>50</v>
      </c>
      <c r="I4091" s="3">
        <v>0.1</v>
      </c>
      <c r="J4091" t="s">
        <v>70</v>
      </c>
      <c r="K4091" t="s">
        <v>62</v>
      </c>
      <c r="L4091" t="s">
        <v>57</v>
      </c>
      <c r="M4091" s="4">
        <f>+TablaVentas[[#This Row],[Cantidad]]*TablaVentas[[#This Row],[Precio_unitario]]*(1-TablaVentas[[#This Row],[Descuento]])</f>
        <v>810</v>
      </c>
    </row>
    <row r="4092" spans="1:13" x14ac:dyDescent="0.25">
      <c r="A4092" t="s">
        <v>4162</v>
      </c>
      <c r="B4092">
        <v>45699</v>
      </c>
      <c r="C4092" t="s">
        <v>47</v>
      </c>
      <c r="D4092" t="s">
        <v>66</v>
      </c>
      <c r="E4092" t="s">
        <v>20</v>
      </c>
      <c r="F4092" t="s">
        <v>21</v>
      </c>
      <c r="G4092">
        <v>44</v>
      </c>
      <c r="H4092" s="4">
        <v>800</v>
      </c>
      <c r="I4092" s="3">
        <v>0.2</v>
      </c>
      <c r="J4092" t="s">
        <v>74</v>
      </c>
      <c r="K4092" t="s">
        <v>61</v>
      </c>
      <c r="L4092" t="s">
        <v>56</v>
      </c>
      <c r="M4092" s="4">
        <f>+TablaVentas[[#This Row],[Cantidad]]*TablaVentas[[#This Row],[Precio_unitario]]*(1-TablaVentas[[#This Row],[Descuento]])</f>
        <v>28160</v>
      </c>
    </row>
    <row r="4093" spans="1:13" x14ac:dyDescent="0.25">
      <c r="A4093" t="s">
        <v>4163</v>
      </c>
      <c r="B4093">
        <v>45689</v>
      </c>
      <c r="C4093" t="s">
        <v>47</v>
      </c>
      <c r="D4093" t="s">
        <v>64</v>
      </c>
      <c r="E4093" t="s">
        <v>17</v>
      </c>
      <c r="F4093" t="s">
        <v>18</v>
      </c>
      <c r="G4093">
        <v>16</v>
      </c>
      <c r="H4093" s="4">
        <v>1200</v>
      </c>
      <c r="I4093" s="3">
        <v>0.3</v>
      </c>
      <c r="J4093" t="s">
        <v>70</v>
      </c>
      <c r="K4093" t="s">
        <v>59</v>
      </c>
      <c r="L4093" t="s">
        <v>34</v>
      </c>
      <c r="M4093" s="4">
        <f>+TablaVentas[[#This Row],[Cantidad]]*TablaVentas[[#This Row],[Precio_unitario]]*(1-TablaVentas[[#This Row],[Descuento]])</f>
        <v>13440</v>
      </c>
    </row>
    <row r="4094" spans="1:13" x14ac:dyDescent="0.25">
      <c r="A4094" t="s">
        <v>4164</v>
      </c>
      <c r="B4094">
        <v>45887</v>
      </c>
      <c r="C4094" t="s">
        <v>45</v>
      </c>
      <c r="D4094" t="s">
        <v>64</v>
      </c>
      <c r="E4094" t="s">
        <v>17</v>
      </c>
      <c r="F4094" t="s">
        <v>18</v>
      </c>
      <c r="G4094">
        <v>15</v>
      </c>
      <c r="H4094" s="4">
        <v>1200</v>
      </c>
      <c r="I4094" s="3">
        <v>0.3</v>
      </c>
      <c r="J4094" t="s">
        <v>74</v>
      </c>
      <c r="K4094" t="s">
        <v>60</v>
      </c>
      <c r="L4094" t="s">
        <v>37</v>
      </c>
      <c r="M4094" s="4">
        <f>+TablaVentas[[#This Row],[Cantidad]]*TablaVentas[[#This Row],[Precio_unitario]]*(1-TablaVentas[[#This Row],[Descuento]])</f>
        <v>12600</v>
      </c>
    </row>
    <row r="4095" spans="1:13" x14ac:dyDescent="0.25">
      <c r="A4095" t="s">
        <v>4165</v>
      </c>
      <c r="B4095">
        <v>45937</v>
      </c>
      <c r="C4095" t="s">
        <v>48</v>
      </c>
      <c r="D4095" t="s">
        <v>64</v>
      </c>
      <c r="E4095" t="s">
        <v>17</v>
      </c>
      <c r="F4095" t="s">
        <v>18</v>
      </c>
      <c r="G4095">
        <v>36</v>
      </c>
      <c r="H4095" s="4">
        <v>1200</v>
      </c>
      <c r="I4095" s="3">
        <v>0.3</v>
      </c>
      <c r="J4095" t="s">
        <v>74</v>
      </c>
      <c r="K4095" t="s">
        <v>60</v>
      </c>
      <c r="L4095" t="s">
        <v>37</v>
      </c>
      <c r="M4095" s="4">
        <f>+TablaVentas[[#This Row],[Cantidad]]*TablaVentas[[#This Row],[Precio_unitario]]*(1-TablaVentas[[#This Row],[Descuento]])</f>
        <v>30239.999999999996</v>
      </c>
    </row>
    <row r="4096" spans="1:13" x14ac:dyDescent="0.25">
      <c r="A4096" t="s">
        <v>4166</v>
      </c>
      <c r="B4096">
        <v>45798</v>
      </c>
      <c r="C4096" t="s">
        <v>45</v>
      </c>
      <c r="D4096" t="s">
        <v>66</v>
      </c>
      <c r="E4096" t="s">
        <v>20</v>
      </c>
      <c r="F4096" t="s">
        <v>21</v>
      </c>
      <c r="G4096">
        <v>33</v>
      </c>
      <c r="H4096" s="4">
        <v>800</v>
      </c>
      <c r="I4096" s="3">
        <v>0.2</v>
      </c>
      <c r="J4096" t="s">
        <v>72</v>
      </c>
      <c r="K4096" t="s">
        <v>62</v>
      </c>
      <c r="L4096" t="s">
        <v>57</v>
      </c>
      <c r="M4096" s="4">
        <f>+TablaVentas[[#This Row],[Cantidad]]*TablaVentas[[#This Row],[Precio_unitario]]*(1-TablaVentas[[#This Row],[Descuento]])</f>
        <v>21120</v>
      </c>
    </row>
    <row r="4097" spans="1:13" x14ac:dyDescent="0.25">
      <c r="A4097" t="s">
        <v>4167</v>
      </c>
      <c r="B4097">
        <v>45760</v>
      </c>
      <c r="C4097" t="s">
        <v>45</v>
      </c>
      <c r="D4097" t="s">
        <v>63</v>
      </c>
      <c r="E4097" t="s">
        <v>15</v>
      </c>
      <c r="F4097" t="s">
        <v>16</v>
      </c>
      <c r="G4097">
        <v>26</v>
      </c>
      <c r="H4097" s="4">
        <v>50</v>
      </c>
      <c r="I4097" s="3">
        <v>0.1</v>
      </c>
      <c r="J4097" t="s">
        <v>70</v>
      </c>
      <c r="K4097" t="s">
        <v>60</v>
      </c>
      <c r="L4097" t="s">
        <v>37</v>
      </c>
      <c r="M4097" s="4">
        <f>+TablaVentas[[#This Row],[Cantidad]]*TablaVentas[[#This Row],[Precio_unitario]]*(1-TablaVentas[[#This Row],[Descuento]])</f>
        <v>1170</v>
      </c>
    </row>
    <row r="4098" spans="1:13" x14ac:dyDescent="0.25">
      <c r="A4098" t="s">
        <v>4168</v>
      </c>
      <c r="B4098">
        <v>45706</v>
      </c>
      <c r="C4098" t="s">
        <v>45</v>
      </c>
      <c r="D4098" t="s">
        <v>64</v>
      </c>
      <c r="E4098" t="s">
        <v>17</v>
      </c>
      <c r="F4098" t="s">
        <v>18</v>
      </c>
      <c r="G4098">
        <v>8</v>
      </c>
      <c r="H4098" s="4">
        <v>1200</v>
      </c>
      <c r="I4098" s="3">
        <v>0.3</v>
      </c>
      <c r="J4098" t="s">
        <v>74</v>
      </c>
      <c r="K4098" t="s">
        <v>58</v>
      </c>
      <c r="L4098" t="s">
        <v>30</v>
      </c>
      <c r="M4098" s="4">
        <f>+TablaVentas[[#This Row],[Cantidad]]*TablaVentas[[#This Row],[Precio_unitario]]*(1-TablaVentas[[#This Row],[Descuento]])</f>
        <v>6720</v>
      </c>
    </row>
    <row r="4099" spans="1:13" x14ac:dyDescent="0.25">
      <c r="A4099" t="s">
        <v>4169</v>
      </c>
      <c r="B4099">
        <v>45990</v>
      </c>
      <c r="C4099" t="s">
        <v>48</v>
      </c>
      <c r="D4099" t="s">
        <v>63</v>
      </c>
      <c r="E4099" t="s">
        <v>15</v>
      </c>
      <c r="F4099" t="s">
        <v>16</v>
      </c>
      <c r="G4099">
        <v>41</v>
      </c>
      <c r="H4099" s="4">
        <v>50</v>
      </c>
      <c r="I4099" s="3">
        <v>0.1</v>
      </c>
      <c r="J4099" t="s">
        <v>74</v>
      </c>
      <c r="K4099" t="s">
        <v>61</v>
      </c>
      <c r="L4099" t="s">
        <v>56</v>
      </c>
      <c r="M4099" s="4">
        <f>+TablaVentas[[#This Row],[Cantidad]]*TablaVentas[[#This Row],[Precio_unitario]]*(1-TablaVentas[[#This Row],[Descuento]])</f>
        <v>1845</v>
      </c>
    </row>
    <row r="4100" spans="1:13" x14ac:dyDescent="0.25">
      <c r="A4100" t="s">
        <v>4170</v>
      </c>
      <c r="B4100">
        <v>45789</v>
      </c>
      <c r="C4100" t="s">
        <v>48</v>
      </c>
      <c r="D4100" t="s">
        <v>64</v>
      </c>
      <c r="E4100" t="s">
        <v>17</v>
      </c>
      <c r="F4100" t="s">
        <v>18</v>
      </c>
      <c r="G4100">
        <v>8</v>
      </c>
      <c r="H4100" s="4">
        <v>1200</v>
      </c>
      <c r="I4100" s="3">
        <v>0.3</v>
      </c>
      <c r="J4100" t="s">
        <v>72</v>
      </c>
      <c r="K4100" t="s">
        <v>62</v>
      </c>
      <c r="L4100" t="s">
        <v>57</v>
      </c>
      <c r="M4100" s="4">
        <f>+TablaVentas[[#This Row],[Cantidad]]*TablaVentas[[#This Row],[Precio_unitario]]*(1-TablaVentas[[#This Row],[Descuento]])</f>
        <v>6720</v>
      </c>
    </row>
    <row r="4101" spans="1:13" x14ac:dyDescent="0.25">
      <c r="A4101" t="s">
        <v>4171</v>
      </c>
      <c r="B4101">
        <v>45824</v>
      </c>
      <c r="C4101" t="s">
        <v>45</v>
      </c>
      <c r="D4101" t="s">
        <v>66</v>
      </c>
      <c r="E4101" t="s">
        <v>20</v>
      </c>
      <c r="F4101" t="s">
        <v>21</v>
      </c>
      <c r="G4101">
        <v>16</v>
      </c>
      <c r="H4101" s="4">
        <v>800</v>
      </c>
      <c r="I4101" s="3">
        <v>0.2</v>
      </c>
      <c r="J4101" t="s">
        <v>74</v>
      </c>
      <c r="K4101" t="s">
        <v>60</v>
      </c>
      <c r="L4101" t="s">
        <v>37</v>
      </c>
      <c r="M4101" s="4">
        <f>+TablaVentas[[#This Row],[Cantidad]]*TablaVentas[[#This Row],[Precio_unitario]]*(1-TablaVentas[[#This Row],[Descuento]])</f>
        <v>10240</v>
      </c>
    </row>
    <row r="4102" spans="1:13" x14ac:dyDescent="0.25">
      <c r="A4102" t="s">
        <v>4172</v>
      </c>
      <c r="B4102">
        <v>45743</v>
      </c>
      <c r="C4102" t="s">
        <v>47</v>
      </c>
      <c r="D4102" t="s">
        <v>64</v>
      </c>
      <c r="E4102" t="s">
        <v>17</v>
      </c>
      <c r="F4102" t="s">
        <v>18</v>
      </c>
      <c r="G4102">
        <v>40</v>
      </c>
      <c r="H4102" s="4">
        <v>1200</v>
      </c>
      <c r="I4102" s="3">
        <v>0.3</v>
      </c>
      <c r="J4102" t="s">
        <v>74</v>
      </c>
      <c r="K4102" t="s">
        <v>59</v>
      </c>
      <c r="L4102" t="s">
        <v>34</v>
      </c>
      <c r="M4102" s="4">
        <f>+TablaVentas[[#This Row],[Cantidad]]*TablaVentas[[#This Row],[Precio_unitario]]*(1-TablaVentas[[#This Row],[Descuento]])</f>
        <v>33600</v>
      </c>
    </row>
    <row r="4103" spans="1:13" x14ac:dyDescent="0.25">
      <c r="A4103" t="s">
        <v>4173</v>
      </c>
      <c r="B4103">
        <v>45891</v>
      </c>
      <c r="C4103" t="s">
        <v>45</v>
      </c>
      <c r="D4103" t="s">
        <v>65</v>
      </c>
      <c r="E4103" t="s">
        <v>19</v>
      </c>
      <c r="F4103" t="s">
        <v>16</v>
      </c>
      <c r="G4103">
        <v>39</v>
      </c>
      <c r="H4103" s="4">
        <v>200</v>
      </c>
      <c r="I4103" s="3">
        <v>0.1</v>
      </c>
      <c r="J4103" t="s">
        <v>72</v>
      </c>
      <c r="K4103" t="s">
        <v>62</v>
      </c>
      <c r="L4103" t="s">
        <v>57</v>
      </c>
      <c r="M4103" s="4">
        <f>+TablaVentas[[#This Row],[Cantidad]]*TablaVentas[[#This Row],[Precio_unitario]]*(1-TablaVentas[[#This Row],[Descuento]])</f>
        <v>7020</v>
      </c>
    </row>
    <row r="4104" spans="1:13" x14ac:dyDescent="0.25">
      <c r="A4104" t="s">
        <v>4174</v>
      </c>
      <c r="B4104">
        <v>45934</v>
      </c>
      <c r="C4104" t="s">
        <v>48</v>
      </c>
      <c r="D4104" t="s">
        <v>63</v>
      </c>
      <c r="E4104" t="s">
        <v>15</v>
      </c>
      <c r="F4104" t="s">
        <v>16</v>
      </c>
      <c r="G4104">
        <v>30</v>
      </c>
      <c r="H4104" s="4">
        <v>50</v>
      </c>
      <c r="I4104" s="3">
        <v>0.1</v>
      </c>
      <c r="J4104" t="s">
        <v>72</v>
      </c>
      <c r="K4104" t="s">
        <v>58</v>
      </c>
      <c r="L4104" t="s">
        <v>30</v>
      </c>
      <c r="M4104" s="4">
        <f>+TablaVentas[[#This Row],[Cantidad]]*TablaVentas[[#This Row],[Precio_unitario]]*(1-TablaVentas[[#This Row],[Descuento]])</f>
        <v>1350</v>
      </c>
    </row>
    <row r="4105" spans="1:13" x14ac:dyDescent="0.25">
      <c r="A4105" t="s">
        <v>4175</v>
      </c>
      <c r="B4105">
        <v>45879</v>
      </c>
      <c r="C4105" t="s">
        <v>48</v>
      </c>
      <c r="D4105" t="s">
        <v>65</v>
      </c>
      <c r="E4105" t="s">
        <v>19</v>
      </c>
      <c r="F4105" t="s">
        <v>16</v>
      </c>
      <c r="G4105">
        <v>14</v>
      </c>
      <c r="H4105" s="4">
        <v>200</v>
      </c>
      <c r="I4105" s="3">
        <v>0.1</v>
      </c>
      <c r="J4105" t="s">
        <v>74</v>
      </c>
      <c r="K4105" t="s">
        <v>62</v>
      </c>
      <c r="L4105" t="s">
        <v>57</v>
      </c>
      <c r="M4105" s="4">
        <f>+TablaVentas[[#This Row],[Cantidad]]*TablaVentas[[#This Row],[Precio_unitario]]*(1-TablaVentas[[#This Row],[Descuento]])</f>
        <v>2520</v>
      </c>
    </row>
    <row r="4106" spans="1:13" x14ac:dyDescent="0.25">
      <c r="A4106" t="s">
        <v>4176</v>
      </c>
      <c r="B4106">
        <v>45950</v>
      </c>
      <c r="C4106" t="s">
        <v>45</v>
      </c>
      <c r="D4106" t="s">
        <v>66</v>
      </c>
      <c r="E4106" t="s">
        <v>20</v>
      </c>
      <c r="F4106" t="s">
        <v>21</v>
      </c>
      <c r="G4106">
        <v>14</v>
      </c>
      <c r="H4106" s="4">
        <v>800</v>
      </c>
      <c r="I4106" s="3">
        <v>0.2</v>
      </c>
      <c r="J4106" t="s">
        <v>70</v>
      </c>
      <c r="K4106" t="s">
        <v>58</v>
      </c>
      <c r="L4106" t="s">
        <v>30</v>
      </c>
      <c r="M4106" s="4">
        <f>+TablaVentas[[#This Row],[Cantidad]]*TablaVentas[[#This Row],[Precio_unitario]]*(1-TablaVentas[[#This Row],[Descuento]])</f>
        <v>8960</v>
      </c>
    </row>
    <row r="4107" spans="1:13" x14ac:dyDescent="0.25">
      <c r="A4107" t="s">
        <v>4177</v>
      </c>
      <c r="B4107">
        <v>45711</v>
      </c>
      <c r="C4107" t="s">
        <v>46</v>
      </c>
      <c r="D4107" t="s">
        <v>66</v>
      </c>
      <c r="E4107" t="s">
        <v>20</v>
      </c>
      <c r="F4107" t="s">
        <v>21</v>
      </c>
      <c r="G4107">
        <v>34</v>
      </c>
      <c r="H4107" s="4">
        <v>800</v>
      </c>
      <c r="I4107" s="3">
        <v>0.2</v>
      </c>
      <c r="J4107" t="s">
        <v>70</v>
      </c>
      <c r="K4107" t="s">
        <v>58</v>
      </c>
      <c r="L4107" t="s">
        <v>30</v>
      </c>
      <c r="M4107" s="4">
        <f>+TablaVentas[[#This Row],[Cantidad]]*TablaVentas[[#This Row],[Precio_unitario]]*(1-TablaVentas[[#This Row],[Descuento]])</f>
        <v>21760</v>
      </c>
    </row>
    <row r="4108" spans="1:13" x14ac:dyDescent="0.25">
      <c r="A4108" t="s">
        <v>4178</v>
      </c>
      <c r="B4108">
        <v>45939</v>
      </c>
      <c r="C4108" t="s">
        <v>46</v>
      </c>
      <c r="D4108" t="s">
        <v>65</v>
      </c>
      <c r="E4108" t="s">
        <v>19</v>
      </c>
      <c r="F4108" t="s">
        <v>16</v>
      </c>
      <c r="G4108">
        <v>40</v>
      </c>
      <c r="H4108" s="4">
        <v>200</v>
      </c>
      <c r="I4108" s="3">
        <v>0.1</v>
      </c>
      <c r="J4108" t="s">
        <v>70</v>
      </c>
      <c r="K4108" t="s">
        <v>61</v>
      </c>
      <c r="L4108" t="s">
        <v>56</v>
      </c>
      <c r="M4108" s="4">
        <f>+TablaVentas[[#This Row],[Cantidad]]*TablaVentas[[#This Row],[Precio_unitario]]*(1-TablaVentas[[#This Row],[Descuento]])</f>
        <v>7200</v>
      </c>
    </row>
    <row r="4109" spans="1:13" x14ac:dyDescent="0.25">
      <c r="A4109" t="s">
        <v>4179</v>
      </c>
      <c r="B4109">
        <v>46004</v>
      </c>
      <c r="C4109" t="s">
        <v>48</v>
      </c>
      <c r="D4109" t="s">
        <v>64</v>
      </c>
      <c r="E4109" t="s">
        <v>17</v>
      </c>
      <c r="F4109" t="s">
        <v>18</v>
      </c>
      <c r="G4109">
        <v>13</v>
      </c>
      <c r="H4109" s="4">
        <v>1200</v>
      </c>
      <c r="I4109" s="3">
        <v>0.3</v>
      </c>
      <c r="J4109" t="s">
        <v>72</v>
      </c>
      <c r="K4109" t="s">
        <v>59</v>
      </c>
      <c r="L4109" t="s">
        <v>34</v>
      </c>
      <c r="M4109" s="4">
        <f>+TablaVentas[[#This Row],[Cantidad]]*TablaVentas[[#This Row],[Precio_unitario]]*(1-TablaVentas[[#This Row],[Descuento]])</f>
        <v>10920</v>
      </c>
    </row>
    <row r="4110" spans="1:13" x14ac:dyDescent="0.25">
      <c r="A4110" t="s">
        <v>4180</v>
      </c>
      <c r="B4110">
        <v>45707</v>
      </c>
      <c r="C4110" t="s">
        <v>45</v>
      </c>
      <c r="D4110" t="s">
        <v>64</v>
      </c>
      <c r="E4110" t="s">
        <v>17</v>
      </c>
      <c r="F4110" t="s">
        <v>18</v>
      </c>
      <c r="G4110">
        <v>44</v>
      </c>
      <c r="H4110" s="4">
        <v>1200</v>
      </c>
      <c r="I4110" s="3">
        <v>0.3</v>
      </c>
      <c r="J4110" t="s">
        <v>72</v>
      </c>
      <c r="K4110" t="s">
        <v>61</v>
      </c>
      <c r="L4110" t="s">
        <v>56</v>
      </c>
      <c r="M4110" s="4">
        <f>+TablaVentas[[#This Row],[Cantidad]]*TablaVentas[[#This Row],[Precio_unitario]]*(1-TablaVentas[[#This Row],[Descuento]])</f>
        <v>36960</v>
      </c>
    </row>
    <row r="4111" spans="1:13" x14ac:dyDescent="0.25">
      <c r="A4111" t="s">
        <v>4181</v>
      </c>
      <c r="B4111">
        <v>45750</v>
      </c>
      <c r="C4111" t="s">
        <v>45</v>
      </c>
      <c r="D4111" t="s">
        <v>65</v>
      </c>
      <c r="E4111" t="s">
        <v>19</v>
      </c>
      <c r="F4111" t="s">
        <v>16</v>
      </c>
      <c r="G4111">
        <v>27</v>
      </c>
      <c r="H4111" s="4">
        <v>200</v>
      </c>
      <c r="I4111" s="3">
        <v>0.1</v>
      </c>
      <c r="J4111" t="s">
        <v>72</v>
      </c>
      <c r="K4111" t="s">
        <v>58</v>
      </c>
      <c r="L4111" t="s">
        <v>30</v>
      </c>
      <c r="M4111" s="4">
        <f>+TablaVentas[[#This Row],[Cantidad]]*TablaVentas[[#This Row],[Precio_unitario]]*(1-TablaVentas[[#This Row],[Descuento]])</f>
        <v>4860</v>
      </c>
    </row>
    <row r="4112" spans="1:13" x14ac:dyDescent="0.25">
      <c r="A4112" t="s">
        <v>4182</v>
      </c>
      <c r="B4112">
        <v>45988</v>
      </c>
      <c r="C4112" t="s">
        <v>46</v>
      </c>
      <c r="D4112" t="s">
        <v>65</v>
      </c>
      <c r="E4112" t="s">
        <v>19</v>
      </c>
      <c r="F4112" t="s">
        <v>16</v>
      </c>
      <c r="G4112">
        <v>24</v>
      </c>
      <c r="H4112" s="4">
        <v>200</v>
      </c>
      <c r="I4112" s="3">
        <v>0.1</v>
      </c>
      <c r="J4112" t="s">
        <v>70</v>
      </c>
      <c r="K4112" t="s">
        <v>58</v>
      </c>
      <c r="L4112" t="s">
        <v>30</v>
      </c>
      <c r="M4112" s="4">
        <f>+TablaVentas[[#This Row],[Cantidad]]*TablaVentas[[#This Row],[Precio_unitario]]*(1-TablaVentas[[#This Row],[Descuento]])</f>
        <v>4320</v>
      </c>
    </row>
    <row r="4113" spans="1:13" x14ac:dyDescent="0.25">
      <c r="A4113" t="s">
        <v>4183</v>
      </c>
      <c r="B4113">
        <v>45903</v>
      </c>
      <c r="C4113" t="s">
        <v>47</v>
      </c>
      <c r="D4113" t="s">
        <v>64</v>
      </c>
      <c r="E4113" t="s">
        <v>17</v>
      </c>
      <c r="F4113" t="s">
        <v>18</v>
      </c>
      <c r="G4113">
        <v>22</v>
      </c>
      <c r="H4113" s="4">
        <v>1200</v>
      </c>
      <c r="I4113" s="3">
        <v>0.3</v>
      </c>
      <c r="J4113" t="s">
        <v>72</v>
      </c>
      <c r="K4113" t="s">
        <v>61</v>
      </c>
      <c r="L4113" t="s">
        <v>56</v>
      </c>
      <c r="M4113" s="4">
        <f>+TablaVentas[[#This Row],[Cantidad]]*TablaVentas[[#This Row],[Precio_unitario]]*(1-TablaVentas[[#This Row],[Descuento]])</f>
        <v>18480</v>
      </c>
    </row>
    <row r="4114" spans="1:13" x14ac:dyDescent="0.25">
      <c r="A4114" t="s">
        <v>4184</v>
      </c>
      <c r="B4114">
        <v>45881</v>
      </c>
      <c r="C4114" t="s">
        <v>48</v>
      </c>
      <c r="D4114" t="s">
        <v>64</v>
      </c>
      <c r="E4114" t="s">
        <v>17</v>
      </c>
      <c r="F4114" t="s">
        <v>18</v>
      </c>
      <c r="G4114">
        <v>32</v>
      </c>
      <c r="H4114" s="4">
        <v>1200</v>
      </c>
      <c r="I4114" s="3">
        <v>0.3</v>
      </c>
      <c r="J4114" t="s">
        <v>72</v>
      </c>
      <c r="K4114" t="s">
        <v>62</v>
      </c>
      <c r="L4114" t="s">
        <v>57</v>
      </c>
      <c r="M4114" s="4">
        <f>+TablaVentas[[#This Row],[Cantidad]]*TablaVentas[[#This Row],[Precio_unitario]]*(1-TablaVentas[[#This Row],[Descuento]])</f>
        <v>26880</v>
      </c>
    </row>
    <row r="4115" spans="1:13" x14ac:dyDescent="0.25">
      <c r="A4115" t="s">
        <v>4185</v>
      </c>
      <c r="B4115">
        <v>45982</v>
      </c>
      <c r="C4115" t="s">
        <v>47</v>
      </c>
      <c r="D4115" t="s">
        <v>63</v>
      </c>
      <c r="E4115" t="s">
        <v>15</v>
      </c>
      <c r="F4115" t="s">
        <v>16</v>
      </c>
      <c r="G4115">
        <v>34</v>
      </c>
      <c r="H4115" s="4">
        <v>50</v>
      </c>
      <c r="I4115" s="3">
        <v>0.1</v>
      </c>
      <c r="J4115" t="s">
        <v>74</v>
      </c>
      <c r="K4115" t="s">
        <v>60</v>
      </c>
      <c r="L4115" t="s">
        <v>37</v>
      </c>
      <c r="M4115" s="4">
        <f>+TablaVentas[[#This Row],[Cantidad]]*TablaVentas[[#This Row],[Precio_unitario]]*(1-TablaVentas[[#This Row],[Descuento]])</f>
        <v>1530</v>
      </c>
    </row>
    <row r="4116" spans="1:13" x14ac:dyDescent="0.25">
      <c r="A4116" t="s">
        <v>4186</v>
      </c>
      <c r="B4116">
        <v>45884</v>
      </c>
      <c r="C4116" t="s">
        <v>47</v>
      </c>
      <c r="D4116" t="s">
        <v>65</v>
      </c>
      <c r="E4116" t="s">
        <v>19</v>
      </c>
      <c r="F4116" t="s">
        <v>16</v>
      </c>
      <c r="G4116">
        <v>39</v>
      </c>
      <c r="H4116" s="4">
        <v>200</v>
      </c>
      <c r="I4116" s="3">
        <v>0.1</v>
      </c>
      <c r="J4116" t="s">
        <v>72</v>
      </c>
      <c r="K4116" t="s">
        <v>60</v>
      </c>
      <c r="L4116" t="s">
        <v>37</v>
      </c>
      <c r="M4116" s="4">
        <f>+TablaVentas[[#This Row],[Cantidad]]*TablaVentas[[#This Row],[Precio_unitario]]*(1-TablaVentas[[#This Row],[Descuento]])</f>
        <v>7020</v>
      </c>
    </row>
    <row r="4117" spans="1:13" x14ac:dyDescent="0.25">
      <c r="A4117" t="s">
        <v>4187</v>
      </c>
      <c r="B4117">
        <v>45704</v>
      </c>
      <c r="C4117" t="s">
        <v>45</v>
      </c>
      <c r="D4117" t="s">
        <v>63</v>
      </c>
      <c r="E4117" t="s">
        <v>15</v>
      </c>
      <c r="F4117" t="s">
        <v>16</v>
      </c>
      <c r="G4117">
        <v>37</v>
      </c>
      <c r="H4117" s="4">
        <v>50</v>
      </c>
      <c r="I4117" s="3">
        <v>0.1</v>
      </c>
      <c r="J4117" t="s">
        <v>72</v>
      </c>
      <c r="K4117" t="s">
        <v>59</v>
      </c>
      <c r="L4117" t="s">
        <v>34</v>
      </c>
      <c r="M4117" s="4">
        <f>+TablaVentas[[#This Row],[Cantidad]]*TablaVentas[[#This Row],[Precio_unitario]]*(1-TablaVentas[[#This Row],[Descuento]])</f>
        <v>1665</v>
      </c>
    </row>
    <row r="4118" spans="1:13" x14ac:dyDescent="0.25">
      <c r="A4118" t="s">
        <v>4188</v>
      </c>
      <c r="B4118">
        <v>45799</v>
      </c>
      <c r="C4118" t="s">
        <v>48</v>
      </c>
      <c r="D4118" t="s">
        <v>65</v>
      </c>
      <c r="E4118" t="s">
        <v>19</v>
      </c>
      <c r="F4118" t="s">
        <v>16</v>
      </c>
      <c r="G4118">
        <v>40</v>
      </c>
      <c r="H4118" s="4">
        <v>200</v>
      </c>
      <c r="I4118" s="3">
        <v>0.1</v>
      </c>
      <c r="J4118" t="s">
        <v>70</v>
      </c>
      <c r="K4118" t="s">
        <v>59</v>
      </c>
      <c r="L4118" t="s">
        <v>34</v>
      </c>
      <c r="M4118" s="4">
        <f>+TablaVentas[[#This Row],[Cantidad]]*TablaVentas[[#This Row],[Precio_unitario]]*(1-TablaVentas[[#This Row],[Descuento]])</f>
        <v>7200</v>
      </c>
    </row>
    <row r="4119" spans="1:13" x14ac:dyDescent="0.25">
      <c r="A4119" t="s">
        <v>4189</v>
      </c>
      <c r="B4119">
        <v>45816</v>
      </c>
      <c r="C4119" t="s">
        <v>46</v>
      </c>
      <c r="D4119" t="s">
        <v>66</v>
      </c>
      <c r="E4119" t="s">
        <v>20</v>
      </c>
      <c r="F4119" t="s">
        <v>21</v>
      </c>
      <c r="G4119">
        <v>16</v>
      </c>
      <c r="H4119" s="4">
        <v>800</v>
      </c>
      <c r="I4119" s="3">
        <v>0.2</v>
      </c>
      <c r="J4119" t="s">
        <v>72</v>
      </c>
      <c r="K4119" t="s">
        <v>61</v>
      </c>
      <c r="L4119" t="s">
        <v>56</v>
      </c>
      <c r="M4119" s="4">
        <f>+TablaVentas[[#This Row],[Cantidad]]*TablaVentas[[#This Row],[Precio_unitario]]*(1-TablaVentas[[#This Row],[Descuento]])</f>
        <v>10240</v>
      </c>
    </row>
    <row r="4120" spans="1:13" x14ac:dyDescent="0.25">
      <c r="A4120" t="s">
        <v>4190</v>
      </c>
      <c r="B4120">
        <v>45977</v>
      </c>
      <c r="C4120" t="s">
        <v>45</v>
      </c>
      <c r="D4120" t="s">
        <v>64</v>
      </c>
      <c r="E4120" t="s">
        <v>17</v>
      </c>
      <c r="F4120" t="s">
        <v>18</v>
      </c>
      <c r="G4120">
        <v>30</v>
      </c>
      <c r="H4120" s="4">
        <v>1200</v>
      </c>
      <c r="I4120" s="3">
        <v>0.3</v>
      </c>
      <c r="J4120" t="s">
        <v>72</v>
      </c>
      <c r="K4120" t="s">
        <v>59</v>
      </c>
      <c r="L4120" t="s">
        <v>34</v>
      </c>
      <c r="M4120" s="4">
        <f>+TablaVentas[[#This Row],[Cantidad]]*TablaVentas[[#This Row],[Precio_unitario]]*(1-TablaVentas[[#This Row],[Descuento]])</f>
        <v>25200</v>
      </c>
    </row>
    <row r="4121" spans="1:13" x14ac:dyDescent="0.25">
      <c r="A4121" t="s">
        <v>4191</v>
      </c>
      <c r="B4121">
        <v>46021</v>
      </c>
      <c r="C4121" t="s">
        <v>46</v>
      </c>
      <c r="D4121" t="s">
        <v>66</v>
      </c>
      <c r="E4121" t="s">
        <v>20</v>
      </c>
      <c r="F4121" t="s">
        <v>21</v>
      </c>
      <c r="G4121">
        <v>18</v>
      </c>
      <c r="H4121" s="4">
        <v>800</v>
      </c>
      <c r="I4121" s="3">
        <v>0.2</v>
      </c>
      <c r="J4121" t="s">
        <v>72</v>
      </c>
      <c r="K4121" t="s">
        <v>58</v>
      </c>
      <c r="L4121" t="s">
        <v>30</v>
      </c>
      <c r="M4121" s="4">
        <f>+TablaVentas[[#This Row],[Cantidad]]*TablaVentas[[#This Row],[Precio_unitario]]*(1-TablaVentas[[#This Row],[Descuento]])</f>
        <v>11520</v>
      </c>
    </row>
    <row r="4122" spans="1:13" x14ac:dyDescent="0.25">
      <c r="A4122" t="s">
        <v>4192</v>
      </c>
      <c r="B4122">
        <v>45749</v>
      </c>
      <c r="C4122" t="s">
        <v>45</v>
      </c>
      <c r="D4122" t="s">
        <v>64</v>
      </c>
      <c r="E4122" t="s">
        <v>17</v>
      </c>
      <c r="F4122" t="s">
        <v>18</v>
      </c>
      <c r="G4122">
        <v>17</v>
      </c>
      <c r="H4122" s="4">
        <v>1200</v>
      </c>
      <c r="I4122" s="3">
        <v>0.3</v>
      </c>
      <c r="J4122" t="s">
        <v>72</v>
      </c>
      <c r="K4122" t="s">
        <v>61</v>
      </c>
      <c r="L4122" t="s">
        <v>56</v>
      </c>
      <c r="M4122" s="4">
        <f>+TablaVentas[[#This Row],[Cantidad]]*TablaVentas[[#This Row],[Precio_unitario]]*(1-TablaVentas[[#This Row],[Descuento]])</f>
        <v>14280</v>
      </c>
    </row>
    <row r="4123" spans="1:13" x14ac:dyDescent="0.25">
      <c r="A4123" t="s">
        <v>4193</v>
      </c>
      <c r="B4123">
        <v>45961</v>
      </c>
      <c r="C4123" t="s">
        <v>46</v>
      </c>
      <c r="D4123" t="s">
        <v>63</v>
      </c>
      <c r="E4123" t="s">
        <v>15</v>
      </c>
      <c r="F4123" t="s">
        <v>16</v>
      </c>
      <c r="G4123">
        <v>44</v>
      </c>
      <c r="H4123" s="4">
        <v>50</v>
      </c>
      <c r="I4123" s="3">
        <v>0.1</v>
      </c>
      <c r="J4123" t="s">
        <v>70</v>
      </c>
      <c r="K4123" t="s">
        <v>61</v>
      </c>
      <c r="L4123" t="s">
        <v>56</v>
      </c>
      <c r="M4123" s="4">
        <f>+TablaVentas[[#This Row],[Cantidad]]*TablaVentas[[#This Row],[Precio_unitario]]*(1-TablaVentas[[#This Row],[Descuento]])</f>
        <v>1980</v>
      </c>
    </row>
    <row r="4124" spans="1:13" x14ac:dyDescent="0.25">
      <c r="A4124" t="s">
        <v>4194</v>
      </c>
      <c r="B4124">
        <v>46005</v>
      </c>
      <c r="C4124" t="s">
        <v>46</v>
      </c>
      <c r="D4124" t="s">
        <v>65</v>
      </c>
      <c r="E4124" t="s">
        <v>19</v>
      </c>
      <c r="F4124" t="s">
        <v>16</v>
      </c>
      <c r="G4124">
        <v>5</v>
      </c>
      <c r="H4124" s="4">
        <v>200</v>
      </c>
      <c r="I4124" s="3">
        <v>0.1</v>
      </c>
      <c r="J4124" t="s">
        <v>70</v>
      </c>
      <c r="K4124" t="s">
        <v>61</v>
      </c>
      <c r="L4124" t="s">
        <v>56</v>
      </c>
      <c r="M4124" s="4">
        <f>+TablaVentas[[#This Row],[Cantidad]]*TablaVentas[[#This Row],[Precio_unitario]]*(1-TablaVentas[[#This Row],[Descuento]])</f>
        <v>900</v>
      </c>
    </row>
    <row r="4125" spans="1:13" x14ac:dyDescent="0.25">
      <c r="A4125" t="s">
        <v>4195</v>
      </c>
      <c r="B4125">
        <v>45747</v>
      </c>
      <c r="C4125" t="s">
        <v>45</v>
      </c>
      <c r="D4125" t="s">
        <v>64</v>
      </c>
      <c r="E4125" t="s">
        <v>17</v>
      </c>
      <c r="F4125" t="s">
        <v>18</v>
      </c>
      <c r="G4125">
        <v>16</v>
      </c>
      <c r="H4125" s="4">
        <v>1200</v>
      </c>
      <c r="I4125" s="3">
        <v>0.3</v>
      </c>
      <c r="J4125" t="s">
        <v>70</v>
      </c>
      <c r="K4125" t="s">
        <v>59</v>
      </c>
      <c r="L4125" t="s">
        <v>34</v>
      </c>
      <c r="M4125" s="4">
        <f>+TablaVentas[[#This Row],[Cantidad]]*TablaVentas[[#This Row],[Precio_unitario]]*(1-TablaVentas[[#This Row],[Descuento]])</f>
        <v>13440</v>
      </c>
    </row>
    <row r="4126" spans="1:13" x14ac:dyDescent="0.25">
      <c r="A4126" t="s">
        <v>4196</v>
      </c>
      <c r="B4126">
        <v>45700</v>
      </c>
      <c r="C4126" t="s">
        <v>47</v>
      </c>
      <c r="D4126" t="s">
        <v>63</v>
      </c>
      <c r="E4126" t="s">
        <v>15</v>
      </c>
      <c r="F4126" t="s">
        <v>16</v>
      </c>
      <c r="G4126">
        <v>27</v>
      </c>
      <c r="H4126" s="4">
        <v>50</v>
      </c>
      <c r="I4126" s="3">
        <v>0.1</v>
      </c>
      <c r="J4126" t="s">
        <v>70</v>
      </c>
      <c r="K4126" t="s">
        <v>59</v>
      </c>
      <c r="L4126" t="s">
        <v>34</v>
      </c>
      <c r="M4126" s="4">
        <f>+TablaVentas[[#This Row],[Cantidad]]*TablaVentas[[#This Row],[Precio_unitario]]*(1-TablaVentas[[#This Row],[Descuento]])</f>
        <v>1215</v>
      </c>
    </row>
    <row r="4127" spans="1:13" x14ac:dyDescent="0.25">
      <c r="A4127" t="s">
        <v>4197</v>
      </c>
      <c r="B4127">
        <v>45781</v>
      </c>
      <c r="C4127" t="s">
        <v>45</v>
      </c>
      <c r="D4127" t="s">
        <v>64</v>
      </c>
      <c r="E4127" t="s">
        <v>17</v>
      </c>
      <c r="F4127" t="s">
        <v>18</v>
      </c>
      <c r="G4127">
        <v>27</v>
      </c>
      <c r="H4127" s="4">
        <v>1200</v>
      </c>
      <c r="I4127" s="3">
        <v>0.3</v>
      </c>
      <c r="J4127" t="s">
        <v>70</v>
      </c>
      <c r="K4127" t="s">
        <v>59</v>
      </c>
      <c r="L4127" t="s">
        <v>34</v>
      </c>
      <c r="M4127" s="4">
        <f>+TablaVentas[[#This Row],[Cantidad]]*TablaVentas[[#This Row],[Precio_unitario]]*(1-TablaVentas[[#This Row],[Descuento]])</f>
        <v>22680</v>
      </c>
    </row>
    <row r="4128" spans="1:13" x14ac:dyDescent="0.25">
      <c r="A4128" t="s">
        <v>4198</v>
      </c>
      <c r="B4128">
        <v>45725</v>
      </c>
      <c r="C4128" t="s">
        <v>45</v>
      </c>
      <c r="D4128" t="s">
        <v>63</v>
      </c>
      <c r="E4128" t="s">
        <v>15</v>
      </c>
      <c r="F4128" t="s">
        <v>16</v>
      </c>
      <c r="G4128">
        <v>19</v>
      </c>
      <c r="H4128" s="4">
        <v>50</v>
      </c>
      <c r="I4128" s="3">
        <v>0.1</v>
      </c>
      <c r="J4128" t="s">
        <v>72</v>
      </c>
      <c r="K4128" t="s">
        <v>58</v>
      </c>
      <c r="L4128" t="s">
        <v>30</v>
      </c>
      <c r="M4128" s="4">
        <f>+TablaVentas[[#This Row],[Cantidad]]*TablaVentas[[#This Row],[Precio_unitario]]*(1-TablaVentas[[#This Row],[Descuento]])</f>
        <v>855</v>
      </c>
    </row>
    <row r="4129" spans="1:13" x14ac:dyDescent="0.25">
      <c r="A4129" t="s">
        <v>4199</v>
      </c>
      <c r="B4129">
        <v>45782</v>
      </c>
      <c r="C4129" t="s">
        <v>46</v>
      </c>
      <c r="D4129" t="s">
        <v>63</v>
      </c>
      <c r="E4129" t="s">
        <v>15</v>
      </c>
      <c r="F4129" t="s">
        <v>16</v>
      </c>
      <c r="G4129">
        <v>14</v>
      </c>
      <c r="H4129" s="4">
        <v>50</v>
      </c>
      <c r="I4129" s="3">
        <v>0.1</v>
      </c>
      <c r="J4129" t="s">
        <v>72</v>
      </c>
      <c r="K4129" t="s">
        <v>60</v>
      </c>
      <c r="L4129" t="s">
        <v>37</v>
      </c>
      <c r="M4129" s="4">
        <f>+TablaVentas[[#This Row],[Cantidad]]*TablaVentas[[#This Row],[Precio_unitario]]*(1-TablaVentas[[#This Row],[Descuento]])</f>
        <v>630</v>
      </c>
    </row>
    <row r="4130" spans="1:13" x14ac:dyDescent="0.25">
      <c r="A4130" t="s">
        <v>4200</v>
      </c>
      <c r="B4130">
        <v>45948</v>
      </c>
      <c r="C4130" t="s">
        <v>47</v>
      </c>
      <c r="D4130" t="s">
        <v>63</v>
      </c>
      <c r="E4130" t="s">
        <v>15</v>
      </c>
      <c r="F4130" t="s">
        <v>16</v>
      </c>
      <c r="G4130">
        <v>24</v>
      </c>
      <c r="H4130" s="4">
        <v>50</v>
      </c>
      <c r="I4130" s="3">
        <v>0.1</v>
      </c>
      <c r="J4130" t="s">
        <v>70</v>
      </c>
      <c r="K4130" t="s">
        <v>59</v>
      </c>
      <c r="L4130" t="s">
        <v>34</v>
      </c>
      <c r="M4130" s="4">
        <f>+TablaVentas[[#This Row],[Cantidad]]*TablaVentas[[#This Row],[Precio_unitario]]*(1-TablaVentas[[#This Row],[Descuento]])</f>
        <v>1080</v>
      </c>
    </row>
    <row r="4131" spans="1:13" x14ac:dyDescent="0.25">
      <c r="A4131" t="s">
        <v>4201</v>
      </c>
      <c r="B4131">
        <v>45666</v>
      </c>
      <c r="C4131" t="s">
        <v>47</v>
      </c>
      <c r="D4131" t="s">
        <v>64</v>
      </c>
      <c r="E4131" t="s">
        <v>17</v>
      </c>
      <c r="F4131" t="s">
        <v>18</v>
      </c>
      <c r="G4131">
        <v>33</v>
      </c>
      <c r="H4131" s="4">
        <v>1200</v>
      </c>
      <c r="I4131" s="3">
        <v>0.3</v>
      </c>
      <c r="J4131" t="s">
        <v>72</v>
      </c>
      <c r="K4131" t="s">
        <v>59</v>
      </c>
      <c r="L4131" t="s">
        <v>34</v>
      </c>
      <c r="M4131" s="4">
        <f>+TablaVentas[[#This Row],[Cantidad]]*TablaVentas[[#This Row],[Precio_unitario]]*(1-TablaVentas[[#This Row],[Descuento]])</f>
        <v>27720</v>
      </c>
    </row>
    <row r="4132" spans="1:13" x14ac:dyDescent="0.25">
      <c r="A4132" t="s">
        <v>4202</v>
      </c>
      <c r="B4132">
        <v>45880</v>
      </c>
      <c r="C4132" t="s">
        <v>48</v>
      </c>
      <c r="D4132" t="s">
        <v>66</v>
      </c>
      <c r="E4132" t="s">
        <v>20</v>
      </c>
      <c r="F4132" t="s">
        <v>21</v>
      </c>
      <c r="G4132">
        <v>7</v>
      </c>
      <c r="H4132" s="4">
        <v>800</v>
      </c>
      <c r="I4132" s="3">
        <v>0.2</v>
      </c>
      <c r="J4132" t="s">
        <v>72</v>
      </c>
      <c r="K4132" t="s">
        <v>58</v>
      </c>
      <c r="L4132" t="s">
        <v>30</v>
      </c>
      <c r="M4132" s="4">
        <f>+TablaVentas[[#This Row],[Cantidad]]*TablaVentas[[#This Row],[Precio_unitario]]*(1-TablaVentas[[#This Row],[Descuento]])</f>
        <v>4480</v>
      </c>
    </row>
    <row r="4133" spans="1:13" x14ac:dyDescent="0.25">
      <c r="A4133" t="s">
        <v>4203</v>
      </c>
      <c r="B4133">
        <v>45999</v>
      </c>
      <c r="C4133" t="s">
        <v>45</v>
      </c>
      <c r="D4133" t="s">
        <v>64</v>
      </c>
      <c r="E4133" t="s">
        <v>17</v>
      </c>
      <c r="F4133" t="s">
        <v>18</v>
      </c>
      <c r="G4133">
        <v>7</v>
      </c>
      <c r="H4133" s="4">
        <v>1200</v>
      </c>
      <c r="I4133" s="3">
        <v>0.3</v>
      </c>
      <c r="J4133" t="s">
        <v>72</v>
      </c>
      <c r="K4133" t="s">
        <v>58</v>
      </c>
      <c r="L4133" t="s">
        <v>30</v>
      </c>
      <c r="M4133" s="4">
        <f>+TablaVentas[[#This Row],[Cantidad]]*TablaVentas[[#This Row],[Precio_unitario]]*(1-TablaVentas[[#This Row],[Descuento]])</f>
        <v>5880</v>
      </c>
    </row>
    <row r="4134" spans="1:13" x14ac:dyDescent="0.25">
      <c r="A4134" t="s">
        <v>4204</v>
      </c>
      <c r="B4134">
        <v>45740</v>
      </c>
      <c r="C4134" t="s">
        <v>46</v>
      </c>
      <c r="D4134" t="s">
        <v>64</v>
      </c>
      <c r="E4134" t="s">
        <v>17</v>
      </c>
      <c r="F4134" t="s">
        <v>18</v>
      </c>
      <c r="G4134">
        <v>15</v>
      </c>
      <c r="H4134" s="4">
        <v>1200</v>
      </c>
      <c r="I4134" s="3">
        <v>0.3</v>
      </c>
      <c r="J4134" t="s">
        <v>70</v>
      </c>
      <c r="K4134" t="s">
        <v>59</v>
      </c>
      <c r="L4134" t="s">
        <v>34</v>
      </c>
      <c r="M4134" s="4">
        <f>+TablaVentas[[#This Row],[Cantidad]]*TablaVentas[[#This Row],[Precio_unitario]]*(1-TablaVentas[[#This Row],[Descuento]])</f>
        <v>12600</v>
      </c>
    </row>
    <row r="4135" spans="1:13" x14ac:dyDescent="0.25">
      <c r="A4135" t="s">
        <v>4205</v>
      </c>
      <c r="B4135">
        <v>45725</v>
      </c>
      <c r="C4135" t="s">
        <v>48</v>
      </c>
      <c r="D4135" t="s">
        <v>65</v>
      </c>
      <c r="E4135" t="s">
        <v>19</v>
      </c>
      <c r="F4135" t="s">
        <v>16</v>
      </c>
      <c r="G4135">
        <v>28</v>
      </c>
      <c r="H4135" s="4">
        <v>200</v>
      </c>
      <c r="I4135" s="3">
        <v>0.1</v>
      </c>
      <c r="J4135" t="s">
        <v>70</v>
      </c>
      <c r="K4135" t="s">
        <v>61</v>
      </c>
      <c r="L4135" t="s">
        <v>56</v>
      </c>
      <c r="M4135" s="4">
        <f>+TablaVentas[[#This Row],[Cantidad]]*TablaVentas[[#This Row],[Precio_unitario]]*(1-TablaVentas[[#This Row],[Descuento]])</f>
        <v>5040</v>
      </c>
    </row>
    <row r="4136" spans="1:13" x14ac:dyDescent="0.25">
      <c r="A4136" t="s">
        <v>4206</v>
      </c>
      <c r="B4136">
        <v>46002</v>
      </c>
      <c r="C4136" t="s">
        <v>45</v>
      </c>
      <c r="D4136" t="s">
        <v>63</v>
      </c>
      <c r="E4136" t="s">
        <v>15</v>
      </c>
      <c r="F4136" t="s">
        <v>16</v>
      </c>
      <c r="G4136">
        <v>40</v>
      </c>
      <c r="H4136" s="4">
        <v>50</v>
      </c>
      <c r="I4136" s="3">
        <v>0.1</v>
      </c>
      <c r="J4136" t="s">
        <v>70</v>
      </c>
      <c r="K4136" t="s">
        <v>58</v>
      </c>
      <c r="L4136" t="s">
        <v>30</v>
      </c>
      <c r="M4136" s="4">
        <f>+TablaVentas[[#This Row],[Cantidad]]*TablaVentas[[#This Row],[Precio_unitario]]*(1-TablaVentas[[#This Row],[Descuento]])</f>
        <v>1800</v>
      </c>
    </row>
    <row r="4137" spans="1:13" x14ac:dyDescent="0.25">
      <c r="A4137" t="s">
        <v>4207</v>
      </c>
      <c r="B4137">
        <v>45780</v>
      </c>
      <c r="C4137" t="s">
        <v>47</v>
      </c>
      <c r="D4137" t="s">
        <v>63</v>
      </c>
      <c r="E4137" t="s">
        <v>15</v>
      </c>
      <c r="F4137" t="s">
        <v>16</v>
      </c>
      <c r="G4137">
        <v>28</v>
      </c>
      <c r="H4137" s="4">
        <v>50</v>
      </c>
      <c r="I4137" s="3">
        <v>0.1</v>
      </c>
      <c r="J4137" t="s">
        <v>72</v>
      </c>
      <c r="K4137" t="s">
        <v>60</v>
      </c>
      <c r="L4137" t="s">
        <v>37</v>
      </c>
      <c r="M4137" s="4">
        <f>+TablaVentas[[#This Row],[Cantidad]]*TablaVentas[[#This Row],[Precio_unitario]]*(1-TablaVentas[[#This Row],[Descuento]])</f>
        <v>1260</v>
      </c>
    </row>
    <row r="4138" spans="1:13" x14ac:dyDescent="0.25">
      <c r="A4138" t="s">
        <v>4208</v>
      </c>
      <c r="B4138">
        <v>46004</v>
      </c>
      <c r="C4138" t="s">
        <v>48</v>
      </c>
      <c r="D4138" t="s">
        <v>65</v>
      </c>
      <c r="E4138" t="s">
        <v>19</v>
      </c>
      <c r="F4138" t="s">
        <v>16</v>
      </c>
      <c r="G4138">
        <v>11</v>
      </c>
      <c r="H4138" s="4">
        <v>200</v>
      </c>
      <c r="I4138" s="3">
        <v>0.1</v>
      </c>
      <c r="J4138" t="s">
        <v>72</v>
      </c>
      <c r="K4138" t="s">
        <v>60</v>
      </c>
      <c r="L4138" t="s">
        <v>37</v>
      </c>
      <c r="M4138" s="4">
        <f>+TablaVentas[[#This Row],[Cantidad]]*TablaVentas[[#This Row],[Precio_unitario]]*(1-TablaVentas[[#This Row],[Descuento]])</f>
        <v>1980</v>
      </c>
    </row>
    <row r="4139" spans="1:13" x14ac:dyDescent="0.25">
      <c r="A4139" t="s">
        <v>4209</v>
      </c>
      <c r="B4139">
        <v>45698</v>
      </c>
      <c r="C4139" t="s">
        <v>45</v>
      </c>
      <c r="D4139" t="s">
        <v>65</v>
      </c>
      <c r="E4139" t="s">
        <v>19</v>
      </c>
      <c r="F4139" t="s">
        <v>16</v>
      </c>
      <c r="G4139">
        <v>34</v>
      </c>
      <c r="H4139" s="4">
        <v>200</v>
      </c>
      <c r="I4139" s="3">
        <v>0.1</v>
      </c>
      <c r="J4139" t="s">
        <v>72</v>
      </c>
      <c r="K4139" t="s">
        <v>61</v>
      </c>
      <c r="L4139" t="s">
        <v>56</v>
      </c>
      <c r="M4139" s="4">
        <f>+TablaVentas[[#This Row],[Cantidad]]*TablaVentas[[#This Row],[Precio_unitario]]*(1-TablaVentas[[#This Row],[Descuento]])</f>
        <v>6120</v>
      </c>
    </row>
    <row r="4140" spans="1:13" x14ac:dyDescent="0.25">
      <c r="A4140" t="s">
        <v>4210</v>
      </c>
      <c r="B4140">
        <v>45688</v>
      </c>
      <c r="C4140" t="s">
        <v>48</v>
      </c>
      <c r="D4140" t="s">
        <v>66</v>
      </c>
      <c r="E4140" t="s">
        <v>20</v>
      </c>
      <c r="F4140" t="s">
        <v>21</v>
      </c>
      <c r="G4140">
        <v>18</v>
      </c>
      <c r="H4140" s="4">
        <v>800</v>
      </c>
      <c r="I4140" s="3">
        <v>0.2</v>
      </c>
      <c r="J4140" t="s">
        <v>74</v>
      </c>
      <c r="K4140" t="s">
        <v>62</v>
      </c>
      <c r="L4140" t="s">
        <v>57</v>
      </c>
      <c r="M4140" s="4">
        <f>+TablaVentas[[#This Row],[Cantidad]]*TablaVentas[[#This Row],[Precio_unitario]]*(1-TablaVentas[[#This Row],[Descuento]])</f>
        <v>11520</v>
      </c>
    </row>
    <row r="4141" spans="1:13" x14ac:dyDescent="0.25">
      <c r="A4141" t="s">
        <v>4211</v>
      </c>
      <c r="B4141">
        <v>45877</v>
      </c>
      <c r="C4141" t="s">
        <v>45</v>
      </c>
      <c r="D4141" t="s">
        <v>63</v>
      </c>
      <c r="E4141" t="s">
        <v>15</v>
      </c>
      <c r="F4141" t="s">
        <v>16</v>
      </c>
      <c r="G4141">
        <v>13</v>
      </c>
      <c r="H4141" s="4">
        <v>50</v>
      </c>
      <c r="I4141" s="3">
        <v>0.1</v>
      </c>
      <c r="J4141" t="s">
        <v>72</v>
      </c>
      <c r="K4141" t="s">
        <v>59</v>
      </c>
      <c r="L4141" t="s">
        <v>34</v>
      </c>
      <c r="M4141" s="4">
        <f>+TablaVentas[[#This Row],[Cantidad]]*TablaVentas[[#This Row],[Precio_unitario]]*(1-TablaVentas[[#This Row],[Descuento]])</f>
        <v>585</v>
      </c>
    </row>
    <row r="4142" spans="1:13" x14ac:dyDescent="0.25">
      <c r="A4142" t="s">
        <v>4212</v>
      </c>
      <c r="B4142">
        <v>45874</v>
      </c>
      <c r="C4142" t="s">
        <v>48</v>
      </c>
      <c r="D4142" t="s">
        <v>64</v>
      </c>
      <c r="E4142" t="s">
        <v>17</v>
      </c>
      <c r="F4142" t="s">
        <v>18</v>
      </c>
      <c r="G4142">
        <v>22</v>
      </c>
      <c r="H4142" s="4">
        <v>1200</v>
      </c>
      <c r="I4142" s="3">
        <v>0.3</v>
      </c>
      <c r="J4142" t="s">
        <v>74</v>
      </c>
      <c r="K4142" t="s">
        <v>60</v>
      </c>
      <c r="L4142" t="s">
        <v>37</v>
      </c>
      <c r="M4142" s="4">
        <f>+TablaVentas[[#This Row],[Cantidad]]*TablaVentas[[#This Row],[Precio_unitario]]*(1-TablaVentas[[#This Row],[Descuento]])</f>
        <v>18480</v>
      </c>
    </row>
    <row r="4143" spans="1:13" x14ac:dyDescent="0.25">
      <c r="A4143" t="s">
        <v>4213</v>
      </c>
      <c r="B4143">
        <v>45944</v>
      </c>
      <c r="C4143" t="s">
        <v>47</v>
      </c>
      <c r="D4143" t="s">
        <v>63</v>
      </c>
      <c r="E4143" t="s">
        <v>15</v>
      </c>
      <c r="F4143" t="s">
        <v>16</v>
      </c>
      <c r="G4143">
        <v>33</v>
      </c>
      <c r="H4143" s="4">
        <v>50</v>
      </c>
      <c r="I4143" s="3">
        <v>0.1</v>
      </c>
      <c r="J4143" t="s">
        <v>72</v>
      </c>
      <c r="K4143" t="s">
        <v>58</v>
      </c>
      <c r="L4143" t="s">
        <v>30</v>
      </c>
      <c r="M4143" s="4">
        <f>+TablaVentas[[#This Row],[Cantidad]]*TablaVentas[[#This Row],[Precio_unitario]]*(1-TablaVentas[[#This Row],[Descuento]])</f>
        <v>1485</v>
      </c>
    </row>
    <row r="4144" spans="1:13" x14ac:dyDescent="0.25">
      <c r="A4144" t="s">
        <v>4214</v>
      </c>
      <c r="B4144">
        <v>45929</v>
      </c>
      <c r="C4144" t="s">
        <v>47</v>
      </c>
      <c r="D4144" t="s">
        <v>65</v>
      </c>
      <c r="E4144" t="s">
        <v>19</v>
      </c>
      <c r="F4144" t="s">
        <v>16</v>
      </c>
      <c r="G4144">
        <v>30</v>
      </c>
      <c r="H4144" s="4">
        <v>200</v>
      </c>
      <c r="I4144" s="3">
        <v>0.1</v>
      </c>
      <c r="J4144" t="s">
        <v>74</v>
      </c>
      <c r="K4144" t="s">
        <v>59</v>
      </c>
      <c r="L4144" t="s">
        <v>34</v>
      </c>
      <c r="M4144" s="4">
        <f>+TablaVentas[[#This Row],[Cantidad]]*TablaVentas[[#This Row],[Precio_unitario]]*(1-TablaVentas[[#This Row],[Descuento]])</f>
        <v>5400</v>
      </c>
    </row>
    <row r="4145" spans="1:13" x14ac:dyDescent="0.25">
      <c r="A4145" t="s">
        <v>4215</v>
      </c>
      <c r="B4145">
        <v>45698</v>
      </c>
      <c r="C4145" t="s">
        <v>46</v>
      </c>
      <c r="D4145" t="s">
        <v>64</v>
      </c>
      <c r="E4145" t="s">
        <v>17</v>
      </c>
      <c r="F4145" t="s">
        <v>18</v>
      </c>
      <c r="G4145">
        <v>5</v>
      </c>
      <c r="H4145" s="4">
        <v>1200</v>
      </c>
      <c r="I4145" s="3">
        <v>0.3</v>
      </c>
      <c r="J4145" t="s">
        <v>72</v>
      </c>
      <c r="K4145" t="s">
        <v>59</v>
      </c>
      <c r="L4145" t="s">
        <v>34</v>
      </c>
      <c r="M4145" s="4">
        <f>+TablaVentas[[#This Row],[Cantidad]]*TablaVentas[[#This Row],[Precio_unitario]]*(1-TablaVentas[[#This Row],[Descuento]])</f>
        <v>4200</v>
      </c>
    </row>
    <row r="4146" spans="1:13" x14ac:dyDescent="0.25">
      <c r="A4146" t="s">
        <v>4216</v>
      </c>
      <c r="B4146">
        <v>45950</v>
      </c>
      <c r="C4146" t="s">
        <v>46</v>
      </c>
      <c r="D4146" t="s">
        <v>63</v>
      </c>
      <c r="E4146" t="s">
        <v>15</v>
      </c>
      <c r="F4146" t="s">
        <v>16</v>
      </c>
      <c r="G4146">
        <v>45</v>
      </c>
      <c r="H4146" s="4">
        <v>50</v>
      </c>
      <c r="I4146" s="3">
        <v>0.1</v>
      </c>
      <c r="J4146" t="s">
        <v>70</v>
      </c>
      <c r="K4146" t="s">
        <v>58</v>
      </c>
      <c r="L4146" t="s">
        <v>30</v>
      </c>
      <c r="M4146" s="4">
        <f>+TablaVentas[[#This Row],[Cantidad]]*TablaVentas[[#This Row],[Precio_unitario]]*(1-TablaVentas[[#This Row],[Descuento]])</f>
        <v>2025</v>
      </c>
    </row>
    <row r="4147" spans="1:13" x14ac:dyDescent="0.25">
      <c r="A4147" t="s">
        <v>4217</v>
      </c>
      <c r="B4147">
        <v>45913</v>
      </c>
      <c r="C4147" t="s">
        <v>45</v>
      </c>
      <c r="D4147" t="s">
        <v>63</v>
      </c>
      <c r="E4147" t="s">
        <v>15</v>
      </c>
      <c r="F4147" t="s">
        <v>16</v>
      </c>
      <c r="G4147">
        <v>8</v>
      </c>
      <c r="H4147" s="4">
        <v>50</v>
      </c>
      <c r="I4147" s="3">
        <v>0.1</v>
      </c>
      <c r="J4147" t="s">
        <v>72</v>
      </c>
      <c r="K4147" t="s">
        <v>59</v>
      </c>
      <c r="L4147" t="s">
        <v>34</v>
      </c>
      <c r="M4147" s="4">
        <f>+TablaVentas[[#This Row],[Cantidad]]*TablaVentas[[#This Row],[Precio_unitario]]*(1-TablaVentas[[#This Row],[Descuento]])</f>
        <v>360</v>
      </c>
    </row>
    <row r="4148" spans="1:13" x14ac:dyDescent="0.25">
      <c r="A4148" t="s">
        <v>4218</v>
      </c>
      <c r="B4148">
        <v>45688</v>
      </c>
      <c r="C4148" t="s">
        <v>47</v>
      </c>
      <c r="D4148" t="s">
        <v>63</v>
      </c>
      <c r="E4148" t="s">
        <v>15</v>
      </c>
      <c r="F4148" t="s">
        <v>16</v>
      </c>
      <c r="G4148">
        <v>12</v>
      </c>
      <c r="H4148" s="4">
        <v>50</v>
      </c>
      <c r="I4148" s="3">
        <v>0.1</v>
      </c>
      <c r="J4148" t="s">
        <v>74</v>
      </c>
      <c r="K4148" t="s">
        <v>61</v>
      </c>
      <c r="L4148" t="s">
        <v>56</v>
      </c>
      <c r="M4148" s="4">
        <f>+TablaVentas[[#This Row],[Cantidad]]*TablaVentas[[#This Row],[Precio_unitario]]*(1-TablaVentas[[#This Row],[Descuento]])</f>
        <v>540</v>
      </c>
    </row>
    <row r="4149" spans="1:13" x14ac:dyDescent="0.25">
      <c r="A4149" t="s">
        <v>4219</v>
      </c>
      <c r="B4149">
        <v>45705</v>
      </c>
      <c r="C4149" t="s">
        <v>48</v>
      </c>
      <c r="D4149" t="s">
        <v>64</v>
      </c>
      <c r="E4149" t="s">
        <v>17</v>
      </c>
      <c r="F4149" t="s">
        <v>18</v>
      </c>
      <c r="G4149">
        <v>18</v>
      </c>
      <c r="H4149" s="4">
        <v>1200</v>
      </c>
      <c r="I4149" s="3">
        <v>0.3</v>
      </c>
      <c r="J4149" t="s">
        <v>72</v>
      </c>
      <c r="K4149" t="s">
        <v>59</v>
      </c>
      <c r="L4149" t="s">
        <v>34</v>
      </c>
      <c r="M4149" s="4">
        <f>+TablaVentas[[#This Row],[Cantidad]]*TablaVentas[[#This Row],[Precio_unitario]]*(1-TablaVentas[[#This Row],[Descuento]])</f>
        <v>15119.999999999998</v>
      </c>
    </row>
    <row r="4150" spans="1:13" x14ac:dyDescent="0.25">
      <c r="A4150" t="s">
        <v>4220</v>
      </c>
      <c r="B4150">
        <v>45801</v>
      </c>
      <c r="C4150" t="s">
        <v>46</v>
      </c>
      <c r="D4150" t="s">
        <v>66</v>
      </c>
      <c r="E4150" t="s">
        <v>20</v>
      </c>
      <c r="F4150" t="s">
        <v>21</v>
      </c>
      <c r="G4150">
        <v>37</v>
      </c>
      <c r="H4150" s="4">
        <v>800</v>
      </c>
      <c r="I4150" s="3">
        <v>0.2</v>
      </c>
      <c r="J4150" t="s">
        <v>70</v>
      </c>
      <c r="K4150" t="s">
        <v>61</v>
      </c>
      <c r="L4150" t="s">
        <v>56</v>
      </c>
      <c r="M4150" s="4">
        <f>+TablaVentas[[#This Row],[Cantidad]]*TablaVentas[[#This Row],[Precio_unitario]]*(1-TablaVentas[[#This Row],[Descuento]])</f>
        <v>23680</v>
      </c>
    </row>
    <row r="4151" spans="1:13" x14ac:dyDescent="0.25">
      <c r="A4151" t="s">
        <v>4221</v>
      </c>
      <c r="B4151">
        <v>45893</v>
      </c>
      <c r="C4151" t="s">
        <v>48</v>
      </c>
      <c r="D4151" t="s">
        <v>66</v>
      </c>
      <c r="E4151" t="s">
        <v>20</v>
      </c>
      <c r="F4151" t="s">
        <v>21</v>
      </c>
      <c r="G4151">
        <v>11</v>
      </c>
      <c r="H4151" s="4">
        <v>800</v>
      </c>
      <c r="I4151" s="3">
        <v>0.2</v>
      </c>
      <c r="J4151" t="s">
        <v>74</v>
      </c>
      <c r="K4151" t="s">
        <v>58</v>
      </c>
      <c r="L4151" t="s">
        <v>30</v>
      </c>
      <c r="M4151" s="4">
        <f>+TablaVentas[[#This Row],[Cantidad]]*TablaVentas[[#This Row],[Precio_unitario]]*(1-TablaVentas[[#This Row],[Descuento]])</f>
        <v>7040</v>
      </c>
    </row>
    <row r="4152" spans="1:13" x14ac:dyDescent="0.25">
      <c r="A4152" t="s">
        <v>4222</v>
      </c>
      <c r="B4152">
        <v>45718</v>
      </c>
      <c r="C4152" t="s">
        <v>47</v>
      </c>
      <c r="D4152" t="s">
        <v>63</v>
      </c>
      <c r="E4152" t="s">
        <v>15</v>
      </c>
      <c r="F4152" t="s">
        <v>16</v>
      </c>
      <c r="G4152">
        <v>31</v>
      </c>
      <c r="H4152" s="4">
        <v>50</v>
      </c>
      <c r="I4152" s="3">
        <v>0.1</v>
      </c>
      <c r="J4152" t="s">
        <v>74</v>
      </c>
      <c r="K4152" t="s">
        <v>60</v>
      </c>
      <c r="L4152" t="s">
        <v>37</v>
      </c>
      <c r="M4152" s="4">
        <f>+TablaVentas[[#This Row],[Cantidad]]*TablaVentas[[#This Row],[Precio_unitario]]*(1-TablaVentas[[#This Row],[Descuento]])</f>
        <v>1395</v>
      </c>
    </row>
    <row r="4153" spans="1:13" x14ac:dyDescent="0.25">
      <c r="A4153" t="s">
        <v>4223</v>
      </c>
      <c r="B4153">
        <v>45822</v>
      </c>
      <c r="C4153" t="s">
        <v>46</v>
      </c>
      <c r="D4153" t="s">
        <v>66</v>
      </c>
      <c r="E4153" t="s">
        <v>20</v>
      </c>
      <c r="F4153" t="s">
        <v>21</v>
      </c>
      <c r="G4153">
        <v>37</v>
      </c>
      <c r="H4153" s="4">
        <v>800</v>
      </c>
      <c r="I4153" s="3">
        <v>0.2</v>
      </c>
      <c r="J4153" t="s">
        <v>72</v>
      </c>
      <c r="K4153" t="s">
        <v>60</v>
      </c>
      <c r="L4153" t="s">
        <v>37</v>
      </c>
      <c r="M4153" s="4">
        <f>+TablaVentas[[#This Row],[Cantidad]]*TablaVentas[[#This Row],[Precio_unitario]]*(1-TablaVentas[[#This Row],[Descuento]])</f>
        <v>23680</v>
      </c>
    </row>
    <row r="4154" spans="1:13" x14ac:dyDescent="0.25">
      <c r="A4154" t="s">
        <v>4224</v>
      </c>
      <c r="B4154">
        <v>45664</v>
      </c>
      <c r="C4154" t="s">
        <v>45</v>
      </c>
      <c r="D4154" t="s">
        <v>64</v>
      </c>
      <c r="E4154" t="s">
        <v>17</v>
      </c>
      <c r="F4154" t="s">
        <v>18</v>
      </c>
      <c r="G4154">
        <v>15</v>
      </c>
      <c r="H4154" s="4">
        <v>1200</v>
      </c>
      <c r="I4154" s="3">
        <v>0.3</v>
      </c>
      <c r="J4154" t="s">
        <v>72</v>
      </c>
      <c r="K4154" t="s">
        <v>62</v>
      </c>
      <c r="L4154" t="s">
        <v>57</v>
      </c>
      <c r="M4154" s="4">
        <f>+TablaVentas[[#This Row],[Cantidad]]*TablaVentas[[#This Row],[Precio_unitario]]*(1-TablaVentas[[#This Row],[Descuento]])</f>
        <v>12600</v>
      </c>
    </row>
    <row r="4155" spans="1:13" x14ac:dyDescent="0.25">
      <c r="A4155" t="s">
        <v>4225</v>
      </c>
      <c r="B4155">
        <v>45751</v>
      </c>
      <c r="C4155" t="s">
        <v>47</v>
      </c>
      <c r="D4155" t="s">
        <v>63</v>
      </c>
      <c r="E4155" t="s">
        <v>15</v>
      </c>
      <c r="F4155" t="s">
        <v>16</v>
      </c>
      <c r="G4155">
        <v>38</v>
      </c>
      <c r="H4155" s="4">
        <v>50</v>
      </c>
      <c r="I4155" s="3">
        <v>0.1</v>
      </c>
      <c r="J4155" t="s">
        <v>70</v>
      </c>
      <c r="K4155" t="s">
        <v>61</v>
      </c>
      <c r="L4155" t="s">
        <v>56</v>
      </c>
      <c r="M4155" s="4">
        <f>+TablaVentas[[#This Row],[Cantidad]]*TablaVentas[[#This Row],[Precio_unitario]]*(1-TablaVentas[[#This Row],[Descuento]])</f>
        <v>1710</v>
      </c>
    </row>
    <row r="4156" spans="1:13" x14ac:dyDescent="0.25">
      <c r="A4156" t="s">
        <v>4226</v>
      </c>
      <c r="B4156">
        <v>45980</v>
      </c>
      <c r="C4156" t="s">
        <v>46</v>
      </c>
      <c r="D4156" t="s">
        <v>63</v>
      </c>
      <c r="E4156" t="s">
        <v>15</v>
      </c>
      <c r="F4156" t="s">
        <v>16</v>
      </c>
      <c r="G4156">
        <v>26</v>
      </c>
      <c r="H4156" s="4">
        <v>50</v>
      </c>
      <c r="I4156" s="3">
        <v>0.1</v>
      </c>
      <c r="J4156" t="s">
        <v>70</v>
      </c>
      <c r="K4156" t="s">
        <v>60</v>
      </c>
      <c r="L4156" t="s">
        <v>37</v>
      </c>
      <c r="M4156" s="4">
        <f>+TablaVentas[[#This Row],[Cantidad]]*TablaVentas[[#This Row],[Precio_unitario]]*(1-TablaVentas[[#This Row],[Descuento]])</f>
        <v>1170</v>
      </c>
    </row>
    <row r="4157" spans="1:13" x14ac:dyDescent="0.25">
      <c r="A4157" t="s">
        <v>4227</v>
      </c>
      <c r="B4157">
        <v>46012</v>
      </c>
      <c r="C4157" t="s">
        <v>45</v>
      </c>
      <c r="D4157" t="s">
        <v>63</v>
      </c>
      <c r="E4157" t="s">
        <v>15</v>
      </c>
      <c r="F4157" t="s">
        <v>16</v>
      </c>
      <c r="G4157">
        <v>19</v>
      </c>
      <c r="H4157" s="4">
        <v>50</v>
      </c>
      <c r="I4157" s="3">
        <v>0.1</v>
      </c>
      <c r="J4157" t="s">
        <v>72</v>
      </c>
      <c r="K4157" t="s">
        <v>60</v>
      </c>
      <c r="L4157" t="s">
        <v>37</v>
      </c>
      <c r="M4157" s="4">
        <f>+TablaVentas[[#This Row],[Cantidad]]*TablaVentas[[#This Row],[Precio_unitario]]*(1-TablaVentas[[#This Row],[Descuento]])</f>
        <v>855</v>
      </c>
    </row>
    <row r="4158" spans="1:13" x14ac:dyDescent="0.25">
      <c r="A4158" t="s">
        <v>4228</v>
      </c>
      <c r="B4158">
        <v>45717</v>
      </c>
      <c r="C4158" t="s">
        <v>47</v>
      </c>
      <c r="D4158" t="s">
        <v>66</v>
      </c>
      <c r="E4158" t="s">
        <v>20</v>
      </c>
      <c r="F4158" t="s">
        <v>21</v>
      </c>
      <c r="G4158">
        <v>8</v>
      </c>
      <c r="H4158" s="4">
        <v>800</v>
      </c>
      <c r="I4158" s="3">
        <v>0.2</v>
      </c>
      <c r="J4158" t="s">
        <v>70</v>
      </c>
      <c r="K4158" t="s">
        <v>60</v>
      </c>
      <c r="L4158" t="s">
        <v>37</v>
      </c>
      <c r="M4158" s="4">
        <f>+TablaVentas[[#This Row],[Cantidad]]*TablaVentas[[#This Row],[Precio_unitario]]*(1-TablaVentas[[#This Row],[Descuento]])</f>
        <v>5120</v>
      </c>
    </row>
    <row r="4159" spans="1:13" x14ac:dyDescent="0.25">
      <c r="A4159" t="s">
        <v>4229</v>
      </c>
      <c r="B4159">
        <v>45799</v>
      </c>
      <c r="C4159" t="s">
        <v>45</v>
      </c>
      <c r="D4159" t="s">
        <v>64</v>
      </c>
      <c r="E4159" t="s">
        <v>17</v>
      </c>
      <c r="F4159" t="s">
        <v>18</v>
      </c>
      <c r="G4159">
        <v>18</v>
      </c>
      <c r="H4159" s="4">
        <v>1200</v>
      </c>
      <c r="I4159" s="3">
        <v>0.3</v>
      </c>
      <c r="J4159" t="s">
        <v>70</v>
      </c>
      <c r="K4159" t="s">
        <v>60</v>
      </c>
      <c r="L4159" t="s">
        <v>37</v>
      </c>
      <c r="M4159" s="4">
        <f>+TablaVentas[[#This Row],[Cantidad]]*TablaVentas[[#This Row],[Precio_unitario]]*(1-TablaVentas[[#This Row],[Descuento]])</f>
        <v>15119.999999999998</v>
      </c>
    </row>
    <row r="4160" spans="1:13" x14ac:dyDescent="0.25">
      <c r="A4160" t="s">
        <v>4230</v>
      </c>
      <c r="B4160">
        <v>45835</v>
      </c>
      <c r="C4160" t="s">
        <v>47</v>
      </c>
      <c r="D4160" t="s">
        <v>66</v>
      </c>
      <c r="E4160" t="s">
        <v>20</v>
      </c>
      <c r="F4160" t="s">
        <v>21</v>
      </c>
      <c r="G4160">
        <v>20</v>
      </c>
      <c r="H4160" s="4">
        <v>800</v>
      </c>
      <c r="I4160" s="3">
        <v>0.2</v>
      </c>
      <c r="J4160" t="s">
        <v>72</v>
      </c>
      <c r="K4160" t="s">
        <v>60</v>
      </c>
      <c r="L4160" t="s">
        <v>37</v>
      </c>
      <c r="M4160" s="4">
        <f>+TablaVentas[[#This Row],[Cantidad]]*TablaVentas[[#This Row],[Precio_unitario]]*(1-TablaVentas[[#This Row],[Descuento]])</f>
        <v>12800</v>
      </c>
    </row>
    <row r="4161" spans="1:13" x14ac:dyDescent="0.25">
      <c r="A4161" t="s">
        <v>4231</v>
      </c>
      <c r="B4161">
        <v>45867</v>
      </c>
      <c r="C4161" t="s">
        <v>48</v>
      </c>
      <c r="D4161" t="s">
        <v>63</v>
      </c>
      <c r="E4161" t="s">
        <v>15</v>
      </c>
      <c r="F4161" t="s">
        <v>16</v>
      </c>
      <c r="G4161">
        <v>10</v>
      </c>
      <c r="H4161" s="4">
        <v>50</v>
      </c>
      <c r="I4161" s="3">
        <v>0.1</v>
      </c>
      <c r="J4161" t="s">
        <v>72</v>
      </c>
      <c r="K4161" t="s">
        <v>61</v>
      </c>
      <c r="L4161" t="s">
        <v>56</v>
      </c>
      <c r="M4161" s="4">
        <f>+TablaVentas[[#This Row],[Cantidad]]*TablaVentas[[#This Row],[Precio_unitario]]*(1-TablaVentas[[#This Row],[Descuento]])</f>
        <v>450</v>
      </c>
    </row>
    <row r="4162" spans="1:13" x14ac:dyDescent="0.25">
      <c r="A4162" t="s">
        <v>4232</v>
      </c>
      <c r="B4162">
        <v>45776</v>
      </c>
      <c r="C4162" t="s">
        <v>48</v>
      </c>
      <c r="D4162" t="s">
        <v>66</v>
      </c>
      <c r="E4162" t="s">
        <v>20</v>
      </c>
      <c r="F4162" t="s">
        <v>21</v>
      </c>
      <c r="G4162">
        <v>38</v>
      </c>
      <c r="H4162" s="4">
        <v>800</v>
      </c>
      <c r="I4162" s="3">
        <v>0.2</v>
      </c>
      <c r="J4162" t="s">
        <v>74</v>
      </c>
      <c r="K4162" t="s">
        <v>58</v>
      </c>
      <c r="L4162" t="s">
        <v>30</v>
      </c>
      <c r="M4162" s="4">
        <f>+TablaVentas[[#This Row],[Cantidad]]*TablaVentas[[#This Row],[Precio_unitario]]*(1-TablaVentas[[#This Row],[Descuento]])</f>
        <v>24320</v>
      </c>
    </row>
    <row r="4163" spans="1:13" x14ac:dyDescent="0.25">
      <c r="A4163" t="s">
        <v>4233</v>
      </c>
      <c r="B4163">
        <v>45823</v>
      </c>
      <c r="C4163" t="s">
        <v>48</v>
      </c>
      <c r="D4163" t="s">
        <v>66</v>
      </c>
      <c r="E4163" t="s">
        <v>20</v>
      </c>
      <c r="F4163" t="s">
        <v>21</v>
      </c>
      <c r="G4163">
        <v>38</v>
      </c>
      <c r="H4163" s="4">
        <v>800</v>
      </c>
      <c r="I4163" s="3">
        <v>0.2</v>
      </c>
      <c r="J4163" t="s">
        <v>70</v>
      </c>
      <c r="K4163" t="s">
        <v>58</v>
      </c>
      <c r="L4163" t="s">
        <v>30</v>
      </c>
      <c r="M4163" s="4">
        <f>+TablaVentas[[#This Row],[Cantidad]]*TablaVentas[[#This Row],[Precio_unitario]]*(1-TablaVentas[[#This Row],[Descuento]])</f>
        <v>24320</v>
      </c>
    </row>
    <row r="4164" spans="1:13" x14ac:dyDescent="0.25">
      <c r="A4164" t="s">
        <v>4234</v>
      </c>
      <c r="B4164">
        <v>45904</v>
      </c>
      <c r="C4164" t="s">
        <v>46</v>
      </c>
      <c r="D4164" t="s">
        <v>64</v>
      </c>
      <c r="E4164" t="s">
        <v>17</v>
      </c>
      <c r="F4164" t="s">
        <v>18</v>
      </c>
      <c r="G4164">
        <v>43</v>
      </c>
      <c r="H4164" s="4">
        <v>1200</v>
      </c>
      <c r="I4164" s="3">
        <v>0.3</v>
      </c>
      <c r="J4164" t="s">
        <v>72</v>
      </c>
      <c r="K4164" t="s">
        <v>61</v>
      </c>
      <c r="L4164" t="s">
        <v>56</v>
      </c>
      <c r="M4164" s="4">
        <f>+TablaVentas[[#This Row],[Cantidad]]*TablaVentas[[#This Row],[Precio_unitario]]*(1-TablaVentas[[#This Row],[Descuento]])</f>
        <v>36120</v>
      </c>
    </row>
    <row r="4165" spans="1:13" x14ac:dyDescent="0.25">
      <c r="A4165" t="s">
        <v>4235</v>
      </c>
      <c r="B4165">
        <v>45727</v>
      </c>
      <c r="C4165" t="s">
        <v>45</v>
      </c>
      <c r="D4165" t="s">
        <v>64</v>
      </c>
      <c r="E4165" t="s">
        <v>17</v>
      </c>
      <c r="F4165" t="s">
        <v>18</v>
      </c>
      <c r="G4165">
        <v>30</v>
      </c>
      <c r="H4165" s="4">
        <v>1200</v>
      </c>
      <c r="I4165" s="3">
        <v>0.3</v>
      </c>
      <c r="J4165" t="s">
        <v>74</v>
      </c>
      <c r="K4165" t="s">
        <v>62</v>
      </c>
      <c r="L4165" t="s">
        <v>57</v>
      </c>
      <c r="M4165" s="4">
        <f>+TablaVentas[[#This Row],[Cantidad]]*TablaVentas[[#This Row],[Precio_unitario]]*(1-TablaVentas[[#This Row],[Descuento]])</f>
        <v>25200</v>
      </c>
    </row>
    <row r="4166" spans="1:13" x14ac:dyDescent="0.25">
      <c r="A4166" t="s">
        <v>4236</v>
      </c>
      <c r="B4166">
        <v>45964</v>
      </c>
      <c r="C4166" t="s">
        <v>48</v>
      </c>
      <c r="D4166" t="s">
        <v>65</v>
      </c>
      <c r="E4166" t="s">
        <v>19</v>
      </c>
      <c r="F4166" t="s">
        <v>16</v>
      </c>
      <c r="G4166">
        <v>22</v>
      </c>
      <c r="H4166" s="4">
        <v>200</v>
      </c>
      <c r="I4166" s="3">
        <v>0.1</v>
      </c>
      <c r="J4166" t="s">
        <v>70</v>
      </c>
      <c r="K4166" t="s">
        <v>58</v>
      </c>
      <c r="L4166" t="s">
        <v>30</v>
      </c>
      <c r="M4166" s="4">
        <f>+TablaVentas[[#This Row],[Cantidad]]*TablaVentas[[#This Row],[Precio_unitario]]*(1-TablaVentas[[#This Row],[Descuento]])</f>
        <v>3960</v>
      </c>
    </row>
    <row r="4167" spans="1:13" x14ac:dyDescent="0.25">
      <c r="A4167" t="s">
        <v>4237</v>
      </c>
      <c r="B4167">
        <v>45952</v>
      </c>
      <c r="C4167" t="s">
        <v>46</v>
      </c>
      <c r="D4167" t="s">
        <v>65</v>
      </c>
      <c r="E4167" t="s">
        <v>19</v>
      </c>
      <c r="F4167" t="s">
        <v>16</v>
      </c>
      <c r="G4167">
        <v>36</v>
      </c>
      <c r="H4167" s="4">
        <v>200</v>
      </c>
      <c r="I4167" s="3">
        <v>0.1</v>
      </c>
      <c r="J4167" t="s">
        <v>72</v>
      </c>
      <c r="K4167" t="s">
        <v>59</v>
      </c>
      <c r="L4167" t="s">
        <v>34</v>
      </c>
      <c r="M4167" s="4">
        <f>+TablaVentas[[#This Row],[Cantidad]]*TablaVentas[[#This Row],[Precio_unitario]]*(1-TablaVentas[[#This Row],[Descuento]])</f>
        <v>6480</v>
      </c>
    </row>
    <row r="4168" spans="1:13" x14ac:dyDescent="0.25">
      <c r="A4168" t="s">
        <v>4238</v>
      </c>
      <c r="B4168">
        <v>45819</v>
      </c>
      <c r="C4168" t="s">
        <v>45</v>
      </c>
      <c r="D4168" t="s">
        <v>63</v>
      </c>
      <c r="E4168" t="s">
        <v>15</v>
      </c>
      <c r="F4168" t="s">
        <v>16</v>
      </c>
      <c r="G4168">
        <v>33</v>
      </c>
      <c r="H4168" s="4">
        <v>50</v>
      </c>
      <c r="I4168" s="3">
        <v>0.1</v>
      </c>
      <c r="J4168" t="s">
        <v>72</v>
      </c>
      <c r="K4168" t="s">
        <v>60</v>
      </c>
      <c r="L4168" t="s">
        <v>37</v>
      </c>
      <c r="M4168" s="4">
        <f>+TablaVentas[[#This Row],[Cantidad]]*TablaVentas[[#This Row],[Precio_unitario]]*(1-TablaVentas[[#This Row],[Descuento]])</f>
        <v>1485</v>
      </c>
    </row>
    <row r="4169" spans="1:13" x14ac:dyDescent="0.25">
      <c r="A4169" t="s">
        <v>4239</v>
      </c>
      <c r="B4169">
        <v>46001</v>
      </c>
      <c r="C4169" t="s">
        <v>45</v>
      </c>
      <c r="D4169" t="s">
        <v>65</v>
      </c>
      <c r="E4169" t="s">
        <v>19</v>
      </c>
      <c r="F4169" t="s">
        <v>16</v>
      </c>
      <c r="G4169">
        <v>27</v>
      </c>
      <c r="H4169" s="4">
        <v>200</v>
      </c>
      <c r="I4169" s="3">
        <v>0.1</v>
      </c>
      <c r="J4169" t="s">
        <v>74</v>
      </c>
      <c r="K4169" t="s">
        <v>60</v>
      </c>
      <c r="L4169" t="s">
        <v>37</v>
      </c>
      <c r="M4169" s="4">
        <f>+TablaVentas[[#This Row],[Cantidad]]*TablaVentas[[#This Row],[Precio_unitario]]*(1-TablaVentas[[#This Row],[Descuento]])</f>
        <v>4860</v>
      </c>
    </row>
    <row r="4170" spans="1:13" x14ac:dyDescent="0.25">
      <c r="A4170" t="s">
        <v>4240</v>
      </c>
      <c r="B4170">
        <v>45711</v>
      </c>
      <c r="C4170" t="s">
        <v>45</v>
      </c>
      <c r="D4170" t="s">
        <v>65</v>
      </c>
      <c r="E4170" t="s">
        <v>19</v>
      </c>
      <c r="F4170" t="s">
        <v>16</v>
      </c>
      <c r="G4170">
        <v>15</v>
      </c>
      <c r="H4170" s="4">
        <v>200</v>
      </c>
      <c r="I4170" s="3">
        <v>0.1</v>
      </c>
      <c r="J4170" t="s">
        <v>74</v>
      </c>
      <c r="K4170" t="s">
        <v>59</v>
      </c>
      <c r="L4170" t="s">
        <v>34</v>
      </c>
      <c r="M4170" s="4">
        <f>+TablaVentas[[#This Row],[Cantidad]]*TablaVentas[[#This Row],[Precio_unitario]]*(1-TablaVentas[[#This Row],[Descuento]])</f>
        <v>2700</v>
      </c>
    </row>
    <row r="4171" spans="1:13" x14ac:dyDescent="0.25">
      <c r="A4171" t="s">
        <v>4241</v>
      </c>
      <c r="B4171">
        <v>45753</v>
      </c>
      <c r="C4171" t="s">
        <v>47</v>
      </c>
      <c r="D4171" t="s">
        <v>63</v>
      </c>
      <c r="E4171" t="s">
        <v>15</v>
      </c>
      <c r="F4171" t="s">
        <v>16</v>
      </c>
      <c r="G4171">
        <v>20</v>
      </c>
      <c r="H4171" s="4">
        <v>50</v>
      </c>
      <c r="I4171" s="3">
        <v>0.1</v>
      </c>
      <c r="J4171" t="s">
        <v>70</v>
      </c>
      <c r="K4171" t="s">
        <v>59</v>
      </c>
      <c r="L4171" t="s">
        <v>34</v>
      </c>
      <c r="M4171" s="4">
        <f>+TablaVentas[[#This Row],[Cantidad]]*TablaVentas[[#This Row],[Precio_unitario]]*(1-TablaVentas[[#This Row],[Descuento]])</f>
        <v>900</v>
      </c>
    </row>
    <row r="4172" spans="1:13" x14ac:dyDescent="0.25">
      <c r="A4172" t="s">
        <v>4242</v>
      </c>
      <c r="B4172">
        <v>45943</v>
      </c>
      <c r="C4172" t="s">
        <v>48</v>
      </c>
      <c r="D4172" t="s">
        <v>65</v>
      </c>
      <c r="E4172" t="s">
        <v>19</v>
      </c>
      <c r="F4172" t="s">
        <v>16</v>
      </c>
      <c r="G4172">
        <v>10</v>
      </c>
      <c r="H4172" s="4">
        <v>200</v>
      </c>
      <c r="I4172" s="3">
        <v>0.1</v>
      </c>
      <c r="J4172" t="s">
        <v>72</v>
      </c>
      <c r="K4172" t="s">
        <v>59</v>
      </c>
      <c r="L4172" t="s">
        <v>34</v>
      </c>
      <c r="M4172" s="4">
        <f>+TablaVentas[[#This Row],[Cantidad]]*TablaVentas[[#This Row],[Precio_unitario]]*(1-TablaVentas[[#This Row],[Descuento]])</f>
        <v>1800</v>
      </c>
    </row>
    <row r="4173" spans="1:13" x14ac:dyDescent="0.25">
      <c r="A4173" t="s">
        <v>4243</v>
      </c>
      <c r="B4173">
        <v>45946</v>
      </c>
      <c r="C4173" t="s">
        <v>47</v>
      </c>
      <c r="D4173" t="s">
        <v>63</v>
      </c>
      <c r="E4173" t="s">
        <v>15</v>
      </c>
      <c r="F4173" t="s">
        <v>16</v>
      </c>
      <c r="G4173">
        <v>15</v>
      </c>
      <c r="H4173" s="4">
        <v>50</v>
      </c>
      <c r="I4173" s="3">
        <v>0.1</v>
      </c>
      <c r="J4173" t="s">
        <v>72</v>
      </c>
      <c r="K4173" t="s">
        <v>58</v>
      </c>
      <c r="L4173" t="s">
        <v>30</v>
      </c>
      <c r="M4173" s="4">
        <f>+TablaVentas[[#This Row],[Cantidad]]*TablaVentas[[#This Row],[Precio_unitario]]*(1-TablaVentas[[#This Row],[Descuento]])</f>
        <v>675</v>
      </c>
    </row>
    <row r="4174" spans="1:13" x14ac:dyDescent="0.25">
      <c r="A4174" t="s">
        <v>4244</v>
      </c>
      <c r="B4174">
        <v>45962</v>
      </c>
      <c r="C4174" t="s">
        <v>46</v>
      </c>
      <c r="D4174" t="s">
        <v>64</v>
      </c>
      <c r="E4174" t="s">
        <v>17</v>
      </c>
      <c r="F4174" t="s">
        <v>18</v>
      </c>
      <c r="G4174">
        <v>26</v>
      </c>
      <c r="H4174" s="4">
        <v>1200</v>
      </c>
      <c r="I4174" s="3">
        <v>0.3</v>
      </c>
      <c r="J4174" t="s">
        <v>72</v>
      </c>
      <c r="K4174" t="s">
        <v>60</v>
      </c>
      <c r="L4174" t="s">
        <v>37</v>
      </c>
      <c r="M4174" s="4">
        <f>+TablaVentas[[#This Row],[Cantidad]]*TablaVentas[[#This Row],[Precio_unitario]]*(1-TablaVentas[[#This Row],[Descuento]])</f>
        <v>21840</v>
      </c>
    </row>
    <row r="4175" spans="1:13" x14ac:dyDescent="0.25">
      <c r="A4175" t="s">
        <v>4245</v>
      </c>
      <c r="B4175">
        <v>45749</v>
      </c>
      <c r="C4175" t="s">
        <v>45</v>
      </c>
      <c r="D4175" t="s">
        <v>63</v>
      </c>
      <c r="E4175" t="s">
        <v>15</v>
      </c>
      <c r="F4175" t="s">
        <v>16</v>
      </c>
      <c r="G4175">
        <v>37</v>
      </c>
      <c r="H4175" s="4">
        <v>50</v>
      </c>
      <c r="I4175" s="3">
        <v>0.1</v>
      </c>
      <c r="J4175" t="s">
        <v>70</v>
      </c>
      <c r="K4175" t="s">
        <v>62</v>
      </c>
      <c r="L4175" t="s">
        <v>57</v>
      </c>
      <c r="M4175" s="4">
        <f>+TablaVentas[[#This Row],[Cantidad]]*TablaVentas[[#This Row],[Precio_unitario]]*(1-TablaVentas[[#This Row],[Descuento]])</f>
        <v>1665</v>
      </c>
    </row>
    <row r="4176" spans="1:13" x14ac:dyDescent="0.25">
      <c r="A4176" t="s">
        <v>4246</v>
      </c>
      <c r="B4176">
        <v>45857</v>
      </c>
      <c r="C4176" t="s">
        <v>45</v>
      </c>
      <c r="D4176" t="s">
        <v>64</v>
      </c>
      <c r="E4176" t="s">
        <v>17</v>
      </c>
      <c r="F4176" t="s">
        <v>18</v>
      </c>
      <c r="G4176">
        <v>31</v>
      </c>
      <c r="H4176" s="4">
        <v>1200</v>
      </c>
      <c r="I4176" s="3">
        <v>0.3</v>
      </c>
      <c r="J4176" t="s">
        <v>70</v>
      </c>
      <c r="K4176" t="s">
        <v>60</v>
      </c>
      <c r="L4176" t="s">
        <v>37</v>
      </c>
      <c r="M4176" s="4">
        <f>+TablaVentas[[#This Row],[Cantidad]]*TablaVentas[[#This Row],[Precio_unitario]]*(1-TablaVentas[[#This Row],[Descuento]])</f>
        <v>26040</v>
      </c>
    </row>
    <row r="4177" spans="1:13" x14ac:dyDescent="0.25">
      <c r="A4177" t="s">
        <v>4247</v>
      </c>
      <c r="B4177">
        <v>45780</v>
      </c>
      <c r="C4177" t="s">
        <v>47</v>
      </c>
      <c r="D4177" t="s">
        <v>66</v>
      </c>
      <c r="E4177" t="s">
        <v>20</v>
      </c>
      <c r="F4177" t="s">
        <v>21</v>
      </c>
      <c r="G4177">
        <v>28</v>
      </c>
      <c r="H4177" s="4">
        <v>800</v>
      </c>
      <c r="I4177" s="3">
        <v>0.2</v>
      </c>
      <c r="J4177" t="s">
        <v>74</v>
      </c>
      <c r="K4177" t="s">
        <v>59</v>
      </c>
      <c r="L4177" t="s">
        <v>34</v>
      </c>
      <c r="M4177" s="4">
        <f>+TablaVentas[[#This Row],[Cantidad]]*TablaVentas[[#This Row],[Precio_unitario]]*(1-TablaVentas[[#This Row],[Descuento]])</f>
        <v>17920</v>
      </c>
    </row>
    <row r="4178" spans="1:13" x14ac:dyDescent="0.25">
      <c r="A4178" t="s">
        <v>4248</v>
      </c>
      <c r="B4178">
        <v>45784</v>
      </c>
      <c r="C4178" t="s">
        <v>45</v>
      </c>
      <c r="D4178" t="s">
        <v>66</v>
      </c>
      <c r="E4178" t="s">
        <v>20</v>
      </c>
      <c r="F4178" t="s">
        <v>21</v>
      </c>
      <c r="G4178">
        <v>16</v>
      </c>
      <c r="H4178" s="4">
        <v>800</v>
      </c>
      <c r="I4178" s="3">
        <v>0.2</v>
      </c>
      <c r="J4178" t="s">
        <v>74</v>
      </c>
      <c r="K4178" t="s">
        <v>59</v>
      </c>
      <c r="L4178" t="s">
        <v>34</v>
      </c>
      <c r="M4178" s="4">
        <f>+TablaVentas[[#This Row],[Cantidad]]*TablaVentas[[#This Row],[Precio_unitario]]*(1-TablaVentas[[#This Row],[Descuento]])</f>
        <v>10240</v>
      </c>
    </row>
    <row r="4179" spans="1:13" x14ac:dyDescent="0.25">
      <c r="A4179" t="s">
        <v>4249</v>
      </c>
      <c r="B4179">
        <v>45769</v>
      </c>
      <c r="C4179" t="s">
        <v>47</v>
      </c>
      <c r="D4179" t="s">
        <v>63</v>
      </c>
      <c r="E4179" t="s">
        <v>15</v>
      </c>
      <c r="F4179" t="s">
        <v>16</v>
      </c>
      <c r="G4179">
        <v>35</v>
      </c>
      <c r="H4179" s="4">
        <v>50</v>
      </c>
      <c r="I4179" s="3">
        <v>0.1</v>
      </c>
      <c r="J4179" t="s">
        <v>70</v>
      </c>
      <c r="K4179" t="s">
        <v>59</v>
      </c>
      <c r="L4179" t="s">
        <v>34</v>
      </c>
      <c r="M4179" s="4">
        <f>+TablaVentas[[#This Row],[Cantidad]]*TablaVentas[[#This Row],[Precio_unitario]]*(1-TablaVentas[[#This Row],[Descuento]])</f>
        <v>1575</v>
      </c>
    </row>
    <row r="4180" spans="1:13" x14ac:dyDescent="0.25">
      <c r="A4180" t="s">
        <v>4250</v>
      </c>
      <c r="B4180">
        <v>45913</v>
      </c>
      <c r="C4180" t="s">
        <v>46</v>
      </c>
      <c r="D4180" t="s">
        <v>66</v>
      </c>
      <c r="E4180" t="s">
        <v>20</v>
      </c>
      <c r="F4180" t="s">
        <v>21</v>
      </c>
      <c r="G4180">
        <v>10</v>
      </c>
      <c r="H4180" s="4">
        <v>800</v>
      </c>
      <c r="I4180" s="3">
        <v>0.2</v>
      </c>
      <c r="J4180" t="s">
        <v>74</v>
      </c>
      <c r="K4180" t="s">
        <v>62</v>
      </c>
      <c r="L4180" t="s">
        <v>57</v>
      </c>
      <c r="M4180" s="4">
        <f>+TablaVentas[[#This Row],[Cantidad]]*TablaVentas[[#This Row],[Precio_unitario]]*(1-TablaVentas[[#This Row],[Descuento]])</f>
        <v>6400</v>
      </c>
    </row>
    <row r="4181" spans="1:13" x14ac:dyDescent="0.25">
      <c r="A4181" t="s">
        <v>4251</v>
      </c>
      <c r="B4181">
        <v>45863</v>
      </c>
      <c r="C4181" t="s">
        <v>46</v>
      </c>
      <c r="D4181" t="s">
        <v>65</v>
      </c>
      <c r="E4181" t="s">
        <v>19</v>
      </c>
      <c r="F4181" t="s">
        <v>16</v>
      </c>
      <c r="G4181">
        <v>30</v>
      </c>
      <c r="H4181" s="4">
        <v>200</v>
      </c>
      <c r="I4181" s="3">
        <v>0.1</v>
      </c>
      <c r="J4181" t="s">
        <v>74</v>
      </c>
      <c r="K4181" t="s">
        <v>59</v>
      </c>
      <c r="L4181" t="s">
        <v>34</v>
      </c>
      <c r="M4181" s="4">
        <f>+TablaVentas[[#This Row],[Cantidad]]*TablaVentas[[#This Row],[Precio_unitario]]*(1-TablaVentas[[#This Row],[Descuento]])</f>
        <v>5400</v>
      </c>
    </row>
    <row r="4182" spans="1:13" x14ac:dyDescent="0.25">
      <c r="A4182" t="s">
        <v>4252</v>
      </c>
      <c r="B4182">
        <v>45666</v>
      </c>
      <c r="C4182" t="s">
        <v>47</v>
      </c>
      <c r="D4182" t="s">
        <v>66</v>
      </c>
      <c r="E4182" t="s">
        <v>20</v>
      </c>
      <c r="F4182" t="s">
        <v>21</v>
      </c>
      <c r="G4182">
        <v>28</v>
      </c>
      <c r="H4182" s="4">
        <v>800</v>
      </c>
      <c r="I4182" s="3">
        <v>0.2</v>
      </c>
      <c r="J4182" t="s">
        <v>72</v>
      </c>
      <c r="K4182" t="s">
        <v>59</v>
      </c>
      <c r="L4182" t="s">
        <v>34</v>
      </c>
      <c r="M4182" s="4">
        <f>+TablaVentas[[#This Row],[Cantidad]]*TablaVentas[[#This Row],[Precio_unitario]]*(1-TablaVentas[[#This Row],[Descuento]])</f>
        <v>17920</v>
      </c>
    </row>
    <row r="4183" spans="1:13" x14ac:dyDescent="0.25">
      <c r="A4183" t="s">
        <v>4253</v>
      </c>
      <c r="B4183">
        <v>46021</v>
      </c>
      <c r="C4183" t="s">
        <v>45</v>
      </c>
      <c r="D4183" t="s">
        <v>65</v>
      </c>
      <c r="E4183" t="s">
        <v>19</v>
      </c>
      <c r="F4183" t="s">
        <v>16</v>
      </c>
      <c r="G4183">
        <v>9</v>
      </c>
      <c r="H4183" s="4">
        <v>200</v>
      </c>
      <c r="I4183" s="3">
        <v>0.1</v>
      </c>
      <c r="J4183" t="s">
        <v>70</v>
      </c>
      <c r="K4183" t="s">
        <v>62</v>
      </c>
      <c r="L4183" t="s">
        <v>57</v>
      </c>
      <c r="M4183" s="4">
        <f>+TablaVentas[[#This Row],[Cantidad]]*TablaVentas[[#This Row],[Precio_unitario]]*(1-TablaVentas[[#This Row],[Descuento]])</f>
        <v>1620</v>
      </c>
    </row>
    <row r="4184" spans="1:13" x14ac:dyDescent="0.25">
      <c r="A4184" t="s">
        <v>4254</v>
      </c>
      <c r="B4184">
        <v>45868</v>
      </c>
      <c r="C4184" t="s">
        <v>46</v>
      </c>
      <c r="D4184" t="s">
        <v>66</v>
      </c>
      <c r="E4184" t="s">
        <v>20</v>
      </c>
      <c r="F4184" t="s">
        <v>21</v>
      </c>
      <c r="G4184">
        <v>14</v>
      </c>
      <c r="H4184" s="4">
        <v>800</v>
      </c>
      <c r="I4184" s="3">
        <v>0.2</v>
      </c>
      <c r="J4184" t="s">
        <v>74</v>
      </c>
      <c r="K4184" t="s">
        <v>60</v>
      </c>
      <c r="L4184" t="s">
        <v>37</v>
      </c>
      <c r="M4184" s="4">
        <f>+TablaVentas[[#This Row],[Cantidad]]*TablaVentas[[#This Row],[Precio_unitario]]*(1-TablaVentas[[#This Row],[Descuento]])</f>
        <v>8960</v>
      </c>
    </row>
    <row r="4185" spans="1:13" x14ac:dyDescent="0.25">
      <c r="A4185" t="s">
        <v>4255</v>
      </c>
      <c r="B4185">
        <v>45942</v>
      </c>
      <c r="C4185" t="s">
        <v>46</v>
      </c>
      <c r="D4185" t="s">
        <v>64</v>
      </c>
      <c r="E4185" t="s">
        <v>17</v>
      </c>
      <c r="F4185" t="s">
        <v>18</v>
      </c>
      <c r="G4185">
        <v>24</v>
      </c>
      <c r="H4185" s="4">
        <v>1200</v>
      </c>
      <c r="I4185" s="3">
        <v>0.3</v>
      </c>
      <c r="J4185" t="s">
        <v>72</v>
      </c>
      <c r="K4185" t="s">
        <v>62</v>
      </c>
      <c r="L4185" t="s">
        <v>57</v>
      </c>
      <c r="M4185" s="4">
        <f>+TablaVentas[[#This Row],[Cantidad]]*TablaVentas[[#This Row],[Precio_unitario]]*(1-TablaVentas[[#This Row],[Descuento]])</f>
        <v>20160</v>
      </c>
    </row>
    <row r="4186" spans="1:13" x14ac:dyDescent="0.25">
      <c r="A4186" t="s">
        <v>4256</v>
      </c>
      <c r="B4186">
        <v>45909</v>
      </c>
      <c r="C4186" t="s">
        <v>47</v>
      </c>
      <c r="D4186" t="s">
        <v>64</v>
      </c>
      <c r="E4186" t="s">
        <v>17</v>
      </c>
      <c r="F4186" t="s">
        <v>18</v>
      </c>
      <c r="G4186">
        <v>32</v>
      </c>
      <c r="H4186" s="4">
        <v>1200</v>
      </c>
      <c r="I4186" s="3">
        <v>0.3</v>
      </c>
      <c r="J4186" t="s">
        <v>74</v>
      </c>
      <c r="K4186" t="s">
        <v>61</v>
      </c>
      <c r="L4186" t="s">
        <v>56</v>
      </c>
      <c r="M4186" s="4">
        <f>+TablaVentas[[#This Row],[Cantidad]]*TablaVentas[[#This Row],[Precio_unitario]]*(1-TablaVentas[[#This Row],[Descuento]])</f>
        <v>26880</v>
      </c>
    </row>
    <row r="4187" spans="1:13" x14ac:dyDescent="0.25">
      <c r="A4187" t="s">
        <v>4257</v>
      </c>
      <c r="B4187">
        <v>45706</v>
      </c>
      <c r="C4187" t="s">
        <v>46</v>
      </c>
      <c r="D4187" t="s">
        <v>64</v>
      </c>
      <c r="E4187" t="s">
        <v>17</v>
      </c>
      <c r="F4187" t="s">
        <v>18</v>
      </c>
      <c r="G4187">
        <v>5</v>
      </c>
      <c r="H4187" s="4">
        <v>1200</v>
      </c>
      <c r="I4187" s="3">
        <v>0.3</v>
      </c>
      <c r="J4187" t="s">
        <v>72</v>
      </c>
      <c r="K4187" t="s">
        <v>60</v>
      </c>
      <c r="L4187" t="s">
        <v>37</v>
      </c>
      <c r="M4187" s="4">
        <f>+TablaVentas[[#This Row],[Cantidad]]*TablaVentas[[#This Row],[Precio_unitario]]*(1-TablaVentas[[#This Row],[Descuento]])</f>
        <v>4200</v>
      </c>
    </row>
    <row r="4188" spans="1:13" x14ac:dyDescent="0.25">
      <c r="A4188" t="s">
        <v>4258</v>
      </c>
      <c r="B4188">
        <v>45832</v>
      </c>
      <c r="C4188" t="s">
        <v>48</v>
      </c>
      <c r="D4188" t="s">
        <v>65</v>
      </c>
      <c r="E4188" t="s">
        <v>19</v>
      </c>
      <c r="F4188" t="s">
        <v>16</v>
      </c>
      <c r="G4188">
        <v>35</v>
      </c>
      <c r="H4188" s="4">
        <v>200</v>
      </c>
      <c r="I4188" s="3">
        <v>0.1</v>
      </c>
      <c r="J4188" t="s">
        <v>70</v>
      </c>
      <c r="K4188" t="s">
        <v>58</v>
      </c>
      <c r="L4188" t="s">
        <v>30</v>
      </c>
      <c r="M4188" s="4">
        <f>+TablaVentas[[#This Row],[Cantidad]]*TablaVentas[[#This Row],[Precio_unitario]]*(1-TablaVentas[[#This Row],[Descuento]])</f>
        <v>6300</v>
      </c>
    </row>
    <row r="4189" spans="1:13" x14ac:dyDescent="0.25">
      <c r="A4189" t="s">
        <v>4259</v>
      </c>
      <c r="B4189">
        <v>45802</v>
      </c>
      <c r="C4189" t="s">
        <v>48</v>
      </c>
      <c r="D4189" t="s">
        <v>64</v>
      </c>
      <c r="E4189" t="s">
        <v>17</v>
      </c>
      <c r="F4189" t="s">
        <v>18</v>
      </c>
      <c r="G4189">
        <v>34</v>
      </c>
      <c r="H4189" s="4">
        <v>1200</v>
      </c>
      <c r="I4189" s="3">
        <v>0.3</v>
      </c>
      <c r="J4189" t="s">
        <v>72</v>
      </c>
      <c r="K4189" t="s">
        <v>58</v>
      </c>
      <c r="L4189" t="s">
        <v>30</v>
      </c>
      <c r="M4189" s="4">
        <f>+TablaVentas[[#This Row],[Cantidad]]*TablaVentas[[#This Row],[Precio_unitario]]*(1-TablaVentas[[#This Row],[Descuento]])</f>
        <v>28560</v>
      </c>
    </row>
    <row r="4190" spans="1:13" x14ac:dyDescent="0.25">
      <c r="A4190" t="s">
        <v>4260</v>
      </c>
      <c r="B4190">
        <v>45691</v>
      </c>
      <c r="C4190" t="s">
        <v>48</v>
      </c>
      <c r="D4190" t="s">
        <v>64</v>
      </c>
      <c r="E4190" t="s">
        <v>17</v>
      </c>
      <c r="F4190" t="s">
        <v>18</v>
      </c>
      <c r="G4190">
        <v>7</v>
      </c>
      <c r="H4190" s="4">
        <v>1200</v>
      </c>
      <c r="I4190" s="3">
        <v>0.3</v>
      </c>
      <c r="J4190" t="s">
        <v>74</v>
      </c>
      <c r="K4190" t="s">
        <v>62</v>
      </c>
      <c r="L4190" t="s">
        <v>57</v>
      </c>
      <c r="M4190" s="4">
        <f>+TablaVentas[[#This Row],[Cantidad]]*TablaVentas[[#This Row],[Precio_unitario]]*(1-TablaVentas[[#This Row],[Descuento]])</f>
        <v>5880</v>
      </c>
    </row>
    <row r="4191" spans="1:13" x14ac:dyDescent="0.25">
      <c r="A4191" t="s">
        <v>4261</v>
      </c>
      <c r="B4191">
        <v>45953</v>
      </c>
      <c r="C4191" t="s">
        <v>46</v>
      </c>
      <c r="D4191" t="s">
        <v>65</v>
      </c>
      <c r="E4191" t="s">
        <v>19</v>
      </c>
      <c r="F4191" t="s">
        <v>16</v>
      </c>
      <c r="G4191">
        <v>36</v>
      </c>
      <c r="H4191" s="4">
        <v>200</v>
      </c>
      <c r="I4191" s="3">
        <v>0.1</v>
      </c>
      <c r="J4191" t="s">
        <v>74</v>
      </c>
      <c r="K4191" t="s">
        <v>58</v>
      </c>
      <c r="L4191" t="s">
        <v>30</v>
      </c>
      <c r="M4191" s="4">
        <f>+TablaVentas[[#This Row],[Cantidad]]*TablaVentas[[#This Row],[Precio_unitario]]*(1-TablaVentas[[#This Row],[Descuento]])</f>
        <v>6480</v>
      </c>
    </row>
    <row r="4192" spans="1:13" x14ac:dyDescent="0.25">
      <c r="A4192" t="s">
        <v>4262</v>
      </c>
      <c r="B4192">
        <v>45788</v>
      </c>
      <c r="C4192" t="s">
        <v>47</v>
      </c>
      <c r="D4192" t="s">
        <v>64</v>
      </c>
      <c r="E4192" t="s">
        <v>17</v>
      </c>
      <c r="F4192" t="s">
        <v>18</v>
      </c>
      <c r="G4192">
        <v>33</v>
      </c>
      <c r="H4192" s="4">
        <v>1200</v>
      </c>
      <c r="I4192" s="3">
        <v>0.3</v>
      </c>
      <c r="J4192" t="s">
        <v>70</v>
      </c>
      <c r="K4192" t="s">
        <v>61</v>
      </c>
      <c r="L4192" t="s">
        <v>56</v>
      </c>
      <c r="M4192" s="4">
        <f>+TablaVentas[[#This Row],[Cantidad]]*TablaVentas[[#This Row],[Precio_unitario]]*(1-TablaVentas[[#This Row],[Descuento]])</f>
        <v>27720</v>
      </c>
    </row>
    <row r="4193" spans="1:13" x14ac:dyDescent="0.25">
      <c r="A4193" t="s">
        <v>4263</v>
      </c>
      <c r="B4193">
        <v>45745</v>
      </c>
      <c r="C4193" t="s">
        <v>45</v>
      </c>
      <c r="D4193" t="s">
        <v>65</v>
      </c>
      <c r="E4193" t="s">
        <v>19</v>
      </c>
      <c r="F4193" t="s">
        <v>16</v>
      </c>
      <c r="G4193">
        <v>38</v>
      </c>
      <c r="H4193" s="4">
        <v>200</v>
      </c>
      <c r="I4193" s="3">
        <v>0.1</v>
      </c>
      <c r="J4193" t="s">
        <v>74</v>
      </c>
      <c r="K4193" t="s">
        <v>59</v>
      </c>
      <c r="L4193" t="s">
        <v>34</v>
      </c>
      <c r="M4193" s="4">
        <f>+TablaVentas[[#This Row],[Cantidad]]*TablaVentas[[#This Row],[Precio_unitario]]*(1-TablaVentas[[#This Row],[Descuento]])</f>
        <v>6840</v>
      </c>
    </row>
    <row r="4194" spans="1:13" x14ac:dyDescent="0.25">
      <c r="A4194" t="s">
        <v>4264</v>
      </c>
      <c r="B4194">
        <v>45666</v>
      </c>
      <c r="C4194" t="s">
        <v>45</v>
      </c>
      <c r="D4194" t="s">
        <v>64</v>
      </c>
      <c r="E4194" t="s">
        <v>17</v>
      </c>
      <c r="F4194" t="s">
        <v>18</v>
      </c>
      <c r="G4194">
        <v>36</v>
      </c>
      <c r="H4194" s="4">
        <v>1200</v>
      </c>
      <c r="I4194" s="3">
        <v>0.3</v>
      </c>
      <c r="J4194" t="s">
        <v>74</v>
      </c>
      <c r="K4194" t="s">
        <v>58</v>
      </c>
      <c r="L4194" t="s">
        <v>30</v>
      </c>
      <c r="M4194" s="4">
        <f>+TablaVentas[[#This Row],[Cantidad]]*TablaVentas[[#This Row],[Precio_unitario]]*(1-TablaVentas[[#This Row],[Descuento]])</f>
        <v>30239.999999999996</v>
      </c>
    </row>
    <row r="4195" spans="1:13" x14ac:dyDescent="0.25">
      <c r="A4195" t="s">
        <v>4265</v>
      </c>
      <c r="B4195">
        <v>45838</v>
      </c>
      <c r="C4195" t="s">
        <v>45</v>
      </c>
      <c r="D4195" t="s">
        <v>65</v>
      </c>
      <c r="E4195" t="s">
        <v>19</v>
      </c>
      <c r="F4195" t="s">
        <v>16</v>
      </c>
      <c r="G4195">
        <v>31</v>
      </c>
      <c r="H4195" s="4">
        <v>200</v>
      </c>
      <c r="I4195" s="3">
        <v>0.1</v>
      </c>
      <c r="J4195" t="s">
        <v>70</v>
      </c>
      <c r="K4195" t="s">
        <v>58</v>
      </c>
      <c r="L4195" t="s">
        <v>30</v>
      </c>
      <c r="M4195" s="4">
        <f>+TablaVentas[[#This Row],[Cantidad]]*TablaVentas[[#This Row],[Precio_unitario]]*(1-TablaVentas[[#This Row],[Descuento]])</f>
        <v>5580</v>
      </c>
    </row>
    <row r="4196" spans="1:13" x14ac:dyDescent="0.25">
      <c r="A4196" t="s">
        <v>4266</v>
      </c>
      <c r="B4196">
        <v>45795</v>
      </c>
      <c r="C4196" t="s">
        <v>48</v>
      </c>
      <c r="D4196" t="s">
        <v>64</v>
      </c>
      <c r="E4196" t="s">
        <v>17</v>
      </c>
      <c r="F4196" t="s">
        <v>18</v>
      </c>
      <c r="G4196">
        <v>6</v>
      </c>
      <c r="H4196" s="4">
        <v>1200</v>
      </c>
      <c r="I4196" s="3">
        <v>0.3</v>
      </c>
      <c r="J4196" t="s">
        <v>72</v>
      </c>
      <c r="K4196" t="s">
        <v>62</v>
      </c>
      <c r="L4196" t="s">
        <v>57</v>
      </c>
      <c r="M4196" s="4">
        <f>+TablaVentas[[#This Row],[Cantidad]]*TablaVentas[[#This Row],[Precio_unitario]]*(1-TablaVentas[[#This Row],[Descuento]])</f>
        <v>5040</v>
      </c>
    </row>
    <row r="4197" spans="1:13" x14ac:dyDescent="0.25">
      <c r="A4197" t="s">
        <v>4267</v>
      </c>
      <c r="B4197">
        <v>45891</v>
      </c>
      <c r="C4197" t="s">
        <v>48</v>
      </c>
      <c r="D4197" t="s">
        <v>63</v>
      </c>
      <c r="E4197" t="s">
        <v>15</v>
      </c>
      <c r="F4197" t="s">
        <v>16</v>
      </c>
      <c r="G4197">
        <v>34</v>
      </c>
      <c r="H4197" s="4">
        <v>50</v>
      </c>
      <c r="I4197" s="3">
        <v>0.1</v>
      </c>
      <c r="J4197" t="s">
        <v>70</v>
      </c>
      <c r="K4197" t="s">
        <v>62</v>
      </c>
      <c r="L4197" t="s">
        <v>57</v>
      </c>
      <c r="M4197" s="4">
        <f>+TablaVentas[[#This Row],[Cantidad]]*TablaVentas[[#This Row],[Precio_unitario]]*(1-TablaVentas[[#This Row],[Descuento]])</f>
        <v>1530</v>
      </c>
    </row>
    <row r="4198" spans="1:13" x14ac:dyDescent="0.25">
      <c r="A4198" t="s">
        <v>4268</v>
      </c>
      <c r="B4198">
        <v>45686</v>
      </c>
      <c r="C4198" t="s">
        <v>47</v>
      </c>
      <c r="D4198" t="s">
        <v>63</v>
      </c>
      <c r="E4198" t="s">
        <v>15</v>
      </c>
      <c r="F4198" t="s">
        <v>16</v>
      </c>
      <c r="G4198">
        <v>40</v>
      </c>
      <c r="H4198" s="4">
        <v>50</v>
      </c>
      <c r="I4198" s="3">
        <v>0.1</v>
      </c>
      <c r="J4198" t="s">
        <v>72</v>
      </c>
      <c r="K4198" t="s">
        <v>62</v>
      </c>
      <c r="L4198" t="s">
        <v>57</v>
      </c>
      <c r="M4198" s="4">
        <f>+TablaVentas[[#This Row],[Cantidad]]*TablaVentas[[#This Row],[Precio_unitario]]*(1-TablaVentas[[#This Row],[Descuento]])</f>
        <v>1800</v>
      </c>
    </row>
    <row r="4199" spans="1:13" x14ac:dyDescent="0.25">
      <c r="A4199" t="s">
        <v>4269</v>
      </c>
      <c r="B4199">
        <v>45766</v>
      </c>
      <c r="C4199" t="s">
        <v>48</v>
      </c>
      <c r="D4199" t="s">
        <v>65</v>
      </c>
      <c r="E4199" t="s">
        <v>19</v>
      </c>
      <c r="F4199" t="s">
        <v>16</v>
      </c>
      <c r="G4199">
        <v>35</v>
      </c>
      <c r="H4199" s="4">
        <v>200</v>
      </c>
      <c r="I4199" s="3">
        <v>0.1</v>
      </c>
      <c r="J4199" t="s">
        <v>74</v>
      </c>
      <c r="K4199" t="s">
        <v>62</v>
      </c>
      <c r="L4199" t="s">
        <v>57</v>
      </c>
      <c r="M4199" s="4">
        <f>+TablaVentas[[#This Row],[Cantidad]]*TablaVentas[[#This Row],[Precio_unitario]]*(1-TablaVentas[[#This Row],[Descuento]])</f>
        <v>6300</v>
      </c>
    </row>
    <row r="4200" spans="1:13" x14ac:dyDescent="0.25">
      <c r="A4200" t="s">
        <v>4270</v>
      </c>
      <c r="B4200">
        <v>45733</v>
      </c>
      <c r="C4200" t="s">
        <v>46</v>
      </c>
      <c r="D4200" t="s">
        <v>65</v>
      </c>
      <c r="E4200" t="s">
        <v>19</v>
      </c>
      <c r="F4200" t="s">
        <v>16</v>
      </c>
      <c r="G4200">
        <v>20</v>
      </c>
      <c r="H4200" s="4">
        <v>200</v>
      </c>
      <c r="I4200" s="3">
        <v>0.1</v>
      </c>
      <c r="J4200" t="s">
        <v>72</v>
      </c>
      <c r="K4200" t="s">
        <v>58</v>
      </c>
      <c r="L4200" t="s">
        <v>30</v>
      </c>
      <c r="M4200" s="4">
        <f>+TablaVentas[[#This Row],[Cantidad]]*TablaVentas[[#This Row],[Precio_unitario]]*(1-TablaVentas[[#This Row],[Descuento]])</f>
        <v>3600</v>
      </c>
    </row>
    <row r="4201" spans="1:13" x14ac:dyDescent="0.25">
      <c r="A4201" t="s">
        <v>4271</v>
      </c>
      <c r="B4201">
        <v>45756</v>
      </c>
      <c r="C4201" t="s">
        <v>48</v>
      </c>
      <c r="D4201" t="s">
        <v>65</v>
      </c>
      <c r="E4201" t="s">
        <v>19</v>
      </c>
      <c r="F4201" t="s">
        <v>16</v>
      </c>
      <c r="G4201">
        <v>9</v>
      </c>
      <c r="H4201" s="4">
        <v>200</v>
      </c>
      <c r="I4201" s="3">
        <v>0.1</v>
      </c>
      <c r="J4201" t="s">
        <v>74</v>
      </c>
      <c r="K4201" t="s">
        <v>59</v>
      </c>
      <c r="L4201" t="s">
        <v>34</v>
      </c>
      <c r="M4201" s="4">
        <f>+TablaVentas[[#This Row],[Cantidad]]*TablaVentas[[#This Row],[Precio_unitario]]*(1-TablaVentas[[#This Row],[Descuento]])</f>
        <v>1620</v>
      </c>
    </row>
    <row r="4202" spans="1:13" x14ac:dyDescent="0.25">
      <c r="A4202" t="s">
        <v>4272</v>
      </c>
      <c r="B4202">
        <v>45914</v>
      </c>
      <c r="C4202" t="s">
        <v>46</v>
      </c>
      <c r="D4202" t="s">
        <v>66</v>
      </c>
      <c r="E4202" t="s">
        <v>20</v>
      </c>
      <c r="F4202" t="s">
        <v>21</v>
      </c>
      <c r="G4202">
        <v>35</v>
      </c>
      <c r="H4202" s="4">
        <v>800</v>
      </c>
      <c r="I4202" s="3">
        <v>0.2</v>
      </c>
      <c r="J4202" t="s">
        <v>74</v>
      </c>
      <c r="K4202" t="s">
        <v>60</v>
      </c>
      <c r="L4202" t="s">
        <v>37</v>
      </c>
      <c r="M4202" s="4">
        <f>+TablaVentas[[#This Row],[Cantidad]]*TablaVentas[[#This Row],[Precio_unitario]]*(1-TablaVentas[[#This Row],[Descuento]])</f>
        <v>22400</v>
      </c>
    </row>
    <row r="4203" spans="1:13" x14ac:dyDescent="0.25">
      <c r="A4203" t="s">
        <v>4273</v>
      </c>
      <c r="B4203">
        <v>45967</v>
      </c>
      <c r="C4203" t="s">
        <v>46</v>
      </c>
      <c r="D4203" t="s">
        <v>65</v>
      </c>
      <c r="E4203" t="s">
        <v>19</v>
      </c>
      <c r="F4203" t="s">
        <v>16</v>
      </c>
      <c r="G4203">
        <v>37</v>
      </c>
      <c r="H4203" s="4">
        <v>200</v>
      </c>
      <c r="I4203" s="3">
        <v>0.1</v>
      </c>
      <c r="J4203" t="s">
        <v>70</v>
      </c>
      <c r="K4203" t="s">
        <v>60</v>
      </c>
      <c r="L4203" t="s">
        <v>37</v>
      </c>
      <c r="M4203" s="4">
        <f>+TablaVentas[[#This Row],[Cantidad]]*TablaVentas[[#This Row],[Precio_unitario]]*(1-TablaVentas[[#This Row],[Descuento]])</f>
        <v>6660</v>
      </c>
    </row>
    <row r="4204" spans="1:13" x14ac:dyDescent="0.25">
      <c r="A4204" t="s">
        <v>4274</v>
      </c>
      <c r="B4204">
        <v>45978</v>
      </c>
      <c r="C4204" t="s">
        <v>47</v>
      </c>
      <c r="D4204" t="s">
        <v>66</v>
      </c>
      <c r="E4204" t="s">
        <v>20</v>
      </c>
      <c r="F4204" t="s">
        <v>21</v>
      </c>
      <c r="G4204">
        <v>27</v>
      </c>
      <c r="H4204" s="4">
        <v>800</v>
      </c>
      <c r="I4204" s="3">
        <v>0.2</v>
      </c>
      <c r="J4204" t="s">
        <v>70</v>
      </c>
      <c r="K4204" t="s">
        <v>58</v>
      </c>
      <c r="L4204" t="s">
        <v>30</v>
      </c>
      <c r="M4204" s="4">
        <f>+TablaVentas[[#This Row],[Cantidad]]*TablaVentas[[#This Row],[Precio_unitario]]*(1-TablaVentas[[#This Row],[Descuento]])</f>
        <v>17280</v>
      </c>
    </row>
    <row r="4205" spans="1:13" x14ac:dyDescent="0.25">
      <c r="A4205" t="s">
        <v>4275</v>
      </c>
      <c r="B4205">
        <v>45994</v>
      </c>
      <c r="C4205" t="s">
        <v>45</v>
      </c>
      <c r="D4205" t="s">
        <v>63</v>
      </c>
      <c r="E4205" t="s">
        <v>15</v>
      </c>
      <c r="F4205" t="s">
        <v>16</v>
      </c>
      <c r="G4205">
        <v>11</v>
      </c>
      <c r="H4205" s="4">
        <v>50</v>
      </c>
      <c r="I4205" s="3">
        <v>0.1</v>
      </c>
      <c r="J4205" t="s">
        <v>72</v>
      </c>
      <c r="K4205" t="s">
        <v>58</v>
      </c>
      <c r="L4205" t="s">
        <v>30</v>
      </c>
      <c r="M4205" s="4">
        <f>+TablaVentas[[#This Row],[Cantidad]]*TablaVentas[[#This Row],[Precio_unitario]]*(1-TablaVentas[[#This Row],[Descuento]])</f>
        <v>495</v>
      </c>
    </row>
    <row r="4206" spans="1:13" x14ac:dyDescent="0.25">
      <c r="A4206" t="s">
        <v>4276</v>
      </c>
      <c r="B4206">
        <v>46019</v>
      </c>
      <c r="C4206" t="s">
        <v>47</v>
      </c>
      <c r="D4206" t="s">
        <v>66</v>
      </c>
      <c r="E4206" t="s">
        <v>20</v>
      </c>
      <c r="F4206" t="s">
        <v>21</v>
      </c>
      <c r="G4206">
        <v>11</v>
      </c>
      <c r="H4206" s="4">
        <v>800</v>
      </c>
      <c r="I4206" s="3">
        <v>0.2</v>
      </c>
      <c r="J4206" t="s">
        <v>74</v>
      </c>
      <c r="K4206" t="s">
        <v>62</v>
      </c>
      <c r="L4206" t="s">
        <v>57</v>
      </c>
      <c r="M4206" s="4">
        <f>+TablaVentas[[#This Row],[Cantidad]]*TablaVentas[[#This Row],[Precio_unitario]]*(1-TablaVentas[[#This Row],[Descuento]])</f>
        <v>7040</v>
      </c>
    </row>
    <row r="4207" spans="1:13" x14ac:dyDescent="0.25">
      <c r="A4207" t="s">
        <v>4277</v>
      </c>
      <c r="B4207">
        <v>45771</v>
      </c>
      <c r="C4207" t="s">
        <v>46</v>
      </c>
      <c r="D4207" t="s">
        <v>63</v>
      </c>
      <c r="E4207" t="s">
        <v>15</v>
      </c>
      <c r="F4207" t="s">
        <v>16</v>
      </c>
      <c r="G4207">
        <v>36</v>
      </c>
      <c r="H4207" s="4">
        <v>50</v>
      </c>
      <c r="I4207" s="3">
        <v>0.1</v>
      </c>
      <c r="J4207" t="s">
        <v>74</v>
      </c>
      <c r="K4207" t="s">
        <v>59</v>
      </c>
      <c r="L4207" t="s">
        <v>34</v>
      </c>
      <c r="M4207" s="4">
        <f>+TablaVentas[[#This Row],[Cantidad]]*TablaVentas[[#This Row],[Precio_unitario]]*(1-TablaVentas[[#This Row],[Descuento]])</f>
        <v>1620</v>
      </c>
    </row>
    <row r="4208" spans="1:13" x14ac:dyDescent="0.25">
      <c r="A4208" t="s">
        <v>4278</v>
      </c>
      <c r="B4208">
        <v>45746</v>
      </c>
      <c r="C4208" t="s">
        <v>47</v>
      </c>
      <c r="D4208" t="s">
        <v>66</v>
      </c>
      <c r="E4208" t="s">
        <v>20</v>
      </c>
      <c r="F4208" t="s">
        <v>21</v>
      </c>
      <c r="G4208">
        <v>20</v>
      </c>
      <c r="H4208" s="4">
        <v>800</v>
      </c>
      <c r="I4208" s="3">
        <v>0.2</v>
      </c>
      <c r="J4208" t="s">
        <v>74</v>
      </c>
      <c r="K4208" t="s">
        <v>58</v>
      </c>
      <c r="L4208" t="s">
        <v>30</v>
      </c>
      <c r="M4208" s="4">
        <f>+TablaVentas[[#This Row],[Cantidad]]*TablaVentas[[#This Row],[Precio_unitario]]*(1-TablaVentas[[#This Row],[Descuento]])</f>
        <v>12800</v>
      </c>
    </row>
    <row r="4209" spans="1:13" x14ac:dyDescent="0.25">
      <c r="A4209" t="s">
        <v>4279</v>
      </c>
      <c r="B4209">
        <v>45999</v>
      </c>
      <c r="C4209" t="s">
        <v>45</v>
      </c>
      <c r="D4209" t="s">
        <v>65</v>
      </c>
      <c r="E4209" t="s">
        <v>19</v>
      </c>
      <c r="F4209" t="s">
        <v>16</v>
      </c>
      <c r="G4209">
        <v>24</v>
      </c>
      <c r="H4209" s="4">
        <v>200</v>
      </c>
      <c r="I4209" s="3">
        <v>0.1</v>
      </c>
      <c r="J4209" t="s">
        <v>74</v>
      </c>
      <c r="K4209" t="s">
        <v>61</v>
      </c>
      <c r="L4209" t="s">
        <v>56</v>
      </c>
      <c r="M4209" s="4">
        <f>+TablaVentas[[#This Row],[Cantidad]]*TablaVentas[[#This Row],[Precio_unitario]]*(1-TablaVentas[[#This Row],[Descuento]])</f>
        <v>4320</v>
      </c>
    </row>
    <row r="4210" spans="1:13" x14ac:dyDescent="0.25">
      <c r="A4210" t="s">
        <v>4280</v>
      </c>
      <c r="B4210">
        <v>45675</v>
      </c>
      <c r="C4210" t="s">
        <v>46</v>
      </c>
      <c r="D4210" t="s">
        <v>66</v>
      </c>
      <c r="E4210" t="s">
        <v>20</v>
      </c>
      <c r="F4210" t="s">
        <v>21</v>
      </c>
      <c r="G4210">
        <v>27</v>
      </c>
      <c r="H4210" s="4">
        <v>800</v>
      </c>
      <c r="I4210" s="3">
        <v>0.2</v>
      </c>
      <c r="J4210" t="s">
        <v>72</v>
      </c>
      <c r="K4210" t="s">
        <v>59</v>
      </c>
      <c r="L4210" t="s">
        <v>34</v>
      </c>
      <c r="M4210" s="4">
        <f>+TablaVentas[[#This Row],[Cantidad]]*TablaVentas[[#This Row],[Precio_unitario]]*(1-TablaVentas[[#This Row],[Descuento]])</f>
        <v>17280</v>
      </c>
    </row>
    <row r="4211" spans="1:13" x14ac:dyDescent="0.25">
      <c r="A4211" t="s">
        <v>4281</v>
      </c>
      <c r="B4211">
        <v>45803</v>
      </c>
      <c r="C4211" t="s">
        <v>46</v>
      </c>
      <c r="D4211" t="s">
        <v>63</v>
      </c>
      <c r="E4211" t="s">
        <v>15</v>
      </c>
      <c r="F4211" t="s">
        <v>16</v>
      </c>
      <c r="G4211">
        <v>29</v>
      </c>
      <c r="H4211" s="4">
        <v>50</v>
      </c>
      <c r="I4211" s="3">
        <v>0.1</v>
      </c>
      <c r="J4211" t="s">
        <v>70</v>
      </c>
      <c r="K4211" t="s">
        <v>58</v>
      </c>
      <c r="L4211" t="s">
        <v>30</v>
      </c>
      <c r="M4211" s="4">
        <f>+TablaVentas[[#This Row],[Cantidad]]*TablaVentas[[#This Row],[Precio_unitario]]*(1-TablaVentas[[#This Row],[Descuento]])</f>
        <v>1305</v>
      </c>
    </row>
    <row r="4212" spans="1:13" x14ac:dyDescent="0.25">
      <c r="A4212" t="s">
        <v>4282</v>
      </c>
      <c r="B4212">
        <v>45810</v>
      </c>
      <c r="C4212" t="s">
        <v>47</v>
      </c>
      <c r="D4212" t="s">
        <v>63</v>
      </c>
      <c r="E4212" t="s">
        <v>15</v>
      </c>
      <c r="F4212" t="s">
        <v>16</v>
      </c>
      <c r="G4212">
        <v>12</v>
      </c>
      <c r="H4212" s="4">
        <v>50</v>
      </c>
      <c r="I4212" s="3">
        <v>0.1</v>
      </c>
      <c r="J4212" t="s">
        <v>72</v>
      </c>
      <c r="K4212" t="s">
        <v>62</v>
      </c>
      <c r="L4212" t="s">
        <v>57</v>
      </c>
      <c r="M4212" s="4">
        <f>+TablaVentas[[#This Row],[Cantidad]]*TablaVentas[[#This Row],[Precio_unitario]]*(1-TablaVentas[[#This Row],[Descuento]])</f>
        <v>540</v>
      </c>
    </row>
    <row r="4213" spans="1:13" x14ac:dyDescent="0.25">
      <c r="A4213" t="s">
        <v>4283</v>
      </c>
      <c r="B4213">
        <v>45903</v>
      </c>
      <c r="C4213" t="s">
        <v>47</v>
      </c>
      <c r="D4213" t="s">
        <v>66</v>
      </c>
      <c r="E4213" t="s">
        <v>20</v>
      </c>
      <c r="F4213" t="s">
        <v>21</v>
      </c>
      <c r="G4213">
        <v>32</v>
      </c>
      <c r="H4213" s="4">
        <v>800</v>
      </c>
      <c r="I4213" s="3">
        <v>0.2</v>
      </c>
      <c r="J4213" t="s">
        <v>70</v>
      </c>
      <c r="K4213" t="s">
        <v>60</v>
      </c>
      <c r="L4213" t="s">
        <v>37</v>
      </c>
      <c r="M4213" s="4">
        <f>+TablaVentas[[#This Row],[Cantidad]]*TablaVentas[[#This Row],[Precio_unitario]]*(1-TablaVentas[[#This Row],[Descuento]])</f>
        <v>20480</v>
      </c>
    </row>
    <row r="4214" spans="1:13" x14ac:dyDescent="0.25">
      <c r="A4214" t="s">
        <v>4284</v>
      </c>
      <c r="B4214">
        <v>45940</v>
      </c>
      <c r="C4214" t="s">
        <v>46</v>
      </c>
      <c r="D4214" t="s">
        <v>64</v>
      </c>
      <c r="E4214" t="s">
        <v>17</v>
      </c>
      <c r="F4214" t="s">
        <v>18</v>
      </c>
      <c r="G4214">
        <v>43</v>
      </c>
      <c r="H4214" s="4">
        <v>1200</v>
      </c>
      <c r="I4214" s="3">
        <v>0.3</v>
      </c>
      <c r="J4214" t="s">
        <v>70</v>
      </c>
      <c r="K4214" t="s">
        <v>58</v>
      </c>
      <c r="L4214" t="s">
        <v>30</v>
      </c>
      <c r="M4214" s="4">
        <f>+TablaVentas[[#This Row],[Cantidad]]*TablaVentas[[#This Row],[Precio_unitario]]*(1-TablaVentas[[#This Row],[Descuento]])</f>
        <v>36120</v>
      </c>
    </row>
    <row r="4215" spans="1:13" x14ac:dyDescent="0.25">
      <c r="A4215" t="s">
        <v>4285</v>
      </c>
      <c r="B4215">
        <v>45782</v>
      </c>
      <c r="C4215" t="s">
        <v>45</v>
      </c>
      <c r="D4215" t="s">
        <v>66</v>
      </c>
      <c r="E4215" t="s">
        <v>20</v>
      </c>
      <c r="F4215" t="s">
        <v>21</v>
      </c>
      <c r="G4215">
        <v>6</v>
      </c>
      <c r="H4215" s="4">
        <v>800</v>
      </c>
      <c r="I4215" s="3">
        <v>0.2</v>
      </c>
      <c r="J4215" t="s">
        <v>74</v>
      </c>
      <c r="K4215" t="s">
        <v>59</v>
      </c>
      <c r="L4215" t="s">
        <v>34</v>
      </c>
      <c r="M4215" s="4">
        <f>+TablaVentas[[#This Row],[Cantidad]]*TablaVentas[[#This Row],[Precio_unitario]]*(1-TablaVentas[[#This Row],[Descuento]])</f>
        <v>3840</v>
      </c>
    </row>
    <row r="4216" spans="1:13" x14ac:dyDescent="0.25">
      <c r="A4216" t="s">
        <v>4286</v>
      </c>
      <c r="B4216">
        <v>45676</v>
      </c>
      <c r="C4216" t="s">
        <v>47</v>
      </c>
      <c r="D4216" t="s">
        <v>66</v>
      </c>
      <c r="E4216" t="s">
        <v>20</v>
      </c>
      <c r="F4216" t="s">
        <v>21</v>
      </c>
      <c r="G4216">
        <v>45</v>
      </c>
      <c r="H4216" s="4">
        <v>800</v>
      </c>
      <c r="I4216" s="3">
        <v>0.2</v>
      </c>
      <c r="J4216" t="s">
        <v>72</v>
      </c>
      <c r="K4216" t="s">
        <v>60</v>
      </c>
      <c r="L4216" t="s">
        <v>37</v>
      </c>
      <c r="M4216" s="4">
        <f>+TablaVentas[[#This Row],[Cantidad]]*TablaVentas[[#This Row],[Precio_unitario]]*(1-TablaVentas[[#This Row],[Descuento]])</f>
        <v>28800</v>
      </c>
    </row>
    <row r="4217" spans="1:13" x14ac:dyDescent="0.25">
      <c r="A4217" t="s">
        <v>4287</v>
      </c>
      <c r="B4217">
        <v>45943</v>
      </c>
      <c r="C4217" t="s">
        <v>48</v>
      </c>
      <c r="D4217" t="s">
        <v>65</v>
      </c>
      <c r="E4217" t="s">
        <v>19</v>
      </c>
      <c r="F4217" t="s">
        <v>16</v>
      </c>
      <c r="G4217">
        <v>38</v>
      </c>
      <c r="H4217" s="4">
        <v>200</v>
      </c>
      <c r="I4217" s="3">
        <v>0.1</v>
      </c>
      <c r="J4217" t="s">
        <v>74</v>
      </c>
      <c r="K4217" t="s">
        <v>59</v>
      </c>
      <c r="L4217" t="s">
        <v>34</v>
      </c>
      <c r="M4217" s="4">
        <f>+TablaVentas[[#This Row],[Cantidad]]*TablaVentas[[#This Row],[Precio_unitario]]*(1-TablaVentas[[#This Row],[Descuento]])</f>
        <v>6840</v>
      </c>
    </row>
    <row r="4218" spans="1:13" x14ac:dyDescent="0.25">
      <c r="A4218" t="s">
        <v>4288</v>
      </c>
      <c r="B4218">
        <v>45828</v>
      </c>
      <c r="C4218" t="s">
        <v>46</v>
      </c>
      <c r="D4218" t="s">
        <v>66</v>
      </c>
      <c r="E4218" t="s">
        <v>20</v>
      </c>
      <c r="F4218" t="s">
        <v>21</v>
      </c>
      <c r="G4218">
        <v>39</v>
      </c>
      <c r="H4218" s="4">
        <v>800</v>
      </c>
      <c r="I4218" s="3">
        <v>0.2</v>
      </c>
      <c r="J4218" t="s">
        <v>72</v>
      </c>
      <c r="K4218" t="s">
        <v>59</v>
      </c>
      <c r="L4218" t="s">
        <v>34</v>
      </c>
      <c r="M4218" s="4">
        <f>+TablaVentas[[#This Row],[Cantidad]]*TablaVentas[[#This Row],[Precio_unitario]]*(1-TablaVentas[[#This Row],[Descuento]])</f>
        <v>24960</v>
      </c>
    </row>
    <row r="4219" spans="1:13" x14ac:dyDescent="0.25">
      <c r="A4219" t="s">
        <v>4289</v>
      </c>
      <c r="B4219">
        <v>45744</v>
      </c>
      <c r="C4219" t="s">
        <v>48</v>
      </c>
      <c r="D4219" t="s">
        <v>66</v>
      </c>
      <c r="E4219" t="s">
        <v>20</v>
      </c>
      <c r="F4219" t="s">
        <v>21</v>
      </c>
      <c r="G4219">
        <v>18</v>
      </c>
      <c r="H4219" s="4">
        <v>800</v>
      </c>
      <c r="I4219" s="3">
        <v>0.2</v>
      </c>
      <c r="J4219" t="s">
        <v>74</v>
      </c>
      <c r="K4219" t="s">
        <v>62</v>
      </c>
      <c r="L4219" t="s">
        <v>57</v>
      </c>
      <c r="M4219" s="4">
        <f>+TablaVentas[[#This Row],[Cantidad]]*TablaVentas[[#This Row],[Precio_unitario]]*(1-TablaVentas[[#This Row],[Descuento]])</f>
        <v>11520</v>
      </c>
    </row>
    <row r="4220" spans="1:13" x14ac:dyDescent="0.25">
      <c r="A4220" t="s">
        <v>4290</v>
      </c>
      <c r="B4220">
        <v>45763</v>
      </c>
      <c r="C4220" t="s">
        <v>47</v>
      </c>
      <c r="D4220" t="s">
        <v>63</v>
      </c>
      <c r="E4220" t="s">
        <v>15</v>
      </c>
      <c r="F4220" t="s">
        <v>16</v>
      </c>
      <c r="G4220">
        <v>8</v>
      </c>
      <c r="H4220" s="4">
        <v>50</v>
      </c>
      <c r="I4220" s="3">
        <v>0.1</v>
      </c>
      <c r="J4220" t="s">
        <v>72</v>
      </c>
      <c r="K4220" t="s">
        <v>58</v>
      </c>
      <c r="L4220" t="s">
        <v>30</v>
      </c>
      <c r="M4220" s="4">
        <f>+TablaVentas[[#This Row],[Cantidad]]*TablaVentas[[#This Row],[Precio_unitario]]*(1-TablaVentas[[#This Row],[Descuento]])</f>
        <v>360</v>
      </c>
    </row>
    <row r="4221" spans="1:13" x14ac:dyDescent="0.25">
      <c r="A4221" t="s">
        <v>4291</v>
      </c>
      <c r="B4221">
        <v>45948</v>
      </c>
      <c r="C4221" t="s">
        <v>48</v>
      </c>
      <c r="D4221" t="s">
        <v>64</v>
      </c>
      <c r="E4221" t="s">
        <v>17</v>
      </c>
      <c r="F4221" t="s">
        <v>18</v>
      </c>
      <c r="G4221">
        <v>16</v>
      </c>
      <c r="H4221" s="4">
        <v>1200</v>
      </c>
      <c r="I4221" s="3">
        <v>0.3</v>
      </c>
      <c r="J4221" t="s">
        <v>72</v>
      </c>
      <c r="K4221" t="s">
        <v>62</v>
      </c>
      <c r="L4221" t="s">
        <v>57</v>
      </c>
      <c r="M4221" s="4">
        <f>+TablaVentas[[#This Row],[Cantidad]]*TablaVentas[[#This Row],[Precio_unitario]]*(1-TablaVentas[[#This Row],[Descuento]])</f>
        <v>13440</v>
      </c>
    </row>
    <row r="4222" spans="1:13" x14ac:dyDescent="0.25">
      <c r="A4222" t="s">
        <v>4292</v>
      </c>
      <c r="B4222">
        <v>45771</v>
      </c>
      <c r="C4222" t="s">
        <v>45</v>
      </c>
      <c r="D4222" t="s">
        <v>64</v>
      </c>
      <c r="E4222" t="s">
        <v>17</v>
      </c>
      <c r="F4222" t="s">
        <v>18</v>
      </c>
      <c r="G4222">
        <v>9</v>
      </c>
      <c r="H4222" s="4">
        <v>1200</v>
      </c>
      <c r="I4222" s="3">
        <v>0.3</v>
      </c>
      <c r="J4222" t="s">
        <v>74</v>
      </c>
      <c r="K4222" t="s">
        <v>59</v>
      </c>
      <c r="L4222" t="s">
        <v>34</v>
      </c>
      <c r="M4222" s="4">
        <f>+TablaVentas[[#This Row],[Cantidad]]*TablaVentas[[#This Row],[Precio_unitario]]*(1-TablaVentas[[#This Row],[Descuento]])</f>
        <v>7559.9999999999991</v>
      </c>
    </row>
    <row r="4223" spans="1:13" x14ac:dyDescent="0.25">
      <c r="A4223" t="s">
        <v>4293</v>
      </c>
      <c r="B4223">
        <v>45986</v>
      </c>
      <c r="C4223" t="s">
        <v>46</v>
      </c>
      <c r="D4223" t="s">
        <v>63</v>
      </c>
      <c r="E4223" t="s">
        <v>15</v>
      </c>
      <c r="F4223" t="s">
        <v>16</v>
      </c>
      <c r="G4223">
        <v>6</v>
      </c>
      <c r="H4223" s="4">
        <v>50</v>
      </c>
      <c r="I4223" s="3">
        <v>0.1</v>
      </c>
      <c r="J4223" t="s">
        <v>70</v>
      </c>
      <c r="K4223" t="s">
        <v>58</v>
      </c>
      <c r="L4223" t="s">
        <v>30</v>
      </c>
      <c r="M4223" s="4">
        <f>+TablaVentas[[#This Row],[Cantidad]]*TablaVentas[[#This Row],[Precio_unitario]]*(1-TablaVentas[[#This Row],[Descuento]])</f>
        <v>270</v>
      </c>
    </row>
    <row r="4224" spans="1:13" x14ac:dyDescent="0.25">
      <c r="A4224" t="s">
        <v>4294</v>
      </c>
      <c r="B4224">
        <v>45984</v>
      </c>
      <c r="C4224" t="s">
        <v>47</v>
      </c>
      <c r="D4224" t="s">
        <v>64</v>
      </c>
      <c r="E4224" t="s">
        <v>17</v>
      </c>
      <c r="F4224" t="s">
        <v>18</v>
      </c>
      <c r="G4224">
        <v>8</v>
      </c>
      <c r="H4224" s="4">
        <v>1200</v>
      </c>
      <c r="I4224" s="3">
        <v>0.3</v>
      </c>
      <c r="J4224" t="s">
        <v>72</v>
      </c>
      <c r="K4224" t="s">
        <v>61</v>
      </c>
      <c r="L4224" t="s">
        <v>56</v>
      </c>
      <c r="M4224" s="4">
        <f>+TablaVentas[[#This Row],[Cantidad]]*TablaVentas[[#This Row],[Precio_unitario]]*(1-TablaVentas[[#This Row],[Descuento]])</f>
        <v>6720</v>
      </c>
    </row>
    <row r="4225" spans="1:13" x14ac:dyDescent="0.25">
      <c r="A4225" t="s">
        <v>4295</v>
      </c>
      <c r="B4225">
        <v>45731</v>
      </c>
      <c r="C4225" t="s">
        <v>48</v>
      </c>
      <c r="D4225" t="s">
        <v>66</v>
      </c>
      <c r="E4225" t="s">
        <v>20</v>
      </c>
      <c r="F4225" t="s">
        <v>21</v>
      </c>
      <c r="G4225">
        <v>44</v>
      </c>
      <c r="H4225" s="4">
        <v>800</v>
      </c>
      <c r="I4225" s="3">
        <v>0.2</v>
      </c>
      <c r="J4225" t="s">
        <v>70</v>
      </c>
      <c r="K4225" t="s">
        <v>61</v>
      </c>
      <c r="L4225" t="s">
        <v>56</v>
      </c>
      <c r="M4225" s="4">
        <f>+TablaVentas[[#This Row],[Cantidad]]*TablaVentas[[#This Row],[Precio_unitario]]*(1-TablaVentas[[#This Row],[Descuento]])</f>
        <v>28160</v>
      </c>
    </row>
    <row r="4226" spans="1:13" x14ac:dyDescent="0.25">
      <c r="A4226" t="s">
        <v>4296</v>
      </c>
      <c r="B4226">
        <v>45665</v>
      </c>
      <c r="C4226" t="s">
        <v>47</v>
      </c>
      <c r="D4226" t="s">
        <v>64</v>
      </c>
      <c r="E4226" t="s">
        <v>17</v>
      </c>
      <c r="F4226" t="s">
        <v>18</v>
      </c>
      <c r="G4226">
        <v>43</v>
      </c>
      <c r="H4226" s="4">
        <v>1200</v>
      </c>
      <c r="I4226" s="3">
        <v>0.3</v>
      </c>
      <c r="J4226" t="s">
        <v>72</v>
      </c>
      <c r="K4226" t="s">
        <v>61</v>
      </c>
      <c r="L4226" t="s">
        <v>56</v>
      </c>
      <c r="M4226" s="4">
        <f>+TablaVentas[[#This Row],[Cantidad]]*TablaVentas[[#This Row],[Precio_unitario]]*(1-TablaVentas[[#This Row],[Descuento]])</f>
        <v>36120</v>
      </c>
    </row>
    <row r="4227" spans="1:13" x14ac:dyDescent="0.25">
      <c r="A4227" t="s">
        <v>4297</v>
      </c>
      <c r="B4227">
        <v>45777</v>
      </c>
      <c r="C4227" t="s">
        <v>46</v>
      </c>
      <c r="D4227" t="s">
        <v>63</v>
      </c>
      <c r="E4227" t="s">
        <v>15</v>
      </c>
      <c r="F4227" t="s">
        <v>16</v>
      </c>
      <c r="G4227">
        <v>13</v>
      </c>
      <c r="H4227" s="4">
        <v>50</v>
      </c>
      <c r="I4227" s="3">
        <v>0.1</v>
      </c>
      <c r="J4227" t="s">
        <v>72</v>
      </c>
      <c r="K4227" t="s">
        <v>61</v>
      </c>
      <c r="L4227" t="s">
        <v>56</v>
      </c>
      <c r="M4227" s="4">
        <f>+TablaVentas[[#This Row],[Cantidad]]*TablaVentas[[#This Row],[Precio_unitario]]*(1-TablaVentas[[#This Row],[Descuento]])</f>
        <v>585</v>
      </c>
    </row>
    <row r="4228" spans="1:13" x14ac:dyDescent="0.25">
      <c r="A4228" t="s">
        <v>4298</v>
      </c>
      <c r="B4228">
        <v>45750</v>
      </c>
      <c r="C4228" t="s">
        <v>47</v>
      </c>
      <c r="D4228" t="s">
        <v>63</v>
      </c>
      <c r="E4228" t="s">
        <v>15</v>
      </c>
      <c r="F4228" t="s">
        <v>16</v>
      </c>
      <c r="G4228">
        <v>28</v>
      </c>
      <c r="H4228" s="4">
        <v>50</v>
      </c>
      <c r="I4228" s="3">
        <v>0.1</v>
      </c>
      <c r="J4228" t="s">
        <v>72</v>
      </c>
      <c r="K4228" t="s">
        <v>61</v>
      </c>
      <c r="L4228" t="s">
        <v>56</v>
      </c>
      <c r="M4228" s="4">
        <f>+TablaVentas[[#This Row],[Cantidad]]*TablaVentas[[#This Row],[Precio_unitario]]*(1-TablaVentas[[#This Row],[Descuento]])</f>
        <v>1260</v>
      </c>
    </row>
    <row r="4229" spans="1:13" x14ac:dyDescent="0.25">
      <c r="A4229" t="s">
        <v>4299</v>
      </c>
      <c r="B4229">
        <v>45907</v>
      </c>
      <c r="C4229" t="s">
        <v>47</v>
      </c>
      <c r="D4229" t="s">
        <v>65</v>
      </c>
      <c r="E4229" t="s">
        <v>19</v>
      </c>
      <c r="F4229" t="s">
        <v>16</v>
      </c>
      <c r="G4229">
        <v>33</v>
      </c>
      <c r="H4229" s="4">
        <v>200</v>
      </c>
      <c r="I4229" s="3">
        <v>0.1</v>
      </c>
      <c r="J4229" t="s">
        <v>72</v>
      </c>
      <c r="K4229" t="s">
        <v>62</v>
      </c>
      <c r="L4229" t="s">
        <v>57</v>
      </c>
      <c r="M4229" s="4">
        <f>+TablaVentas[[#This Row],[Cantidad]]*TablaVentas[[#This Row],[Precio_unitario]]*(1-TablaVentas[[#This Row],[Descuento]])</f>
        <v>5940</v>
      </c>
    </row>
    <row r="4230" spans="1:13" x14ac:dyDescent="0.25">
      <c r="A4230" t="s">
        <v>4300</v>
      </c>
      <c r="B4230">
        <v>45762</v>
      </c>
      <c r="C4230" t="s">
        <v>48</v>
      </c>
      <c r="D4230" t="s">
        <v>65</v>
      </c>
      <c r="E4230" t="s">
        <v>19</v>
      </c>
      <c r="F4230" t="s">
        <v>16</v>
      </c>
      <c r="G4230">
        <v>27</v>
      </c>
      <c r="H4230" s="4">
        <v>200</v>
      </c>
      <c r="I4230" s="3">
        <v>0.1</v>
      </c>
      <c r="J4230" t="s">
        <v>70</v>
      </c>
      <c r="K4230" t="s">
        <v>58</v>
      </c>
      <c r="L4230" t="s">
        <v>30</v>
      </c>
      <c r="M4230" s="4">
        <f>+TablaVentas[[#This Row],[Cantidad]]*TablaVentas[[#This Row],[Precio_unitario]]*(1-TablaVentas[[#This Row],[Descuento]])</f>
        <v>4860</v>
      </c>
    </row>
    <row r="4231" spans="1:13" x14ac:dyDescent="0.25">
      <c r="A4231" t="s">
        <v>4301</v>
      </c>
      <c r="B4231">
        <v>45856</v>
      </c>
      <c r="C4231" t="s">
        <v>45</v>
      </c>
      <c r="D4231" t="s">
        <v>63</v>
      </c>
      <c r="E4231" t="s">
        <v>15</v>
      </c>
      <c r="F4231" t="s">
        <v>16</v>
      </c>
      <c r="G4231">
        <v>21</v>
      </c>
      <c r="H4231" s="4">
        <v>50</v>
      </c>
      <c r="I4231" s="3">
        <v>0.1</v>
      </c>
      <c r="J4231" t="s">
        <v>70</v>
      </c>
      <c r="K4231" t="s">
        <v>61</v>
      </c>
      <c r="L4231" t="s">
        <v>56</v>
      </c>
      <c r="M4231" s="4">
        <f>+TablaVentas[[#This Row],[Cantidad]]*TablaVentas[[#This Row],[Precio_unitario]]*(1-TablaVentas[[#This Row],[Descuento]])</f>
        <v>945</v>
      </c>
    </row>
    <row r="4232" spans="1:13" x14ac:dyDescent="0.25">
      <c r="A4232" t="s">
        <v>4302</v>
      </c>
      <c r="B4232">
        <v>45953</v>
      </c>
      <c r="C4232" t="s">
        <v>46</v>
      </c>
      <c r="D4232" t="s">
        <v>66</v>
      </c>
      <c r="E4232" t="s">
        <v>20</v>
      </c>
      <c r="F4232" t="s">
        <v>21</v>
      </c>
      <c r="G4232">
        <v>22</v>
      </c>
      <c r="H4232" s="4">
        <v>800</v>
      </c>
      <c r="I4232" s="3">
        <v>0.2</v>
      </c>
      <c r="J4232" t="s">
        <v>74</v>
      </c>
      <c r="K4232" t="s">
        <v>59</v>
      </c>
      <c r="L4232" t="s">
        <v>34</v>
      </c>
      <c r="M4232" s="4">
        <f>+TablaVentas[[#This Row],[Cantidad]]*TablaVentas[[#This Row],[Precio_unitario]]*(1-TablaVentas[[#This Row],[Descuento]])</f>
        <v>14080</v>
      </c>
    </row>
    <row r="4233" spans="1:13" x14ac:dyDescent="0.25">
      <c r="A4233" t="s">
        <v>4303</v>
      </c>
      <c r="B4233">
        <v>45739</v>
      </c>
      <c r="C4233" t="s">
        <v>48</v>
      </c>
      <c r="D4233" t="s">
        <v>66</v>
      </c>
      <c r="E4233" t="s">
        <v>20</v>
      </c>
      <c r="F4233" t="s">
        <v>21</v>
      </c>
      <c r="G4233">
        <v>25</v>
      </c>
      <c r="H4233" s="4">
        <v>800</v>
      </c>
      <c r="I4233" s="3">
        <v>0.2</v>
      </c>
      <c r="J4233" t="s">
        <v>70</v>
      </c>
      <c r="K4233" t="s">
        <v>62</v>
      </c>
      <c r="L4233" t="s">
        <v>57</v>
      </c>
      <c r="M4233" s="4">
        <f>+TablaVentas[[#This Row],[Cantidad]]*TablaVentas[[#This Row],[Precio_unitario]]*(1-TablaVentas[[#This Row],[Descuento]])</f>
        <v>16000</v>
      </c>
    </row>
    <row r="4234" spans="1:13" x14ac:dyDescent="0.25">
      <c r="A4234" t="s">
        <v>4304</v>
      </c>
      <c r="B4234">
        <v>45713</v>
      </c>
      <c r="C4234" t="s">
        <v>47</v>
      </c>
      <c r="D4234" t="s">
        <v>64</v>
      </c>
      <c r="E4234" t="s">
        <v>17</v>
      </c>
      <c r="F4234" t="s">
        <v>18</v>
      </c>
      <c r="G4234">
        <v>25</v>
      </c>
      <c r="H4234" s="4">
        <v>1200</v>
      </c>
      <c r="I4234" s="3">
        <v>0.3</v>
      </c>
      <c r="J4234" t="s">
        <v>74</v>
      </c>
      <c r="K4234" t="s">
        <v>60</v>
      </c>
      <c r="L4234" t="s">
        <v>37</v>
      </c>
      <c r="M4234" s="4">
        <f>+TablaVentas[[#This Row],[Cantidad]]*TablaVentas[[#This Row],[Precio_unitario]]*(1-TablaVentas[[#This Row],[Descuento]])</f>
        <v>21000</v>
      </c>
    </row>
    <row r="4235" spans="1:13" x14ac:dyDescent="0.25">
      <c r="A4235" t="s">
        <v>4305</v>
      </c>
      <c r="B4235">
        <v>45837</v>
      </c>
      <c r="C4235" t="s">
        <v>48</v>
      </c>
      <c r="D4235" t="s">
        <v>63</v>
      </c>
      <c r="E4235" t="s">
        <v>15</v>
      </c>
      <c r="F4235" t="s">
        <v>16</v>
      </c>
      <c r="G4235">
        <v>22</v>
      </c>
      <c r="H4235" s="4">
        <v>50</v>
      </c>
      <c r="I4235" s="3">
        <v>0.1</v>
      </c>
      <c r="J4235" t="s">
        <v>70</v>
      </c>
      <c r="K4235" t="s">
        <v>58</v>
      </c>
      <c r="L4235" t="s">
        <v>30</v>
      </c>
      <c r="M4235" s="4">
        <f>+TablaVentas[[#This Row],[Cantidad]]*TablaVentas[[#This Row],[Precio_unitario]]*(1-TablaVentas[[#This Row],[Descuento]])</f>
        <v>990</v>
      </c>
    </row>
    <row r="4236" spans="1:13" x14ac:dyDescent="0.25">
      <c r="A4236" t="s">
        <v>4306</v>
      </c>
      <c r="B4236">
        <v>45710</v>
      </c>
      <c r="C4236" t="s">
        <v>48</v>
      </c>
      <c r="D4236" t="s">
        <v>63</v>
      </c>
      <c r="E4236" t="s">
        <v>15</v>
      </c>
      <c r="F4236" t="s">
        <v>16</v>
      </c>
      <c r="G4236">
        <v>19</v>
      </c>
      <c r="H4236" s="4">
        <v>50</v>
      </c>
      <c r="I4236" s="3">
        <v>0.1</v>
      </c>
      <c r="J4236" t="s">
        <v>72</v>
      </c>
      <c r="K4236" t="s">
        <v>62</v>
      </c>
      <c r="L4236" t="s">
        <v>57</v>
      </c>
      <c r="M4236" s="4">
        <f>+TablaVentas[[#This Row],[Cantidad]]*TablaVentas[[#This Row],[Precio_unitario]]*(1-TablaVentas[[#This Row],[Descuento]])</f>
        <v>855</v>
      </c>
    </row>
    <row r="4237" spans="1:13" x14ac:dyDescent="0.25">
      <c r="A4237" t="s">
        <v>4307</v>
      </c>
      <c r="B4237">
        <v>45702</v>
      </c>
      <c r="C4237" t="s">
        <v>47</v>
      </c>
      <c r="D4237" t="s">
        <v>63</v>
      </c>
      <c r="E4237" t="s">
        <v>15</v>
      </c>
      <c r="F4237" t="s">
        <v>16</v>
      </c>
      <c r="G4237">
        <v>25</v>
      </c>
      <c r="H4237" s="4">
        <v>50</v>
      </c>
      <c r="I4237" s="3">
        <v>0.1</v>
      </c>
      <c r="J4237" t="s">
        <v>70</v>
      </c>
      <c r="K4237" t="s">
        <v>60</v>
      </c>
      <c r="L4237" t="s">
        <v>37</v>
      </c>
      <c r="M4237" s="4">
        <f>+TablaVentas[[#This Row],[Cantidad]]*TablaVentas[[#This Row],[Precio_unitario]]*(1-TablaVentas[[#This Row],[Descuento]])</f>
        <v>1125</v>
      </c>
    </row>
    <row r="4238" spans="1:13" x14ac:dyDescent="0.25">
      <c r="A4238" t="s">
        <v>4308</v>
      </c>
      <c r="B4238">
        <v>45988</v>
      </c>
      <c r="C4238" t="s">
        <v>48</v>
      </c>
      <c r="D4238" t="s">
        <v>65</v>
      </c>
      <c r="E4238" t="s">
        <v>19</v>
      </c>
      <c r="F4238" t="s">
        <v>16</v>
      </c>
      <c r="G4238">
        <v>9</v>
      </c>
      <c r="H4238" s="4">
        <v>200</v>
      </c>
      <c r="I4238" s="3">
        <v>0.1</v>
      </c>
      <c r="J4238" t="s">
        <v>70</v>
      </c>
      <c r="K4238" t="s">
        <v>62</v>
      </c>
      <c r="L4238" t="s">
        <v>57</v>
      </c>
      <c r="M4238" s="4">
        <f>+TablaVentas[[#This Row],[Cantidad]]*TablaVentas[[#This Row],[Precio_unitario]]*(1-TablaVentas[[#This Row],[Descuento]])</f>
        <v>1620</v>
      </c>
    </row>
    <row r="4239" spans="1:13" x14ac:dyDescent="0.25">
      <c r="A4239" t="s">
        <v>4309</v>
      </c>
      <c r="B4239">
        <v>45763</v>
      </c>
      <c r="C4239" t="s">
        <v>48</v>
      </c>
      <c r="D4239" t="s">
        <v>63</v>
      </c>
      <c r="E4239" t="s">
        <v>15</v>
      </c>
      <c r="F4239" t="s">
        <v>16</v>
      </c>
      <c r="G4239">
        <v>7</v>
      </c>
      <c r="H4239" s="4">
        <v>50</v>
      </c>
      <c r="I4239" s="3">
        <v>0.1</v>
      </c>
      <c r="J4239" t="s">
        <v>72</v>
      </c>
      <c r="K4239" t="s">
        <v>58</v>
      </c>
      <c r="L4239" t="s">
        <v>30</v>
      </c>
      <c r="M4239" s="4">
        <f>+TablaVentas[[#This Row],[Cantidad]]*TablaVentas[[#This Row],[Precio_unitario]]*(1-TablaVentas[[#This Row],[Descuento]])</f>
        <v>315</v>
      </c>
    </row>
    <row r="4240" spans="1:13" x14ac:dyDescent="0.25">
      <c r="A4240" t="s">
        <v>4310</v>
      </c>
      <c r="B4240">
        <v>45693</v>
      </c>
      <c r="C4240" t="s">
        <v>48</v>
      </c>
      <c r="D4240" t="s">
        <v>63</v>
      </c>
      <c r="E4240" t="s">
        <v>15</v>
      </c>
      <c r="F4240" t="s">
        <v>16</v>
      </c>
      <c r="G4240">
        <v>44</v>
      </c>
      <c r="H4240" s="4">
        <v>50</v>
      </c>
      <c r="I4240" s="3">
        <v>0.1</v>
      </c>
      <c r="J4240" t="s">
        <v>74</v>
      </c>
      <c r="K4240" t="s">
        <v>58</v>
      </c>
      <c r="L4240" t="s">
        <v>30</v>
      </c>
      <c r="M4240" s="4">
        <f>+TablaVentas[[#This Row],[Cantidad]]*TablaVentas[[#This Row],[Precio_unitario]]*(1-TablaVentas[[#This Row],[Descuento]])</f>
        <v>1980</v>
      </c>
    </row>
    <row r="4241" spans="1:13" x14ac:dyDescent="0.25">
      <c r="A4241" t="s">
        <v>4311</v>
      </c>
      <c r="B4241">
        <v>45841</v>
      </c>
      <c r="C4241" t="s">
        <v>45</v>
      </c>
      <c r="D4241" t="s">
        <v>63</v>
      </c>
      <c r="E4241" t="s">
        <v>15</v>
      </c>
      <c r="F4241" t="s">
        <v>16</v>
      </c>
      <c r="G4241">
        <v>29</v>
      </c>
      <c r="H4241" s="4">
        <v>50</v>
      </c>
      <c r="I4241" s="3">
        <v>0.1</v>
      </c>
      <c r="J4241" t="s">
        <v>70</v>
      </c>
      <c r="K4241" t="s">
        <v>61</v>
      </c>
      <c r="L4241" t="s">
        <v>56</v>
      </c>
      <c r="M4241" s="4">
        <f>+TablaVentas[[#This Row],[Cantidad]]*TablaVentas[[#This Row],[Precio_unitario]]*(1-TablaVentas[[#This Row],[Descuento]])</f>
        <v>1305</v>
      </c>
    </row>
    <row r="4242" spans="1:13" x14ac:dyDescent="0.25">
      <c r="A4242" t="s">
        <v>4312</v>
      </c>
      <c r="B4242">
        <v>45671</v>
      </c>
      <c r="C4242" t="s">
        <v>46</v>
      </c>
      <c r="D4242" t="s">
        <v>65</v>
      </c>
      <c r="E4242" t="s">
        <v>19</v>
      </c>
      <c r="F4242" t="s">
        <v>16</v>
      </c>
      <c r="G4242">
        <v>27</v>
      </c>
      <c r="H4242" s="4">
        <v>200</v>
      </c>
      <c r="I4242" s="3">
        <v>0.1</v>
      </c>
      <c r="J4242" t="s">
        <v>74</v>
      </c>
      <c r="K4242" t="s">
        <v>62</v>
      </c>
      <c r="L4242" t="s">
        <v>57</v>
      </c>
      <c r="M4242" s="4">
        <f>+TablaVentas[[#This Row],[Cantidad]]*TablaVentas[[#This Row],[Precio_unitario]]*(1-TablaVentas[[#This Row],[Descuento]])</f>
        <v>4860</v>
      </c>
    </row>
    <row r="4243" spans="1:13" x14ac:dyDescent="0.25">
      <c r="A4243" t="s">
        <v>4313</v>
      </c>
      <c r="B4243">
        <v>45918</v>
      </c>
      <c r="C4243" t="s">
        <v>46</v>
      </c>
      <c r="D4243" t="s">
        <v>63</v>
      </c>
      <c r="E4243" t="s">
        <v>15</v>
      </c>
      <c r="F4243" t="s">
        <v>16</v>
      </c>
      <c r="G4243">
        <v>43</v>
      </c>
      <c r="H4243" s="4">
        <v>50</v>
      </c>
      <c r="I4243" s="3">
        <v>0.1</v>
      </c>
      <c r="J4243" t="s">
        <v>74</v>
      </c>
      <c r="K4243" t="s">
        <v>59</v>
      </c>
      <c r="L4243" t="s">
        <v>34</v>
      </c>
      <c r="M4243" s="4">
        <f>+TablaVentas[[#This Row],[Cantidad]]*TablaVentas[[#This Row],[Precio_unitario]]*(1-TablaVentas[[#This Row],[Descuento]])</f>
        <v>1935</v>
      </c>
    </row>
    <row r="4244" spans="1:13" x14ac:dyDescent="0.25">
      <c r="A4244" t="s">
        <v>4314</v>
      </c>
      <c r="B4244">
        <v>45886</v>
      </c>
      <c r="C4244" t="s">
        <v>48</v>
      </c>
      <c r="D4244" t="s">
        <v>64</v>
      </c>
      <c r="E4244" t="s">
        <v>17</v>
      </c>
      <c r="F4244" t="s">
        <v>18</v>
      </c>
      <c r="G4244">
        <v>13</v>
      </c>
      <c r="H4244" s="4">
        <v>1200</v>
      </c>
      <c r="I4244" s="3">
        <v>0.3</v>
      </c>
      <c r="J4244" t="s">
        <v>70</v>
      </c>
      <c r="K4244" t="s">
        <v>58</v>
      </c>
      <c r="L4244" t="s">
        <v>30</v>
      </c>
      <c r="M4244" s="4">
        <f>+TablaVentas[[#This Row],[Cantidad]]*TablaVentas[[#This Row],[Precio_unitario]]*(1-TablaVentas[[#This Row],[Descuento]])</f>
        <v>10920</v>
      </c>
    </row>
    <row r="4245" spans="1:13" x14ac:dyDescent="0.25">
      <c r="A4245" t="s">
        <v>4315</v>
      </c>
      <c r="B4245">
        <v>46002</v>
      </c>
      <c r="C4245" t="s">
        <v>48</v>
      </c>
      <c r="D4245" t="s">
        <v>65</v>
      </c>
      <c r="E4245" t="s">
        <v>19</v>
      </c>
      <c r="F4245" t="s">
        <v>16</v>
      </c>
      <c r="G4245">
        <v>37</v>
      </c>
      <c r="H4245" s="4">
        <v>200</v>
      </c>
      <c r="I4245" s="3">
        <v>0.1</v>
      </c>
      <c r="J4245" t="s">
        <v>70</v>
      </c>
      <c r="K4245" t="s">
        <v>61</v>
      </c>
      <c r="L4245" t="s">
        <v>56</v>
      </c>
      <c r="M4245" s="4">
        <f>+TablaVentas[[#This Row],[Cantidad]]*TablaVentas[[#This Row],[Precio_unitario]]*(1-TablaVentas[[#This Row],[Descuento]])</f>
        <v>6660</v>
      </c>
    </row>
    <row r="4246" spans="1:13" x14ac:dyDescent="0.25">
      <c r="A4246" t="s">
        <v>4316</v>
      </c>
      <c r="B4246">
        <v>45809</v>
      </c>
      <c r="C4246" t="s">
        <v>45</v>
      </c>
      <c r="D4246" t="s">
        <v>64</v>
      </c>
      <c r="E4246" t="s">
        <v>17</v>
      </c>
      <c r="F4246" t="s">
        <v>18</v>
      </c>
      <c r="G4246">
        <v>9</v>
      </c>
      <c r="H4246" s="4">
        <v>1200</v>
      </c>
      <c r="I4246" s="3">
        <v>0.3</v>
      </c>
      <c r="J4246" t="s">
        <v>72</v>
      </c>
      <c r="K4246" t="s">
        <v>59</v>
      </c>
      <c r="L4246" t="s">
        <v>34</v>
      </c>
      <c r="M4246" s="4">
        <f>+TablaVentas[[#This Row],[Cantidad]]*TablaVentas[[#This Row],[Precio_unitario]]*(1-TablaVentas[[#This Row],[Descuento]])</f>
        <v>7559.9999999999991</v>
      </c>
    </row>
    <row r="4247" spans="1:13" x14ac:dyDescent="0.25">
      <c r="A4247" t="s">
        <v>4317</v>
      </c>
      <c r="B4247">
        <v>45723</v>
      </c>
      <c r="C4247" t="s">
        <v>47</v>
      </c>
      <c r="D4247" t="s">
        <v>66</v>
      </c>
      <c r="E4247" t="s">
        <v>20</v>
      </c>
      <c r="F4247" t="s">
        <v>21</v>
      </c>
      <c r="G4247">
        <v>39</v>
      </c>
      <c r="H4247" s="4">
        <v>800</v>
      </c>
      <c r="I4247" s="3">
        <v>0.2</v>
      </c>
      <c r="J4247" t="s">
        <v>74</v>
      </c>
      <c r="K4247" t="s">
        <v>60</v>
      </c>
      <c r="L4247" t="s">
        <v>37</v>
      </c>
      <c r="M4247" s="4">
        <f>+TablaVentas[[#This Row],[Cantidad]]*TablaVentas[[#This Row],[Precio_unitario]]*(1-TablaVentas[[#This Row],[Descuento]])</f>
        <v>24960</v>
      </c>
    </row>
    <row r="4248" spans="1:13" x14ac:dyDescent="0.25">
      <c r="A4248" t="s">
        <v>4318</v>
      </c>
      <c r="B4248">
        <v>46007</v>
      </c>
      <c r="C4248" t="s">
        <v>47</v>
      </c>
      <c r="D4248" t="s">
        <v>64</v>
      </c>
      <c r="E4248" t="s">
        <v>17</v>
      </c>
      <c r="F4248" t="s">
        <v>18</v>
      </c>
      <c r="G4248">
        <v>37</v>
      </c>
      <c r="H4248" s="4">
        <v>1200</v>
      </c>
      <c r="I4248" s="3">
        <v>0.3</v>
      </c>
      <c r="J4248" t="s">
        <v>70</v>
      </c>
      <c r="K4248" t="s">
        <v>62</v>
      </c>
      <c r="L4248" t="s">
        <v>57</v>
      </c>
      <c r="M4248" s="4">
        <f>+TablaVentas[[#This Row],[Cantidad]]*TablaVentas[[#This Row],[Precio_unitario]]*(1-TablaVentas[[#This Row],[Descuento]])</f>
        <v>31079.999999999996</v>
      </c>
    </row>
    <row r="4249" spans="1:13" x14ac:dyDescent="0.25">
      <c r="A4249" t="s">
        <v>4319</v>
      </c>
      <c r="B4249">
        <v>45670</v>
      </c>
      <c r="C4249" t="s">
        <v>47</v>
      </c>
      <c r="D4249" t="s">
        <v>64</v>
      </c>
      <c r="E4249" t="s">
        <v>17</v>
      </c>
      <c r="F4249" t="s">
        <v>18</v>
      </c>
      <c r="G4249">
        <v>8</v>
      </c>
      <c r="H4249" s="4">
        <v>1200</v>
      </c>
      <c r="I4249" s="3">
        <v>0.3</v>
      </c>
      <c r="J4249" t="s">
        <v>72</v>
      </c>
      <c r="K4249" t="s">
        <v>58</v>
      </c>
      <c r="L4249" t="s">
        <v>30</v>
      </c>
      <c r="M4249" s="4">
        <f>+TablaVentas[[#This Row],[Cantidad]]*TablaVentas[[#This Row],[Precio_unitario]]*(1-TablaVentas[[#This Row],[Descuento]])</f>
        <v>6720</v>
      </c>
    </row>
    <row r="4250" spans="1:13" x14ac:dyDescent="0.25">
      <c r="A4250" t="s">
        <v>4320</v>
      </c>
      <c r="B4250">
        <v>45693</v>
      </c>
      <c r="C4250" t="s">
        <v>45</v>
      </c>
      <c r="D4250" t="s">
        <v>64</v>
      </c>
      <c r="E4250" t="s">
        <v>17</v>
      </c>
      <c r="F4250" t="s">
        <v>18</v>
      </c>
      <c r="G4250">
        <v>36</v>
      </c>
      <c r="H4250" s="4">
        <v>1200</v>
      </c>
      <c r="I4250" s="3">
        <v>0.3</v>
      </c>
      <c r="J4250" t="s">
        <v>70</v>
      </c>
      <c r="K4250" t="s">
        <v>60</v>
      </c>
      <c r="L4250" t="s">
        <v>37</v>
      </c>
      <c r="M4250" s="4">
        <f>+TablaVentas[[#This Row],[Cantidad]]*TablaVentas[[#This Row],[Precio_unitario]]*(1-TablaVentas[[#This Row],[Descuento]])</f>
        <v>30239.999999999996</v>
      </c>
    </row>
    <row r="4251" spans="1:13" x14ac:dyDescent="0.25">
      <c r="A4251" t="s">
        <v>4321</v>
      </c>
      <c r="B4251">
        <v>45921</v>
      </c>
      <c r="C4251" t="s">
        <v>45</v>
      </c>
      <c r="D4251" t="s">
        <v>65</v>
      </c>
      <c r="E4251" t="s">
        <v>19</v>
      </c>
      <c r="F4251" t="s">
        <v>16</v>
      </c>
      <c r="G4251">
        <v>11</v>
      </c>
      <c r="H4251" s="4">
        <v>200</v>
      </c>
      <c r="I4251" s="3">
        <v>0.1</v>
      </c>
      <c r="J4251" t="s">
        <v>70</v>
      </c>
      <c r="K4251" t="s">
        <v>60</v>
      </c>
      <c r="L4251" t="s">
        <v>37</v>
      </c>
      <c r="M4251" s="4">
        <f>+TablaVentas[[#This Row],[Cantidad]]*TablaVentas[[#This Row],[Precio_unitario]]*(1-TablaVentas[[#This Row],[Descuento]])</f>
        <v>1980</v>
      </c>
    </row>
    <row r="4252" spans="1:13" x14ac:dyDescent="0.25">
      <c r="A4252" t="s">
        <v>4322</v>
      </c>
      <c r="B4252">
        <v>45813</v>
      </c>
      <c r="C4252" t="s">
        <v>48</v>
      </c>
      <c r="D4252" t="s">
        <v>66</v>
      </c>
      <c r="E4252" t="s">
        <v>20</v>
      </c>
      <c r="F4252" t="s">
        <v>21</v>
      </c>
      <c r="G4252">
        <v>11</v>
      </c>
      <c r="H4252" s="4">
        <v>800</v>
      </c>
      <c r="I4252" s="3">
        <v>0.2</v>
      </c>
      <c r="J4252" t="s">
        <v>70</v>
      </c>
      <c r="K4252" t="s">
        <v>62</v>
      </c>
      <c r="L4252" t="s">
        <v>57</v>
      </c>
      <c r="M4252" s="4">
        <f>+TablaVentas[[#This Row],[Cantidad]]*TablaVentas[[#This Row],[Precio_unitario]]*(1-TablaVentas[[#This Row],[Descuento]])</f>
        <v>7040</v>
      </c>
    </row>
    <row r="4253" spans="1:13" x14ac:dyDescent="0.25">
      <c r="A4253" t="s">
        <v>4323</v>
      </c>
      <c r="B4253">
        <v>45864</v>
      </c>
      <c r="C4253" t="s">
        <v>47</v>
      </c>
      <c r="D4253" t="s">
        <v>64</v>
      </c>
      <c r="E4253" t="s">
        <v>17</v>
      </c>
      <c r="F4253" t="s">
        <v>18</v>
      </c>
      <c r="G4253">
        <v>19</v>
      </c>
      <c r="H4253" s="4">
        <v>1200</v>
      </c>
      <c r="I4253" s="3">
        <v>0.3</v>
      </c>
      <c r="J4253" t="s">
        <v>70</v>
      </c>
      <c r="K4253" t="s">
        <v>59</v>
      </c>
      <c r="L4253" t="s">
        <v>34</v>
      </c>
      <c r="M4253" s="4">
        <f>+TablaVentas[[#This Row],[Cantidad]]*TablaVentas[[#This Row],[Precio_unitario]]*(1-TablaVentas[[#This Row],[Descuento]])</f>
        <v>15959.999999999998</v>
      </c>
    </row>
    <row r="4254" spans="1:13" x14ac:dyDescent="0.25">
      <c r="A4254" t="s">
        <v>4324</v>
      </c>
      <c r="B4254">
        <v>45840</v>
      </c>
      <c r="C4254" t="s">
        <v>47</v>
      </c>
      <c r="D4254" t="s">
        <v>65</v>
      </c>
      <c r="E4254" t="s">
        <v>19</v>
      </c>
      <c r="F4254" t="s">
        <v>16</v>
      </c>
      <c r="G4254">
        <v>9</v>
      </c>
      <c r="H4254" s="4">
        <v>200</v>
      </c>
      <c r="I4254" s="3">
        <v>0.1</v>
      </c>
      <c r="J4254" t="s">
        <v>72</v>
      </c>
      <c r="K4254" t="s">
        <v>60</v>
      </c>
      <c r="L4254" t="s">
        <v>37</v>
      </c>
      <c r="M4254" s="4">
        <f>+TablaVentas[[#This Row],[Cantidad]]*TablaVentas[[#This Row],[Precio_unitario]]*(1-TablaVentas[[#This Row],[Descuento]])</f>
        <v>1620</v>
      </c>
    </row>
    <row r="4255" spans="1:13" x14ac:dyDescent="0.25">
      <c r="A4255" t="s">
        <v>4325</v>
      </c>
      <c r="B4255">
        <v>45789</v>
      </c>
      <c r="C4255" t="s">
        <v>47</v>
      </c>
      <c r="D4255" t="s">
        <v>66</v>
      </c>
      <c r="E4255" t="s">
        <v>20</v>
      </c>
      <c r="F4255" t="s">
        <v>21</v>
      </c>
      <c r="G4255">
        <v>13</v>
      </c>
      <c r="H4255" s="4">
        <v>800</v>
      </c>
      <c r="I4255" s="3">
        <v>0.2</v>
      </c>
      <c r="J4255" t="s">
        <v>70</v>
      </c>
      <c r="K4255" t="s">
        <v>58</v>
      </c>
      <c r="L4255" t="s">
        <v>30</v>
      </c>
      <c r="M4255" s="4">
        <f>+TablaVentas[[#This Row],[Cantidad]]*TablaVentas[[#This Row],[Precio_unitario]]*(1-TablaVentas[[#This Row],[Descuento]])</f>
        <v>8320</v>
      </c>
    </row>
    <row r="4256" spans="1:13" x14ac:dyDescent="0.25">
      <c r="A4256" t="s">
        <v>4326</v>
      </c>
      <c r="B4256">
        <v>45710</v>
      </c>
      <c r="C4256" t="s">
        <v>45</v>
      </c>
      <c r="D4256" t="s">
        <v>64</v>
      </c>
      <c r="E4256" t="s">
        <v>17</v>
      </c>
      <c r="F4256" t="s">
        <v>18</v>
      </c>
      <c r="G4256">
        <v>36</v>
      </c>
      <c r="H4256" s="4">
        <v>1200</v>
      </c>
      <c r="I4256" s="3">
        <v>0.3</v>
      </c>
      <c r="J4256" t="s">
        <v>72</v>
      </c>
      <c r="K4256" t="s">
        <v>61</v>
      </c>
      <c r="L4256" t="s">
        <v>56</v>
      </c>
      <c r="M4256" s="4">
        <f>+TablaVentas[[#This Row],[Cantidad]]*TablaVentas[[#This Row],[Precio_unitario]]*(1-TablaVentas[[#This Row],[Descuento]])</f>
        <v>30239.999999999996</v>
      </c>
    </row>
    <row r="4257" spans="1:13" x14ac:dyDescent="0.25">
      <c r="A4257" t="s">
        <v>4327</v>
      </c>
      <c r="B4257">
        <v>45683</v>
      </c>
      <c r="C4257" t="s">
        <v>46</v>
      </c>
      <c r="D4257" t="s">
        <v>66</v>
      </c>
      <c r="E4257" t="s">
        <v>20</v>
      </c>
      <c r="F4257" t="s">
        <v>21</v>
      </c>
      <c r="G4257">
        <v>38</v>
      </c>
      <c r="H4257" s="4">
        <v>800</v>
      </c>
      <c r="I4257" s="3">
        <v>0.2</v>
      </c>
      <c r="J4257" t="s">
        <v>72</v>
      </c>
      <c r="K4257" t="s">
        <v>60</v>
      </c>
      <c r="L4257" t="s">
        <v>37</v>
      </c>
      <c r="M4257" s="4">
        <f>+TablaVentas[[#This Row],[Cantidad]]*TablaVentas[[#This Row],[Precio_unitario]]*(1-TablaVentas[[#This Row],[Descuento]])</f>
        <v>24320</v>
      </c>
    </row>
    <row r="4258" spans="1:13" x14ac:dyDescent="0.25">
      <c r="A4258" t="s">
        <v>4328</v>
      </c>
      <c r="B4258">
        <v>45676</v>
      </c>
      <c r="C4258" t="s">
        <v>45</v>
      </c>
      <c r="D4258" t="s">
        <v>65</v>
      </c>
      <c r="E4258" t="s">
        <v>19</v>
      </c>
      <c r="F4258" t="s">
        <v>16</v>
      </c>
      <c r="G4258">
        <v>35</v>
      </c>
      <c r="H4258" s="4">
        <v>200</v>
      </c>
      <c r="I4258" s="3">
        <v>0.1</v>
      </c>
      <c r="J4258" t="s">
        <v>70</v>
      </c>
      <c r="K4258" t="s">
        <v>61</v>
      </c>
      <c r="L4258" t="s">
        <v>56</v>
      </c>
      <c r="M4258" s="4">
        <f>+TablaVentas[[#This Row],[Cantidad]]*TablaVentas[[#This Row],[Precio_unitario]]*(1-TablaVentas[[#This Row],[Descuento]])</f>
        <v>6300</v>
      </c>
    </row>
    <row r="4259" spans="1:13" x14ac:dyDescent="0.25">
      <c r="A4259" t="s">
        <v>4329</v>
      </c>
      <c r="B4259">
        <v>45768</v>
      </c>
      <c r="C4259" t="s">
        <v>47</v>
      </c>
      <c r="D4259" t="s">
        <v>65</v>
      </c>
      <c r="E4259" t="s">
        <v>19</v>
      </c>
      <c r="F4259" t="s">
        <v>16</v>
      </c>
      <c r="G4259">
        <v>39</v>
      </c>
      <c r="H4259" s="4">
        <v>200</v>
      </c>
      <c r="I4259" s="3">
        <v>0.1</v>
      </c>
      <c r="J4259" t="s">
        <v>74</v>
      </c>
      <c r="K4259" t="s">
        <v>58</v>
      </c>
      <c r="L4259" t="s">
        <v>30</v>
      </c>
      <c r="M4259" s="4">
        <f>+TablaVentas[[#This Row],[Cantidad]]*TablaVentas[[#This Row],[Precio_unitario]]*(1-TablaVentas[[#This Row],[Descuento]])</f>
        <v>7020</v>
      </c>
    </row>
    <row r="4260" spans="1:13" x14ac:dyDescent="0.25">
      <c r="A4260" t="s">
        <v>4330</v>
      </c>
      <c r="B4260">
        <v>45983</v>
      </c>
      <c r="C4260" t="s">
        <v>48</v>
      </c>
      <c r="D4260" t="s">
        <v>66</v>
      </c>
      <c r="E4260" t="s">
        <v>20</v>
      </c>
      <c r="F4260" t="s">
        <v>21</v>
      </c>
      <c r="G4260">
        <v>9</v>
      </c>
      <c r="H4260" s="4">
        <v>800</v>
      </c>
      <c r="I4260" s="3">
        <v>0.2</v>
      </c>
      <c r="J4260" t="s">
        <v>72</v>
      </c>
      <c r="K4260" t="s">
        <v>59</v>
      </c>
      <c r="L4260" t="s">
        <v>34</v>
      </c>
      <c r="M4260" s="4">
        <f>+TablaVentas[[#This Row],[Cantidad]]*TablaVentas[[#This Row],[Precio_unitario]]*(1-TablaVentas[[#This Row],[Descuento]])</f>
        <v>5760</v>
      </c>
    </row>
    <row r="4261" spans="1:13" x14ac:dyDescent="0.25">
      <c r="A4261" t="s">
        <v>4331</v>
      </c>
      <c r="B4261">
        <v>45821</v>
      </c>
      <c r="C4261" t="s">
        <v>48</v>
      </c>
      <c r="D4261" t="s">
        <v>65</v>
      </c>
      <c r="E4261" t="s">
        <v>19</v>
      </c>
      <c r="F4261" t="s">
        <v>16</v>
      </c>
      <c r="G4261">
        <v>22</v>
      </c>
      <c r="H4261" s="4">
        <v>200</v>
      </c>
      <c r="I4261" s="3">
        <v>0.1</v>
      </c>
      <c r="J4261" t="s">
        <v>72</v>
      </c>
      <c r="K4261" t="s">
        <v>62</v>
      </c>
      <c r="L4261" t="s">
        <v>57</v>
      </c>
      <c r="M4261" s="4">
        <f>+TablaVentas[[#This Row],[Cantidad]]*TablaVentas[[#This Row],[Precio_unitario]]*(1-TablaVentas[[#This Row],[Descuento]])</f>
        <v>3960</v>
      </c>
    </row>
    <row r="4262" spans="1:13" x14ac:dyDescent="0.25">
      <c r="A4262" t="s">
        <v>4332</v>
      </c>
      <c r="B4262">
        <v>45951</v>
      </c>
      <c r="C4262" t="s">
        <v>45</v>
      </c>
      <c r="D4262" t="s">
        <v>65</v>
      </c>
      <c r="E4262" t="s">
        <v>19</v>
      </c>
      <c r="F4262" t="s">
        <v>16</v>
      </c>
      <c r="G4262">
        <v>31</v>
      </c>
      <c r="H4262" s="4">
        <v>200</v>
      </c>
      <c r="I4262" s="3">
        <v>0.1</v>
      </c>
      <c r="J4262" t="s">
        <v>70</v>
      </c>
      <c r="K4262" t="s">
        <v>59</v>
      </c>
      <c r="L4262" t="s">
        <v>34</v>
      </c>
      <c r="M4262" s="4">
        <f>+TablaVentas[[#This Row],[Cantidad]]*TablaVentas[[#This Row],[Precio_unitario]]*(1-TablaVentas[[#This Row],[Descuento]])</f>
        <v>5580</v>
      </c>
    </row>
    <row r="4263" spans="1:13" x14ac:dyDescent="0.25">
      <c r="A4263" t="s">
        <v>4333</v>
      </c>
      <c r="B4263">
        <v>45824</v>
      </c>
      <c r="C4263" t="s">
        <v>46</v>
      </c>
      <c r="D4263" t="s">
        <v>64</v>
      </c>
      <c r="E4263" t="s">
        <v>17</v>
      </c>
      <c r="F4263" t="s">
        <v>18</v>
      </c>
      <c r="G4263">
        <v>29</v>
      </c>
      <c r="H4263" s="4">
        <v>1200</v>
      </c>
      <c r="I4263" s="3">
        <v>0.3</v>
      </c>
      <c r="J4263" t="s">
        <v>72</v>
      </c>
      <c r="K4263" t="s">
        <v>60</v>
      </c>
      <c r="L4263" t="s">
        <v>37</v>
      </c>
      <c r="M4263" s="4">
        <f>+TablaVentas[[#This Row],[Cantidad]]*TablaVentas[[#This Row],[Precio_unitario]]*(1-TablaVentas[[#This Row],[Descuento]])</f>
        <v>24360</v>
      </c>
    </row>
    <row r="4264" spans="1:13" x14ac:dyDescent="0.25">
      <c r="A4264" t="s">
        <v>4334</v>
      </c>
      <c r="B4264">
        <v>45955</v>
      </c>
      <c r="C4264" t="s">
        <v>45</v>
      </c>
      <c r="D4264" t="s">
        <v>63</v>
      </c>
      <c r="E4264" t="s">
        <v>15</v>
      </c>
      <c r="F4264" t="s">
        <v>16</v>
      </c>
      <c r="G4264">
        <v>23</v>
      </c>
      <c r="H4264" s="4">
        <v>50</v>
      </c>
      <c r="I4264" s="3">
        <v>0.1</v>
      </c>
      <c r="J4264" t="s">
        <v>70</v>
      </c>
      <c r="K4264" t="s">
        <v>62</v>
      </c>
      <c r="L4264" t="s">
        <v>57</v>
      </c>
      <c r="M4264" s="4">
        <f>+TablaVentas[[#This Row],[Cantidad]]*TablaVentas[[#This Row],[Precio_unitario]]*(1-TablaVentas[[#This Row],[Descuento]])</f>
        <v>1035</v>
      </c>
    </row>
    <row r="4265" spans="1:13" x14ac:dyDescent="0.25">
      <c r="A4265" t="s">
        <v>4335</v>
      </c>
      <c r="B4265">
        <v>45920</v>
      </c>
      <c r="C4265" t="s">
        <v>48</v>
      </c>
      <c r="D4265" t="s">
        <v>63</v>
      </c>
      <c r="E4265" t="s">
        <v>15</v>
      </c>
      <c r="F4265" t="s">
        <v>16</v>
      </c>
      <c r="G4265">
        <v>9</v>
      </c>
      <c r="H4265" s="4">
        <v>50</v>
      </c>
      <c r="I4265" s="3">
        <v>0.1</v>
      </c>
      <c r="J4265" t="s">
        <v>70</v>
      </c>
      <c r="K4265" t="s">
        <v>59</v>
      </c>
      <c r="L4265" t="s">
        <v>34</v>
      </c>
      <c r="M4265" s="4">
        <f>+TablaVentas[[#This Row],[Cantidad]]*TablaVentas[[#This Row],[Precio_unitario]]*(1-TablaVentas[[#This Row],[Descuento]])</f>
        <v>405</v>
      </c>
    </row>
    <row r="4266" spans="1:13" x14ac:dyDescent="0.25">
      <c r="A4266" t="s">
        <v>4336</v>
      </c>
      <c r="B4266">
        <v>45943</v>
      </c>
      <c r="C4266" t="s">
        <v>48</v>
      </c>
      <c r="D4266" t="s">
        <v>66</v>
      </c>
      <c r="E4266" t="s">
        <v>20</v>
      </c>
      <c r="F4266" t="s">
        <v>21</v>
      </c>
      <c r="G4266">
        <v>39</v>
      </c>
      <c r="H4266" s="4">
        <v>800</v>
      </c>
      <c r="I4266" s="3">
        <v>0.2</v>
      </c>
      <c r="J4266" t="s">
        <v>74</v>
      </c>
      <c r="K4266" t="s">
        <v>60</v>
      </c>
      <c r="L4266" t="s">
        <v>37</v>
      </c>
      <c r="M4266" s="4">
        <f>+TablaVentas[[#This Row],[Cantidad]]*TablaVentas[[#This Row],[Precio_unitario]]*(1-TablaVentas[[#This Row],[Descuento]])</f>
        <v>24960</v>
      </c>
    </row>
    <row r="4267" spans="1:13" x14ac:dyDescent="0.25">
      <c r="A4267" t="s">
        <v>4337</v>
      </c>
      <c r="B4267">
        <v>45917</v>
      </c>
      <c r="C4267" t="s">
        <v>46</v>
      </c>
      <c r="D4267" t="s">
        <v>66</v>
      </c>
      <c r="E4267" t="s">
        <v>20</v>
      </c>
      <c r="F4267" t="s">
        <v>21</v>
      </c>
      <c r="G4267">
        <v>17</v>
      </c>
      <c r="H4267" s="4">
        <v>800</v>
      </c>
      <c r="I4267" s="3">
        <v>0.2</v>
      </c>
      <c r="J4267" t="s">
        <v>72</v>
      </c>
      <c r="K4267" t="s">
        <v>59</v>
      </c>
      <c r="L4267" t="s">
        <v>34</v>
      </c>
      <c r="M4267" s="4">
        <f>+TablaVentas[[#This Row],[Cantidad]]*TablaVentas[[#This Row],[Precio_unitario]]*(1-TablaVentas[[#This Row],[Descuento]])</f>
        <v>10880</v>
      </c>
    </row>
    <row r="4268" spans="1:13" x14ac:dyDescent="0.25">
      <c r="A4268" t="s">
        <v>4338</v>
      </c>
      <c r="B4268">
        <v>45853</v>
      </c>
      <c r="C4268" t="s">
        <v>46</v>
      </c>
      <c r="D4268" t="s">
        <v>66</v>
      </c>
      <c r="E4268" t="s">
        <v>20</v>
      </c>
      <c r="F4268" t="s">
        <v>21</v>
      </c>
      <c r="G4268">
        <v>43</v>
      </c>
      <c r="H4268" s="4">
        <v>800</v>
      </c>
      <c r="I4268" s="3">
        <v>0.2</v>
      </c>
      <c r="J4268" t="s">
        <v>70</v>
      </c>
      <c r="K4268" t="s">
        <v>59</v>
      </c>
      <c r="L4268" t="s">
        <v>34</v>
      </c>
      <c r="M4268" s="4">
        <f>+TablaVentas[[#This Row],[Cantidad]]*TablaVentas[[#This Row],[Precio_unitario]]*(1-TablaVentas[[#This Row],[Descuento]])</f>
        <v>27520</v>
      </c>
    </row>
    <row r="4269" spans="1:13" x14ac:dyDescent="0.25">
      <c r="A4269" t="s">
        <v>4339</v>
      </c>
      <c r="B4269">
        <v>45935</v>
      </c>
      <c r="C4269" t="s">
        <v>47</v>
      </c>
      <c r="D4269" t="s">
        <v>63</v>
      </c>
      <c r="E4269" t="s">
        <v>15</v>
      </c>
      <c r="F4269" t="s">
        <v>16</v>
      </c>
      <c r="G4269">
        <v>14</v>
      </c>
      <c r="H4269" s="4">
        <v>50</v>
      </c>
      <c r="I4269" s="3">
        <v>0.1</v>
      </c>
      <c r="J4269" t="s">
        <v>74</v>
      </c>
      <c r="K4269" t="s">
        <v>62</v>
      </c>
      <c r="L4269" t="s">
        <v>57</v>
      </c>
      <c r="M4269" s="4">
        <f>+TablaVentas[[#This Row],[Cantidad]]*TablaVentas[[#This Row],[Precio_unitario]]*(1-TablaVentas[[#This Row],[Descuento]])</f>
        <v>630</v>
      </c>
    </row>
    <row r="4270" spans="1:13" x14ac:dyDescent="0.25">
      <c r="A4270" t="s">
        <v>4340</v>
      </c>
      <c r="B4270">
        <v>45853</v>
      </c>
      <c r="C4270" t="s">
        <v>48</v>
      </c>
      <c r="D4270" t="s">
        <v>66</v>
      </c>
      <c r="E4270" t="s">
        <v>20</v>
      </c>
      <c r="F4270" t="s">
        <v>21</v>
      </c>
      <c r="G4270">
        <v>13</v>
      </c>
      <c r="H4270" s="4">
        <v>800</v>
      </c>
      <c r="I4270" s="3">
        <v>0.2</v>
      </c>
      <c r="J4270" t="s">
        <v>72</v>
      </c>
      <c r="K4270" t="s">
        <v>59</v>
      </c>
      <c r="L4270" t="s">
        <v>34</v>
      </c>
      <c r="M4270" s="4">
        <f>+TablaVentas[[#This Row],[Cantidad]]*TablaVentas[[#This Row],[Precio_unitario]]*(1-TablaVentas[[#This Row],[Descuento]])</f>
        <v>8320</v>
      </c>
    </row>
    <row r="4271" spans="1:13" x14ac:dyDescent="0.25">
      <c r="A4271" t="s">
        <v>4341</v>
      </c>
      <c r="B4271">
        <v>45830</v>
      </c>
      <c r="C4271" t="s">
        <v>48</v>
      </c>
      <c r="D4271" t="s">
        <v>65</v>
      </c>
      <c r="E4271" t="s">
        <v>19</v>
      </c>
      <c r="F4271" t="s">
        <v>16</v>
      </c>
      <c r="G4271">
        <v>17</v>
      </c>
      <c r="H4271" s="4">
        <v>200</v>
      </c>
      <c r="I4271" s="3">
        <v>0.1</v>
      </c>
      <c r="J4271" t="s">
        <v>70</v>
      </c>
      <c r="K4271" t="s">
        <v>62</v>
      </c>
      <c r="L4271" t="s">
        <v>57</v>
      </c>
      <c r="M4271" s="4">
        <f>+TablaVentas[[#This Row],[Cantidad]]*TablaVentas[[#This Row],[Precio_unitario]]*(1-TablaVentas[[#This Row],[Descuento]])</f>
        <v>3060</v>
      </c>
    </row>
    <row r="4272" spans="1:13" x14ac:dyDescent="0.25">
      <c r="A4272" t="s">
        <v>4342</v>
      </c>
      <c r="B4272">
        <v>45864</v>
      </c>
      <c r="C4272" t="s">
        <v>48</v>
      </c>
      <c r="D4272" t="s">
        <v>66</v>
      </c>
      <c r="E4272" t="s">
        <v>20</v>
      </c>
      <c r="F4272" t="s">
        <v>21</v>
      </c>
      <c r="G4272">
        <v>39</v>
      </c>
      <c r="H4272" s="4">
        <v>800</v>
      </c>
      <c r="I4272" s="3">
        <v>0.2</v>
      </c>
      <c r="J4272" t="s">
        <v>74</v>
      </c>
      <c r="K4272" t="s">
        <v>59</v>
      </c>
      <c r="L4272" t="s">
        <v>34</v>
      </c>
      <c r="M4272" s="4">
        <f>+TablaVentas[[#This Row],[Cantidad]]*TablaVentas[[#This Row],[Precio_unitario]]*(1-TablaVentas[[#This Row],[Descuento]])</f>
        <v>24960</v>
      </c>
    </row>
    <row r="4273" spans="1:13" x14ac:dyDescent="0.25">
      <c r="A4273" t="s">
        <v>4343</v>
      </c>
      <c r="B4273">
        <v>45821</v>
      </c>
      <c r="C4273" t="s">
        <v>48</v>
      </c>
      <c r="D4273" t="s">
        <v>66</v>
      </c>
      <c r="E4273" t="s">
        <v>20</v>
      </c>
      <c r="F4273" t="s">
        <v>21</v>
      </c>
      <c r="G4273">
        <v>11</v>
      </c>
      <c r="H4273" s="4">
        <v>800</v>
      </c>
      <c r="I4273" s="3">
        <v>0.2</v>
      </c>
      <c r="J4273" t="s">
        <v>72</v>
      </c>
      <c r="K4273" t="s">
        <v>58</v>
      </c>
      <c r="L4273" t="s">
        <v>30</v>
      </c>
      <c r="M4273" s="4">
        <f>+TablaVentas[[#This Row],[Cantidad]]*TablaVentas[[#This Row],[Precio_unitario]]*(1-TablaVentas[[#This Row],[Descuento]])</f>
        <v>7040</v>
      </c>
    </row>
    <row r="4274" spans="1:13" x14ac:dyDescent="0.25">
      <c r="A4274" t="s">
        <v>4344</v>
      </c>
      <c r="B4274">
        <v>45986</v>
      </c>
      <c r="C4274" t="s">
        <v>48</v>
      </c>
      <c r="D4274" t="s">
        <v>64</v>
      </c>
      <c r="E4274" t="s">
        <v>17</v>
      </c>
      <c r="F4274" t="s">
        <v>18</v>
      </c>
      <c r="G4274">
        <v>25</v>
      </c>
      <c r="H4274" s="4">
        <v>1200</v>
      </c>
      <c r="I4274" s="3">
        <v>0.3</v>
      </c>
      <c r="J4274" t="s">
        <v>72</v>
      </c>
      <c r="K4274" t="s">
        <v>59</v>
      </c>
      <c r="L4274" t="s">
        <v>34</v>
      </c>
      <c r="M4274" s="4">
        <f>+TablaVentas[[#This Row],[Cantidad]]*TablaVentas[[#This Row],[Precio_unitario]]*(1-TablaVentas[[#This Row],[Descuento]])</f>
        <v>21000</v>
      </c>
    </row>
    <row r="4275" spans="1:13" x14ac:dyDescent="0.25">
      <c r="A4275" t="s">
        <v>4345</v>
      </c>
      <c r="B4275">
        <v>46022</v>
      </c>
      <c r="C4275" t="s">
        <v>47</v>
      </c>
      <c r="D4275" t="s">
        <v>63</v>
      </c>
      <c r="E4275" t="s">
        <v>15</v>
      </c>
      <c r="F4275" t="s">
        <v>16</v>
      </c>
      <c r="G4275">
        <v>43</v>
      </c>
      <c r="H4275" s="4">
        <v>50</v>
      </c>
      <c r="I4275" s="3">
        <v>0.1</v>
      </c>
      <c r="J4275" t="s">
        <v>70</v>
      </c>
      <c r="K4275" t="s">
        <v>61</v>
      </c>
      <c r="L4275" t="s">
        <v>56</v>
      </c>
      <c r="M4275" s="4">
        <f>+TablaVentas[[#This Row],[Cantidad]]*TablaVentas[[#This Row],[Precio_unitario]]*(1-TablaVentas[[#This Row],[Descuento]])</f>
        <v>1935</v>
      </c>
    </row>
    <row r="4276" spans="1:13" x14ac:dyDescent="0.25">
      <c r="A4276" t="s">
        <v>4346</v>
      </c>
      <c r="B4276">
        <v>46021</v>
      </c>
      <c r="C4276" t="s">
        <v>48</v>
      </c>
      <c r="D4276" t="s">
        <v>63</v>
      </c>
      <c r="E4276" t="s">
        <v>15</v>
      </c>
      <c r="F4276" t="s">
        <v>16</v>
      </c>
      <c r="G4276">
        <v>28</v>
      </c>
      <c r="H4276" s="4">
        <v>50</v>
      </c>
      <c r="I4276" s="3">
        <v>0.1</v>
      </c>
      <c r="J4276" t="s">
        <v>70</v>
      </c>
      <c r="K4276" t="s">
        <v>58</v>
      </c>
      <c r="L4276" t="s">
        <v>30</v>
      </c>
      <c r="M4276" s="4">
        <f>+TablaVentas[[#This Row],[Cantidad]]*TablaVentas[[#This Row],[Precio_unitario]]*(1-TablaVentas[[#This Row],[Descuento]])</f>
        <v>1260</v>
      </c>
    </row>
    <row r="4277" spans="1:13" x14ac:dyDescent="0.25">
      <c r="A4277" t="s">
        <v>4347</v>
      </c>
      <c r="B4277">
        <v>45795</v>
      </c>
      <c r="C4277" t="s">
        <v>45</v>
      </c>
      <c r="D4277" t="s">
        <v>63</v>
      </c>
      <c r="E4277" t="s">
        <v>15</v>
      </c>
      <c r="F4277" t="s">
        <v>16</v>
      </c>
      <c r="G4277">
        <v>29</v>
      </c>
      <c r="H4277" s="4">
        <v>50</v>
      </c>
      <c r="I4277" s="3">
        <v>0.1</v>
      </c>
      <c r="J4277" t="s">
        <v>70</v>
      </c>
      <c r="K4277" t="s">
        <v>58</v>
      </c>
      <c r="L4277" t="s">
        <v>30</v>
      </c>
      <c r="M4277" s="4">
        <f>+TablaVentas[[#This Row],[Cantidad]]*TablaVentas[[#This Row],[Precio_unitario]]*(1-TablaVentas[[#This Row],[Descuento]])</f>
        <v>1305</v>
      </c>
    </row>
    <row r="4278" spans="1:13" x14ac:dyDescent="0.25">
      <c r="A4278" t="s">
        <v>4348</v>
      </c>
      <c r="B4278">
        <v>45804</v>
      </c>
      <c r="C4278" t="s">
        <v>45</v>
      </c>
      <c r="D4278" t="s">
        <v>63</v>
      </c>
      <c r="E4278" t="s">
        <v>15</v>
      </c>
      <c r="F4278" t="s">
        <v>16</v>
      </c>
      <c r="G4278">
        <v>15</v>
      </c>
      <c r="H4278" s="4">
        <v>50</v>
      </c>
      <c r="I4278" s="3">
        <v>0.1</v>
      </c>
      <c r="J4278" t="s">
        <v>74</v>
      </c>
      <c r="K4278" t="s">
        <v>58</v>
      </c>
      <c r="L4278" t="s">
        <v>30</v>
      </c>
      <c r="M4278" s="4">
        <f>+TablaVentas[[#This Row],[Cantidad]]*TablaVentas[[#This Row],[Precio_unitario]]*(1-TablaVentas[[#This Row],[Descuento]])</f>
        <v>675</v>
      </c>
    </row>
    <row r="4279" spans="1:13" x14ac:dyDescent="0.25">
      <c r="A4279" t="s">
        <v>4349</v>
      </c>
      <c r="B4279">
        <v>45751</v>
      </c>
      <c r="C4279" t="s">
        <v>46</v>
      </c>
      <c r="D4279" t="s">
        <v>63</v>
      </c>
      <c r="E4279" t="s">
        <v>15</v>
      </c>
      <c r="F4279" t="s">
        <v>16</v>
      </c>
      <c r="G4279">
        <v>14</v>
      </c>
      <c r="H4279" s="4">
        <v>50</v>
      </c>
      <c r="I4279" s="3">
        <v>0.1</v>
      </c>
      <c r="J4279" t="s">
        <v>72</v>
      </c>
      <c r="K4279" t="s">
        <v>62</v>
      </c>
      <c r="L4279" t="s">
        <v>57</v>
      </c>
      <c r="M4279" s="4">
        <f>+TablaVentas[[#This Row],[Cantidad]]*TablaVentas[[#This Row],[Precio_unitario]]*(1-TablaVentas[[#This Row],[Descuento]])</f>
        <v>630</v>
      </c>
    </row>
    <row r="4280" spans="1:13" x14ac:dyDescent="0.25">
      <c r="A4280" t="s">
        <v>4350</v>
      </c>
      <c r="B4280">
        <v>45734</v>
      </c>
      <c r="C4280" t="s">
        <v>45</v>
      </c>
      <c r="D4280" t="s">
        <v>64</v>
      </c>
      <c r="E4280" t="s">
        <v>17</v>
      </c>
      <c r="F4280" t="s">
        <v>18</v>
      </c>
      <c r="G4280">
        <v>37</v>
      </c>
      <c r="H4280" s="4">
        <v>1200</v>
      </c>
      <c r="I4280" s="3">
        <v>0.3</v>
      </c>
      <c r="J4280" t="s">
        <v>74</v>
      </c>
      <c r="K4280" t="s">
        <v>62</v>
      </c>
      <c r="L4280" t="s">
        <v>57</v>
      </c>
      <c r="M4280" s="4">
        <f>+TablaVentas[[#This Row],[Cantidad]]*TablaVentas[[#This Row],[Precio_unitario]]*(1-TablaVentas[[#This Row],[Descuento]])</f>
        <v>31079.999999999996</v>
      </c>
    </row>
    <row r="4281" spans="1:13" x14ac:dyDescent="0.25">
      <c r="A4281" t="s">
        <v>4351</v>
      </c>
      <c r="B4281">
        <v>46011</v>
      </c>
      <c r="C4281" t="s">
        <v>46</v>
      </c>
      <c r="D4281" t="s">
        <v>63</v>
      </c>
      <c r="E4281" t="s">
        <v>15</v>
      </c>
      <c r="F4281" t="s">
        <v>16</v>
      </c>
      <c r="G4281">
        <v>44</v>
      </c>
      <c r="H4281" s="4">
        <v>50</v>
      </c>
      <c r="I4281" s="3">
        <v>0.1</v>
      </c>
      <c r="J4281" t="s">
        <v>72</v>
      </c>
      <c r="K4281" t="s">
        <v>61</v>
      </c>
      <c r="L4281" t="s">
        <v>56</v>
      </c>
      <c r="M4281" s="4">
        <f>+TablaVentas[[#This Row],[Cantidad]]*TablaVentas[[#This Row],[Precio_unitario]]*(1-TablaVentas[[#This Row],[Descuento]])</f>
        <v>1980</v>
      </c>
    </row>
    <row r="4282" spans="1:13" x14ac:dyDescent="0.25">
      <c r="A4282" t="s">
        <v>4352</v>
      </c>
      <c r="B4282">
        <v>46010</v>
      </c>
      <c r="C4282" t="s">
        <v>45</v>
      </c>
      <c r="D4282" t="s">
        <v>65</v>
      </c>
      <c r="E4282" t="s">
        <v>19</v>
      </c>
      <c r="F4282" t="s">
        <v>16</v>
      </c>
      <c r="G4282">
        <v>42</v>
      </c>
      <c r="H4282" s="4">
        <v>200</v>
      </c>
      <c r="I4282" s="3">
        <v>0.1</v>
      </c>
      <c r="J4282" t="s">
        <v>72</v>
      </c>
      <c r="K4282" t="s">
        <v>60</v>
      </c>
      <c r="L4282" t="s">
        <v>37</v>
      </c>
      <c r="M4282" s="4">
        <f>+TablaVentas[[#This Row],[Cantidad]]*TablaVentas[[#This Row],[Precio_unitario]]*(1-TablaVentas[[#This Row],[Descuento]])</f>
        <v>7560</v>
      </c>
    </row>
    <row r="4283" spans="1:13" x14ac:dyDescent="0.25">
      <c r="A4283" t="s">
        <v>4353</v>
      </c>
      <c r="B4283">
        <v>45755</v>
      </c>
      <c r="C4283" t="s">
        <v>47</v>
      </c>
      <c r="D4283" t="s">
        <v>64</v>
      </c>
      <c r="E4283" t="s">
        <v>17</v>
      </c>
      <c r="F4283" t="s">
        <v>18</v>
      </c>
      <c r="G4283">
        <v>36</v>
      </c>
      <c r="H4283" s="4">
        <v>1200</v>
      </c>
      <c r="I4283" s="3">
        <v>0.3</v>
      </c>
      <c r="J4283" t="s">
        <v>70</v>
      </c>
      <c r="K4283" t="s">
        <v>58</v>
      </c>
      <c r="L4283" t="s">
        <v>30</v>
      </c>
      <c r="M4283" s="4">
        <f>+TablaVentas[[#This Row],[Cantidad]]*TablaVentas[[#This Row],[Precio_unitario]]*(1-TablaVentas[[#This Row],[Descuento]])</f>
        <v>30239.999999999996</v>
      </c>
    </row>
    <row r="4284" spans="1:13" x14ac:dyDescent="0.25">
      <c r="A4284" t="s">
        <v>4354</v>
      </c>
      <c r="B4284">
        <v>45844</v>
      </c>
      <c r="C4284" t="s">
        <v>46</v>
      </c>
      <c r="D4284" t="s">
        <v>63</v>
      </c>
      <c r="E4284" t="s">
        <v>15</v>
      </c>
      <c r="F4284" t="s">
        <v>16</v>
      </c>
      <c r="G4284">
        <v>26</v>
      </c>
      <c r="H4284" s="4">
        <v>50</v>
      </c>
      <c r="I4284" s="3">
        <v>0.1</v>
      </c>
      <c r="J4284" t="s">
        <v>72</v>
      </c>
      <c r="K4284" t="s">
        <v>60</v>
      </c>
      <c r="L4284" t="s">
        <v>37</v>
      </c>
      <c r="M4284" s="4">
        <f>+TablaVentas[[#This Row],[Cantidad]]*TablaVentas[[#This Row],[Precio_unitario]]*(1-TablaVentas[[#This Row],[Descuento]])</f>
        <v>1170</v>
      </c>
    </row>
    <row r="4285" spans="1:13" x14ac:dyDescent="0.25">
      <c r="A4285" t="s">
        <v>4355</v>
      </c>
      <c r="B4285">
        <v>45849</v>
      </c>
      <c r="C4285" t="s">
        <v>47</v>
      </c>
      <c r="D4285" t="s">
        <v>63</v>
      </c>
      <c r="E4285" t="s">
        <v>15</v>
      </c>
      <c r="F4285" t="s">
        <v>16</v>
      </c>
      <c r="G4285">
        <v>19</v>
      </c>
      <c r="H4285" s="4">
        <v>50</v>
      </c>
      <c r="I4285" s="3">
        <v>0.1</v>
      </c>
      <c r="J4285" t="s">
        <v>72</v>
      </c>
      <c r="K4285" t="s">
        <v>61</v>
      </c>
      <c r="L4285" t="s">
        <v>56</v>
      </c>
      <c r="M4285" s="4">
        <f>+TablaVentas[[#This Row],[Cantidad]]*TablaVentas[[#This Row],[Precio_unitario]]*(1-TablaVentas[[#This Row],[Descuento]])</f>
        <v>855</v>
      </c>
    </row>
    <row r="4286" spans="1:13" x14ac:dyDescent="0.25">
      <c r="A4286" t="s">
        <v>4356</v>
      </c>
      <c r="B4286">
        <v>45702</v>
      </c>
      <c r="C4286" t="s">
        <v>46</v>
      </c>
      <c r="D4286" t="s">
        <v>66</v>
      </c>
      <c r="E4286" t="s">
        <v>20</v>
      </c>
      <c r="F4286" t="s">
        <v>21</v>
      </c>
      <c r="G4286">
        <v>40</v>
      </c>
      <c r="H4286" s="4">
        <v>800</v>
      </c>
      <c r="I4286" s="3">
        <v>0.2</v>
      </c>
      <c r="J4286" t="s">
        <v>72</v>
      </c>
      <c r="K4286" t="s">
        <v>58</v>
      </c>
      <c r="L4286" t="s">
        <v>30</v>
      </c>
      <c r="M4286" s="4">
        <f>+TablaVentas[[#This Row],[Cantidad]]*TablaVentas[[#This Row],[Precio_unitario]]*(1-TablaVentas[[#This Row],[Descuento]])</f>
        <v>25600</v>
      </c>
    </row>
    <row r="4287" spans="1:13" x14ac:dyDescent="0.25">
      <c r="A4287" t="s">
        <v>4357</v>
      </c>
      <c r="B4287">
        <v>45958</v>
      </c>
      <c r="C4287" t="s">
        <v>48</v>
      </c>
      <c r="D4287" t="s">
        <v>63</v>
      </c>
      <c r="E4287" t="s">
        <v>15</v>
      </c>
      <c r="F4287" t="s">
        <v>16</v>
      </c>
      <c r="G4287">
        <v>24</v>
      </c>
      <c r="H4287" s="4">
        <v>50</v>
      </c>
      <c r="I4287" s="3">
        <v>0.1</v>
      </c>
      <c r="J4287" t="s">
        <v>72</v>
      </c>
      <c r="K4287" t="s">
        <v>61</v>
      </c>
      <c r="L4287" t="s">
        <v>56</v>
      </c>
      <c r="M4287" s="4">
        <f>+TablaVentas[[#This Row],[Cantidad]]*TablaVentas[[#This Row],[Precio_unitario]]*(1-TablaVentas[[#This Row],[Descuento]])</f>
        <v>1080</v>
      </c>
    </row>
    <row r="4288" spans="1:13" x14ac:dyDescent="0.25">
      <c r="A4288" t="s">
        <v>4358</v>
      </c>
      <c r="B4288">
        <v>45986</v>
      </c>
      <c r="C4288" t="s">
        <v>46</v>
      </c>
      <c r="D4288" t="s">
        <v>65</v>
      </c>
      <c r="E4288" t="s">
        <v>19</v>
      </c>
      <c r="F4288" t="s">
        <v>16</v>
      </c>
      <c r="G4288">
        <v>24</v>
      </c>
      <c r="H4288" s="4">
        <v>200</v>
      </c>
      <c r="I4288" s="3">
        <v>0.1</v>
      </c>
      <c r="J4288" t="s">
        <v>70</v>
      </c>
      <c r="K4288" t="s">
        <v>60</v>
      </c>
      <c r="L4288" t="s">
        <v>37</v>
      </c>
      <c r="M4288" s="4">
        <f>+TablaVentas[[#This Row],[Cantidad]]*TablaVentas[[#This Row],[Precio_unitario]]*(1-TablaVentas[[#This Row],[Descuento]])</f>
        <v>4320</v>
      </c>
    </row>
    <row r="4289" spans="1:13" x14ac:dyDescent="0.25">
      <c r="A4289" t="s">
        <v>4359</v>
      </c>
      <c r="B4289">
        <v>45990</v>
      </c>
      <c r="C4289" t="s">
        <v>46</v>
      </c>
      <c r="D4289" t="s">
        <v>64</v>
      </c>
      <c r="E4289" t="s">
        <v>17</v>
      </c>
      <c r="F4289" t="s">
        <v>18</v>
      </c>
      <c r="G4289">
        <v>43</v>
      </c>
      <c r="H4289" s="4">
        <v>1200</v>
      </c>
      <c r="I4289" s="3">
        <v>0.3</v>
      </c>
      <c r="J4289" t="s">
        <v>74</v>
      </c>
      <c r="K4289" t="s">
        <v>62</v>
      </c>
      <c r="L4289" t="s">
        <v>57</v>
      </c>
      <c r="M4289" s="4">
        <f>+TablaVentas[[#This Row],[Cantidad]]*TablaVentas[[#This Row],[Precio_unitario]]*(1-TablaVentas[[#This Row],[Descuento]])</f>
        <v>36120</v>
      </c>
    </row>
    <row r="4290" spans="1:13" x14ac:dyDescent="0.25">
      <c r="A4290" t="s">
        <v>4360</v>
      </c>
      <c r="B4290">
        <v>45780</v>
      </c>
      <c r="C4290" t="s">
        <v>48</v>
      </c>
      <c r="D4290" t="s">
        <v>63</v>
      </c>
      <c r="E4290" t="s">
        <v>15</v>
      </c>
      <c r="F4290" t="s">
        <v>16</v>
      </c>
      <c r="G4290">
        <v>26</v>
      </c>
      <c r="H4290" s="4">
        <v>50</v>
      </c>
      <c r="I4290" s="3">
        <v>0.1</v>
      </c>
      <c r="J4290" t="s">
        <v>72</v>
      </c>
      <c r="K4290" t="s">
        <v>59</v>
      </c>
      <c r="L4290" t="s">
        <v>34</v>
      </c>
      <c r="M4290" s="4">
        <f>+TablaVentas[[#This Row],[Cantidad]]*TablaVentas[[#This Row],[Precio_unitario]]*(1-TablaVentas[[#This Row],[Descuento]])</f>
        <v>1170</v>
      </c>
    </row>
    <row r="4291" spans="1:13" x14ac:dyDescent="0.25">
      <c r="A4291" t="s">
        <v>4361</v>
      </c>
      <c r="B4291">
        <v>45946</v>
      </c>
      <c r="C4291" t="s">
        <v>46</v>
      </c>
      <c r="D4291" t="s">
        <v>63</v>
      </c>
      <c r="E4291" t="s">
        <v>15</v>
      </c>
      <c r="F4291" t="s">
        <v>16</v>
      </c>
      <c r="G4291">
        <v>29</v>
      </c>
      <c r="H4291" s="4">
        <v>50</v>
      </c>
      <c r="I4291" s="3">
        <v>0.1</v>
      </c>
      <c r="J4291" t="s">
        <v>70</v>
      </c>
      <c r="K4291" t="s">
        <v>61</v>
      </c>
      <c r="L4291" t="s">
        <v>56</v>
      </c>
      <c r="M4291" s="4">
        <f>+TablaVentas[[#This Row],[Cantidad]]*TablaVentas[[#This Row],[Precio_unitario]]*(1-TablaVentas[[#This Row],[Descuento]])</f>
        <v>1305</v>
      </c>
    </row>
    <row r="4292" spans="1:13" x14ac:dyDescent="0.25">
      <c r="A4292" t="s">
        <v>4362</v>
      </c>
      <c r="B4292">
        <v>45700</v>
      </c>
      <c r="C4292" t="s">
        <v>45</v>
      </c>
      <c r="D4292" t="s">
        <v>63</v>
      </c>
      <c r="E4292" t="s">
        <v>15</v>
      </c>
      <c r="F4292" t="s">
        <v>16</v>
      </c>
      <c r="G4292">
        <v>8</v>
      </c>
      <c r="H4292" s="4">
        <v>50</v>
      </c>
      <c r="I4292" s="3">
        <v>0.1</v>
      </c>
      <c r="J4292" t="s">
        <v>72</v>
      </c>
      <c r="K4292" t="s">
        <v>58</v>
      </c>
      <c r="L4292" t="s">
        <v>30</v>
      </c>
      <c r="M4292" s="4">
        <f>+TablaVentas[[#This Row],[Cantidad]]*TablaVentas[[#This Row],[Precio_unitario]]*(1-TablaVentas[[#This Row],[Descuento]])</f>
        <v>360</v>
      </c>
    </row>
    <row r="4293" spans="1:13" x14ac:dyDescent="0.25">
      <c r="A4293" t="s">
        <v>4363</v>
      </c>
      <c r="B4293">
        <v>46019</v>
      </c>
      <c r="C4293" t="s">
        <v>46</v>
      </c>
      <c r="D4293" t="s">
        <v>64</v>
      </c>
      <c r="E4293" t="s">
        <v>17</v>
      </c>
      <c r="F4293" t="s">
        <v>18</v>
      </c>
      <c r="G4293">
        <v>6</v>
      </c>
      <c r="H4293" s="4">
        <v>1200</v>
      </c>
      <c r="I4293" s="3">
        <v>0.3</v>
      </c>
      <c r="J4293" t="s">
        <v>72</v>
      </c>
      <c r="K4293" t="s">
        <v>61</v>
      </c>
      <c r="L4293" t="s">
        <v>56</v>
      </c>
      <c r="M4293" s="4">
        <f>+TablaVentas[[#This Row],[Cantidad]]*TablaVentas[[#This Row],[Precio_unitario]]*(1-TablaVentas[[#This Row],[Descuento]])</f>
        <v>5040</v>
      </c>
    </row>
    <row r="4294" spans="1:13" x14ac:dyDescent="0.25">
      <c r="A4294" t="s">
        <v>4364</v>
      </c>
      <c r="B4294">
        <v>45774</v>
      </c>
      <c r="C4294" t="s">
        <v>46</v>
      </c>
      <c r="D4294" t="s">
        <v>64</v>
      </c>
      <c r="E4294" t="s">
        <v>17</v>
      </c>
      <c r="F4294" t="s">
        <v>18</v>
      </c>
      <c r="G4294">
        <v>5</v>
      </c>
      <c r="H4294" s="4">
        <v>1200</v>
      </c>
      <c r="I4294" s="3">
        <v>0.3</v>
      </c>
      <c r="J4294" t="s">
        <v>72</v>
      </c>
      <c r="K4294" t="s">
        <v>58</v>
      </c>
      <c r="L4294" t="s">
        <v>30</v>
      </c>
      <c r="M4294" s="4">
        <f>+TablaVentas[[#This Row],[Cantidad]]*TablaVentas[[#This Row],[Precio_unitario]]*(1-TablaVentas[[#This Row],[Descuento]])</f>
        <v>4200</v>
      </c>
    </row>
    <row r="4295" spans="1:13" x14ac:dyDescent="0.25">
      <c r="A4295" t="s">
        <v>4365</v>
      </c>
      <c r="B4295">
        <v>45873</v>
      </c>
      <c r="C4295" t="s">
        <v>46</v>
      </c>
      <c r="D4295" t="s">
        <v>64</v>
      </c>
      <c r="E4295" t="s">
        <v>17</v>
      </c>
      <c r="F4295" t="s">
        <v>18</v>
      </c>
      <c r="G4295">
        <v>32</v>
      </c>
      <c r="H4295" s="4">
        <v>1200</v>
      </c>
      <c r="I4295" s="3">
        <v>0.3</v>
      </c>
      <c r="J4295" t="s">
        <v>72</v>
      </c>
      <c r="K4295" t="s">
        <v>58</v>
      </c>
      <c r="L4295" t="s">
        <v>30</v>
      </c>
      <c r="M4295" s="4">
        <f>+TablaVentas[[#This Row],[Cantidad]]*TablaVentas[[#This Row],[Precio_unitario]]*(1-TablaVentas[[#This Row],[Descuento]])</f>
        <v>26880</v>
      </c>
    </row>
    <row r="4296" spans="1:13" x14ac:dyDescent="0.25">
      <c r="A4296" t="s">
        <v>4366</v>
      </c>
      <c r="B4296">
        <v>45886</v>
      </c>
      <c r="C4296" t="s">
        <v>45</v>
      </c>
      <c r="D4296" t="s">
        <v>66</v>
      </c>
      <c r="E4296" t="s">
        <v>20</v>
      </c>
      <c r="F4296" t="s">
        <v>21</v>
      </c>
      <c r="G4296">
        <v>25</v>
      </c>
      <c r="H4296" s="4">
        <v>800</v>
      </c>
      <c r="I4296" s="3">
        <v>0.2</v>
      </c>
      <c r="J4296" t="s">
        <v>74</v>
      </c>
      <c r="K4296" t="s">
        <v>62</v>
      </c>
      <c r="L4296" t="s">
        <v>57</v>
      </c>
      <c r="M4296" s="4">
        <f>+TablaVentas[[#This Row],[Cantidad]]*TablaVentas[[#This Row],[Precio_unitario]]*(1-TablaVentas[[#This Row],[Descuento]])</f>
        <v>16000</v>
      </c>
    </row>
    <row r="4297" spans="1:13" x14ac:dyDescent="0.25">
      <c r="A4297" t="s">
        <v>4367</v>
      </c>
      <c r="B4297">
        <v>45897</v>
      </c>
      <c r="C4297" t="s">
        <v>46</v>
      </c>
      <c r="D4297" t="s">
        <v>63</v>
      </c>
      <c r="E4297" t="s">
        <v>15</v>
      </c>
      <c r="F4297" t="s">
        <v>16</v>
      </c>
      <c r="G4297">
        <v>33</v>
      </c>
      <c r="H4297" s="4">
        <v>50</v>
      </c>
      <c r="I4297" s="3">
        <v>0.1</v>
      </c>
      <c r="J4297" t="s">
        <v>74</v>
      </c>
      <c r="K4297" t="s">
        <v>61</v>
      </c>
      <c r="L4297" t="s">
        <v>56</v>
      </c>
      <c r="M4297" s="4">
        <f>+TablaVentas[[#This Row],[Cantidad]]*TablaVentas[[#This Row],[Precio_unitario]]*(1-TablaVentas[[#This Row],[Descuento]])</f>
        <v>1485</v>
      </c>
    </row>
    <row r="4298" spans="1:13" x14ac:dyDescent="0.25">
      <c r="A4298" t="s">
        <v>4368</v>
      </c>
      <c r="B4298">
        <v>45830</v>
      </c>
      <c r="C4298" t="s">
        <v>47</v>
      </c>
      <c r="D4298" t="s">
        <v>64</v>
      </c>
      <c r="E4298" t="s">
        <v>17</v>
      </c>
      <c r="F4298" t="s">
        <v>18</v>
      </c>
      <c r="G4298">
        <v>24</v>
      </c>
      <c r="H4298" s="4">
        <v>1200</v>
      </c>
      <c r="I4298" s="3">
        <v>0.3</v>
      </c>
      <c r="J4298" t="s">
        <v>72</v>
      </c>
      <c r="K4298" t="s">
        <v>60</v>
      </c>
      <c r="L4298" t="s">
        <v>37</v>
      </c>
      <c r="M4298" s="4">
        <f>+TablaVentas[[#This Row],[Cantidad]]*TablaVentas[[#This Row],[Precio_unitario]]*(1-TablaVentas[[#This Row],[Descuento]])</f>
        <v>20160</v>
      </c>
    </row>
    <row r="4299" spans="1:13" x14ac:dyDescent="0.25">
      <c r="A4299" t="s">
        <v>4369</v>
      </c>
      <c r="B4299">
        <v>45876</v>
      </c>
      <c r="C4299" t="s">
        <v>46</v>
      </c>
      <c r="D4299" t="s">
        <v>63</v>
      </c>
      <c r="E4299" t="s">
        <v>15</v>
      </c>
      <c r="F4299" t="s">
        <v>16</v>
      </c>
      <c r="G4299">
        <v>13</v>
      </c>
      <c r="H4299" s="4">
        <v>50</v>
      </c>
      <c r="I4299" s="3">
        <v>0.1</v>
      </c>
      <c r="J4299" t="s">
        <v>72</v>
      </c>
      <c r="K4299" t="s">
        <v>62</v>
      </c>
      <c r="L4299" t="s">
        <v>57</v>
      </c>
      <c r="M4299" s="4">
        <f>+TablaVentas[[#This Row],[Cantidad]]*TablaVentas[[#This Row],[Precio_unitario]]*(1-TablaVentas[[#This Row],[Descuento]])</f>
        <v>585</v>
      </c>
    </row>
    <row r="4300" spans="1:13" x14ac:dyDescent="0.25">
      <c r="A4300" t="s">
        <v>4370</v>
      </c>
      <c r="B4300">
        <v>45758</v>
      </c>
      <c r="C4300" t="s">
        <v>48</v>
      </c>
      <c r="D4300" t="s">
        <v>64</v>
      </c>
      <c r="E4300" t="s">
        <v>17</v>
      </c>
      <c r="F4300" t="s">
        <v>18</v>
      </c>
      <c r="G4300">
        <v>39</v>
      </c>
      <c r="H4300" s="4">
        <v>1200</v>
      </c>
      <c r="I4300" s="3">
        <v>0.3</v>
      </c>
      <c r="J4300" t="s">
        <v>74</v>
      </c>
      <c r="K4300" t="s">
        <v>61</v>
      </c>
      <c r="L4300" t="s">
        <v>56</v>
      </c>
      <c r="M4300" s="4">
        <f>+TablaVentas[[#This Row],[Cantidad]]*TablaVentas[[#This Row],[Precio_unitario]]*(1-TablaVentas[[#This Row],[Descuento]])</f>
        <v>32759.999999999996</v>
      </c>
    </row>
    <row r="4301" spans="1:13" x14ac:dyDescent="0.25">
      <c r="A4301" t="s">
        <v>4371</v>
      </c>
      <c r="B4301">
        <v>45740</v>
      </c>
      <c r="C4301" t="s">
        <v>45</v>
      </c>
      <c r="D4301" t="s">
        <v>64</v>
      </c>
      <c r="E4301" t="s">
        <v>17</v>
      </c>
      <c r="F4301" t="s">
        <v>18</v>
      </c>
      <c r="G4301">
        <v>26</v>
      </c>
      <c r="H4301" s="4">
        <v>1200</v>
      </c>
      <c r="I4301" s="3">
        <v>0.3</v>
      </c>
      <c r="J4301" t="s">
        <v>74</v>
      </c>
      <c r="K4301" t="s">
        <v>60</v>
      </c>
      <c r="L4301" t="s">
        <v>37</v>
      </c>
      <c r="M4301" s="4">
        <f>+TablaVentas[[#This Row],[Cantidad]]*TablaVentas[[#This Row],[Precio_unitario]]*(1-TablaVentas[[#This Row],[Descuento]])</f>
        <v>21840</v>
      </c>
    </row>
    <row r="4302" spans="1:13" x14ac:dyDescent="0.25">
      <c r="A4302" t="s">
        <v>4372</v>
      </c>
      <c r="B4302">
        <v>45881</v>
      </c>
      <c r="C4302" t="s">
        <v>47</v>
      </c>
      <c r="D4302" t="s">
        <v>63</v>
      </c>
      <c r="E4302" t="s">
        <v>15</v>
      </c>
      <c r="F4302" t="s">
        <v>16</v>
      </c>
      <c r="G4302">
        <v>34</v>
      </c>
      <c r="H4302" s="4">
        <v>50</v>
      </c>
      <c r="I4302" s="3">
        <v>0.1</v>
      </c>
      <c r="J4302" t="s">
        <v>70</v>
      </c>
      <c r="K4302" t="s">
        <v>61</v>
      </c>
      <c r="L4302" t="s">
        <v>56</v>
      </c>
      <c r="M4302" s="4">
        <f>+TablaVentas[[#This Row],[Cantidad]]*TablaVentas[[#This Row],[Precio_unitario]]*(1-TablaVentas[[#This Row],[Descuento]])</f>
        <v>1530</v>
      </c>
    </row>
    <row r="4303" spans="1:13" x14ac:dyDescent="0.25">
      <c r="A4303" t="s">
        <v>4373</v>
      </c>
      <c r="B4303">
        <v>45919</v>
      </c>
      <c r="C4303" t="s">
        <v>46</v>
      </c>
      <c r="D4303" t="s">
        <v>65</v>
      </c>
      <c r="E4303" t="s">
        <v>19</v>
      </c>
      <c r="F4303" t="s">
        <v>16</v>
      </c>
      <c r="G4303">
        <v>25</v>
      </c>
      <c r="H4303" s="4">
        <v>200</v>
      </c>
      <c r="I4303" s="3">
        <v>0.1</v>
      </c>
      <c r="J4303" t="s">
        <v>70</v>
      </c>
      <c r="K4303" t="s">
        <v>59</v>
      </c>
      <c r="L4303" t="s">
        <v>34</v>
      </c>
      <c r="M4303" s="4">
        <f>+TablaVentas[[#This Row],[Cantidad]]*TablaVentas[[#This Row],[Precio_unitario]]*(1-TablaVentas[[#This Row],[Descuento]])</f>
        <v>4500</v>
      </c>
    </row>
    <row r="4304" spans="1:13" x14ac:dyDescent="0.25">
      <c r="A4304" t="s">
        <v>4374</v>
      </c>
      <c r="B4304">
        <v>45682</v>
      </c>
      <c r="C4304" t="s">
        <v>46</v>
      </c>
      <c r="D4304" t="s">
        <v>63</v>
      </c>
      <c r="E4304" t="s">
        <v>15</v>
      </c>
      <c r="F4304" t="s">
        <v>16</v>
      </c>
      <c r="G4304">
        <v>26</v>
      </c>
      <c r="H4304" s="4">
        <v>50</v>
      </c>
      <c r="I4304" s="3">
        <v>0.1</v>
      </c>
      <c r="J4304" t="s">
        <v>72</v>
      </c>
      <c r="K4304" t="s">
        <v>60</v>
      </c>
      <c r="L4304" t="s">
        <v>37</v>
      </c>
      <c r="M4304" s="4">
        <f>+TablaVentas[[#This Row],[Cantidad]]*TablaVentas[[#This Row],[Precio_unitario]]*(1-TablaVentas[[#This Row],[Descuento]])</f>
        <v>1170</v>
      </c>
    </row>
    <row r="4305" spans="1:13" x14ac:dyDescent="0.25">
      <c r="A4305" t="s">
        <v>4375</v>
      </c>
      <c r="B4305">
        <v>45777</v>
      </c>
      <c r="C4305" t="s">
        <v>48</v>
      </c>
      <c r="D4305" t="s">
        <v>63</v>
      </c>
      <c r="E4305" t="s">
        <v>15</v>
      </c>
      <c r="F4305" t="s">
        <v>16</v>
      </c>
      <c r="G4305">
        <v>38</v>
      </c>
      <c r="H4305" s="4">
        <v>50</v>
      </c>
      <c r="I4305" s="3">
        <v>0.1</v>
      </c>
      <c r="J4305" t="s">
        <v>70</v>
      </c>
      <c r="K4305" t="s">
        <v>62</v>
      </c>
      <c r="L4305" t="s">
        <v>57</v>
      </c>
      <c r="M4305" s="4">
        <f>+TablaVentas[[#This Row],[Cantidad]]*TablaVentas[[#This Row],[Precio_unitario]]*(1-TablaVentas[[#This Row],[Descuento]])</f>
        <v>1710</v>
      </c>
    </row>
    <row r="4306" spans="1:13" x14ac:dyDescent="0.25">
      <c r="A4306" t="s">
        <v>4376</v>
      </c>
      <c r="B4306">
        <v>45994</v>
      </c>
      <c r="C4306" t="s">
        <v>45</v>
      </c>
      <c r="D4306" t="s">
        <v>65</v>
      </c>
      <c r="E4306" t="s">
        <v>19</v>
      </c>
      <c r="F4306" t="s">
        <v>16</v>
      </c>
      <c r="G4306">
        <v>45</v>
      </c>
      <c r="H4306" s="4">
        <v>200</v>
      </c>
      <c r="I4306" s="3">
        <v>0.1</v>
      </c>
      <c r="J4306" t="s">
        <v>74</v>
      </c>
      <c r="K4306" t="s">
        <v>62</v>
      </c>
      <c r="L4306" t="s">
        <v>57</v>
      </c>
      <c r="M4306" s="4">
        <f>+TablaVentas[[#This Row],[Cantidad]]*TablaVentas[[#This Row],[Precio_unitario]]*(1-TablaVentas[[#This Row],[Descuento]])</f>
        <v>8100</v>
      </c>
    </row>
    <row r="4307" spans="1:13" x14ac:dyDescent="0.25">
      <c r="A4307" t="s">
        <v>4377</v>
      </c>
      <c r="B4307">
        <v>45751</v>
      </c>
      <c r="C4307" t="s">
        <v>45</v>
      </c>
      <c r="D4307" t="s">
        <v>66</v>
      </c>
      <c r="E4307" t="s">
        <v>20</v>
      </c>
      <c r="F4307" t="s">
        <v>21</v>
      </c>
      <c r="G4307">
        <v>13</v>
      </c>
      <c r="H4307" s="4">
        <v>800</v>
      </c>
      <c r="I4307" s="3">
        <v>0.2</v>
      </c>
      <c r="J4307" t="s">
        <v>72</v>
      </c>
      <c r="K4307" t="s">
        <v>58</v>
      </c>
      <c r="L4307" t="s">
        <v>30</v>
      </c>
      <c r="M4307" s="4">
        <f>+TablaVentas[[#This Row],[Cantidad]]*TablaVentas[[#This Row],[Precio_unitario]]*(1-TablaVentas[[#This Row],[Descuento]])</f>
        <v>8320</v>
      </c>
    </row>
    <row r="4308" spans="1:13" x14ac:dyDescent="0.25">
      <c r="A4308" t="s">
        <v>4378</v>
      </c>
      <c r="B4308">
        <v>45689</v>
      </c>
      <c r="C4308" t="s">
        <v>46</v>
      </c>
      <c r="D4308" t="s">
        <v>66</v>
      </c>
      <c r="E4308" t="s">
        <v>20</v>
      </c>
      <c r="F4308" t="s">
        <v>21</v>
      </c>
      <c r="G4308">
        <v>36</v>
      </c>
      <c r="H4308" s="4">
        <v>800</v>
      </c>
      <c r="I4308" s="3">
        <v>0.2</v>
      </c>
      <c r="J4308" t="s">
        <v>74</v>
      </c>
      <c r="K4308" t="s">
        <v>59</v>
      </c>
      <c r="L4308" t="s">
        <v>34</v>
      </c>
      <c r="M4308" s="4">
        <f>+TablaVentas[[#This Row],[Cantidad]]*TablaVentas[[#This Row],[Precio_unitario]]*(1-TablaVentas[[#This Row],[Descuento]])</f>
        <v>23040</v>
      </c>
    </row>
    <row r="4309" spans="1:13" x14ac:dyDescent="0.25">
      <c r="A4309" t="s">
        <v>4379</v>
      </c>
      <c r="B4309">
        <v>46014</v>
      </c>
      <c r="C4309" t="s">
        <v>48</v>
      </c>
      <c r="D4309" t="s">
        <v>63</v>
      </c>
      <c r="E4309" t="s">
        <v>15</v>
      </c>
      <c r="F4309" t="s">
        <v>16</v>
      </c>
      <c r="G4309">
        <v>42</v>
      </c>
      <c r="H4309" s="4">
        <v>50</v>
      </c>
      <c r="I4309" s="3">
        <v>0.1</v>
      </c>
      <c r="J4309" t="s">
        <v>70</v>
      </c>
      <c r="K4309" t="s">
        <v>61</v>
      </c>
      <c r="L4309" t="s">
        <v>56</v>
      </c>
      <c r="M4309" s="4">
        <f>+TablaVentas[[#This Row],[Cantidad]]*TablaVentas[[#This Row],[Precio_unitario]]*(1-TablaVentas[[#This Row],[Descuento]])</f>
        <v>1890</v>
      </c>
    </row>
    <row r="4310" spans="1:13" x14ac:dyDescent="0.25">
      <c r="A4310" t="s">
        <v>4380</v>
      </c>
      <c r="B4310">
        <v>45829</v>
      </c>
      <c r="C4310" t="s">
        <v>48</v>
      </c>
      <c r="D4310" t="s">
        <v>66</v>
      </c>
      <c r="E4310" t="s">
        <v>20</v>
      </c>
      <c r="F4310" t="s">
        <v>21</v>
      </c>
      <c r="G4310">
        <v>11</v>
      </c>
      <c r="H4310" s="4">
        <v>800</v>
      </c>
      <c r="I4310" s="3">
        <v>0.2</v>
      </c>
      <c r="J4310" t="s">
        <v>74</v>
      </c>
      <c r="K4310" t="s">
        <v>60</v>
      </c>
      <c r="L4310" t="s">
        <v>37</v>
      </c>
      <c r="M4310" s="4">
        <f>+TablaVentas[[#This Row],[Cantidad]]*TablaVentas[[#This Row],[Precio_unitario]]*(1-TablaVentas[[#This Row],[Descuento]])</f>
        <v>7040</v>
      </c>
    </row>
    <row r="4311" spans="1:13" x14ac:dyDescent="0.25">
      <c r="A4311" t="s">
        <v>4381</v>
      </c>
      <c r="B4311">
        <v>45775</v>
      </c>
      <c r="C4311" t="s">
        <v>46</v>
      </c>
      <c r="D4311" t="s">
        <v>63</v>
      </c>
      <c r="E4311" t="s">
        <v>15</v>
      </c>
      <c r="F4311" t="s">
        <v>16</v>
      </c>
      <c r="G4311">
        <v>41</v>
      </c>
      <c r="H4311" s="4">
        <v>50</v>
      </c>
      <c r="I4311" s="3">
        <v>0.1</v>
      </c>
      <c r="J4311" t="s">
        <v>74</v>
      </c>
      <c r="K4311" t="s">
        <v>58</v>
      </c>
      <c r="L4311" t="s">
        <v>30</v>
      </c>
      <c r="M4311" s="4">
        <f>+TablaVentas[[#This Row],[Cantidad]]*TablaVentas[[#This Row],[Precio_unitario]]*(1-TablaVentas[[#This Row],[Descuento]])</f>
        <v>1845</v>
      </c>
    </row>
    <row r="4312" spans="1:13" x14ac:dyDescent="0.25">
      <c r="A4312" t="s">
        <v>4382</v>
      </c>
      <c r="B4312">
        <v>45813</v>
      </c>
      <c r="C4312" t="s">
        <v>45</v>
      </c>
      <c r="D4312" t="s">
        <v>63</v>
      </c>
      <c r="E4312" t="s">
        <v>15</v>
      </c>
      <c r="F4312" t="s">
        <v>16</v>
      </c>
      <c r="G4312">
        <v>17</v>
      </c>
      <c r="H4312" s="4">
        <v>50</v>
      </c>
      <c r="I4312" s="3">
        <v>0.1</v>
      </c>
      <c r="J4312" t="s">
        <v>72</v>
      </c>
      <c r="K4312" t="s">
        <v>58</v>
      </c>
      <c r="L4312" t="s">
        <v>30</v>
      </c>
      <c r="M4312" s="4">
        <f>+TablaVentas[[#This Row],[Cantidad]]*TablaVentas[[#This Row],[Precio_unitario]]*(1-TablaVentas[[#This Row],[Descuento]])</f>
        <v>765</v>
      </c>
    </row>
    <row r="4313" spans="1:13" x14ac:dyDescent="0.25">
      <c r="A4313" t="s">
        <v>4383</v>
      </c>
      <c r="B4313">
        <v>45762</v>
      </c>
      <c r="C4313" t="s">
        <v>46</v>
      </c>
      <c r="D4313" t="s">
        <v>66</v>
      </c>
      <c r="E4313" t="s">
        <v>20</v>
      </c>
      <c r="F4313" t="s">
        <v>21</v>
      </c>
      <c r="G4313">
        <v>30</v>
      </c>
      <c r="H4313" s="4">
        <v>800</v>
      </c>
      <c r="I4313" s="3">
        <v>0.2</v>
      </c>
      <c r="J4313" t="s">
        <v>74</v>
      </c>
      <c r="K4313" t="s">
        <v>62</v>
      </c>
      <c r="L4313" t="s">
        <v>57</v>
      </c>
      <c r="M4313" s="4">
        <f>+TablaVentas[[#This Row],[Cantidad]]*TablaVentas[[#This Row],[Precio_unitario]]*(1-TablaVentas[[#This Row],[Descuento]])</f>
        <v>19200</v>
      </c>
    </row>
    <row r="4314" spans="1:13" x14ac:dyDescent="0.25">
      <c r="A4314" t="s">
        <v>4384</v>
      </c>
      <c r="B4314">
        <v>45726</v>
      </c>
      <c r="C4314" t="s">
        <v>46</v>
      </c>
      <c r="D4314" t="s">
        <v>63</v>
      </c>
      <c r="E4314" t="s">
        <v>15</v>
      </c>
      <c r="F4314" t="s">
        <v>16</v>
      </c>
      <c r="G4314">
        <v>32</v>
      </c>
      <c r="H4314" s="4">
        <v>50</v>
      </c>
      <c r="I4314" s="3">
        <v>0.1</v>
      </c>
      <c r="J4314" t="s">
        <v>70</v>
      </c>
      <c r="K4314" t="s">
        <v>60</v>
      </c>
      <c r="L4314" t="s">
        <v>37</v>
      </c>
      <c r="M4314" s="4">
        <f>+TablaVentas[[#This Row],[Cantidad]]*TablaVentas[[#This Row],[Precio_unitario]]*(1-TablaVentas[[#This Row],[Descuento]])</f>
        <v>1440</v>
      </c>
    </row>
    <row r="4315" spans="1:13" x14ac:dyDescent="0.25">
      <c r="A4315" t="s">
        <v>4385</v>
      </c>
      <c r="B4315">
        <v>45878</v>
      </c>
      <c r="C4315" t="s">
        <v>48</v>
      </c>
      <c r="D4315" t="s">
        <v>63</v>
      </c>
      <c r="E4315" t="s">
        <v>15</v>
      </c>
      <c r="F4315" t="s">
        <v>16</v>
      </c>
      <c r="G4315">
        <v>24</v>
      </c>
      <c r="H4315" s="4">
        <v>50</v>
      </c>
      <c r="I4315" s="3">
        <v>0.1</v>
      </c>
      <c r="J4315" t="s">
        <v>70</v>
      </c>
      <c r="K4315" t="s">
        <v>58</v>
      </c>
      <c r="L4315" t="s">
        <v>30</v>
      </c>
      <c r="M4315" s="4">
        <f>+TablaVentas[[#This Row],[Cantidad]]*TablaVentas[[#This Row],[Precio_unitario]]*(1-TablaVentas[[#This Row],[Descuento]])</f>
        <v>1080</v>
      </c>
    </row>
    <row r="4316" spans="1:13" x14ac:dyDescent="0.25">
      <c r="A4316" t="s">
        <v>4386</v>
      </c>
      <c r="B4316">
        <v>45837</v>
      </c>
      <c r="C4316" t="s">
        <v>47</v>
      </c>
      <c r="D4316" t="s">
        <v>65</v>
      </c>
      <c r="E4316" t="s">
        <v>19</v>
      </c>
      <c r="F4316" t="s">
        <v>16</v>
      </c>
      <c r="G4316">
        <v>32</v>
      </c>
      <c r="H4316" s="4">
        <v>200</v>
      </c>
      <c r="I4316" s="3">
        <v>0.1</v>
      </c>
      <c r="J4316" t="s">
        <v>74</v>
      </c>
      <c r="K4316" t="s">
        <v>62</v>
      </c>
      <c r="L4316" t="s">
        <v>57</v>
      </c>
      <c r="M4316" s="4">
        <f>+TablaVentas[[#This Row],[Cantidad]]*TablaVentas[[#This Row],[Precio_unitario]]*(1-TablaVentas[[#This Row],[Descuento]])</f>
        <v>5760</v>
      </c>
    </row>
    <row r="4317" spans="1:13" x14ac:dyDescent="0.25">
      <c r="A4317" t="s">
        <v>4387</v>
      </c>
      <c r="B4317">
        <v>45919</v>
      </c>
      <c r="C4317" t="s">
        <v>45</v>
      </c>
      <c r="D4317" t="s">
        <v>65</v>
      </c>
      <c r="E4317" t="s">
        <v>19</v>
      </c>
      <c r="F4317" t="s">
        <v>16</v>
      </c>
      <c r="G4317">
        <v>38</v>
      </c>
      <c r="H4317" s="4">
        <v>200</v>
      </c>
      <c r="I4317" s="3">
        <v>0.1</v>
      </c>
      <c r="J4317" t="s">
        <v>72</v>
      </c>
      <c r="K4317" t="s">
        <v>58</v>
      </c>
      <c r="L4317" t="s">
        <v>30</v>
      </c>
      <c r="M4317" s="4">
        <f>+TablaVentas[[#This Row],[Cantidad]]*TablaVentas[[#This Row],[Precio_unitario]]*(1-TablaVentas[[#This Row],[Descuento]])</f>
        <v>6840</v>
      </c>
    </row>
    <row r="4318" spans="1:13" x14ac:dyDescent="0.25">
      <c r="A4318" t="s">
        <v>4388</v>
      </c>
      <c r="B4318">
        <v>45834</v>
      </c>
      <c r="C4318" t="s">
        <v>45</v>
      </c>
      <c r="D4318" t="s">
        <v>64</v>
      </c>
      <c r="E4318" t="s">
        <v>17</v>
      </c>
      <c r="F4318" t="s">
        <v>18</v>
      </c>
      <c r="G4318">
        <v>11</v>
      </c>
      <c r="H4318" s="4">
        <v>1200</v>
      </c>
      <c r="I4318" s="3">
        <v>0.3</v>
      </c>
      <c r="J4318" t="s">
        <v>74</v>
      </c>
      <c r="K4318" t="s">
        <v>58</v>
      </c>
      <c r="L4318" t="s">
        <v>30</v>
      </c>
      <c r="M4318" s="4">
        <f>+TablaVentas[[#This Row],[Cantidad]]*TablaVentas[[#This Row],[Precio_unitario]]*(1-TablaVentas[[#This Row],[Descuento]])</f>
        <v>9240</v>
      </c>
    </row>
    <row r="4319" spans="1:13" x14ac:dyDescent="0.25">
      <c r="A4319" t="s">
        <v>4389</v>
      </c>
      <c r="B4319">
        <v>45833</v>
      </c>
      <c r="C4319" t="s">
        <v>47</v>
      </c>
      <c r="D4319" t="s">
        <v>66</v>
      </c>
      <c r="E4319" t="s">
        <v>20</v>
      </c>
      <c r="F4319" t="s">
        <v>21</v>
      </c>
      <c r="G4319">
        <v>42</v>
      </c>
      <c r="H4319" s="4">
        <v>800</v>
      </c>
      <c r="I4319" s="3">
        <v>0.2</v>
      </c>
      <c r="J4319" t="s">
        <v>72</v>
      </c>
      <c r="K4319" t="s">
        <v>59</v>
      </c>
      <c r="L4319" t="s">
        <v>34</v>
      </c>
      <c r="M4319" s="4">
        <f>+TablaVentas[[#This Row],[Cantidad]]*TablaVentas[[#This Row],[Precio_unitario]]*(1-TablaVentas[[#This Row],[Descuento]])</f>
        <v>26880</v>
      </c>
    </row>
    <row r="4320" spans="1:13" x14ac:dyDescent="0.25">
      <c r="A4320" t="s">
        <v>4390</v>
      </c>
      <c r="B4320">
        <v>45691</v>
      </c>
      <c r="C4320" t="s">
        <v>48</v>
      </c>
      <c r="D4320" t="s">
        <v>66</v>
      </c>
      <c r="E4320" t="s">
        <v>20</v>
      </c>
      <c r="F4320" t="s">
        <v>21</v>
      </c>
      <c r="G4320">
        <v>5</v>
      </c>
      <c r="H4320" s="4">
        <v>800</v>
      </c>
      <c r="I4320" s="3">
        <v>0.2</v>
      </c>
      <c r="J4320" t="s">
        <v>74</v>
      </c>
      <c r="K4320" t="s">
        <v>58</v>
      </c>
      <c r="L4320" t="s">
        <v>30</v>
      </c>
      <c r="M4320" s="4">
        <f>+TablaVentas[[#This Row],[Cantidad]]*TablaVentas[[#This Row],[Precio_unitario]]*(1-TablaVentas[[#This Row],[Descuento]])</f>
        <v>3200</v>
      </c>
    </row>
    <row r="4321" spans="1:13" x14ac:dyDescent="0.25">
      <c r="A4321" t="s">
        <v>4391</v>
      </c>
      <c r="B4321">
        <v>45836</v>
      </c>
      <c r="C4321" t="s">
        <v>45</v>
      </c>
      <c r="D4321" t="s">
        <v>63</v>
      </c>
      <c r="E4321" t="s">
        <v>15</v>
      </c>
      <c r="F4321" t="s">
        <v>16</v>
      </c>
      <c r="G4321">
        <v>23</v>
      </c>
      <c r="H4321" s="4">
        <v>50</v>
      </c>
      <c r="I4321" s="3">
        <v>0.1</v>
      </c>
      <c r="J4321" t="s">
        <v>74</v>
      </c>
      <c r="K4321" t="s">
        <v>59</v>
      </c>
      <c r="L4321" t="s">
        <v>34</v>
      </c>
      <c r="M4321" s="4">
        <f>+TablaVentas[[#This Row],[Cantidad]]*TablaVentas[[#This Row],[Precio_unitario]]*(1-TablaVentas[[#This Row],[Descuento]])</f>
        <v>1035</v>
      </c>
    </row>
    <row r="4322" spans="1:13" x14ac:dyDescent="0.25">
      <c r="A4322" t="s">
        <v>4392</v>
      </c>
      <c r="B4322">
        <v>45831</v>
      </c>
      <c r="C4322" t="s">
        <v>48</v>
      </c>
      <c r="D4322" t="s">
        <v>64</v>
      </c>
      <c r="E4322" t="s">
        <v>17</v>
      </c>
      <c r="F4322" t="s">
        <v>18</v>
      </c>
      <c r="G4322">
        <v>5</v>
      </c>
      <c r="H4322" s="4">
        <v>1200</v>
      </c>
      <c r="I4322" s="3">
        <v>0.3</v>
      </c>
      <c r="J4322" t="s">
        <v>70</v>
      </c>
      <c r="K4322" t="s">
        <v>60</v>
      </c>
      <c r="L4322" t="s">
        <v>37</v>
      </c>
      <c r="M4322" s="4">
        <f>+TablaVentas[[#This Row],[Cantidad]]*TablaVentas[[#This Row],[Precio_unitario]]*(1-TablaVentas[[#This Row],[Descuento]])</f>
        <v>4200</v>
      </c>
    </row>
    <row r="4323" spans="1:13" x14ac:dyDescent="0.25">
      <c r="A4323" t="s">
        <v>4393</v>
      </c>
      <c r="B4323">
        <v>45837</v>
      </c>
      <c r="C4323" t="s">
        <v>45</v>
      </c>
      <c r="D4323" t="s">
        <v>63</v>
      </c>
      <c r="E4323" t="s">
        <v>15</v>
      </c>
      <c r="F4323" t="s">
        <v>16</v>
      </c>
      <c r="G4323">
        <v>13</v>
      </c>
      <c r="H4323" s="4">
        <v>50</v>
      </c>
      <c r="I4323" s="3">
        <v>0.1</v>
      </c>
      <c r="J4323" t="s">
        <v>72</v>
      </c>
      <c r="K4323" t="s">
        <v>61</v>
      </c>
      <c r="L4323" t="s">
        <v>56</v>
      </c>
      <c r="M4323" s="4">
        <f>+TablaVentas[[#This Row],[Cantidad]]*TablaVentas[[#This Row],[Precio_unitario]]*(1-TablaVentas[[#This Row],[Descuento]])</f>
        <v>585</v>
      </c>
    </row>
    <row r="4324" spans="1:13" x14ac:dyDescent="0.25">
      <c r="A4324" t="s">
        <v>4394</v>
      </c>
      <c r="B4324">
        <v>45832</v>
      </c>
      <c r="C4324" t="s">
        <v>45</v>
      </c>
      <c r="D4324" t="s">
        <v>65</v>
      </c>
      <c r="E4324" t="s">
        <v>19</v>
      </c>
      <c r="F4324" t="s">
        <v>16</v>
      </c>
      <c r="G4324">
        <v>29</v>
      </c>
      <c r="H4324" s="4">
        <v>200</v>
      </c>
      <c r="I4324" s="3">
        <v>0.1</v>
      </c>
      <c r="J4324" t="s">
        <v>74</v>
      </c>
      <c r="K4324" t="s">
        <v>60</v>
      </c>
      <c r="L4324" t="s">
        <v>37</v>
      </c>
      <c r="M4324" s="4">
        <f>+TablaVentas[[#This Row],[Cantidad]]*TablaVentas[[#This Row],[Precio_unitario]]*(1-TablaVentas[[#This Row],[Descuento]])</f>
        <v>5220</v>
      </c>
    </row>
    <row r="4325" spans="1:13" x14ac:dyDescent="0.25">
      <c r="A4325" t="s">
        <v>4395</v>
      </c>
      <c r="B4325">
        <v>45791</v>
      </c>
      <c r="C4325" t="s">
        <v>48</v>
      </c>
      <c r="D4325" t="s">
        <v>63</v>
      </c>
      <c r="E4325" t="s">
        <v>15</v>
      </c>
      <c r="F4325" t="s">
        <v>16</v>
      </c>
      <c r="G4325">
        <v>10</v>
      </c>
      <c r="H4325" s="4">
        <v>50</v>
      </c>
      <c r="I4325" s="3">
        <v>0.1</v>
      </c>
      <c r="J4325" t="s">
        <v>74</v>
      </c>
      <c r="K4325" t="s">
        <v>59</v>
      </c>
      <c r="L4325" t="s">
        <v>34</v>
      </c>
      <c r="M4325" s="4">
        <f>+TablaVentas[[#This Row],[Cantidad]]*TablaVentas[[#This Row],[Precio_unitario]]*(1-TablaVentas[[#This Row],[Descuento]])</f>
        <v>450</v>
      </c>
    </row>
    <row r="4326" spans="1:13" x14ac:dyDescent="0.25">
      <c r="A4326" t="s">
        <v>4396</v>
      </c>
      <c r="B4326">
        <v>45765</v>
      </c>
      <c r="C4326" t="s">
        <v>45</v>
      </c>
      <c r="D4326" t="s">
        <v>64</v>
      </c>
      <c r="E4326" t="s">
        <v>17</v>
      </c>
      <c r="F4326" t="s">
        <v>18</v>
      </c>
      <c r="G4326">
        <v>21</v>
      </c>
      <c r="H4326" s="4">
        <v>1200</v>
      </c>
      <c r="I4326" s="3">
        <v>0.3</v>
      </c>
      <c r="J4326" t="s">
        <v>70</v>
      </c>
      <c r="K4326" t="s">
        <v>59</v>
      </c>
      <c r="L4326" t="s">
        <v>34</v>
      </c>
      <c r="M4326" s="4">
        <f>+TablaVentas[[#This Row],[Cantidad]]*TablaVentas[[#This Row],[Precio_unitario]]*(1-TablaVentas[[#This Row],[Descuento]])</f>
        <v>17640</v>
      </c>
    </row>
    <row r="4327" spans="1:13" x14ac:dyDescent="0.25">
      <c r="A4327" t="s">
        <v>4397</v>
      </c>
      <c r="B4327">
        <v>45894</v>
      </c>
      <c r="C4327" t="s">
        <v>48</v>
      </c>
      <c r="D4327" t="s">
        <v>64</v>
      </c>
      <c r="E4327" t="s">
        <v>17</v>
      </c>
      <c r="F4327" t="s">
        <v>18</v>
      </c>
      <c r="G4327">
        <v>19</v>
      </c>
      <c r="H4327" s="4">
        <v>1200</v>
      </c>
      <c r="I4327" s="3">
        <v>0.3</v>
      </c>
      <c r="J4327" t="s">
        <v>70</v>
      </c>
      <c r="K4327" t="s">
        <v>61</v>
      </c>
      <c r="L4327" t="s">
        <v>56</v>
      </c>
      <c r="M4327" s="4">
        <f>+TablaVentas[[#This Row],[Cantidad]]*TablaVentas[[#This Row],[Precio_unitario]]*(1-TablaVentas[[#This Row],[Descuento]])</f>
        <v>15959.999999999998</v>
      </c>
    </row>
    <row r="4328" spans="1:13" x14ac:dyDescent="0.25">
      <c r="A4328" t="s">
        <v>4398</v>
      </c>
      <c r="B4328">
        <v>45790</v>
      </c>
      <c r="C4328" t="s">
        <v>46</v>
      </c>
      <c r="D4328" t="s">
        <v>64</v>
      </c>
      <c r="E4328" t="s">
        <v>17</v>
      </c>
      <c r="F4328" t="s">
        <v>18</v>
      </c>
      <c r="G4328">
        <v>17</v>
      </c>
      <c r="H4328" s="4">
        <v>1200</v>
      </c>
      <c r="I4328" s="3">
        <v>0.3</v>
      </c>
      <c r="J4328" t="s">
        <v>74</v>
      </c>
      <c r="K4328" t="s">
        <v>61</v>
      </c>
      <c r="L4328" t="s">
        <v>56</v>
      </c>
      <c r="M4328" s="4">
        <f>+TablaVentas[[#This Row],[Cantidad]]*TablaVentas[[#This Row],[Precio_unitario]]*(1-TablaVentas[[#This Row],[Descuento]])</f>
        <v>14280</v>
      </c>
    </row>
    <row r="4329" spans="1:13" x14ac:dyDescent="0.25">
      <c r="A4329" t="s">
        <v>4399</v>
      </c>
      <c r="B4329">
        <v>45996</v>
      </c>
      <c r="C4329" t="s">
        <v>46</v>
      </c>
      <c r="D4329" t="s">
        <v>64</v>
      </c>
      <c r="E4329" t="s">
        <v>17</v>
      </c>
      <c r="F4329" t="s">
        <v>18</v>
      </c>
      <c r="G4329">
        <v>24</v>
      </c>
      <c r="H4329" s="4">
        <v>1200</v>
      </c>
      <c r="I4329" s="3">
        <v>0.3</v>
      </c>
      <c r="J4329" t="s">
        <v>74</v>
      </c>
      <c r="K4329" t="s">
        <v>59</v>
      </c>
      <c r="L4329" t="s">
        <v>34</v>
      </c>
      <c r="M4329" s="4">
        <f>+TablaVentas[[#This Row],[Cantidad]]*TablaVentas[[#This Row],[Precio_unitario]]*(1-TablaVentas[[#This Row],[Descuento]])</f>
        <v>20160</v>
      </c>
    </row>
    <row r="4330" spans="1:13" x14ac:dyDescent="0.25">
      <c r="A4330" t="s">
        <v>4400</v>
      </c>
      <c r="B4330">
        <v>45991</v>
      </c>
      <c r="C4330" t="s">
        <v>47</v>
      </c>
      <c r="D4330" t="s">
        <v>63</v>
      </c>
      <c r="E4330" t="s">
        <v>15</v>
      </c>
      <c r="F4330" t="s">
        <v>16</v>
      </c>
      <c r="G4330">
        <v>14</v>
      </c>
      <c r="H4330" s="4">
        <v>50</v>
      </c>
      <c r="I4330" s="3">
        <v>0.1</v>
      </c>
      <c r="J4330" t="s">
        <v>72</v>
      </c>
      <c r="K4330" t="s">
        <v>60</v>
      </c>
      <c r="L4330" t="s">
        <v>37</v>
      </c>
      <c r="M4330" s="4">
        <f>+TablaVentas[[#This Row],[Cantidad]]*TablaVentas[[#This Row],[Precio_unitario]]*(1-TablaVentas[[#This Row],[Descuento]])</f>
        <v>630</v>
      </c>
    </row>
    <row r="4331" spans="1:13" x14ac:dyDescent="0.25">
      <c r="A4331" t="s">
        <v>4401</v>
      </c>
      <c r="B4331">
        <v>45935</v>
      </c>
      <c r="C4331" t="s">
        <v>45</v>
      </c>
      <c r="D4331" t="s">
        <v>64</v>
      </c>
      <c r="E4331" t="s">
        <v>17</v>
      </c>
      <c r="F4331" t="s">
        <v>18</v>
      </c>
      <c r="G4331">
        <v>44</v>
      </c>
      <c r="H4331" s="4">
        <v>1200</v>
      </c>
      <c r="I4331" s="3">
        <v>0.3</v>
      </c>
      <c r="J4331" t="s">
        <v>70</v>
      </c>
      <c r="K4331" t="s">
        <v>62</v>
      </c>
      <c r="L4331" t="s">
        <v>57</v>
      </c>
      <c r="M4331" s="4">
        <f>+TablaVentas[[#This Row],[Cantidad]]*TablaVentas[[#This Row],[Precio_unitario]]*(1-TablaVentas[[#This Row],[Descuento]])</f>
        <v>36960</v>
      </c>
    </row>
    <row r="4332" spans="1:13" x14ac:dyDescent="0.25">
      <c r="A4332" t="s">
        <v>4402</v>
      </c>
      <c r="B4332">
        <v>45727</v>
      </c>
      <c r="C4332" t="s">
        <v>45</v>
      </c>
      <c r="D4332" t="s">
        <v>65</v>
      </c>
      <c r="E4332" t="s">
        <v>19</v>
      </c>
      <c r="F4332" t="s">
        <v>16</v>
      </c>
      <c r="G4332">
        <v>32</v>
      </c>
      <c r="H4332" s="4">
        <v>200</v>
      </c>
      <c r="I4332" s="3">
        <v>0.1</v>
      </c>
      <c r="J4332" t="s">
        <v>72</v>
      </c>
      <c r="K4332" t="s">
        <v>59</v>
      </c>
      <c r="L4332" t="s">
        <v>34</v>
      </c>
      <c r="M4332" s="4">
        <f>+TablaVentas[[#This Row],[Cantidad]]*TablaVentas[[#This Row],[Precio_unitario]]*(1-TablaVentas[[#This Row],[Descuento]])</f>
        <v>5760</v>
      </c>
    </row>
    <row r="4333" spans="1:13" x14ac:dyDescent="0.25">
      <c r="A4333" t="s">
        <v>4403</v>
      </c>
      <c r="B4333">
        <v>45826</v>
      </c>
      <c r="C4333" t="s">
        <v>46</v>
      </c>
      <c r="D4333" t="s">
        <v>66</v>
      </c>
      <c r="E4333" t="s">
        <v>20</v>
      </c>
      <c r="F4333" t="s">
        <v>21</v>
      </c>
      <c r="G4333">
        <v>20</v>
      </c>
      <c r="H4333" s="4">
        <v>800</v>
      </c>
      <c r="I4333" s="3">
        <v>0.2</v>
      </c>
      <c r="J4333" t="s">
        <v>74</v>
      </c>
      <c r="K4333" t="s">
        <v>59</v>
      </c>
      <c r="L4333" t="s">
        <v>34</v>
      </c>
      <c r="M4333" s="4">
        <f>+TablaVentas[[#This Row],[Cantidad]]*TablaVentas[[#This Row],[Precio_unitario]]*(1-TablaVentas[[#This Row],[Descuento]])</f>
        <v>12800</v>
      </c>
    </row>
    <row r="4334" spans="1:13" x14ac:dyDescent="0.25">
      <c r="A4334" t="s">
        <v>4404</v>
      </c>
      <c r="B4334">
        <v>45985</v>
      </c>
      <c r="C4334" t="s">
        <v>48</v>
      </c>
      <c r="D4334" t="s">
        <v>65</v>
      </c>
      <c r="E4334" t="s">
        <v>19</v>
      </c>
      <c r="F4334" t="s">
        <v>16</v>
      </c>
      <c r="G4334">
        <v>43</v>
      </c>
      <c r="H4334" s="4">
        <v>200</v>
      </c>
      <c r="I4334" s="3">
        <v>0.1</v>
      </c>
      <c r="J4334" t="s">
        <v>72</v>
      </c>
      <c r="K4334" t="s">
        <v>60</v>
      </c>
      <c r="L4334" t="s">
        <v>37</v>
      </c>
      <c r="M4334" s="4">
        <f>+TablaVentas[[#This Row],[Cantidad]]*TablaVentas[[#This Row],[Precio_unitario]]*(1-TablaVentas[[#This Row],[Descuento]])</f>
        <v>7740</v>
      </c>
    </row>
    <row r="4335" spans="1:13" x14ac:dyDescent="0.25">
      <c r="A4335" t="s">
        <v>4405</v>
      </c>
      <c r="B4335">
        <v>45852</v>
      </c>
      <c r="C4335" t="s">
        <v>47</v>
      </c>
      <c r="D4335" t="s">
        <v>63</v>
      </c>
      <c r="E4335" t="s">
        <v>15</v>
      </c>
      <c r="F4335" t="s">
        <v>16</v>
      </c>
      <c r="G4335">
        <v>6</v>
      </c>
      <c r="H4335" s="4">
        <v>50</v>
      </c>
      <c r="I4335" s="3">
        <v>0.1</v>
      </c>
      <c r="J4335" t="s">
        <v>72</v>
      </c>
      <c r="K4335" t="s">
        <v>62</v>
      </c>
      <c r="L4335" t="s">
        <v>57</v>
      </c>
      <c r="M4335" s="4">
        <f>+TablaVentas[[#This Row],[Cantidad]]*TablaVentas[[#This Row],[Precio_unitario]]*(1-TablaVentas[[#This Row],[Descuento]])</f>
        <v>270</v>
      </c>
    </row>
    <row r="4336" spans="1:13" x14ac:dyDescent="0.25">
      <c r="A4336" t="s">
        <v>4406</v>
      </c>
      <c r="B4336">
        <v>45975</v>
      </c>
      <c r="C4336" t="s">
        <v>47</v>
      </c>
      <c r="D4336" t="s">
        <v>66</v>
      </c>
      <c r="E4336" t="s">
        <v>20</v>
      </c>
      <c r="F4336" t="s">
        <v>21</v>
      </c>
      <c r="G4336">
        <v>16</v>
      </c>
      <c r="H4336" s="4">
        <v>800</v>
      </c>
      <c r="I4336" s="3">
        <v>0.2</v>
      </c>
      <c r="J4336" t="s">
        <v>72</v>
      </c>
      <c r="K4336" t="s">
        <v>62</v>
      </c>
      <c r="L4336" t="s">
        <v>57</v>
      </c>
      <c r="M4336" s="4">
        <f>+TablaVentas[[#This Row],[Cantidad]]*TablaVentas[[#This Row],[Precio_unitario]]*(1-TablaVentas[[#This Row],[Descuento]])</f>
        <v>10240</v>
      </c>
    </row>
    <row r="4337" spans="1:13" x14ac:dyDescent="0.25">
      <c r="A4337" t="s">
        <v>4407</v>
      </c>
      <c r="B4337">
        <v>45704</v>
      </c>
      <c r="C4337" t="s">
        <v>46</v>
      </c>
      <c r="D4337" t="s">
        <v>64</v>
      </c>
      <c r="E4337" t="s">
        <v>17</v>
      </c>
      <c r="F4337" t="s">
        <v>18</v>
      </c>
      <c r="G4337">
        <v>5</v>
      </c>
      <c r="H4337" s="4">
        <v>1200</v>
      </c>
      <c r="I4337" s="3">
        <v>0.3</v>
      </c>
      <c r="J4337" t="s">
        <v>70</v>
      </c>
      <c r="K4337" t="s">
        <v>58</v>
      </c>
      <c r="L4337" t="s">
        <v>30</v>
      </c>
      <c r="M4337" s="4">
        <f>+TablaVentas[[#This Row],[Cantidad]]*TablaVentas[[#This Row],[Precio_unitario]]*(1-TablaVentas[[#This Row],[Descuento]])</f>
        <v>4200</v>
      </c>
    </row>
    <row r="4338" spans="1:13" x14ac:dyDescent="0.25">
      <c r="A4338" t="s">
        <v>4408</v>
      </c>
      <c r="B4338">
        <v>45760</v>
      </c>
      <c r="C4338" t="s">
        <v>45</v>
      </c>
      <c r="D4338" t="s">
        <v>66</v>
      </c>
      <c r="E4338" t="s">
        <v>20</v>
      </c>
      <c r="F4338" t="s">
        <v>21</v>
      </c>
      <c r="G4338">
        <v>40</v>
      </c>
      <c r="H4338" s="4">
        <v>800</v>
      </c>
      <c r="I4338" s="3">
        <v>0.2</v>
      </c>
      <c r="J4338" t="s">
        <v>74</v>
      </c>
      <c r="K4338" t="s">
        <v>62</v>
      </c>
      <c r="L4338" t="s">
        <v>57</v>
      </c>
      <c r="M4338" s="4">
        <f>+TablaVentas[[#This Row],[Cantidad]]*TablaVentas[[#This Row],[Precio_unitario]]*(1-TablaVentas[[#This Row],[Descuento]])</f>
        <v>25600</v>
      </c>
    </row>
    <row r="4339" spans="1:13" x14ac:dyDescent="0.25">
      <c r="A4339" t="s">
        <v>4409</v>
      </c>
      <c r="B4339">
        <v>45677</v>
      </c>
      <c r="C4339" t="s">
        <v>45</v>
      </c>
      <c r="D4339" t="s">
        <v>65</v>
      </c>
      <c r="E4339" t="s">
        <v>19</v>
      </c>
      <c r="F4339" t="s">
        <v>16</v>
      </c>
      <c r="G4339">
        <v>40</v>
      </c>
      <c r="H4339" s="4">
        <v>200</v>
      </c>
      <c r="I4339" s="3">
        <v>0.1</v>
      </c>
      <c r="J4339" t="s">
        <v>74</v>
      </c>
      <c r="K4339" t="s">
        <v>59</v>
      </c>
      <c r="L4339" t="s">
        <v>34</v>
      </c>
      <c r="M4339" s="4">
        <f>+TablaVentas[[#This Row],[Cantidad]]*TablaVentas[[#This Row],[Precio_unitario]]*(1-TablaVentas[[#This Row],[Descuento]])</f>
        <v>7200</v>
      </c>
    </row>
    <row r="4340" spans="1:13" x14ac:dyDescent="0.25">
      <c r="A4340" t="s">
        <v>4410</v>
      </c>
      <c r="B4340">
        <v>45950</v>
      </c>
      <c r="C4340" t="s">
        <v>47</v>
      </c>
      <c r="D4340" t="s">
        <v>64</v>
      </c>
      <c r="E4340" t="s">
        <v>17</v>
      </c>
      <c r="F4340" t="s">
        <v>18</v>
      </c>
      <c r="G4340">
        <v>37</v>
      </c>
      <c r="H4340" s="4">
        <v>1200</v>
      </c>
      <c r="I4340" s="3">
        <v>0.3</v>
      </c>
      <c r="J4340" t="s">
        <v>72</v>
      </c>
      <c r="K4340" t="s">
        <v>58</v>
      </c>
      <c r="L4340" t="s">
        <v>30</v>
      </c>
      <c r="M4340" s="4">
        <f>+TablaVentas[[#This Row],[Cantidad]]*TablaVentas[[#This Row],[Precio_unitario]]*(1-TablaVentas[[#This Row],[Descuento]])</f>
        <v>31079.999999999996</v>
      </c>
    </row>
    <row r="4341" spans="1:13" x14ac:dyDescent="0.25">
      <c r="A4341" t="s">
        <v>4411</v>
      </c>
      <c r="B4341">
        <v>45697</v>
      </c>
      <c r="C4341" t="s">
        <v>46</v>
      </c>
      <c r="D4341" t="s">
        <v>63</v>
      </c>
      <c r="E4341" t="s">
        <v>15</v>
      </c>
      <c r="F4341" t="s">
        <v>16</v>
      </c>
      <c r="G4341">
        <v>30</v>
      </c>
      <c r="H4341" s="4">
        <v>50</v>
      </c>
      <c r="I4341" s="3">
        <v>0.1</v>
      </c>
      <c r="J4341" t="s">
        <v>72</v>
      </c>
      <c r="K4341" t="s">
        <v>58</v>
      </c>
      <c r="L4341" t="s">
        <v>30</v>
      </c>
      <c r="M4341" s="4">
        <f>+TablaVentas[[#This Row],[Cantidad]]*TablaVentas[[#This Row],[Precio_unitario]]*(1-TablaVentas[[#This Row],[Descuento]])</f>
        <v>1350</v>
      </c>
    </row>
    <row r="4342" spans="1:13" x14ac:dyDescent="0.25">
      <c r="A4342" t="s">
        <v>4412</v>
      </c>
      <c r="B4342">
        <v>45811</v>
      </c>
      <c r="C4342" t="s">
        <v>46</v>
      </c>
      <c r="D4342" t="s">
        <v>63</v>
      </c>
      <c r="E4342" t="s">
        <v>15</v>
      </c>
      <c r="F4342" t="s">
        <v>16</v>
      </c>
      <c r="G4342">
        <v>20</v>
      </c>
      <c r="H4342" s="4">
        <v>50</v>
      </c>
      <c r="I4342" s="3">
        <v>0.1</v>
      </c>
      <c r="J4342" t="s">
        <v>74</v>
      </c>
      <c r="K4342" t="s">
        <v>58</v>
      </c>
      <c r="L4342" t="s">
        <v>30</v>
      </c>
      <c r="M4342" s="4">
        <f>+TablaVentas[[#This Row],[Cantidad]]*TablaVentas[[#This Row],[Precio_unitario]]*(1-TablaVentas[[#This Row],[Descuento]])</f>
        <v>900</v>
      </c>
    </row>
    <row r="4343" spans="1:13" x14ac:dyDescent="0.25">
      <c r="A4343" t="s">
        <v>4413</v>
      </c>
      <c r="B4343">
        <v>45863</v>
      </c>
      <c r="C4343" t="s">
        <v>45</v>
      </c>
      <c r="D4343" t="s">
        <v>65</v>
      </c>
      <c r="E4343" t="s">
        <v>19</v>
      </c>
      <c r="F4343" t="s">
        <v>16</v>
      </c>
      <c r="G4343">
        <v>23</v>
      </c>
      <c r="H4343" s="4">
        <v>200</v>
      </c>
      <c r="I4343" s="3">
        <v>0.1</v>
      </c>
      <c r="J4343" t="s">
        <v>70</v>
      </c>
      <c r="K4343" t="s">
        <v>59</v>
      </c>
      <c r="L4343" t="s">
        <v>34</v>
      </c>
      <c r="M4343" s="4">
        <f>+TablaVentas[[#This Row],[Cantidad]]*TablaVentas[[#This Row],[Precio_unitario]]*(1-TablaVentas[[#This Row],[Descuento]])</f>
        <v>4140</v>
      </c>
    </row>
    <row r="4344" spans="1:13" x14ac:dyDescent="0.25">
      <c r="A4344" t="s">
        <v>4414</v>
      </c>
      <c r="B4344">
        <v>45755</v>
      </c>
      <c r="C4344" t="s">
        <v>48</v>
      </c>
      <c r="D4344" t="s">
        <v>65</v>
      </c>
      <c r="E4344" t="s">
        <v>19</v>
      </c>
      <c r="F4344" t="s">
        <v>16</v>
      </c>
      <c r="G4344">
        <v>38</v>
      </c>
      <c r="H4344" s="4">
        <v>200</v>
      </c>
      <c r="I4344" s="3">
        <v>0.1</v>
      </c>
      <c r="J4344" t="s">
        <v>72</v>
      </c>
      <c r="K4344" t="s">
        <v>62</v>
      </c>
      <c r="L4344" t="s">
        <v>57</v>
      </c>
      <c r="M4344" s="4">
        <f>+TablaVentas[[#This Row],[Cantidad]]*TablaVentas[[#This Row],[Precio_unitario]]*(1-TablaVentas[[#This Row],[Descuento]])</f>
        <v>6840</v>
      </c>
    </row>
    <row r="4345" spans="1:13" x14ac:dyDescent="0.25">
      <c r="A4345" t="s">
        <v>4415</v>
      </c>
      <c r="B4345">
        <v>45722</v>
      </c>
      <c r="C4345" t="s">
        <v>48</v>
      </c>
      <c r="D4345" t="s">
        <v>65</v>
      </c>
      <c r="E4345" t="s">
        <v>19</v>
      </c>
      <c r="F4345" t="s">
        <v>16</v>
      </c>
      <c r="G4345">
        <v>23</v>
      </c>
      <c r="H4345" s="4">
        <v>200</v>
      </c>
      <c r="I4345" s="3">
        <v>0.1</v>
      </c>
      <c r="J4345" t="s">
        <v>72</v>
      </c>
      <c r="K4345" t="s">
        <v>58</v>
      </c>
      <c r="L4345" t="s">
        <v>30</v>
      </c>
      <c r="M4345" s="4">
        <f>+TablaVentas[[#This Row],[Cantidad]]*TablaVentas[[#This Row],[Precio_unitario]]*(1-TablaVentas[[#This Row],[Descuento]])</f>
        <v>4140</v>
      </c>
    </row>
    <row r="4346" spans="1:13" x14ac:dyDescent="0.25">
      <c r="A4346" t="s">
        <v>4416</v>
      </c>
      <c r="B4346">
        <v>45969</v>
      </c>
      <c r="C4346" t="s">
        <v>45</v>
      </c>
      <c r="D4346" t="s">
        <v>66</v>
      </c>
      <c r="E4346" t="s">
        <v>20</v>
      </c>
      <c r="F4346" t="s">
        <v>21</v>
      </c>
      <c r="G4346">
        <v>32</v>
      </c>
      <c r="H4346" s="4">
        <v>800</v>
      </c>
      <c r="I4346" s="3">
        <v>0.2</v>
      </c>
      <c r="J4346" t="s">
        <v>74</v>
      </c>
      <c r="K4346" t="s">
        <v>60</v>
      </c>
      <c r="L4346" t="s">
        <v>37</v>
      </c>
      <c r="M4346" s="4">
        <f>+TablaVentas[[#This Row],[Cantidad]]*TablaVentas[[#This Row],[Precio_unitario]]*(1-TablaVentas[[#This Row],[Descuento]])</f>
        <v>20480</v>
      </c>
    </row>
    <row r="4347" spans="1:13" x14ac:dyDescent="0.25">
      <c r="A4347" t="s">
        <v>4417</v>
      </c>
      <c r="B4347">
        <v>45762</v>
      </c>
      <c r="C4347" t="s">
        <v>48</v>
      </c>
      <c r="D4347" t="s">
        <v>63</v>
      </c>
      <c r="E4347" t="s">
        <v>15</v>
      </c>
      <c r="F4347" t="s">
        <v>16</v>
      </c>
      <c r="G4347">
        <v>45</v>
      </c>
      <c r="H4347" s="4">
        <v>50</v>
      </c>
      <c r="I4347" s="3">
        <v>0.1</v>
      </c>
      <c r="J4347" t="s">
        <v>70</v>
      </c>
      <c r="K4347" t="s">
        <v>60</v>
      </c>
      <c r="L4347" t="s">
        <v>37</v>
      </c>
      <c r="M4347" s="4">
        <f>+TablaVentas[[#This Row],[Cantidad]]*TablaVentas[[#This Row],[Precio_unitario]]*(1-TablaVentas[[#This Row],[Descuento]])</f>
        <v>2025</v>
      </c>
    </row>
    <row r="4348" spans="1:13" x14ac:dyDescent="0.25">
      <c r="A4348" t="s">
        <v>4418</v>
      </c>
      <c r="B4348">
        <v>45811</v>
      </c>
      <c r="C4348" t="s">
        <v>47</v>
      </c>
      <c r="D4348" t="s">
        <v>66</v>
      </c>
      <c r="E4348" t="s">
        <v>20</v>
      </c>
      <c r="F4348" t="s">
        <v>21</v>
      </c>
      <c r="G4348">
        <v>43</v>
      </c>
      <c r="H4348" s="4">
        <v>800</v>
      </c>
      <c r="I4348" s="3">
        <v>0.2</v>
      </c>
      <c r="J4348" t="s">
        <v>70</v>
      </c>
      <c r="K4348" t="s">
        <v>59</v>
      </c>
      <c r="L4348" t="s">
        <v>34</v>
      </c>
      <c r="M4348" s="4">
        <f>+TablaVentas[[#This Row],[Cantidad]]*TablaVentas[[#This Row],[Precio_unitario]]*(1-TablaVentas[[#This Row],[Descuento]])</f>
        <v>27520</v>
      </c>
    </row>
    <row r="4349" spans="1:13" x14ac:dyDescent="0.25">
      <c r="A4349" t="s">
        <v>4419</v>
      </c>
      <c r="B4349">
        <v>45660</v>
      </c>
      <c r="C4349" t="s">
        <v>45</v>
      </c>
      <c r="D4349" t="s">
        <v>64</v>
      </c>
      <c r="E4349" t="s">
        <v>17</v>
      </c>
      <c r="F4349" t="s">
        <v>18</v>
      </c>
      <c r="G4349">
        <v>26</v>
      </c>
      <c r="H4349" s="4">
        <v>1200</v>
      </c>
      <c r="I4349" s="3">
        <v>0.3</v>
      </c>
      <c r="J4349" t="s">
        <v>74</v>
      </c>
      <c r="K4349" t="s">
        <v>61</v>
      </c>
      <c r="L4349" t="s">
        <v>56</v>
      </c>
      <c r="M4349" s="4">
        <f>+TablaVentas[[#This Row],[Cantidad]]*TablaVentas[[#This Row],[Precio_unitario]]*(1-TablaVentas[[#This Row],[Descuento]])</f>
        <v>21840</v>
      </c>
    </row>
    <row r="4350" spans="1:13" x14ac:dyDescent="0.25">
      <c r="A4350" t="s">
        <v>4420</v>
      </c>
      <c r="B4350">
        <v>45893</v>
      </c>
      <c r="C4350" t="s">
        <v>48</v>
      </c>
      <c r="D4350" t="s">
        <v>64</v>
      </c>
      <c r="E4350" t="s">
        <v>17</v>
      </c>
      <c r="F4350" t="s">
        <v>18</v>
      </c>
      <c r="G4350">
        <v>29</v>
      </c>
      <c r="H4350" s="4">
        <v>1200</v>
      </c>
      <c r="I4350" s="3">
        <v>0.3</v>
      </c>
      <c r="J4350" t="s">
        <v>74</v>
      </c>
      <c r="K4350" t="s">
        <v>59</v>
      </c>
      <c r="L4350" t="s">
        <v>34</v>
      </c>
      <c r="M4350" s="4">
        <f>+TablaVentas[[#This Row],[Cantidad]]*TablaVentas[[#This Row],[Precio_unitario]]*(1-TablaVentas[[#This Row],[Descuento]])</f>
        <v>24360</v>
      </c>
    </row>
    <row r="4351" spans="1:13" x14ac:dyDescent="0.25">
      <c r="A4351" t="s">
        <v>4421</v>
      </c>
      <c r="B4351">
        <v>45852</v>
      </c>
      <c r="C4351" t="s">
        <v>48</v>
      </c>
      <c r="D4351" t="s">
        <v>64</v>
      </c>
      <c r="E4351" t="s">
        <v>17</v>
      </c>
      <c r="F4351" t="s">
        <v>18</v>
      </c>
      <c r="G4351">
        <v>31</v>
      </c>
      <c r="H4351" s="4">
        <v>1200</v>
      </c>
      <c r="I4351" s="3">
        <v>0.3</v>
      </c>
      <c r="J4351" t="s">
        <v>70</v>
      </c>
      <c r="K4351" t="s">
        <v>60</v>
      </c>
      <c r="L4351" t="s">
        <v>37</v>
      </c>
      <c r="M4351" s="4">
        <f>+TablaVentas[[#This Row],[Cantidad]]*TablaVentas[[#This Row],[Precio_unitario]]*(1-TablaVentas[[#This Row],[Descuento]])</f>
        <v>26040</v>
      </c>
    </row>
    <row r="4352" spans="1:13" x14ac:dyDescent="0.25">
      <c r="A4352" t="s">
        <v>4422</v>
      </c>
      <c r="B4352">
        <v>45920</v>
      </c>
      <c r="C4352" t="s">
        <v>47</v>
      </c>
      <c r="D4352" t="s">
        <v>63</v>
      </c>
      <c r="E4352" t="s">
        <v>15</v>
      </c>
      <c r="F4352" t="s">
        <v>16</v>
      </c>
      <c r="G4352">
        <v>8</v>
      </c>
      <c r="H4352" s="4">
        <v>50</v>
      </c>
      <c r="I4352" s="3">
        <v>0.1</v>
      </c>
      <c r="J4352" t="s">
        <v>70</v>
      </c>
      <c r="K4352" t="s">
        <v>58</v>
      </c>
      <c r="L4352" t="s">
        <v>30</v>
      </c>
      <c r="M4352" s="4">
        <f>+TablaVentas[[#This Row],[Cantidad]]*TablaVentas[[#This Row],[Precio_unitario]]*(1-TablaVentas[[#This Row],[Descuento]])</f>
        <v>360</v>
      </c>
    </row>
    <row r="4353" spans="1:13" x14ac:dyDescent="0.25">
      <c r="A4353" t="s">
        <v>4423</v>
      </c>
      <c r="B4353">
        <v>45864</v>
      </c>
      <c r="C4353" t="s">
        <v>46</v>
      </c>
      <c r="D4353" t="s">
        <v>64</v>
      </c>
      <c r="E4353" t="s">
        <v>17</v>
      </c>
      <c r="F4353" t="s">
        <v>18</v>
      </c>
      <c r="G4353">
        <v>31</v>
      </c>
      <c r="H4353" s="4">
        <v>1200</v>
      </c>
      <c r="I4353" s="3">
        <v>0.3</v>
      </c>
      <c r="J4353" t="s">
        <v>70</v>
      </c>
      <c r="K4353" t="s">
        <v>62</v>
      </c>
      <c r="L4353" t="s">
        <v>57</v>
      </c>
      <c r="M4353" s="4">
        <f>+TablaVentas[[#This Row],[Cantidad]]*TablaVentas[[#This Row],[Precio_unitario]]*(1-TablaVentas[[#This Row],[Descuento]])</f>
        <v>26040</v>
      </c>
    </row>
    <row r="4354" spans="1:13" x14ac:dyDescent="0.25">
      <c r="A4354" t="s">
        <v>4424</v>
      </c>
      <c r="B4354">
        <v>45828</v>
      </c>
      <c r="C4354" t="s">
        <v>45</v>
      </c>
      <c r="D4354" t="s">
        <v>66</v>
      </c>
      <c r="E4354" t="s">
        <v>20</v>
      </c>
      <c r="F4354" t="s">
        <v>21</v>
      </c>
      <c r="G4354">
        <v>39</v>
      </c>
      <c r="H4354" s="4">
        <v>800</v>
      </c>
      <c r="I4354" s="3">
        <v>0.2</v>
      </c>
      <c r="J4354" t="s">
        <v>70</v>
      </c>
      <c r="K4354" t="s">
        <v>60</v>
      </c>
      <c r="L4354" t="s">
        <v>37</v>
      </c>
      <c r="M4354" s="4">
        <f>+TablaVentas[[#This Row],[Cantidad]]*TablaVentas[[#This Row],[Precio_unitario]]*(1-TablaVentas[[#This Row],[Descuento]])</f>
        <v>24960</v>
      </c>
    </row>
    <row r="4355" spans="1:13" x14ac:dyDescent="0.25">
      <c r="A4355" t="s">
        <v>4425</v>
      </c>
      <c r="B4355">
        <v>45964</v>
      </c>
      <c r="C4355" t="s">
        <v>47</v>
      </c>
      <c r="D4355" t="s">
        <v>66</v>
      </c>
      <c r="E4355" t="s">
        <v>20</v>
      </c>
      <c r="F4355" t="s">
        <v>21</v>
      </c>
      <c r="G4355">
        <v>45</v>
      </c>
      <c r="H4355" s="4">
        <v>800</v>
      </c>
      <c r="I4355" s="3">
        <v>0.2</v>
      </c>
      <c r="J4355" t="s">
        <v>70</v>
      </c>
      <c r="K4355" t="s">
        <v>58</v>
      </c>
      <c r="L4355" t="s">
        <v>30</v>
      </c>
      <c r="M4355" s="4">
        <f>+TablaVentas[[#This Row],[Cantidad]]*TablaVentas[[#This Row],[Precio_unitario]]*(1-TablaVentas[[#This Row],[Descuento]])</f>
        <v>28800</v>
      </c>
    </row>
    <row r="4356" spans="1:13" x14ac:dyDescent="0.25">
      <c r="A4356" t="s">
        <v>4426</v>
      </c>
      <c r="B4356">
        <v>45913</v>
      </c>
      <c r="C4356" t="s">
        <v>46</v>
      </c>
      <c r="D4356" t="s">
        <v>66</v>
      </c>
      <c r="E4356" t="s">
        <v>20</v>
      </c>
      <c r="F4356" t="s">
        <v>21</v>
      </c>
      <c r="G4356">
        <v>36</v>
      </c>
      <c r="H4356" s="4">
        <v>800</v>
      </c>
      <c r="I4356" s="3">
        <v>0.2</v>
      </c>
      <c r="J4356" t="s">
        <v>70</v>
      </c>
      <c r="K4356" t="s">
        <v>60</v>
      </c>
      <c r="L4356" t="s">
        <v>37</v>
      </c>
      <c r="M4356" s="4">
        <f>+TablaVentas[[#This Row],[Cantidad]]*TablaVentas[[#This Row],[Precio_unitario]]*(1-TablaVentas[[#This Row],[Descuento]])</f>
        <v>23040</v>
      </c>
    </row>
    <row r="4357" spans="1:13" x14ac:dyDescent="0.25">
      <c r="A4357" t="s">
        <v>4427</v>
      </c>
      <c r="B4357">
        <v>45733</v>
      </c>
      <c r="C4357" t="s">
        <v>48</v>
      </c>
      <c r="D4357" t="s">
        <v>64</v>
      </c>
      <c r="E4357" t="s">
        <v>17</v>
      </c>
      <c r="F4357" t="s">
        <v>18</v>
      </c>
      <c r="G4357">
        <v>45</v>
      </c>
      <c r="H4357" s="4">
        <v>1200</v>
      </c>
      <c r="I4357" s="3">
        <v>0.3</v>
      </c>
      <c r="J4357" t="s">
        <v>70</v>
      </c>
      <c r="K4357" t="s">
        <v>60</v>
      </c>
      <c r="L4357" t="s">
        <v>37</v>
      </c>
      <c r="M4357" s="4">
        <f>+TablaVentas[[#This Row],[Cantidad]]*TablaVentas[[#This Row],[Precio_unitario]]*(1-TablaVentas[[#This Row],[Descuento]])</f>
        <v>37800</v>
      </c>
    </row>
    <row r="4358" spans="1:13" x14ac:dyDescent="0.25">
      <c r="A4358" t="s">
        <v>4428</v>
      </c>
      <c r="B4358">
        <v>45784</v>
      </c>
      <c r="C4358" t="s">
        <v>48</v>
      </c>
      <c r="D4358" t="s">
        <v>64</v>
      </c>
      <c r="E4358" t="s">
        <v>17</v>
      </c>
      <c r="F4358" t="s">
        <v>18</v>
      </c>
      <c r="G4358">
        <v>17</v>
      </c>
      <c r="H4358" s="4">
        <v>1200</v>
      </c>
      <c r="I4358" s="3">
        <v>0.3</v>
      </c>
      <c r="J4358" t="s">
        <v>70</v>
      </c>
      <c r="K4358" t="s">
        <v>62</v>
      </c>
      <c r="L4358" t="s">
        <v>57</v>
      </c>
      <c r="M4358" s="4">
        <f>+TablaVentas[[#This Row],[Cantidad]]*TablaVentas[[#This Row],[Precio_unitario]]*(1-TablaVentas[[#This Row],[Descuento]])</f>
        <v>14280</v>
      </c>
    </row>
    <row r="4359" spans="1:13" x14ac:dyDescent="0.25">
      <c r="A4359" t="s">
        <v>4429</v>
      </c>
      <c r="B4359">
        <v>45993</v>
      </c>
      <c r="C4359" t="s">
        <v>46</v>
      </c>
      <c r="D4359" t="s">
        <v>63</v>
      </c>
      <c r="E4359" t="s">
        <v>15</v>
      </c>
      <c r="F4359" t="s">
        <v>16</v>
      </c>
      <c r="G4359">
        <v>43</v>
      </c>
      <c r="H4359" s="4">
        <v>50</v>
      </c>
      <c r="I4359" s="3">
        <v>0.1</v>
      </c>
      <c r="J4359" t="s">
        <v>74</v>
      </c>
      <c r="K4359" t="s">
        <v>58</v>
      </c>
      <c r="L4359" t="s">
        <v>30</v>
      </c>
      <c r="M4359" s="4">
        <f>+TablaVentas[[#This Row],[Cantidad]]*TablaVentas[[#This Row],[Precio_unitario]]*(1-TablaVentas[[#This Row],[Descuento]])</f>
        <v>1935</v>
      </c>
    </row>
    <row r="4360" spans="1:13" x14ac:dyDescent="0.25">
      <c r="A4360" t="s">
        <v>4430</v>
      </c>
      <c r="B4360">
        <v>45818</v>
      </c>
      <c r="C4360" t="s">
        <v>45</v>
      </c>
      <c r="D4360" t="s">
        <v>65</v>
      </c>
      <c r="E4360" t="s">
        <v>19</v>
      </c>
      <c r="F4360" t="s">
        <v>16</v>
      </c>
      <c r="G4360">
        <v>29</v>
      </c>
      <c r="H4360" s="4">
        <v>200</v>
      </c>
      <c r="I4360" s="3">
        <v>0.1</v>
      </c>
      <c r="J4360" t="s">
        <v>72</v>
      </c>
      <c r="K4360" t="s">
        <v>61</v>
      </c>
      <c r="L4360" t="s">
        <v>56</v>
      </c>
      <c r="M4360" s="4">
        <f>+TablaVentas[[#This Row],[Cantidad]]*TablaVentas[[#This Row],[Precio_unitario]]*(1-TablaVentas[[#This Row],[Descuento]])</f>
        <v>5220</v>
      </c>
    </row>
    <row r="4361" spans="1:13" x14ac:dyDescent="0.25">
      <c r="A4361" t="s">
        <v>4431</v>
      </c>
      <c r="B4361">
        <v>45672</v>
      </c>
      <c r="C4361" t="s">
        <v>48</v>
      </c>
      <c r="D4361" t="s">
        <v>66</v>
      </c>
      <c r="E4361" t="s">
        <v>20</v>
      </c>
      <c r="F4361" t="s">
        <v>21</v>
      </c>
      <c r="G4361">
        <v>27</v>
      </c>
      <c r="H4361" s="4">
        <v>800</v>
      </c>
      <c r="I4361" s="3">
        <v>0.2</v>
      </c>
      <c r="J4361" t="s">
        <v>72</v>
      </c>
      <c r="K4361" t="s">
        <v>61</v>
      </c>
      <c r="L4361" t="s">
        <v>56</v>
      </c>
      <c r="M4361" s="4">
        <f>+TablaVentas[[#This Row],[Cantidad]]*TablaVentas[[#This Row],[Precio_unitario]]*(1-TablaVentas[[#This Row],[Descuento]])</f>
        <v>17280</v>
      </c>
    </row>
    <row r="4362" spans="1:13" x14ac:dyDescent="0.25">
      <c r="A4362" t="s">
        <v>4432</v>
      </c>
      <c r="B4362">
        <v>45790</v>
      </c>
      <c r="C4362" t="s">
        <v>45</v>
      </c>
      <c r="D4362" t="s">
        <v>65</v>
      </c>
      <c r="E4362" t="s">
        <v>19</v>
      </c>
      <c r="F4362" t="s">
        <v>16</v>
      </c>
      <c r="G4362">
        <v>25</v>
      </c>
      <c r="H4362" s="4">
        <v>200</v>
      </c>
      <c r="I4362" s="3">
        <v>0.1</v>
      </c>
      <c r="J4362" t="s">
        <v>72</v>
      </c>
      <c r="K4362" t="s">
        <v>58</v>
      </c>
      <c r="L4362" t="s">
        <v>30</v>
      </c>
      <c r="M4362" s="4">
        <f>+TablaVentas[[#This Row],[Cantidad]]*TablaVentas[[#This Row],[Precio_unitario]]*(1-TablaVentas[[#This Row],[Descuento]])</f>
        <v>4500</v>
      </c>
    </row>
    <row r="4363" spans="1:13" x14ac:dyDescent="0.25">
      <c r="A4363" t="s">
        <v>4433</v>
      </c>
      <c r="B4363">
        <v>45912</v>
      </c>
      <c r="C4363" t="s">
        <v>48</v>
      </c>
      <c r="D4363" t="s">
        <v>63</v>
      </c>
      <c r="E4363" t="s">
        <v>15</v>
      </c>
      <c r="F4363" t="s">
        <v>16</v>
      </c>
      <c r="G4363">
        <v>17</v>
      </c>
      <c r="H4363" s="4">
        <v>50</v>
      </c>
      <c r="I4363" s="3">
        <v>0.1</v>
      </c>
      <c r="J4363" t="s">
        <v>72</v>
      </c>
      <c r="K4363" t="s">
        <v>62</v>
      </c>
      <c r="L4363" t="s">
        <v>57</v>
      </c>
      <c r="M4363" s="4">
        <f>+TablaVentas[[#This Row],[Cantidad]]*TablaVentas[[#This Row],[Precio_unitario]]*(1-TablaVentas[[#This Row],[Descuento]])</f>
        <v>765</v>
      </c>
    </row>
    <row r="4364" spans="1:13" x14ac:dyDescent="0.25">
      <c r="A4364" t="s">
        <v>4434</v>
      </c>
      <c r="B4364">
        <v>45896</v>
      </c>
      <c r="C4364" t="s">
        <v>46</v>
      </c>
      <c r="D4364" t="s">
        <v>63</v>
      </c>
      <c r="E4364" t="s">
        <v>15</v>
      </c>
      <c r="F4364" t="s">
        <v>16</v>
      </c>
      <c r="G4364">
        <v>35</v>
      </c>
      <c r="H4364" s="4">
        <v>50</v>
      </c>
      <c r="I4364" s="3">
        <v>0.1</v>
      </c>
      <c r="J4364" t="s">
        <v>70</v>
      </c>
      <c r="K4364" t="s">
        <v>60</v>
      </c>
      <c r="L4364" t="s">
        <v>37</v>
      </c>
      <c r="M4364" s="4">
        <f>+TablaVentas[[#This Row],[Cantidad]]*TablaVentas[[#This Row],[Precio_unitario]]*(1-TablaVentas[[#This Row],[Descuento]])</f>
        <v>1575</v>
      </c>
    </row>
    <row r="4365" spans="1:13" x14ac:dyDescent="0.25">
      <c r="A4365" t="s">
        <v>4435</v>
      </c>
      <c r="B4365">
        <v>45898</v>
      </c>
      <c r="C4365" t="s">
        <v>46</v>
      </c>
      <c r="D4365" t="s">
        <v>66</v>
      </c>
      <c r="E4365" t="s">
        <v>20</v>
      </c>
      <c r="F4365" t="s">
        <v>21</v>
      </c>
      <c r="G4365">
        <v>27</v>
      </c>
      <c r="H4365" s="4">
        <v>800</v>
      </c>
      <c r="I4365" s="3">
        <v>0.2</v>
      </c>
      <c r="J4365" t="s">
        <v>72</v>
      </c>
      <c r="K4365" t="s">
        <v>61</v>
      </c>
      <c r="L4365" t="s">
        <v>56</v>
      </c>
      <c r="M4365" s="4">
        <f>+TablaVentas[[#This Row],[Cantidad]]*TablaVentas[[#This Row],[Precio_unitario]]*(1-TablaVentas[[#This Row],[Descuento]])</f>
        <v>17280</v>
      </c>
    </row>
    <row r="4366" spans="1:13" x14ac:dyDescent="0.25">
      <c r="A4366" t="s">
        <v>4436</v>
      </c>
      <c r="B4366">
        <v>45966</v>
      </c>
      <c r="C4366" t="s">
        <v>47</v>
      </c>
      <c r="D4366" t="s">
        <v>63</v>
      </c>
      <c r="E4366" t="s">
        <v>15</v>
      </c>
      <c r="F4366" t="s">
        <v>16</v>
      </c>
      <c r="G4366">
        <v>19</v>
      </c>
      <c r="H4366" s="4">
        <v>50</v>
      </c>
      <c r="I4366" s="3">
        <v>0.1</v>
      </c>
      <c r="J4366" t="s">
        <v>70</v>
      </c>
      <c r="K4366" t="s">
        <v>61</v>
      </c>
      <c r="L4366" t="s">
        <v>56</v>
      </c>
      <c r="M4366" s="4">
        <f>+TablaVentas[[#This Row],[Cantidad]]*TablaVentas[[#This Row],[Precio_unitario]]*(1-TablaVentas[[#This Row],[Descuento]])</f>
        <v>855</v>
      </c>
    </row>
    <row r="4367" spans="1:13" x14ac:dyDescent="0.25">
      <c r="A4367" t="s">
        <v>4437</v>
      </c>
      <c r="B4367">
        <v>45750</v>
      </c>
      <c r="C4367" t="s">
        <v>48</v>
      </c>
      <c r="D4367" t="s">
        <v>64</v>
      </c>
      <c r="E4367" t="s">
        <v>17</v>
      </c>
      <c r="F4367" t="s">
        <v>18</v>
      </c>
      <c r="G4367">
        <v>6</v>
      </c>
      <c r="H4367" s="4">
        <v>1200</v>
      </c>
      <c r="I4367" s="3">
        <v>0.3</v>
      </c>
      <c r="J4367" t="s">
        <v>70</v>
      </c>
      <c r="K4367" t="s">
        <v>59</v>
      </c>
      <c r="L4367" t="s">
        <v>34</v>
      </c>
      <c r="M4367" s="4">
        <f>+TablaVentas[[#This Row],[Cantidad]]*TablaVentas[[#This Row],[Precio_unitario]]*(1-TablaVentas[[#This Row],[Descuento]])</f>
        <v>5040</v>
      </c>
    </row>
    <row r="4368" spans="1:13" x14ac:dyDescent="0.25">
      <c r="A4368" t="s">
        <v>4438</v>
      </c>
      <c r="B4368">
        <v>45787</v>
      </c>
      <c r="C4368" t="s">
        <v>46</v>
      </c>
      <c r="D4368" t="s">
        <v>64</v>
      </c>
      <c r="E4368" t="s">
        <v>17</v>
      </c>
      <c r="F4368" t="s">
        <v>18</v>
      </c>
      <c r="G4368">
        <v>43</v>
      </c>
      <c r="H4368" s="4">
        <v>1200</v>
      </c>
      <c r="I4368" s="3">
        <v>0.3</v>
      </c>
      <c r="J4368" t="s">
        <v>70</v>
      </c>
      <c r="K4368" t="s">
        <v>61</v>
      </c>
      <c r="L4368" t="s">
        <v>56</v>
      </c>
      <c r="M4368" s="4">
        <f>+TablaVentas[[#This Row],[Cantidad]]*TablaVentas[[#This Row],[Precio_unitario]]*(1-TablaVentas[[#This Row],[Descuento]])</f>
        <v>36120</v>
      </c>
    </row>
    <row r="4369" spans="1:13" x14ac:dyDescent="0.25">
      <c r="A4369" t="s">
        <v>4439</v>
      </c>
      <c r="B4369">
        <v>45959</v>
      </c>
      <c r="C4369" t="s">
        <v>47</v>
      </c>
      <c r="D4369" t="s">
        <v>63</v>
      </c>
      <c r="E4369" t="s">
        <v>15</v>
      </c>
      <c r="F4369" t="s">
        <v>16</v>
      </c>
      <c r="G4369">
        <v>5</v>
      </c>
      <c r="H4369" s="4">
        <v>50</v>
      </c>
      <c r="I4369" s="3">
        <v>0.1</v>
      </c>
      <c r="J4369" t="s">
        <v>74</v>
      </c>
      <c r="K4369" t="s">
        <v>60</v>
      </c>
      <c r="L4369" t="s">
        <v>37</v>
      </c>
      <c r="M4369" s="4">
        <f>+TablaVentas[[#This Row],[Cantidad]]*TablaVentas[[#This Row],[Precio_unitario]]*(1-TablaVentas[[#This Row],[Descuento]])</f>
        <v>225</v>
      </c>
    </row>
    <row r="4370" spans="1:13" x14ac:dyDescent="0.25">
      <c r="A4370" t="s">
        <v>4440</v>
      </c>
      <c r="B4370">
        <v>45835</v>
      </c>
      <c r="C4370" t="s">
        <v>48</v>
      </c>
      <c r="D4370" t="s">
        <v>65</v>
      </c>
      <c r="E4370" t="s">
        <v>19</v>
      </c>
      <c r="F4370" t="s">
        <v>16</v>
      </c>
      <c r="G4370">
        <v>15</v>
      </c>
      <c r="H4370" s="4">
        <v>200</v>
      </c>
      <c r="I4370" s="3">
        <v>0.1</v>
      </c>
      <c r="J4370" t="s">
        <v>74</v>
      </c>
      <c r="K4370" t="s">
        <v>59</v>
      </c>
      <c r="L4370" t="s">
        <v>34</v>
      </c>
      <c r="M4370" s="4">
        <f>+TablaVentas[[#This Row],[Cantidad]]*TablaVentas[[#This Row],[Precio_unitario]]*(1-TablaVentas[[#This Row],[Descuento]])</f>
        <v>2700</v>
      </c>
    </row>
    <row r="4371" spans="1:13" x14ac:dyDescent="0.25">
      <c r="A4371" t="s">
        <v>4441</v>
      </c>
      <c r="B4371">
        <v>45935</v>
      </c>
      <c r="C4371" t="s">
        <v>46</v>
      </c>
      <c r="D4371" t="s">
        <v>64</v>
      </c>
      <c r="E4371" t="s">
        <v>17</v>
      </c>
      <c r="F4371" t="s">
        <v>18</v>
      </c>
      <c r="G4371">
        <v>45</v>
      </c>
      <c r="H4371" s="4">
        <v>1200</v>
      </c>
      <c r="I4371" s="3">
        <v>0.3</v>
      </c>
      <c r="J4371" t="s">
        <v>74</v>
      </c>
      <c r="K4371" t="s">
        <v>62</v>
      </c>
      <c r="L4371" t="s">
        <v>57</v>
      </c>
      <c r="M4371" s="4">
        <f>+TablaVentas[[#This Row],[Cantidad]]*TablaVentas[[#This Row],[Precio_unitario]]*(1-TablaVentas[[#This Row],[Descuento]])</f>
        <v>37800</v>
      </c>
    </row>
    <row r="4372" spans="1:13" x14ac:dyDescent="0.25">
      <c r="A4372" t="s">
        <v>4442</v>
      </c>
      <c r="B4372">
        <v>45660</v>
      </c>
      <c r="C4372" t="s">
        <v>48</v>
      </c>
      <c r="D4372" t="s">
        <v>64</v>
      </c>
      <c r="E4372" t="s">
        <v>17</v>
      </c>
      <c r="F4372" t="s">
        <v>18</v>
      </c>
      <c r="G4372">
        <v>40</v>
      </c>
      <c r="H4372" s="4">
        <v>1200</v>
      </c>
      <c r="I4372" s="3">
        <v>0.3</v>
      </c>
      <c r="J4372" t="s">
        <v>72</v>
      </c>
      <c r="K4372" t="s">
        <v>62</v>
      </c>
      <c r="L4372" t="s">
        <v>57</v>
      </c>
      <c r="M4372" s="4">
        <f>+TablaVentas[[#This Row],[Cantidad]]*TablaVentas[[#This Row],[Precio_unitario]]*(1-TablaVentas[[#This Row],[Descuento]])</f>
        <v>33600</v>
      </c>
    </row>
    <row r="4373" spans="1:13" x14ac:dyDescent="0.25">
      <c r="A4373" t="s">
        <v>4443</v>
      </c>
      <c r="B4373">
        <v>45719</v>
      </c>
      <c r="C4373" t="s">
        <v>47</v>
      </c>
      <c r="D4373" t="s">
        <v>65</v>
      </c>
      <c r="E4373" t="s">
        <v>19</v>
      </c>
      <c r="F4373" t="s">
        <v>16</v>
      </c>
      <c r="G4373">
        <v>22</v>
      </c>
      <c r="H4373" s="4">
        <v>200</v>
      </c>
      <c r="I4373" s="3">
        <v>0.1</v>
      </c>
      <c r="J4373" t="s">
        <v>70</v>
      </c>
      <c r="K4373" t="s">
        <v>58</v>
      </c>
      <c r="L4373" t="s">
        <v>30</v>
      </c>
      <c r="M4373" s="4">
        <f>+TablaVentas[[#This Row],[Cantidad]]*TablaVentas[[#This Row],[Precio_unitario]]*(1-TablaVentas[[#This Row],[Descuento]])</f>
        <v>3960</v>
      </c>
    </row>
    <row r="4374" spans="1:13" x14ac:dyDescent="0.25">
      <c r="A4374" t="s">
        <v>4444</v>
      </c>
      <c r="B4374">
        <v>45759</v>
      </c>
      <c r="C4374" t="s">
        <v>45</v>
      </c>
      <c r="D4374" t="s">
        <v>64</v>
      </c>
      <c r="E4374" t="s">
        <v>17</v>
      </c>
      <c r="F4374" t="s">
        <v>18</v>
      </c>
      <c r="G4374">
        <v>32</v>
      </c>
      <c r="H4374" s="4">
        <v>1200</v>
      </c>
      <c r="I4374" s="3">
        <v>0.3</v>
      </c>
      <c r="J4374" t="s">
        <v>70</v>
      </c>
      <c r="K4374" t="s">
        <v>62</v>
      </c>
      <c r="L4374" t="s">
        <v>57</v>
      </c>
      <c r="M4374" s="4">
        <f>+TablaVentas[[#This Row],[Cantidad]]*TablaVentas[[#This Row],[Precio_unitario]]*(1-TablaVentas[[#This Row],[Descuento]])</f>
        <v>26880</v>
      </c>
    </row>
    <row r="4375" spans="1:13" x14ac:dyDescent="0.25">
      <c r="A4375" t="s">
        <v>4445</v>
      </c>
      <c r="B4375">
        <v>45754</v>
      </c>
      <c r="C4375" t="s">
        <v>45</v>
      </c>
      <c r="D4375" t="s">
        <v>66</v>
      </c>
      <c r="E4375" t="s">
        <v>20</v>
      </c>
      <c r="F4375" t="s">
        <v>21</v>
      </c>
      <c r="G4375">
        <v>41</v>
      </c>
      <c r="H4375" s="4">
        <v>800</v>
      </c>
      <c r="I4375" s="3">
        <v>0.2</v>
      </c>
      <c r="J4375" t="s">
        <v>70</v>
      </c>
      <c r="K4375" t="s">
        <v>61</v>
      </c>
      <c r="L4375" t="s">
        <v>56</v>
      </c>
      <c r="M4375" s="4">
        <f>+TablaVentas[[#This Row],[Cantidad]]*TablaVentas[[#This Row],[Precio_unitario]]*(1-TablaVentas[[#This Row],[Descuento]])</f>
        <v>26240</v>
      </c>
    </row>
    <row r="4376" spans="1:13" x14ac:dyDescent="0.25">
      <c r="A4376" t="s">
        <v>4446</v>
      </c>
      <c r="B4376">
        <v>45960</v>
      </c>
      <c r="C4376" t="s">
        <v>48</v>
      </c>
      <c r="D4376" t="s">
        <v>65</v>
      </c>
      <c r="E4376" t="s">
        <v>19</v>
      </c>
      <c r="F4376" t="s">
        <v>16</v>
      </c>
      <c r="G4376">
        <v>36</v>
      </c>
      <c r="H4376" s="4">
        <v>200</v>
      </c>
      <c r="I4376" s="3">
        <v>0.1</v>
      </c>
      <c r="J4376" t="s">
        <v>74</v>
      </c>
      <c r="K4376" t="s">
        <v>62</v>
      </c>
      <c r="L4376" t="s">
        <v>57</v>
      </c>
      <c r="M4376" s="4">
        <f>+TablaVentas[[#This Row],[Cantidad]]*TablaVentas[[#This Row],[Precio_unitario]]*(1-TablaVentas[[#This Row],[Descuento]])</f>
        <v>6480</v>
      </c>
    </row>
    <row r="4377" spans="1:13" x14ac:dyDescent="0.25">
      <c r="A4377" t="s">
        <v>4447</v>
      </c>
      <c r="B4377">
        <v>45677</v>
      </c>
      <c r="C4377" t="s">
        <v>45</v>
      </c>
      <c r="D4377" t="s">
        <v>63</v>
      </c>
      <c r="E4377" t="s">
        <v>15</v>
      </c>
      <c r="F4377" t="s">
        <v>16</v>
      </c>
      <c r="G4377">
        <v>38</v>
      </c>
      <c r="H4377" s="4">
        <v>50</v>
      </c>
      <c r="I4377" s="3">
        <v>0.1</v>
      </c>
      <c r="J4377" t="s">
        <v>72</v>
      </c>
      <c r="K4377" t="s">
        <v>62</v>
      </c>
      <c r="L4377" t="s">
        <v>57</v>
      </c>
      <c r="M4377" s="4">
        <f>+TablaVentas[[#This Row],[Cantidad]]*TablaVentas[[#This Row],[Precio_unitario]]*(1-TablaVentas[[#This Row],[Descuento]])</f>
        <v>1710</v>
      </c>
    </row>
    <row r="4378" spans="1:13" x14ac:dyDescent="0.25">
      <c r="A4378" t="s">
        <v>4448</v>
      </c>
      <c r="B4378">
        <v>45879</v>
      </c>
      <c r="C4378" t="s">
        <v>45</v>
      </c>
      <c r="D4378" t="s">
        <v>66</v>
      </c>
      <c r="E4378" t="s">
        <v>20</v>
      </c>
      <c r="F4378" t="s">
        <v>21</v>
      </c>
      <c r="G4378">
        <v>44</v>
      </c>
      <c r="H4378" s="4">
        <v>800</v>
      </c>
      <c r="I4378" s="3">
        <v>0.2</v>
      </c>
      <c r="J4378" t="s">
        <v>72</v>
      </c>
      <c r="K4378" t="s">
        <v>60</v>
      </c>
      <c r="L4378" t="s">
        <v>37</v>
      </c>
      <c r="M4378" s="4">
        <f>+TablaVentas[[#This Row],[Cantidad]]*TablaVentas[[#This Row],[Precio_unitario]]*(1-TablaVentas[[#This Row],[Descuento]])</f>
        <v>28160</v>
      </c>
    </row>
    <row r="4379" spans="1:13" x14ac:dyDescent="0.25">
      <c r="A4379" t="s">
        <v>4449</v>
      </c>
      <c r="B4379">
        <v>46008</v>
      </c>
      <c r="C4379" t="s">
        <v>48</v>
      </c>
      <c r="D4379" t="s">
        <v>66</v>
      </c>
      <c r="E4379" t="s">
        <v>20</v>
      </c>
      <c r="F4379" t="s">
        <v>21</v>
      </c>
      <c r="G4379">
        <v>18</v>
      </c>
      <c r="H4379" s="4">
        <v>800</v>
      </c>
      <c r="I4379" s="3">
        <v>0.2</v>
      </c>
      <c r="J4379" t="s">
        <v>74</v>
      </c>
      <c r="K4379" t="s">
        <v>62</v>
      </c>
      <c r="L4379" t="s">
        <v>57</v>
      </c>
      <c r="M4379" s="4">
        <f>+TablaVentas[[#This Row],[Cantidad]]*TablaVentas[[#This Row],[Precio_unitario]]*(1-TablaVentas[[#This Row],[Descuento]])</f>
        <v>11520</v>
      </c>
    </row>
    <row r="4380" spans="1:13" x14ac:dyDescent="0.25">
      <c r="A4380" t="s">
        <v>4450</v>
      </c>
      <c r="B4380">
        <v>46006</v>
      </c>
      <c r="C4380" t="s">
        <v>47</v>
      </c>
      <c r="D4380" t="s">
        <v>65</v>
      </c>
      <c r="E4380" t="s">
        <v>19</v>
      </c>
      <c r="F4380" t="s">
        <v>16</v>
      </c>
      <c r="G4380">
        <v>24</v>
      </c>
      <c r="H4380" s="4">
        <v>200</v>
      </c>
      <c r="I4380" s="3">
        <v>0.1</v>
      </c>
      <c r="J4380" t="s">
        <v>74</v>
      </c>
      <c r="K4380" t="s">
        <v>61</v>
      </c>
      <c r="L4380" t="s">
        <v>56</v>
      </c>
      <c r="M4380" s="4">
        <f>+TablaVentas[[#This Row],[Cantidad]]*TablaVentas[[#This Row],[Precio_unitario]]*(1-TablaVentas[[#This Row],[Descuento]])</f>
        <v>4320</v>
      </c>
    </row>
    <row r="4381" spans="1:13" x14ac:dyDescent="0.25">
      <c r="A4381" t="s">
        <v>4451</v>
      </c>
      <c r="B4381">
        <v>45899</v>
      </c>
      <c r="C4381" t="s">
        <v>48</v>
      </c>
      <c r="D4381" t="s">
        <v>66</v>
      </c>
      <c r="E4381" t="s">
        <v>20</v>
      </c>
      <c r="F4381" t="s">
        <v>21</v>
      </c>
      <c r="G4381">
        <v>28</v>
      </c>
      <c r="H4381" s="4">
        <v>800</v>
      </c>
      <c r="I4381" s="3">
        <v>0.2</v>
      </c>
      <c r="J4381" t="s">
        <v>72</v>
      </c>
      <c r="K4381" t="s">
        <v>58</v>
      </c>
      <c r="L4381" t="s">
        <v>30</v>
      </c>
      <c r="M4381" s="4">
        <f>+TablaVentas[[#This Row],[Cantidad]]*TablaVentas[[#This Row],[Precio_unitario]]*(1-TablaVentas[[#This Row],[Descuento]])</f>
        <v>17920</v>
      </c>
    </row>
    <row r="4382" spans="1:13" x14ac:dyDescent="0.25">
      <c r="A4382" t="s">
        <v>4452</v>
      </c>
      <c r="B4382">
        <v>45750</v>
      </c>
      <c r="C4382" t="s">
        <v>48</v>
      </c>
      <c r="D4382" t="s">
        <v>63</v>
      </c>
      <c r="E4382" t="s">
        <v>15</v>
      </c>
      <c r="F4382" t="s">
        <v>16</v>
      </c>
      <c r="G4382">
        <v>16</v>
      </c>
      <c r="H4382" s="4">
        <v>50</v>
      </c>
      <c r="I4382" s="3">
        <v>0.1</v>
      </c>
      <c r="J4382" t="s">
        <v>70</v>
      </c>
      <c r="K4382" t="s">
        <v>61</v>
      </c>
      <c r="L4382" t="s">
        <v>56</v>
      </c>
      <c r="M4382" s="4">
        <f>+TablaVentas[[#This Row],[Cantidad]]*TablaVentas[[#This Row],[Precio_unitario]]*(1-TablaVentas[[#This Row],[Descuento]])</f>
        <v>720</v>
      </c>
    </row>
    <row r="4383" spans="1:13" x14ac:dyDescent="0.25">
      <c r="A4383" t="s">
        <v>4453</v>
      </c>
      <c r="B4383">
        <v>45863</v>
      </c>
      <c r="C4383" t="s">
        <v>48</v>
      </c>
      <c r="D4383" t="s">
        <v>65</v>
      </c>
      <c r="E4383" t="s">
        <v>19</v>
      </c>
      <c r="F4383" t="s">
        <v>16</v>
      </c>
      <c r="G4383">
        <v>9</v>
      </c>
      <c r="H4383" s="4">
        <v>200</v>
      </c>
      <c r="I4383" s="3">
        <v>0.1</v>
      </c>
      <c r="J4383" t="s">
        <v>74</v>
      </c>
      <c r="K4383" t="s">
        <v>62</v>
      </c>
      <c r="L4383" t="s">
        <v>57</v>
      </c>
      <c r="M4383" s="4">
        <f>+TablaVentas[[#This Row],[Cantidad]]*TablaVentas[[#This Row],[Precio_unitario]]*(1-TablaVentas[[#This Row],[Descuento]])</f>
        <v>1620</v>
      </c>
    </row>
    <row r="4384" spans="1:13" x14ac:dyDescent="0.25">
      <c r="A4384" t="s">
        <v>4454</v>
      </c>
      <c r="B4384">
        <v>45695</v>
      </c>
      <c r="C4384" t="s">
        <v>48</v>
      </c>
      <c r="D4384" t="s">
        <v>65</v>
      </c>
      <c r="E4384" t="s">
        <v>19</v>
      </c>
      <c r="F4384" t="s">
        <v>16</v>
      </c>
      <c r="G4384">
        <v>8</v>
      </c>
      <c r="H4384" s="4">
        <v>200</v>
      </c>
      <c r="I4384" s="3">
        <v>0.1</v>
      </c>
      <c r="J4384" t="s">
        <v>72</v>
      </c>
      <c r="K4384" t="s">
        <v>60</v>
      </c>
      <c r="L4384" t="s">
        <v>37</v>
      </c>
      <c r="M4384" s="4">
        <f>+TablaVentas[[#This Row],[Cantidad]]*TablaVentas[[#This Row],[Precio_unitario]]*(1-TablaVentas[[#This Row],[Descuento]])</f>
        <v>1440</v>
      </c>
    </row>
    <row r="4385" spans="1:13" x14ac:dyDescent="0.25">
      <c r="A4385" t="s">
        <v>4455</v>
      </c>
      <c r="B4385">
        <v>45957</v>
      </c>
      <c r="C4385" t="s">
        <v>47</v>
      </c>
      <c r="D4385" t="s">
        <v>66</v>
      </c>
      <c r="E4385" t="s">
        <v>20</v>
      </c>
      <c r="F4385" t="s">
        <v>21</v>
      </c>
      <c r="G4385">
        <v>29</v>
      </c>
      <c r="H4385" s="4">
        <v>800</v>
      </c>
      <c r="I4385" s="3">
        <v>0.2</v>
      </c>
      <c r="J4385" t="s">
        <v>74</v>
      </c>
      <c r="K4385" t="s">
        <v>62</v>
      </c>
      <c r="L4385" t="s">
        <v>57</v>
      </c>
      <c r="M4385" s="4">
        <f>+TablaVentas[[#This Row],[Cantidad]]*TablaVentas[[#This Row],[Precio_unitario]]*(1-TablaVentas[[#This Row],[Descuento]])</f>
        <v>18560</v>
      </c>
    </row>
    <row r="4386" spans="1:13" x14ac:dyDescent="0.25">
      <c r="A4386" t="s">
        <v>4456</v>
      </c>
      <c r="B4386">
        <v>45828</v>
      </c>
      <c r="C4386" t="s">
        <v>48</v>
      </c>
      <c r="D4386" t="s">
        <v>65</v>
      </c>
      <c r="E4386" t="s">
        <v>19</v>
      </c>
      <c r="F4386" t="s">
        <v>16</v>
      </c>
      <c r="G4386">
        <v>23</v>
      </c>
      <c r="H4386" s="4">
        <v>200</v>
      </c>
      <c r="I4386" s="3">
        <v>0.1</v>
      </c>
      <c r="J4386" t="s">
        <v>72</v>
      </c>
      <c r="K4386" t="s">
        <v>61</v>
      </c>
      <c r="L4386" t="s">
        <v>56</v>
      </c>
      <c r="M4386" s="4">
        <f>+TablaVentas[[#This Row],[Cantidad]]*TablaVentas[[#This Row],[Precio_unitario]]*(1-TablaVentas[[#This Row],[Descuento]])</f>
        <v>4140</v>
      </c>
    </row>
    <row r="4387" spans="1:13" x14ac:dyDescent="0.25">
      <c r="A4387" t="s">
        <v>4457</v>
      </c>
      <c r="B4387">
        <v>45698</v>
      </c>
      <c r="C4387" t="s">
        <v>46</v>
      </c>
      <c r="D4387" t="s">
        <v>65</v>
      </c>
      <c r="E4387" t="s">
        <v>19</v>
      </c>
      <c r="F4387" t="s">
        <v>16</v>
      </c>
      <c r="G4387">
        <v>5</v>
      </c>
      <c r="H4387" s="4">
        <v>200</v>
      </c>
      <c r="I4387" s="3">
        <v>0.1</v>
      </c>
      <c r="J4387" t="s">
        <v>74</v>
      </c>
      <c r="K4387" t="s">
        <v>58</v>
      </c>
      <c r="L4387" t="s">
        <v>30</v>
      </c>
      <c r="M4387" s="4">
        <f>+TablaVentas[[#This Row],[Cantidad]]*TablaVentas[[#This Row],[Precio_unitario]]*(1-TablaVentas[[#This Row],[Descuento]])</f>
        <v>900</v>
      </c>
    </row>
    <row r="4388" spans="1:13" x14ac:dyDescent="0.25">
      <c r="A4388" t="s">
        <v>4458</v>
      </c>
      <c r="B4388">
        <v>45956</v>
      </c>
      <c r="C4388" t="s">
        <v>47</v>
      </c>
      <c r="D4388" t="s">
        <v>64</v>
      </c>
      <c r="E4388" t="s">
        <v>17</v>
      </c>
      <c r="F4388" t="s">
        <v>18</v>
      </c>
      <c r="G4388">
        <v>16</v>
      </c>
      <c r="H4388" s="4">
        <v>1200</v>
      </c>
      <c r="I4388" s="3">
        <v>0.3</v>
      </c>
      <c r="J4388" t="s">
        <v>70</v>
      </c>
      <c r="K4388" t="s">
        <v>58</v>
      </c>
      <c r="L4388" t="s">
        <v>30</v>
      </c>
      <c r="M4388" s="4">
        <f>+TablaVentas[[#This Row],[Cantidad]]*TablaVentas[[#This Row],[Precio_unitario]]*(1-TablaVentas[[#This Row],[Descuento]])</f>
        <v>13440</v>
      </c>
    </row>
    <row r="4389" spans="1:13" x14ac:dyDescent="0.25">
      <c r="A4389" t="s">
        <v>4459</v>
      </c>
      <c r="B4389">
        <v>45796</v>
      </c>
      <c r="C4389" t="s">
        <v>48</v>
      </c>
      <c r="D4389" t="s">
        <v>66</v>
      </c>
      <c r="E4389" t="s">
        <v>20</v>
      </c>
      <c r="F4389" t="s">
        <v>21</v>
      </c>
      <c r="G4389">
        <v>17</v>
      </c>
      <c r="H4389" s="4">
        <v>800</v>
      </c>
      <c r="I4389" s="3">
        <v>0.2</v>
      </c>
      <c r="J4389" t="s">
        <v>70</v>
      </c>
      <c r="K4389" t="s">
        <v>61</v>
      </c>
      <c r="L4389" t="s">
        <v>56</v>
      </c>
      <c r="M4389" s="4">
        <f>+TablaVentas[[#This Row],[Cantidad]]*TablaVentas[[#This Row],[Precio_unitario]]*(1-TablaVentas[[#This Row],[Descuento]])</f>
        <v>10880</v>
      </c>
    </row>
    <row r="4390" spans="1:13" x14ac:dyDescent="0.25">
      <c r="A4390" t="s">
        <v>4460</v>
      </c>
      <c r="B4390">
        <v>45997</v>
      </c>
      <c r="C4390" t="s">
        <v>45</v>
      </c>
      <c r="D4390" t="s">
        <v>64</v>
      </c>
      <c r="E4390" t="s">
        <v>17</v>
      </c>
      <c r="F4390" t="s">
        <v>18</v>
      </c>
      <c r="G4390">
        <v>18</v>
      </c>
      <c r="H4390" s="4">
        <v>1200</v>
      </c>
      <c r="I4390" s="3">
        <v>0.3</v>
      </c>
      <c r="J4390" t="s">
        <v>72</v>
      </c>
      <c r="K4390" t="s">
        <v>59</v>
      </c>
      <c r="L4390" t="s">
        <v>34</v>
      </c>
      <c r="M4390" s="4">
        <f>+TablaVentas[[#This Row],[Cantidad]]*TablaVentas[[#This Row],[Precio_unitario]]*(1-TablaVentas[[#This Row],[Descuento]])</f>
        <v>15119.999999999998</v>
      </c>
    </row>
    <row r="4391" spans="1:13" x14ac:dyDescent="0.25">
      <c r="A4391" t="s">
        <v>4461</v>
      </c>
      <c r="B4391">
        <v>45805</v>
      </c>
      <c r="C4391" t="s">
        <v>45</v>
      </c>
      <c r="D4391" t="s">
        <v>63</v>
      </c>
      <c r="E4391" t="s">
        <v>15</v>
      </c>
      <c r="F4391" t="s">
        <v>16</v>
      </c>
      <c r="G4391">
        <v>45</v>
      </c>
      <c r="H4391" s="4">
        <v>50</v>
      </c>
      <c r="I4391" s="3">
        <v>0.1</v>
      </c>
      <c r="J4391" t="s">
        <v>70</v>
      </c>
      <c r="K4391" t="s">
        <v>59</v>
      </c>
      <c r="L4391" t="s">
        <v>34</v>
      </c>
      <c r="M4391" s="4">
        <f>+TablaVentas[[#This Row],[Cantidad]]*TablaVentas[[#This Row],[Precio_unitario]]*(1-TablaVentas[[#This Row],[Descuento]])</f>
        <v>2025</v>
      </c>
    </row>
    <row r="4392" spans="1:13" x14ac:dyDescent="0.25">
      <c r="A4392" t="s">
        <v>4462</v>
      </c>
      <c r="B4392">
        <v>45736</v>
      </c>
      <c r="C4392" t="s">
        <v>45</v>
      </c>
      <c r="D4392" t="s">
        <v>66</v>
      </c>
      <c r="E4392" t="s">
        <v>20</v>
      </c>
      <c r="F4392" t="s">
        <v>21</v>
      </c>
      <c r="G4392">
        <v>21</v>
      </c>
      <c r="H4392" s="4">
        <v>800</v>
      </c>
      <c r="I4392" s="3">
        <v>0.2</v>
      </c>
      <c r="J4392" t="s">
        <v>70</v>
      </c>
      <c r="K4392" t="s">
        <v>59</v>
      </c>
      <c r="L4392" t="s">
        <v>34</v>
      </c>
      <c r="M4392" s="4">
        <f>+TablaVentas[[#This Row],[Cantidad]]*TablaVentas[[#This Row],[Precio_unitario]]*(1-TablaVentas[[#This Row],[Descuento]])</f>
        <v>13440</v>
      </c>
    </row>
    <row r="4393" spans="1:13" x14ac:dyDescent="0.25">
      <c r="A4393" t="s">
        <v>4463</v>
      </c>
      <c r="B4393">
        <v>45860</v>
      </c>
      <c r="C4393" t="s">
        <v>48</v>
      </c>
      <c r="D4393" t="s">
        <v>65</v>
      </c>
      <c r="E4393" t="s">
        <v>19</v>
      </c>
      <c r="F4393" t="s">
        <v>16</v>
      </c>
      <c r="G4393">
        <v>13</v>
      </c>
      <c r="H4393" s="4">
        <v>200</v>
      </c>
      <c r="I4393" s="3">
        <v>0.1</v>
      </c>
      <c r="J4393" t="s">
        <v>70</v>
      </c>
      <c r="K4393" t="s">
        <v>59</v>
      </c>
      <c r="L4393" t="s">
        <v>34</v>
      </c>
      <c r="M4393" s="4">
        <f>+TablaVentas[[#This Row],[Cantidad]]*TablaVentas[[#This Row],[Precio_unitario]]*(1-TablaVentas[[#This Row],[Descuento]])</f>
        <v>2340</v>
      </c>
    </row>
    <row r="4394" spans="1:13" x14ac:dyDescent="0.25">
      <c r="A4394" t="s">
        <v>4464</v>
      </c>
      <c r="B4394">
        <v>45955</v>
      </c>
      <c r="C4394" t="s">
        <v>45</v>
      </c>
      <c r="D4394" t="s">
        <v>64</v>
      </c>
      <c r="E4394" t="s">
        <v>17</v>
      </c>
      <c r="F4394" t="s">
        <v>18</v>
      </c>
      <c r="G4394">
        <v>45</v>
      </c>
      <c r="H4394" s="4">
        <v>1200</v>
      </c>
      <c r="I4394" s="3">
        <v>0.3</v>
      </c>
      <c r="J4394" t="s">
        <v>72</v>
      </c>
      <c r="K4394" t="s">
        <v>61</v>
      </c>
      <c r="L4394" t="s">
        <v>56</v>
      </c>
      <c r="M4394" s="4">
        <f>+TablaVentas[[#This Row],[Cantidad]]*TablaVentas[[#This Row],[Precio_unitario]]*(1-TablaVentas[[#This Row],[Descuento]])</f>
        <v>37800</v>
      </c>
    </row>
    <row r="4395" spans="1:13" x14ac:dyDescent="0.25">
      <c r="A4395" t="s">
        <v>4465</v>
      </c>
      <c r="B4395">
        <v>45923</v>
      </c>
      <c r="C4395" t="s">
        <v>45</v>
      </c>
      <c r="D4395" t="s">
        <v>64</v>
      </c>
      <c r="E4395" t="s">
        <v>17</v>
      </c>
      <c r="F4395" t="s">
        <v>18</v>
      </c>
      <c r="G4395">
        <v>37</v>
      </c>
      <c r="H4395" s="4">
        <v>1200</v>
      </c>
      <c r="I4395" s="3">
        <v>0.3</v>
      </c>
      <c r="J4395" t="s">
        <v>74</v>
      </c>
      <c r="K4395" t="s">
        <v>58</v>
      </c>
      <c r="L4395" t="s">
        <v>30</v>
      </c>
      <c r="M4395" s="4">
        <f>+TablaVentas[[#This Row],[Cantidad]]*TablaVentas[[#This Row],[Precio_unitario]]*(1-TablaVentas[[#This Row],[Descuento]])</f>
        <v>31079.999999999996</v>
      </c>
    </row>
    <row r="4396" spans="1:13" x14ac:dyDescent="0.25">
      <c r="A4396" t="s">
        <v>4466</v>
      </c>
      <c r="B4396">
        <v>45716</v>
      </c>
      <c r="C4396" t="s">
        <v>46</v>
      </c>
      <c r="D4396" t="s">
        <v>64</v>
      </c>
      <c r="E4396" t="s">
        <v>17</v>
      </c>
      <c r="F4396" t="s">
        <v>18</v>
      </c>
      <c r="G4396">
        <v>17</v>
      </c>
      <c r="H4396" s="4">
        <v>1200</v>
      </c>
      <c r="I4396" s="3">
        <v>0.3</v>
      </c>
      <c r="J4396" t="s">
        <v>72</v>
      </c>
      <c r="K4396" t="s">
        <v>58</v>
      </c>
      <c r="L4396" t="s">
        <v>30</v>
      </c>
      <c r="M4396" s="4">
        <f>+TablaVentas[[#This Row],[Cantidad]]*TablaVentas[[#This Row],[Precio_unitario]]*(1-TablaVentas[[#This Row],[Descuento]])</f>
        <v>14280</v>
      </c>
    </row>
    <row r="4397" spans="1:13" x14ac:dyDescent="0.25">
      <c r="A4397" t="s">
        <v>4467</v>
      </c>
      <c r="B4397">
        <v>45678</v>
      </c>
      <c r="C4397" t="s">
        <v>46</v>
      </c>
      <c r="D4397" t="s">
        <v>64</v>
      </c>
      <c r="E4397" t="s">
        <v>17</v>
      </c>
      <c r="F4397" t="s">
        <v>18</v>
      </c>
      <c r="G4397">
        <v>17</v>
      </c>
      <c r="H4397" s="4">
        <v>1200</v>
      </c>
      <c r="I4397" s="3">
        <v>0.3</v>
      </c>
      <c r="J4397" t="s">
        <v>70</v>
      </c>
      <c r="K4397" t="s">
        <v>59</v>
      </c>
      <c r="L4397" t="s">
        <v>34</v>
      </c>
      <c r="M4397" s="4">
        <f>+TablaVentas[[#This Row],[Cantidad]]*TablaVentas[[#This Row],[Precio_unitario]]*(1-TablaVentas[[#This Row],[Descuento]])</f>
        <v>14280</v>
      </c>
    </row>
    <row r="4398" spans="1:13" x14ac:dyDescent="0.25">
      <c r="A4398" t="s">
        <v>4468</v>
      </c>
      <c r="B4398">
        <v>45949</v>
      </c>
      <c r="C4398" t="s">
        <v>46</v>
      </c>
      <c r="D4398" t="s">
        <v>66</v>
      </c>
      <c r="E4398" t="s">
        <v>20</v>
      </c>
      <c r="F4398" t="s">
        <v>21</v>
      </c>
      <c r="G4398">
        <v>9</v>
      </c>
      <c r="H4398" s="4">
        <v>800</v>
      </c>
      <c r="I4398" s="3">
        <v>0.2</v>
      </c>
      <c r="J4398" t="s">
        <v>70</v>
      </c>
      <c r="K4398" t="s">
        <v>58</v>
      </c>
      <c r="L4398" t="s">
        <v>30</v>
      </c>
      <c r="M4398" s="4">
        <f>+TablaVentas[[#This Row],[Cantidad]]*TablaVentas[[#This Row],[Precio_unitario]]*(1-TablaVentas[[#This Row],[Descuento]])</f>
        <v>5760</v>
      </c>
    </row>
    <row r="4399" spans="1:13" x14ac:dyDescent="0.25">
      <c r="A4399" t="s">
        <v>4469</v>
      </c>
      <c r="B4399">
        <v>45928</v>
      </c>
      <c r="C4399" t="s">
        <v>47</v>
      </c>
      <c r="D4399" t="s">
        <v>64</v>
      </c>
      <c r="E4399" t="s">
        <v>17</v>
      </c>
      <c r="F4399" t="s">
        <v>18</v>
      </c>
      <c r="G4399">
        <v>5</v>
      </c>
      <c r="H4399" s="4">
        <v>1200</v>
      </c>
      <c r="I4399" s="3">
        <v>0.3</v>
      </c>
      <c r="J4399" t="s">
        <v>72</v>
      </c>
      <c r="K4399" t="s">
        <v>58</v>
      </c>
      <c r="L4399" t="s">
        <v>30</v>
      </c>
      <c r="M4399" s="4">
        <f>+TablaVentas[[#This Row],[Cantidad]]*TablaVentas[[#This Row],[Precio_unitario]]*(1-TablaVentas[[#This Row],[Descuento]])</f>
        <v>4200</v>
      </c>
    </row>
    <row r="4400" spans="1:13" x14ac:dyDescent="0.25">
      <c r="A4400" t="s">
        <v>4470</v>
      </c>
      <c r="B4400">
        <v>45735</v>
      </c>
      <c r="C4400" t="s">
        <v>48</v>
      </c>
      <c r="D4400" t="s">
        <v>66</v>
      </c>
      <c r="E4400" t="s">
        <v>20</v>
      </c>
      <c r="F4400" t="s">
        <v>21</v>
      </c>
      <c r="G4400">
        <v>18</v>
      </c>
      <c r="H4400" s="4">
        <v>800</v>
      </c>
      <c r="I4400" s="3">
        <v>0.2</v>
      </c>
      <c r="J4400" t="s">
        <v>72</v>
      </c>
      <c r="K4400" t="s">
        <v>59</v>
      </c>
      <c r="L4400" t="s">
        <v>34</v>
      </c>
      <c r="M4400" s="4">
        <f>+TablaVentas[[#This Row],[Cantidad]]*TablaVentas[[#This Row],[Precio_unitario]]*(1-TablaVentas[[#This Row],[Descuento]])</f>
        <v>11520</v>
      </c>
    </row>
    <row r="4401" spans="1:13" x14ac:dyDescent="0.25">
      <c r="A4401" t="s">
        <v>4471</v>
      </c>
      <c r="B4401">
        <v>45667</v>
      </c>
      <c r="C4401" t="s">
        <v>46</v>
      </c>
      <c r="D4401" t="s">
        <v>64</v>
      </c>
      <c r="E4401" t="s">
        <v>17</v>
      </c>
      <c r="F4401" t="s">
        <v>18</v>
      </c>
      <c r="G4401">
        <v>28</v>
      </c>
      <c r="H4401" s="4">
        <v>1200</v>
      </c>
      <c r="I4401" s="3">
        <v>0.3</v>
      </c>
      <c r="J4401" t="s">
        <v>70</v>
      </c>
      <c r="K4401" t="s">
        <v>58</v>
      </c>
      <c r="L4401" t="s">
        <v>30</v>
      </c>
      <c r="M4401" s="4">
        <f>+TablaVentas[[#This Row],[Cantidad]]*TablaVentas[[#This Row],[Precio_unitario]]*(1-TablaVentas[[#This Row],[Descuento]])</f>
        <v>23520</v>
      </c>
    </row>
    <row r="4402" spans="1:13" x14ac:dyDescent="0.25">
      <c r="A4402" t="s">
        <v>4472</v>
      </c>
      <c r="B4402">
        <v>45982</v>
      </c>
      <c r="C4402" t="s">
        <v>46</v>
      </c>
      <c r="D4402" t="s">
        <v>65</v>
      </c>
      <c r="E4402" t="s">
        <v>19</v>
      </c>
      <c r="F4402" t="s">
        <v>16</v>
      </c>
      <c r="G4402">
        <v>31</v>
      </c>
      <c r="H4402" s="4">
        <v>200</v>
      </c>
      <c r="I4402" s="3">
        <v>0.1</v>
      </c>
      <c r="J4402" t="s">
        <v>70</v>
      </c>
      <c r="K4402" t="s">
        <v>61</v>
      </c>
      <c r="L4402" t="s">
        <v>56</v>
      </c>
      <c r="M4402" s="4">
        <f>+TablaVentas[[#This Row],[Cantidad]]*TablaVentas[[#This Row],[Precio_unitario]]*(1-TablaVentas[[#This Row],[Descuento]])</f>
        <v>5580</v>
      </c>
    </row>
    <row r="4403" spans="1:13" x14ac:dyDescent="0.25">
      <c r="A4403" t="s">
        <v>4473</v>
      </c>
      <c r="B4403">
        <v>45830</v>
      </c>
      <c r="C4403" t="s">
        <v>48</v>
      </c>
      <c r="D4403" t="s">
        <v>66</v>
      </c>
      <c r="E4403" t="s">
        <v>20</v>
      </c>
      <c r="F4403" t="s">
        <v>21</v>
      </c>
      <c r="G4403">
        <v>13</v>
      </c>
      <c r="H4403" s="4">
        <v>800</v>
      </c>
      <c r="I4403" s="3">
        <v>0.2</v>
      </c>
      <c r="J4403" t="s">
        <v>70</v>
      </c>
      <c r="K4403" t="s">
        <v>58</v>
      </c>
      <c r="L4403" t="s">
        <v>30</v>
      </c>
      <c r="M4403" s="4">
        <f>+TablaVentas[[#This Row],[Cantidad]]*TablaVentas[[#This Row],[Precio_unitario]]*(1-TablaVentas[[#This Row],[Descuento]])</f>
        <v>8320</v>
      </c>
    </row>
    <row r="4404" spans="1:13" x14ac:dyDescent="0.25">
      <c r="A4404" t="s">
        <v>4474</v>
      </c>
      <c r="B4404">
        <v>45787</v>
      </c>
      <c r="C4404" t="s">
        <v>46</v>
      </c>
      <c r="D4404" t="s">
        <v>65</v>
      </c>
      <c r="E4404" t="s">
        <v>19</v>
      </c>
      <c r="F4404" t="s">
        <v>16</v>
      </c>
      <c r="G4404">
        <v>31</v>
      </c>
      <c r="H4404" s="4">
        <v>200</v>
      </c>
      <c r="I4404" s="3">
        <v>0.1</v>
      </c>
      <c r="J4404" t="s">
        <v>70</v>
      </c>
      <c r="K4404" t="s">
        <v>58</v>
      </c>
      <c r="L4404" t="s">
        <v>30</v>
      </c>
      <c r="M4404" s="4">
        <f>+TablaVentas[[#This Row],[Cantidad]]*TablaVentas[[#This Row],[Precio_unitario]]*(1-TablaVentas[[#This Row],[Descuento]])</f>
        <v>5580</v>
      </c>
    </row>
    <row r="4405" spans="1:13" x14ac:dyDescent="0.25">
      <c r="A4405" t="s">
        <v>4475</v>
      </c>
      <c r="B4405">
        <v>45924</v>
      </c>
      <c r="C4405" t="s">
        <v>48</v>
      </c>
      <c r="D4405" t="s">
        <v>64</v>
      </c>
      <c r="E4405" t="s">
        <v>17</v>
      </c>
      <c r="F4405" t="s">
        <v>18</v>
      </c>
      <c r="G4405">
        <v>34</v>
      </c>
      <c r="H4405" s="4">
        <v>1200</v>
      </c>
      <c r="I4405" s="3">
        <v>0.3</v>
      </c>
      <c r="J4405" t="s">
        <v>74</v>
      </c>
      <c r="K4405" t="s">
        <v>62</v>
      </c>
      <c r="L4405" t="s">
        <v>57</v>
      </c>
      <c r="M4405" s="4">
        <f>+TablaVentas[[#This Row],[Cantidad]]*TablaVentas[[#This Row],[Precio_unitario]]*(1-TablaVentas[[#This Row],[Descuento]])</f>
        <v>28560</v>
      </c>
    </row>
    <row r="4406" spans="1:13" x14ac:dyDescent="0.25">
      <c r="A4406" t="s">
        <v>4476</v>
      </c>
      <c r="B4406">
        <v>45994</v>
      </c>
      <c r="C4406" t="s">
        <v>47</v>
      </c>
      <c r="D4406" t="s">
        <v>66</v>
      </c>
      <c r="E4406" t="s">
        <v>20</v>
      </c>
      <c r="F4406" t="s">
        <v>21</v>
      </c>
      <c r="G4406">
        <v>16</v>
      </c>
      <c r="H4406" s="4">
        <v>800</v>
      </c>
      <c r="I4406" s="3">
        <v>0.2</v>
      </c>
      <c r="J4406" t="s">
        <v>74</v>
      </c>
      <c r="K4406" t="s">
        <v>60</v>
      </c>
      <c r="L4406" t="s">
        <v>37</v>
      </c>
      <c r="M4406" s="4">
        <f>+TablaVentas[[#This Row],[Cantidad]]*TablaVentas[[#This Row],[Precio_unitario]]*(1-TablaVentas[[#This Row],[Descuento]])</f>
        <v>10240</v>
      </c>
    </row>
    <row r="4407" spans="1:13" x14ac:dyDescent="0.25">
      <c r="A4407" t="s">
        <v>4477</v>
      </c>
      <c r="B4407">
        <v>45886</v>
      </c>
      <c r="C4407" t="s">
        <v>46</v>
      </c>
      <c r="D4407" t="s">
        <v>64</v>
      </c>
      <c r="E4407" t="s">
        <v>17</v>
      </c>
      <c r="F4407" t="s">
        <v>18</v>
      </c>
      <c r="G4407">
        <v>13</v>
      </c>
      <c r="H4407" s="4">
        <v>1200</v>
      </c>
      <c r="I4407" s="3">
        <v>0.3</v>
      </c>
      <c r="J4407" t="s">
        <v>70</v>
      </c>
      <c r="K4407" t="s">
        <v>60</v>
      </c>
      <c r="L4407" t="s">
        <v>37</v>
      </c>
      <c r="M4407" s="4">
        <f>+TablaVentas[[#This Row],[Cantidad]]*TablaVentas[[#This Row],[Precio_unitario]]*(1-TablaVentas[[#This Row],[Descuento]])</f>
        <v>10920</v>
      </c>
    </row>
    <row r="4408" spans="1:13" x14ac:dyDescent="0.25">
      <c r="A4408" t="s">
        <v>4478</v>
      </c>
      <c r="B4408">
        <v>45864</v>
      </c>
      <c r="C4408" t="s">
        <v>45</v>
      </c>
      <c r="D4408" t="s">
        <v>64</v>
      </c>
      <c r="E4408" t="s">
        <v>17</v>
      </c>
      <c r="F4408" t="s">
        <v>18</v>
      </c>
      <c r="G4408">
        <v>9</v>
      </c>
      <c r="H4408" s="4">
        <v>1200</v>
      </c>
      <c r="I4408" s="3">
        <v>0.3</v>
      </c>
      <c r="J4408" t="s">
        <v>72</v>
      </c>
      <c r="K4408" t="s">
        <v>58</v>
      </c>
      <c r="L4408" t="s">
        <v>30</v>
      </c>
      <c r="M4408" s="4">
        <f>+TablaVentas[[#This Row],[Cantidad]]*TablaVentas[[#This Row],[Precio_unitario]]*(1-TablaVentas[[#This Row],[Descuento]])</f>
        <v>7559.9999999999991</v>
      </c>
    </row>
    <row r="4409" spans="1:13" x14ac:dyDescent="0.25">
      <c r="A4409" t="s">
        <v>4479</v>
      </c>
      <c r="B4409">
        <v>45966</v>
      </c>
      <c r="C4409" t="s">
        <v>45</v>
      </c>
      <c r="D4409" t="s">
        <v>64</v>
      </c>
      <c r="E4409" t="s">
        <v>17</v>
      </c>
      <c r="F4409" t="s">
        <v>18</v>
      </c>
      <c r="G4409">
        <v>22</v>
      </c>
      <c r="H4409" s="4">
        <v>1200</v>
      </c>
      <c r="I4409" s="3">
        <v>0.3</v>
      </c>
      <c r="J4409" t="s">
        <v>70</v>
      </c>
      <c r="K4409" t="s">
        <v>58</v>
      </c>
      <c r="L4409" t="s">
        <v>30</v>
      </c>
      <c r="M4409" s="4">
        <f>+TablaVentas[[#This Row],[Cantidad]]*TablaVentas[[#This Row],[Precio_unitario]]*(1-TablaVentas[[#This Row],[Descuento]])</f>
        <v>18480</v>
      </c>
    </row>
    <row r="4410" spans="1:13" x14ac:dyDescent="0.25">
      <c r="A4410" t="s">
        <v>4480</v>
      </c>
      <c r="B4410">
        <v>45971</v>
      </c>
      <c r="C4410" t="s">
        <v>45</v>
      </c>
      <c r="D4410" t="s">
        <v>64</v>
      </c>
      <c r="E4410" t="s">
        <v>17</v>
      </c>
      <c r="F4410" t="s">
        <v>18</v>
      </c>
      <c r="G4410">
        <v>17</v>
      </c>
      <c r="H4410" s="4">
        <v>1200</v>
      </c>
      <c r="I4410" s="3">
        <v>0.3</v>
      </c>
      <c r="J4410" t="s">
        <v>72</v>
      </c>
      <c r="K4410" t="s">
        <v>60</v>
      </c>
      <c r="L4410" t="s">
        <v>37</v>
      </c>
      <c r="M4410" s="4">
        <f>+TablaVentas[[#This Row],[Cantidad]]*TablaVentas[[#This Row],[Precio_unitario]]*(1-TablaVentas[[#This Row],[Descuento]])</f>
        <v>14280</v>
      </c>
    </row>
    <row r="4411" spans="1:13" x14ac:dyDescent="0.25">
      <c r="A4411" t="s">
        <v>4481</v>
      </c>
      <c r="B4411">
        <v>45729</v>
      </c>
      <c r="C4411" t="s">
        <v>45</v>
      </c>
      <c r="D4411" t="s">
        <v>66</v>
      </c>
      <c r="E4411" t="s">
        <v>20</v>
      </c>
      <c r="F4411" t="s">
        <v>21</v>
      </c>
      <c r="G4411">
        <v>30</v>
      </c>
      <c r="H4411" s="4">
        <v>800</v>
      </c>
      <c r="I4411" s="3">
        <v>0.2</v>
      </c>
      <c r="J4411" t="s">
        <v>74</v>
      </c>
      <c r="K4411" t="s">
        <v>59</v>
      </c>
      <c r="L4411" t="s">
        <v>34</v>
      </c>
      <c r="M4411" s="4">
        <f>+TablaVentas[[#This Row],[Cantidad]]*TablaVentas[[#This Row],[Precio_unitario]]*(1-TablaVentas[[#This Row],[Descuento]])</f>
        <v>19200</v>
      </c>
    </row>
    <row r="4412" spans="1:13" x14ac:dyDescent="0.25">
      <c r="A4412" t="s">
        <v>4482</v>
      </c>
      <c r="B4412">
        <v>45911</v>
      </c>
      <c r="C4412" t="s">
        <v>48</v>
      </c>
      <c r="D4412" t="s">
        <v>63</v>
      </c>
      <c r="E4412" t="s">
        <v>15</v>
      </c>
      <c r="F4412" t="s">
        <v>16</v>
      </c>
      <c r="G4412">
        <v>33</v>
      </c>
      <c r="H4412" s="4">
        <v>50</v>
      </c>
      <c r="I4412" s="3">
        <v>0.1</v>
      </c>
      <c r="J4412" t="s">
        <v>72</v>
      </c>
      <c r="K4412" t="s">
        <v>58</v>
      </c>
      <c r="L4412" t="s">
        <v>30</v>
      </c>
      <c r="M4412" s="4">
        <f>+TablaVentas[[#This Row],[Cantidad]]*TablaVentas[[#This Row],[Precio_unitario]]*(1-TablaVentas[[#This Row],[Descuento]])</f>
        <v>1485</v>
      </c>
    </row>
    <row r="4413" spans="1:13" x14ac:dyDescent="0.25">
      <c r="A4413" t="s">
        <v>4483</v>
      </c>
      <c r="B4413">
        <v>45814</v>
      </c>
      <c r="C4413" t="s">
        <v>48</v>
      </c>
      <c r="D4413" t="s">
        <v>63</v>
      </c>
      <c r="E4413" t="s">
        <v>15</v>
      </c>
      <c r="F4413" t="s">
        <v>16</v>
      </c>
      <c r="G4413">
        <v>13</v>
      </c>
      <c r="H4413" s="4">
        <v>50</v>
      </c>
      <c r="I4413" s="3">
        <v>0.1</v>
      </c>
      <c r="J4413" t="s">
        <v>74</v>
      </c>
      <c r="K4413" t="s">
        <v>58</v>
      </c>
      <c r="L4413" t="s">
        <v>30</v>
      </c>
      <c r="M4413" s="4">
        <f>+TablaVentas[[#This Row],[Cantidad]]*TablaVentas[[#This Row],[Precio_unitario]]*(1-TablaVentas[[#This Row],[Descuento]])</f>
        <v>585</v>
      </c>
    </row>
    <row r="4414" spans="1:13" x14ac:dyDescent="0.25">
      <c r="A4414" t="s">
        <v>4484</v>
      </c>
      <c r="B4414">
        <v>45873</v>
      </c>
      <c r="C4414" t="s">
        <v>47</v>
      </c>
      <c r="D4414" t="s">
        <v>66</v>
      </c>
      <c r="E4414" t="s">
        <v>20</v>
      </c>
      <c r="F4414" t="s">
        <v>21</v>
      </c>
      <c r="G4414">
        <v>20</v>
      </c>
      <c r="H4414" s="4">
        <v>800</v>
      </c>
      <c r="I4414" s="3">
        <v>0.2</v>
      </c>
      <c r="J4414" t="s">
        <v>72</v>
      </c>
      <c r="K4414" t="s">
        <v>58</v>
      </c>
      <c r="L4414" t="s">
        <v>30</v>
      </c>
      <c r="M4414" s="4">
        <f>+TablaVentas[[#This Row],[Cantidad]]*TablaVentas[[#This Row],[Precio_unitario]]*(1-TablaVentas[[#This Row],[Descuento]])</f>
        <v>12800</v>
      </c>
    </row>
    <row r="4415" spans="1:13" x14ac:dyDescent="0.25">
      <c r="A4415" t="s">
        <v>4485</v>
      </c>
      <c r="B4415">
        <v>45940</v>
      </c>
      <c r="C4415" t="s">
        <v>45</v>
      </c>
      <c r="D4415" t="s">
        <v>63</v>
      </c>
      <c r="E4415" t="s">
        <v>15</v>
      </c>
      <c r="F4415" t="s">
        <v>16</v>
      </c>
      <c r="G4415">
        <v>26</v>
      </c>
      <c r="H4415" s="4">
        <v>50</v>
      </c>
      <c r="I4415" s="3">
        <v>0.1</v>
      </c>
      <c r="J4415" t="s">
        <v>74</v>
      </c>
      <c r="K4415" t="s">
        <v>62</v>
      </c>
      <c r="L4415" t="s">
        <v>57</v>
      </c>
      <c r="M4415" s="4">
        <f>+TablaVentas[[#This Row],[Cantidad]]*TablaVentas[[#This Row],[Precio_unitario]]*(1-TablaVentas[[#This Row],[Descuento]])</f>
        <v>1170</v>
      </c>
    </row>
    <row r="4416" spans="1:13" x14ac:dyDescent="0.25">
      <c r="A4416" t="s">
        <v>4486</v>
      </c>
      <c r="B4416">
        <v>45846</v>
      </c>
      <c r="C4416" t="s">
        <v>48</v>
      </c>
      <c r="D4416" t="s">
        <v>65</v>
      </c>
      <c r="E4416" t="s">
        <v>19</v>
      </c>
      <c r="F4416" t="s">
        <v>16</v>
      </c>
      <c r="G4416">
        <v>25</v>
      </c>
      <c r="H4416" s="4">
        <v>200</v>
      </c>
      <c r="I4416" s="3">
        <v>0.1</v>
      </c>
      <c r="J4416" t="s">
        <v>72</v>
      </c>
      <c r="K4416" t="s">
        <v>62</v>
      </c>
      <c r="L4416" t="s">
        <v>57</v>
      </c>
      <c r="M4416" s="4">
        <f>+TablaVentas[[#This Row],[Cantidad]]*TablaVentas[[#This Row],[Precio_unitario]]*(1-TablaVentas[[#This Row],[Descuento]])</f>
        <v>4500</v>
      </c>
    </row>
    <row r="4417" spans="1:13" x14ac:dyDescent="0.25">
      <c r="A4417" t="s">
        <v>4487</v>
      </c>
      <c r="B4417">
        <v>46021</v>
      </c>
      <c r="C4417" t="s">
        <v>47</v>
      </c>
      <c r="D4417" t="s">
        <v>64</v>
      </c>
      <c r="E4417" t="s">
        <v>17</v>
      </c>
      <c r="F4417" t="s">
        <v>18</v>
      </c>
      <c r="G4417">
        <v>19</v>
      </c>
      <c r="H4417" s="4">
        <v>1200</v>
      </c>
      <c r="I4417" s="3">
        <v>0.3</v>
      </c>
      <c r="J4417" t="s">
        <v>70</v>
      </c>
      <c r="K4417" t="s">
        <v>61</v>
      </c>
      <c r="L4417" t="s">
        <v>56</v>
      </c>
      <c r="M4417" s="4">
        <f>+TablaVentas[[#This Row],[Cantidad]]*TablaVentas[[#This Row],[Precio_unitario]]*(1-TablaVentas[[#This Row],[Descuento]])</f>
        <v>15959.999999999998</v>
      </c>
    </row>
    <row r="4418" spans="1:13" x14ac:dyDescent="0.25">
      <c r="A4418" t="s">
        <v>4488</v>
      </c>
      <c r="B4418">
        <v>46016</v>
      </c>
      <c r="C4418" t="s">
        <v>48</v>
      </c>
      <c r="D4418" t="s">
        <v>66</v>
      </c>
      <c r="E4418" t="s">
        <v>20</v>
      </c>
      <c r="F4418" t="s">
        <v>21</v>
      </c>
      <c r="G4418">
        <v>11</v>
      </c>
      <c r="H4418" s="4">
        <v>800</v>
      </c>
      <c r="I4418" s="3">
        <v>0.2</v>
      </c>
      <c r="J4418" t="s">
        <v>70</v>
      </c>
      <c r="K4418" t="s">
        <v>59</v>
      </c>
      <c r="L4418" t="s">
        <v>34</v>
      </c>
      <c r="M4418" s="4">
        <f>+TablaVentas[[#This Row],[Cantidad]]*TablaVentas[[#This Row],[Precio_unitario]]*(1-TablaVentas[[#This Row],[Descuento]])</f>
        <v>7040</v>
      </c>
    </row>
    <row r="4419" spans="1:13" x14ac:dyDescent="0.25">
      <c r="A4419" t="s">
        <v>4489</v>
      </c>
      <c r="B4419">
        <v>45815</v>
      </c>
      <c r="C4419" t="s">
        <v>45</v>
      </c>
      <c r="D4419" t="s">
        <v>64</v>
      </c>
      <c r="E4419" t="s">
        <v>17</v>
      </c>
      <c r="F4419" t="s">
        <v>18</v>
      </c>
      <c r="G4419">
        <v>7</v>
      </c>
      <c r="H4419" s="4">
        <v>1200</v>
      </c>
      <c r="I4419" s="3">
        <v>0.3</v>
      </c>
      <c r="J4419" t="s">
        <v>70</v>
      </c>
      <c r="K4419" t="s">
        <v>59</v>
      </c>
      <c r="L4419" t="s">
        <v>34</v>
      </c>
      <c r="M4419" s="4">
        <f>+TablaVentas[[#This Row],[Cantidad]]*TablaVentas[[#This Row],[Precio_unitario]]*(1-TablaVentas[[#This Row],[Descuento]])</f>
        <v>5880</v>
      </c>
    </row>
    <row r="4420" spans="1:13" x14ac:dyDescent="0.25">
      <c r="A4420" t="s">
        <v>4490</v>
      </c>
      <c r="B4420">
        <v>45795</v>
      </c>
      <c r="C4420" t="s">
        <v>46</v>
      </c>
      <c r="D4420" t="s">
        <v>65</v>
      </c>
      <c r="E4420" t="s">
        <v>19</v>
      </c>
      <c r="F4420" t="s">
        <v>16</v>
      </c>
      <c r="G4420">
        <v>36</v>
      </c>
      <c r="H4420" s="4">
        <v>200</v>
      </c>
      <c r="I4420" s="3">
        <v>0.1</v>
      </c>
      <c r="J4420" t="s">
        <v>70</v>
      </c>
      <c r="K4420" t="s">
        <v>59</v>
      </c>
      <c r="L4420" t="s">
        <v>34</v>
      </c>
      <c r="M4420" s="4">
        <f>+TablaVentas[[#This Row],[Cantidad]]*TablaVentas[[#This Row],[Precio_unitario]]*(1-TablaVentas[[#This Row],[Descuento]])</f>
        <v>6480</v>
      </c>
    </row>
    <row r="4421" spans="1:13" x14ac:dyDescent="0.25">
      <c r="A4421" t="s">
        <v>4491</v>
      </c>
      <c r="B4421">
        <v>45775</v>
      </c>
      <c r="C4421" t="s">
        <v>48</v>
      </c>
      <c r="D4421" t="s">
        <v>66</v>
      </c>
      <c r="E4421" t="s">
        <v>20</v>
      </c>
      <c r="F4421" t="s">
        <v>21</v>
      </c>
      <c r="G4421">
        <v>15</v>
      </c>
      <c r="H4421" s="4">
        <v>800</v>
      </c>
      <c r="I4421" s="3">
        <v>0.2</v>
      </c>
      <c r="J4421" t="s">
        <v>72</v>
      </c>
      <c r="K4421" t="s">
        <v>61</v>
      </c>
      <c r="L4421" t="s">
        <v>56</v>
      </c>
      <c r="M4421" s="4">
        <f>+TablaVentas[[#This Row],[Cantidad]]*TablaVentas[[#This Row],[Precio_unitario]]*(1-TablaVentas[[#This Row],[Descuento]])</f>
        <v>9600</v>
      </c>
    </row>
    <row r="4422" spans="1:13" x14ac:dyDescent="0.25">
      <c r="A4422" t="s">
        <v>4492</v>
      </c>
      <c r="B4422">
        <v>45695</v>
      </c>
      <c r="C4422" t="s">
        <v>47</v>
      </c>
      <c r="D4422" t="s">
        <v>63</v>
      </c>
      <c r="E4422" t="s">
        <v>15</v>
      </c>
      <c r="F4422" t="s">
        <v>16</v>
      </c>
      <c r="G4422">
        <v>13</v>
      </c>
      <c r="H4422" s="4">
        <v>50</v>
      </c>
      <c r="I4422" s="3">
        <v>0.1</v>
      </c>
      <c r="J4422" t="s">
        <v>72</v>
      </c>
      <c r="K4422" t="s">
        <v>58</v>
      </c>
      <c r="L4422" t="s">
        <v>30</v>
      </c>
      <c r="M4422" s="4">
        <f>+TablaVentas[[#This Row],[Cantidad]]*TablaVentas[[#This Row],[Precio_unitario]]*(1-TablaVentas[[#This Row],[Descuento]])</f>
        <v>585</v>
      </c>
    </row>
    <row r="4423" spans="1:13" x14ac:dyDescent="0.25">
      <c r="A4423" t="s">
        <v>4493</v>
      </c>
      <c r="B4423">
        <v>45793</v>
      </c>
      <c r="C4423" t="s">
        <v>46</v>
      </c>
      <c r="D4423" t="s">
        <v>65</v>
      </c>
      <c r="E4423" t="s">
        <v>19</v>
      </c>
      <c r="F4423" t="s">
        <v>16</v>
      </c>
      <c r="G4423">
        <v>5</v>
      </c>
      <c r="H4423" s="4">
        <v>200</v>
      </c>
      <c r="I4423" s="3">
        <v>0.1</v>
      </c>
      <c r="J4423" t="s">
        <v>74</v>
      </c>
      <c r="K4423" t="s">
        <v>60</v>
      </c>
      <c r="L4423" t="s">
        <v>37</v>
      </c>
      <c r="M4423" s="4">
        <f>+TablaVentas[[#This Row],[Cantidad]]*TablaVentas[[#This Row],[Precio_unitario]]*(1-TablaVentas[[#This Row],[Descuento]])</f>
        <v>900</v>
      </c>
    </row>
    <row r="4424" spans="1:13" x14ac:dyDescent="0.25">
      <c r="A4424" t="s">
        <v>4494</v>
      </c>
      <c r="B4424">
        <v>45934</v>
      </c>
      <c r="C4424" t="s">
        <v>48</v>
      </c>
      <c r="D4424" t="s">
        <v>64</v>
      </c>
      <c r="E4424" t="s">
        <v>17</v>
      </c>
      <c r="F4424" t="s">
        <v>18</v>
      </c>
      <c r="G4424">
        <v>16</v>
      </c>
      <c r="H4424" s="4">
        <v>1200</v>
      </c>
      <c r="I4424" s="3">
        <v>0.3</v>
      </c>
      <c r="J4424" t="s">
        <v>72</v>
      </c>
      <c r="K4424" t="s">
        <v>62</v>
      </c>
      <c r="L4424" t="s">
        <v>57</v>
      </c>
      <c r="M4424" s="4">
        <f>+TablaVentas[[#This Row],[Cantidad]]*TablaVentas[[#This Row],[Precio_unitario]]*(1-TablaVentas[[#This Row],[Descuento]])</f>
        <v>13440</v>
      </c>
    </row>
    <row r="4425" spans="1:13" x14ac:dyDescent="0.25">
      <c r="A4425" t="s">
        <v>4495</v>
      </c>
      <c r="B4425">
        <v>45955</v>
      </c>
      <c r="C4425" t="s">
        <v>48</v>
      </c>
      <c r="D4425" t="s">
        <v>66</v>
      </c>
      <c r="E4425" t="s">
        <v>20</v>
      </c>
      <c r="F4425" t="s">
        <v>21</v>
      </c>
      <c r="G4425">
        <v>41</v>
      </c>
      <c r="H4425" s="4">
        <v>800</v>
      </c>
      <c r="I4425" s="3">
        <v>0.2</v>
      </c>
      <c r="J4425" t="s">
        <v>70</v>
      </c>
      <c r="K4425" t="s">
        <v>60</v>
      </c>
      <c r="L4425" t="s">
        <v>37</v>
      </c>
      <c r="M4425" s="4">
        <f>+TablaVentas[[#This Row],[Cantidad]]*TablaVentas[[#This Row],[Precio_unitario]]*(1-TablaVentas[[#This Row],[Descuento]])</f>
        <v>26240</v>
      </c>
    </row>
    <row r="4426" spans="1:13" x14ac:dyDescent="0.25">
      <c r="A4426" t="s">
        <v>4496</v>
      </c>
      <c r="B4426">
        <v>45868</v>
      </c>
      <c r="C4426" t="s">
        <v>45</v>
      </c>
      <c r="D4426" t="s">
        <v>64</v>
      </c>
      <c r="E4426" t="s">
        <v>17</v>
      </c>
      <c r="F4426" t="s">
        <v>18</v>
      </c>
      <c r="G4426">
        <v>33</v>
      </c>
      <c r="H4426" s="4">
        <v>1200</v>
      </c>
      <c r="I4426" s="3">
        <v>0.3</v>
      </c>
      <c r="J4426" t="s">
        <v>72</v>
      </c>
      <c r="K4426" t="s">
        <v>61</v>
      </c>
      <c r="L4426" t="s">
        <v>56</v>
      </c>
      <c r="M4426" s="4">
        <f>+TablaVentas[[#This Row],[Cantidad]]*TablaVentas[[#This Row],[Precio_unitario]]*(1-TablaVentas[[#This Row],[Descuento]])</f>
        <v>27720</v>
      </c>
    </row>
    <row r="4427" spans="1:13" x14ac:dyDescent="0.25">
      <c r="A4427" t="s">
        <v>4497</v>
      </c>
      <c r="B4427">
        <v>45732</v>
      </c>
      <c r="C4427" t="s">
        <v>48</v>
      </c>
      <c r="D4427" t="s">
        <v>64</v>
      </c>
      <c r="E4427" t="s">
        <v>17</v>
      </c>
      <c r="F4427" t="s">
        <v>18</v>
      </c>
      <c r="G4427">
        <v>17</v>
      </c>
      <c r="H4427" s="4">
        <v>1200</v>
      </c>
      <c r="I4427" s="3">
        <v>0.3</v>
      </c>
      <c r="J4427" t="s">
        <v>74</v>
      </c>
      <c r="K4427" t="s">
        <v>59</v>
      </c>
      <c r="L4427" t="s">
        <v>34</v>
      </c>
      <c r="M4427" s="4">
        <f>+TablaVentas[[#This Row],[Cantidad]]*TablaVentas[[#This Row],[Precio_unitario]]*(1-TablaVentas[[#This Row],[Descuento]])</f>
        <v>14280</v>
      </c>
    </row>
    <row r="4428" spans="1:13" x14ac:dyDescent="0.25">
      <c r="A4428" t="s">
        <v>4498</v>
      </c>
      <c r="B4428">
        <v>45758</v>
      </c>
      <c r="C4428" t="s">
        <v>45</v>
      </c>
      <c r="D4428" t="s">
        <v>64</v>
      </c>
      <c r="E4428" t="s">
        <v>17</v>
      </c>
      <c r="F4428" t="s">
        <v>18</v>
      </c>
      <c r="G4428">
        <v>5</v>
      </c>
      <c r="H4428" s="4">
        <v>1200</v>
      </c>
      <c r="I4428" s="3">
        <v>0.3</v>
      </c>
      <c r="J4428" t="s">
        <v>72</v>
      </c>
      <c r="K4428" t="s">
        <v>59</v>
      </c>
      <c r="L4428" t="s">
        <v>34</v>
      </c>
      <c r="M4428" s="4">
        <f>+TablaVentas[[#This Row],[Cantidad]]*TablaVentas[[#This Row],[Precio_unitario]]*(1-TablaVentas[[#This Row],[Descuento]])</f>
        <v>4200</v>
      </c>
    </row>
    <row r="4429" spans="1:13" x14ac:dyDescent="0.25">
      <c r="A4429" t="s">
        <v>4499</v>
      </c>
      <c r="B4429">
        <v>45952</v>
      </c>
      <c r="C4429" t="s">
        <v>48</v>
      </c>
      <c r="D4429" t="s">
        <v>66</v>
      </c>
      <c r="E4429" t="s">
        <v>20</v>
      </c>
      <c r="F4429" t="s">
        <v>21</v>
      </c>
      <c r="G4429">
        <v>29</v>
      </c>
      <c r="H4429" s="4">
        <v>800</v>
      </c>
      <c r="I4429" s="3">
        <v>0.2</v>
      </c>
      <c r="J4429" t="s">
        <v>74</v>
      </c>
      <c r="K4429" t="s">
        <v>61</v>
      </c>
      <c r="L4429" t="s">
        <v>56</v>
      </c>
      <c r="M4429" s="4">
        <f>+TablaVentas[[#This Row],[Cantidad]]*TablaVentas[[#This Row],[Precio_unitario]]*(1-TablaVentas[[#This Row],[Descuento]])</f>
        <v>18560</v>
      </c>
    </row>
    <row r="4430" spans="1:13" x14ac:dyDescent="0.25">
      <c r="A4430" t="s">
        <v>4500</v>
      </c>
      <c r="B4430">
        <v>45692</v>
      </c>
      <c r="C4430" t="s">
        <v>48</v>
      </c>
      <c r="D4430" t="s">
        <v>66</v>
      </c>
      <c r="E4430" t="s">
        <v>20</v>
      </c>
      <c r="F4430" t="s">
        <v>21</v>
      </c>
      <c r="G4430">
        <v>19</v>
      </c>
      <c r="H4430" s="4">
        <v>800</v>
      </c>
      <c r="I4430" s="3">
        <v>0.2</v>
      </c>
      <c r="J4430" t="s">
        <v>72</v>
      </c>
      <c r="K4430" t="s">
        <v>60</v>
      </c>
      <c r="L4430" t="s">
        <v>37</v>
      </c>
      <c r="M4430" s="4">
        <f>+TablaVentas[[#This Row],[Cantidad]]*TablaVentas[[#This Row],[Precio_unitario]]*(1-TablaVentas[[#This Row],[Descuento]])</f>
        <v>12160</v>
      </c>
    </row>
    <row r="4431" spans="1:13" x14ac:dyDescent="0.25">
      <c r="A4431" t="s">
        <v>4501</v>
      </c>
      <c r="B4431">
        <v>45907</v>
      </c>
      <c r="C4431" t="s">
        <v>46</v>
      </c>
      <c r="D4431" t="s">
        <v>65</v>
      </c>
      <c r="E4431" t="s">
        <v>19</v>
      </c>
      <c r="F4431" t="s">
        <v>16</v>
      </c>
      <c r="G4431">
        <v>10</v>
      </c>
      <c r="H4431" s="4">
        <v>200</v>
      </c>
      <c r="I4431" s="3">
        <v>0.1</v>
      </c>
      <c r="J4431" t="s">
        <v>74</v>
      </c>
      <c r="K4431" t="s">
        <v>62</v>
      </c>
      <c r="L4431" t="s">
        <v>57</v>
      </c>
      <c r="M4431" s="4">
        <f>+TablaVentas[[#This Row],[Cantidad]]*TablaVentas[[#This Row],[Precio_unitario]]*(1-TablaVentas[[#This Row],[Descuento]])</f>
        <v>1800</v>
      </c>
    </row>
    <row r="4432" spans="1:13" x14ac:dyDescent="0.25">
      <c r="A4432" t="s">
        <v>4502</v>
      </c>
      <c r="B4432">
        <v>45932</v>
      </c>
      <c r="C4432" t="s">
        <v>46</v>
      </c>
      <c r="D4432" t="s">
        <v>66</v>
      </c>
      <c r="E4432" t="s">
        <v>20</v>
      </c>
      <c r="F4432" t="s">
        <v>21</v>
      </c>
      <c r="G4432">
        <v>18</v>
      </c>
      <c r="H4432" s="4">
        <v>800</v>
      </c>
      <c r="I4432" s="3">
        <v>0.2</v>
      </c>
      <c r="J4432" t="s">
        <v>70</v>
      </c>
      <c r="K4432" t="s">
        <v>58</v>
      </c>
      <c r="L4432" t="s">
        <v>30</v>
      </c>
      <c r="M4432" s="4">
        <f>+TablaVentas[[#This Row],[Cantidad]]*TablaVentas[[#This Row],[Precio_unitario]]*(1-TablaVentas[[#This Row],[Descuento]])</f>
        <v>11520</v>
      </c>
    </row>
    <row r="4433" spans="1:13" x14ac:dyDescent="0.25">
      <c r="A4433" t="s">
        <v>4503</v>
      </c>
      <c r="B4433">
        <v>45776</v>
      </c>
      <c r="C4433" t="s">
        <v>46</v>
      </c>
      <c r="D4433" t="s">
        <v>65</v>
      </c>
      <c r="E4433" t="s">
        <v>19</v>
      </c>
      <c r="F4433" t="s">
        <v>16</v>
      </c>
      <c r="G4433">
        <v>40</v>
      </c>
      <c r="H4433" s="4">
        <v>200</v>
      </c>
      <c r="I4433" s="3">
        <v>0.1</v>
      </c>
      <c r="J4433" t="s">
        <v>72</v>
      </c>
      <c r="K4433" t="s">
        <v>58</v>
      </c>
      <c r="L4433" t="s">
        <v>30</v>
      </c>
      <c r="M4433" s="4">
        <f>+TablaVentas[[#This Row],[Cantidad]]*TablaVentas[[#This Row],[Precio_unitario]]*(1-TablaVentas[[#This Row],[Descuento]])</f>
        <v>7200</v>
      </c>
    </row>
    <row r="4434" spans="1:13" x14ac:dyDescent="0.25">
      <c r="A4434" t="s">
        <v>4504</v>
      </c>
      <c r="B4434">
        <v>45778</v>
      </c>
      <c r="C4434" t="s">
        <v>46</v>
      </c>
      <c r="D4434" t="s">
        <v>63</v>
      </c>
      <c r="E4434" t="s">
        <v>15</v>
      </c>
      <c r="F4434" t="s">
        <v>16</v>
      </c>
      <c r="G4434">
        <v>28</v>
      </c>
      <c r="H4434" s="4">
        <v>50</v>
      </c>
      <c r="I4434" s="3">
        <v>0.1</v>
      </c>
      <c r="J4434" t="s">
        <v>74</v>
      </c>
      <c r="K4434" t="s">
        <v>58</v>
      </c>
      <c r="L4434" t="s">
        <v>30</v>
      </c>
      <c r="M4434" s="4">
        <f>+TablaVentas[[#This Row],[Cantidad]]*TablaVentas[[#This Row],[Precio_unitario]]*(1-TablaVentas[[#This Row],[Descuento]])</f>
        <v>1260</v>
      </c>
    </row>
    <row r="4435" spans="1:13" x14ac:dyDescent="0.25">
      <c r="A4435" t="s">
        <v>4505</v>
      </c>
      <c r="B4435">
        <v>45782</v>
      </c>
      <c r="C4435" t="s">
        <v>47</v>
      </c>
      <c r="D4435" t="s">
        <v>66</v>
      </c>
      <c r="E4435" t="s">
        <v>20</v>
      </c>
      <c r="F4435" t="s">
        <v>21</v>
      </c>
      <c r="G4435">
        <v>38</v>
      </c>
      <c r="H4435" s="4">
        <v>800</v>
      </c>
      <c r="I4435" s="3">
        <v>0.2</v>
      </c>
      <c r="J4435" t="s">
        <v>74</v>
      </c>
      <c r="K4435" t="s">
        <v>58</v>
      </c>
      <c r="L4435" t="s">
        <v>30</v>
      </c>
      <c r="M4435" s="4">
        <f>+TablaVentas[[#This Row],[Cantidad]]*TablaVentas[[#This Row],[Precio_unitario]]*(1-TablaVentas[[#This Row],[Descuento]])</f>
        <v>24320</v>
      </c>
    </row>
    <row r="4436" spans="1:13" x14ac:dyDescent="0.25">
      <c r="A4436" t="s">
        <v>4506</v>
      </c>
      <c r="B4436">
        <v>45772</v>
      </c>
      <c r="C4436" t="s">
        <v>48</v>
      </c>
      <c r="D4436" t="s">
        <v>65</v>
      </c>
      <c r="E4436" t="s">
        <v>19</v>
      </c>
      <c r="F4436" t="s">
        <v>16</v>
      </c>
      <c r="G4436">
        <v>13</v>
      </c>
      <c r="H4436" s="4">
        <v>200</v>
      </c>
      <c r="I4436" s="3">
        <v>0.1</v>
      </c>
      <c r="J4436" t="s">
        <v>72</v>
      </c>
      <c r="K4436" t="s">
        <v>59</v>
      </c>
      <c r="L4436" t="s">
        <v>34</v>
      </c>
      <c r="M4436" s="4">
        <f>+TablaVentas[[#This Row],[Cantidad]]*TablaVentas[[#This Row],[Precio_unitario]]*(1-TablaVentas[[#This Row],[Descuento]])</f>
        <v>2340</v>
      </c>
    </row>
    <row r="4437" spans="1:13" x14ac:dyDescent="0.25">
      <c r="A4437" t="s">
        <v>4507</v>
      </c>
      <c r="B4437">
        <v>45807</v>
      </c>
      <c r="C4437" t="s">
        <v>47</v>
      </c>
      <c r="D4437" t="s">
        <v>66</v>
      </c>
      <c r="E4437" t="s">
        <v>20</v>
      </c>
      <c r="F4437" t="s">
        <v>21</v>
      </c>
      <c r="G4437">
        <v>32</v>
      </c>
      <c r="H4437" s="4">
        <v>800</v>
      </c>
      <c r="I4437" s="3">
        <v>0.2</v>
      </c>
      <c r="J4437" t="s">
        <v>74</v>
      </c>
      <c r="K4437" t="s">
        <v>61</v>
      </c>
      <c r="L4437" t="s">
        <v>56</v>
      </c>
      <c r="M4437" s="4">
        <f>+TablaVentas[[#This Row],[Cantidad]]*TablaVentas[[#This Row],[Precio_unitario]]*(1-TablaVentas[[#This Row],[Descuento]])</f>
        <v>20480</v>
      </c>
    </row>
    <row r="4438" spans="1:13" x14ac:dyDescent="0.25">
      <c r="A4438" t="s">
        <v>4508</v>
      </c>
      <c r="B4438">
        <v>45751</v>
      </c>
      <c r="C4438" t="s">
        <v>47</v>
      </c>
      <c r="D4438" t="s">
        <v>63</v>
      </c>
      <c r="E4438" t="s">
        <v>15</v>
      </c>
      <c r="F4438" t="s">
        <v>16</v>
      </c>
      <c r="G4438">
        <v>31</v>
      </c>
      <c r="H4438" s="4">
        <v>50</v>
      </c>
      <c r="I4438" s="3">
        <v>0.1</v>
      </c>
      <c r="J4438" t="s">
        <v>70</v>
      </c>
      <c r="K4438" t="s">
        <v>59</v>
      </c>
      <c r="L4438" t="s">
        <v>34</v>
      </c>
      <c r="M4438" s="4">
        <f>+TablaVentas[[#This Row],[Cantidad]]*TablaVentas[[#This Row],[Precio_unitario]]*(1-TablaVentas[[#This Row],[Descuento]])</f>
        <v>1395</v>
      </c>
    </row>
    <row r="4439" spans="1:13" x14ac:dyDescent="0.25">
      <c r="A4439" t="s">
        <v>4509</v>
      </c>
      <c r="B4439">
        <v>45705</v>
      </c>
      <c r="C4439" t="s">
        <v>47</v>
      </c>
      <c r="D4439" t="s">
        <v>65</v>
      </c>
      <c r="E4439" t="s">
        <v>19</v>
      </c>
      <c r="F4439" t="s">
        <v>16</v>
      </c>
      <c r="G4439">
        <v>23</v>
      </c>
      <c r="H4439" s="4">
        <v>200</v>
      </c>
      <c r="I4439" s="3">
        <v>0.1</v>
      </c>
      <c r="J4439" t="s">
        <v>70</v>
      </c>
      <c r="K4439" t="s">
        <v>58</v>
      </c>
      <c r="L4439" t="s">
        <v>30</v>
      </c>
      <c r="M4439" s="4">
        <f>+TablaVentas[[#This Row],[Cantidad]]*TablaVentas[[#This Row],[Precio_unitario]]*(1-TablaVentas[[#This Row],[Descuento]])</f>
        <v>4140</v>
      </c>
    </row>
    <row r="4440" spans="1:13" x14ac:dyDescent="0.25">
      <c r="A4440" t="s">
        <v>4510</v>
      </c>
      <c r="B4440">
        <v>45748</v>
      </c>
      <c r="C4440" t="s">
        <v>46</v>
      </c>
      <c r="D4440" t="s">
        <v>65</v>
      </c>
      <c r="E4440" t="s">
        <v>19</v>
      </c>
      <c r="F4440" t="s">
        <v>16</v>
      </c>
      <c r="G4440">
        <v>35</v>
      </c>
      <c r="H4440" s="4">
        <v>200</v>
      </c>
      <c r="I4440" s="3">
        <v>0.1</v>
      </c>
      <c r="J4440" t="s">
        <v>74</v>
      </c>
      <c r="K4440" t="s">
        <v>59</v>
      </c>
      <c r="L4440" t="s">
        <v>34</v>
      </c>
      <c r="M4440" s="4">
        <f>+TablaVentas[[#This Row],[Cantidad]]*TablaVentas[[#This Row],[Precio_unitario]]*(1-TablaVentas[[#This Row],[Descuento]])</f>
        <v>6300</v>
      </c>
    </row>
    <row r="4441" spans="1:13" x14ac:dyDescent="0.25">
      <c r="A4441" t="s">
        <v>4511</v>
      </c>
      <c r="B4441">
        <v>45969</v>
      </c>
      <c r="C4441" t="s">
        <v>46</v>
      </c>
      <c r="D4441" t="s">
        <v>63</v>
      </c>
      <c r="E4441" t="s">
        <v>15</v>
      </c>
      <c r="F4441" t="s">
        <v>16</v>
      </c>
      <c r="G4441">
        <v>14</v>
      </c>
      <c r="H4441" s="4">
        <v>50</v>
      </c>
      <c r="I4441" s="3">
        <v>0.1</v>
      </c>
      <c r="J4441" t="s">
        <v>72</v>
      </c>
      <c r="K4441" t="s">
        <v>58</v>
      </c>
      <c r="L4441" t="s">
        <v>30</v>
      </c>
      <c r="M4441" s="4">
        <f>+TablaVentas[[#This Row],[Cantidad]]*TablaVentas[[#This Row],[Precio_unitario]]*(1-TablaVentas[[#This Row],[Descuento]])</f>
        <v>630</v>
      </c>
    </row>
    <row r="4442" spans="1:13" x14ac:dyDescent="0.25">
      <c r="A4442" t="s">
        <v>4512</v>
      </c>
      <c r="B4442">
        <v>45922</v>
      </c>
      <c r="C4442" t="s">
        <v>46</v>
      </c>
      <c r="D4442" t="s">
        <v>66</v>
      </c>
      <c r="E4442" t="s">
        <v>20</v>
      </c>
      <c r="F4442" t="s">
        <v>21</v>
      </c>
      <c r="G4442">
        <v>9</v>
      </c>
      <c r="H4442" s="4">
        <v>800</v>
      </c>
      <c r="I4442" s="3">
        <v>0.2</v>
      </c>
      <c r="J4442" t="s">
        <v>74</v>
      </c>
      <c r="K4442" t="s">
        <v>61</v>
      </c>
      <c r="L4442" t="s">
        <v>56</v>
      </c>
      <c r="M4442" s="4">
        <f>+TablaVentas[[#This Row],[Cantidad]]*TablaVentas[[#This Row],[Precio_unitario]]*(1-TablaVentas[[#This Row],[Descuento]])</f>
        <v>5760</v>
      </c>
    </row>
    <row r="4443" spans="1:13" x14ac:dyDescent="0.25">
      <c r="A4443" t="s">
        <v>4513</v>
      </c>
      <c r="B4443">
        <v>45723</v>
      </c>
      <c r="C4443" t="s">
        <v>47</v>
      </c>
      <c r="D4443" t="s">
        <v>65</v>
      </c>
      <c r="E4443" t="s">
        <v>19</v>
      </c>
      <c r="F4443" t="s">
        <v>16</v>
      </c>
      <c r="G4443">
        <v>36</v>
      </c>
      <c r="H4443" s="4">
        <v>200</v>
      </c>
      <c r="I4443" s="3">
        <v>0.1</v>
      </c>
      <c r="J4443" t="s">
        <v>70</v>
      </c>
      <c r="K4443" t="s">
        <v>62</v>
      </c>
      <c r="L4443" t="s">
        <v>57</v>
      </c>
      <c r="M4443" s="4">
        <f>+TablaVentas[[#This Row],[Cantidad]]*TablaVentas[[#This Row],[Precio_unitario]]*(1-TablaVentas[[#This Row],[Descuento]])</f>
        <v>6480</v>
      </c>
    </row>
    <row r="4444" spans="1:13" x14ac:dyDescent="0.25">
      <c r="A4444" t="s">
        <v>4514</v>
      </c>
      <c r="B4444">
        <v>45992</v>
      </c>
      <c r="C4444" t="s">
        <v>45</v>
      </c>
      <c r="D4444" t="s">
        <v>66</v>
      </c>
      <c r="E4444" t="s">
        <v>20</v>
      </c>
      <c r="F4444" t="s">
        <v>21</v>
      </c>
      <c r="G4444">
        <v>7</v>
      </c>
      <c r="H4444" s="4">
        <v>800</v>
      </c>
      <c r="I4444" s="3">
        <v>0.2</v>
      </c>
      <c r="J4444" t="s">
        <v>74</v>
      </c>
      <c r="K4444" t="s">
        <v>60</v>
      </c>
      <c r="L4444" t="s">
        <v>37</v>
      </c>
      <c r="M4444" s="4">
        <f>+TablaVentas[[#This Row],[Cantidad]]*TablaVentas[[#This Row],[Precio_unitario]]*(1-TablaVentas[[#This Row],[Descuento]])</f>
        <v>4480</v>
      </c>
    </row>
    <row r="4445" spans="1:13" x14ac:dyDescent="0.25">
      <c r="A4445" t="s">
        <v>4515</v>
      </c>
      <c r="B4445">
        <v>45851</v>
      </c>
      <c r="C4445" t="s">
        <v>48</v>
      </c>
      <c r="D4445" t="s">
        <v>64</v>
      </c>
      <c r="E4445" t="s">
        <v>17</v>
      </c>
      <c r="F4445" t="s">
        <v>18</v>
      </c>
      <c r="G4445">
        <v>41</v>
      </c>
      <c r="H4445" s="4">
        <v>1200</v>
      </c>
      <c r="I4445" s="3">
        <v>0.3</v>
      </c>
      <c r="J4445" t="s">
        <v>72</v>
      </c>
      <c r="K4445" t="s">
        <v>60</v>
      </c>
      <c r="L4445" t="s">
        <v>37</v>
      </c>
      <c r="M4445" s="4">
        <f>+TablaVentas[[#This Row],[Cantidad]]*TablaVentas[[#This Row],[Precio_unitario]]*(1-TablaVentas[[#This Row],[Descuento]])</f>
        <v>34440</v>
      </c>
    </row>
    <row r="4446" spans="1:13" x14ac:dyDescent="0.25">
      <c r="A4446" t="s">
        <v>4516</v>
      </c>
      <c r="B4446">
        <v>45894</v>
      </c>
      <c r="C4446" t="s">
        <v>46</v>
      </c>
      <c r="D4446" t="s">
        <v>66</v>
      </c>
      <c r="E4446" t="s">
        <v>20</v>
      </c>
      <c r="F4446" t="s">
        <v>21</v>
      </c>
      <c r="G4446">
        <v>26</v>
      </c>
      <c r="H4446" s="4">
        <v>800</v>
      </c>
      <c r="I4446" s="3">
        <v>0.2</v>
      </c>
      <c r="J4446" t="s">
        <v>74</v>
      </c>
      <c r="K4446" t="s">
        <v>62</v>
      </c>
      <c r="L4446" t="s">
        <v>57</v>
      </c>
      <c r="M4446" s="4">
        <f>+TablaVentas[[#This Row],[Cantidad]]*TablaVentas[[#This Row],[Precio_unitario]]*(1-TablaVentas[[#This Row],[Descuento]])</f>
        <v>16640</v>
      </c>
    </row>
    <row r="4447" spans="1:13" x14ac:dyDescent="0.25">
      <c r="A4447" t="s">
        <v>4517</v>
      </c>
      <c r="B4447">
        <v>45690</v>
      </c>
      <c r="C4447" t="s">
        <v>46</v>
      </c>
      <c r="D4447" t="s">
        <v>64</v>
      </c>
      <c r="E4447" t="s">
        <v>17</v>
      </c>
      <c r="F4447" t="s">
        <v>18</v>
      </c>
      <c r="G4447">
        <v>15</v>
      </c>
      <c r="H4447" s="4">
        <v>1200</v>
      </c>
      <c r="I4447" s="3">
        <v>0.3</v>
      </c>
      <c r="J4447" t="s">
        <v>72</v>
      </c>
      <c r="K4447" t="s">
        <v>58</v>
      </c>
      <c r="L4447" t="s">
        <v>30</v>
      </c>
      <c r="M4447" s="4">
        <f>+TablaVentas[[#This Row],[Cantidad]]*TablaVentas[[#This Row],[Precio_unitario]]*(1-TablaVentas[[#This Row],[Descuento]])</f>
        <v>12600</v>
      </c>
    </row>
    <row r="4448" spans="1:13" x14ac:dyDescent="0.25">
      <c r="A4448" t="s">
        <v>4518</v>
      </c>
      <c r="B4448">
        <v>45810</v>
      </c>
      <c r="C4448" t="s">
        <v>45</v>
      </c>
      <c r="D4448" t="s">
        <v>66</v>
      </c>
      <c r="E4448" t="s">
        <v>20</v>
      </c>
      <c r="F4448" t="s">
        <v>21</v>
      </c>
      <c r="G4448">
        <v>18</v>
      </c>
      <c r="H4448" s="4">
        <v>800</v>
      </c>
      <c r="I4448" s="3">
        <v>0.2</v>
      </c>
      <c r="J4448" t="s">
        <v>74</v>
      </c>
      <c r="K4448" t="s">
        <v>61</v>
      </c>
      <c r="L4448" t="s">
        <v>56</v>
      </c>
      <c r="M4448" s="4">
        <f>+TablaVentas[[#This Row],[Cantidad]]*TablaVentas[[#This Row],[Precio_unitario]]*(1-TablaVentas[[#This Row],[Descuento]])</f>
        <v>11520</v>
      </c>
    </row>
    <row r="4449" spans="1:13" x14ac:dyDescent="0.25">
      <c r="A4449" t="s">
        <v>4519</v>
      </c>
      <c r="B4449">
        <v>45669</v>
      </c>
      <c r="C4449" t="s">
        <v>45</v>
      </c>
      <c r="D4449" t="s">
        <v>65</v>
      </c>
      <c r="E4449" t="s">
        <v>19</v>
      </c>
      <c r="F4449" t="s">
        <v>16</v>
      </c>
      <c r="G4449">
        <v>7</v>
      </c>
      <c r="H4449" s="4">
        <v>200</v>
      </c>
      <c r="I4449" s="3">
        <v>0.1</v>
      </c>
      <c r="J4449" t="s">
        <v>72</v>
      </c>
      <c r="K4449" t="s">
        <v>60</v>
      </c>
      <c r="L4449" t="s">
        <v>37</v>
      </c>
      <c r="M4449" s="4">
        <f>+TablaVentas[[#This Row],[Cantidad]]*TablaVentas[[#This Row],[Precio_unitario]]*(1-TablaVentas[[#This Row],[Descuento]])</f>
        <v>1260</v>
      </c>
    </row>
    <row r="4450" spans="1:13" x14ac:dyDescent="0.25">
      <c r="A4450" t="s">
        <v>4520</v>
      </c>
      <c r="B4450">
        <v>45706</v>
      </c>
      <c r="C4450" t="s">
        <v>47</v>
      </c>
      <c r="D4450" t="s">
        <v>63</v>
      </c>
      <c r="E4450" t="s">
        <v>15</v>
      </c>
      <c r="F4450" t="s">
        <v>16</v>
      </c>
      <c r="G4450">
        <v>43</v>
      </c>
      <c r="H4450" s="4">
        <v>50</v>
      </c>
      <c r="I4450" s="3">
        <v>0.1</v>
      </c>
      <c r="J4450" t="s">
        <v>74</v>
      </c>
      <c r="K4450" t="s">
        <v>61</v>
      </c>
      <c r="L4450" t="s">
        <v>56</v>
      </c>
      <c r="M4450" s="4">
        <f>+TablaVentas[[#This Row],[Cantidad]]*TablaVentas[[#This Row],[Precio_unitario]]*(1-TablaVentas[[#This Row],[Descuento]])</f>
        <v>1935</v>
      </c>
    </row>
    <row r="4451" spans="1:13" x14ac:dyDescent="0.25">
      <c r="A4451" t="s">
        <v>4521</v>
      </c>
      <c r="B4451">
        <v>45843</v>
      </c>
      <c r="C4451" t="s">
        <v>46</v>
      </c>
      <c r="D4451" t="s">
        <v>65</v>
      </c>
      <c r="E4451" t="s">
        <v>19</v>
      </c>
      <c r="F4451" t="s">
        <v>16</v>
      </c>
      <c r="G4451">
        <v>44</v>
      </c>
      <c r="H4451" s="4">
        <v>200</v>
      </c>
      <c r="I4451" s="3">
        <v>0.1</v>
      </c>
      <c r="J4451" t="s">
        <v>70</v>
      </c>
      <c r="K4451" t="s">
        <v>60</v>
      </c>
      <c r="L4451" t="s">
        <v>37</v>
      </c>
      <c r="M4451" s="4">
        <f>+TablaVentas[[#This Row],[Cantidad]]*TablaVentas[[#This Row],[Precio_unitario]]*(1-TablaVentas[[#This Row],[Descuento]])</f>
        <v>7920</v>
      </c>
    </row>
    <row r="4452" spans="1:13" x14ac:dyDescent="0.25">
      <c r="A4452" t="s">
        <v>4522</v>
      </c>
      <c r="B4452">
        <v>45733</v>
      </c>
      <c r="C4452" t="s">
        <v>47</v>
      </c>
      <c r="D4452" t="s">
        <v>65</v>
      </c>
      <c r="E4452" t="s">
        <v>19</v>
      </c>
      <c r="F4452" t="s">
        <v>16</v>
      </c>
      <c r="G4452">
        <v>29</v>
      </c>
      <c r="H4452" s="4">
        <v>200</v>
      </c>
      <c r="I4452" s="3">
        <v>0.1</v>
      </c>
      <c r="J4452" t="s">
        <v>74</v>
      </c>
      <c r="K4452" t="s">
        <v>62</v>
      </c>
      <c r="L4452" t="s">
        <v>57</v>
      </c>
      <c r="M4452" s="4">
        <f>+TablaVentas[[#This Row],[Cantidad]]*TablaVentas[[#This Row],[Precio_unitario]]*(1-TablaVentas[[#This Row],[Descuento]])</f>
        <v>5220</v>
      </c>
    </row>
    <row r="4453" spans="1:13" x14ac:dyDescent="0.25">
      <c r="A4453" t="s">
        <v>4523</v>
      </c>
      <c r="B4453">
        <v>45838</v>
      </c>
      <c r="C4453" t="s">
        <v>45</v>
      </c>
      <c r="D4453" t="s">
        <v>63</v>
      </c>
      <c r="E4453" t="s">
        <v>15</v>
      </c>
      <c r="F4453" t="s">
        <v>16</v>
      </c>
      <c r="G4453">
        <v>23</v>
      </c>
      <c r="H4453" s="4">
        <v>50</v>
      </c>
      <c r="I4453" s="3">
        <v>0.1</v>
      </c>
      <c r="J4453" t="s">
        <v>70</v>
      </c>
      <c r="K4453" t="s">
        <v>61</v>
      </c>
      <c r="L4453" t="s">
        <v>56</v>
      </c>
      <c r="M4453" s="4">
        <f>+TablaVentas[[#This Row],[Cantidad]]*TablaVentas[[#This Row],[Precio_unitario]]*(1-TablaVentas[[#This Row],[Descuento]])</f>
        <v>1035</v>
      </c>
    </row>
    <row r="4454" spans="1:13" x14ac:dyDescent="0.25">
      <c r="A4454" t="s">
        <v>4524</v>
      </c>
      <c r="B4454">
        <v>45810</v>
      </c>
      <c r="C4454" t="s">
        <v>47</v>
      </c>
      <c r="D4454" t="s">
        <v>65</v>
      </c>
      <c r="E4454" t="s">
        <v>19</v>
      </c>
      <c r="F4454" t="s">
        <v>16</v>
      </c>
      <c r="G4454">
        <v>36</v>
      </c>
      <c r="H4454" s="4">
        <v>200</v>
      </c>
      <c r="I4454" s="3">
        <v>0.1</v>
      </c>
      <c r="J4454" t="s">
        <v>72</v>
      </c>
      <c r="K4454" t="s">
        <v>59</v>
      </c>
      <c r="L4454" t="s">
        <v>34</v>
      </c>
      <c r="M4454" s="4">
        <f>+TablaVentas[[#This Row],[Cantidad]]*TablaVentas[[#This Row],[Precio_unitario]]*(1-TablaVentas[[#This Row],[Descuento]])</f>
        <v>6480</v>
      </c>
    </row>
    <row r="4455" spans="1:13" x14ac:dyDescent="0.25">
      <c r="A4455" t="s">
        <v>4525</v>
      </c>
      <c r="B4455">
        <v>45750</v>
      </c>
      <c r="C4455" t="s">
        <v>46</v>
      </c>
      <c r="D4455" t="s">
        <v>66</v>
      </c>
      <c r="E4455" t="s">
        <v>20</v>
      </c>
      <c r="F4455" t="s">
        <v>21</v>
      </c>
      <c r="G4455">
        <v>27</v>
      </c>
      <c r="H4455" s="4">
        <v>800</v>
      </c>
      <c r="I4455" s="3">
        <v>0.2</v>
      </c>
      <c r="J4455" t="s">
        <v>70</v>
      </c>
      <c r="K4455" t="s">
        <v>61</v>
      </c>
      <c r="L4455" t="s">
        <v>56</v>
      </c>
      <c r="M4455" s="4">
        <f>+TablaVentas[[#This Row],[Cantidad]]*TablaVentas[[#This Row],[Precio_unitario]]*(1-TablaVentas[[#This Row],[Descuento]])</f>
        <v>17280</v>
      </c>
    </row>
    <row r="4456" spans="1:13" x14ac:dyDescent="0.25">
      <c r="A4456" t="s">
        <v>4526</v>
      </c>
      <c r="B4456">
        <v>45960</v>
      </c>
      <c r="C4456" t="s">
        <v>45</v>
      </c>
      <c r="D4456" t="s">
        <v>65</v>
      </c>
      <c r="E4456" t="s">
        <v>19</v>
      </c>
      <c r="F4456" t="s">
        <v>16</v>
      </c>
      <c r="G4456">
        <v>34</v>
      </c>
      <c r="H4456" s="4">
        <v>200</v>
      </c>
      <c r="I4456" s="3">
        <v>0.1</v>
      </c>
      <c r="J4456" t="s">
        <v>70</v>
      </c>
      <c r="K4456" t="s">
        <v>58</v>
      </c>
      <c r="L4456" t="s">
        <v>30</v>
      </c>
      <c r="M4456" s="4">
        <f>+TablaVentas[[#This Row],[Cantidad]]*TablaVentas[[#This Row],[Precio_unitario]]*(1-TablaVentas[[#This Row],[Descuento]])</f>
        <v>6120</v>
      </c>
    </row>
    <row r="4457" spans="1:13" x14ac:dyDescent="0.25">
      <c r="A4457" t="s">
        <v>4527</v>
      </c>
      <c r="B4457">
        <v>46016</v>
      </c>
      <c r="C4457" t="s">
        <v>45</v>
      </c>
      <c r="D4457" t="s">
        <v>65</v>
      </c>
      <c r="E4457" t="s">
        <v>19</v>
      </c>
      <c r="F4457" t="s">
        <v>16</v>
      </c>
      <c r="G4457">
        <v>43</v>
      </c>
      <c r="H4457" s="4">
        <v>200</v>
      </c>
      <c r="I4457" s="3">
        <v>0.1</v>
      </c>
      <c r="J4457" t="s">
        <v>74</v>
      </c>
      <c r="K4457" t="s">
        <v>62</v>
      </c>
      <c r="L4457" t="s">
        <v>57</v>
      </c>
      <c r="M4457" s="4">
        <f>+TablaVentas[[#This Row],[Cantidad]]*TablaVentas[[#This Row],[Precio_unitario]]*(1-TablaVentas[[#This Row],[Descuento]])</f>
        <v>7740</v>
      </c>
    </row>
    <row r="4458" spans="1:13" x14ac:dyDescent="0.25">
      <c r="A4458" t="s">
        <v>4528</v>
      </c>
      <c r="B4458">
        <v>45839</v>
      </c>
      <c r="C4458" t="s">
        <v>47</v>
      </c>
      <c r="D4458" t="s">
        <v>66</v>
      </c>
      <c r="E4458" t="s">
        <v>20</v>
      </c>
      <c r="F4458" t="s">
        <v>21</v>
      </c>
      <c r="G4458">
        <v>8</v>
      </c>
      <c r="H4458" s="4">
        <v>800</v>
      </c>
      <c r="I4458" s="3">
        <v>0.2</v>
      </c>
      <c r="J4458" t="s">
        <v>72</v>
      </c>
      <c r="K4458" t="s">
        <v>58</v>
      </c>
      <c r="L4458" t="s">
        <v>30</v>
      </c>
      <c r="M4458" s="4">
        <f>+TablaVentas[[#This Row],[Cantidad]]*TablaVentas[[#This Row],[Precio_unitario]]*(1-TablaVentas[[#This Row],[Descuento]])</f>
        <v>5120</v>
      </c>
    </row>
    <row r="4459" spans="1:13" x14ac:dyDescent="0.25">
      <c r="A4459" t="s">
        <v>4529</v>
      </c>
      <c r="B4459">
        <v>45823</v>
      </c>
      <c r="C4459" t="s">
        <v>48</v>
      </c>
      <c r="D4459" t="s">
        <v>63</v>
      </c>
      <c r="E4459" t="s">
        <v>15</v>
      </c>
      <c r="F4459" t="s">
        <v>16</v>
      </c>
      <c r="G4459">
        <v>41</v>
      </c>
      <c r="H4459" s="4">
        <v>50</v>
      </c>
      <c r="I4459" s="3">
        <v>0.1</v>
      </c>
      <c r="J4459" t="s">
        <v>70</v>
      </c>
      <c r="K4459" t="s">
        <v>62</v>
      </c>
      <c r="L4459" t="s">
        <v>57</v>
      </c>
      <c r="M4459" s="4">
        <f>+TablaVentas[[#This Row],[Cantidad]]*TablaVentas[[#This Row],[Precio_unitario]]*(1-TablaVentas[[#This Row],[Descuento]])</f>
        <v>1845</v>
      </c>
    </row>
    <row r="4460" spans="1:13" x14ac:dyDescent="0.25">
      <c r="A4460" t="s">
        <v>4530</v>
      </c>
      <c r="B4460">
        <v>45914</v>
      </c>
      <c r="C4460" t="s">
        <v>47</v>
      </c>
      <c r="D4460" t="s">
        <v>64</v>
      </c>
      <c r="E4460" t="s">
        <v>17</v>
      </c>
      <c r="F4460" t="s">
        <v>18</v>
      </c>
      <c r="G4460">
        <v>17</v>
      </c>
      <c r="H4460" s="4">
        <v>1200</v>
      </c>
      <c r="I4460" s="3">
        <v>0.3</v>
      </c>
      <c r="J4460" t="s">
        <v>70</v>
      </c>
      <c r="K4460" t="s">
        <v>58</v>
      </c>
      <c r="L4460" t="s">
        <v>30</v>
      </c>
      <c r="M4460" s="4">
        <f>+TablaVentas[[#This Row],[Cantidad]]*TablaVentas[[#This Row],[Precio_unitario]]*(1-TablaVentas[[#This Row],[Descuento]])</f>
        <v>14280</v>
      </c>
    </row>
    <row r="4461" spans="1:13" x14ac:dyDescent="0.25">
      <c r="A4461" t="s">
        <v>4531</v>
      </c>
      <c r="B4461">
        <v>45739</v>
      </c>
      <c r="C4461" t="s">
        <v>46</v>
      </c>
      <c r="D4461" t="s">
        <v>66</v>
      </c>
      <c r="E4461" t="s">
        <v>20</v>
      </c>
      <c r="F4461" t="s">
        <v>21</v>
      </c>
      <c r="G4461">
        <v>7</v>
      </c>
      <c r="H4461" s="4">
        <v>800</v>
      </c>
      <c r="I4461" s="3">
        <v>0.2</v>
      </c>
      <c r="J4461" t="s">
        <v>70</v>
      </c>
      <c r="K4461" t="s">
        <v>61</v>
      </c>
      <c r="L4461" t="s">
        <v>56</v>
      </c>
      <c r="M4461" s="4">
        <f>+TablaVentas[[#This Row],[Cantidad]]*TablaVentas[[#This Row],[Precio_unitario]]*(1-TablaVentas[[#This Row],[Descuento]])</f>
        <v>4480</v>
      </c>
    </row>
    <row r="4462" spans="1:13" x14ac:dyDescent="0.25">
      <c r="A4462" t="s">
        <v>4532</v>
      </c>
      <c r="B4462">
        <v>45911</v>
      </c>
      <c r="C4462" t="s">
        <v>46</v>
      </c>
      <c r="D4462" t="s">
        <v>65</v>
      </c>
      <c r="E4462" t="s">
        <v>19</v>
      </c>
      <c r="F4462" t="s">
        <v>16</v>
      </c>
      <c r="G4462">
        <v>39</v>
      </c>
      <c r="H4462" s="4">
        <v>200</v>
      </c>
      <c r="I4462" s="3">
        <v>0.1</v>
      </c>
      <c r="J4462" t="s">
        <v>70</v>
      </c>
      <c r="K4462" t="s">
        <v>61</v>
      </c>
      <c r="L4462" t="s">
        <v>56</v>
      </c>
      <c r="M4462" s="4">
        <f>+TablaVentas[[#This Row],[Cantidad]]*TablaVentas[[#This Row],[Precio_unitario]]*(1-TablaVentas[[#This Row],[Descuento]])</f>
        <v>7020</v>
      </c>
    </row>
    <row r="4463" spans="1:13" x14ac:dyDescent="0.25">
      <c r="A4463" t="s">
        <v>4533</v>
      </c>
      <c r="B4463">
        <v>45935</v>
      </c>
      <c r="C4463" t="s">
        <v>48</v>
      </c>
      <c r="D4463" t="s">
        <v>63</v>
      </c>
      <c r="E4463" t="s">
        <v>15</v>
      </c>
      <c r="F4463" t="s">
        <v>16</v>
      </c>
      <c r="G4463">
        <v>25</v>
      </c>
      <c r="H4463" s="4">
        <v>50</v>
      </c>
      <c r="I4463" s="3">
        <v>0.1</v>
      </c>
      <c r="J4463" t="s">
        <v>74</v>
      </c>
      <c r="K4463" t="s">
        <v>60</v>
      </c>
      <c r="L4463" t="s">
        <v>37</v>
      </c>
      <c r="M4463" s="4">
        <f>+TablaVentas[[#This Row],[Cantidad]]*TablaVentas[[#This Row],[Precio_unitario]]*(1-TablaVentas[[#This Row],[Descuento]])</f>
        <v>1125</v>
      </c>
    </row>
    <row r="4464" spans="1:13" x14ac:dyDescent="0.25">
      <c r="A4464" t="s">
        <v>4534</v>
      </c>
      <c r="B4464">
        <v>45748</v>
      </c>
      <c r="C4464" t="s">
        <v>45</v>
      </c>
      <c r="D4464" t="s">
        <v>63</v>
      </c>
      <c r="E4464" t="s">
        <v>15</v>
      </c>
      <c r="F4464" t="s">
        <v>16</v>
      </c>
      <c r="G4464">
        <v>23</v>
      </c>
      <c r="H4464" s="4">
        <v>50</v>
      </c>
      <c r="I4464" s="3">
        <v>0.1</v>
      </c>
      <c r="J4464" t="s">
        <v>70</v>
      </c>
      <c r="K4464" t="s">
        <v>59</v>
      </c>
      <c r="L4464" t="s">
        <v>34</v>
      </c>
      <c r="M4464" s="4">
        <f>+TablaVentas[[#This Row],[Cantidad]]*TablaVentas[[#This Row],[Precio_unitario]]*(1-TablaVentas[[#This Row],[Descuento]])</f>
        <v>1035</v>
      </c>
    </row>
    <row r="4465" spans="1:13" x14ac:dyDescent="0.25">
      <c r="A4465" t="s">
        <v>4535</v>
      </c>
      <c r="B4465">
        <v>45925</v>
      </c>
      <c r="C4465" t="s">
        <v>46</v>
      </c>
      <c r="D4465" t="s">
        <v>65</v>
      </c>
      <c r="E4465" t="s">
        <v>19</v>
      </c>
      <c r="F4465" t="s">
        <v>16</v>
      </c>
      <c r="G4465">
        <v>25</v>
      </c>
      <c r="H4465" s="4">
        <v>200</v>
      </c>
      <c r="I4465" s="3">
        <v>0.1</v>
      </c>
      <c r="J4465" t="s">
        <v>70</v>
      </c>
      <c r="K4465" t="s">
        <v>58</v>
      </c>
      <c r="L4465" t="s">
        <v>30</v>
      </c>
      <c r="M4465" s="4">
        <f>+TablaVentas[[#This Row],[Cantidad]]*TablaVentas[[#This Row],[Precio_unitario]]*(1-TablaVentas[[#This Row],[Descuento]])</f>
        <v>4500</v>
      </c>
    </row>
    <row r="4466" spans="1:13" x14ac:dyDescent="0.25">
      <c r="A4466" t="s">
        <v>4536</v>
      </c>
      <c r="B4466">
        <v>45733</v>
      </c>
      <c r="C4466" t="s">
        <v>48</v>
      </c>
      <c r="D4466" t="s">
        <v>66</v>
      </c>
      <c r="E4466" t="s">
        <v>20</v>
      </c>
      <c r="F4466" t="s">
        <v>21</v>
      </c>
      <c r="G4466">
        <v>11</v>
      </c>
      <c r="H4466" s="4">
        <v>800</v>
      </c>
      <c r="I4466" s="3">
        <v>0.2</v>
      </c>
      <c r="J4466" t="s">
        <v>70</v>
      </c>
      <c r="K4466" t="s">
        <v>58</v>
      </c>
      <c r="L4466" t="s">
        <v>30</v>
      </c>
      <c r="M4466" s="4">
        <f>+TablaVentas[[#This Row],[Cantidad]]*TablaVentas[[#This Row],[Precio_unitario]]*(1-TablaVentas[[#This Row],[Descuento]])</f>
        <v>7040</v>
      </c>
    </row>
    <row r="4467" spans="1:13" x14ac:dyDescent="0.25">
      <c r="A4467" t="s">
        <v>4537</v>
      </c>
      <c r="B4467">
        <v>45924</v>
      </c>
      <c r="C4467" t="s">
        <v>47</v>
      </c>
      <c r="D4467" t="s">
        <v>63</v>
      </c>
      <c r="E4467" t="s">
        <v>15</v>
      </c>
      <c r="F4467" t="s">
        <v>16</v>
      </c>
      <c r="G4467">
        <v>25</v>
      </c>
      <c r="H4467" s="4">
        <v>50</v>
      </c>
      <c r="I4467" s="3">
        <v>0.1</v>
      </c>
      <c r="J4467" t="s">
        <v>72</v>
      </c>
      <c r="K4467" t="s">
        <v>62</v>
      </c>
      <c r="L4467" t="s">
        <v>57</v>
      </c>
      <c r="M4467" s="4">
        <f>+TablaVentas[[#This Row],[Cantidad]]*TablaVentas[[#This Row],[Precio_unitario]]*(1-TablaVentas[[#This Row],[Descuento]])</f>
        <v>1125</v>
      </c>
    </row>
    <row r="4468" spans="1:13" x14ac:dyDescent="0.25">
      <c r="A4468" t="s">
        <v>4538</v>
      </c>
      <c r="B4468">
        <v>46021</v>
      </c>
      <c r="C4468" t="s">
        <v>45</v>
      </c>
      <c r="D4468" t="s">
        <v>66</v>
      </c>
      <c r="E4468" t="s">
        <v>20</v>
      </c>
      <c r="F4468" t="s">
        <v>21</v>
      </c>
      <c r="G4468">
        <v>26</v>
      </c>
      <c r="H4468" s="4">
        <v>800</v>
      </c>
      <c r="I4468" s="3">
        <v>0.2</v>
      </c>
      <c r="J4468" t="s">
        <v>74</v>
      </c>
      <c r="K4468" t="s">
        <v>61</v>
      </c>
      <c r="L4468" t="s">
        <v>56</v>
      </c>
      <c r="M4468" s="4">
        <f>+TablaVentas[[#This Row],[Cantidad]]*TablaVentas[[#This Row],[Precio_unitario]]*(1-TablaVentas[[#This Row],[Descuento]])</f>
        <v>16640</v>
      </c>
    </row>
    <row r="4469" spans="1:13" x14ac:dyDescent="0.25">
      <c r="A4469" t="s">
        <v>4539</v>
      </c>
      <c r="B4469">
        <v>45913</v>
      </c>
      <c r="C4469" t="s">
        <v>47</v>
      </c>
      <c r="D4469" t="s">
        <v>64</v>
      </c>
      <c r="E4469" t="s">
        <v>17</v>
      </c>
      <c r="F4469" t="s">
        <v>18</v>
      </c>
      <c r="G4469">
        <v>31</v>
      </c>
      <c r="H4469" s="4">
        <v>1200</v>
      </c>
      <c r="I4469" s="3">
        <v>0.3</v>
      </c>
      <c r="J4469" t="s">
        <v>74</v>
      </c>
      <c r="K4469" t="s">
        <v>62</v>
      </c>
      <c r="L4469" t="s">
        <v>57</v>
      </c>
      <c r="M4469" s="4">
        <f>+TablaVentas[[#This Row],[Cantidad]]*TablaVentas[[#This Row],[Precio_unitario]]*(1-TablaVentas[[#This Row],[Descuento]])</f>
        <v>26040</v>
      </c>
    </row>
    <row r="4470" spans="1:13" x14ac:dyDescent="0.25">
      <c r="A4470" t="s">
        <v>4540</v>
      </c>
      <c r="B4470">
        <v>45984</v>
      </c>
      <c r="C4470" t="s">
        <v>46</v>
      </c>
      <c r="D4470" t="s">
        <v>66</v>
      </c>
      <c r="E4470" t="s">
        <v>20</v>
      </c>
      <c r="F4470" t="s">
        <v>21</v>
      </c>
      <c r="G4470">
        <v>43</v>
      </c>
      <c r="H4470" s="4">
        <v>800</v>
      </c>
      <c r="I4470" s="3">
        <v>0.2</v>
      </c>
      <c r="J4470" t="s">
        <v>70</v>
      </c>
      <c r="K4470" t="s">
        <v>59</v>
      </c>
      <c r="L4470" t="s">
        <v>34</v>
      </c>
      <c r="M4470" s="4">
        <f>+TablaVentas[[#This Row],[Cantidad]]*TablaVentas[[#This Row],[Precio_unitario]]*(1-TablaVentas[[#This Row],[Descuento]])</f>
        <v>27520</v>
      </c>
    </row>
    <row r="4471" spans="1:13" x14ac:dyDescent="0.25">
      <c r="A4471" t="s">
        <v>4541</v>
      </c>
      <c r="B4471">
        <v>45895</v>
      </c>
      <c r="C4471" t="s">
        <v>48</v>
      </c>
      <c r="D4471" t="s">
        <v>66</v>
      </c>
      <c r="E4471" t="s">
        <v>20</v>
      </c>
      <c r="F4471" t="s">
        <v>21</v>
      </c>
      <c r="G4471">
        <v>28</v>
      </c>
      <c r="H4471" s="4">
        <v>800</v>
      </c>
      <c r="I4471" s="3">
        <v>0.2</v>
      </c>
      <c r="J4471" t="s">
        <v>70</v>
      </c>
      <c r="K4471" t="s">
        <v>58</v>
      </c>
      <c r="L4471" t="s">
        <v>30</v>
      </c>
      <c r="M4471" s="4">
        <f>+TablaVentas[[#This Row],[Cantidad]]*TablaVentas[[#This Row],[Precio_unitario]]*(1-TablaVentas[[#This Row],[Descuento]])</f>
        <v>17920</v>
      </c>
    </row>
    <row r="4472" spans="1:13" x14ac:dyDescent="0.25">
      <c r="A4472" t="s">
        <v>4542</v>
      </c>
      <c r="B4472">
        <v>45812</v>
      </c>
      <c r="C4472" t="s">
        <v>47</v>
      </c>
      <c r="D4472" t="s">
        <v>65</v>
      </c>
      <c r="E4472" t="s">
        <v>19</v>
      </c>
      <c r="F4472" t="s">
        <v>16</v>
      </c>
      <c r="G4472">
        <v>32</v>
      </c>
      <c r="H4472" s="4">
        <v>200</v>
      </c>
      <c r="I4472" s="3">
        <v>0.1</v>
      </c>
      <c r="J4472" t="s">
        <v>72</v>
      </c>
      <c r="K4472" t="s">
        <v>60</v>
      </c>
      <c r="L4472" t="s">
        <v>37</v>
      </c>
      <c r="M4472" s="4">
        <f>+TablaVentas[[#This Row],[Cantidad]]*TablaVentas[[#This Row],[Precio_unitario]]*(1-TablaVentas[[#This Row],[Descuento]])</f>
        <v>5760</v>
      </c>
    </row>
    <row r="4473" spans="1:13" x14ac:dyDescent="0.25">
      <c r="A4473" t="s">
        <v>4543</v>
      </c>
      <c r="B4473">
        <v>46019</v>
      </c>
      <c r="C4473" t="s">
        <v>46</v>
      </c>
      <c r="D4473" t="s">
        <v>65</v>
      </c>
      <c r="E4473" t="s">
        <v>19</v>
      </c>
      <c r="F4473" t="s">
        <v>16</v>
      </c>
      <c r="G4473">
        <v>8</v>
      </c>
      <c r="H4473" s="4">
        <v>200</v>
      </c>
      <c r="I4473" s="3">
        <v>0.1</v>
      </c>
      <c r="J4473" t="s">
        <v>74</v>
      </c>
      <c r="K4473" t="s">
        <v>61</v>
      </c>
      <c r="L4473" t="s">
        <v>56</v>
      </c>
      <c r="M4473" s="4">
        <f>+TablaVentas[[#This Row],[Cantidad]]*TablaVentas[[#This Row],[Precio_unitario]]*(1-TablaVentas[[#This Row],[Descuento]])</f>
        <v>1440</v>
      </c>
    </row>
    <row r="4474" spans="1:13" x14ac:dyDescent="0.25">
      <c r="A4474" t="s">
        <v>4544</v>
      </c>
      <c r="B4474">
        <v>45661</v>
      </c>
      <c r="C4474" t="s">
        <v>45</v>
      </c>
      <c r="D4474" t="s">
        <v>63</v>
      </c>
      <c r="E4474" t="s">
        <v>15</v>
      </c>
      <c r="F4474" t="s">
        <v>16</v>
      </c>
      <c r="G4474">
        <v>30</v>
      </c>
      <c r="H4474" s="4">
        <v>50</v>
      </c>
      <c r="I4474" s="3">
        <v>0.1</v>
      </c>
      <c r="J4474" t="s">
        <v>70</v>
      </c>
      <c r="K4474" t="s">
        <v>60</v>
      </c>
      <c r="L4474" t="s">
        <v>37</v>
      </c>
      <c r="M4474" s="4">
        <f>+TablaVentas[[#This Row],[Cantidad]]*TablaVentas[[#This Row],[Precio_unitario]]*(1-TablaVentas[[#This Row],[Descuento]])</f>
        <v>1350</v>
      </c>
    </row>
    <row r="4475" spans="1:13" x14ac:dyDescent="0.25">
      <c r="A4475" t="s">
        <v>4545</v>
      </c>
      <c r="B4475">
        <v>45806</v>
      </c>
      <c r="C4475" t="s">
        <v>45</v>
      </c>
      <c r="D4475" t="s">
        <v>63</v>
      </c>
      <c r="E4475" t="s">
        <v>15</v>
      </c>
      <c r="F4475" t="s">
        <v>16</v>
      </c>
      <c r="G4475">
        <v>10</v>
      </c>
      <c r="H4475" s="4">
        <v>50</v>
      </c>
      <c r="I4475" s="3">
        <v>0.1</v>
      </c>
      <c r="J4475" t="s">
        <v>70</v>
      </c>
      <c r="K4475" t="s">
        <v>61</v>
      </c>
      <c r="L4475" t="s">
        <v>56</v>
      </c>
      <c r="M4475" s="4">
        <f>+TablaVentas[[#This Row],[Cantidad]]*TablaVentas[[#This Row],[Precio_unitario]]*(1-TablaVentas[[#This Row],[Descuento]])</f>
        <v>450</v>
      </c>
    </row>
    <row r="4476" spans="1:13" x14ac:dyDescent="0.25">
      <c r="A4476" t="s">
        <v>4546</v>
      </c>
      <c r="B4476">
        <v>45842</v>
      </c>
      <c r="C4476" t="s">
        <v>47</v>
      </c>
      <c r="D4476" t="s">
        <v>65</v>
      </c>
      <c r="E4476" t="s">
        <v>19</v>
      </c>
      <c r="F4476" t="s">
        <v>16</v>
      </c>
      <c r="G4476">
        <v>19</v>
      </c>
      <c r="H4476" s="4">
        <v>200</v>
      </c>
      <c r="I4476" s="3">
        <v>0.1</v>
      </c>
      <c r="J4476" t="s">
        <v>74</v>
      </c>
      <c r="K4476" t="s">
        <v>60</v>
      </c>
      <c r="L4476" t="s">
        <v>37</v>
      </c>
      <c r="M4476" s="4">
        <f>+TablaVentas[[#This Row],[Cantidad]]*TablaVentas[[#This Row],[Precio_unitario]]*(1-TablaVentas[[#This Row],[Descuento]])</f>
        <v>3420</v>
      </c>
    </row>
    <row r="4477" spans="1:13" x14ac:dyDescent="0.25">
      <c r="A4477" t="s">
        <v>4547</v>
      </c>
      <c r="B4477">
        <v>45811</v>
      </c>
      <c r="C4477" t="s">
        <v>48</v>
      </c>
      <c r="D4477" t="s">
        <v>65</v>
      </c>
      <c r="E4477" t="s">
        <v>19</v>
      </c>
      <c r="F4477" t="s">
        <v>16</v>
      </c>
      <c r="G4477">
        <v>17</v>
      </c>
      <c r="H4477" s="4">
        <v>200</v>
      </c>
      <c r="I4477" s="3">
        <v>0.1</v>
      </c>
      <c r="J4477" t="s">
        <v>74</v>
      </c>
      <c r="K4477" t="s">
        <v>58</v>
      </c>
      <c r="L4477" t="s">
        <v>30</v>
      </c>
      <c r="M4477" s="4">
        <f>+TablaVentas[[#This Row],[Cantidad]]*TablaVentas[[#This Row],[Precio_unitario]]*(1-TablaVentas[[#This Row],[Descuento]])</f>
        <v>3060</v>
      </c>
    </row>
    <row r="4478" spans="1:13" x14ac:dyDescent="0.25">
      <c r="A4478" t="s">
        <v>4548</v>
      </c>
      <c r="B4478">
        <v>46003</v>
      </c>
      <c r="C4478" t="s">
        <v>47</v>
      </c>
      <c r="D4478" t="s">
        <v>64</v>
      </c>
      <c r="E4478" t="s">
        <v>17</v>
      </c>
      <c r="F4478" t="s">
        <v>18</v>
      </c>
      <c r="G4478">
        <v>24</v>
      </c>
      <c r="H4478" s="4">
        <v>1200</v>
      </c>
      <c r="I4478" s="3">
        <v>0.3</v>
      </c>
      <c r="J4478" t="s">
        <v>74</v>
      </c>
      <c r="K4478" t="s">
        <v>58</v>
      </c>
      <c r="L4478" t="s">
        <v>30</v>
      </c>
      <c r="M4478" s="4">
        <f>+TablaVentas[[#This Row],[Cantidad]]*TablaVentas[[#This Row],[Precio_unitario]]*(1-TablaVentas[[#This Row],[Descuento]])</f>
        <v>20160</v>
      </c>
    </row>
    <row r="4479" spans="1:13" x14ac:dyDescent="0.25">
      <c r="A4479" t="s">
        <v>4549</v>
      </c>
      <c r="B4479">
        <v>45766</v>
      </c>
      <c r="C4479" t="s">
        <v>47</v>
      </c>
      <c r="D4479" t="s">
        <v>66</v>
      </c>
      <c r="E4479" t="s">
        <v>20</v>
      </c>
      <c r="F4479" t="s">
        <v>21</v>
      </c>
      <c r="G4479">
        <v>31</v>
      </c>
      <c r="H4479" s="4">
        <v>800</v>
      </c>
      <c r="I4479" s="3">
        <v>0.2</v>
      </c>
      <c r="J4479" t="s">
        <v>72</v>
      </c>
      <c r="K4479" t="s">
        <v>62</v>
      </c>
      <c r="L4479" t="s">
        <v>57</v>
      </c>
      <c r="M4479" s="4">
        <f>+TablaVentas[[#This Row],[Cantidad]]*TablaVentas[[#This Row],[Precio_unitario]]*(1-TablaVentas[[#This Row],[Descuento]])</f>
        <v>19840</v>
      </c>
    </row>
    <row r="4480" spans="1:13" x14ac:dyDescent="0.25">
      <c r="A4480" t="s">
        <v>4550</v>
      </c>
      <c r="B4480">
        <v>46009</v>
      </c>
      <c r="C4480" t="s">
        <v>48</v>
      </c>
      <c r="D4480" t="s">
        <v>64</v>
      </c>
      <c r="E4480" t="s">
        <v>17</v>
      </c>
      <c r="F4480" t="s">
        <v>18</v>
      </c>
      <c r="G4480">
        <v>22</v>
      </c>
      <c r="H4480" s="4">
        <v>1200</v>
      </c>
      <c r="I4480" s="3">
        <v>0.3</v>
      </c>
      <c r="J4480" t="s">
        <v>74</v>
      </c>
      <c r="K4480" t="s">
        <v>58</v>
      </c>
      <c r="L4480" t="s">
        <v>30</v>
      </c>
      <c r="M4480" s="4">
        <f>+TablaVentas[[#This Row],[Cantidad]]*TablaVentas[[#This Row],[Precio_unitario]]*(1-TablaVentas[[#This Row],[Descuento]])</f>
        <v>18480</v>
      </c>
    </row>
    <row r="4481" spans="1:13" x14ac:dyDescent="0.25">
      <c r="A4481" t="s">
        <v>4551</v>
      </c>
      <c r="B4481">
        <v>45745</v>
      </c>
      <c r="C4481" t="s">
        <v>48</v>
      </c>
      <c r="D4481" t="s">
        <v>66</v>
      </c>
      <c r="E4481" t="s">
        <v>20</v>
      </c>
      <c r="F4481" t="s">
        <v>21</v>
      </c>
      <c r="G4481">
        <v>10</v>
      </c>
      <c r="H4481" s="4">
        <v>800</v>
      </c>
      <c r="I4481" s="3">
        <v>0.2</v>
      </c>
      <c r="J4481" t="s">
        <v>72</v>
      </c>
      <c r="K4481" t="s">
        <v>62</v>
      </c>
      <c r="L4481" t="s">
        <v>57</v>
      </c>
      <c r="M4481" s="4">
        <f>+TablaVentas[[#This Row],[Cantidad]]*TablaVentas[[#This Row],[Precio_unitario]]*(1-TablaVentas[[#This Row],[Descuento]])</f>
        <v>6400</v>
      </c>
    </row>
    <row r="4482" spans="1:13" x14ac:dyDescent="0.25">
      <c r="A4482" t="s">
        <v>4552</v>
      </c>
      <c r="B4482">
        <v>45735</v>
      </c>
      <c r="C4482" t="s">
        <v>48</v>
      </c>
      <c r="D4482" t="s">
        <v>66</v>
      </c>
      <c r="E4482" t="s">
        <v>20</v>
      </c>
      <c r="F4482" t="s">
        <v>21</v>
      </c>
      <c r="G4482">
        <v>40</v>
      </c>
      <c r="H4482" s="4">
        <v>800</v>
      </c>
      <c r="I4482" s="3">
        <v>0.2</v>
      </c>
      <c r="J4482" t="s">
        <v>74</v>
      </c>
      <c r="K4482" t="s">
        <v>61</v>
      </c>
      <c r="L4482" t="s">
        <v>56</v>
      </c>
      <c r="M4482" s="4">
        <f>+TablaVentas[[#This Row],[Cantidad]]*TablaVentas[[#This Row],[Precio_unitario]]*(1-TablaVentas[[#This Row],[Descuento]])</f>
        <v>25600</v>
      </c>
    </row>
    <row r="4483" spans="1:13" x14ac:dyDescent="0.25">
      <c r="A4483" t="s">
        <v>4553</v>
      </c>
      <c r="B4483">
        <v>45885</v>
      </c>
      <c r="C4483" t="s">
        <v>46</v>
      </c>
      <c r="D4483" t="s">
        <v>65</v>
      </c>
      <c r="E4483" t="s">
        <v>19</v>
      </c>
      <c r="F4483" t="s">
        <v>16</v>
      </c>
      <c r="G4483">
        <v>5</v>
      </c>
      <c r="H4483" s="4">
        <v>200</v>
      </c>
      <c r="I4483" s="3">
        <v>0.1</v>
      </c>
      <c r="J4483" t="s">
        <v>74</v>
      </c>
      <c r="K4483" t="s">
        <v>62</v>
      </c>
      <c r="L4483" t="s">
        <v>57</v>
      </c>
      <c r="M4483" s="4">
        <f>+TablaVentas[[#This Row],[Cantidad]]*TablaVentas[[#This Row],[Precio_unitario]]*(1-TablaVentas[[#This Row],[Descuento]])</f>
        <v>900</v>
      </c>
    </row>
    <row r="4484" spans="1:13" x14ac:dyDescent="0.25">
      <c r="A4484" t="s">
        <v>4554</v>
      </c>
      <c r="B4484">
        <v>45739</v>
      </c>
      <c r="C4484" t="s">
        <v>47</v>
      </c>
      <c r="D4484" t="s">
        <v>64</v>
      </c>
      <c r="E4484" t="s">
        <v>17</v>
      </c>
      <c r="F4484" t="s">
        <v>18</v>
      </c>
      <c r="G4484">
        <v>38</v>
      </c>
      <c r="H4484" s="4">
        <v>1200</v>
      </c>
      <c r="I4484" s="3">
        <v>0.3</v>
      </c>
      <c r="J4484" t="s">
        <v>70</v>
      </c>
      <c r="K4484" t="s">
        <v>62</v>
      </c>
      <c r="L4484" t="s">
        <v>57</v>
      </c>
      <c r="M4484" s="4">
        <f>+TablaVentas[[#This Row],[Cantidad]]*TablaVentas[[#This Row],[Precio_unitario]]*(1-TablaVentas[[#This Row],[Descuento]])</f>
        <v>31919.999999999996</v>
      </c>
    </row>
    <row r="4485" spans="1:13" x14ac:dyDescent="0.25">
      <c r="A4485" t="s">
        <v>4555</v>
      </c>
      <c r="B4485">
        <v>45782</v>
      </c>
      <c r="C4485" t="s">
        <v>46</v>
      </c>
      <c r="D4485" t="s">
        <v>63</v>
      </c>
      <c r="E4485" t="s">
        <v>15</v>
      </c>
      <c r="F4485" t="s">
        <v>16</v>
      </c>
      <c r="G4485">
        <v>37</v>
      </c>
      <c r="H4485" s="4">
        <v>50</v>
      </c>
      <c r="I4485" s="3">
        <v>0.1</v>
      </c>
      <c r="J4485" t="s">
        <v>70</v>
      </c>
      <c r="K4485" t="s">
        <v>58</v>
      </c>
      <c r="L4485" t="s">
        <v>30</v>
      </c>
      <c r="M4485" s="4">
        <f>+TablaVentas[[#This Row],[Cantidad]]*TablaVentas[[#This Row],[Precio_unitario]]*(1-TablaVentas[[#This Row],[Descuento]])</f>
        <v>1665</v>
      </c>
    </row>
    <row r="4486" spans="1:13" x14ac:dyDescent="0.25">
      <c r="A4486" t="s">
        <v>4556</v>
      </c>
      <c r="B4486">
        <v>45658</v>
      </c>
      <c r="C4486" t="s">
        <v>48</v>
      </c>
      <c r="D4486" t="s">
        <v>65</v>
      </c>
      <c r="E4486" t="s">
        <v>19</v>
      </c>
      <c r="F4486" t="s">
        <v>16</v>
      </c>
      <c r="G4486">
        <v>7</v>
      </c>
      <c r="H4486" s="4">
        <v>200</v>
      </c>
      <c r="I4486" s="3">
        <v>0.1</v>
      </c>
      <c r="J4486" t="s">
        <v>70</v>
      </c>
      <c r="K4486" t="s">
        <v>59</v>
      </c>
      <c r="L4486" t="s">
        <v>34</v>
      </c>
      <c r="M4486" s="4">
        <f>+TablaVentas[[#This Row],[Cantidad]]*TablaVentas[[#This Row],[Precio_unitario]]*(1-TablaVentas[[#This Row],[Descuento]])</f>
        <v>1260</v>
      </c>
    </row>
    <row r="4487" spans="1:13" x14ac:dyDescent="0.25">
      <c r="A4487" t="s">
        <v>4557</v>
      </c>
      <c r="B4487">
        <v>45909</v>
      </c>
      <c r="C4487" t="s">
        <v>47</v>
      </c>
      <c r="D4487" t="s">
        <v>66</v>
      </c>
      <c r="E4487" t="s">
        <v>20</v>
      </c>
      <c r="F4487" t="s">
        <v>21</v>
      </c>
      <c r="G4487">
        <v>30</v>
      </c>
      <c r="H4487" s="4">
        <v>800</v>
      </c>
      <c r="I4487" s="3">
        <v>0.2</v>
      </c>
      <c r="J4487" t="s">
        <v>74</v>
      </c>
      <c r="K4487" t="s">
        <v>61</v>
      </c>
      <c r="L4487" t="s">
        <v>56</v>
      </c>
      <c r="M4487" s="4">
        <f>+TablaVentas[[#This Row],[Cantidad]]*TablaVentas[[#This Row],[Precio_unitario]]*(1-TablaVentas[[#This Row],[Descuento]])</f>
        <v>19200</v>
      </c>
    </row>
    <row r="4488" spans="1:13" x14ac:dyDescent="0.25">
      <c r="A4488" t="s">
        <v>4558</v>
      </c>
      <c r="B4488">
        <v>45742</v>
      </c>
      <c r="C4488" t="s">
        <v>47</v>
      </c>
      <c r="D4488" t="s">
        <v>66</v>
      </c>
      <c r="E4488" t="s">
        <v>20</v>
      </c>
      <c r="F4488" t="s">
        <v>21</v>
      </c>
      <c r="G4488">
        <v>11</v>
      </c>
      <c r="H4488" s="4">
        <v>800</v>
      </c>
      <c r="I4488" s="3">
        <v>0.2</v>
      </c>
      <c r="J4488" t="s">
        <v>74</v>
      </c>
      <c r="K4488" t="s">
        <v>59</v>
      </c>
      <c r="L4488" t="s">
        <v>34</v>
      </c>
      <c r="M4488" s="4">
        <f>+TablaVentas[[#This Row],[Cantidad]]*TablaVentas[[#This Row],[Precio_unitario]]*(1-TablaVentas[[#This Row],[Descuento]])</f>
        <v>7040</v>
      </c>
    </row>
    <row r="4489" spans="1:13" x14ac:dyDescent="0.25">
      <c r="A4489" t="s">
        <v>4559</v>
      </c>
      <c r="B4489">
        <v>45892</v>
      </c>
      <c r="C4489" t="s">
        <v>45</v>
      </c>
      <c r="D4489" t="s">
        <v>63</v>
      </c>
      <c r="E4489" t="s">
        <v>15</v>
      </c>
      <c r="F4489" t="s">
        <v>16</v>
      </c>
      <c r="G4489">
        <v>8</v>
      </c>
      <c r="H4489" s="4">
        <v>50</v>
      </c>
      <c r="I4489" s="3">
        <v>0.1</v>
      </c>
      <c r="J4489" t="s">
        <v>72</v>
      </c>
      <c r="K4489" t="s">
        <v>58</v>
      </c>
      <c r="L4489" t="s">
        <v>30</v>
      </c>
      <c r="M4489" s="4">
        <f>+TablaVentas[[#This Row],[Cantidad]]*TablaVentas[[#This Row],[Precio_unitario]]*(1-TablaVentas[[#This Row],[Descuento]])</f>
        <v>360</v>
      </c>
    </row>
    <row r="4490" spans="1:13" x14ac:dyDescent="0.25">
      <c r="A4490" t="s">
        <v>4560</v>
      </c>
      <c r="B4490">
        <v>45873</v>
      </c>
      <c r="C4490" t="s">
        <v>47</v>
      </c>
      <c r="D4490" t="s">
        <v>63</v>
      </c>
      <c r="E4490" t="s">
        <v>15</v>
      </c>
      <c r="F4490" t="s">
        <v>16</v>
      </c>
      <c r="G4490">
        <v>24</v>
      </c>
      <c r="H4490" s="4">
        <v>50</v>
      </c>
      <c r="I4490" s="3">
        <v>0.1</v>
      </c>
      <c r="J4490" t="s">
        <v>74</v>
      </c>
      <c r="K4490" t="s">
        <v>60</v>
      </c>
      <c r="L4490" t="s">
        <v>37</v>
      </c>
      <c r="M4490" s="4">
        <f>+TablaVentas[[#This Row],[Cantidad]]*TablaVentas[[#This Row],[Precio_unitario]]*(1-TablaVentas[[#This Row],[Descuento]])</f>
        <v>1080</v>
      </c>
    </row>
    <row r="4491" spans="1:13" x14ac:dyDescent="0.25">
      <c r="A4491" t="s">
        <v>4561</v>
      </c>
      <c r="B4491">
        <v>45927</v>
      </c>
      <c r="C4491" t="s">
        <v>46</v>
      </c>
      <c r="D4491" t="s">
        <v>65</v>
      </c>
      <c r="E4491" t="s">
        <v>19</v>
      </c>
      <c r="F4491" t="s">
        <v>16</v>
      </c>
      <c r="G4491">
        <v>29</v>
      </c>
      <c r="H4491" s="4">
        <v>200</v>
      </c>
      <c r="I4491" s="3">
        <v>0.1</v>
      </c>
      <c r="J4491" t="s">
        <v>72</v>
      </c>
      <c r="K4491" t="s">
        <v>58</v>
      </c>
      <c r="L4491" t="s">
        <v>30</v>
      </c>
      <c r="M4491" s="4">
        <f>+TablaVentas[[#This Row],[Cantidad]]*TablaVentas[[#This Row],[Precio_unitario]]*(1-TablaVentas[[#This Row],[Descuento]])</f>
        <v>5220</v>
      </c>
    </row>
    <row r="4492" spans="1:13" x14ac:dyDescent="0.25">
      <c r="A4492" t="s">
        <v>4562</v>
      </c>
      <c r="B4492">
        <v>45779</v>
      </c>
      <c r="C4492" t="s">
        <v>48</v>
      </c>
      <c r="D4492" t="s">
        <v>66</v>
      </c>
      <c r="E4492" t="s">
        <v>20</v>
      </c>
      <c r="F4492" t="s">
        <v>21</v>
      </c>
      <c r="G4492">
        <v>22</v>
      </c>
      <c r="H4492" s="4">
        <v>800</v>
      </c>
      <c r="I4492" s="3">
        <v>0.2</v>
      </c>
      <c r="J4492" t="s">
        <v>72</v>
      </c>
      <c r="K4492" t="s">
        <v>62</v>
      </c>
      <c r="L4492" t="s">
        <v>57</v>
      </c>
      <c r="M4492" s="4">
        <f>+TablaVentas[[#This Row],[Cantidad]]*TablaVentas[[#This Row],[Precio_unitario]]*(1-TablaVentas[[#This Row],[Descuento]])</f>
        <v>14080</v>
      </c>
    </row>
    <row r="4493" spans="1:13" x14ac:dyDescent="0.25">
      <c r="A4493" t="s">
        <v>4563</v>
      </c>
      <c r="B4493">
        <v>46010</v>
      </c>
      <c r="C4493" t="s">
        <v>48</v>
      </c>
      <c r="D4493" t="s">
        <v>63</v>
      </c>
      <c r="E4493" t="s">
        <v>15</v>
      </c>
      <c r="F4493" t="s">
        <v>16</v>
      </c>
      <c r="G4493">
        <v>14</v>
      </c>
      <c r="H4493" s="4">
        <v>50</v>
      </c>
      <c r="I4493" s="3">
        <v>0.1</v>
      </c>
      <c r="J4493" t="s">
        <v>72</v>
      </c>
      <c r="K4493" t="s">
        <v>58</v>
      </c>
      <c r="L4493" t="s">
        <v>30</v>
      </c>
      <c r="M4493" s="4">
        <f>+TablaVentas[[#This Row],[Cantidad]]*TablaVentas[[#This Row],[Precio_unitario]]*(1-TablaVentas[[#This Row],[Descuento]])</f>
        <v>630</v>
      </c>
    </row>
    <row r="4494" spans="1:13" x14ac:dyDescent="0.25">
      <c r="A4494" t="s">
        <v>4564</v>
      </c>
      <c r="B4494">
        <v>45868</v>
      </c>
      <c r="C4494" t="s">
        <v>48</v>
      </c>
      <c r="D4494" t="s">
        <v>65</v>
      </c>
      <c r="E4494" t="s">
        <v>19</v>
      </c>
      <c r="F4494" t="s">
        <v>16</v>
      </c>
      <c r="G4494">
        <v>38</v>
      </c>
      <c r="H4494" s="4">
        <v>200</v>
      </c>
      <c r="I4494" s="3">
        <v>0.1</v>
      </c>
      <c r="J4494" t="s">
        <v>74</v>
      </c>
      <c r="K4494" t="s">
        <v>61</v>
      </c>
      <c r="L4494" t="s">
        <v>56</v>
      </c>
      <c r="M4494" s="4">
        <f>+TablaVentas[[#This Row],[Cantidad]]*TablaVentas[[#This Row],[Precio_unitario]]*(1-TablaVentas[[#This Row],[Descuento]])</f>
        <v>6840</v>
      </c>
    </row>
    <row r="4495" spans="1:13" x14ac:dyDescent="0.25">
      <c r="A4495" t="s">
        <v>4565</v>
      </c>
      <c r="B4495">
        <v>45969</v>
      </c>
      <c r="C4495" t="s">
        <v>48</v>
      </c>
      <c r="D4495" t="s">
        <v>65</v>
      </c>
      <c r="E4495" t="s">
        <v>19</v>
      </c>
      <c r="F4495" t="s">
        <v>16</v>
      </c>
      <c r="G4495">
        <v>35</v>
      </c>
      <c r="H4495" s="4">
        <v>200</v>
      </c>
      <c r="I4495" s="3">
        <v>0.1</v>
      </c>
      <c r="J4495" t="s">
        <v>70</v>
      </c>
      <c r="K4495" t="s">
        <v>62</v>
      </c>
      <c r="L4495" t="s">
        <v>57</v>
      </c>
      <c r="M4495" s="4">
        <f>+TablaVentas[[#This Row],[Cantidad]]*TablaVentas[[#This Row],[Precio_unitario]]*(1-TablaVentas[[#This Row],[Descuento]])</f>
        <v>6300</v>
      </c>
    </row>
    <row r="4496" spans="1:13" x14ac:dyDescent="0.25">
      <c r="A4496" t="s">
        <v>4566</v>
      </c>
      <c r="B4496">
        <v>45790</v>
      </c>
      <c r="C4496" t="s">
        <v>45</v>
      </c>
      <c r="D4496" t="s">
        <v>63</v>
      </c>
      <c r="E4496" t="s">
        <v>15</v>
      </c>
      <c r="F4496" t="s">
        <v>16</v>
      </c>
      <c r="G4496">
        <v>18</v>
      </c>
      <c r="H4496" s="4">
        <v>50</v>
      </c>
      <c r="I4496" s="3">
        <v>0.1</v>
      </c>
      <c r="J4496" t="s">
        <v>74</v>
      </c>
      <c r="K4496" t="s">
        <v>62</v>
      </c>
      <c r="L4496" t="s">
        <v>57</v>
      </c>
      <c r="M4496" s="4">
        <f>+TablaVentas[[#This Row],[Cantidad]]*TablaVentas[[#This Row],[Precio_unitario]]*(1-TablaVentas[[#This Row],[Descuento]])</f>
        <v>810</v>
      </c>
    </row>
    <row r="4497" spans="1:13" x14ac:dyDescent="0.25">
      <c r="A4497" t="s">
        <v>4567</v>
      </c>
      <c r="B4497">
        <v>45732</v>
      </c>
      <c r="C4497" t="s">
        <v>47</v>
      </c>
      <c r="D4497" t="s">
        <v>64</v>
      </c>
      <c r="E4497" t="s">
        <v>17</v>
      </c>
      <c r="F4497" t="s">
        <v>18</v>
      </c>
      <c r="G4497">
        <v>21</v>
      </c>
      <c r="H4497" s="4">
        <v>1200</v>
      </c>
      <c r="I4497" s="3">
        <v>0.3</v>
      </c>
      <c r="J4497" t="s">
        <v>70</v>
      </c>
      <c r="K4497" t="s">
        <v>58</v>
      </c>
      <c r="L4497" t="s">
        <v>30</v>
      </c>
      <c r="M4497" s="4">
        <f>+TablaVentas[[#This Row],[Cantidad]]*TablaVentas[[#This Row],[Precio_unitario]]*(1-TablaVentas[[#This Row],[Descuento]])</f>
        <v>17640</v>
      </c>
    </row>
    <row r="4498" spans="1:13" x14ac:dyDescent="0.25">
      <c r="A4498" t="s">
        <v>4568</v>
      </c>
      <c r="B4498">
        <v>45677</v>
      </c>
      <c r="C4498" t="s">
        <v>45</v>
      </c>
      <c r="D4498" t="s">
        <v>66</v>
      </c>
      <c r="E4498" t="s">
        <v>20</v>
      </c>
      <c r="F4498" t="s">
        <v>21</v>
      </c>
      <c r="G4498">
        <v>5</v>
      </c>
      <c r="H4498" s="4">
        <v>800</v>
      </c>
      <c r="I4498" s="3">
        <v>0.2</v>
      </c>
      <c r="J4498" t="s">
        <v>70</v>
      </c>
      <c r="K4498" t="s">
        <v>61</v>
      </c>
      <c r="L4498" t="s">
        <v>56</v>
      </c>
      <c r="M4498" s="4">
        <f>+TablaVentas[[#This Row],[Cantidad]]*TablaVentas[[#This Row],[Precio_unitario]]*(1-TablaVentas[[#This Row],[Descuento]])</f>
        <v>3200</v>
      </c>
    </row>
    <row r="4499" spans="1:13" x14ac:dyDescent="0.25">
      <c r="A4499" t="s">
        <v>4569</v>
      </c>
      <c r="B4499">
        <v>45681</v>
      </c>
      <c r="C4499" t="s">
        <v>47</v>
      </c>
      <c r="D4499" t="s">
        <v>63</v>
      </c>
      <c r="E4499" t="s">
        <v>15</v>
      </c>
      <c r="F4499" t="s">
        <v>16</v>
      </c>
      <c r="G4499">
        <v>40</v>
      </c>
      <c r="H4499" s="4">
        <v>50</v>
      </c>
      <c r="I4499" s="3">
        <v>0.1</v>
      </c>
      <c r="J4499" t="s">
        <v>72</v>
      </c>
      <c r="K4499" t="s">
        <v>59</v>
      </c>
      <c r="L4499" t="s">
        <v>34</v>
      </c>
      <c r="M4499" s="4">
        <f>+TablaVentas[[#This Row],[Cantidad]]*TablaVentas[[#This Row],[Precio_unitario]]*(1-TablaVentas[[#This Row],[Descuento]])</f>
        <v>1800</v>
      </c>
    </row>
    <row r="4500" spans="1:13" x14ac:dyDescent="0.25">
      <c r="A4500" t="s">
        <v>4570</v>
      </c>
      <c r="B4500">
        <v>45903</v>
      </c>
      <c r="C4500" t="s">
        <v>46</v>
      </c>
      <c r="D4500" t="s">
        <v>64</v>
      </c>
      <c r="E4500" t="s">
        <v>17</v>
      </c>
      <c r="F4500" t="s">
        <v>18</v>
      </c>
      <c r="G4500">
        <v>26</v>
      </c>
      <c r="H4500" s="4">
        <v>1200</v>
      </c>
      <c r="I4500" s="3">
        <v>0.3</v>
      </c>
      <c r="J4500" t="s">
        <v>72</v>
      </c>
      <c r="K4500" t="s">
        <v>60</v>
      </c>
      <c r="L4500" t="s">
        <v>37</v>
      </c>
      <c r="M4500" s="4">
        <f>+TablaVentas[[#This Row],[Cantidad]]*TablaVentas[[#This Row],[Precio_unitario]]*(1-TablaVentas[[#This Row],[Descuento]])</f>
        <v>21840</v>
      </c>
    </row>
    <row r="4501" spans="1:13" x14ac:dyDescent="0.25">
      <c r="A4501" t="s">
        <v>4571</v>
      </c>
      <c r="B4501">
        <v>45889</v>
      </c>
      <c r="C4501" t="s">
        <v>48</v>
      </c>
      <c r="D4501" t="s">
        <v>66</v>
      </c>
      <c r="E4501" t="s">
        <v>20</v>
      </c>
      <c r="F4501" t="s">
        <v>21</v>
      </c>
      <c r="G4501">
        <v>15</v>
      </c>
      <c r="H4501" s="4">
        <v>800</v>
      </c>
      <c r="I4501" s="3">
        <v>0.2</v>
      </c>
      <c r="J4501" t="s">
        <v>70</v>
      </c>
      <c r="K4501" t="s">
        <v>59</v>
      </c>
      <c r="L4501" t="s">
        <v>34</v>
      </c>
      <c r="M4501" s="4">
        <f>+TablaVentas[[#This Row],[Cantidad]]*TablaVentas[[#This Row],[Precio_unitario]]*(1-TablaVentas[[#This Row],[Descuento]])</f>
        <v>9600</v>
      </c>
    </row>
    <row r="4502" spans="1:13" x14ac:dyDescent="0.25">
      <c r="A4502" t="s">
        <v>4572</v>
      </c>
      <c r="B4502">
        <v>46018</v>
      </c>
      <c r="C4502" t="s">
        <v>47</v>
      </c>
      <c r="D4502" t="s">
        <v>66</v>
      </c>
      <c r="E4502" t="s">
        <v>20</v>
      </c>
      <c r="F4502" t="s">
        <v>21</v>
      </c>
      <c r="G4502">
        <v>37</v>
      </c>
      <c r="H4502" s="4">
        <v>800</v>
      </c>
      <c r="I4502" s="3">
        <v>0.2</v>
      </c>
      <c r="J4502" t="s">
        <v>74</v>
      </c>
      <c r="K4502" t="s">
        <v>62</v>
      </c>
      <c r="L4502" t="s">
        <v>57</v>
      </c>
      <c r="M4502" s="4">
        <f>+TablaVentas[[#This Row],[Cantidad]]*TablaVentas[[#This Row],[Precio_unitario]]*(1-TablaVentas[[#This Row],[Descuento]])</f>
        <v>23680</v>
      </c>
    </row>
    <row r="4503" spans="1:13" x14ac:dyDescent="0.25">
      <c r="A4503" t="s">
        <v>4573</v>
      </c>
      <c r="B4503">
        <v>45968</v>
      </c>
      <c r="C4503" t="s">
        <v>45</v>
      </c>
      <c r="D4503" t="s">
        <v>65</v>
      </c>
      <c r="E4503" t="s">
        <v>19</v>
      </c>
      <c r="F4503" t="s">
        <v>16</v>
      </c>
      <c r="G4503">
        <v>14</v>
      </c>
      <c r="H4503" s="4">
        <v>200</v>
      </c>
      <c r="I4503" s="3">
        <v>0.1</v>
      </c>
      <c r="J4503" t="s">
        <v>74</v>
      </c>
      <c r="K4503" t="s">
        <v>59</v>
      </c>
      <c r="L4503" t="s">
        <v>34</v>
      </c>
      <c r="M4503" s="4">
        <f>+TablaVentas[[#This Row],[Cantidad]]*TablaVentas[[#This Row],[Precio_unitario]]*(1-TablaVentas[[#This Row],[Descuento]])</f>
        <v>2520</v>
      </c>
    </row>
    <row r="4504" spans="1:13" x14ac:dyDescent="0.25">
      <c r="A4504" t="s">
        <v>4574</v>
      </c>
      <c r="B4504">
        <v>45924</v>
      </c>
      <c r="C4504" t="s">
        <v>48</v>
      </c>
      <c r="D4504" t="s">
        <v>66</v>
      </c>
      <c r="E4504" t="s">
        <v>20</v>
      </c>
      <c r="F4504" t="s">
        <v>21</v>
      </c>
      <c r="G4504">
        <v>10</v>
      </c>
      <c r="H4504" s="4">
        <v>800</v>
      </c>
      <c r="I4504" s="3">
        <v>0.2</v>
      </c>
      <c r="J4504" t="s">
        <v>70</v>
      </c>
      <c r="K4504" t="s">
        <v>62</v>
      </c>
      <c r="L4504" t="s">
        <v>57</v>
      </c>
      <c r="M4504" s="4">
        <f>+TablaVentas[[#This Row],[Cantidad]]*TablaVentas[[#This Row],[Precio_unitario]]*(1-TablaVentas[[#This Row],[Descuento]])</f>
        <v>6400</v>
      </c>
    </row>
    <row r="4505" spans="1:13" x14ac:dyDescent="0.25">
      <c r="A4505" t="s">
        <v>4575</v>
      </c>
      <c r="B4505">
        <v>45705</v>
      </c>
      <c r="C4505" t="s">
        <v>45</v>
      </c>
      <c r="D4505" t="s">
        <v>63</v>
      </c>
      <c r="E4505" t="s">
        <v>15</v>
      </c>
      <c r="F4505" t="s">
        <v>16</v>
      </c>
      <c r="G4505">
        <v>25</v>
      </c>
      <c r="H4505" s="4">
        <v>50</v>
      </c>
      <c r="I4505" s="3">
        <v>0.1</v>
      </c>
      <c r="J4505" t="s">
        <v>74</v>
      </c>
      <c r="K4505" t="s">
        <v>59</v>
      </c>
      <c r="L4505" t="s">
        <v>34</v>
      </c>
      <c r="M4505" s="4">
        <f>+TablaVentas[[#This Row],[Cantidad]]*TablaVentas[[#This Row],[Precio_unitario]]*(1-TablaVentas[[#This Row],[Descuento]])</f>
        <v>1125</v>
      </c>
    </row>
    <row r="4506" spans="1:13" x14ac:dyDescent="0.25">
      <c r="A4506" t="s">
        <v>4576</v>
      </c>
      <c r="B4506">
        <v>45810</v>
      </c>
      <c r="C4506" t="s">
        <v>48</v>
      </c>
      <c r="D4506" t="s">
        <v>63</v>
      </c>
      <c r="E4506" t="s">
        <v>15</v>
      </c>
      <c r="F4506" t="s">
        <v>16</v>
      </c>
      <c r="G4506">
        <v>10</v>
      </c>
      <c r="H4506" s="4">
        <v>50</v>
      </c>
      <c r="I4506" s="3">
        <v>0.1</v>
      </c>
      <c r="J4506" t="s">
        <v>70</v>
      </c>
      <c r="K4506" t="s">
        <v>60</v>
      </c>
      <c r="L4506" t="s">
        <v>37</v>
      </c>
      <c r="M4506" s="4">
        <f>+TablaVentas[[#This Row],[Cantidad]]*TablaVentas[[#This Row],[Precio_unitario]]*(1-TablaVentas[[#This Row],[Descuento]])</f>
        <v>450</v>
      </c>
    </row>
    <row r="4507" spans="1:13" x14ac:dyDescent="0.25">
      <c r="A4507" t="s">
        <v>4577</v>
      </c>
      <c r="B4507">
        <v>46011</v>
      </c>
      <c r="C4507" t="s">
        <v>46</v>
      </c>
      <c r="D4507" t="s">
        <v>65</v>
      </c>
      <c r="E4507" t="s">
        <v>19</v>
      </c>
      <c r="F4507" t="s">
        <v>16</v>
      </c>
      <c r="G4507">
        <v>30</v>
      </c>
      <c r="H4507" s="4">
        <v>200</v>
      </c>
      <c r="I4507" s="3">
        <v>0.1</v>
      </c>
      <c r="J4507" t="s">
        <v>70</v>
      </c>
      <c r="K4507" t="s">
        <v>62</v>
      </c>
      <c r="L4507" t="s">
        <v>57</v>
      </c>
      <c r="M4507" s="4">
        <f>+TablaVentas[[#This Row],[Cantidad]]*TablaVentas[[#This Row],[Precio_unitario]]*(1-TablaVentas[[#This Row],[Descuento]])</f>
        <v>5400</v>
      </c>
    </row>
    <row r="4508" spans="1:13" x14ac:dyDescent="0.25">
      <c r="A4508" t="s">
        <v>4578</v>
      </c>
      <c r="B4508">
        <v>45896</v>
      </c>
      <c r="C4508" t="s">
        <v>45</v>
      </c>
      <c r="D4508" t="s">
        <v>64</v>
      </c>
      <c r="E4508" t="s">
        <v>17</v>
      </c>
      <c r="F4508" t="s">
        <v>18</v>
      </c>
      <c r="G4508">
        <v>44</v>
      </c>
      <c r="H4508" s="4">
        <v>1200</v>
      </c>
      <c r="I4508" s="3">
        <v>0.3</v>
      </c>
      <c r="J4508" t="s">
        <v>70</v>
      </c>
      <c r="K4508" t="s">
        <v>59</v>
      </c>
      <c r="L4508" t="s">
        <v>34</v>
      </c>
      <c r="M4508" s="4">
        <f>+TablaVentas[[#This Row],[Cantidad]]*TablaVentas[[#This Row],[Precio_unitario]]*(1-TablaVentas[[#This Row],[Descuento]])</f>
        <v>36960</v>
      </c>
    </row>
    <row r="4509" spans="1:13" x14ac:dyDescent="0.25">
      <c r="A4509" t="s">
        <v>4579</v>
      </c>
      <c r="B4509">
        <v>45895</v>
      </c>
      <c r="C4509" t="s">
        <v>47</v>
      </c>
      <c r="D4509" t="s">
        <v>66</v>
      </c>
      <c r="E4509" t="s">
        <v>20</v>
      </c>
      <c r="F4509" t="s">
        <v>21</v>
      </c>
      <c r="G4509">
        <v>14</v>
      </c>
      <c r="H4509" s="4">
        <v>800</v>
      </c>
      <c r="I4509" s="3">
        <v>0.2</v>
      </c>
      <c r="J4509" t="s">
        <v>74</v>
      </c>
      <c r="K4509" t="s">
        <v>59</v>
      </c>
      <c r="L4509" t="s">
        <v>34</v>
      </c>
      <c r="M4509" s="4">
        <f>+TablaVentas[[#This Row],[Cantidad]]*TablaVentas[[#This Row],[Precio_unitario]]*(1-TablaVentas[[#This Row],[Descuento]])</f>
        <v>8960</v>
      </c>
    </row>
    <row r="4510" spans="1:13" x14ac:dyDescent="0.25">
      <c r="A4510" t="s">
        <v>4580</v>
      </c>
      <c r="B4510">
        <v>45813</v>
      </c>
      <c r="C4510" t="s">
        <v>47</v>
      </c>
      <c r="D4510" t="s">
        <v>63</v>
      </c>
      <c r="E4510" t="s">
        <v>15</v>
      </c>
      <c r="F4510" t="s">
        <v>16</v>
      </c>
      <c r="G4510">
        <v>19</v>
      </c>
      <c r="H4510" s="4">
        <v>50</v>
      </c>
      <c r="I4510" s="3">
        <v>0.1</v>
      </c>
      <c r="J4510" t="s">
        <v>70</v>
      </c>
      <c r="K4510" t="s">
        <v>61</v>
      </c>
      <c r="L4510" t="s">
        <v>56</v>
      </c>
      <c r="M4510" s="4">
        <f>+TablaVentas[[#This Row],[Cantidad]]*TablaVentas[[#This Row],[Precio_unitario]]*(1-TablaVentas[[#This Row],[Descuento]])</f>
        <v>855</v>
      </c>
    </row>
    <row r="4511" spans="1:13" x14ac:dyDescent="0.25">
      <c r="A4511" t="s">
        <v>4581</v>
      </c>
      <c r="B4511">
        <v>45982</v>
      </c>
      <c r="C4511" t="s">
        <v>45</v>
      </c>
      <c r="D4511" t="s">
        <v>63</v>
      </c>
      <c r="E4511" t="s">
        <v>15</v>
      </c>
      <c r="F4511" t="s">
        <v>16</v>
      </c>
      <c r="G4511">
        <v>39</v>
      </c>
      <c r="H4511" s="4">
        <v>50</v>
      </c>
      <c r="I4511" s="3">
        <v>0.1</v>
      </c>
      <c r="J4511" t="s">
        <v>74</v>
      </c>
      <c r="K4511" t="s">
        <v>60</v>
      </c>
      <c r="L4511" t="s">
        <v>37</v>
      </c>
      <c r="M4511" s="4">
        <f>+TablaVentas[[#This Row],[Cantidad]]*TablaVentas[[#This Row],[Precio_unitario]]*(1-TablaVentas[[#This Row],[Descuento]])</f>
        <v>1755</v>
      </c>
    </row>
    <row r="4512" spans="1:13" x14ac:dyDescent="0.25">
      <c r="A4512" t="s">
        <v>4582</v>
      </c>
      <c r="B4512">
        <v>45711</v>
      </c>
      <c r="C4512" t="s">
        <v>45</v>
      </c>
      <c r="D4512" t="s">
        <v>63</v>
      </c>
      <c r="E4512" t="s">
        <v>15</v>
      </c>
      <c r="F4512" t="s">
        <v>16</v>
      </c>
      <c r="G4512">
        <v>16</v>
      </c>
      <c r="H4512" s="4">
        <v>50</v>
      </c>
      <c r="I4512" s="3">
        <v>0.1</v>
      </c>
      <c r="J4512" t="s">
        <v>70</v>
      </c>
      <c r="K4512" t="s">
        <v>62</v>
      </c>
      <c r="L4512" t="s">
        <v>57</v>
      </c>
      <c r="M4512" s="4">
        <f>+TablaVentas[[#This Row],[Cantidad]]*TablaVentas[[#This Row],[Precio_unitario]]*(1-TablaVentas[[#This Row],[Descuento]])</f>
        <v>720</v>
      </c>
    </row>
    <row r="4513" spans="1:13" x14ac:dyDescent="0.25">
      <c r="A4513" t="s">
        <v>4583</v>
      </c>
      <c r="B4513">
        <v>45974</v>
      </c>
      <c r="C4513" t="s">
        <v>48</v>
      </c>
      <c r="D4513" t="s">
        <v>65</v>
      </c>
      <c r="E4513" t="s">
        <v>19</v>
      </c>
      <c r="F4513" t="s">
        <v>16</v>
      </c>
      <c r="G4513">
        <v>29</v>
      </c>
      <c r="H4513" s="4">
        <v>200</v>
      </c>
      <c r="I4513" s="3">
        <v>0.1</v>
      </c>
      <c r="J4513" t="s">
        <v>74</v>
      </c>
      <c r="K4513" t="s">
        <v>60</v>
      </c>
      <c r="L4513" t="s">
        <v>37</v>
      </c>
      <c r="M4513" s="4">
        <f>+TablaVentas[[#This Row],[Cantidad]]*TablaVentas[[#This Row],[Precio_unitario]]*(1-TablaVentas[[#This Row],[Descuento]])</f>
        <v>5220</v>
      </c>
    </row>
    <row r="4514" spans="1:13" x14ac:dyDescent="0.25">
      <c r="A4514" t="s">
        <v>4584</v>
      </c>
      <c r="B4514">
        <v>45758</v>
      </c>
      <c r="C4514" t="s">
        <v>46</v>
      </c>
      <c r="D4514" t="s">
        <v>64</v>
      </c>
      <c r="E4514" t="s">
        <v>17</v>
      </c>
      <c r="F4514" t="s">
        <v>18</v>
      </c>
      <c r="G4514">
        <v>30</v>
      </c>
      <c r="H4514" s="4">
        <v>1200</v>
      </c>
      <c r="I4514" s="3">
        <v>0.3</v>
      </c>
      <c r="J4514" t="s">
        <v>74</v>
      </c>
      <c r="K4514" t="s">
        <v>60</v>
      </c>
      <c r="L4514" t="s">
        <v>37</v>
      </c>
      <c r="M4514" s="4">
        <f>+TablaVentas[[#This Row],[Cantidad]]*TablaVentas[[#This Row],[Precio_unitario]]*(1-TablaVentas[[#This Row],[Descuento]])</f>
        <v>25200</v>
      </c>
    </row>
    <row r="4515" spans="1:13" x14ac:dyDescent="0.25">
      <c r="A4515" t="s">
        <v>4585</v>
      </c>
      <c r="B4515">
        <v>45912</v>
      </c>
      <c r="C4515" t="s">
        <v>48</v>
      </c>
      <c r="D4515" t="s">
        <v>63</v>
      </c>
      <c r="E4515" t="s">
        <v>15</v>
      </c>
      <c r="F4515" t="s">
        <v>16</v>
      </c>
      <c r="G4515">
        <v>30</v>
      </c>
      <c r="H4515" s="4">
        <v>50</v>
      </c>
      <c r="I4515" s="3">
        <v>0.1</v>
      </c>
      <c r="J4515" t="s">
        <v>72</v>
      </c>
      <c r="K4515" t="s">
        <v>61</v>
      </c>
      <c r="L4515" t="s">
        <v>56</v>
      </c>
      <c r="M4515" s="4">
        <f>+TablaVentas[[#This Row],[Cantidad]]*TablaVentas[[#This Row],[Precio_unitario]]*(1-TablaVentas[[#This Row],[Descuento]])</f>
        <v>1350</v>
      </c>
    </row>
    <row r="4516" spans="1:13" x14ac:dyDescent="0.25">
      <c r="A4516" t="s">
        <v>4586</v>
      </c>
      <c r="B4516">
        <v>45863</v>
      </c>
      <c r="C4516" t="s">
        <v>45</v>
      </c>
      <c r="D4516" t="s">
        <v>64</v>
      </c>
      <c r="E4516" t="s">
        <v>17</v>
      </c>
      <c r="F4516" t="s">
        <v>18</v>
      </c>
      <c r="G4516">
        <v>43</v>
      </c>
      <c r="H4516" s="4">
        <v>1200</v>
      </c>
      <c r="I4516" s="3">
        <v>0.3</v>
      </c>
      <c r="J4516" t="s">
        <v>70</v>
      </c>
      <c r="K4516" t="s">
        <v>59</v>
      </c>
      <c r="L4516" t="s">
        <v>34</v>
      </c>
      <c r="M4516" s="4">
        <f>+TablaVentas[[#This Row],[Cantidad]]*TablaVentas[[#This Row],[Precio_unitario]]*(1-TablaVentas[[#This Row],[Descuento]])</f>
        <v>36120</v>
      </c>
    </row>
    <row r="4517" spans="1:13" x14ac:dyDescent="0.25">
      <c r="A4517" t="s">
        <v>4587</v>
      </c>
      <c r="B4517">
        <v>45841</v>
      </c>
      <c r="C4517" t="s">
        <v>45</v>
      </c>
      <c r="D4517" t="s">
        <v>63</v>
      </c>
      <c r="E4517" t="s">
        <v>15</v>
      </c>
      <c r="F4517" t="s">
        <v>16</v>
      </c>
      <c r="G4517">
        <v>21</v>
      </c>
      <c r="H4517" s="4">
        <v>50</v>
      </c>
      <c r="I4517" s="3">
        <v>0.1</v>
      </c>
      <c r="J4517" t="s">
        <v>74</v>
      </c>
      <c r="K4517" t="s">
        <v>59</v>
      </c>
      <c r="L4517" t="s">
        <v>34</v>
      </c>
      <c r="M4517" s="4">
        <f>+TablaVentas[[#This Row],[Cantidad]]*TablaVentas[[#This Row],[Precio_unitario]]*(1-TablaVentas[[#This Row],[Descuento]])</f>
        <v>945</v>
      </c>
    </row>
    <row r="4518" spans="1:13" x14ac:dyDescent="0.25">
      <c r="A4518" t="s">
        <v>4588</v>
      </c>
      <c r="B4518">
        <v>45854</v>
      </c>
      <c r="C4518" t="s">
        <v>48</v>
      </c>
      <c r="D4518" t="s">
        <v>65</v>
      </c>
      <c r="E4518" t="s">
        <v>19</v>
      </c>
      <c r="F4518" t="s">
        <v>16</v>
      </c>
      <c r="G4518">
        <v>43</v>
      </c>
      <c r="H4518" s="4">
        <v>200</v>
      </c>
      <c r="I4518" s="3">
        <v>0.1</v>
      </c>
      <c r="J4518" t="s">
        <v>70</v>
      </c>
      <c r="K4518" t="s">
        <v>58</v>
      </c>
      <c r="L4518" t="s">
        <v>30</v>
      </c>
      <c r="M4518" s="4">
        <f>+TablaVentas[[#This Row],[Cantidad]]*TablaVentas[[#This Row],[Precio_unitario]]*(1-TablaVentas[[#This Row],[Descuento]])</f>
        <v>7740</v>
      </c>
    </row>
    <row r="4519" spans="1:13" x14ac:dyDescent="0.25">
      <c r="A4519" t="s">
        <v>4589</v>
      </c>
      <c r="B4519">
        <v>45842</v>
      </c>
      <c r="C4519" t="s">
        <v>48</v>
      </c>
      <c r="D4519" t="s">
        <v>65</v>
      </c>
      <c r="E4519" t="s">
        <v>19</v>
      </c>
      <c r="F4519" t="s">
        <v>16</v>
      </c>
      <c r="G4519">
        <v>38</v>
      </c>
      <c r="H4519" s="4">
        <v>200</v>
      </c>
      <c r="I4519" s="3">
        <v>0.1</v>
      </c>
      <c r="J4519" t="s">
        <v>74</v>
      </c>
      <c r="K4519" t="s">
        <v>62</v>
      </c>
      <c r="L4519" t="s">
        <v>57</v>
      </c>
      <c r="M4519" s="4">
        <f>+TablaVentas[[#This Row],[Cantidad]]*TablaVentas[[#This Row],[Precio_unitario]]*(1-TablaVentas[[#This Row],[Descuento]])</f>
        <v>6840</v>
      </c>
    </row>
    <row r="4520" spans="1:13" x14ac:dyDescent="0.25">
      <c r="A4520" t="s">
        <v>4590</v>
      </c>
      <c r="B4520">
        <v>45743</v>
      </c>
      <c r="C4520" t="s">
        <v>48</v>
      </c>
      <c r="D4520" t="s">
        <v>63</v>
      </c>
      <c r="E4520" t="s">
        <v>15</v>
      </c>
      <c r="F4520" t="s">
        <v>16</v>
      </c>
      <c r="G4520">
        <v>18</v>
      </c>
      <c r="H4520" s="4">
        <v>50</v>
      </c>
      <c r="I4520" s="3">
        <v>0.1</v>
      </c>
      <c r="J4520" t="s">
        <v>72</v>
      </c>
      <c r="K4520" t="s">
        <v>59</v>
      </c>
      <c r="L4520" t="s">
        <v>34</v>
      </c>
      <c r="M4520" s="4">
        <f>+TablaVentas[[#This Row],[Cantidad]]*TablaVentas[[#This Row],[Precio_unitario]]*(1-TablaVentas[[#This Row],[Descuento]])</f>
        <v>810</v>
      </c>
    </row>
    <row r="4521" spans="1:13" x14ac:dyDescent="0.25">
      <c r="A4521" t="s">
        <v>4591</v>
      </c>
      <c r="B4521">
        <v>45803</v>
      </c>
      <c r="C4521" t="s">
        <v>48</v>
      </c>
      <c r="D4521" t="s">
        <v>64</v>
      </c>
      <c r="E4521" t="s">
        <v>17</v>
      </c>
      <c r="F4521" t="s">
        <v>18</v>
      </c>
      <c r="G4521">
        <v>32</v>
      </c>
      <c r="H4521" s="4">
        <v>1200</v>
      </c>
      <c r="I4521" s="3">
        <v>0.3</v>
      </c>
      <c r="J4521" t="s">
        <v>70</v>
      </c>
      <c r="K4521" t="s">
        <v>62</v>
      </c>
      <c r="L4521" t="s">
        <v>57</v>
      </c>
      <c r="M4521" s="4">
        <f>+TablaVentas[[#This Row],[Cantidad]]*TablaVentas[[#This Row],[Precio_unitario]]*(1-TablaVentas[[#This Row],[Descuento]])</f>
        <v>26880</v>
      </c>
    </row>
    <row r="4522" spans="1:13" x14ac:dyDescent="0.25">
      <c r="A4522" t="s">
        <v>4592</v>
      </c>
      <c r="B4522">
        <v>45983</v>
      </c>
      <c r="C4522" t="s">
        <v>47</v>
      </c>
      <c r="D4522" t="s">
        <v>64</v>
      </c>
      <c r="E4522" t="s">
        <v>17</v>
      </c>
      <c r="F4522" t="s">
        <v>18</v>
      </c>
      <c r="G4522">
        <v>35</v>
      </c>
      <c r="H4522" s="4">
        <v>1200</v>
      </c>
      <c r="I4522" s="3">
        <v>0.3</v>
      </c>
      <c r="J4522" t="s">
        <v>74</v>
      </c>
      <c r="K4522" t="s">
        <v>62</v>
      </c>
      <c r="L4522" t="s">
        <v>57</v>
      </c>
      <c r="M4522" s="4">
        <f>+TablaVentas[[#This Row],[Cantidad]]*TablaVentas[[#This Row],[Precio_unitario]]*(1-TablaVentas[[#This Row],[Descuento]])</f>
        <v>29399.999999999996</v>
      </c>
    </row>
    <row r="4523" spans="1:13" x14ac:dyDescent="0.25">
      <c r="A4523" t="s">
        <v>4593</v>
      </c>
      <c r="B4523">
        <v>45849</v>
      </c>
      <c r="C4523" t="s">
        <v>45</v>
      </c>
      <c r="D4523" t="s">
        <v>65</v>
      </c>
      <c r="E4523" t="s">
        <v>19</v>
      </c>
      <c r="F4523" t="s">
        <v>16</v>
      </c>
      <c r="G4523">
        <v>33</v>
      </c>
      <c r="H4523" s="4">
        <v>200</v>
      </c>
      <c r="I4523" s="3">
        <v>0.1</v>
      </c>
      <c r="J4523" t="s">
        <v>70</v>
      </c>
      <c r="K4523" t="s">
        <v>61</v>
      </c>
      <c r="L4523" t="s">
        <v>56</v>
      </c>
      <c r="M4523" s="4">
        <f>+TablaVentas[[#This Row],[Cantidad]]*TablaVentas[[#This Row],[Precio_unitario]]*(1-TablaVentas[[#This Row],[Descuento]])</f>
        <v>5940</v>
      </c>
    </row>
    <row r="4524" spans="1:13" x14ac:dyDescent="0.25">
      <c r="A4524" t="s">
        <v>4594</v>
      </c>
      <c r="B4524">
        <v>45959</v>
      </c>
      <c r="C4524" t="s">
        <v>47</v>
      </c>
      <c r="D4524" t="s">
        <v>66</v>
      </c>
      <c r="E4524" t="s">
        <v>20</v>
      </c>
      <c r="F4524" t="s">
        <v>21</v>
      </c>
      <c r="G4524">
        <v>29</v>
      </c>
      <c r="H4524" s="4">
        <v>800</v>
      </c>
      <c r="I4524" s="3">
        <v>0.2</v>
      </c>
      <c r="J4524" t="s">
        <v>74</v>
      </c>
      <c r="K4524" t="s">
        <v>61</v>
      </c>
      <c r="L4524" t="s">
        <v>56</v>
      </c>
      <c r="M4524" s="4">
        <f>+TablaVentas[[#This Row],[Cantidad]]*TablaVentas[[#This Row],[Precio_unitario]]*(1-TablaVentas[[#This Row],[Descuento]])</f>
        <v>18560</v>
      </c>
    </row>
    <row r="4525" spans="1:13" x14ac:dyDescent="0.25">
      <c r="A4525" t="s">
        <v>4595</v>
      </c>
      <c r="B4525">
        <v>45681</v>
      </c>
      <c r="C4525" t="s">
        <v>46</v>
      </c>
      <c r="D4525" t="s">
        <v>66</v>
      </c>
      <c r="E4525" t="s">
        <v>20</v>
      </c>
      <c r="F4525" t="s">
        <v>21</v>
      </c>
      <c r="G4525">
        <v>25</v>
      </c>
      <c r="H4525" s="4">
        <v>800</v>
      </c>
      <c r="I4525" s="3">
        <v>0.2</v>
      </c>
      <c r="J4525" t="s">
        <v>70</v>
      </c>
      <c r="K4525" t="s">
        <v>58</v>
      </c>
      <c r="L4525" t="s">
        <v>30</v>
      </c>
      <c r="M4525" s="4">
        <f>+TablaVentas[[#This Row],[Cantidad]]*TablaVentas[[#This Row],[Precio_unitario]]*(1-TablaVentas[[#This Row],[Descuento]])</f>
        <v>16000</v>
      </c>
    </row>
    <row r="4526" spans="1:13" x14ac:dyDescent="0.25">
      <c r="A4526" t="s">
        <v>4596</v>
      </c>
      <c r="B4526">
        <v>45786</v>
      </c>
      <c r="C4526" t="s">
        <v>45</v>
      </c>
      <c r="D4526" t="s">
        <v>65</v>
      </c>
      <c r="E4526" t="s">
        <v>19</v>
      </c>
      <c r="F4526" t="s">
        <v>16</v>
      </c>
      <c r="G4526">
        <v>44</v>
      </c>
      <c r="H4526" s="4">
        <v>200</v>
      </c>
      <c r="I4526" s="3">
        <v>0.1</v>
      </c>
      <c r="J4526" t="s">
        <v>72</v>
      </c>
      <c r="K4526" t="s">
        <v>62</v>
      </c>
      <c r="L4526" t="s">
        <v>57</v>
      </c>
      <c r="M4526" s="4">
        <f>+TablaVentas[[#This Row],[Cantidad]]*TablaVentas[[#This Row],[Precio_unitario]]*(1-TablaVentas[[#This Row],[Descuento]])</f>
        <v>7920</v>
      </c>
    </row>
    <row r="4527" spans="1:13" x14ac:dyDescent="0.25">
      <c r="A4527" t="s">
        <v>4597</v>
      </c>
      <c r="B4527">
        <v>45740</v>
      </c>
      <c r="C4527" t="s">
        <v>48</v>
      </c>
      <c r="D4527" t="s">
        <v>64</v>
      </c>
      <c r="E4527" t="s">
        <v>17</v>
      </c>
      <c r="F4527" t="s">
        <v>18</v>
      </c>
      <c r="G4527">
        <v>32</v>
      </c>
      <c r="H4527" s="4">
        <v>1200</v>
      </c>
      <c r="I4527" s="3">
        <v>0.3</v>
      </c>
      <c r="J4527" t="s">
        <v>70</v>
      </c>
      <c r="K4527" t="s">
        <v>59</v>
      </c>
      <c r="L4527" t="s">
        <v>34</v>
      </c>
      <c r="M4527" s="4">
        <f>+TablaVentas[[#This Row],[Cantidad]]*TablaVentas[[#This Row],[Precio_unitario]]*(1-TablaVentas[[#This Row],[Descuento]])</f>
        <v>26880</v>
      </c>
    </row>
    <row r="4528" spans="1:13" x14ac:dyDescent="0.25">
      <c r="A4528" t="s">
        <v>4598</v>
      </c>
      <c r="B4528">
        <v>45743</v>
      </c>
      <c r="C4528" t="s">
        <v>46</v>
      </c>
      <c r="D4528" t="s">
        <v>65</v>
      </c>
      <c r="E4528" t="s">
        <v>19</v>
      </c>
      <c r="F4528" t="s">
        <v>16</v>
      </c>
      <c r="G4528">
        <v>30</v>
      </c>
      <c r="H4528" s="4">
        <v>200</v>
      </c>
      <c r="I4528" s="3">
        <v>0.1</v>
      </c>
      <c r="J4528" t="s">
        <v>72</v>
      </c>
      <c r="K4528" t="s">
        <v>58</v>
      </c>
      <c r="L4528" t="s">
        <v>30</v>
      </c>
      <c r="M4528" s="4">
        <f>+TablaVentas[[#This Row],[Cantidad]]*TablaVentas[[#This Row],[Precio_unitario]]*(1-TablaVentas[[#This Row],[Descuento]])</f>
        <v>5400</v>
      </c>
    </row>
    <row r="4529" spans="1:13" x14ac:dyDescent="0.25">
      <c r="A4529" t="s">
        <v>4599</v>
      </c>
      <c r="B4529">
        <v>45758</v>
      </c>
      <c r="C4529" t="s">
        <v>48</v>
      </c>
      <c r="D4529" t="s">
        <v>66</v>
      </c>
      <c r="E4529" t="s">
        <v>20</v>
      </c>
      <c r="F4529" t="s">
        <v>21</v>
      </c>
      <c r="G4529">
        <v>31</v>
      </c>
      <c r="H4529" s="4">
        <v>800</v>
      </c>
      <c r="I4529" s="3">
        <v>0.2</v>
      </c>
      <c r="J4529" t="s">
        <v>74</v>
      </c>
      <c r="K4529" t="s">
        <v>62</v>
      </c>
      <c r="L4529" t="s">
        <v>57</v>
      </c>
      <c r="M4529" s="4">
        <f>+TablaVentas[[#This Row],[Cantidad]]*TablaVentas[[#This Row],[Precio_unitario]]*(1-TablaVentas[[#This Row],[Descuento]])</f>
        <v>19840</v>
      </c>
    </row>
    <row r="4530" spans="1:13" x14ac:dyDescent="0.25">
      <c r="A4530" t="s">
        <v>4600</v>
      </c>
      <c r="B4530">
        <v>45991</v>
      </c>
      <c r="C4530" t="s">
        <v>45</v>
      </c>
      <c r="D4530" t="s">
        <v>64</v>
      </c>
      <c r="E4530" t="s">
        <v>17</v>
      </c>
      <c r="F4530" t="s">
        <v>18</v>
      </c>
      <c r="G4530">
        <v>32</v>
      </c>
      <c r="H4530" s="4">
        <v>1200</v>
      </c>
      <c r="I4530" s="3">
        <v>0.3</v>
      </c>
      <c r="J4530" t="s">
        <v>72</v>
      </c>
      <c r="K4530" t="s">
        <v>60</v>
      </c>
      <c r="L4530" t="s">
        <v>37</v>
      </c>
      <c r="M4530" s="4">
        <f>+TablaVentas[[#This Row],[Cantidad]]*TablaVentas[[#This Row],[Precio_unitario]]*(1-TablaVentas[[#This Row],[Descuento]])</f>
        <v>26880</v>
      </c>
    </row>
    <row r="4531" spans="1:13" x14ac:dyDescent="0.25">
      <c r="A4531" t="s">
        <v>4601</v>
      </c>
      <c r="B4531">
        <v>46012</v>
      </c>
      <c r="C4531" t="s">
        <v>47</v>
      </c>
      <c r="D4531" t="s">
        <v>63</v>
      </c>
      <c r="E4531" t="s">
        <v>15</v>
      </c>
      <c r="F4531" t="s">
        <v>16</v>
      </c>
      <c r="G4531">
        <v>21</v>
      </c>
      <c r="H4531" s="4">
        <v>50</v>
      </c>
      <c r="I4531" s="3">
        <v>0.1</v>
      </c>
      <c r="J4531" t="s">
        <v>70</v>
      </c>
      <c r="K4531" t="s">
        <v>62</v>
      </c>
      <c r="L4531" t="s">
        <v>57</v>
      </c>
      <c r="M4531" s="4">
        <f>+TablaVentas[[#This Row],[Cantidad]]*TablaVentas[[#This Row],[Precio_unitario]]*(1-TablaVentas[[#This Row],[Descuento]])</f>
        <v>945</v>
      </c>
    </row>
    <row r="4532" spans="1:13" x14ac:dyDescent="0.25">
      <c r="A4532" t="s">
        <v>4602</v>
      </c>
      <c r="B4532">
        <v>45763</v>
      </c>
      <c r="C4532" t="s">
        <v>45</v>
      </c>
      <c r="D4532" t="s">
        <v>63</v>
      </c>
      <c r="E4532" t="s">
        <v>15</v>
      </c>
      <c r="F4532" t="s">
        <v>16</v>
      </c>
      <c r="G4532">
        <v>14</v>
      </c>
      <c r="H4532" s="4">
        <v>50</v>
      </c>
      <c r="I4532" s="3">
        <v>0.1</v>
      </c>
      <c r="J4532" t="s">
        <v>70</v>
      </c>
      <c r="K4532" t="s">
        <v>61</v>
      </c>
      <c r="L4532" t="s">
        <v>56</v>
      </c>
      <c r="M4532" s="4">
        <f>+TablaVentas[[#This Row],[Cantidad]]*TablaVentas[[#This Row],[Precio_unitario]]*(1-TablaVentas[[#This Row],[Descuento]])</f>
        <v>630</v>
      </c>
    </row>
    <row r="4533" spans="1:13" x14ac:dyDescent="0.25">
      <c r="A4533" t="s">
        <v>4603</v>
      </c>
      <c r="B4533">
        <v>45947</v>
      </c>
      <c r="C4533" t="s">
        <v>45</v>
      </c>
      <c r="D4533" t="s">
        <v>65</v>
      </c>
      <c r="E4533" t="s">
        <v>19</v>
      </c>
      <c r="F4533" t="s">
        <v>16</v>
      </c>
      <c r="G4533">
        <v>19</v>
      </c>
      <c r="H4533" s="4">
        <v>200</v>
      </c>
      <c r="I4533" s="3">
        <v>0.1</v>
      </c>
      <c r="J4533" t="s">
        <v>72</v>
      </c>
      <c r="K4533" t="s">
        <v>62</v>
      </c>
      <c r="L4533" t="s">
        <v>57</v>
      </c>
      <c r="M4533" s="4">
        <f>+TablaVentas[[#This Row],[Cantidad]]*TablaVentas[[#This Row],[Precio_unitario]]*(1-TablaVentas[[#This Row],[Descuento]])</f>
        <v>3420</v>
      </c>
    </row>
    <row r="4534" spans="1:13" x14ac:dyDescent="0.25">
      <c r="A4534" t="s">
        <v>4604</v>
      </c>
      <c r="B4534">
        <v>45766</v>
      </c>
      <c r="C4534" t="s">
        <v>47</v>
      </c>
      <c r="D4534" t="s">
        <v>64</v>
      </c>
      <c r="E4534" t="s">
        <v>17</v>
      </c>
      <c r="F4534" t="s">
        <v>18</v>
      </c>
      <c r="G4534">
        <v>17</v>
      </c>
      <c r="H4534" s="4">
        <v>1200</v>
      </c>
      <c r="I4534" s="3">
        <v>0.3</v>
      </c>
      <c r="J4534" t="s">
        <v>72</v>
      </c>
      <c r="K4534" t="s">
        <v>59</v>
      </c>
      <c r="L4534" t="s">
        <v>34</v>
      </c>
      <c r="M4534" s="4">
        <f>+TablaVentas[[#This Row],[Cantidad]]*TablaVentas[[#This Row],[Precio_unitario]]*(1-TablaVentas[[#This Row],[Descuento]])</f>
        <v>14280</v>
      </c>
    </row>
    <row r="4535" spans="1:13" x14ac:dyDescent="0.25">
      <c r="A4535" t="s">
        <v>4605</v>
      </c>
      <c r="B4535">
        <v>45695</v>
      </c>
      <c r="C4535" t="s">
        <v>47</v>
      </c>
      <c r="D4535" t="s">
        <v>64</v>
      </c>
      <c r="E4535" t="s">
        <v>17</v>
      </c>
      <c r="F4535" t="s">
        <v>18</v>
      </c>
      <c r="G4535">
        <v>5</v>
      </c>
      <c r="H4535" s="4">
        <v>1200</v>
      </c>
      <c r="I4535" s="3">
        <v>0.3</v>
      </c>
      <c r="J4535" t="s">
        <v>70</v>
      </c>
      <c r="K4535" t="s">
        <v>59</v>
      </c>
      <c r="L4535" t="s">
        <v>34</v>
      </c>
      <c r="M4535" s="4">
        <f>+TablaVentas[[#This Row],[Cantidad]]*TablaVentas[[#This Row],[Precio_unitario]]*(1-TablaVentas[[#This Row],[Descuento]])</f>
        <v>4200</v>
      </c>
    </row>
    <row r="4536" spans="1:13" x14ac:dyDescent="0.25">
      <c r="A4536" t="s">
        <v>4606</v>
      </c>
      <c r="B4536">
        <v>45864</v>
      </c>
      <c r="C4536" t="s">
        <v>45</v>
      </c>
      <c r="D4536" t="s">
        <v>64</v>
      </c>
      <c r="E4536" t="s">
        <v>17</v>
      </c>
      <c r="F4536" t="s">
        <v>18</v>
      </c>
      <c r="G4536">
        <v>34</v>
      </c>
      <c r="H4536" s="4">
        <v>1200</v>
      </c>
      <c r="I4536" s="3">
        <v>0.3</v>
      </c>
      <c r="J4536" t="s">
        <v>74</v>
      </c>
      <c r="K4536" t="s">
        <v>58</v>
      </c>
      <c r="L4536" t="s">
        <v>30</v>
      </c>
      <c r="M4536" s="4">
        <f>+TablaVentas[[#This Row],[Cantidad]]*TablaVentas[[#This Row],[Precio_unitario]]*(1-TablaVentas[[#This Row],[Descuento]])</f>
        <v>28560</v>
      </c>
    </row>
    <row r="4537" spans="1:13" x14ac:dyDescent="0.25">
      <c r="A4537" t="s">
        <v>4607</v>
      </c>
      <c r="B4537">
        <v>45707</v>
      </c>
      <c r="C4537" t="s">
        <v>46</v>
      </c>
      <c r="D4537" t="s">
        <v>65</v>
      </c>
      <c r="E4537" t="s">
        <v>19</v>
      </c>
      <c r="F4537" t="s">
        <v>16</v>
      </c>
      <c r="G4537">
        <v>26</v>
      </c>
      <c r="H4537" s="4">
        <v>200</v>
      </c>
      <c r="I4537" s="3">
        <v>0.1</v>
      </c>
      <c r="J4537" t="s">
        <v>72</v>
      </c>
      <c r="K4537" t="s">
        <v>60</v>
      </c>
      <c r="L4537" t="s">
        <v>37</v>
      </c>
      <c r="M4537" s="4">
        <f>+TablaVentas[[#This Row],[Cantidad]]*TablaVentas[[#This Row],[Precio_unitario]]*(1-TablaVentas[[#This Row],[Descuento]])</f>
        <v>4680</v>
      </c>
    </row>
    <row r="4538" spans="1:13" x14ac:dyDescent="0.25">
      <c r="A4538" t="s">
        <v>4608</v>
      </c>
      <c r="B4538">
        <v>45877</v>
      </c>
      <c r="C4538" t="s">
        <v>46</v>
      </c>
      <c r="D4538" t="s">
        <v>65</v>
      </c>
      <c r="E4538" t="s">
        <v>19</v>
      </c>
      <c r="F4538" t="s">
        <v>16</v>
      </c>
      <c r="G4538">
        <v>33</v>
      </c>
      <c r="H4538" s="4">
        <v>200</v>
      </c>
      <c r="I4538" s="3">
        <v>0.1</v>
      </c>
      <c r="J4538" t="s">
        <v>70</v>
      </c>
      <c r="K4538" t="s">
        <v>59</v>
      </c>
      <c r="L4538" t="s">
        <v>34</v>
      </c>
      <c r="M4538" s="4">
        <f>+TablaVentas[[#This Row],[Cantidad]]*TablaVentas[[#This Row],[Precio_unitario]]*(1-TablaVentas[[#This Row],[Descuento]])</f>
        <v>5940</v>
      </c>
    </row>
    <row r="4539" spans="1:13" x14ac:dyDescent="0.25">
      <c r="A4539" t="s">
        <v>4609</v>
      </c>
      <c r="B4539">
        <v>45858</v>
      </c>
      <c r="C4539" t="s">
        <v>47</v>
      </c>
      <c r="D4539" t="s">
        <v>64</v>
      </c>
      <c r="E4539" t="s">
        <v>17</v>
      </c>
      <c r="F4539" t="s">
        <v>18</v>
      </c>
      <c r="G4539">
        <v>15</v>
      </c>
      <c r="H4539" s="4">
        <v>1200</v>
      </c>
      <c r="I4539" s="3">
        <v>0.3</v>
      </c>
      <c r="J4539" t="s">
        <v>74</v>
      </c>
      <c r="K4539" t="s">
        <v>61</v>
      </c>
      <c r="L4539" t="s">
        <v>56</v>
      </c>
      <c r="M4539" s="4">
        <f>+TablaVentas[[#This Row],[Cantidad]]*TablaVentas[[#This Row],[Precio_unitario]]*(1-TablaVentas[[#This Row],[Descuento]])</f>
        <v>12600</v>
      </c>
    </row>
    <row r="4540" spans="1:13" x14ac:dyDescent="0.25">
      <c r="A4540" t="s">
        <v>4610</v>
      </c>
      <c r="B4540">
        <v>45869</v>
      </c>
      <c r="C4540" t="s">
        <v>48</v>
      </c>
      <c r="D4540" t="s">
        <v>65</v>
      </c>
      <c r="E4540" t="s">
        <v>19</v>
      </c>
      <c r="F4540" t="s">
        <v>16</v>
      </c>
      <c r="G4540">
        <v>18</v>
      </c>
      <c r="H4540" s="4">
        <v>200</v>
      </c>
      <c r="I4540" s="3">
        <v>0.1</v>
      </c>
      <c r="J4540" t="s">
        <v>70</v>
      </c>
      <c r="K4540" t="s">
        <v>62</v>
      </c>
      <c r="L4540" t="s">
        <v>57</v>
      </c>
      <c r="M4540" s="4">
        <f>+TablaVentas[[#This Row],[Cantidad]]*TablaVentas[[#This Row],[Precio_unitario]]*(1-TablaVentas[[#This Row],[Descuento]])</f>
        <v>3240</v>
      </c>
    </row>
    <row r="4541" spans="1:13" x14ac:dyDescent="0.25">
      <c r="A4541" t="s">
        <v>4611</v>
      </c>
      <c r="B4541">
        <v>45874</v>
      </c>
      <c r="C4541" t="s">
        <v>45</v>
      </c>
      <c r="D4541" t="s">
        <v>65</v>
      </c>
      <c r="E4541" t="s">
        <v>19</v>
      </c>
      <c r="F4541" t="s">
        <v>16</v>
      </c>
      <c r="G4541">
        <v>41</v>
      </c>
      <c r="H4541" s="4">
        <v>200</v>
      </c>
      <c r="I4541" s="3">
        <v>0.1</v>
      </c>
      <c r="J4541" t="s">
        <v>70</v>
      </c>
      <c r="K4541" t="s">
        <v>60</v>
      </c>
      <c r="L4541" t="s">
        <v>37</v>
      </c>
      <c r="M4541" s="4">
        <f>+TablaVentas[[#This Row],[Cantidad]]*TablaVentas[[#This Row],[Precio_unitario]]*(1-TablaVentas[[#This Row],[Descuento]])</f>
        <v>7380</v>
      </c>
    </row>
    <row r="4542" spans="1:13" x14ac:dyDescent="0.25">
      <c r="A4542" t="s">
        <v>4612</v>
      </c>
      <c r="B4542">
        <v>45936</v>
      </c>
      <c r="C4542" t="s">
        <v>45</v>
      </c>
      <c r="D4542" t="s">
        <v>66</v>
      </c>
      <c r="E4542" t="s">
        <v>20</v>
      </c>
      <c r="F4542" t="s">
        <v>21</v>
      </c>
      <c r="G4542">
        <v>32</v>
      </c>
      <c r="H4542" s="4">
        <v>800</v>
      </c>
      <c r="I4542" s="3">
        <v>0.2</v>
      </c>
      <c r="J4542" t="s">
        <v>70</v>
      </c>
      <c r="K4542" t="s">
        <v>62</v>
      </c>
      <c r="L4542" t="s">
        <v>57</v>
      </c>
      <c r="M4542" s="4">
        <f>+TablaVentas[[#This Row],[Cantidad]]*TablaVentas[[#This Row],[Precio_unitario]]*(1-TablaVentas[[#This Row],[Descuento]])</f>
        <v>20480</v>
      </c>
    </row>
    <row r="4543" spans="1:13" x14ac:dyDescent="0.25">
      <c r="A4543" t="s">
        <v>4613</v>
      </c>
      <c r="B4543">
        <v>45944</v>
      </c>
      <c r="C4543" t="s">
        <v>45</v>
      </c>
      <c r="D4543" t="s">
        <v>63</v>
      </c>
      <c r="E4543" t="s">
        <v>15</v>
      </c>
      <c r="F4543" t="s">
        <v>16</v>
      </c>
      <c r="G4543">
        <v>11</v>
      </c>
      <c r="H4543" s="4">
        <v>50</v>
      </c>
      <c r="I4543" s="3">
        <v>0.1</v>
      </c>
      <c r="J4543" t="s">
        <v>70</v>
      </c>
      <c r="K4543" t="s">
        <v>61</v>
      </c>
      <c r="L4543" t="s">
        <v>56</v>
      </c>
      <c r="M4543" s="4">
        <f>+TablaVentas[[#This Row],[Cantidad]]*TablaVentas[[#This Row],[Precio_unitario]]*(1-TablaVentas[[#This Row],[Descuento]])</f>
        <v>495</v>
      </c>
    </row>
    <row r="4544" spans="1:13" x14ac:dyDescent="0.25">
      <c r="A4544" t="s">
        <v>4614</v>
      </c>
      <c r="B4544">
        <v>45661</v>
      </c>
      <c r="C4544" t="s">
        <v>48</v>
      </c>
      <c r="D4544" t="s">
        <v>65</v>
      </c>
      <c r="E4544" t="s">
        <v>19</v>
      </c>
      <c r="F4544" t="s">
        <v>16</v>
      </c>
      <c r="G4544">
        <v>29</v>
      </c>
      <c r="H4544" s="4">
        <v>200</v>
      </c>
      <c r="I4544" s="3">
        <v>0.1</v>
      </c>
      <c r="J4544" t="s">
        <v>74</v>
      </c>
      <c r="K4544" t="s">
        <v>62</v>
      </c>
      <c r="L4544" t="s">
        <v>57</v>
      </c>
      <c r="M4544" s="4">
        <f>+TablaVentas[[#This Row],[Cantidad]]*TablaVentas[[#This Row],[Precio_unitario]]*(1-TablaVentas[[#This Row],[Descuento]])</f>
        <v>5220</v>
      </c>
    </row>
    <row r="4545" spans="1:13" x14ac:dyDescent="0.25">
      <c r="A4545" t="s">
        <v>4615</v>
      </c>
      <c r="B4545">
        <v>45893</v>
      </c>
      <c r="C4545" t="s">
        <v>46</v>
      </c>
      <c r="D4545" t="s">
        <v>64</v>
      </c>
      <c r="E4545" t="s">
        <v>17</v>
      </c>
      <c r="F4545" t="s">
        <v>18</v>
      </c>
      <c r="G4545">
        <v>44</v>
      </c>
      <c r="H4545" s="4">
        <v>1200</v>
      </c>
      <c r="I4545" s="3">
        <v>0.3</v>
      </c>
      <c r="J4545" t="s">
        <v>72</v>
      </c>
      <c r="K4545" t="s">
        <v>62</v>
      </c>
      <c r="L4545" t="s">
        <v>57</v>
      </c>
      <c r="M4545" s="4">
        <f>+TablaVentas[[#This Row],[Cantidad]]*TablaVentas[[#This Row],[Precio_unitario]]*(1-TablaVentas[[#This Row],[Descuento]])</f>
        <v>36960</v>
      </c>
    </row>
    <row r="4546" spans="1:13" x14ac:dyDescent="0.25">
      <c r="A4546" t="s">
        <v>4616</v>
      </c>
      <c r="B4546">
        <v>45810</v>
      </c>
      <c r="C4546" t="s">
        <v>46</v>
      </c>
      <c r="D4546" t="s">
        <v>63</v>
      </c>
      <c r="E4546" t="s">
        <v>15</v>
      </c>
      <c r="F4546" t="s">
        <v>16</v>
      </c>
      <c r="G4546">
        <v>33</v>
      </c>
      <c r="H4546" s="4">
        <v>50</v>
      </c>
      <c r="I4546" s="3">
        <v>0.1</v>
      </c>
      <c r="J4546" t="s">
        <v>74</v>
      </c>
      <c r="K4546" t="s">
        <v>62</v>
      </c>
      <c r="L4546" t="s">
        <v>57</v>
      </c>
      <c r="M4546" s="4">
        <f>+TablaVentas[[#This Row],[Cantidad]]*TablaVentas[[#This Row],[Precio_unitario]]*(1-TablaVentas[[#This Row],[Descuento]])</f>
        <v>1485</v>
      </c>
    </row>
    <row r="4547" spans="1:13" x14ac:dyDescent="0.25">
      <c r="A4547" t="s">
        <v>4617</v>
      </c>
      <c r="B4547">
        <v>45672</v>
      </c>
      <c r="C4547" t="s">
        <v>48</v>
      </c>
      <c r="D4547" t="s">
        <v>66</v>
      </c>
      <c r="E4547" t="s">
        <v>20</v>
      </c>
      <c r="F4547" t="s">
        <v>21</v>
      </c>
      <c r="G4547">
        <v>38</v>
      </c>
      <c r="H4547" s="4">
        <v>800</v>
      </c>
      <c r="I4547" s="3">
        <v>0.2</v>
      </c>
      <c r="J4547" t="s">
        <v>72</v>
      </c>
      <c r="K4547" t="s">
        <v>61</v>
      </c>
      <c r="L4547" t="s">
        <v>56</v>
      </c>
      <c r="M4547" s="4">
        <f>+TablaVentas[[#This Row],[Cantidad]]*TablaVentas[[#This Row],[Precio_unitario]]*(1-TablaVentas[[#This Row],[Descuento]])</f>
        <v>24320</v>
      </c>
    </row>
    <row r="4548" spans="1:13" x14ac:dyDescent="0.25">
      <c r="A4548" t="s">
        <v>4618</v>
      </c>
      <c r="B4548">
        <v>45858</v>
      </c>
      <c r="C4548" t="s">
        <v>47</v>
      </c>
      <c r="D4548" t="s">
        <v>66</v>
      </c>
      <c r="E4548" t="s">
        <v>20</v>
      </c>
      <c r="F4548" t="s">
        <v>21</v>
      </c>
      <c r="G4548">
        <v>8</v>
      </c>
      <c r="H4548" s="4">
        <v>800</v>
      </c>
      <c r="I4548" s="3">
        <v>0.2</v>
      </c>
      <c r="J4548" t="s">
        <v>72</v>
      </c>
      <c r="K4548" t="s">
        <v>59</v>
      </c>
      <c r="L4548" t="s">
        <v>34</v>
      </c>
      <c r="M4548" s="4">
        <f>+TablaVentas[[#This Row],[Cantidad]]*TablaVentas[[#This Row],[Precio_unitario]]*(1-TablaVentas[[#This Row],[Descuento]])</f>
        <v>5120</v>
      </c>
    </row>
    <row r="4549" spans="1:13" x14ac:dyDescent="0.25">
      <c r="A4549" t="s">
        <v>4619</v>
      </c>
      <c r="B4549">
        <v>45838</v>
      </c>
      <c r="C4549" t="s">
        <v>46</v>
      </c>
      <c r="D4549" t="s">
        <v>63</v>
      </c>
      <c r="E4549" t="s">
        <v>15</v>
      </c>
      <c r="F4549" t="s">
        <v>16</v>
      </c>
      <c r="G4549">
        <v>25</v>
      </c>
      <c r="H4549" s="4">
        <v>50</v>
      </c>
      <c r="I4549" s="3">
        <v>0.1</v>
      </c>
      <c r="J4549" t="s">
        <v>72</v>
      </c>
      <c r="K4549" t="s">
        <v>62</v>
      </c>
      <c r="L4549" t="s">
        <v>57</v>
      </c>
      <c r="M4549" s="4">
        <f>+TablaVentas[[#This Row],[Cantidad]]*TablaVentas[[#This Row],[Precio_unitario]]*(1-TablaVentas[[#This Row],[Descuento]])</f>
        <v>1125</v>
      </c>
    </row>
    <row r="4550" spans="1:13" x14ac:dyDescent="0.25">
      <c r="A4550" t="s">
        <v>4620</v>
      </c>
      <c r="B4550">
        <v>45956</v>
      </c>
      <c r="C4550" t="s">
        <v>46</v>
      </c>
      <c r="D4550" t="s">
        <v>65</v>
      </c>
      <c r="E4550" t="s">
        <v>19</v>
      </c>
      <c r="F4550" t="s">
        <v>16</v>
      </c>
      <c r="G4550">
        <v>38</v>
      </c>
      <c r="H4550" s="4">
        <v>200</v>
      </c>
      <c r="I4550" s="3">
        <v>0.1</v>
      </c>
      <c r="J4550" t="s">
        <v>72</v>
      </c>
      <c r="K4550" t="s">
        <v>61</v>
      </c>
      <c r="L4550" t="s">
        <v>56</v>
      </c>
      <c r="M4550" s="4">
        <f>+TablaVentas[[#This Row],[Cantidad]]*TablaVentas[[#This Row],[Precio_unitario]]*(1-TablaVentas[[#This Row],[Descuento]])</f>
        <v>6840</v>
      </c>
    </row>
    <row r="4551" spans="1:13" x14ac:dyDescent="0.25">
      <c r="A4551" t="s">
        <v>4621</v>
      </c>
      <c r="B4551">
        <v>45756</v>
      </c>
      <c r="C4551" t="s">
        <v>48</v>
      </c>
      <c r="D4551" t="s">
        <v>65</v>
      </c>
      <c r="E4551" t="s">
        <v>19</v>
      </c>
      <c r="F4551" t="s">
        <v>16</v>
      </c>
      <c r="G4551">
        <v>9</v>
      </c>
      <c r="H4551" s="4">
        <v>200</v>
      </c>
      <c r="I4551" s="3">
        <v>0.1</v>
      </c>
      <c r="J4551" t="s">
        <v>72</v>
      </c>
      <c r="K4551" t="s">
        <v>60</v>
      </c>
      <c r="L4551" t="s">
        <v>37</v>
      </c>
      <c r="M4551" s="4">
        <f>+TablaVentas[[#This Row],[Cantidad]]*TablaVentas[[#This Row],[Precio_unitario]]*(1-TablaVentas[[#This Row],[Descuento]])</f>
        <v>1620</v>
      </c>
    </row>
    <row r="4552" spans="1:13" x14ac:dyDescent="0.25">
      <c r="A4552" t="s">
        <v>4622</v>
      </c>
      <c r="B4552">
        <v>45825</v>
      </c>
      <c r="C4552" t="s">
        <v>48</v>
      </c>
      <c r="D4552" t="s">
        <v>63</v>
      </c>
      <c r="E4552" t="s">
        <v>15</v>
      </c>
      <c r="F4552" t="s">
        <v>16</v>
      </c>
      <c r="G4552">
        <v>40</v>
      </c>
      <c r="H4552" s="4">
        <v>50</v>
      </c>
      <c r="I4552" s="3">
        <v>0.1</v>
      </c>
      <c r="J4552" t="s">
        <v>70</v>
      </c>
      <c r="K4552" t="s">
        <v>58</v>
      </c>
      <c r="L4552" t="s">
        <v>30</v>
      </c>
      <c r="M4552" s="4">
        <f>+TablaVentas[[#This Row],[Cantidad]]*TablaVentas[[#This Row],[Precio_unitario]]*(1-TablaVentas[[#This Row],[Descuento]])</f>
        <v>1800</v>
      </c>
    </row>
    <row r="4553" spans="1:13" x14ac:dyDescent="0.25">
      <c r="A4553" t="s">
        <v>4623</v>
      </c>
      <c r="B4553">
        <v>45949</v>
      </c>
      <c r="C4553" t="s">
        <v>48</v>
      </c>
      <c r="D4553" t="s">
        <v>65</v>
      </c>
      <c r="E4553" t="s">
        <v>19</v>
      </c>
      <c r="F4553" t="s">
        <v>16</v>
      </c>
      <c r="G4553">
        <v>24</v>
      </c>
      <c r="H4553" s="4">
        <v>200</v>
      </c>
      <c r="I4553" s="3">
        <v>0.1</v>
      </c>
      <c r="J4553" t="s">
        <v>74</v>
      </c>
      <c r="K4553" t="s">
        <v>58</v>
      </c>
      <c r="L4553" t="s">
        <v>30</v>
      </c>
      <c r="M4553" s="4">
        <f>+TablaVentas[[#This Row],[Cantidad]]*TablaVentas[[#This Row],[Precio_unitario]]*(1-TablaVentas[[#This Row],[Descuento]])</f>
        <v>4320</v>
      </c>
    </row>
    <row r="4554" spans="1:13" x14ac:dyDescent="0.25">
      <c r="A4554" t="s">
        <v>4624</v>
      </c>
      <c r="B4554">
        <v>45979</v>
      </c>
      <c r="C4554" t="s">
        <v>46</v>
      </c>
      <c r="D4554" t="s">
        <v>65</v>
      </c>
      <c r="E4554" t="s">
        <v>19</v>
      </c>
      <c r="F4554" t="s">
        <v>16</v>
      </c>
      <c r="G4554">
        <v>41</v>
      </c>
      <c r="H4554" s="4">
        <v>200</v>
      </c>
      <c r="I4554" s="3">
        <v>0.1</v>
      </c>
      <c r="J4554" t="s">
        <v>70</v>
      </c>
      <c r="K4554" t="s">
        <v>61</v>
      </c>
      <c r="L4554" t="s">
        <v>56</v>
      </c>
      <c r="M4554" s="4">
        <f>+TablaVentas[[#This Row],[Cantidad]]*TablaVentas[[#This Row],[Precio_unitario]]*(1-TablaVentas[[#This Row],[Descuento]])</f>
        <v>7380</v>
      </c>
    </row>
    <row r="4555" spans="1:13" x14ac:dyDescent="0.25">
      <c r="A4555" t="s">
        <v>4625</v>
      </c>
      <c r="B4555">
        <v>45803</v>
      </c>
      <c r="C4555" t="s">
        <v>48</v>
      </c>
      <c r="D4555" t="s">
        <v>63</v>
      </c>
      <c r="E4555" t="s">
        <v>15</v>
      </c>
      <c r="F4555" t="s">
        <v>16</v>
      </c>
      <c r="G4555">
        <v>33</v>
      </c>
      <c r="H4555" s="4">
        <v>50</v>
      </c>
      <c r="I4555" s="3">
        <v>0.1</v>
      </c>
      <c r="J4555" t="s">
        <v>70</v>
      </c>
      <c r="K4555" t="s">
        <v>59</v>
      </c>
      <c r="L4555" t="s">
        <v>34</v>
      </c>
      <c r="M4555" s="4">
        <f>+TablaVentas[[#This Row],[Cantidad]]*TablaVentas[[#This Row],[Precio_unitario]]*(1-TablaVentas[[#This Row],[Descuento]])</f>
        <v>1485</v>
      </c>
    </row>
    <row r="4556" spans="1:13" x14ac:dyDescent="0.25">
      <c r="A4556" t="s">
        <v>4626</v>
      </c>
      <c r="B4556">
        <v>45837</v>
      </c>
      <c r="C4556" t="s">
        <v>46</v>
      </c>
      <c r="D4556" t="s">
        <v>63</v>
      </c>
      <c r="E4556" t="s">
        <v>15</v>
      </c>
      <c r="F4556" t="s">
        <v>16</v>
      </c>
      <c r="G4556">
        <v>13</v>
      </c>
      <c r="H4556" s="4">
        <v>50</v>
      </c>
      <c r="I4556" s="3">
        <v>0.1</v>
      </c>
      <c r="J4556" t="s">
        <v>72</v>
      </c>
      <c r="K4556" t="s">
        <v>61</v>
      </c>
      <c r="L4556" t="s">
        <v>56</v>
      </c>
      <c r="M4556" s="4">
        <f>+TablaVentas[[#This Row],[Cantidad]]*TablaVentas[[#This Row],[Precio_unitario]]*(1-TablaVentas[[#This Row],[Descuento]])</f>
        <v>585</v>
      </c>
    </row>
    <row r="4557" spans="1:13" x14ac:dyDescent="0.25">
      <c r="A4557" t="s">
        <v>4627</v>
      </c>
      <c r="B4557">
        <v>45735</v>
      </c>
      <c r="C4557" t="s">
        <v>46</v>
      </c>
      <c r="D4557" t="s">
        <v>65</v>
      </c>
      <c r="E4557" t="s">
        <v>19</v>
      </c>
      <c r="F4557" t="s">
        <v>16</v>
      </c>
      <c r="G4557">
        <v>18</v>
      </c>
      <c r="H4557" s="4">
        <v>200</v>
      </c>
      <c r="I4557" s="3">
        <v>0.1</v>
      </c>
      <c r="J4557" t="s">
        <v>70</v>
      </c>
      <c r="K4557" t="s">
        <v>62</v>
      </c>
      <c r="L4557" t="s">
        <v>57</v>
      </c>
      <c r="M4557" s="4">
        <f>+TablaVentas[[#This Row],[Cantidad]]*TablaVentas[[#This Row],[Precio_unitario]]*(1-TablaVentas[[#This Row],[Descuento]])</f>
        <v>3240</v>
      </c>
    </row>
    <row r="4558" spans="1:13" x14ac:dyDescent="0.25">
      <c r="A4558" t="s">
        <v>4628</v>
      </c>
      <c r="B4558">
        <v>45721</v>
      </c>
      <c r="C4558" t="s">
        <v>45</v>
      </c>
      <c r="D4558" t="s">
        <v>65</v>
      </c>
      <c r="E4558" t="s">
        <v>19</v>
      </c>
      <c r="F4558" t="s">
        <v>16</v>
      </c>
      <c r="G4558">
        <v>6</v>
      </c>
      <c r="H4558" s="4">
        <v>200</v>
      </c>
      <c r="I4558" s="3">
        <v>0.1</v>
      </c>
      <c r="J4558" t="s">
        <v>74</v>
      </c>
      <c r="K4558" t="s">
        <v>58</v>
      </c>
      <c r="L4558" t="s">
        <v>30</v>
      </c>
      <c r="M4558" s="4">
        <f>+TablaVentas[[#This Row],[Cantidad]]*TablaVentas[[#This Row],[Precio_unitario]]*(1-TablaVentas[[#This Row],[Descuento]])</f>
        <v>1080</v>
      </c>
    </row>
    <row r="4559" spans="1:13" x14ac:dyDescent="0.25">
      <c r="A4559" t="s">
        <v>4629</v>
      </c>
      <c r="B4559">
        <v>45665</v>
      </c>
      <c r="C4559" t="s">
        <v>46</v>
      </c>
      <c r="D4559" t="s">
        <v>63</v>
      </c>
      <c r="E4559" t="s">
        <v>15</v>
      </c>
      <c r="F4559" t="s">
        <v>16</v>
      </c>
      <c r="G4559">
        <v>11</v>
      </c>
      <c r="H4559" s="4">
        <v>50</v>
      </c>
      <c r="I4559" s="3">
        <v>0.1</v>
      </c>
      <c r="J4559" t="s">
        <v>74</v>
      </c>
      <c r="K4559" t="s">
        <v>60</v>
      </c>
      <c r="L4559" t="s">
        <v>37</v>
      </c>
      <c r="M4559" s="4">
        <f>+TablaVentas[[#This Row],[Cantidad]]*TablaVentas[[#This Row],[Precio_unitario]]*(1-TablaVentas[[#This Row],[Descuento]])</f>
        <v>495</v>
      </c>
    </row>
    <row r="4560" spans="1:13" x14ac:dyDescent="0.25">
      <c r="A4560" t="s">
        <v>4630</v>
      </c>
      <c r="B4560">
        <v>45820</v>
      </c>
      <c r="C4560" t="s">
        <v>48</v>
      </c>
      <c r="D4560" t="s">
        <v>63</v>
      </c>
      <c r="E4560" t="s">
        <v>15</v>
      </c>
      <c r="F4560" t="s">
        <v>16</v>
      </c>
      <c r="G4560">
        <v>5</v>
      </c>
      <c r="H4560" s="4">
        <v>50</v>
      </c>
      <c r="I4560" s="3">
        <v>0.1</v>
      </c>
      <c r="J4560" t="s">
        <v>70</v>
      </c>
      <c r="K4560" t="s">
        <v>60</v>
      </c>
      <c r="L4560" t="s">
        <v>37</v>
      </c>
      <c r="M4560" s="4">
        <f>+TablaVentas[[#This Row],[Cantidad]]*TablaVentas[[#This Row],[Precio_unitario]]*(1-TablaVentas[[#This Row],[Descuento]])</f>
        <v>225</v>
      </c>
    </row>
    <row r="4561" spans="1:13" x14ac:dyDescent="0.25">
      <c r="A4561" t="s">
        <v>4631</v>
      </c>
      <c r="B4561">
        <v>45671</v>
      </c>
      <c r="C4561" t="s">
        <v>45</v>
      </c>
      <c r="D4561" t="s">
        <v>63</v>
      </c>
      <c r="E4561" t="s">
        <v>15</v>
      </c>
      <c r="F4561" t="s">
        <v>16</v>
      </c>
      <c r="G4561">
        <v>32</v>
      </c>
      <c r="H4561" s="4">
        <v>50</v>
      </c>
      <c r="I4561" s="3">
        <v>0.1</v>
      </c>
      <c r="J4561" t="s">
        <v>72</v>
      </c>
      <c r="K4561" t="s">
        <v>59</v>
      </c>
      <c r="L4561" t="s">
        <v>34</v>
      </c>
      <c r="M4561" s="4">
        <f>+TablaVentas[[#This Row],[Cantidad]]*TablaVentas[[#This Row],[Precio_unitario]]*(1-TablaVentas[[#This Row],[Descuento]])</f>
        <v>1440</v>
      </c>
    </row>
    <row r="4562" spans="1:13" x14ac:dyDescent="0.25">
      <c r="A4562" t="s">
        <v>4632</v>
      </c>
      <c r="B4562">
        <v>45860</v>
      </c>
      <c r="C4562" t="s">
        <v>47</v>
      </c>
      <c r="D4562" t="s">
        <v>63</v>
      </c>
      <c r="E4562" t="s">
        <v>15</v>
      </c>
      <c r="F4562" t="s">
        <v>16</v>
      </c>
      <c r="G4562">
        <v>30</v>
      </c>
      <c r="H4562" s="4">
        <v>50</v>
      </c>
      <c r="I4562" s="3">
        <v>0.1</v>
      </c>
      <c r="J4562" t="s">
        <v>74</v>
      </c>
      <c r="K4562" t="s">
        <v>62</v>
      </c>
      <c r="L4562" t="s">
        <v>57</v>
      </c>
      <c r="M4562" s="4">
        <f>+TablaVentas[[#This Row],[Cantidad]]*TablaVentas[[#This Row],[Precio_unitario]]*(1-TablaVentas[[#This Row],[Descuento]])</f>
        <v>1350</v>
      </c>
    </row>
    <row r="4563" spans="1:13" x14ac:dyDescent="0.25">
      <c r="A4563" t="s">
        <v>4633</v>
      </c>
      <c r="B4563">
        <v>45770</v>
      </c>
      <c r="C4563" t="s">
        <v>48</v>
      </c>
      <c r="D4563" t="s">
        <v>64</v>
      </c>
      <c r="E4563" t="s">
        <v>17</v>
      </c>
      <c r="F4563" t="s">
        <v>18</v>
      </c>
      <c r="G4563">
        <v>14</v>
      </c>
      <c r="H4563" s="4">
        <v>1200</v>
      </c>
      <c r="I4563" s="3">
        <v>0.3</v>
      </c>
      <c r="J4563" t="s">
        <v>74</v>
      </c>
      <c r="K4563" t="s">
        <v>58</v>
      </c>
      <c r="L4563" t="s">
        <v>30</v>
      </c>
      <c r="M4563" s="4">
        <f>+TablaVentas[[#This Row],[Cantidad]]*TablaVentas[[#This Row],[Precio_unitario]]*(1-TablaVentas[[#This Row],[Descuento]])</f>
        <v>11760</v>
      </c>
    </row>
    <row r="4564" spans="1:13" x14ac:dyDescent="0.25">
      <c r="A4564" t="s">
        <v>4634</v>
      </c>
      <c r="B4564">
        <v>45786</v>
      </c>
      <c r="C4564" t="s">
        <v>47</v>
      </c>
      <c r="D4564" t="s">
        <v>63</v>
      </c>
      <c r="E4564" t="s">
        <v>15</v>
      </c>
      <c r="F4564" t="s">
        <v>16</v>
      </c>
      <c r="G4564">
        <v>9</v>
      </c>
      <c r="H4564" s="4">
        <v>50</v>
      </c>
      <c r="I4564" s="3">
        <v>0.1</v>
      </c>
      <c r="J4564" t="s">
        <v>72</v>
      </c>
      <c r="K4564" t="s">
        <v>60</v>
      </c>
      <c r="L4564" t="s">
        <v>37</v>
      </c>
      <c r="M4564" s="4">
        <f>+TablaVentas[[#This Row],[Cantidad]]*TablaVentas[[#This Row],[Precio_unitario]]*(1-TablaVentas[[#This Row],[Descuento]])</f>
        <v>405</v>
      </c>
    </row>
    <row r="4565" spans="1:13" x14ac:dyDescent="0.25">
      <c r="A4565" t="s">
        <v>4635</v>
      </c>
      <c r="B4565">
        <v>45918</v>
      </c>
      <c r="C4565" t="s">
        <v>46</v>
      </c>
      <c r="D4565" t="s">
        <v>65</v>
      </c>
      <c r="E4565" t="s">
        <v>19</v>
      </c>
      <c r="F4565" t="s">
        <v>16</v>
      </c>
      <c r="G4565">
        <v>14</v>
      </c>
      <c r="H4565" s="4">
        <v>200</v>
      </c>
      <c r="I4565" s="3">
        <v>0.1</v>
      </c>
      <c r="J4565" t="s">
        <v>70</v>
      </c>
      <c r="K4565" t="s">
        <v>60</v>
      </c>
      <c r="L4565" t="s">
        <v>37</v>
      </c>
      <c r="M4565" s="4">
        <f>+TablaVentas[[#This Row],[Cantidad]]*TablaVentas[[#This Row],[Precio_unitario]]*(1-TablaVentas[[#This Row],[Descuento]])</f>
        <v>2520</v>
      </c>
    </row>
    <row r="4566" spans="1:13" x14ac:dyDescent="0.25">
      <c r="A4566" t="s">
        <v>4636</v>
      </c>
      <c r="B4566">
        <v>45945</v>
      </c>
      <c r="C4566" t="s">
        <v>45</v>
      </c>
      <c r="D4566" t="s">
        <v>66</v>
      </c>
      <c r="E4566" t="s">
        <v>20</v>
      </c>
      <c r="F4566" t="s">
        <v>21</v>
      </c>
      <c r="G4566">
        <v>39</v>
      </c>
      <c r="H4566" s="4">
        <v>800</v>
      </c>
      <c r="I4566" s="3">
        <v>0.2</v>
      </c>
      <c r="J4566" t="s">
        <v>74</v>
      </c>
      <c r="K4566" t="s">
        <v>58</v>
      </c>
      <c r="L4566" t="s">
        <v>30</v>
      </c>
      <c r="M4566" s="4">
        <f>+TablaVentas[[#This Row],[Cantidad]]*TablaVentas[[#This Row],[Precio_unitario]]*(1-TablaVentas[[#This Row],[Descuento]])</f>
        <v>24960</v>
      </c>
    </row>
    <row r="4567" spans="1:13" x14ac:dyDescent="0.25">
      <c r="A4567" t="s">
        <v>4637</v>
      </c>
      <c r="B4567">
        <v>45890</v>
      </c>
      <c r="C4567" t="s">
        <v>47</v>
      </c>
      <c r="D4567" t="s">
        <v>66</v>
      </c>
      <c r="E4567" t="s">
        <v>20</v>
      </c>
      <c r="F4567" t="s">
        <v>21</v>
      </c>
      <c r="G4567">
        <v>44</v>
      </c>
      <c r="H4567" s="4">
        <v>800</v>
      </c>
      <c r="I4567" s="3">
        <v>0.2</v>
      </c>
      <c r="J4567" t="s">
        <v>72</v>
      </c>
      <c r="K4567" t="s">
        <v>59</v>
      </c>
      <c r="L4567" t="s">
        <v>34</v>
      </c>
      <c r="M4567" s="4">
        <f>+TablaVentas[[#This Row],[Cantidad]]*TablaVentas[[#This Row],[Precio_unitario]]*(1-TablaVentas[[#This Row],[Descuento]])</f>
        <v>28160</v>
      </c>
    </row>
    <row r="4568" spans="1:13" x14ac:dyDescent="0.25">
      <c r="A4568" t="s">
        <v>4638</v>
      </c>
      <c r="B4568">
        <v>45976</v>
      </c>
      <c r="C4568" t="s">
        <v>48</v>
      </c>
      <c r="D4568" t="s">
        <v>63</v>
      </c>
      <c r="E4568" t="s">
        <v>15</v>
      </c>
      <c r="F4568" t="s">
        <v>16</v>
      </c>
      <c r="G4568">
        <v>17</v>
      </c>
      <c r="H4568" s="4">
        <v>50</v>
      </c>
      <c r="I4568" s="3">
        <v>0.1</v>
      </c>
      <c r="J4568" t="s">
        <v>72</v>
      </c>
      <c r="K4568" t="s">
        <v>61</v>
      </c>
      <c r="L4568" t="s">
        <v>56</v>
      </c>
      <c r="M4568" s="4">
        <f>+TablaVentas[[#This Row],[Cantidad]]*TablaVentas[[#This Row],[Precio_unitario]]*(1-TablaVentas[[#This Row],[Descuento]])</f>
        <v>765</v>
      </c>
    </row>
    <row r="4569" spans="1:13" x14ac:dyDescent="0.25">
      <c r="A4569" t="s">
        <v>4639</v>
      </c>
      <c r="B4569">
        <v>45795</v>
      </c>
      <c r="C4569" t="s">
        <v>47</v>
      </c>
      <c r="D4569" t="s">
        <v>65</v>
      </c>
      <c r="E4569" t="s">
        <v>19</v>
      </c>
      <c r="F4569" t="s">
        <v>16</v>
      </c>
      <c r="G4569">
        <v>18</v>
      </c>
      <c r="H4569" s="4">
        <v>200</v>
      </c>
      <c r="I4569" s="3">
        <v>0.1</v>
      </c>
      <c r="J4569" t="s">
        <v>74</v>
      </c>
      <c r="K4569" t="s">
        <v>62</v>
      </c>
      <c r="L4569" t="s">
        <v>57</v>
      </c>
      <c r="M4569" s="4">
        <f>+TablaVentas[[#This Row],[Cantidad]]*TablaVentas[[#This Row],[Precio_unitario]]*(1-TablaVentas[[#This Row],[Descuento]])</f>
        <v>3240</v>
      </c>
    </row>
    <row r="4570" spans="1:13" x14ac:dyDescent="0.25">
      <c r="A4570" t="s">
        <v>4640</v>
      </c>
      <c r="B4570">
        <v>45894</v>
      </c>
      <c r="C4570" t="s">
        <v>47</v>
      </c>
      <c r="D4570" t="s">
        <v>66</v>
      </c>
      <c r="E4570" t="s">
        <v>20</v>
      </c>
      <c r="F4570" t="s">
        <v>21</v>
      </c>
      <c r="G4570">
        <v>40</v>
      </c>
      <c r="H4570" s="4">
        <v>800</v>
      </c>
      <c r="I4570" s="3">
        <v>0.2</v>
      </c>
      <c r="J4570" t="s">
        <v>70</v>
      </c>
      <c r="K4570" t="s">
        <v>62</v>
      </c>
      <c r="L4570" t="s">
        <v>57</v>
      </c>
      <c r="M4570" s="4">
        <f>+TablaVentas[[#This Row],[Cantidad]]*TablaVentas[[#This Row],[Precio_unitario]]*(1-TablaVentas[[#This Row],[Descuento]])</f>
        <v>25600</v>
      </c>
    </row>
    <row r="4571" spans="1:13" x14ac:dyDescent="0.25">
      <c r="A4571" t="s">
        <v>4641</v>
      </c>
      <c r="B4571">
        <v>45993</v>
      </c>
      <c r="C4571" t="s">
        <v>47</v>
      </c>
      <c r="D4571" t="s">
        <v>64</v>
      </c>
      <c r="E4571" t="s">
        <v>17</v>
      </c>
      <c r="F4571" t="s">
        <v>18</v>
      </c>
      <c r="G4571">
        <v>19</v>
      </c>
      <c r="H4571" s="4">
        <v>1200</v>
      </c>
      <c r="I4571" s="3">
        <v>0.3</v>
      </c>
      <c r="J4571" t="s">
        <v>72</v>
      </c>
      <c r="K4571" t="s">
        <v>62</v>
      </c>
      <c r="L4571" t="s">
        <v>57</v>
      </c>
      <c r="M4571" s="4">
        <f>+TablaVentas[[#This Row],[Cantidad]]*TablaVentas[[#This Row],[Precio_unitario]]*(1-TablaVentas[[#This Row],[Descuento]])</f>
        <v>15959.999999999998</v>
      </c>
    </row>
    <row r="4572" spans="1:13" x14ac:dyDescent="0.25">
      <c r="A4572" t="s">
        <v>4642</v>
      </c>
      <c r="B4572">
        <v>45938</v>
      </c>
      <c r="C4572" t="s">
        <v>48</v>
      </c>
      <c r="D4572" t="s">
        <v>64</v>
      </c>
      <c r="E4572" t="s">
        <v>17</v>
      </c>
      <c r="F4572" t="s">
        <v>18</v>
      </c>
      <c r="G4572">
        <v>9</v>
      </c>
      <c r="H4572" s="4">
        <v>1200</v>
      </c>
      <c r="I4572" s="3">
        <v>0.3</v>
      </c>
      <c r="J4572" t="s">
        <v>70</v>
      </c>
      <c r="K4572" t="s">
        <v>61</v>
      </c>
      <c r="L4572" t="s">
        <v>56</v>
      </c>
      <c r="M4572" s="4">
        <f>+TablaVentas[[#This Row],[Cantidad]]*TablaVentas[[#This Row],[Precio_unitario]]*(1-TablaVentas[[#This Row],[Descuento]])</f>
        <v>7559.9999999999991</v>
      </c>
    </row>
    <row r="4573" spans="1:13" x14ac:dyDescent="0.25">
      <c r="A4573" t="s">
        <v>4643</v>
      </c>
      <c r="B4573">
        <v>45708</v>
      </c>
      <c r="C4573" t="s">
        <v>46</v>
      </c>
      <c r="D4573" t="s">
        <v>66</v>
      </c>
      <c r="E4573" t="s">
        <v>20</v>
      </c>
      <c r="F4573" t="s">
        <v>21</v>
      </c>
      <c r="G4573">
        <v>44</v>
      </c>
      <c r="H4573" s="4">
        <v>800</v>
      </c>
      <c r="I4573" s="3">
        <v>0.2</v>
      </c>
      <c r="J4573" t="s">
        <v>70</v>
      </c>
      <c r="K4573" t="s">
        <v>60</v>
      </c>
      <c r="L4573" t="s">
        <v>37</v>
      </c>
      <c r="M4573" s="4">
        <f>+TablaVentas[[#This Row],[Cantidad]]*TablaVentas[[#This Row],[Precio_unitario]]*(1-TablaVentas[[#This Row],[Descuento]])</f>
        <v>28160</v>
      </c>
    </row>
    <row r="4574" spans="1:13" x14ac:dyDescent="0.25">
      <c r="A4574" t="s">
        <v>4644</v>
      </c>
      <c r="B4574">
        <v>45934</v>
      </c>
      <c r="C4574" t="s">
        <v>45</v>
      </c>
      <c r="D4574" t="s">
        <v>64</v>
      </c>
      <c r="E4574" t="s">
        <v>17</v>
      </c>
      <c r="F4574" t="s">
        <v>18</v>
      </c>
      <c r="G4574">
        <v>5</v>
      </c>
      <c r="H4574" s="4">
        <v>1200</v>
      </c>
      <c r="I4574" s="3">
        <v>0.3</v>
      </c>
      <c r="J4574" t="s">
        <v>72</v>
      </c>
      <c r="K4574" t="s">
        <v>62</v>
      </c>
      <c r="L4574" t="s">
        <v>57</v>
      </c>
      <c r="M4574" s="4">
        <f>+TablaVentas[[#This Row],[Cantidad]]*TablaVentas[[#This Row],[Precio_unitario]]*(1-TablaVentas[[#This Row],[Descuento]])</f>
        <v>4200</v>
      </c>
    </row>
    <row r="4575" spans="1:13" x14ac:dyDescent="0.25">
      <c r="A4575" t="s">
        <v>4645</v>
      </c>
      <c r="B4575">
        <v>45953</v>
      </c>
      <c r="C4575" t="s">
        <v>46</v>
      </c>
      <c r="D4575" t="s">
        <v>65</v>
      </c>
      <c r="E4575" t="s">
        <v>19</v>
      </c>
      <c r="F4575" t="s">
        <v>16</v>
      </c>
      <c r="G4575">
        <v>27</v>
      </c>
      <c r="H4575" s="4">
        <v>200</v>
      </c>
      <c r="I4575" s="3">
        <v>0.1</v>
      </c>
      <c r="J4575" t="s">
        <v>72</v>
      </c>
      <c r="K4575" t="s">
        <v>58</v>
      </c>
      <c r="L4575" t="s">
        <v>30</v>
      </c>
      <c r="M4575" s="4">
        <f>+TablaVentas[[#This Row],[Cantidad]]*TablaVentas[[#This Row],[Precio_unitario]]*(1-TablaVentas[[#This Row],[Descuento]])</f>
        <v>4860</v>
      </c>
    </row>
    <row r="4576" spans="1:13" x14ac:dyDescent="0.25">
      <c r="A4576" t="s">
        <v>4646</v>
      </c>
      <c r="B4576">
        <v>45745</v>
      </c>
      <c r="C4576" t="s">
        <v>47</v>
      </c>
      <c r="D4576" t="s">
        <v>66</v>
      </c>
      <c r="E4576" t="s">
        <v>20</v>
      </c>
      <c r="F4576" t="s">
        <v>21</v>
      </c>
      <c r="G4576">
        <v>45</v>
      </c>
      <c r="H4576" s="4">
        <v>800</v>
      </c>
      <c r="I4576" s="3">
        <v>0.2</v>
      </c>
      <c r="J4576" t="s">
        <v>74</v>
      </c>
      <c r="K4576" t="s">
        <v>59</v>
      </c>
      <c r="L4576" t="s">
        <v>34</v>
      </c>
      <c r="M4576" s="4">
        <f>+TablaVentas[[#This Row],[Cantidad]]*TablaVentas[[#This Row],[Precio_unitario]]*(1-TablaVentas[[#This Row],[Descuento]])</f>
        <v>28800</v>
      </c>
    </row>
    <row r="4577" spans="1:13" x14ac:dyDescent="0.25">
      <c r="A4577" t="s">
        <v>4647</v>
      </c>
      <c r="B4577">
        <v>45677</v>
      </c>
      <c r="C4577" t="s">
        <v>46</v>
      </c>
      <c r="D4577" t="s">
        <v>63</v>
      </c>
      <c r="E4577" t="s">
        <v>15</v>
      </c>
      <c r="F4577" t="s">
        <v>16</v>
      </c>
      <c r="G4577">
        <v>32</v>
      </c>
      <c r="H4577" s="4">
        <v>50</v>
      </c>
      <c r="I4577" s="3">
        <v>0.1</v>
      </c>
      <c r="J4577" t="s">
        <v>74</v>
      </c>
      <c r="K4577" t="s">
        <v>60</v>
      </c>
      <c r="L4577" t="s">
        <v>37</v>
      </c>
      <c r="M4577" s="4">
        <f>+TablaVentas[[#This Row],[Cantidad]]*TablaVentas[[#This Row],[Precio_unitario]]*(1-TablaVentas[[#This Row],[Descuento]])</f>
        <v>1440</v>
      </c>
    </row>
    <row r="4578" spans="1:13" x14ac:dyDescent="0.25">
      <c r="A4578" t="s">
        <v>4648</v>
      </c>
      <c r="B4578">
        <v>45820</v>
      </c>
      <c r="C4578" t="s">
        <v>45</v>
      </c>
      <c r="D4578" t="s">
        <v>63</v>
      </c>
      <c r="E4578" t="s">
        <v>15</v>
      </c>
      <c r="F4578" t="s">
        <v>16</v>
      </c>
      <c r="G4578">
        <v>30</v>
      </c>
      <c r="H4578" s="4">
        <v>50</v>
      </c>
      <c r="I4578" s="3">
        <v>0.1</v>
      </c>
      <c r="J4578" t="s">
        <v>70</v>
      </c>
      <c r="K4578" t="s">
        <v>58</v>
      </c>
      <c r="L4578" t="s">
        <v>30</v>
      </c>
      <c r="M4578" s="4">
        <f>+TablaVentas[[#This Row],[Cantidad]]*TablaVentas[[#This Row],[Precio_unitario]]*(1-TablaVentas[[#This Row],[Descuento]])</f>
        <v>1350</v>
      </c>
    </row>
    <row r="4579" spans="1:13" x14ac:dyDescent="0.25">
      <c r="A4579" t="s">
        <v>4649</v>
      </c>
      <c r="B4579">
        <v>45790</v>
      </c>
      <c r="C4579" t="s">
        <v>45</v>
      </c>
      <c r="D4579" t="s">
        <v>66</v>
      </c>
      <c r="E4579" t="s">
        <v>20</v>
      </c>
      <c r="F4579" t="s">
        <v>21</v>
      </c>
      <c r="G4579">
        <v>13</v>
      </c>
      <c r="H4579" s="4">
        <v>800</v>
      </c>
      <c r="I4579" s="3">
        <v>0.2</v>
      </c>
      <c r="J4579" t="s">
        <v>74</v>
      </c>
      <c r="K4579" t="s">
        <v>60</v>
      </c>
      <c r="L4579" t="s">
        <v>37</v>
      </c>
      <c r="M4579" s="4">
        <f>+TablaVentas[[#This Row],[Cantidad]]*TablaVentas[[#This Row],[Precio_unitario]]*(1-TablaVentas[[#This Row],[Descuento]])</f>
        <v>8320</v>
      </c>
    </row>
    <row r="4580" spans="1:13" x14ac:dyDescent="0.25">
      <c r="A4580" t="s">
        <v>4650</v>
      </c>
      <c r="B4580">
        <v>45772</v>
      </c>
      <c r="C4580" t="s">
        <v>45</v>
      </c>
      <c r="D4580" t="s">
        <v>63</v>
      </c>
      <c r="E4580" t="s">
        <v>15</v>
      </c>
      <c r="F4580" t="s">
        <v>16</v>
      </c>
      <c r="G4580">
        <v>41</v>
      </c>
      <c r="H4580" s="4">
        <v>50</v>
      </c>
      <c r="I4580" s="3">
        <v>0.1</v>
      </c>
      <c r="J4580" t="s">
        <v>74</v>
      </c>
      <c r="K4580" t="s">
        <v>59</v>
      </c>
      <c r="L4580" t="s">
        <v>34</v>
      </c>
      <c r="M4580" s="4">
        <f>+TablaVentas[[#This Row],[Cantidad]]*TablaVentas[[#This Row],[Precio_unitario]]*(1-TablaVentas[[#This Row],[Descuento]])</f>
        <v>1845</v>
      </c>
    </row>
    <row r="4581" spans="1:13" x14ac:dyDescent="0.25">
      <c r="A4581" t="s">
        <v>4651</v>
      </c>
      <c r="B4581">
        <v>46005</v>
      </c>
      <c r="C4581" t="s">
        <v>48</v>
      </c>
      <c r="D4581" t="s">
        <v>64</v>
      </c>
      <c r="E4581" t="s">
        <v>17</v>
      </c>
      <c r="F4581" t="s">
        <v>18</v>
      </c>
      <c r="G4581">
        <v>7</v>
      </c>
      <c r="H4581" s="4">
        <v>1200</v>
      </c>
      <c r="I4581" s="3">
        <v>0.3</v>
      </c>
      <c r="J4581" t="s">
        <v>72</v>
      </c>
      <c r="K4581" t="s">
        <v>60</v>
      </c>
      <c r="L4581" t="s">
        <v>37</v>
      </c>
      <c r="M4581" s="4">
        <f>+TablaVentas[[#This Row],[Cantidad]]*TablaVentas[[#This Row],[Precio_unitario]]*(1-TablaVentas[[#This Row],[Descuento]])</f>
        <v>5880</v>
      </c>
    </row>
    <row r="4582" spans="1:13" x14ac:dyDescent="0.25">
      <c r="A4582" t="s">
        <v>4652</v>
      </c>
      <c r="B4582">
        <v>46006</v>
      </c>
      <c r="C4582" t="s">
        <v>47</v>
      </c>
      <c r="D4582" t="s">
        <v>63</v>
      </c>
      <c r="E4582" t="s">
        <v>15</v>
      </c>
      <c r="F4582" t="s">
        <v>16</v>
      </c>
      <c r="G4582">
        <v>16</v>
      </c>
      <c r="H4582" s="4">
        <v>50</v>
      </c>
      <c r="I4582" s="3">
        <v>0.1</v>
      </c>
      <c r="J4582" t="s">
        <v>70</v>
      </c>
      <c r="K4582" t="s">
        <v>59</v>
      </c>
      <c r="L4582" t="s">
        <v>34</v>
      </c>
      <c r="M4582" s="4">
        <f>+TablaVentas[[#This Row],[Cantidad]]*TablaVentas[[#This Row],[Precio_unitario]]*(1-TablaVentas[[#This Row],[Descuento]])</f>
        <v>720</v>
      </c>
    </row>
    <row r="4583" spans="1:13" x14ac:dyDescent="0.25">
      <c r="A4583" t="s">
        <v>4653</v>
      </c>
      <c r="B4583">
        <v>45773</v>
      </c>
      <c r="C4583" t="s">
        <v>47</v>
      </c>
      <c r="D4583" t="s">
        <v>66</v>
      </c>
      <c r="E4583" t="s">
        <v>20</v>
      </c>
      <c r="F4583" t="s">
        <v>21</v>
      </c>
      <c r="G4583">
        <v>27</v>
      </c>
      <c r="H4583" s="4">
        <v>800</v>
      </c>
      <c r="I4583" s="3">
        <v>0.2</v>
      </c>
      <c r="J4583" t="s">
        <v>72</v>
      </c>
      <c r="K4583" t="s">
        <v>58</v>
      </c>
      <c r="L4583" t="s">
        <v>30</v>
      </c>
      <c r="M4583" s="4">
        <f>+TablaVentas[[#This Row],[Cantidad]]*TablaVentas[[#This Row],[Precio_unitario]]*(1-TablaVentas[[#This Row],[Descuento]])</f>
        <v>17280</v>
      </c>
    </row>
    <row r="4584" spans="1:13" x14ac:dyDescent="0.25">
      <c r="A4584" t="s">
        <v>4654</v>
      </c>
      <c r="B4584">
        <v>46012</v>
      </c>
      <c r="C4584" t="s">
        <v>47</v>
      </c>
      <c r="D4584" t="s">
        <v>65</v>
      </c>
      <c r="E4584" t="s">
        <v>19</v>
      </c>
      <c r="F4584" t="s">
        <v>16</v>
      </c>
      <c r="G4584">
        <v>32</v>
      </c>
      <c r="H4584" s="4">
        <v>200</v>
      </c>
      <c r="I4584" s="3">
        <v>0.1</v>
      </c>
      <c r="J4584" t="s">
        <v>74</v>
      </c>
      <c r="K4584" t="s">
        <v>62</v>
      </c>
      <c r="L4584" t="s">
        <v>57</v>
      </c>
      <c r="M4584" s="4">
        <f>+TablaVentas[[#This Row],[Cantidad]]*TablaVentas[[#This Row],[Precio_unitario]]*(1-TablaVentas[[#This Row],[Descuento]])</f>
        <v>5760</v>
      </c>
    </row>
    <row r="4585" spans="1:13" x14ac:dyDescent="0.25">
      <c r="A4585" t="s">
        <v>4655</v>
      </c>
      <c r="B4585">
        <v>45793</v>
      </c>
      <c r="C4585" t="s">
        <v>48</v>
      </c>
      <c r="D4585" t="s">
        <v>65</v>
      </c>
      <c r="E4585" t="s">
        <v>19</v>
      </c>
      <c r="F4585" t="s">
        <v>16</v>
      </c>
      <c r="G4585">
        <v>7</v>
      </c>
      <c r="H4585" s="4">
        <v>200</v>
      </c>
      <c r="I4585" s="3">
        <v>0.1</v>
      </c>
      <c r="J4585" t="s">
        <v>70</v>
      </c>
      <c r="K4585" t="s">
        <v>60</v>
      </c>
      <c r="L4585" t="s">
        <v>37</v>
      </c>
      <c r="M4585" s="4">
        <f>+TablaVentas[[#This Row],[Cantidad]]*TablaVentas[[#This Row],[Precio_unitario]]*(1-TablaVentas[[#This Row],[Descuento]])</f>
        <v>1260</v>
      </c>
    </row>
    <row r="4586" spans="1:13" x14ac:dyDescent="0.25">
      <c r="A4586" t="s">
        <v>4656</v>
      </c>
      <c r="B4586">
        <v>45823</v>
      </c>
      <c r="C4586" t="s">
        <v>47</v>
      </c>
      <c r="D4586" t="s">
        <v>64</v>
      </c>
      <c r="E4586" t="s">
        <v>17</v>
      </c>
      <c r="F4586" t="s">
        <v>18</v>
      </c>
      <c r="G4586">
        <v>45</v>
      </c>
      <c r="H4586" s="4">
        <v>1200</v>
      </c>
      <c r="I4586" s="3">
        <v>0.3</v>
      </c>
      <c r="J4586" t="s">
        <v>70</v>
      </c>
      <c r="K4586" t="s">
        <v>58</v>
      </c>
      <c r="L4586" t="s">
        <v>30</v>
      </c>
      <c r="M4586" s="4">
        <f>+TablaVentas[[#This Row],[Cantidad]]*TablaVentas[[#This Row],[Precio_unitario]]*(1-TablaVentas[[#This Row],[Descuento]])</f>
        <v>37800</v>
      </c>
    </row>
    <row r="4587" spans="1:13" x14ac:dyDescent="0.25">
      <c r="A4587" t="s">
        <v>4657</v>
      </c>
      <c r="B4587">
        <v>45779</v>
      </c>
      <c r="C4587" t="s">
        <v>48</v>
      </c>
      <c r="D4587" t="s">
        <v>63</v>
      </c>
      <c r="E4587" t="s">
        <v>15</v>
      </c>
      <c r="F4587" t="s">
        <v>16</v>
      </c>
      <c r="G4587">
        <v>38</v>
      </c>
      <c r="H4587" s="4">
        <v>50</v>
      </c>
      <c r="I4587" s="3">
        <v>0.1</v>
      </c>
      <c r="J4587" t="s">
        <v>74</v>
      </c>
      <c r="K4587" t="s">
        <v>62</v>
      </c>
      <c r="L4587" t="s">
        <v>57</v>
      </c>
      <c r="M4587" s="4">
        <f>+TablaVentas[[#This Row],[Cantidad]]*TablaVentas[[#This Row],[Precio_unitario]]*(1-TablaVentas[[#This Row],[Descuento]])</f>
        <v>1710</v>
      </c>
    </row>
    <row r="4588" spans="1:13" x14ac:dyDescent="0.25">
      <c r="A4588" t="s">
        <v>4658</v>
      </c>
      <c r="B4588">
        <v>45909</v>
      </c>
      <c r="C4588" t="s">
        <v>45</v>
      </c>
      <c r="D4588" t="s">
        <v>63</v>
      </c>
      <c r="E4588" t="s">
        <v>15</v>
      </c>
      <c r="F4588" t="s">
        <v>16</v>
      </c>
      <c r="G4588">
        <v>30</v>
      </c>
      <c r="H4588" s="4">
        <v>50</v>
      </c>
      <c r="I4588" s="3">
        <v>0.1</v>
      </c>
      <c r="J4588" t="s">
        <v>70</v>
      </c>
      <c r="K4588" t="s">
        <v>62</v>
      </c>
      <c r="L4588" t="s">
        <v>57</v>
      </c>
      <c r="M4588" s="4">
        <f>+TablaVentas[[#This Row],[Cantidad]]*TablaVentas[[#This Row],[Precio_unitario]]*(1-TablaVentas[[#This Row],[Descuento]])</f>
        <v>1350</v>
      </c>
    </row>
    <row r="4589" spans="1:13" x14ac:dyDescent="0.25">
      <c r="A4589" t="s">
        <v>4659</v>
      </c>
      <c r="B4589">
        <v>45676</v>
      </c>
      <c r="C4589" t="s">
        <v>46</v>
      </c>
      <c r="D4589" t="s">
        <v>64</v>
      </c>
      <c r="E4589" t="s">
        <v>17</v>
      </c>
      <c r="F4589" t="s">
        <v>18</v>
      </c>
      <c r="G4589">
        <v>41</v>
      </c>
      <c r="H4589" s="4">
        <v>1200</v>
      </c>
      <c r="I4589" s="3">
        <v>0.3</v>
      </c>
      <c r="J4589" t="s">
        <v>72</v>
      </c>
      <c r="K4589" t="s">
        <v>58</v>
      </c>
      <c r="L4589" t="s">
        <v>30</v>
      </c>
      <c r="M4589" s="4">
        <f>+TablaVentas[[#This Row],[Cantidad]]*TablaVentas[[#This Row],[Precio_unitario]]*(1-TablaVentas[[#This Row],[Descuento]])</f>
        <v>34440</v>
      </c>
    </row>
    <row r="4590" spans="1:13" x14ac:dyDescent="0.25">
      <c r="A4590" t="s">
        <v>4660</v>
      </c>
      <c r="B4590">
        <v>45857</v>
      </c>
      <c r="C4590" t="s">
        <v>46</v>
      </c>
      <c r="D4590" t="s">
        <v>64</v>
      </c>
      <c r="E4590" t="s">
        <v>17</v>
      </c>
      <c r="F4590" t="s">
        <v>18</v>
      </c>
      <c r="G4590">
        <v>24</v>
      </c>
      <c r="H4590" s="4">
        <v>1200</v>
      </c>
      <c r="I4590" s="3">
        <v>0.3</v>
      </c>
      <c r="J4590" t="s">
        <v>70</v>
      </c>
      <c r="K4590" t="s">
        <v>61</v>
      </c>
      <c r="L4590" t="s">
        <v>56</v>
      </c>
      <c r="M4590" s="4">
        <f>+TablaVentas[[#This Row],[Cantidad]]*TablaVentas[[#This Row],[Precio_unitario]]*(1-TablaVentas[[#This Row],[Descuento]])</f>
        <v>20160</v>
      </c>
    </row>
    <row r="4591" spans="1:13" x14ac:dyDescent="0.25">
      <c r="A4591" t="s">
        <v>4661</v>
      </c>
      <c r="B4591">
        <v>45812</v>
      </c>
      <c r="C4591" t="s">
        <v>46</v>
      </c>
      <c r="D4591" t="s">
        <v>64</v>
      </c>
      <c r="E4591" t="s">
        <v>17</v>
      </c>
      <c r="F4591" t="s">
        <v>18</v>
      </c>
      <c r="G4591">
        <v>6</v>
      </c>
      <c r="H4591" s="4">
        <v>1200</v>
      </c>
      <c r="I4591" s="3">
        <v>0.3</v>
      </c>
      <c r="J4591" t="s">
        <v>74</v>
      </c>
      <c r="K4591" t="s">
        <v>59</v>
      </c>
      <c r="L4591" t="s">
        <v>34</v>
      </c>
      <c r="M4591" s="4">
        <f>+TablaVentas[[#This Row],[Cantidad]]*TablaVentas[[#This Row],[Precio_unitario]]*(1-TablaVentas[[#This Row],[Descuento]])</f>
        <v>5040</v>
      </c>
    </row>
    <row r="4592" spans="1:13" x14ac:dyDescent="0.25">
      <c r="A4592" t="s">
        <v>4662</v>
      </c>
      <c r="B4592">
        <v>45752</v>
      </c>
      <c r="C4592" t="s">
        <v>45</v>
      </c>
      <c r="D4592" t="s">
        <v>63</v>
      </c>
      <c r="E4592" t="s">
        <v>15</v>
      </c>
      <c r="F4592" t="s">
        <v>16</v>
      </c>
      <c r="G4592">
        <v>6</v>
      </c>
      <c r="H4592" s="4">
        <v>50</v>
      </c>
      <c r="I4592" s="3">
        <v>0.1</v>
      </c>
      <c r="J4592" t="s">
        <v>70</v>
      </c>
      <c r="K4592" t="s">
        <v>60</v>
      </c>
      <c r="L4592" t="s">
        <v>37</v>
      </c>
      <c r="M4592" s="4">
        <f>+TablaVentas[[#This Row],[Cantidad]]*TablaVentas[[#This Row],[Precio_unitario]]*(1-TablaVentas[[#This Row],[Descuento]])</f>
        <v>270</v>
      </c>
    </row>
    <row r="4593" spans="1:13" x14ac:dyDescent="0.25">
      <c r="A4593" t="s">
        <v>4663</v>
      </c>
      <c r="B4593">
        <v>45775</v>
      </c>
      <c r="C4593" t="s">
        <v>47</v>
      </c>
      <c r="D4593" t="s">
        <v>66</v>
      </c>
      <c r="E4593" t="s">
        <v>20</v>
      </c>
      <c r="F4593" t="s">
        <v>21</v>
      </c>
      <c r="G4593">
        <v>15</v>
      </c>
      <c r="H4593" s="4">
        <v>800</v>
      </c>
      <c r="I4593" s="3">
        <v>0.2</v>
      </c>
      <c r="J4593" t="s">
        <v>74</v>
      </c>
      <c r="K4593" t="s">
        <v>59</v>
      </c>
      <c r="L4593" t="s">
        <v>34</v>
      </c>
      <c r="M4593" s="4">
        <f>+TablaVentas[[#This Row],[Cantidad]]*TablaVentas[[#This Row],[Precio_unitario]]*(1-TablaVentas[[#This Row],[Descuento]])</f>
        <v>9600</v>
      </c>
    </row>
    <row r="4594" spans="1:13" x14ac:dyDescent="0.25">
      <c r="A4594" t="s">
        <v>4664</v>
      </c>
      <c r="B4594">
        <v>45690</v>
      </c>
      <c r="C4594" t="s">
        <v>45</v>
      </c>
      <c r="D4594" t="s">
        <v>65</v>
      </c>
      <c r="E4594" t="s">
        <v>19</v>
      </c>
      <c r="F4594" t="s">
        <v>16</v>
      </c>
      <c r="G4594">
        <v>15</v>
      </c>
      <c r="H4594" s="4">
        <v>200</v>
      </c>
      <c r="I4594" s="3">
        <v>0.1</v>
      </c>
      <c r="J4594" t="s">
        <v>72</v>
      </c>
      <c r="K4594" t="s">
        <v>59</v>
      </c>
      <c r="L4594" t="s">
        <v>34</v>
      </c>
      <c r="M4594" s="4">
        <f>+TablaVentas[[#This Row],[Cantidad]]*TablaVentas[[#This Row],[Precio_unitario]]*(1-TablaVentas[[#This Row],[Descuento]])</f>
        <v>2700</v>
      </c>
    </row>
    <row r="4595" spans="1:13" x14ac:dyDescent="0.25">
      <c r="A4595" t="s">
        <v>4665</v>
      </c>
      <c r="B4595">
        <v>45695</v>
      </c>
      <c r="C4595" t="s">
        <v>48</v>
      </c>
      <c r="D4595" t="s">
        <v>65</v>
      </c>
      <c r="E4595" t="s">
        <v>19</v>
      </c>
      <c r="F4595" t="s">
        <v>16</v>
      </c>
      <c r="G4595">
        <v>33</v>
      </c>
      <c r="H4595" s="4">
        <v>200</v>
      </c>
      <c r="I4595" s="3">
        <v>0.1</v>
      </c>
      <c r="J4595" t="s">
        <v>74</v>
      </c>
      <c r="K4595" t="s">
        <v>59</v>
      </c>
      <c r="L4595" t="s">
        <v>34</v>
      </c>
      <c r="M4595" s="4">
        <f>+TablaVentas[[#This Row],[Cantidad]]*TablaVentas[[#This Row],[Precio_unitario]]*(1-TablaVentas[[#This Row],[Descuento]])</f>
        <v>5940</v>
      </c>
    </row>
    <row r="4596" spans="1:13" x14ac:dyDescent="0.25">
      <c r="A4596" t="s">
        <v>4666</v>
      </c>
      <c r="B4596">
        <v>45727</v>
      </c>
      <c r="C4596" t="s">
        <v>45</v>
      </c>
      <c r="D4596" t="s">
        <v>64</v>
      </c>
      <c r="E4596" t="s">
        <v>17</v>
      </c>
      <c r="F4596" t="s">
        <v>18</v>
      </c>
      <c r="G4596">
        <v>26</v>
      </c>
      <c r="H4596" s="4">
        <v>1200</v>
      </c>
      <c r="I4596" s="3">
        <v>0.3</v>
      </c>
      <c r="J4596" t="s">
        <v>72</v>
      </c>
      <c r="K4596" t="s">
        <v>59</v>
      </c>
      <c r="L4596" t="s">
        <v>34</v>
      </c>
      <c r="M4596" s="4">
        <f>+TablaVentas[[#This Row],[Cantidad]]*TablaVentas[[#This Row],[Precio_unitario]]*(1-TablaVentas[[#This Row],[Descuento]])</f>
        <v>21840</v>
      </c>
    </row>
    <row r="4597" spans="1:13" x14ac:dyDescent="0.25">
      <c r="A4597" t="s">
        <v>4667</v>
      </c>
      <c r="B4597">
        <v>45676</v>
      </c>
      <c r="C4597" t="s">
        <v>45</v>
      </c>
      <c r="D4597" t="s">
        <v>65</v>
      </c>
      <c r="E4597" t="s">
        <v>19</v>
      </c>
      <c r="F4597" t="s">
        <v>16</v>
      </c>
      <c r="G4597">
        <v>10</v>
      </c>
      <c r="H4597" s="4">
        <v>200</v>
      </c>
      <c r="I4597" s="3">
        <v>0.1</v>
      </c>
      <c r="J4597" t="s">
        <v>70</v>
      </c>
      <c r="K4597" t="s">
        <v>62</v>
      </c>
      <c r="L4597" t="s">
        <v>57</v>
      </c>
      <c r="M4597" s="4">
        <f>+TablaVentas[[#This Row],[Cantidad]]*TablaVentas[[#This Row],[Precio_unitario]]*(1-TablaVentas[[#This Row],[Descuento]])</f>
        <v>1800</v>
      </c>
    </row>
    <row r="4598" spans="1:13" x14ac:dyDescent="0.25">
      <c r="A4598" t="s">
        <v>4668</v>
      </c>
      <c r="B4598">
        <v>45693</v>
      </c>
      <c r="C4598" t="s">
        <v>47</v>
      </c>
      <c r="D4598" t="s">
        <v>64</v>
      </c>
      <c r="E4598" t="s">
        <v>17</v>
      </c>
      <c r="F4598" t="s">
        <v>18</v>
      </c>
      <c r="G4598">
        <v>26</v>
      </c>
      <c r="H4598" s="4">
        <v>1200</v>
      </c>
      <c r="I4598" s="3">
        <v>0.3</v>
      </c>
      <c r="J4598" t="s">
        <v>70</v>
      </c>
      <c r="K4598" t="s">
        <v>60</v>
      </c>
      <c r="L4598" t="s">
        <v>37</v>
      </c>
      <c r="M4598" s="4">
        <f>+TablaVentas[[#This Row],[Cantidad]]*TablaVentas[[#This Row],[Precio_unitario]]*(1-TablaVentas[[#This Row],[Descuento]])</f>
        <v>21840</v>
      </c>
    </row>
    <row r="4599" spans="1:13" x14ac:dyDescent="0.25">
      <c r="A4599" t="s">
        <v>4669</v>
      </c>
      <c r="B4599">
        <v>46009</v>
      </c>
      <c r="C4599" t="s">
        <v>45</v>
      </c>
      <c r="D4599" t="s">
        <v>66</v>
      </c>
      <c r="E4599" t="s">
        <v>20</v>
      </c>
      <c r="F4599" t="s">
        <v>21</v>
      </c>
      <c r="G4599">
        <v>31</v>
      </c>
      <c r="H4599" s="4">
        <v>800</v>
      </c>
      <c r="I4599" s="3">
        <v>0.2</v>
      </c>
      <c r="J4599" t="s">
        <v>72</v>
      </c>
      <c r="K4599" t="s">
        <v>61</v>
      </c>
      <c r="L4599" t="s">
        <v>56</v>
      </c>
      <c r="M4599" s="4">
        <f>+TablaVentas[[#This Row],[Cantidad]]*TablaVentas[[#This Row],[Precio_unitario]]*(1-TablaVentas[[#This Row],[Descuento]])</f>
        <v>19840</v>
      </c>
    </row>
    <row r="4600" spans="1:13" x14ac:dyDescent="0.25">
      <c r="A4600" t="s">
        <v>4670</v>
      </c>
      <c r="B4600">
        <v>45905</v>
      </c>
      <c r="C4600" t="s">
        <v>46</v>
      </c>
      <c r="D4600" t="s">
        <v>64</v>
      </c>
      <c r="E4600" t="s">
        <v>17</v>
      </c>
      <c r="F4600" t="s">
        <v>18</v>
      </c>
      <c r="G4600">
        <v>35</v>
      </c>
      <c r="H4600" s="4">
        <v>1200</v>
      </c>
      <c r="I4600" s="3">
        <v>0.3</v>
      </c>
      <c r="J4600" t="s">
        <v>72</v>
      </c>
      <c r="K4600" t="s">
        <v>58</v>
      </c>
      <c r="L4600" t="s">
        <v>30</v>
      </c>
      <c r="M4600" s="4">
        <f>+TablaVentas[[#This Row],[Cantidad]]*TablaVentas[[#This Row],[Precio_unitario]]*(1-TablaVentas[[#This Row],[Descuento]])</f>
        <v>29399.999999999996</v>
      </c>
    </row>
    <row r="4601" spans="1:13" x14ac:dyDescent="0.25">
      <c r="A4601" t="s">
        <v>4671</v>
      </c>
      <c r="B4601">
        <v>45907</v>
      </c>
      <c r="C4601" t="s">
        <v>47</v>
      </c>
      <c r="D4601" t="s">
        <v>64</v>
      </c>
      <c r="E4601" t="s">
        <v>17</v>
      </c>
      <c r="F4601" t="s">
        <v>18</v>
      </c>
      <c r="G4601">
        <v>10</v>
      </c>
      <c r="H4601" s="4">
        <v>1200</v>
      </c>
      <c r="I4601" s="3">
        <v>0.3</v>
      </c>
      <c r="J4601" t="s">
        <v>72</v>
      </c>
      <c r="K4601" t="s">
        <v>62</v>
      </c>
      <c r="L4601" t="s">
        <v>57</v>
      </c>
      <c r="M4601" s="4">
        <f>+TablaVentas[[#This Row],[Cantidad]]*TablaVentas[[#This Row],[Precio_unitario]]*(1-TablaVentas[[#This Row],[Descuento]])</f>
        <v>8400</v>
      </c>
    </row>
    <row r="4602" spans="1:13" x14ac:dyDescent="0.25">
      <c r="A4602" t="s">
        <v>4672</v>
      </c>
      <c r="B4602">
        <v>45723</v>
      </c>
      <c r="C4602" t="s">
        <v>48</v>
      </c>
      <c r="D4602" t="s">
        <v>63</v>
      </c>
      <c r="E4602" t="s">
        <v>15</v>
      </c>
      <c r="F4602" t="s">
        <v>16</v>
      </c>
      <c r="G4602">
        <v>13</v>
      </c>
      <c r="H4602" s="4">
        <v>50</v>
      </c>
      <c r="I4602" s="3">
        <v>0.1</v>
      </c>
      <c r="J4602" t="s">
        <v>74</v>
      </c>
      <c r="K4602" t="s">
        <v>58</v>
      </c>
      <c r="L4602" t="s">
        <v>30</v>
      </c>
      <c r="M4602" s="4">
        <f>+TablaVentas[[#This Row],[Cantidad]]*TablaVentas[[#This Row],[Precio_unitario]]*(1-TablaVentas[[#This Row],[Descuento]])</f>
        <v>585</v>
      </c>
    </row>
    <row r="4603" spans="1:13" x14ac:dyDescent="0.25">
      <c r="A4603" t="s">
        <v>4673</v>
      </c>
      <c r="B4603">
        <v>45802</v>
      </c>
      <c r="C4603" t="s">
        <v>46</v>
      </c>
      <c r="D4603" t="s">
        <v>63</v>
      </c>
      <c r="E4603" t="s">
        <v>15</v>
      </c>
      <c r="F4603" t="s">
        <v>16</v>
      </c>
      <c r="G4603">
        <v>41</v>
      </c>
      <c r="H4603" s="4">
        <v>50</v>
      </c>
      <c r="I4603" s="3">
        <v>0.1</v>
      </c>
      <c r="J4603" t="s">
        <v>74</v>
      </c>
      <c r="K4603" t="s">
        <v>61</v>
      </c>
      <c r="L4603" t="s">
        <v>56</v>
      </c>
      <c r="M4603" s="4">
        <f>+TablaVentas[[#This Row],[Cantidad]]*TablaVentas[[#This Row],[Precio_unitario]]*(1-TablaVentas[[#This Row],[Descuento]])</f>
        <v>1845</v>
      </c>
    </row>
    <row r="4604" spans="1:13" x14ac:dyDescent="0.25">
      <c r="A4604" t="s">
        <v>4674</v>
      </c>
      <c r="B4604">
        <v>45753</v>
      </c>
      <c r="C4604" t="s">
        <v>46</v>
      </c>
      <c r="D4604" t="s">
        <v>64</v>
      </c>
      <c r="E4604" t="s">
        <v>17</v>
      </c>
      <c r="F4604" t="s">
        <v>18</v>
      </c>
      <c r="G4604">
        <v>39</v>
      </c>
      <c r="H4604" s="4">
        <v>1200</v>
      </c>
      <c r="I4604" s="3">
        <v>0.3</v>
      </c>
      <c r="J4604" t="s">
        <v>70</v>
      </c>
      <c r="K4604" t="s">
        <v>59</v>
      </c>
      <c r="L4604" t="s">
        <v>34</v>
      </c>
      <c r="M4604" s="4">
        <f>+TablaVentas[[#This Row],[Cantidad]]*TablaVentas[[#This Row],[Precio_unitario]]*(1-TablaVentas[[#This Row],[Descuento]])</f>
        <v>32759.999999999996</v>
      </c>
    </row>
    <row r="4605" spans="1:13" x14ac:dyDescent="0.25">
      <c r="A4605" t="s">
        <v>4675</v>
      </c>
      <c r="B4605">
        <v>45676</v>
      </c>
      <c r="C4605" t="s">
        <v>45</v>
      </c>
      <c r="D4605" t="s">
        <v>63</v>
      </c>
      <c r="E4605" t="s">
        <v>15</v>
      </c>
      <c r="F4605" t="s">
        <v>16</v>
      </c>
      <c r="G4605">
        <v>32</v>
      </c>
      <c r="H4605" s="4">
        <v>50</v>
      </c>
      <c r="I4605" s="3">
        <v>0.1</v>
      </c>
      <c r="J4605" t="s">
        <v>70</v>
      </c>
      <c r="K4605" t="s">
        <v>62</v>
      </c>
      <c r="L4605" t="s">
        <v>57</v>
      </c>
      <c r="M4605" s="4">
        <f>+TablaVentas[[#This Row],[Cantidad]]*TablaVentas[[#This Row],[Precio_unitario]]*(1-TablaVentas[[#This Row],[Descuento]])</f>
        <v>1440</v>
      </c>
    </row>
    <row r="4606" spans="1:13" x14ac:dyDescent="0.25">
      <c r="A4606" t="s">
        <v>4676</v>
      </c>
      <c r="B4606">
        <v>45854</v>
      </c>
      <c r="C4606" t="s">
        <v>46</v>
      </c>
      <c r="D4606" t="s">
        <v>64</v>
      </c>
      <c r="E4606" t="s">
        <v>17</v>
      </c>
      <c r="F4606" t="s">
        <v>18</v>
      </c>
      <c r="G4606">
        <v>33</v>
      </c>
      <c r="H4606" s="4">
        <v>1200</v>
      </c>
      <c r="I4606" s="3">
        <v>0.3</v>
      </c>
      <c r="J4606" t="s">
        <v>74</v>
      </c>
      <c r="K4606" t="s">
        <v>62</v>
      </c>
      <c r="L4606" t="s">
        <v>57</v>
      </c>
      <c r="M4606" s="4">
        <f>+TablaVentas[[#This Row],[Cantidad]]*TablaVentas[[#This Row],[Precio_unitario]]*(1-TablaVentas[[#This Row],[Descuento]])</f>
        <v>27720</v>
      </c>
    </row>
    <row r="4607" spans="1:13" x14ac:dyDescent="0.25">
      <c r="A4607" t="s">
        <v>4677</v>
      </c>
      <c r="B4607">
        <v>45714</v>
      </c>
      <c r="C4607" t="s">
        <v>45</v>
      </c>
      <c r="D4607" t="s">
        <v>63</v>
      </c>
      <c r="E4607" t="s">
        <v>15</v>
      </c>
      <c r="F4607" t="s">
        <v>16</v>
      </c>
      <c r="G4607">
        <v>33</v>
      </c>
      <c r="H4607" s="4">
        <v>50</v>
      </c>
      <c r="I4607" s="3">
        <v>0.1</v>
      </c>
      <c r="J4607" t="s">
        <v>72</v>
      </c>
      <c r="K4607" t="s">
        <v>59</v>
      </c>
      <c r="L4607" t="s">
        <v>34</v>
      </c>
      <c r="M4607" s="4">
        <f>+TablaVentas[[#This Row],[Cantidad]]*TablaVentas[[#This Row],[Precio_unitario]]*(1-TablaVentas[[#This Row],[Descuento]])</f>
        <v>1485</v>
      </c>
    </row>
    <row r="4608" spans="1:13" x14ac:dyDescent="0.25">
      <c r="A4608" t="s">
        <v>4678</v>
      </c>
      <c r="B4608">
        <v>45810</v>
      </c>
      <c r="C4608" t="s">
        <v>45</v>
      </c>
      <c r="D4608" t="s">
        <v>63</v>
      </c>
      <c r="E4608" t="s">
        <v>15</v>
      </c>
      <c r="F4608" t="s">
        <v>16</v>
      </c>
      <c r="G4608">
        <v>20</v>
      </c>
      <c r="H4608" s="4">
        <v>50</v>
      </c>
      <c r="I4608" s="3">
        <v>0.1</v>
      </c>
      <c r="J4608" t="s">
        <v>70</v>
      </c>
      <c r="K4608" t="s">
        <v>59</v>
      </c>
      <c r="L4608" t="s">
        <v>34</v>
      </c>
      <c r="M4608" s="4">
        <f>+TablaVentas[[#This Row],[Cantidad]]*TablaVentas[[#This Row],[Precio_unitario]]*(1-TablaVentas[[#This Row],[Descuento]])</f>
        <v>900</v>
      </c>
    </row>
    <row r="4609" spans="1:13" x14ac:dyDescent="0.25">
      <c r="A4609" t="s">
        <v>4679</v>
      </c>
      <c r="B4609">
        <v>45692</v>
      </c>
      <c r="C4609" t="s">
        <v>48</v>
      </c>
      <c r="D4609" t="s">
        <v>66</v>
      </c>
      <c r="E4609" t="s">
        <v>20</v>
      </c>
      <c r="F4609" t="s">
        <v>21</v>
      </c>
      <c r="G4609">
        <v>37</v>
      </c>
      <c r="H4609" s="4">
        <v>800</v>
      </c>
      <c r="I4609" s="3">
        <v>0.2</v>
      </c>
      <c r="J4609" t="s">
        <v>70</v>
      </c>
      <c r="K4609" t="s">
        <v>60</v>
      </c>
      <c r="L4609" t="s">
        <v>37</v>
      </c>
      <c r="M4609" s="4">
        <f>+TablaVentas[[#This Row],[Cantidad]]*TablaVentas[[#This Row],[Precio_unitario]]*(1-TablaVentas[[#This Row],[Descuento]])</f>
        <v>23680</v>
      </c>
    </row>
    <row r="4610" spans="1:13" x14ac:dyDescent="0.25">
      <c r="A4610" t="s">
        <v>4680</v>
      </c>
      <c r="B4610">
        <v>45765</v>
      </c>
      <c r="C4610" t="s">
        <v>46</v>
      </c>
      <c r="D4610" t="s">
        <v>65</v>
      </c>
      <c r="E4610" t="s">
        <v>19</v>
      </c>
      <c r="F4610" t="s">
        <v>16</v>
      </c>
      <c r="G4610">
        <v>24</v>
      </c>
      <c r="H4610" s="4">
        <v>200</v>
      </c>
      <c r="I4610" s="3">
        <v>0.1</v>
      </c>
      <c r="J4610" t="s">
        <v>74</v>
      </c>
      <c r="K4610" t="s">
        <v>60</v>
      </c>
      <c r="L4610" t="s">
        <v>37</v>
      </c>
      <c r="M4610" s="4">
        <f>+TablaVentas[[#This Row],[Cantidad]]*TablaVentas[[#This Row],[Precio_unitario]]*(1-TablaVentas[[#This Row],[Descuento]])</f>
        <v>4320</v>
      </c>
    </row>
    <row r="4611" spans="1:13" x14ac:dyDescent="0.25">
      <c r="A4611" t="s">
        <v>4681</v>
      </c>
      <c r="B4611">
        <v>45785</v>
      </c>
      <c r="C4611" t="s">
        <v>46</v>
      </c>
      <c r="D4611" t="s">
        <v>63</v>
      </c>
      <c r="E4611" t="s">
        <v>15</v>
      </c>
      <c r="F4611" t="s">
        <v>16</v>
      </c>
      <c r="G4611">
        <v>22</v>
      </c>
      <c r="H4611" s="4">
        <v>50</v>
      </c>
      <c r="I4611" s="3">
        <v>0.1</v>
      </c>
      <c r="J4611" t="s">
        <v>70</v>
      </c>
      <c r="K4611" t="s">
        <v>60</v>
      </c>
      <c r="L4611" t="s">
        <v>37</v>
      </c>
      <c r="M4611" s="4">
        <f>+TablaVentas[[#This Row],[Cantidad]]*TablaVentas[[#This Row],[Precio_unitario]]*(1-TablaVentas[[#This Row],[Descuento]])</f>
        <v>990</v>
      </c>
    </row>
    <row r="4612" spans="1:13" x14ac:dyDescent="0.25">
      <c r="A4612" t="s">
        <v>4682</v>
      </c>
      <c r="B4612">
        <v>45796</v>
      </c>
      <c r="C4612" t="s">
        <v>47</v>
      </c>
      <c r="D4612" t="s">
        <v>66</v>
      </c>
      <c r="E4612" t="s">
        <v>20</v>
      </c>
      <c r="F4612" t="s">
        <v>21</v>
      </c>
      <c r="G4612">
        <v>43</v>
      </c>
      <c r="H4612" s="4">
        <v>800</v>
      </c>
      <c r="I4612" s="3">
        <v>0.2</v>
      </c>
      <c r="J4612" t="s">
        <v>72</v>
      </c>
      <c r="K4612" t="s">
        <v>62</v>
      </c>
      <c r="L4612" t="s">
        <v>57</v>
      </c>
      <c r="M4612" s="4">
        <f>+TablaVentas[[#This Row],[Cantidad]]*TablaVentas[[#This Row],[Precio_unitario]]*(1-TablaVentas[[#This Row],[Descuento]])</f>
        <v>27520</v>
      </c>
    </row>
    <row r="4613" spans="1:13" x14ac:dyDescent="0.25">
      <c r="A4613" t="s">
        <v>4683</v>
      </c>
      <c r="B4613">
        <v>45912</v>
      </c>
      <c r="C4613" t="s">
        <v>47</v>
      </c>
      <c r="D4613" t="s">
        <v>65</v>
      </c>
      <c r="E4613" t="s">
        <v>19</v>
      </c>
      <c r="F4613" t="s">
        <v>16</v>
      </c>
      <c r="G4613">
        <v>22</v>
      </c>
      <c r="H4613" s="4">
        <v>200</v>
      </c>
      <c r="I4613" s="3">
        <v>0.1</v>
      </c>
      <c r="J4613" t="s">
        <v>72</v>
      </c>
      <c r="K4613" t="s">
        <v>61</v>
      </c>
      <c r="L4613" t="s">
        <v>56</v>
      </c>
      <c r="M4613" s="4">
        <f>+TablaVentas[[#This Row],[Cantidad]]*TablaVentas[[#This Row],[Precio_unitario]]*(1-TablaVentas[[#This Row],[Descuento]])</f>
        <v>3960</v>
      </c>
    </row>
    <row r="4614" spans="1:13" x14ac:dyDescent="0.25">
      <c r="A4614" t="s">
        <v>4684</v>
      </c>
      <c r="B4614">
        <v>45783</v>
      </c>
      <c r="C4614" t="s">
        <v>47</v>
      </c>
      <c r="D4614" t="s">
        <v>66</v>
      </c>
      <c r="E4614" t="s">
        <v>20</v>
      </c>
      <c r="F4614" t="s">
        <v>21</v>
      </c>
      <c r="G4614">
        <v>24</v>
      </c>
      <c r="H4614" s="4">
        <v>800</v>
      </c>
      <c r="I4614" s="3">
        <v>0.2</v>
      </c>
      <c r="J4614" t="s">
        <v>70</v>
      </c>
      <c r="K4614" t="s">
        <v>58</v>
      </c>
      <c r="L4614" t="s">
        <v>30</v>
      </c>
      <c r="M4614" s="4">
        <f>+TablaVentas[[#This Row],[Cantidad]]*TablaVentas[[#This Row],[Precio_unitario]]*(1-TablaVentas[[#This Row],[Descuento]])</f>
        <v>15360</v>
      </c>
    </row>
    <row r="4615" spans="1:13" x14ac:dyDescent="0.25">
      <c r="A4615" t="s">
        <v>4685</v>
      </c>
      <c r="B4615">
        <v>45694</v>
      </c>
      <c r="C4615" t="s">
        <v>45</v>
      </c>
      <c r="D4615" t="s">
        <v>65</v>
      </c>
      <c r="E4615" t="s">
        <v>19</v>
      </c>
      <c r="F4615" t="s">
        <v>16</v>
      </c>
      <c r="G4615">
        <v>21</v>
      </c>
      <c r="H4615" s="4">
        <v>200</v>
      </c>
      <c r="I4615" s="3">
        <v>0.1</v>
      </c>
      <c r="J4615" t="s">
        <v>72</v>
      </c>
      <c r="K4615" t="s">
        <v>59</v>
      </c>
      <c r="L4615" t="s">
        <v>34</v>
      </c>
      <c r="M4615" s="4">
        <f>+TablaVentas[[#This Row],[Cantidad]]*TablaVentas[[#This Row],[Precio_unitario]]*(1-TablaVentas[[#This Row],[Descuento]])</f>
        <v>3780</v>
      </c>
    </row>
    <row r="4616" spans="1:13" x14ac:dyDescent="0.25">
      <c r="A4616" t="s">
        <v>4686</v>
      </c>
      <c r="B4616">
        <v>45815</v>
      </c>
      <c r="C4616" t="s">
        <v>46</v>
      </c>
      <c r="D4616" t="s">
        <v>63</v>
      </c>
      <c r="E4616" t="s">
        <v>15</v>
      </c>
      <c r="F4616" t="s">
        <v>16</v>
      </c>
      <c r="G4616">
        <v>20</v>
      </c>
      <c r="H4616" s="4">
        <v>50</v>
      </c>
      <c r="I4616" s="3">
        <v>0.1</v>
      </c>
      <c r="J4616" t="s">
        <v>74</v>
      </c>
      <c r="K4616" t="s">
        <v>59</v>
      </c>
      <c r="L4616" t="s">
        <v>34</v>
      </c>
      <c r="M4616" s="4">
        <f>+TablaVentas[[#This Row],[Cantidad]]*TablaVentas[[#This Row],[Precio_unitario]]*(1-TablaVentas[[#This Row],[Descuento]])</f>
        <v>900</v>
      </c>
    </row>
    <row r="4617" spans="1:13" x14ac:dyDescent="0.25">
      <c r="A4617" t="s">
        <v>4687</v>
      </c>
      <c r="B4617">
        <v>45968</v>
      </c>
      <c r="C4617" t="s">
        <v>47</v>
      </c>
      <c r="D4617" t="s">
        <v>63</v>
      </c>
      <c r="E4617" t="s">
        <v>15</v>
      </c>
      <c r="F4617" t="s">
        <v>16</v>
      </c>
      <c r="G4617">
        <v>35</v>
      </c>
      <c r="H4617" s="4">
        <v>50</v>
      </c>
      <c r="I4617" s="3">
        <v>0.1</v>
      </c>
      <c r="J4617" t="s">
        <v>72</v>
      </c>
      <c r="K4617" t="s">
        <v>61</v>
      </c>
      <c r="L4617" t="s">
        <v>56</v>
      </c>
      <c r="M4617" s="4">
        <f>+TablaVentas[[#This Row],[Cantidad]]*TablaVentas[[#This Row],[Precio_unitario]]*(1-TablaVentas[[#This Row],[Descuento]])</f>
        <v>1575</v>
      </c>
    </row>
    <row r="4618" spans="1:13" x14ac:dyDescent="0.25">
      <c r="A4618" t="s">
        <v>4688</v>
      </c>
      <c r="B4618">
        <v>45908</v>
      </c>
      <c r="C4618" t="s">
        <v>45</v>
      </c>
      <c r="D4618" t="s">
        <v>64</v>
      </c>
      <c r="E4618" t="s">
        <v>17</v>
      </c>
      <c r="F4618" t="s">
        <v>18</v>
      </c>
      <c r="G4618">
        <v>11</v>
      </c>
      <c r="H4618" s="4">
        <v>1200</v>
      </c>
      <c r="I4618" s="3">
        <v>0.3</v>
      </c>
      <c r="J4618" t="s">
        <v>70</v>
      </c>
      <c r="K4618" t="s">
        <v>61</v>
      </c>
      <c r="L4618" t="s">
        <v>56</v>
      </c>
      <c r="M4618" s="4">
        <f>+TablaVentas[[#This Row],[Cantidad]]*TablaVentas[[#This Row],[Precio_unitario]]*(1-TablaVentas[[#This Row],[Descuento]])</f>
        <v>9240</v>
      </c>
    </row>
    <row r="4619" spans="1:13" x14ac:dyDescent="0.25">
      <c r="A4619" t="s">
        <v>4689</v>
      </c>
      <c r="B4619">
        <v>45664</v>
      </c>
      <c r="C4619" t="s">
        <v>46</v>
      </c>
      <c r="D4619" t="s">
        <v>65</v>
      </c>
      <c r="E4619" t="s">
        <v>19</v>
      </c>
      <c r="F4619" t="s">
        <v>16</v>
      </c>
      <c r="G4619">
        <v>25</v>
      </c>
      <c r="H4619" s="4">
        <v>200</v>
      </c>
      <c r="I4619" s="3">
        <v>0.1</v>
      </c>
      <c r="J4619" t="s">
        <v>72</v>
      </c>
      <c r="K4619" t="s">
        <v>62</v>
      </c>
      <c r="L4619" t="s">
        <v>57</v>
      </c>
      <c r="M4619" s="4">
        <f>+TablaVentas[[#This Row],[Cantidad]]*TablaVentas[[#This Row],[Precio_unitario]]*(1-TablaVentas[[#This Row],[Descuento]])</f>
        <v>4500</v>
      </c>
    </row>
    <row r="4620" spans="1:13" x14ac:dyDescent="0.25">
      <c r="A4620" t="s">
        <v>4690</v>
      </c>
      <c r="B4620">
        <v>45901</v>
      </c>
      <c r="C4620" t="s">
        <v>45</v>
      </c>
      <c r="D4620" t="s">
        <v>65</v>
      </c>
      <c r="E4620" t="s">
        <v>19</v>
      </c>
      <c r="F4620" t="s">
        <v>16</v>
      </c>
      <c r="G4620">
        <v>38</v>
      </c>
      <c r="H4620" s="4">
        <v>200</v>
      </c>
      <c r="I4620" s="3">
        <v>0.1</v>
      </c>
      <c r="J4620" t="s">
        <v>74</v>
      </c>
      <c r="K4620" t="s">
        <v>59</v>
      </c>
      <c r="L4620" t="s">
        <v>34</v>
      </c>
      <c r="M4620" s="4">
        <f>+TablaVentas[[#This Row],[Cantidad]]*TablaVentas[[#This Row],[Precio_unitario]]*(1-TablaVentas[[#This Row],[Descuento]])</f>
        <v>6840</v>
      </c>
    </row>
    <row r="4621" spans="1:13" x14ac:dyDescent="0.25">
      <c r="A4621" t="s">
        <v>4691</v>
      </c>
      <c r="B4621">
        <v>45938</v>
      </c>
      <c r="C4621" t="s">
        <v>47</v>
      </c>
      <c r="D4621" t="s">
        <v>63</v>
      </c>
      <c r="E4621" t="s">
        <v>15</v>
      </c>
      <c r="F4621" t="s">
        <v>16</v>
      </c>
      <c r="G4621">
        <v>29</v>
      </c>
      <c r="H4621" s="4">
        <v>50</v>
      </c>
      <c r="I4621" s="3">
        <v>0.1</v>
      </c>
      <c r="J4621" t="s">
        <v>74</v>
      </c>
      <c r="K4621" t="s">
        <v>62</v>
      </c>
      <c r="L4621" t="s">
        <v>57</v>
      </c>
      <c r="M4621" s="4">
        <f>+TablaVentas[[#This Row],[Cantidad]]*TablaVentas[[#This Row],[Precio_unitario]]*(1-TablaVentas[[#This Row],[Descuento]])</f>
        <v>1305</v>
      </c>
    </row>
    <row r="4622" spans="1:13" x14ac:dyDescent="0.25">
      <c r="A4622" t="s">
        <v>4692</v>
      </c>
      <c r="B4622">
        <v>45700</v>
      </c>
      <c r="C4622" t="s">
        <v>47</v>
      </c>
      <c r="D4622" t="s">
        <v>65</v>
      </c>
      <c r="E4622" t="s">
        <v>19</v>
      </c>
      <c r="F4622" t="s">
        <v>16</v>
      </c>
      <c r="G4622">
        <v>18</v>
      </c>
      <c r="H4622" s="4">
        <v>200</v>
      </c>
      <c r="I4622" s="3">
        <v>0.1</v>
      </c>
      <c r="J4622" t="s">
        <v>74</v>
      </c>
      <c r="K4622" t="s">
        <v>61</v>
      </c>
      <c r="L4622" t="s">
        <v>56</v>
      </c>
      <c r="M4622" s="4">
        <f>+TablaVentas[[#This Row],[Cantidad]]*TablaVentas[[#This Row],[Precio_unitario]]*(1-TablaVentas[[#This Row],[Descuento]])</f>
        <v>3240</v>
      </c>
    </row>
    <row r="4623" spans="1:13" x14ac:dyDescent="0.25">
      <c r="A4623" t="s">
        <v>4693</v>
      </c>
      <c r="B4623">
        <v>45995</v>
      </c>
      <c r="C4623" t="s">
        <v>46</v>
      </c>
      <c r="D4623" t="s">
        <v>65</v>
      </c>
      <c r="E4623" t="s">
        <v>19</v>
      </c>
      <c r="F4623" t="s">
        <v>16</v>
      </c>
      <c r="G4623">
        <v>18</v>
      </c>
      <c r="H4623" s="4">
        <v>200</v>
      </c>
      <c r="I4623" s="3">
        <v>0.1</v>
      </c>
      <c r="J4623" t="s">
        <v>72</v>
      </c>
      <c r="K4623" t="s">
        <v>59</v>
      </c>
      <c r="L4623" t="s">
        <v>34</v>
      </c>
      <c r="M4623" s="4">
        <f>+TablaVentas[[#This Row],[Cantidad]]*TablaVentas[[#This Row],[Precio_unitario]]*(1-TablaVentas[[#This Row],[Descuento]])</f>
        <v>3240</v>
      </c>
    </row>
    <row r="4624" spans="1:13" x14ac:dyDescent="0.25">
      <c r="A4624" t="s">
        <v>4694</v>
      </c>
      <c r="B4624">
        <v>45979</v>
      </c>
      <c r="C4624" t="s">
        <v>45</v>
      </c>
      <c r="D4624" t="s">
        <v>65</v>
      </c>
      <c r="E4624" t="s">
        <v>19</v>
      </c>
      <c r="F4624" t="s">
        <v>16</v>
      </c>
      <c r="G4624">
        <v>13</v>
      </c>
      <c r="H4624" s="4">
        <v>200</v>
      </c>
      <c r="I4624" s="3">
        <v>0.1</v>
      </c>
      <c r="J4624" t="s">
        <v>70</v>
      </c>
      <c r="K4624" t="s">
        <v>59</v>
      </c>
      <c r="L4624" t="s">
        <v>34</v>
      </c>
      <c r="M4624" s="4">
        <f>+TablaVentas[[#This Row],[Cantidad]]*TablaVentas[[#This Row],[Precio_unitario]]*(1-TablaVentas[[#This Row],[Descuento]])</f>
        <v>2340</v>
      </c>
    </row>
    <row r="4625" spans="1:13" x14ac:dyDescent="0.25">
      <c r="A4625" t="s">
        <v>4695</v>
      </c>
      <c r="B4625">
        <v>45939</v>
      </c>
      <c r="C4625" t="s">
        <v>47</v>
      </c>
      <c r="D4625" t="s">
        <v>66</v>
      </c>
      <c r="E4625" t="s">
        <v>20</v>
      </c>
      <c r="F4625" t="s">
        <v>21</v>
      </c>
      <c r="G4625">
        <v>9</v>
      </c>
      <c r="H4625" s="4">
        <v>800</v>
      </c>
      <c r="I4625" s="3">
        <v>0.2</v>
      </c>
      <c r="J4625" t="s">
        <v>70</v>
      </c>
      <c r="K4625" t="s">
        <v>62</v>
      </c>
      <c r="L4625" t="s">
        <v>57</v>
      </c>
      <c r="M4625" s="4">
        <f>+TablaVentas[[#This Row],[Cantidad]]*TablaVentas[[#This Row],[Precio_unitario]]*(1-TablaVentas[[#This Row],[Descuento]])</f>
        <v>5760</v>
      </c>
    </row>
    <row r="4626" spans="1:13" x14ac:dyDescent="0.25">
      <c r="A4626" t="s">
        <v>4696</v>
      </c>
      <c r="B4626">
        <v>45975</v>
      </c>
      <c r="C4626" t="s">
        <v>47</v>
      </c>
      <c r="D4626" t="s">
        <v>66</v>
      </c>
      <c r="E4626" t="s">
        <v>20</v>
      </c>
      <c r="F4626" t="s">
        <v>21</v>
      </c>
      <c r="G4626">
        <v>23</v>
      </c>
      <c r="H4626" s="4">
        <v>800</v>
      </c>
      <c r="I4626" s="3">
        <v>0.2</v>
      </c>
      <c r="J4626" t="s">
        <v>74</v>
      </c>
      <c r="K4626" t="s">
        <v>61</v>
      </c>
      <c r="L4626" t="s">
        <v>56</v>
      </c>
      <c r="M4626" s="4">
        <f>+TablaVentas[[#This Row],[Cantidad]]*TablaVentas[[#This Row],[Precio_unitario]]*(1-TablaVentas[[#This Row],[Descuento]])</f>
        <v>14720</v>
      </c>
    </row>
    <row r="4627" spans="1:13" x14ac:dyDescent="0.25">
      <c r="A4627" t="s">
        <v>4697</v>
      </c>
      <c r="B4627">
        <v>45707</v>
      </c>
      <c r="C4627" t="s">
        <v>45</v>
      </c>
      <c r="D4627" t="s">
        <v>66</v>
      </c>
      <c r="E4627" t="s">
        <v>20</v>
      </c>
      <c r="F4627" t="s">
        <v>21</v>
      </c>
      <c r="G4627">
        <v>14</v>
      </c>
      <c r="H4627" s="4">
        <v>800</v>
      </c>
      <c r="I4627" s="3">
        <v>0.2</v>
      </c>
      <c r="J4627" t="s">
        <v>74</v>
      </c>
      <c r="K4627" t="s">
        <v>61</v>
      </c>
      <c r="L4627" t="s">
        <v>56</v>
      </c>
      <c r="M4627" s="4">
        <f>+TablaVentas[[#This Row],[Cantidad]]*TablaVentas[[#This Row],[Precio_unitario]]*(1-TablaVentas[[#This Row],[Descuento]])</f>
        <v>8960</v>
      </c>
    </row>
    <row r="4628" spans="1:13" x14ac:dyDescent="0.25">
      <c r="A4628" t="s">
        <v>4698</v>
      </c>
      <c r="B4628">
        <v>45713</v>
      </c>
      <c r="C4628" t="s">
        <v>47</v>
      </c>
      <c r="D4628" t="s">
        <v>65</v>
      </c>
      <c r="E4628" t="s">
        <v>19</v>
      </c>
      <c r="F4628" t="s">
        <v>16</v>
      </c>
      <c r="G4628">
        <v>42</v>
      </c>
      <c r="H4628" s="4">
        <v>200</v>
      </c>
      <c r="I4628" s="3">
        <v>0.1</v>
      </c>
      <c r="J4628" t="s">
        <v>74</v>
      </c>
      <c r="K4628" t="s">
        <v>60</v>
      </c>
      <c r="L4628" t="s">
        <v>37</v>
      </c>
      <c r="M4628" s="4">
        <f>+TablaVentas[[#This Row],[Cantidad]]*TablaVentas[[#This Row],[Precio_unitario]]*(1-TablaVentas[[#This Row],[Descuento]])</f>
        <v>7560</v>
      </c>
    </row>
    <row r="4629" spans="1:13" x14ac:dyDescent="0.25">
      <c r="A4629" t="s">
        <v>4699</v>
      </c>
      <c r="B4629">
        <v>45898</v>
      </c>
      <c r="C4629" t="s">
        <v>45</v>
      </c>
      <c r="D4629" t="s">
        <v>65</v>
      </c>
      <c r="E4629" t="s">
        <v>19</v>
      </c>
      <c r="F4629" t="s">
        <v>16</v>
      </c>
      <c r="G4629">
        <v>36</v>
      </c>
      <c r="H4629" s="4">
        <v>200</v>
      </c>
      <c r="I4629" s="3">
        <v>0.1</v>
      </c>
      <c r="J4629" t="s">
        <v>70</v>
      </c>
      <c r="K4629" t="s">
        <v>62</v>
      </c>
      <c r="L4629" t="s">
        <v>57</v>
      </c>
      <c r="M4629" s="4">
        <f>+TablaVentas[[#This Row],[Cantidad]]*TablaVentas[[#This Row],[Precio_unitario]]*(1-TablaVentas[[#This Row],[Descuento]])</f>
        <v>6480</v>
      </c>
    </row>
    <row r="4630" spans="1:13" x14ac:dyDescent="0.25">
      <c r="A4630" t="s">
        <v>4700</v>
      </c>
      <c r="B4630">
        <v>45792</v>
      </c>
      <c r="C4630" t="s">
        <v>47</v>
      </c>
      <c r="D4630" t="s">
        <v>63</v>
      </c>
      <c r="E4630" t="s">
        <v>15</v>
      </c>
      <c r="F4630" t="s">
        <v>16</v>
      </c>
      <c r="G4630">
        <v>39</v>
      </c>
      <c r="H4630" s="4">
        <v>50</v>
      </c>
      <c r="I4630" s="3">
        <v>0.1</v>
      </c>
      <c r="J4630" t="s">
        <v>70</v>
      </c>
      <c r="K4630" t="s">
        <v>59</v>
      </c>
      <c r="L4630" t="s">
        <v>34</v>
      </c>
      <c r="M4630" s="4">
        <f>+TablaVentas[[#This Row],[Cantidad]]*TablaVentas[[#This Row],[Precio_unitario]]*(1-TablaVentas[[#This Row],[Descuento]])</f>
        <v>1755</v>
      </c>
    </row>
    <row r="4631" spans="1:13" x14ac:dyDescent="0.25">
      <c r="A4631" t="s">
        <v>4701</v>
      </c>
      <c r="B4631">
        <v>45779</v>
      </c>
      <c r="C4631" t="s">
        <v>45</v>
      </c>
      <c r="D4631" t="s">
        <v>66</v>
      </c>
      <c r="E4631" t="s">
        <v>20</v>
      </c>
      <c r="F4631" t="s">
        <v>21</v>
      </c>
      <c r="G4631">
        <v>14</v>
      </c>
      <c r="H4631" s="4">
        <v>800</v>
      </c>
      <c r="I4631" s="3">
        <v>0.2</v>
      </c>
      <c r="J4631" t="s">
        <v>72</v>
      </c>
      <c r="K4631" t="s">
        <v>59</v>
      </c>
      <c r="L4631" t="s">
        <v>34</v>
      </c>
      <c r="M4631" s="4">
        <f>+TablaVentas[[#This Row],[Cantidad]]*TablaVentas[[#This Row],[Precio_unitario]]*(1-TablaVentas[[#This Row],[Descuento]])</f>
        <v>8960</v>
      </c>
    </row>
    <row r="4632" spans="1:13" x14ac:dyDescent="0.25">
      <c r="A4632" t="s">
        <v>4702</v>
      </c>
      <c r="B4632">
        <v>45721</v>
      </c>
      <c r="C4632" t="s">
        <v>46</v>
      </c>
      <c r="D4632" t="s">
        <v>63</v>
      </c>
      <c r="E4632" t="s">
        <v>15</v>
      </c>
      <c r="F4632" t="s">
        <v>16</v>
      </c>
      <c r="G4632">
        <v>5</v>
      </c>
      <c r="H4632" s="4">
        <v>50</v>
      </c>
      <c r="I4632" s="3">
        <v>0.1</v>
      </c>
      <c r="J4632" t="s">
        <v>70</v>
      </c>
      <c r="K4632" t="s">
        <v>59</v>
      </c>
      <c r="L4632" t="s">
        <v>34</v>
      </c>
      <c r="M4632" s="4">
        <f>+TablaVentas[[#This Row],[Cantidad]]*TablaVentas[[#This Row],[Precio_unitario]]*(1-TablaVentas[[#This Row],[Descuento]])</f>
        <v>225</v>
      </c>
    </row>
    <row r="4633" spans="1:13" x14ac:dyDescent="0.25">
      <c r="A4633" t="s">
        <v>4703</v>
      </c>
      <c r="B4633">
        <v>45822</v>
      </c>
      <c r="C4633" t="s">
        <v>46</v>
      </c>
      <c r="D4633" t="s">
        <v>63</v>
      </c>
      <c r="E4633" t="s">
        <v>15</v>
      </c>
      <c r="F4633" t="s">
        <v>16</v>
      </c>
      <c r="G4633">
        <v>14</v>
      </c>
      <c r="H4633" s="4">
        <v>50</v>
      </c>
      <c r="I4633" s="3">
        <v>0.1</v>
      </c>
      <c r="J4633" t="s">
        <v>72</v>
      </c>
      <c r="K4633" t="s">
        <v>60</v>
      </c>
      <c r="L4633" t="s">
        <v>37</v>
      </c>
      <c r="M4633" s="4">
        <f>+TablaVentas[[#This Row],[Cantidad]]*TablaVentas[[#This Row],[Precio_unitario]]*(1-TablaVentas[[#This Row],[Descuento]])</f>
        <v>630</v>
      </c>
    </row>
    <row r="4634" spans="1:13" x14ac:dyDescent="0.25">
      <c r="A4634" t="s">
        <v>4704</v>
      </c>
      <c r="B4634">
        <v>45957</v>
      </c>
      <c r="C4634" t="s">
        <v>48</v>
      </c>
      <c r="D4634" t="s">
        <v>66</v>
      </c>
      <c r="E4634" t="s">
        <v>20</v>
      </c>
      <c r="F4634" t="s">
        <v>21</v>
      </c>
      <c r="G4634">
        <v>21</v>
      </c>
      <c r="H4634" s="4">
        <v>800</v>
      </c>
      <c r="I4634" s="3">
        <v>0.2</v>
      </c>
      <c r="J4634" t="s">
        <v>70</v>
      </c>
      <c r="K4634" t="s">
        <v>61</v>
      </c>
      <c r="L4634" t="s">
        <v>56</v>
      </c>
      <c r="M4634" s="4">
        <f>+TablaVentas[[#This Row],[Cantidad]]*TablaVentas[[#This Row],[Precio_unitario]]*(1-TablaVentas[[#This Row],[Descuento]])</f>
        <v>13440</v>
      </c>
    </row>
    <row r="4635" spans="1:13" x14ac:dyDescent="0.25">
      <c r="A4635" t="s">
        <v>4705</v>
      </c>
      <c r="B4635">
        <v>45806</v>
      </c>
      <c r="C4635" t="s">
        <v>45</v>
      </c>
      <c r="D4635" t="s">
        <v>65</v>
      </c>
      <c r="E4635" t="s">
        <v>19</v>
      </c>
      <c r="F4635" t="s">
        <v>16</v>
      </c>
      <c r="G4635">
        <v>10</v>
      </c>
      <c r="H4635" s="4">
        <v>200</v>
      </c>
      <c r="I4635" s="3">
        <v>0.1</v>
      </c>
      <c r="J4635" t="s">
        <v>70</v>
      </c>
      <c r="K4635" t="s">
        <v>62</v>
      </c>
      <c r="L4635" t="s">
        <v>57</v>
      </c>
      <c r="M4635" s="4">
        <f>+TablaVentas[[#This Row],[Cantidad]]*TablaVentas[[#This Row],[Precio_unitario]]*(1-TablaVentas[[#This Row],[Descuento]])</f>
        <v>1800</v>
      </c>
    </row>
    <row r="4636" spans="1:13" x14ac:dyDescent="0.25">
      <c r="A4636" t="s">
        <v>4706</v>
      </c>
      <c r="B4636">
        <v>45671</v>
      </c>
      <c r="C4636" t="s">
        <v>47</v>
      </c>
      <c r="D4636" t="s">
        <v>64</v>
      </c>
      <c r="E4636" t="s">
        <v>17</v>
      </c>
      <c r="F4636" t="s">
        <v>18</v>
      </c>
      <c r="G4636">
        <v>37</v>
      </c>
      <c r="H4636" s="4">
        <v>1200</v>
      </c>
      <c r="I4636" s="3">
        <v>0.3</v>
      </c>
      <c r="J4636" t="s">
        <v>74</v>
      </c>
      <c r="K4636" t="s">
        <v>61</v>
      </c>
      <c r="L4636" t="s">
        <v>56</v>
      </c>
      <c r="M4636" s="4">
        <f>+TablaVentas[[#This Row],[Cantidad]]*TablaVentas[[#This Row],[Precio_unitario]]*(1-TablaVentas[[#This Row],[Descuento]])</f>
        <v>31079.999999999996</v>
      </c>
    </row>
    <row r="4637" spans="1:13" x14ac:dyDescent="0.25">
      <c r="A4637" t="s">
        <v>4707</v>
      </c>
      <c r="B4637">
        <v>45876</v>
      </c>
      <c r="C4637" t="s">
        <v>47</v>
      </c>
      <c r="D4637" t="s">
        <v>64</v>
      </c>
      <c r="E4637" t="s">
        <v>17</v>
      </c>
      <c r="F4637" t="s">
        <v>18</v>
      </c>
      <c r="G4637">
        <v>21</v>
      </c>
      <c r="H4637" s="4">
        <v>1200</v>
      </c>
      <c r="I4637" s="3">
        <v>0.3</v>
      </c>
      <c r="J4637" t="s">
        <v>70</v>
      </c>
      <c r="K4637" t="s">
        <v>58</v>
      </c>
      <c r="L4637" t="s">
        <v>30</v>
      </c>
      <c r="M4637" s="4">
        <f>+TablaVentas[[#This Row],[Cantidad]]*TablaVentas[[#This Row],[Precio_unitario]]*(1-TablaVentas[[#This Row],[Descuento]])</f>
        <v>17640</v>
      </c>
    </row>
    <row r="4638" spans="1:13" x14ac:dyDescent="0.25">
      <c r="A4638" t="s">
        <v>4708</v>
      </c>
      <c r="B4638">
        <v>45889</v>
      </c>
      <c r="C4638" t="s">
        <v>45</v>
      </c>
      <c r="D4638" t="s">
        <v>63</v>
      </c>
      <c r="E4638" t="s">
        <v>15</v>
      </c>
      <c r="F4638" t="s">
        <v>16</v>
      </c>
      <c r="G4638">
        <v>6</v>
      </c>
      <c r="H4638" s="4">
        <v>50</v>
      </c>
      <c r="I4638" s="3">
        <v>0.1</v>
      </c>
      <c r="J4638" t="s">
        <v>72</v>
      </c>
      <c r="K4638" t="s">
        <v>62</v>
      </c>
      <c r="L4638" t="s">
        <v>57</v>
      </c>
      <c r="M4638" s="4">
        <f>+TablaVentas[[#This Row],[Cantidad]]*TablaVentas[[#This Row],[Precio_unitario]]*(1-TablaVentas[[#This Row],[Descuento]])</f>
        <v>270</v>
      </c>
    </row>
    <row r="4639" spans="1:13" x14ac:dyDescent="0.25">
      <c r="A4639" t="s">
        <v>4709</v>
      </c>
      <c r="B4639">
        <v>45870</v>
      </c>
      <c r="C4639" t="s">
        <v>47</v>
      </c>
      <c r="D4639" t="s">
        <v>64</v>
      </c>
      <c r="E4639" t="s">
        <v>17</v>
      </c>
      <c r="F4639" t="s">
        <v>18</v>
      </c>
      <c r="G4639">
        <v>14</v>
      </c>
      <c r="H4639" s="4">
        <v>1200</v>
      </c>
      <c r="I4639" s="3">
        <v>0.3</v>
      </c>
      <c r="J4639" t="s">
        <v>70</v>
      </c>
      <c r="K4639" t="s">
        <v>60</v>
      </c>
      <c r="L4639" t="s">
        <v>37</v>
      </c>
      <c r="M4639" s="4">
        <f>+TablaVentas[[#This Row],[Cantidad]]*TablaVentas[[#This Row],[Precio_unitario]]*(1-TablaVentas[[#This Row],[Descuento]])</f>
        <v>11760</v>
      </c>
    </row>
    <row r="4640" spans="1:13" x14ac:dyDescent="0.25">
      <c r="A4640" t="s">
        <v>4710</v>
      </c>
      <c r="B4640">
        <v>45958</v>
      </c>
      <c r="C4640" t="s">
        <v>45</v>
      </c>
      <c r="D4640" t="s">
        <v>64</v>
      </c>
      <c r="E4640" t="s">
        <v>17</v>
      </c>
      <c r="F4640" t="s">
        <v>18</v>
      </c>
      <c r="G4640">
        <v>36</v>
      </c>
      <c r="H4640" s="4">
        <v>1200</v>
      </c>
      <c r="I4640" s="3">
        <v>0.3</v>
      </c>
      <c r="J4640" t="s">
        <v>72</v>
      </c>
      <c r="K4640" t="s">
        <v>59</v>
      </c>
      <c r="L4640" t="s">
        <v>34</v>
      </c>
      <c r="M4640" s="4">
        <f>+TablaVentas[[#This Row],[Cantidad]]*TablaVentas[[#This Row],[Precio_unitario]]*(1-TablaVentas[[#This Row],[Descuento]])</f>
        <v>30239.999999999996</v>
      </c>
    </row>
    <row r="4641" spans="1:13" x14ac:dyDescent="0.25">
      <c r="A4641" t="s">
        <v>4711</v>
      </c>
      <c r="B4641">
        <v>45928</v>
      </c>
      <c r="C4641" t="s">
        <v>46</v>
      </c>
      <c r="D4641" t="s">
        <v>63</v>
      </c>
      <c r="E4641" t="s">
        <v>15</v>
      </c>
      <c r="F4641" t="s">
        <v>16</v>
      </c>
      <c r="G4641">
        <v>30</v>
      </c>
      <c r="H4641" s="4">
        <v>50</v>
      </c>
      <c r="I4641" s="3">
        <v>0.1</v>
      </c>
      <c r="J4641" t="s">
        <v>70</v>
      </c>
      <c r="K4641" t="s">
        <v>60</v>
      </c>
      <c r="L4641" t="s">
        <v>37</v>
      </c>
      <c r="M4641" s="4">
        <f>+TablaVentas[[#This Row],[Cantidad]]*TablaVentas[[#This Row],[Precio_unitario]]*(1-TablaVentas[[#This Row],[Descuento]])</f>
        <v>1350</v>
      </c>
    </row>
    <row r="4642" spans="1:13" x14ac:dyDescent="0.25">
      <c r="A4642" t="s">
        <v>4712</v>
      </c>
      <c r="B4642">
        <v>45918</v>
      </c>
      <c r="C4642" t="s">
        <v>45</v>
      </c>
      <c r="D4642" t="s">
        <v>63</v>
      </c>
      <c r="E4642" t="s">
        <v>15</v>
      </c>
      <c r="F4642" t="s">
        <v>16</v>
      </c>
      <c r="G4642">
        <v>34</v>
      </c>
      <c r="H4642" s="4">
        <v>50</v>
      </c>
      <c r="I4642" s="3">
        <v>0.1</v>
      </c>
      <c r="J4642" t="s">
        <v>70</v>
      </c>
      <c r="K4642" t="s">
        <v>60</v>
      </c>
      <c r="L4642" t="s">
        <v>37</v>
      </c>
      <c r="M4642" s="4">
        <f>+TablaVentas[[#This Row],[Cantidad]]*TablaVentas[[#This Row],[Precio_unitario]]*(1-TablaVentas[[#This Row],[Descuento]])</f>
        <v>1530</v>
      </c>
    </row>
    <row r="4643" spans="1:13" x14ac:dyDescent="0.25">
      <c r="A4643" t="s">
        <v>4713</v>
      </c>
      <c r="B4643">
        <v>45859</v>
      </c>
      <c r="C4643" t="s">
        <v>46</v>
      </c>
      <c r="D4643" t="s">
        <v>66</v>
      </c>
      <c r="E4643" t="s">
        <v>20</v>
      </c>
      <c r="F4643" t="s">
        <v>21</v>
      </c>
      <c r="G4643">
        <v>5</v>
      </c>
      <c r="H4643" s="4">
        <v>800</v>
      </c>
      <c r="I4643" s="3">
        <v>0.2</v>
      </c>
      <c r="J4643" t="s">
        <v>72</v>
      </c>
      <c r="K4643" t="s">
        <v>59</v>
      </c>
      <c r="L4643" t="s">
        <v>34</v>
      </c>
      <c r="M4643" s="4">
        <f>+TablaVentas[[#This Row],[Cantidad]]*TablaVentas[[#This Row],[Precio_unitario]]*(1-TablaVentas[[#This Row],[Descuento]])</f>
        <v>3200</v>
      </c>
    </row>
    <row r="4644" spans="1:13" x14ac:dyDescent="0.25">
      <c r="A4644" t="s">
        <v>4714</v>
      </c>
      <c r="B4644">
        <v>45721</v>
      </c>
      <c r="C4644" t="s">
        <v>46</v>
      </c>
      <c r="D4644" t="s">
        <v>64</v>
      </c>
      <c r="E4644" t="s">
        <v>17</v>
      </c>
      <c r="F4644" t="s">
        <v>18</v>
      </c>
      <c r="G4644">
        <v>5</v>
      </c>
      <c r="H4644" s="4">
        <v>1200</v>
      </c>
      <c r="I4644" s="3">
        <v>0.3</v>
      </c>
      <c r="J4644" t="s">
        <v>70</v>
      </c>
      <c r="K4644" t="s">
        <v>60</v>
      </c>
      <c r="L4644" t="s">
        <v>37</v>
      </c>
      <c r="M4644" s="4">
        <f>+TablaVentas[[#This Row],[Cantidad]]*TablaVentas[[#This Row],[Precio_unitario]]*(1-TablaVentas[[#This Row],[Descuento]])</f>
        <v>4200</v>
      </c>
    </row>
    <row r="4645" spans="1:13" x14ac:dyDescent="0.25">
      <c r="A4645" t="s">
        <v>4715</v>
      </c>
      <c r="B4645">
        <v>45713</v>
      </c>
      <c r="C4645" t="s">
        <v>46</v>
      </c>
      <c r="D4645" t="s">
        <v>66</v>
      </c>
      <c r="E4645" t="s">
        <v>20</v>
      </c>
      <c r="F4645" t="s">
        <v>21</v>
      </c>
      <c r="G4645">
        <v>20</v>
      </c>
      <c r="H4645" s="4">
        <v>800</v>
      </c>
      <c r="I4645" s="3">
        <v>0.2</v>
      </c>
      <c r="J4645" t="s">
        <v>74</v>
      </c>
      <c r="K4645" t="s">
        <v>62</v>
      </c>
      <c r="L4645" t="s">
        <v>57</v>
      </c>
      <c r="M4645" s="4">
        <f>+TablaVentas[[#This Row],[Cantidad]]*TablaVentas[[#This Row],[Precio_unitario]]*(1-TablaVentas[[#This Row],[Descuento]])</f>
        <v>12800</v>
      </c>
    </row>
    <row r="4646" spans="1:13" x14ac:dyDescent="0.25">
      <c r="A4646" t="s">
        <v>4716</v>
      </c>
      <c r="B4646">
        <v>45662</v>
      </c>
      <c r="C4646" t="s">
        <v>46</v>
      </c>
      <c r="D4646" t="s">
        <v>64</v>
      </c>
      <c r="E4646" t="s">
        <v>17</v>
      </c>
      <c r="F4646" t="s">
        <v>18</v>
      </c>
      <c r="G4646">
        <v>28</v>
      </c>
      <c r="H4646" s="4">
        <v>1200</v>
      </c>
      <c r="I4646" s="3">
        <v>0.3</v>
      </c>
      <c r="J4646" t="s">
        <v>70</v>
      </c>
      <c r="K4646" t="s">
        <v>58</v>
      </c>
      <c r="L4646" t="s">
        <v>30</v>
      </c>
      <c r="M4646" s="4">
        <f>+TablaVentas[[#This Row],[Cantidad]]*TablaVentas[[#This Row],[Precio_unitario]]*(1-TablaVentas[[#This Row],[Descuento]])</f>
        <v>23520</v>
      </c>
    </row>
    <row r="4647" spans="1:13" x14ac:dyDescent="0.25">
      <c r="A4647" t="s">
        <v>4717</v>
      </c>
      <c r="B4647">
        <v>45933</v>
      </c>
      <c r="C4647" t="s">
        <v>46</v>
      </c>
      <c r="D4647" t="s">
        <v>63</v>
      </c>
      <c r="E4647" t="s">
        <v>15</v>
      </c>
      <c r="F4647" t="s">
        <v>16</v>
      </c>
      <c r="G4647">
        <v>15</v>
      </c>
      <c r="H4647" s="4">
        <v>50</v>
      </c>
      <c r="I4647" s="3">
        <v>0.1</v>
      </c>
      <c r="J4647" t="s">
        <v>70</v>
      </c>
      <c r="K4647" t="s">
        <v>60</v>
      </c>
      <c r="L4647" t="s">
        <v>37</v>
      </c>
      <c r="M4647" s="4">
        <f>+TablaVentas[[#This Row],[Cantidad]]*TablaVentas[[#This Row],[Precio_unitario]]*(1-TablaVentas[[#This Row],[Descuento]])</f>
        <v>675</v>
      </c>
    </row>
    <row r="4648" spans="1:13" x14ac:dyDescent="0.25">
      <c r="A4648" t="s">
        <v>4718</v>
      </c>
      <c r="B4648">
        <v>45903</v>
      </c>
      <c r="C4648" t="s">
        <v>47</v>
      </c>
      <c r="D4648" t="s">
        <v>63</v>
      </c>
      <c r="E4648" t="s">
        <v>15</v>
      </c>
      <c r="F4648" t="s">
        <v>16</v>
      </c>
      <c r="G4648">
        <v>9</v>
      </c>
      <c r="H4648" s="4">
        <v>50</v>
      </c>
      <c r="I4648" s="3">
        <v>0.1</v>
      </c>
      <c r="J4648" t="s">
        <v>74</v>
      </c>
      <c r="K4648" t="s">
        <v>61</v>
      </c>
      <c r="L4648" t="s">
        <v>56</v>
      </c>
      <c r="M4648" s="4">
        <f>+TablaVentas[[#This Row],[Cantidad]]*TablaVentas[[#This Row],[Precio_unitario]]*(1-TablaVentas[[#This Row],[Descuento]])</f>
        <v>405</v>
      </c>
    </row>
    <row r="4649" spans="1:13" x14ac:dyDescent="0.25">
      <c r="A4649" t="s">
        <v>4719</v>
      </c>
      <c r="B4649">
        <v>45697</v>
      </c>
      <c r="C4649" t="s">
        <v>47</v>
      </c>
      <c r="D4649" t="s">
        <v>63</v>
      </c>
      <c r="E4649" t="s">
        <v>15</v>
      </c>
      <c r="F4649" t="s">
        <v>16</v>
      </c>
      <c r="G4649">
        <v>20</v>
      </c>
      <c r="H4649" s="4">
        <v>50</v>
      </c>
      <c r="I4649" s="3">
        <v>0.1</v>
      </c>
      <c r="J4649" t="s">
        <v>72</v>
      </c>
      <c r="K4649" t="s">
        <v>58</v>
      </c>
      <c r="L4649" t="s">
        <v>30</v>
      </c>
      <c r="M4649" s="4">
        <f>+TablaVentas[[#This Row],[Cantidad]]*TablaVentas[[#This Row],[Precio_unitario]]*(1-TablaVentas[[#This Row],[Descuento]])</f>
        <v>900</v>
      </c>
    </row>
    <row r="4650" spans="1:13" x14ac:dyDescent="0.25">
      <c r="A4650" t="s">
        <v>4720</v>
      </c>
      <c r="B4650">
        <v>45768</v>
      </c>
      <c r="C4650" t="s">
        <v>46</v>
      </c>
      <c r="D4650" t="s">
        <v>64</v>
      </c>
      <c r="E4650" t="s">
        <v>17</v>
      </c>
      <c r="F4650" t="s">
        <v>18</v>
      </c>
      <c r="G4650">
        <v>36</v>
      </c>
      <c r="H4650" s="4">
        <v>1200</v>
      </c>
      <c r="I4650" s="3">
        <v>0.3</v>
      </c>
      <c r="J4650" t="s">
        <v>70</v>
      </c>
      <c r="K4650" t="s">
        <v>58</v>
      </c>
      <c r="L4650" t="s">
        <v>30</v>
      </c>
      <c r="M4650" s="4">
        <f>+TablaVentas[[#This Row],[Cantidad]]*TablaVentas[[#This Row],[Precio_unitario]]*(1-TablaVentas[[#This Row],[Descuento]])</f>
        <v>30239.999999999996</v>
      </c>
    </row>
    <row r="4651" spans="1:13" x14ac:dyDescent="0.25">
      <c r="A4651" t="s">
        <v>4721</v>
      </c>
      <c r="B4651">
        <v>45738</v>
      </c>
      <c r="C4651" t="s">
        <v>47</v>
      </c>
      <c r="D4651" t="s">
        <v>64</v>
      </c>
      <c r="E4651" t="s">
        <v>17</v>
      </c>
      <c r="F4651" t="s">
        <v>18</v>
      </c>
      <c r="G4651">
        <v>23</v>
      </c>
      <c r="H4651" s="4">
        <v>1200</v>
      </c>
      <c r="I4651" s="3">
        <v>0.3</v>
      </c>
      <c r="J4651" t="s">
        <v>72</v>
      </c>
      <c r="K4651" t="s">
        <v>59</v>
      </c>
      <c r="L4651" t="s">
        <v>34</v>
      </c>
      <c r="M4651" s="4">
        <f>+TablaVentas[[#This Row],[Cantidad]]*TablaVentas[[#This Row],[Precio_unitario]]*(1-TablaVentas[[#This Row],[Descuento]])</f>
        <v>19320</v>
      </c>
    </row>
    <row r="4652" spans="1:13" x14ac:dyDescent="0.25">
      <c r="A4652" t="s">
        <v>4722</v>
      </c>
      <c r="B4652">
        <v>45727</v>
      </c>
      <c r="C4652" t="s">
        <v>46</v>
      </c>
      <c r="D4652" t="s">
        <v>63</v>
      </c>
      <c r="E4652" t="s">
        <v>15</v>
      </c>
      <c r="F4652" t="s">
        <v>16</v>
      </c>
      <c r="G4652">
        <v>9</v>
      </c>
      <c r="H4652" s="4">
        <v>50</v>
      </c>
      <c r="I4652" s="3">
        <v>0.1</v>
      </c>
      <c r="J4652" t="s">
        <v>72</v>
      </c>
      <c r="K4652" t="s">
        <v>58</v>
      </c>
      <c r="L4652" t="s">
        <v>30</v>
      </c>
      <c r="M4652" s="4">
        <f>+TablaVentas[[#This Row],[Cantidad]]*TablaVentas[[#This Row],[Precio_unitario]]*(1-TablaVentas[[#This Row],[Descuento]])</f>
        <v>405</v>
      </c>
    </row>
    <row r="4653" spans="1:13" x14ac:dyDescent="0.25">
      <c r="A4653" t="s">
        <v>4723</v>
      </c>
      <c r="B4653">
        <v>45883</v>
      </c>
      <c r="C4653" t="s">
        <v>47</v>
      </c>
      <c r="D4653" t="s">
        <v>64</v>
      </c>
      <c r="E4653" t="s">
        <v>17</v>
      </c>
      <c r="F4653" t="s">
        <v>18</v>
      </c>
      <c r="G4653">
        <v>12</v>
      </c>
      <c r="H4653" s="4">
        <v>1200</v>
      </c>
      <c r="I4653" s="3">
        <v>0.3</v>
      </c>
      <c r="J4653" t="s">
        <v>70</v>
      </c>
      <c r="K4653" t="s">
        <v>60</v>
      </c>
      <c r="L4653" t="s">
        <v>37</v>
      </c>
      <c r="M4653" s="4">
        <f>+TablaVentas[[#This Row],[Cantidad]]*TablaVentas[[#This Row],[Precio_unitario]]*(1-TablaVentas[[#This Row],[Descuento]])</f>
        <v>10080</v>
      </c>
    </row>
    <row r="4654" spans="1:13" x14ac:dyDescent="0.25">
      <c r="A4654" t="s">
        <v>4724</v>
      </c>
      <c r="B4654">
        <v>45808</v>
      </c>
      <c r="C4654" t="s">
        <v>48</v>
      </c>
      <c r="D4654" t="s">
        <v>63</v>
      </c>
      <c r="E4654" t="s">
        <v>15</v>
      </c>
      <c r="F4654" t="s">
        <v>16</v>
      </c>
      <c r="G4654">
        <v>19</v>
      </c>
      <c r="H4654" s="4">
        <v>50</v>
      </c>
      <c r="I4654" s="3">
        <v>0.1</v>
      </c>
      <c r="J4654" t="s">
        <v>72</v>
      </c>
      <c r="K4654" t="s">
        <v>61</v>
      </c>
      <c r="L4654" t="s">
        <v>56</v>
      </c>
      <c r="M4654" s="4">
        <f>+TablaVentas[[#This Row],[Cantidad]]*TablaVentas[[#This Row],[Precio_unitario]]*(1-TablaVentas[[#This Row],[Descuento]])</f>
        <v>855</v>
      </c>
    </row>
    <row r="4655" spans="1:13" x14ac:dyDescent="0.25">
      <c r="A4655" t="s">
        <v>4725</v>
      </c>
      <c r="B4655">
        <v>45962</v>
      </c>
      <c r="C4655" t="s">
        <v>48</v>
      </c>
      <c r="D4655" t="s">
        <v>66</v>
      </c>
      <c r="E4655" t="s">
        <v>20</v>
      </c>
      <c r="F4655" t="s">
        <v>21</v>
      </c>
      <c r="G4655">
        <v>25</v>
      </c>
      <c r="H4655" s="4">
        <v>800</v>
      </c>
      <c r="I4655" s="3">
        <v>0.2</v>
      </c>
      <c r="J4655" t="s">
        <v>74</v>
      </c>
      <c r="K4655" t="s">
        <v>61</v>
      </c>
      <c r="L4655" t="s">
        <v>56</v>
      </c>
      <c r="M4655" s="4">
        <f>+TablaVentas[[#This Row],[Cantidad]]*TablaVentas[[#This Row],[Precio_unitario]]*(1-TablaVentas[[#This Row],[Descuento]])</f>
        <v>16000</v>
      </c>
    </row>
    <row r="4656" spans="1:13" x14ac:dyDescent="0.25">
      <c r="A4656" t="s">
        <v>4726</v>
      </c>
      <c r="B4656">
        <v>45765</v>
      </c>
      <c r="C4656" t="s">
        <v>45</v>
      </c>
      <c r="D4656" t="s">
        <v>65</v>
      </c>
      <c r="E4656" t="s">
        <v>19</v>
      </c>
      <c r="F4656" t="s">
        <v>16</v>
      </c>
      <c r="G4656">
        <v>11</v>
      </c>
      <c r="H4656" s="4">
        <v>200</v>
      </c>
      <c r="I4656" s="3">
        <v>0.1</v>
      </c>
      <c r="J4656" t="s">
        <v>70</v>
      </c>
      <c r="K4656" t="s">
        <v>58</v>
      </c>
      <c r="L4656" t="s">
        <v>30</v>
      </c>
      <c r="M4656" s="4">
        <f>+TablaVentas[[#This Row],[Cantidad]]*TablaVentas[[#This Row],[Precio_unitario]]*(1-TablaVentas[[#This Row],[Descuento]])</f>
        <v>1980</v>
      </c>
    </row>
    <row r="4657" spans="1:13" x14ac:dyDescent="0.25">
      <c r="A4657" t="s">
        <v>4727</v>
      </c>
      <c r="B4657">
        <v>45885</v>
      </c>
      <c r="C4657" t="s">
        <v>46</v>
      </c>
      <c r="D4657" t="s">
        <v>64</v>
      </c>
      <c r="E4657" t="s">
        <v>17</v>
      </c>
      <c r="F4657" t="s">
        <v>18</v>
      </c>
      <c r="G4657">
        <v>15</v>
      </c>
      <c r="H4657" s="4">
        <v>1200</v>
      </c>
      <c r="I4657" s="3">
        <v>0.3</v>
      </c>
      <c r="J4657" t="s">
        <v>74</v>
      </c>
      <c r="K4657" t="s">
        <v>61</v>
      </c>
      <c r="L4657" t="s">
        <v>56</v>
      </c>
      <c r="M4657" s="4">
        <f>+TablaVentas[[#This Row],[Cantidad]]*TablaVentas[[#This Row],[Precio_unitario]]*(1-TablaVentas[[#This Row],[Descuento]])</f>
        <v>12600</v>
      </c>
    </row>
    <row r="4658" spans="1:13" x14ac:dyDescent="0.25">
      <c r="A4658" t="s">
        <v>4728</v>
      </c>
      <c r="B4658">
        <v>45922</v>
      </c>
      <c r="C4658" t="s">
        <v>47</v>
      </c>
      <c r="D4658" t="s">
        <v>65</v>
      </c>
      <c r="E4658" t="s">
        <v>19</v>
      </c>
      <c r="F4658" t="s">
        <v>16</v>
      </c>
      <c r="G4658">
        <v>39</v>
      </c>
      <c r="H4658" s="4">
        <v>200</v>
      </c>
      <c r="I4658" s="3">
        <v>0.1</v>
      </c>
      <c r="J4658" t="s">
        <v>70</v>
      </c>
      <c r="K4658" t="s">
        <v>61</v>
      </c>
      <c r="L4658" t="s">
        <v>56</v>
      </c>
      <c r="M4658" s="4">
        <f>+TablaVentas[[#This Row],[Cantidad]]*TablaVentas[[#This Row],[Precio_unitario]]*(1-TablaVentas[[#This Row],[Descuento]])</f>
        <v>7020</v>
      </c>
    </row>
    <row r="4659" spans="1:13" x14ac:dyDescent="0.25">
      <c r="A4659" t="s">
        <v>4729</v>
      </c>
      <c r="B4659">
        <v>45694</v>
      </c>
      <c r="C4659" t="s">
        <v>47</v>
      </c>
      <c r="D4659" t="s">
        <v>63</v>
      </c>
      <c r="E4659" t="s">
        <v>15</v>
      </c>
      <c r="F4659" t="s">
        <v>16</v>
      </c>
      <c r="G4659">
        <v>45</v>
      </c>
      <c r="H4659" s="4">
        <v>50</v>
      </c>
      <c r="I4659" s="3">
        <v>0.1</v>
      </c>
      <c r="J4659" t="s">
        <v>72</v>
      </c>
      <c r="K4659" t="s">
        <v>62</v>
      </c>
      <c r="L4659" t="s">
        <v>57</v>
      </c>
      <c r="M4659" s="4">
        <f>+TablaVentas[[#This Row],[Cantidad]]*TablaVentas[[#This Row],[Precio_unitario]]*(1-TablaVentas[[#This Row],[Descuento]])</f>
        <v>2025</v>
      </c>
    </row>
    <row r="4660" spans="1:13" x14ac:dyDescent="0.25">
      <c r="A4660" t="s">
        <v>4730</v>
      </c>
      <c r="B4660">
        <v>45794</v>
      </c>
      <c r="C4660" t="s">
        <v>48</v>
      </c>
      <c r="D4660" t="s">
        <v>66</v>
      </c>
      <c r="E4660" t="s">
        <v>20</v>
      </c>
      <c r="F4660" t="s">
        <v>21</v>
      </c>
      <c r="G4660">
        <v>14</v>
      </c>
      <c r="H4660" s="4">
        <v>800</v>
      </c>
      <c r="I4660" s="3">
        <v>0.2</v>
      </c>
      <c r="J4660" t="s">
        <v>72</v>
      </c>
      <c r="K4660" t="s">
        <v>59</v>
      </c>
      <c r="L4660" t="s">
        <v>34</v>
      </c>
      <c r="M4660" s="4">
        <f>+TablaVentas[[#This Row],[Cantidad]]*TablaVentas[[#This Row],[Precio_unitario]]*(1-TablaVentas[[#This Row],[Descuento]])</f>
        <v>8960</v>
      </c>
    </row>
    <row r="4661" spans="1:13" x14ac:dyDescent="0.25">
      <c r="A4661" t="s">
        <v>4731</v>
      </c>
      <c r="B4661">
        <v>45884</v>
      </c>
      <c r="C4661" t="s">
        <v>48</v>
      </c>
      <c r="D4661" t="s">
        <v>64</v>
      </c>
      <c r="E4661" t="s">
        <v>17</v>
      </c>
      <c r="F4661" t="s">
        <v>18</v>
      </c>
      <c r="G4661">
        <v>37</v>
      </c>
      <c r="H4661" s="4">
        <v>1200</v>
      </c>
      <c r="I4661" s="3">
        <v>0.3</v>
      </c>
      <c r="J4661" t="s">
        <v>72</v>
      </c>
      <c r="K4661" t="s">
        <v>62</v>
      </c>
      <c r="L4661" t="s">
        <v>57</v>
      </c>
      <c r="M4661" s="4">
        <f>+TablaVentas[[#This Row],[Cantidad]]*TablaVentas[[#This Row],[Precio_unitario]]*(1-TablaVentas[[#This Row],[Descuento]])</f>
        <v>31079.999999999996</v>
      </c>
    </row>
    <row r="4662" spans="1:13" x14ac:dyDescent="0.25">
      <c r="A4662" t="s">
        <v>4732</v>
      </c>
      <c r="B4662">
        <v>45949</v>
      </c>
      <c r="C4662" t="s">
        <v>45</v>
      </c>
      <c r="D4662" t="s">
        <v>64</v>
      </c>
      <c r="E4662" t="s">
        <v>17</v>
      </c>
      <c r="F4662" t="s">
        <v>18</v>
      </c>
      <c r="G4662">
        <v>8</v>
      </c>
      <c r="H4662" s="4">
        <v>1200</v>
      </c>
      <c r="I4662" s="3">
        <v>0.3</v>
      </c>
      <c r="J4662" t="s">
        <v>74</v>
      </c>
      <c r="K4662" t="s">
        <v>60</v>
      </c>
      <c r="L4662" t="s">
        <v>37</v>
      </c>
      <c r="M4662" s="4">
        <f>+TablaVentas[[#This Row],[Cantidad]]*TablaVentas[[#This Row],[Precio_unitario]]*(1-TablaVentas[[#This Row],[Descuento]])</f>
        <v>6720</v>
      </c>
    </row>
    <row r="4663" spans="1:13" x14ac:dyDescent="0.25">
      <c r="A4663" t="s">
        <v>4733</v>
      </c>
      <c r="B4663">
        <v>45963</v>
      </c>
      <c r="C4663" t="s">
        <v>48</v>
      </c>
      <c r="D4663" t="s">
        <v>65</v>
      </c>
      <c r="E4663" t="s">
        <v>19</v>
      </c>
      <c r="F4663" t="s">
        <v>16</v>
      </c>
      <c r="G4663">
        <v>38</v>
      </c>
      <c r="H4663" s="4">
        <v>200</v>
      </c>
      <c r="I4663" s="3">
        <v>0.1</v>
      </c>
      <c r="J4663" t="s">
        <v>72</v>
      </c>
      <c r="K4663" t="s">
        <v>58</v>
      </c>
      <c r="L4663" t="s">
        <v>30</v>
      </c>
      <c r="M4663" s="4">
        <f>+TablaVentas[[#This Row],[Cantidad]]*TablaVentas[[#This Row],[Precio_unitario]]*(1-TablaVentas[[#This Row],[Descuento]])</f>
        <v>6840</v>
      </c>
    </row>
    <row r="4664" spans="1:13" x14ac:dyDescent="0.25">
      <c r="A4664" t="s">
        <v>4734</v>
      </c>
      <c r="B4664">
        <v>45803</v>
      </c>
      <c r="C4664" t="s">
        <v>45</v>
      </c>
      <c r="D4664" t="s">
        <v>65</v>
      </c>
      <c r="E4664" t="s">
        <v>19</v>
      </c>
      <c r="F4664" t="s">
        <v>16</v>
      </c>
      <c r="G4664">
        <v>11</v>
      </c>
      <c r="H4664" s="4">
        <v>200</v>
      </c>
      <c r="I4664" s="3">
        <v>0.1</v>
      </c>
      <c r="J4664" t="s">
        <v>72</v>
      </c>
      <c r="K4664" t="s">
        <v>60</v>
      </c>
      <c r="L4664" t="s">
        <v>37</v>
      </c>
      <c r="M4664" s="4">
        <f>+TablaVentas[[#This Row],[Cantidad]]*TablaVentas[[#This Row],[Precio_unitario]]*(1-TablaVentas[[#This Row],[Descuento]])</f>
        <v>1980</v>
      </c>
    </row>
    <row r="4665" spans="1:13" x14ac:dyDescent="0.25">
      <c r="A4665" t="s">
        <v>4735</v>
      </c>
      <c r="B4665">
        <v>45660</v>
      </c>
      <c r="C4665" t="s">
        <v>45</v>
      </c>
      <c r="D4665" t="s">
        <v>66</v>
      </c>
      <c r="E4665" t="s">
        <v>20</v>
      </c>
      <c r="F4665" t="s">
        <v>21</v>
      </c>
      <c r="G4665">
        <v>14</v>
      </c>
      <c r="H4665" s="4">
        <v>800</v>
      </c>
      <c r="I4665" s="3">
        <v>0.2</v>
      </c>
      <c r="J4665" t="s">
        <v>74</v>
      </c>
      <c r="K4665" t="s">
        <v>60</v>
      </c>
      <c r="L4665" t="s">
        <v>37</v>
      </c>
      <c r="M4665" s="4">
        <f>+TablaVentas[[#This Row],[Cantidad]]*TablaVentas[[#This Row],[Precio_unitario]]*(1-TablaVentas[[#This Row],[Descuento]])</f>
        <v>8960</v>
      </c>
    </row>
    <row r="4666" spans="1:13" x14ac:dyDescent="0.25">
      <c r="A4666" t="s">
        <v>4736</v>
      </c>
      <c r="B4666">
        <v>45965</v>
      </c>
      <c r="C4666" t="s">
        <v>48</v>
      </c>
      <c r="D4666" t="s">
        <v>63</v>
      </c>
      <c r="E4666" t="s">
        <v>15</v>
      </c>
      <c r="F4666" t="s">
        <v>16</v>
      </c>
      <c r="G4666">
        <v>23</v>
      </c>
      <c r="H4666" s="4">
        <v>50</v>
      </c>
      <c r="I4666" s="3">
        <v>0.1</v>
      </c>
      <c r="J4666" t="s">
        <v>74</v>
      </c>
      <c r="K4666" t="s">
        <v>60</v>
      </c>
      <c r="L4666" t="s">
        <v>37</v>
      </c>
      <c r="M4666" s="4">
        <f>+TablaVentas[[#This Row],[Cantidad]]*TablaVentas[[#This Row],[Precio_unitario]]*(1-TablaVentas[[#This Row],[Descuento]])</f>
        <v>1035</v>
      </c>
    </row>
    <row r="4667" spans="1:13" x14ac:dyDescent="0.25">
      <c r="A4667" t="s">
        <v>4737</v>
      </c>
      <c r="B4667">
        <v>45855</v>
      </c>
      <c r="C4667" t="s">
        <v>48</v>
      </c>
      <c r="D4667" t="s">
        <v>66</v>
      </c>
      <c r="E4667" t="s">
        <v>20</v>
      </c>
      <c r="F4667" t="s">
        <v>21</v>
      </c>
      <c r="G4667">
        <v>27</v>
      </c>
      <c r="H4667" s="4">
        <v>800</v>
      </c>
      <c r="I4667" s="3">
        <v>0.2</v>
      </c>
      <c r="J4667" t="s">
        <v>70</v>
      </c>
      <c r="K4667" t="s">
        <v>61</v>
      </c>
      <c r="L4667" t="s">
        <v>56</v>
      </c>
      <c r="M4667" s="4">
        <f>+TablaVentas[[#This Row],[Cantidad]]*TablaVentas[[#This Row],[Precio_unitario]]*(1-TablaVentas[[#This Row],[Descuento]])</f>
        <v>17280</v>
      </c>
    </row>
    <row r="4668" spans="1:13" x14ac:dyDescent="0.25">
      <c r="A4668" t="s">
        <v>4738</v>
      </c>
      <c r="B4668">
        <v>45959</v>
      </c>
      <c r="C4668" t="s">
        <v>47</v>
      </c>
      <c r="D4668" t="s">
        <v>64</v>
      </c>
      <c r="E4668" t="s">
        <v>17</v>
      </c>
      <c r="F4668" t="s">
        <v>18</v>
      </c>
      <c r="G4668">
        <v>7</v>
      </c>
      <c r="H4668" s="4">
        <v>1200</v>
      </c>
      <c r="I4668" s="3">
        <v>0.3</v>
      </c>
      <c r="J4668" t="s">
        <v>74</v>
      </c>
      <c r="K4668" t="s">
        <v>60</v>
      </c>
      <c r="L4668" t="s">
        <v>37</v>
      </c>
      <c r="M4668" s="4">
        <f>+TablaVentas[[#This Row],[Cantidad]]*TablaVentas[[#This Row],[Precio_unitario]]*(1-TablaVentas[[#This Row],[Descuento]])</f>
        <v>5880</v>
      </c>
    </row>
    <row r="4669" spans="1:13" x14ac:dyDescent="0.25">
      <c r="A4669" t="s">
        <v>4739</v>
      </c>
      <c r="B4669">
        <v>45785</v>
      </c>
      <c r="C4669" t="s">
        <v>45</v>
      </c>
      <c r="D4669" t="s">
        <v>64</v>
      </c>
      <c r="E4669" t="s">
        <v>17</v>
      </c>
      <c r="F4669" t="s">
        <v>18</v>
      </c>
      <c r="G4669">
        <v>21</v>
      </c>
      <c r="H4669" s="4">
        <v>1200</v>
      </c>
      <c r="I4669" s="3">
        <v>0.3</v>
      </c>
      <c r="J4669" t="s">
        <v>74</v>
      </c>
      <c r="K4669" t="s">
        <v>61</v>
      </c>
      <c r="L4669" t="s">
        <v>56</v>
      </c>
      <c r="M4669" s="4">
        <f>+TablaVentas[[#This Row],[Cantidad]]*TablaVentas[[#This Row],[Precio_unitario]]*(1-TablaVentas[[#This Row],[Descuento]])</f>
        <v>17640</v>
      </c>
    </row>
    <row r="4670" spans="1:13" x14ac:dyDescent="0.25">
      <c r="A4670" t="s">
        <v>4740</v>
      </c>
      <c r="B4670">
        <v>45742</v>
      </c>
      <c r="C4670" t="s">
        <v>48</v>
      </c>
      <c r="D4670" t="s">
        <v>65</v>
      </c>
      <c r="E4670" t="s">
        <v>19</v>
      </c>
      <c r="F4670" t="s">
        <v>16</v>
      </c>
      <c r="G4670">
        <v>25</v>
      </c>
      <c r="H4670" s="4">
        <v>200</v>
      </c>
      <c r="I4670" s="3">
        <v>0.1</v>
      </c>
      <c r="J4670" t="s">
        <v>74</v>
      </c>
      <c r="K4670" t="s">
        <v>58</v>
      </c>
      <c r="L4670" t="s">
        <v>30</v>
      </c>
      <c r="M4670" s="4">
        <f>+TablaVentas[[#This Row],[Cantidad]]*TablaVentas[[#This Row],[Precio_unitario]]*(1-TablaVentas[[#This Row],[Descuento]])</f>
        <v>4500</v>
      </c>
    </row>
    <row r="4671" spans="1:13" x14ac:dyDescent="0.25">
      <c r="A4671" t="s">
        <v>4741</v>
      </c>
      <c r="B4671">
        <v>45862</v>
      </c>
      <c r="C4671" t="s">
        <v>46</v>
      </c>
      <c r="D4671" t="s">
        <v>66</v>
      </c>
      <c r="E4671" t="s">
        <v>20</v>
      </c>
      <c r="F4671" t="s">
        <v>21</v>
      </c>
      <c r="G4671">
        <v>39</v>
      </c>
      <c r="H4671" s="4">
        <v>800</v>
      </c>
      <c r="I4671" s="3">
        <v>0.2</v>
      </c>
      <c r="J4671" t="s">
        <v>74</v>
      </c>
      <c r="K4671" t="s">
        <v>60</v>
      </c>
      <c r="L4671" t="s">
        <v>37</v>
      </c>
      <c r="M4671" s="4">
        <f>+TablaVentas[[#This Row],[Cantidad]]*TablaVentas[[#This Row],[Precio_unitario]]*(1-TablaVentas[[#This Row],[Descuento]])</f>
        <v>24960</v>
      </c>
    </row>
    <row r="4672" spans="1:13" x14ac:dyDescent="0.25">
      <c r="A4672" t="s">
        <v>4742</v>
      </c>
      <c r="B4672">
        <v>45912</v>
      </c>
      <c r="C4672" t="s">
        <v>47</v>
      </c>
      <c r="D4672" t="s">
        <v>65</v>
      </c>
      <c r="E4672" t="s">
        <v>19</v>
      </c>
      <c r="F4672" t="s">
        <v>16</v>
      </c>
      <c r="G4672">
        <v>45</v>
      </c>
      <c r="H4672" s="4">
        <v>200</v>
      </c>
      <c r="I4672" s="3">
        <v>0.1</v>
      </c>
      <c r="J4672" t="s">
        <v>74</v>
      </c>
      <c r="K4672" t="s">
        <v>58</v>
      </c>
      <c r="L4672" t="s">
        <v>30</v>
      </c>
      <c r="M4672" s="4">
        <f>+TablaVentas[[#This Row],[Cantidad]]*TablaVentas[[#This Row],[Precio_unitario]]*(1-TablaVentas[[#This Row],[Descuento]])</f>
        <v>8100</v>
      </c>
    </row>
    <row r="4673" spans="1:13" x14ac:dyDescent="0.25">
      <c r="A4673" t="s">
        <v>4743</v>
      </c>
      <c r="B4673">
        <v>45859</v>
      </c>
      <c r="C4673" t="s">
        <v>46</v>
      </c>
      <c r="D4673" t="s">
        <v>64</v>
      </c>
      <c r="E4673" t="s">
        <v>17</v>
      </c>
      <c r="F4673" t="s">
        <v>18</v>
      </c>
      <c r="G4673">
        <v>6</v>
      </c>
      <c r="H4673" s="4">
        <v>1200</v>
      </c>
      <c r="I4673" s="3">
        <v>0.3</v>
      </c>
      <c r="J4673" t="s">
        <v>72</v>
      </c>
      <c r="K4673" t="s">
        <v>61</v>
      </c>
      <c r="L4673" t="s">
        <v>56</v>
      </c>
      <c r="M4673" s="4">
        <f>+TablaVentas[[#This Row],[Cantidad]]*TablaVentas[[#This Row],[Precio_unitario]]*(1-TablaVentas[[#This Row],[Descuento]])</f>
        <v>5040</v>
      </c>
    </row>
    <row r="4674" spans="1:13" x14ac:dyDescent="0.25">
      <c r="A4674" t="s">
        <v>4744</v>
      </c>
      <c r="B4674">
        <v>45777</v>
      </c>
      <c r="C4674" t="s">
        <v>48</v>
      </c>
      <c r="D4674" t="s">
        <v>63</v>
      </c>
      <c r="E4674" t="s">
        <v>15</v>
      </c>
      <c r="F4674" t="s">
        <v>16</v>
      </c>
      <c r="G4674">
        <v>37</v>
      </c>
      <c r="H4674" s="4">
        <v>50</v>
      </c>
      <c r="I4674" s="3">
        <v>0.1</v>
      </c>
      <c r="J4674" t="s">
        <v>72</v>
      </c>
      <c r="K4674" t="s">
        <v>58</v>
      </c>
      <c r="L4674" t="s">
        <v>30</v>
      </c>
      <c r="M4674" s="4">
        <f>+TablaVentas[[#This Row],[Cantidad]]*TablaVentas[[#This Row],[Precio_unitario]]*(1-TablaVentas[[#This Row],[Descuento]])</f>
        <v>1665</v>
      </c>
    </row>
    <row r="4675" spans="1:13" x14ac:dyDescent="0.25">
      <c r="A4675" t="s">
        <v>4745</v>
      </c>
      <c r="B4675">
        <v>45910</v>
      </c>
      <c r="C4675" t="s">
        <v>45</v>
      </c>
      <c r="D4675" t="s">
        <v>63</v>
      </c>
      <c r="E4675" t="s">
        <v>15</v>
      </c>
      <c r="F4675" t="s">
        <v>16</v>
      </c>
      <c r="G4675">
        <v>20</v>
      </c>
      <c r="H4675" s="4">
        <v>50</v>
      </c>
      <c r="I4675" s="3">
        <v>0.1</v>
      </c>
      <c r="J4675" t="s">
        <v>74</v>
      </c>
      <c r="K4675" t="s">
        <v>62</v>
      </c>
      <c r="L4675" t="s">
        <v>57</v>
      </c>
      <c r="M4675" s="4">
        <f>+TablaVentas[[#This Row],[Cantidad]]*TablaVentas[[#This Row],[Precio_unitario]]*(1-TablaVentas[[#This Row],[Descuento]])</f>
        <v>900</v>
      </c>
    </row>
    <row r="4676" spans="1:13" x14ac:dyDescent="0.25">
      <c r="A4676" t="s">
        <v>4746</v>
      </c>
      <c r="B4676">
        <v>45748</v>
      </c>
      <c r="C4676" t="s">
        <v>46</v>
      </c>
      <c r="D4676" t="s">
        <v>65</v>
      </c>
      <c r="E4676" t="s">
        <v>19</v>
      </c>
      <c r="F4676" t="s">
        <v>16</v>
      </c>
      <c r="G4676">
        <v>15</v>
      </c>
      <c r="H4676" s="4">
        <v>200</v>
      </c>
      <c r="I4676" s="3">
        <v>0.1</v>
      </c>
      <c r="J4676" t="s">
        <v>74</v>
      </c>
      <c r="K4676" t="s">
        <v>60</v>
      </c>
      <c r="L4676" t="s">
        <v>37</v>
      </c>
      <c r="M4676" s="4">
        <f>+TablaVentas[[#This Row],[Cantidad]]*TablaVentas[[#This Row],[Precio_unitario]]*(1-TablaVentas[[#This Row],[Descuento]])</f>
        <v>2700</v>
      </c>
    </row>
    <row r="4677" spans="1:13" x14ac:dyDescent="0.25">
      <c r="A4677" t="s">
        <v>4747</v>
      </c>
      <c r="B4677">
        <v>45964</v>
      </c>
      <c r="C4677" t="s">
        <v>48</v>
      </c>
      <c r="D4677" t="s">
        <v>66</v>
      </c>
      <c r="E4677" t="s">
        <v>20</v>
      </c>
      <c r="F4677" t="s">
        <v>21</v>
      </c>
      <c r="G4677">
        <v>8</v>
      </c>
      <c r="H4677" s="4">
        <v>800</v>
      </c>
      <c r="I4677" s="3">
        <v>0.2</v>
      </c>
      <c r="J4677" t="s">
        <v>72</v>
      </c>
      <c r="K4677" t="s">
        <v>59</v>
      </c>
      <c r="L4677" t="s">
        <v>34</v>
      </c>
      <c r="M4677" s="4">
        <f>+TablaVentas[[#This Row],[Cantidad]]*TablaVentas[[#This Row],[Precio_unitario]]*(1-TablaVentas[[#This Row],[Descuento]])</f>
        <v>5120</v>
      </c>
    </row>
    <row r="4678" spans="1:13" x14ac:dyDescent="0.25">
      <c r="A4678" t="s">
        <v>4748</v>
      </c>
      <c r="B4678">
        <v>45998</v>
      </c>
      <c r="C4678" t="s">
        <v>48</v>
      </c>
      <c r="D4678" t="s">
        <v>65</v>
      </c>
      <c r="E4678" t="s">
        <v>19</v>
      </c>
      <c r="F4678" t="s">
        <v>16</v>
      </c>
      <c r="G4678">
        <v>10</v>
      </c>
      <c r="H4678" s="4">
        <v>200</v>
      </c>
      <c r="I4678" s="3">
        <v>0.1</v>
      </c>
      <c r="J4678" t="s">
        <v>70</v>
      </c>
      <c r="K4678" t="s">
        <v>59</v>
      </c>
      <c r="L4678" t="s">
        <v>34</v>
      </c>
      <c r="M4678" s="4">
        <f>+TablaVentas[[#This Row],[Cantidad]]*TablaVentas[[#This Row],[Precio_unitario]]*(1-TablaVentas[[#This Row],[Descuento]])</f>
        <v>1800</v>
      </c>
    </row>
    <row r="4679" spans="1:13" x14ac:dyDescent="0.25">
      <c r="A4679" t="s">
        <v>4749</v>
      </c>
      <c r="B4679">
        <v>45899</v>
      </c>
      <c r="C4679" t="s">
        <v>46</v>
      </c>
      <c r="D4679" t="s">
        <v>63</v>
      </c>
      <c r="E4679" t="s">
        <v>15</v>
      </c>
      <c r="F4679" t="s">
        <v>16</v>
      </c>
      <c r="G4679">
        <v>23</v>
      </c>
      <c r="H4679" s="4">
        <v>50</v>
      </c>
      <c r="I4679" s="3">
        <v>0.1</v>
      </c>
      <c r="J4679" t="s">
        <v>72</v>
      </c>
      <c r="K4679" t="s">
        <v>62</v>
      </c>
      <c r="L4679" t="s">
        <v>57</v>
      </c>
      <c r="M4679" s="4">
        <f>+TablaVentas[[#This Row],[Cantidad]]*TablaVentas[[#This Row],[Precio_unitario]]*(1-TablaVentas[[#This Row],[Descuento]])</f>
        <v>1035</v>
      </c>
    </row>
    <row r="4680" spans="1:13" x14ac:dyDescent="0.25">
      <c r="A4680" t="s">
        <v>4750</v>
      </c>
      <c r="B4680">
        <v>45662</v>
      </c>
      <c r="C4680" t="s">
        <v>46</v>
      </c>
      <c r="D4680" t="s">
        <v>63</v>
      </c>
      <c r="E4680" t="s">
        <v>15</v>
      </c>
      <c r="F4680" t="s">
        <v>16</v>
      </c>
      <c r="G4680">
        <v>10</v>
      </c>
      <c r="H4680" s="4">
        <v>50</v>
      </c>
      <c r="I4680" s="3">
        <v>0.1</v>
      </c>
      <c r="J4680" t="s">
        <v>74</v>
      </c>
      <c r="K4680" t="s">
        <v>60</v>
      </c>
      <c r="L4680" t="s">
        <v>37</v>
      </c>
      <c r="M4680" s="4">
        <f>+TablaVentas[[#This Row],[Cantidad]]*TablaVentas[[#This Row],[Precio_unitario]]*(1-TablaVentas[[#This Row],[Descuento]])</f>
        <v>450</v>
      </c>
    </row>
    <row r="4681" spans="1:13" x14ac:dyDescent="0.25">
      <c r="A4681" t="s">
        <v>4751</v>
      </c>
      <c r="B4681">
        <v>45940</v>
      </c>
      <c r="C4681" t="s">
        <v>46</v>
      </c>
      <c r="D4681" t="s">
        <v>63</v>
      </c>
      <c r="E4681" t="s">
        <v>15</v>
      </c>
      <c r="F4681" t="s">
        <v>16</v>
      </c>
      <c r="G4681">
        <v>20</v>
      </c>
      <c r="H4681" s="4">
        <v>50</v>
      </c>
      <c r="I4681" s="3">
        <v>0.1</v>
      </c>
      <c r="J4681" t="s">
        <v>74</v>
      </c>
      <c r="K4681" t="s">
        <v>60</v>
      </c>
      <c r="L4681" t="s">
        <v>37</v>
      </c>
      <c r="M4681" s="4">
        <f>+TablaVentas[[#This Row],[Cantidad]]*TablaVentas[[#This Row],[Precio_unitario]]*(1-TablaVentas[[#This Row],[Descuento]])</f>
        <v>900</v>
      </c>
    </row>
    <row r="4682" spans="1:13" x14ac:dyDescent="0.25">
      <c r="A4682" t="s">
        <v>4752</v>
      </c>
      <c r="B4682">
        <v>45794</v>
      </c>
      <c r="C4682" t="s">
        <v>45</v>
      </c>
      <c r="D4682" t="s">
        <v>64</v>
      </c>
      <c r="E4682" t="s">
        <v>17</v>
      </c>
      <c r="F4682" t="s">
        <v>18</v>
      </c>
      <c r="G4682">
        <v>44</v>
      </c>
      <c r="H4682" s="4">
        <v>1200</v>
      </c>
      <c r="I4682" s="3">
        <v>0.3</v>
      </c>
      <c r="J4682" t="s">
        <v>74</v>
      </c>
      <c r="K4682" t="s">
        <v>58</v>
      </c>
      <c r="L4682" t="s">
        <v>30</v>
      </c>
      <c r="M4682" s="4">
        <f>+TablaVentas[[#This Row],[Cantidad]]*TablaVentas[[#This Row],[Precio_unitario]]*(1-TablaVentas[[#This Row],[Descuento]])</f>
        <v>36960</v>
      </c>
    </row>
    <row r="4683" spans="1:13" x14ac:dyDescent="0.25">
      <c r="A4683" t="s">
        <v>4753</v>
      </c>
      <c r="B4683">
        <v>45718</v>
      </c>
      <c r="C4683" t="s">
        <v>45</v>
      </c>
      <c r="D4683" t="s">
        <v>66</v>
      </c>
      <c r="E4683" t="s">
        <v>20</v>
      </c>
      <c r="F4683" t="s">
        <v>21</v>
      </c>
      <c r="G4683">
        <v>15</v>
      </c>
      <c r="H4683" s="4">
        <v>800</v>
      </c>
      <c r="I4683" s="3">
        <v>0.2</v>
      </c>
      <c r="J4683" t="s">
        <v>72</v>
      </c>
      <c r="K4683" t="s">
        <v>61</v>
      </c>
      <c r="L4683" t="s">
        <v>56</v>
      </c>
      <c r="M4683" s="4">
        <f>+TablaVentas[[#This Row],[Cantidad]]*TablaVentas[[#This Row],[Precio_unitario]]*(1-TablaVentas[[#This Row],[Descuento]])</f>
        <v>9600</v>
      </c>
    </row>
    <row r="4684" spans="1:13" x14ac:dyDescent="0.25">
      <c r="A4684" t="s">
        <v>4754</v>
      </c>
      <c r="B4684">
        <v>45858</v>
      </c>
      <c r="C4684" t="s">
        <v>47</v>
      </c>
      <c r="D4684" t="s">
        <v>63</v>
      </c>
      <c r="E4684" t="s">
        <v>15</v>
      </c>
      <c r="F4684" t="s">
        <v>16</v>
      </c>
      <c r="G4684">
        <v>41</v>
      </c>
      <c r="H4684" s="4">
        <v>50</v>
      </c>
      <c r="I4684" s="3">
        <v>0.1</v>
      </c>
      <c r="J4684" t="s">
        <v>70</v>
      </c>
      <c r="K4684" t="s">
        <v>59</v>
      </c>
      <c r="L4684" t="s">
        <v>34</v>
      </c>
      <c r="M4684" s="4">
        <f>+TablaVentas[[#This Row],[Cantidad]]*TablaVentas[[#This Row],[Precio_unitario]]*(1-TablaVentas[[#This Row],[Descuento]])</f>
        <v>1845</v>
      </c>
    </row>
    <row r="4685" spans="1:13" x14ac:dyDescent="0.25">
      <c r="A4685" t="s">
        <v>4755</v>
      </c>
      <c r="B4685">
        <v>45800</v>
      </c>
      <c r="C4685" t="s">
        <v>48</v>
      </c>
      <c r="D4685" t="s">
        <v>65</v>
      </c>
      <c r="E4685" t="s">
        <v>19</v>
      </c>
      <c r="F4685" t="s">
        <v>16</v>
      </c>
      <c r="G4685">
        <v>10</v>
      </c>
      <c r="H4685" s="4">
        <v>200</v>
      </c>
      <c r="I4685" s="3">
        <v>0.1</v>
      </c>
      <c r="J4685" t="s">
        <v>72</v>
      </c>
      <c r="K4685" t="s">
        <v>61</v>
      </c>
      <c r="L4685" t="s">
        <v>56</v>
      </c>
      <c r="M4685" s="4">
        <f>+TablaVentas[[#This Row],[Cantidad]]*TablaVentas[[#This Row],[Precio_unitario]]*(1-TablaVentas[[#This Row],[Descuento]])</f>
        <v>1800</v>
      </c>
    </row>
    <row r="4686" spans="1:13" x14ac:dyDescent="0.25">
      <c r="A4686" t="s">
        <v>4756</v>
      </c>
      <c r="B4686">
        <v>45826</v>
      </c>
      <c r="C4686" t="s">
        <v>47</v>
      </c>
      <c r="D4686" t="s">
        <v>66</v>
      </c>
      <c r="E4686" t="s">
        <v>20</v>
      </c>
      <c r="F4686" t="s">
        <v>21</v>
      </c>
      <c r="G4686">
        <v>36</v>
      </c>
      <c r="H4686" s="4">
        <v>800</v>
      </c>
      <c r="I4686" s="3">
        <v>0.2</v>
      </c>
      <c r="J4686" t="s">
        <v>72</v>
      </c>
      <c r="K4686" t="s">
        <v>59</v>
      </c>
      <c r="L4686" t="s">
        <v>34</v>
      </c>
      <c r="M4686" s="4">
        <f>+TablaVentas[[#This Row],[Cantidad]]*TablaVentas[[#This Row],[Precio_unitario]]*(1-TablaVentas[[#This Row],[Descuento]])</f>
        <v>23040</v>
      </c>
    </row>
    <row r="4687" spans="1:13" x14ac:dyDescent="0.25">
      <c r="A4687" t="s">
        <v>4757</v>
      </c>
      <c r="B4687">
        <v>46003</v>
      </c>
      <c r="C4687" t="s">
        <v>47</v>
      </c>
      <c r="D4687" t="s">
        <v>65</v>
      </c>
      <c r="E4687" t="s">
        <v>19</v>
      </c>
      <c r="F4687" t="s">
        <v>16</v>
      </c>
      <c r="G4687">
        <v>39</v>
      </c>
      <c r="H4687" s="4">
        <v>200</v>
      </c>
      <c r="I4687" s="3">
        <v>0.1</v>
      </c>
      <c r="J4687" t="s">
        <v>74</v>
      </c>
      <c r="K4687" t="s">
        <v>60</v>
      </c>
      <c r="L4687" t="s">
        <v>37</v>
      </c>
      <c r="M4687" s="4">
        <f>+TablaVentas[[#This Row],[Cantidad]]*TablaVentas[[#This Row],[Precio_unitario]]*(1-TablaVentas[[#This Row],[Descuento]])</f>
        <v>7020</v>
      </c>
    </row>
    <row r="4688" spans="1:13" x14ac:dyDescent="0.25">
      <c r="A4688" t="s">
        <v>4758</v>
      </c>
      <c r="B4688">
        <v>45804</v>
      </c>
      <c r="C4688" t="s">
        <v>47</v>
      </c>
      <c r="D4688" t="s">
        <v>63</v>
      </c>
      <c r="E4688" t="s">
        <v>15</v>
      </c>
      <c r="F4688" t="s">
        <v>16</v>
      </c>
      <c r="G4688">
        <v>22</v>
      </c>
      <c r="H4688" s="4">
        <v>50</v>
      </c>
      <c r="I4688" s="3">
        <v>0.1</v>
      </c>
      <c r="J4688" t="s">
        <v>74</v>
      </c>
      <c r="K4688" t="s">
        <v>62</v>
      </c>
      <c r="L4688" t="s">
        <v>57</v>
      </c>
      <c r="M4688" s="4">
        <f>+TablaVentas[[#This Row],[Cantidad]]*TablaVentas[[#This Row],[Precio_unitario]]*(1-TablaVentas[[#This Row],[Descuento]])</f>
        <v>990</v>
      </c>
    </row>
    <row r="4689" spans="1:13" x14ac:dyDescent="0.25">
      <c r="A4689" t="s">
        <v>4759</v>
      </c>
      <c r="B4689">
        <v>45675</v>
      </c>
      <c r="C4689" t="s">
        <v>46</v>
      </c>
      <c r="D4689" t="s">
        <v>64</v>
      </c>
      <c r="E4689" t="s">
        <v>17</v>
      </c>
      <c r="F4689" t="s">
        <v>18</v>
      </c>
      <c r="G4689">
        <v>45</v>
      </c>
      <c r="H4689" s="4">
        <v>1200</v>
      </c>
      <c r="I4689" s="3">
        <v>0.3</v>
      </c>
      <c r="J4689" t="s">
        <v>74</v>
      </c>
      <c r="K4689" t="s">
        <v>59</v>
      </c>
      <c r="L4689" t="s">
        <v>34</v>
      </c>
      <c r="M4689" s="4">
        <f>+TablaVentas[[#This Row],[Cantidad]]*TablaVentas[[#This Row],[Precio_unitario]]*(1-TablaVentas[[#This Row],[Descuento]])</f>
        <v>37800</v>
      </c>
    </row>
    <row r="4690" spans="1:13" x14ac:dyDescent="0.25">
      <c r="A4690" t="s">
        <v>4760</v>
      </c>
      <c r="B4690">
        <v>46017</v>
      </c>
      <c r="C4690" t="s">
        <v>48</v>
      </c>
      <c r="D4690" t="s">
        <v>66</v>
      </c>
      <c r="E4690" t="s">
        <v>20</v>
      </c>
      <c r="F4690" t="s">
        <v>21</v>
      </c>
      <c r="G4690">
        <v>5</v>
      </c>
      <c r="H4690" s="4">
        <v>800</v>
      </c>
      <c r="I4690" s="3">
        <v>0.2</v>
      </c>
      <c r="J4690" t="s">
        <v>70</v>
      </c>
      <c r="K4690" t="s">
        <v>59</v>
      </c>
      <c r="L4690" t="s">
        <v>34</v>
      </c>
      <c r="M4690" s="4">
        <f>+TablaVentas[[#This Row],[Cantidad]]*TablaVentas[[#This Row],[Precio_unitario]]*(1-TablaVentas[[#This Row],[Descuento]])</f>
        <v>3200</v>
      </c>
    </row>
    <row r="4691" spans="1:13" x14ac:dyDescent="0.25">
      <c r="A4691" t="s">
        <v>4761</v>
      </c>
      <c r="B4691">
        <v>45705</v>
      </c>
      <c r="C4691" t="s">
        <v>45</v>
      </c>
      <c r="D4691" t="s">
        <v>65</v>
      </c>
      <c r="E4691" t="s">
        <v>19</v>
      </c>
      <c r="F4691" t="s">
        <v>16</v>
      </c>
      <c r="G4691">
        <v>17</v>
      </c>
      <c r="H4691" s="4">
        <v>200</v>
      </c>
      <c r="I4691" s="3">
        <v>0.1</v>
      </c>
      <c r="J4691" t="s">
        <v>74</v>
      </c>
      <c r="K4691" t="s">
        <v>59</v>
      </c>
      <c r="L4691" t="s">
        <v>34</v>
      </c>
      <c r="M4691" s="4">
        <f>+TablaVentas[[#This Row],[Cantidad]]*TablaVentas[[#This Row],[Precio_unitario]]*(1-TablaVentas[[#This Row],[Descuento]])</f>
        <v>3060</v>
      </c>
    </row>
    <row r="4692" spans="1:13" x14ac:dyDescent="0.25">
      <c r="A4692" t="s">
        <v>4762</v>
      </c>
      <c r="B4692">
        <v>46009</v>
      </c>
      <c r="C4692" t="s">
        <v>46</v>
      </c>
      <c r="D4692" t="s">
        <v>66</v>
      </c>
      <c r="E4692" t="s">
        <v>20</v>
      </c>
      <c r="F4692" t="s">
        <v>21</v>
      </c>
      <c r="G4692">
        <v>28</v>
      </c>
      <c r="H4692" s="4">
        <v>800</v>
      </c>
      <c r="I4692" s="3">
        <v>0.2</v>
      </c>
      <c r="J4692" t="s">
        <v>72</v>
      </c>
      <c r="K4692" t="s">
        <v>58</v>
      </c>
      <c r="L4692" t="s">
        <v>30</v>
      </c>
      <c r="M4692" s="4">
        <f>+TablaVentas[[#This Row],[Cantidad]]*TablaVentas[[#This Row],[Precio_unitario]]*(1-TablaVentas[[#This Row],[Descuento]])</f>
        <v>17920</v>
      </c>
    </row>
    <row r="4693" spans="1:13" x14ac:dyDescent="0.25">
      <c r="A4693" t="s">
        <v>4763</v>
      </c>
      <c r="B4693">
        <v>45868</v>
      </c>
      <c r="C4693" t="s">
        <v>46</v>
      </c>
      <c r="D4693" t="s">
        <v>66</v>
      </c>
      <c r="E4693" t="s">
        <v>20</v>
      </c>
      <c r="F4693" t="s">
        <v>21</v>
      </c>
      <c r="G4693">
        <v>45</v>
      </c>
      <c r="H4693" s="4">
        <v>800</v>
      </c>
      <c r="I4693" s="3">
        <v>0.2</v>
      </c>
      <c r="J4693" t="s">
        <v>72</v>
      </c>
      <c r="K4693" t="s">
        <v>61</v>
      </c>
      <c r="L4693" t="s">
        <v>56</v>
      </c>
      <c r="M4693" s="4">
        <f>+TablaVentas[[#This Row],[Cantidad]]*TablaVentas[[#This Row],[Precio_unitario]]*(1-TablaVentas[[#This Row],[Descuento]])</f>
        <v>28800</v>
      </c>
    </row>
    <row r="4694" spans="1:13" x14ac:dyDescent="0.25">
      <c r="A4694" t="s">
        <v>4764</v>
      </c>
      <c r="B4694">
        <v>45796</v>
      </c>
      <c r="C4694" t="s">
        <v>48</v>
      </c>
      <c r="D4694" t="s">
        <v>66</v>
      </c>
      <c r="E4694" t="s">
        <v>20</v>
      </c>
      <c r="F4694" t="s">
        <v>21</v>
      </c>
      <c r="G4694">
        <v>27</v>
      </c>
      <c r="H4694" s="4">
        <v>800</v>
      </c>
      <c r="I4694" s="3">
        <v>0.2</v>
      </c>
      <c r="J4694" t="s">
        <v>70</v>
      </c>
      <c r="K4694" t="s">
        <v>62</v>
      </c>
      <c r="L4694" t="s">
        <v>57</v>
      </c>
      <c r="M4694" s="4">
        <f>+TablaVentas[[#This Row],[Cantidad]]*TablaVentas[[#This Row],[Precio_unitario]]*(1-TablaVentas[[#This Row],[Descuento]])</f>
        <v>17280</v>
      </c>
    </row>
    <row r="4695" spans="1:13" x14ac:dyDescent="0.25">
      <c r="A4695" t="s">
        <v>4765</v>
      </c>
      <c r="B4695">
        <v>45763</v>
      </c>
      <c r="C4695" t="s">
        <v>48</v>
      </c>
      <c r="D4695" t="s">
        <v>63</v>
      </c>
      <c r="E4695" t="s">
        <v>15</v>
      </c>
      <c r="F4695" t="s">
        <v>16</v>
      </c>
      <c r="G4695">
        <v>36</v>
      </c>
      <c r="H4695" s="4">
        <v>50</v>
      </c>
      <c r="I4695" s="3">
        <v>0.1</v>
      </c>
      <c r="J4695" t="s">
        <v>72</v>
      </c>
      <c r="K4695" t="s">
        <v>59</v>
      </c>
      <c r="L4695" t="s">
        <v>34</v>
      </c>
      <c r="M4695" s="4">
        <f>+TablaVentas[[#This Row],[Cantidad]]*TablaVentas[[#This Row],[Precio_unitario]]*(1-TablaVentas[[#This Row],[Descuento]])</f>
        <v>1620</v>
      </c>
    </row>
    <row r="4696" spans="1:13" x14ac:dyDescent="0.25">
      <c r="A4696" t="s">
        <v>4766</v>
      </c>
      <c r="B4696">
        <v>45819</v>
      </c>
      <c r="C4696" t="s">
        <v>47</v>
      </c>
      <c r="D4696" t="s">
        <v>64</v>
      </c>
      <c r="E4696" t="s">
        <v>17</v>
      </c>
      <c r="F4696" t="s">
        <v>18</v>
      </c>
      <c r="G4696">
        <v>30</v>
      </c>
      <c r="H4696" s="4">
        <v>1200</v>
      </c>
      <c r="I4696" s="3">
        <v>0.3</v>
      </c>
      <c r="J4696" t="s">
        <v>72</v>
      </c>
      <c r="K4696" t="s">
        <v>60</v>
      </c>
      <c r="L4696" t="s">
        <v>37</v>
      </c>
      <c r="M4696" s="4">
        <f>+TablaVentas[[#This Row],[Cantidad]]*TablaVentas[[#This Row],[Precio_unitario]]*(1-TablaVentas[[#This Row],[Descuento]])</f>
        <v>25200</v>
      </c>
    </row>
    <row r="4697" spans="1:13" x14ac:dyDescent="0.25">
      <c r="A4697" t="s">
        <v>4767</v>
      </c>
      <c r="B4697">
        <v>45965</v>
      </c>
      <c r="C4697" t="s">
        <v>46</v>
      </c>
      <c r="D4697" t="s">
        <v>66</v>
      </c>
      <c r="E4697" t="s">
        <v>20</v>
      </c>
      <c r="F4697" t="s">
        <v>21</v>
      </c>
      <c r="G4697">
        <v>33</v>
      </c>
      <c r="H4697" s="4">
        <v>800</v>
      </c>
      <c r="I4697" s="3">
        <v>0.2</v>
      </c>
      <c r="J4697" t="s">
        <v>72</v>
      </c>
      <c r="K4697" t="s">
        <v>62</v>
      </c>
      <c r="L4697" t="s">
        <v>57</v>
      </c>
      <c r="M4697" s="4">
        <f>+TablaVentas[[#This Row],[Cantidad]]*TablaVentas[[#This Row],[Precio_unitario]]*(1-TablaVentas[[#This Row],[Descuento]])</f>
        <v>21120</v>
      </c>
    </row>
    <row r="4698" spans="1:13" x14ac:dyDescent="0.25">
      <c r="A4698" t="s">
        <v>4768</v>
      </c>
      <c r="B4698">
        <v>45938</v>
      </c>
      <c r="C4698" t="s">
        <v>46</v>
      </c>
      <c r="D4698" t="s">
        <v>63</v>
      </c>
      <c r="E4698" t="s">
        <v>15</v>
      </c>
      <c r="F4698" t="s">
        <v>16</v>
      </c>
      <c r="G4698">
        <v>41</v>
      </c>
      <c r="H4698" s="4">
        <v>50</v>
      </c>
      <c r="I4698" s="3">
        <v>0.1</v>
      </c>
      <c r="J4698" t="s">
        <v>72</v>
      </c>
      <c r="K4698" t="s">
        <v>60</v>
      </c>
      <c r="L4698" t="s">
        <v>37</v>
      </c>
      <c r="M4698" s="4">
        <f>+TablaVentas[[#This Row],[Cantidad]]*TablaVentas[[#This Row],[Precio_unitario]]*(1-TablaVentas[[#This Row],[Descuento]])</f>
        <v>1845</v>
      </c>
    </row>
    <row r="4699" spans="1:13" x14ac:dyDescent="0.25">
      <c r="A4699" t="s">
        <v>4769</v>
      </c>
      <c r="B4699">
        <v>45741</v>
      </c>
      <c r="C4699" t="s">
        <v>45</v>
      </c>
      <c r="D4699" t="s">
        <v>63</v>
      </c>
      <c r="E4699" t="s">
        <v>15</v>
      </c>
      <c r="F4699" t="s">
        <v>16</v>
      </c>
      <c r="G4699">
        <v>31</v>
      </c>
      <c r="H4699" s="4">
        <v>50</v>
      </c>
      <c r="I4699" s="3">
        <v>0.1</v>
      </c>
      <c r="J4699" t="s">
        <v>70</v>
      </c>
      <c r="K4699" t="s">
        <v>59</v>
      </c>
      <c r="L4699" t="s">
        <v>34</v>
      </c>
      <c r="M4699" s="4">
        <f>+TablaVentas[[#This Row],[Cantidad]]*TablaVentas[[#This Row],[Precio_unitario]]*(1-TablaVentas[[#This Row],[Descuento]])</f>
        <v>1395</v>
      </c>
    </row>
    <row r="4700" spans="1:13" x14ac:dyDescent="0.25">
      <c r="A4700" t="s">
        <v>4770</v>
      </c>
      <c r="B4700">
        <v>45900</v>
      </c>
      <c r="C4700" t="s">
        <v>47</v>
      </c>
      <c r="D4700" t="s">
        <v>66</v>
      </c>
      <c r="E4700" t="s">
        <v>20</v>
      </c>
      <c r="F4700" t="s">
        <v>21</v>
      </c>
      <c r="G4700">
        <v>17</v>
      </c>
      <c r="H4700" s="4">
        <v>800</v>
      </c>
      <c r="I4700" s="3">
        <v>0.2</v>
      </c>
      <c r="J4700" t="s">
        <v>74</v>
      </c>
      <c r="K4700" t="s">
        <v>59</v>
      </c>
      <c r="L4700" t="s">
        <v>34</v>
      </c>
      <c r="M4700" s="4">
        <f>+TablaVentas[[#This Row],[Cantidad]]*TablaVentas[[#This Row],[Precio_unitario]]*(1-TablaVentas[[#This Row],[Descuento]])</f>
        <v>10880</v>
      </c>
    </row>
    <row r="4701" spans="1:13" x14ac:dyDescent="0.25">
      <c r="A4701" t="s">
        <v>4771</v>
      </c>
      <c r="B4701">
        <v>45912</v>
      </c>
      <c r="C4701" t="s">
        <v>47</v>
      </c>
      <c r="D4701" t="s">
        <v>66</v>
      </c>
      <c r="E4701" t="s">
        <v>20</v>
      </c>
      <c r="F4701" t="s">
        <v>21</v>
      </c>
      <c r="G4701">
        <v>14</v>
      </c>
      <c r="H4701" s="4">
        <v>800</v>
      </c>
      <c r="I4701" s="3">
        <v>0.2</v>
      </c>
      <c r="J4701" t="s">
        <v>72</v>
      </c>
      <c r="K4701" t="s">
        <v>58</v>
      </c>
      <c r="L4701" t="s">
        <v>30</v>
      </c>
      <c r="M4701" s="4">
        <f>+TablaVentas[[#This Row],[Cantidad]]*TablaVentas[[#This Row],[Precio_unitario]]*(1-TablaVentas[[#This Row],[Descuento]])</f>
        <v>8960</v>
      </c>
    </row>
    <row r="4702" spans="1:13" x14ac:dyDescent="0.25">
      <c r="A4702" t="s">
        <v>4772</v>
      </c>
      <c r="B4702">
        <v>45717</v>
      </c>
      <c r="C4702" t="s">
        <v>48</v>
      </c>
      <c r="D4702" t="s">
        <v>64</v>
      </c>
      <c r="E4702" t="s">
        <v>17</v>
      </c>
      <c r="F4702" t="s">
        <v>18</v>
      </c>
      <c r="G4702">
        <v>34</v>
      </c>
      <c r="H4702" s="4">
        <v>1200</v>
      </c>
      <c r="I4702" s="3">
        <v>0.3</v>
      </c>
      <c r="J4702" t="s">
        <v>74</v>
      </c>
      <c r="K4702" t="s">
        <v>59</v>
      </c>
      <c r="L4702" t="s">
        <v>34</v>
      </c>
      <c r="M4702" s="4">
        <f>+TablaVentas[[#This Row],[Cantidad]]*TablaVentas[[#This Row],[Precio_unitario]]*(1-TablaVentas[[#This Row],[Descuento]])</f>
        <v>28560</v>
      </c>
    </row>
    <row r="4703" spans="1:13" x14ac:dyDescent="0.25">
      <c r="A4703" t="s">
        <v>4773</v>
      </c>
      <c r="B4703">
        <v>45993</v>
      </c>
      <c r="C4703" t="s">
        <v>47</v>
      </c>
      <c r="D4703" t="s">
        <v>65</v>
      </c>
      <c r="E4703" t="s">
        <v>19</v>
      </c>
      <c r="F4703" t="s">
        <v>16</v>
      </c>
      <c r="G4703">
        <v>22</v>
      </c>
      <c r="H4703" s="4">
        <v>200</v>
      </c>
      <c r="I4703" s="3">
        <v>0.1</v>
      </c>
      <c r="J4703" t="s">
        <v>74</v>
      </c>
      <c r="K4703" t="s">
        <v>62</v>
      </c>
      <c r="L4703" t="s">
        <v>57</v>
      </c>
      <c r="M4703" s="4">
        <f>+TablaVentas[[#This Row],[Cantidad]]*TablaVentas[[#This Row],[Precio_unitario]]*(1-TablaVentas[[#This Row],[Descuento]])</f>
        <v>3960</v>
      </c>
    </row>
    <row r="4704" spans="1:13" x14ac:dyDescent="0.25">
      <c r="A4704" t="s">
        <v>4774</v>
      </c>
      <c r="B4704">
        <v>45824</v>
      </c>
      <c r="C4704" t="s">
        <v>48</v>
      </c>
      <c r="D4704" t="s">
        <v>66</v>
      </c>
      <c r="E4704" t="s">
        <v>20</v>
      </c>
      <c r="F4704" t="s">
        <v>21</v>
      </c>
      <c r="G4704">
        <v>45</v>
      </c>
      <c r="H4704" s="4">
        <v>800</v>
      </c>
      <c r="I4704" s="3">
        <v>0.2</v>
      </c>
      <c r="J4704" t="s">
        <v>74</v>
      </c>
      <c r="K4704" t="s">
        <v>60</v>
      </c>
      <c r="L4704" t="s">
        <v>37</v>
      </c>
      <c r="M4704" s="4">
        <f>+TablaVentas[[#This Row],[Cantidad]]*TablaVentas[[#This Row],[Precio_unitario]]*(1-TablaVentas[[#This Row],[Descuento]])</f>
        <v>28800</v>
      </c>
    </row>
    <row r="4705" spans="1:13" x14ac:dyDescent="0.25">
      <c r="A4705" t="s">
        <v>4775</v>
      </c>
      <c r="B4705">
        <v>46010</v>
      </c>
      <c r="C4705" t="s">
        <v>48</v>
      </c>
      <c r="D4705" t="s">
        <v>66</v>
      </c>
      <c r="E4705" t="s">
        <v>20</v>
      </c>
      <c r="F4705" t="s">
        <v>21</v>
      </c>
      <c r="G4705">
        <v>18</v>
      </c>
      <c r="H4705" s="4">
        <v>800</v>
      </c>
      <c r="I4705" s="3">
        <v>0.2</v>
      </c>
      <c r="J4705" t="s">
        <v>72</v>
      </c>
      <c r="K4705" t="s">
        <v>62</v>
      </c>
      <c r="L4705" t="s">
        <v>57</v>
      </c>
      <c r="M4705" s="4">
        <f>+TablaVentas[[#This Row],[Cantidad]]*TablaVentas[[#This Row],[Precio_unitario]]*(1-TablaVentas[[#This Row],[Descuento]])</f>
        <v>11520</v>
      </c>
    </row>
    <row r="4706" spans="1:13" x14ac:dyDescent="0.25">
      <c r="A4706" t="s">
        <v>4776</v>
      </c>
      <c r="B4706">
        <v>45762</v>
      </c>
      <c r="C4706" t="s">
        <v>45</v>
      </c>
      <c r="D4706" t="s">
        <v>64</v>
      </c>
      <c r="E4706" t="s">
        <v>17</v>
      </c>
      <c r="F4706" t="s">
        <v>18</v>
      </c>
      <c r="G4706">
        <v>19</v>
      </c>
      <c r="H4706" s="4">
        <v>1200</v>
      </c>
      <c r="I4706" s="3">
        <v>0.3</v>
      </c>
      <c r="J4706" t="s">
        <v>70</v>
      </c>
      <c r="K4706" t="s">
        <v>58</v>
      </c>
      <c r="L4706" t="s">
        <v>30</v>
      </c>
      <c r="M4706" s="4">
        <f>+TablaVentas[[#This Row],[Cantidad]]*TablaVentas[[#This Row],[Precio_unitario]]*(1-TablaVentas[[#This Row],[Descuento]])</f>
        <v>15959.999999999998</v>
      </c>
    </row>
    <row r="4707" spans="1:13" x14ac:dyDescent="0.25">
      <c r="A4707" t="s">
        <v>4777</v>
      </c>
      <c r="B4707">
        <v>46001</v>
      </c>
      <c r="C4707" t="s">
        <v>47</v>
      </c>
      <c r="D4707" t="s">
        <v>65</v>
      </c>
      <c r="E4707" t="s">
        <v>19</v>
      </c>
      <c r="F4707" t="s">
        <v>16</v>
      </c>
      <c r="G4707">
        <v>32</v>
      </c>
      <c r="H4707" s="4">
        <v>200</v>
      </c>
      <c r="I4707" s="3">
        <v>0.1</v>
      </c>
      <c r="J4707" t="s">
        <v>74</v>
      </c>
      <c r="K4707" t="s">
        <v>58</v>
      </c>
      <c r="L4707" t="s">
        <v>30</v>
      </c>
      <c r="M4707" s="4">
        <f>+TablaVentas[[#This Row],[Cantidad]]*TablaVentas[[#This Row],[Precio_unitario]]*(1-TablaVentas[[#This Row],[Descuento]])</f>
        <v>5760</v>
      </c>
    </row>
    <row r="4708" spans="1:13" x14ac:dyDescent="0.25">
      <c r="A4708" t="s">
        <v>4778</v>
      </c>
      <c r="B4708">
        <v>45683</v>
      </c>
      <c r="C4708" t="s">
        <v>48</v>
      </c>
      <c r="D4708" t="s">
        <v>65</v>
      </c>
      <c r="E4708" t="s">
        <v>19</v>
      </c>
      <c r="F4708" t="s">
        <v>16</v>
      </c>
      <c r="G4708">
        <v>22</v>
      </c>
      <c r="H4708" s="4">
        <v>200</v>
      </c>
      <c r="I4708" s="3">
        <v>0.1</v>
      </c>
      <c r="J4708" t="s">
        <v>74</v>
      </c>
      <c r="K4708" t="s">
        <v>58</v>
      </c>
      <c r="L4708" t="s">
        <v>30</v>
      </c>
      <c r="M4708" s="4">
        <f>+TablaVentas[[#This Row],[Cantidad]]*TablaVentas[[#This Row],[Precio_unitario]]*(1-TablaVentas[[#This Row],[Descuento]])</f>
        <v>3960</v>
      </c>
    </row>
    <row r="4709" spans="1:13" x14ac:dyDescent="0.25">
      <c r="A4709" t="s">
        <v>4779</v>
      </c>
      <c r="B4709">
        <v>45973</v>
      </c>
      <c r="C4709" t="s">
        <v>48</v>
      </c>
      <c r="D4709" t="s">
        <v>66</v>
      </c>
      <c r="E4709" t="s">
        <v>20</v>
      </c>
      <c r="F4709" t="s">
        <v>21</v>
      </c>
      <c r="G4709">
        <v>19</v>
      </c>
      <c r="H4709" s="4">
        <v>800</v>
      </c>
      <c r="I4709" s="3">
        <v>0.2</v>
      </c>
      <c r="J4709" t="s">
        <v>70</v>
      </c>
      <c r="K4709" t="s">
        <v>61</v>
      </c>
      <c r="L4709" t="s">
        <v>56</v>
      </c>
      <c r="M4709" s="4">
        <f>+TablaVentas[[#This Row],[Cantidad]]*TablaVentas[[#This Row],[Precio_unitario]]*(1-TablaVentas[[#This Row],[Descuento]])</f>
        <v>12160</v>
      </c>
    </row>
    <row r="4710" spans="1:13" x14ac:dyDescent="0.25">
      <c r="A4710" t="s">
        <v>4780</v>
      </c>
      <c r="B4710">
        <v>45669</v>
      </c>
      <c r="C4710" t="s">
        <v>46</v>
      </c>
      <c r="D4710" t="s">
        <v>65</v>
      </c>
      <c r="E4710" t="s">
        <v>19</v>
      </c>
      <c r="F4710" t="s">
        <v>16</v>
      </c>
      <c r="G4710">
        <v>17</v>
      </c>
      <c r="H4710" s="4">
        <v>200</v>
      </c>
      <c r="I4710" s="3">
        <v>0.1</v>
      </c>
      <c r="J4710" t="s">
        <v>70</v>
      </c>
      <c r="K4710" t="s">
        <v>60</v>
      </c>
      <c r="L4710" t="s">
        <v>37</v>
      </c>
      <c r="M4710" s="4">
        <f>+TablaVentas[[#This Row],[Cantidad]]*TablaVentas[[#This Row],[Precio_unitario]]*(1-TablaVentas[[#This Row],[Descuento]])</f>
        <v>3060</v>
      </c>
    </row>
    <row r="4711" spans="1:13" x14ac:dyDescent="0.25">
      <c r="A4711" t="s">
        <v>4781</v>
      </c>
      <c r="B4711">
        <v>45700</v>
      </c>
      <c r="C4711" t="s">
        <v>48</v>
      </c>
      <c r="D4711" t="s">
        <v>63</v>
      </c>
      <c r="E4711" t="s">
        <v>15</v>
      </c>
      <c r="F4711" t="s">
        <v>16</v>
      </c>
      <c r="G4711">
        <v>42</v>
      </c>
      <c r="H4711" s="4">
        <v>50</v>
      </c>
      <c r="I4711" s="3">
        <v>0.1</v>
      </c>
      <c r="J4711" t="s">
        <v>74</v>
      </c>
      <c r="K4711" t="s">
        <v>62</v>
      </c>
      <c r="L4711" t="s">
        <v>57</v>
      </c>
      <c r="M4711" s="4">
        <f>+TablaVentas[[#This Row],[Cantidad]]*TablaVentas[[#This Row],[Precio_unitario]]*(1-TablaVentas[[#This Row],[Descuento]])</f>
        <v>1890</v>
      </c>
    </row>
    <row r="4712" spans="1:13" x14ac:dyDescent="0.25">
      <c r="A4712" t="s">
        <v>4782</v>
      </c>
      <c r="B4712">
        <v>46000</v>
      </c>
      <c r="C4712" t="s">
        <v>47</v>
      </c>
      <c r="D4712" t="s">
        <v>66</v>
      </c>
      <c r="E4712" t="s">
        <v>20</v>
      </c>
      <c r="F4712" t="s">
        <v>21</v>
      </c>
      <c r="G4712">
        <v>26</v>
      </c>
      <c r="H4712" s="4">
        <v>800</v>
      </c>
      <c r="I4712" s="3">
        <v>0.2</v>
      </c>
      <c r="J4712" t="s">
        <v>74</v>
      </c>
      <c r="K4712" t="s">
        <v>60</v>
      </c>
      <c r="L4712" t="s">
        <v>37</v>
      </c>
      <c r="M4712" s="4">
        <f>+TablaVentas[[#This Row],[Cantidad]]*TablaVentas[[#This Row],[Precio_unitario]]*(1-TablaVentas[[#This Row],[Descuento]])</f>
        <v>16640</v>
      </c>
    </row>
    <row r="4713" spans="1:13" x14ac:dyDescent="0.25">
      <c r="A4713" t="s">
        <v>4783</v>
      </c>
      <c r="B4713">
        <v>45697</v>
      </c>
      <c r="C4713" t="s">
        <v>48</v>
      </c>
      <c r="D4713" t="s">
        <v>64</v>
      </c>
      <c r="E4713" t="s">
        <v>17</v>
      </c>
      <c r="F4713" t="s">
        <v>18</v>
      </c>
      <c r="G4713">
        <v>20</v>
      </c>
      <c r="H4713" s="4">
        <v>1200</v>
      </c>
      <c r="I4713" s="3">
        <v>0.3</v>
      </c>
      <c r="J4713" t="s">
        <v>74</v>
      </c>
      <c r="K4713" t="s">
        <v>58</v>
      </c>
      <c r="L4713" t="s">
        <v>30</v>
      </c>
      <c r="M4713" s="4">
        <f>+TablaVentas[[#This Row],[Cantidad]]*TablaVentas[[#This Row],[Precio_unitario]]*(1-TablaVentas[[#This Row],[Descuento]])</f>
        <v>16800</v>
      </c>
    </row>
    <row r="4714" spans="1:13" x14ac:dyDescent="0.25">
      <c r="A4714" t="s">
        <v>4784</v>
      </c>
      <c r="B4714">
        <v>45849</v>
      </c>
      <c r="C4714" t="s">
        <v>48</v>
      </c>
      <c r="D4714" t="s">
        <v>63</v>
      </c>
      <c r="E4714" t="s">
        <v>15</v>
      </c>
      <c r="F4714" t="s">
        <v>16</v>
      </c>
      <c r="G4714">
        <v>37</v>
      </c>
      <c r="H4714" s="4">
        <v>50</v>
      </c>
      <c r="I4714" s="3">
        <v>0.1</v>
      </c>
      <c r="J4714" t="s">
        <v>70</v>
      </c>
      <c r="K4714" t="s">
        <v>60</v>
      </c>
      <c r="L4714" t="s">
        <v>37</v>
      </c>
      <c r="M4714" s="4">
        <f>+TablaVentas[[#This Row],[Cantidad]]*TablaVentas[[#This Row],[Precio_unitario]]*(1-TablaVentas[[#This Row],[Descuento]])</f>
        <v>1665</v>
      </c>
    </row>
    <row r="4715" spans="1:13" x14ac:dyDescent="0.25">
      <c r="A4715" t="s">
        <v>4785</v>
      </c>
      <c r="B4715">
        <v>45884</v>
      </c>
      <c r="C4715" t="s">
        <v>45</v>
      </c>
      <c r="D4715" t="s">
        <v>63</v>
      </c>
      <c r="E4715" t="s">
        <v>15</v>
      </c>
      <c r="F4715" t="s">
        <v>16</v>
      </c>
      <c r="G4715">
        <v>32</v>
      </c>
      <c r="H4715" s="4">
        <v>50</v>
      </c>
      <c r="I4715" s="3">
        <v>0.1</v>
      </c>
      <c r="J4715" t="s">
        <v>72</v>
      </c>
      <c r="K4715" t="s">
        <v>60</v>
      </c>
      <c r="L4715" t="s">
        <v>37</v>
      </c>
      <c r="M4715" s="4">
        <f>+TablaVentas[[#This Row],[Cantidad]]*TablaVentas[[#This Row],[Precio_unitario]]*(1-TablaVentas[[#This Row],[Descuento]])</f>
        <v>1440</v>
      </c>
    </row>
    <row r="4716" spans="1:13" x14ac:dyDescent="0.25">
      <c r="A4716" t="s">
        <v>4786</v>
      </c>
      <c r="B4716">
        <v>45858</v>
      </c>
      <c r="C4716" t="s">
        <v>46</v>
      </c>
      <c r="D4716" t="s">
        <v>63</v>
      </c>
      <c r="E4716" t="s">
        <v>15</v>
      </c>
      <c r="F4716" t="s">
        <v>16</v>
      </c>
      <c r="G4716">
        <v>36</v>
      </c>
      <c r="H4716" s="4">
        <v>50</v>
      </c>
      <c r="I4716" s="3">
        <v>0.1</v>
      </c>
      <c r="J4716" t="s">
        <v>74</v>
      </c>
      <c r="K4716" t="s">
        <v>61</v>
      </c>
      <c r="L4716" t="s">
        <v>56</v>
      </c>
      <c r="M4716" s="4">
        <f>+TablaVentas[[#This Row],[Cantidad]]*TablaVentas[[#This Row],[Precio_unitario]]*(1-TablaVentas[[#This Row],[Descuento]])</f>
        <v>1620</v>
      </c>
    </row>
    <row r="4717" spans="1:13" x14ac:dyDescent="0.25">
      <c r="A4717" t="s">
        <v>4787</v>
      </c>
      <c r="B4717">
        <v>45856</v>
      </c>
      <c r="C4717" t="s">
        <v>46</v>
      </c>
      <c r="D4717" t="s">
        <v>66</v>
      </c>
      <c r="E4717" t="s">
        <v>20</v>
      </c>
      <c r="F4717" t="s">
        <v>21</v>
      </c>
      <c r="G4717">
        <v>44</v>
      </c>
      <c r="H4717" s="4">
        <v>800</v>
      </c>
      <c r="I4717" s="3">
        <v>0.2</v>
      </c>
      <c r="J4717" t="s">
        <v>70</v>
      </c>
      <c r="K4717" t="s">
        <v>61</v>
      </c>
      <c r="L4717" t="s">
        <v>56</v>
      </c>
      <c r="M4717" s="4">
        <f>+TablaVentas[[#This Row],[Cantidad]]*TablaVentas[[#This Row],[Precio_unitario]]*(1-TablaVentas[[#This Row],[Descuento]])</f>
        <v>28160</v>
      </c>
    </row>
    <row r="4718" spans="1:13" x14ac:dyDescent="0.25">
      <c r="A4718" t="s">
        <v>4788</v>
      </c>
      <c r="B4718">
        <v>45971</v>
      </c>
      <c r="C4718" t="s">
        <v>45</v>
      </c>
      <c r="D4718" t="s">
        <v>66</v>
      </c>
      <c r="E4718" t="s">
        <v>20</v>
      </c>
      <c r="F4718" t="s">
        <v>21</v>
      </c>
      <c r="G4718">
        <v>14</v>
      </c>
      <c r="H4718" s="4">
        <v>800</v>
      </c>
      <c r="I4718" s="3">
        <v>0.2</v>
      </c>
      <c r="J4718" t="s">
        <v>74</v>
      </c>
      <c r="K4718" t="s">
        <v>58</v>
      </c>
      <c r="L4718" t="s">
        <v>30</v>
      </c>
      <c r="M4718" s="4">
        <f>+TablaVentas[[#This Row],[Cantidad]]*TablaVentas[[#This Row],[Precio_unitario]]*(1-TablaVentas[[#This Row],[Descuento]])</f>
        <v>8960</v>
      </c>
    </row>
    <row r="4719" spans="1:13" x14ac:dyDescent="0.25">
      <c r="A4719" t="s">
        <v>4789</v>
      </c>
      <c r="B4719">
        <v>45797</v>
      </c>
      <c r="C4719" t="s">
        <v>47</v>
      </c>
      <c r="D4719" t="s">
        <v>64</v>
      </c>
      <c r="E4719" t="s">
        <v>17</v>
      </c>
      <c r="F4719" t="s">
        <v>18</v>
      </c>
      <c r="G4719">
        <v>35</v>
      </c>
      <c r="H4719" s="4">
        <v>1200</v>
      </c>
      <c r="I4719" s="3">
        <v>0.3</v>
      </c>
      <c r="J4719" t="s">
        <v>70</v>
      </c>
      <c r="K4719" t="s">
        <v>59</v>
      </c>
      <c r="L4719" t="s">
        <v>34</v>
      </c>
      <c r="M4719" s="4">
        <f>+TablaVentas[[#This Row],[Cantidad]]*TablaVentas[[#This Row],[Precio_unitario]]*(1-TablaVentas[[#This Row],[Descuento]])</f>
        <v>29399.999999999996</v>
      </c>
    </row>
    <row r="4720" spans="1:13" x14ac:dyDescent="0.25">
      <c r="A4720" t="s">
        <v>4790</v>
      </c>
      <c r="B4720">
        <v>45763</v>
      </c>
      <c r="C4720" t="s">
        <v>45</v>
      </c>
      <c r="D4720" t="s">
        <v>63</v>
      </c>
      <c r="E4720" t="s">
        <v>15</v>
      </c>
      <c r="F4720" t="s">
        <v>16</v>
      </c>
      <c r="G4720">
        <v>25</v>
      </c>
      <c r="H4720" s="4">
        <v>50</v>
      </c>
      <c r="I4720" s="3">
        <v>0.1</v>
      </c>
      <c r="J4720" t="s">
        <v>74</v>
      </c>
      <c r="K4720" t="s">
        <v>60</v>
      </c>
      <c r="L4720" t="s">
        <v>37</v>
      </c>
      <c r="M4720" s="4">
        <f>+TablaVentas[[#This Row],[Cantidad]]*TablaVentas[[#This Row],[Precio_unitario]]*(1-TablaVentas[[#This Row],[Descuento]])</f>
        <v>1125</v>
      </c>
    </row>
    <row r="4721" spans="1:13" x14ac:dyDescent="0.25">
      <c r="A4721" t="s">
        <v>4791</v>
      </c>
      <c r="B4721">
        <v>45908</v>
      </c>
      <c r="C4721" t="s">
        <v>45</v>
      </c>
      <c r="D4721" t="s">
        <v>63</v>
      </c>
      <c r="E4721" t="s">
        <v>15</v>
      </c>
      <c r="F4721" t="s">
        <v>16</v>
      </c>
      <c r="G4721">
        <v>23</v>
      </c>
      <c r="H4721" s="4">
        <v>50</v>
      </c>
      <c r="I4721" s="3">
        <v>0.1</v>
      </c>
      <c r="J4721" t="s">
        <v>72</v>
      </c>
      <c r="K4721" t="s">
        <v>62</v>
      </c>
      <c r="L4721" t="s">
        <v>57</v>
      </c>
      <c r="M4721" s="4">
        <f>+TablaVentas[[#This Row],[Cantidad]]*TablaVentas[[#This Row],[Precio_unitario]]*(1-TablaVentas[[#This Row],[Descuento]])</f>
        <v>1035</v>
      </c>
    </row>
    <row r="4722" spans="1:13" x14ac:dyDescent="0.25">
      <c r="A4722" t="s">
        <v>4792</v>
      </c>
      <c r="B4722">
        <v>45733</v>
      </c>
      <c r="C4722" t="s">
        <v>46</v>
      </c>
      <c r="D4722" t="s">
        <v>66</v>
      </c>
      <c r="E4722" t="s">
        <v>20</v>
      </c>
      <c r="F4722" t="s">
        <v>21</v>
      </c>
      <c r="G4722">
        <v>34</v>
      </c>
      <c r="H4722" s="4">
        <v>800</v>
      </c>
      <c r="I4722" s="3">
        <v>0.2</v>
      </c>
      <c r="J4722" t="s">
        <v>72</v>
      </c>
      <c r="K4722" t="s">
        <v>61</v>
      </c>
      <c r="L4722" t="s">
        <v>56</v>
      </c>
      <c r="M4722" s="4">
        <f>+TablaVentas[[#This Row],[Cantidad]]*TablaVentas[[#This Row],[Precio_unitario]]*(1-TablaVentas[[#This Row],[Descuento]])</f>
        <v>21760</v>
      </c>
    </row>
    <row r="4723" spans="1:13" x14ac:dyDescent="0.25">
      <c r="A4723" t="s">
        <v>4793</v>
      </c>
      <c r="B4723">
        <v>45678</v>
      </c>
      <c r="C4723" t="s">
        <v>45</v>
      </c>
      <c r="D4723" t="s">
        <v>66</v>
      </c>
      <c r="E4723" t="s">
        <v>20</v>
      </c>
      <c r="F4723" t="s">
        <v>21</v>
      </c>
      <c r="G4723">
        <v>33</v>
      </c>
      <c r="H4723" s="4">
        <v>800</v>
      </c>
      <c r="I4723" s="3">
        <v>0.2</v>
      </c>
      <c r="J4723" t="s">
        <v>72</v>
      </c>
      <c r="K4723" t="s">
        <v>60</v>
      </c>
      <c r="L4723" t="s">
        <v>37</v>
      </c>
      <c r="M4723" s="4">
        <f>+TablaVentas[[#This Row],[Cantidad]]*TablaVentas[[#This Row],[Precio_unitario]]*(1-TablaVentas[[#This Row],[Descuento]])</f>
        <v>21120</v>
      </c>
    </row>
    <row r="4724" spans="1:13" x14ac:dyDescent="0.25">
      <c r="A4724" t="s">
        <v>4794</v>
      </c>
      <c r="B4724">
        <v>45868</v>
      </c>
      <c r="C4724" t="s">
        <v>45</v>
      </c>
      <c r="D4724" t="s">
        <v>65</v>
      </c>
      <c r="E4724" t="s">
        <v>19</v>
      </c>
      <c r="F4724" t="s">
        <v>16</v>
      </c>
      <c r="G4724">
        <v>7</v>
      </c>
      <c r="H4724" s="4">
        <v>200</v>
      </c>
      <c r="I4724" s="3">
        <v>0.1</v>
      </c>
      <c r="J4724" t="s">
        <v>70</v>
      </c>
      <c r="K4724" t="s">
        <v>58</v>
      </c>
      <c r="L4724" t="s">
        <v>30</v>
      </c>
      <c r="M4724" s="4">
        <f>+TablaVentas[[#This Row],[Cantidad]]*TablaVentas[[#This Row],[Precio_unitario]]*(1-TablaVentas[[#This Row],[Descuento]])</f>
        <v>1260</v>
      </c>
    </row>
    <row r="4725" spans="1:13" x14ac:dyDescent="0.25">
      <c r="A4725" t="s">
        <v>4795</v>
      </c>
      <c r="B4725">
        <v>45972</v>
      </c>
      <c r="C4725" t="s">
        <v>45</v>
      </c>
      <c r="D4725" t="s">
        <v>65</v>
      </c>
      <c r="E4725" t="s">
        <v>19</v>
      </c>
      <c r="F4725" t="s">
        <v>16</v>
      </c>
      <c r="G4725">
        <v>21</v>
      </c>
      <c r="H4725" s="4">
        <v>200</v>
      </c>
      <c r="I4725" s="3">
        <v>0.1</v>
      </c>
      <c r="J4725" t="s">
        <v>74</v>
      </c>
      <c r="K4725" t="s">
        <v>62</v>
      </c>
      <c r="L4725" t="s">
        <v>57</v>
      </c>
      <c r="M4725" s="4">
        <f>+TablaVentas[[#This Row],[Cantidad]]*TablaVentas[[#This Row],[Precio_unitario]]*(1-TablaVentas[[#This Row],[Descuento]])</f>
        <v>3780</v>
      </c>
    </row>
    <row r="4726" spans="1:13" x14ac:dyDescent="0.25">
      <c r="A4726" t="s">
        <v>4796</v>
      </c>
      <c r="B4726">
        <v>45879</v>
      </c>
      <c r="C4726" t="s">
        <v>47</v>
      </c>
      <c r="D4726" t="s">
        <v>63</v>
      </c>
      <c r="E4726" t="s">
        <v>15</v>
      </c>
      <c r="F4726" t="s">
        <v>16</v>
      </c>
      <c r="G4726">
        <v>45</v>
      </c>
      <c r="H4726" s="4">
        <v>50</v>
      </c>
      <c r="I4726" s="3">
        <v>0.1</v>
      </c>
      <c r="J4726" t="s">
        <v>70</v>
      </c>
      <c r="K4726" t="s">
        <v>62</v>
      </c>
      <c r="L4726" t="s">
        <v>57</v>
      </c>
      <c r="M4726" s="4">
        <f>+TablaVentas[[#This Row],[Cantidad]]*TablaVentas[[#This Row],[Precio_unitario]]*(1-TablaVentas[[#This Row],[Descuento]])</f>
        <v>2025</v>
      </c>
    </row>
    <row r="4727" spans="1:13" x14ac:dyDescent="0.25">
      <c r="A4727" t="s">
        <v>4797</v>
      </c>
      <c r="B4727">
        <v>45683</v>
      </c>
      <c r="C4727" t="s">
        <v>48</v>
      </c>
      <c r="D4727" t="s">
        <v>64</v>
      </c>
      <c r="E4727" t="s">
        <v>17</v>
      </c>
      <c r="F4727" t="s">
        <v>18</v>
      </c>
      <c r="G4727">
        <v>26</v>
      </c>
      <c r="H4727" s="4">
        <v>1200</v>
      </c>
      <c r="I4727" s="3">
        <v>0.3</v>
      </c>
      <c r="J4727" t="s">
        <v>74</v>
      </c>
      <c r="K4727" t="s">
        <v>59</v>
      </c>
      <c r="L4727" t="s">
        <v>34</v>
      </c>
      <c r="M4727" s="4">
        <f>+TablaVentas[[#This Row],[Cantidad]]*TablaVentas[[#This Row],[Precio_unitario]]*(1-TablaVentas[[#This Row],[Descuento]])</f>
        <v>21840</v>
      </c>
    </row>
    <row r="4728" spans="1:13" x14ac:dyDescent="0.25">
      <c r="A4728" t="s">
        <v>4798</v>
      </c>
      <c r="B4728">
        <v>45697</v>
      </c>
      <c r="C4728" t="s">
        <v>47</v>
      </c>
      <c r="D4728" t="s">
        <v>65</v>
      </c>
      <c r="E4728" t="s">
        <v>19</v>
      </c>
      <c r="F4728" t="s">
        <v>16</v>
      </c>
      <c r="G4728">
        <v>11</v>
      </c>
      <c r="H4728" s="4">
        <v>200</v>
      </c>
      <c r="I4728" s="3">
        <v>0.1</v>
      </c>
      <c r="J4728" t="s">
        <v>72</v>
      </c>
      <c r="K4728" t="s">
        <v>59</v>
      </c>
      <c r="L4728" t="s">
        <v>34</v>
      </c>
      <c r="M4728" s="4">
        <f>+TablaVentas[[#This Row],[Cantidad]]*TablaVentas[[#This Row],[Precio_unitario]]*(1-TablaVentas[[#This Row],[Descuento]])</f>
        <v>1980</v>
      </c>
    </row>
    <row r="4729" spans="1:13" x14ac:dyDescent="0.25">
      <c r="A4729" t="s">
        <v>4799</v>
      </c>
      <c r="B4729">
        <v>45967</v>
      </c>
      <c r="C4729" t="s">
        <v>46</v>
      </c>
      <c r="D4729" t="s">
        <v>64</v>
      </c>
      <c r="E4729" t="s">
        <v>17</v>
      </c>
      <c r="F4729" t="s">
        <v>18</v>
      </c>
      <c r="G4729">
        <v>25</v>
      </c>
      <c r="H4729" s="4">
        <v>1200</v>
      </c>
      <c r="I4729" s="3">
        <v>0.3</v>
      </c>
      <c r="J4729" t="s">
        <v>70</v>
      </c>
      <c r="K4729" t="s">
        <v>62</v>
      </c>
      <c r="L4729" t="s">
        <v>57</v>
      </c>
      <c r="M4729" s="4">
        <f>+TablaVentas[[#This Row],[Cantidad]]*TablaVentas[[#This Row],[Precio_unitario]]*(1-TablaVentas[[#This Row],[Descuento]])</f>
        <v>21000</v>
      </c>
    </row>
    <row r="4730" spans="1:13" x14ac:dyDescent="0.25">
      <c r="A4730" t="s">
        <v>4800</v>
      </c>
      <c r="B4730">
        <v>45825</v>
      </c>
      <c r="C4730" t="s">
        <v>48</v>
      </c>
      <c r="D4730" t="s">
        <v>63</v>
      </c>
      <c r="E4730" t="s">
        <v>15</v>
      </c>
      <c r="F4730" t="s">
        <v>16</v>
      </c>
      <c r="G4730">
        <v>29</v>
      </c>
      <c r="H4730" s="4">
        <v>50</v>
      </c>
      <c r="I4730" s="3">
        <v>0.1</v>
      </c>
      <c r="J4730" t="s">
        <v>70</v>
      </c>
      <c r="K4730" t="s">
        <v>59</v>
      </c>
      <c r="L4730" t="s">
        <v>34</v>
      </c>
      <c r="M4730" s="4">
        <f>+TablaVentas[[#This Row],[Cantidad]]*TablaVentas[[#This Row],[Precio_unitario]]*(1-TablaVentas[[#This Row],[Descuento]])</f>
        <v>1305</v>
      </c>
    </row>
    <row r="4731" spans="1:13" x14ac:dyDescent="0.25">
      <c r="A4731" t="s">
        <v>4801</v>
      </c>
      <c r="B4731">
        <v>45894</v>
      </c>
      <c r="C4731" t="s">
        <v>48</v>
      </c>
      <c r="D4731" t="s">
        <v>66</v>
      </c>
      <c r="E4731" t="s">
        <v>20</v>
      </c>
      <c r="F4731" t="s">
        <v>21</v>
      </c>
      <c r="G4731">
        <v>36</v>
      </c>
      <c r="H4731" s="4">
        <v>800</v>
      </c>
      <c r="I4731" s="3">
        <v>0.2</v>
      </c>
      <c r="J4731" t="s">
        <v>72</v>
      </c>
      <c r="K4731" t="s">
        <v>59</v>
      </c>
      <c r="L4731" t="s">
        <v>34</v>
      </c>
      <c r="M4731" s="4">
        <f>+TablaVentas[[#This Row],[Cantidad]]*TablaVentas[[#This Row],[Precio_unitario]]*(1-TablaVentas[[#This Row],[Descuento]])</f>
        <v>23040</v>
      </c>
    </row>
    <row r="4732" spans="1:13" x14ac:dyDescent="0.25">
      <c r="A4732" t="s">
        <v>4802</v>
      </c>
      <c r="B4732">
        <v>45970</v>
      </c>
      <c r="C4732" t="s">
        <v>46</v>
      </c>
      <c r="D4732" t="s">
        <v>65</v>
      </c>
      <c r="E4732" t="s">
        <v>19</v>
      </c>
      <c r="F4732" t="s">
        <v>16</v>
      </c>
      <c r="G4732">
        <v>18</v>
      </c>
      <c r="H4732" s="4">
        <v>200</v>
      </c>
      <c r="I4732" s="3">
        <v>0.1</v>
      </c>
      <c r="J4732" t="s">
        <v>70</v>
      </c>
      <c r="K4732" t="s">
        <v>60</v>
      </c>
      <c r="L4732" t="s">
        <v>37</v>
      </c>
      <c r="M4732" s="4">
        <f>+TablaVentas[[#This Row],[Cantidad]]*TablaVentas[[#This Row],[Precio_unitario]]*(1-TablaVentas[[#This Row],[Descuento]])</f>
        <v>3240</v>
      </c>
    </row>
    <row r="4733" spans="1:13" x14ac:dyDescent="0.25">
      <c r="A4733" t="s">
        <v>4803</v>
      </c>
      <c r="B4733">
        <v>45960</v>
      </c>
      <c r="C4733" t="s">
        <v>46</v>
      </c>
      <c r="D4733" t="s">
        <v>64</v>
      </c>
      <c r="E4733" t="s">
        <v>17</v>
      </c>
      <c r="F4733" t="s">
        <v>18</v>
      </c>
      <c r="G4733">
        <v>39</v>
      </c>
      <c r="H4733" s="4">
        <v>1200</v>
      </c>
      <c r="I4733" s="3">
        <v>0.3</v>
      </c>
      <c r="J4733" t="s">
        <v>74</v>
      </c>
      <c r="K4733" t="s">
        <v>60</v>
      </c>
      <c r="L4733" t="s">
        <v>37</v>
      </c>
      <c r="M4733" s="4">
        <f>+TablaVentas[[#This Row],[Cantidad]]*TablaVentas[[#This Row],[Precio_unitario]]*(1-TablaVentas[[#This Row],[Descuento]])</f>
        <v>32759.999999999996</v>
      </c>
    </row>
    <row r="4734" spans="1:13" x14ac:dyDescent="0.25">
      <c r="A4734" t="s">
        <v>4804</v>
      </c>
      <c r="B4734">
        <v>45846</v>
      </c>
      <c r="C4734" t="s">
        <v>47</v>
      </c>
      <c r="D4734" t="s">
        <v>65</v>
      </c>
      <c r="E4734" t="s">
        <v>19</v>
      </c>
      <c r="F4734" t="s">
        <v>16</v>
      </c>
      <c r="G4734">
        <v>24</v>
      </c>
      <c r="H4734" s="4">
        <v>200</v>
      </c>
      <c r="I4734" s="3">
        <v>0.1</v>
      </c>
      <c r="J4734" t="s">
        <v>70</v>
      </c>
      <c r="K4734" t="s">
        <v>62</v>
      </c>
      <c r="L4734" t="s">
        <v>57</v>
      </c>
      <c r="M4734" s="4">
        <f>+TablaVentas[[#This Row],[Cantidad]]*TablaVentas[[#This Row],[Precio_unitario]]*(1-TablaVentas[[#This Row],[Descuento]])</f>
        <v>4320</v>
      </c>
    </row>
    <row r="4735" spans="1:13" x14ac:dyDescent="0.25">
      <c r="A4735" t="s">
        <v>4805</v>
      </c>
      <c r="B4735">
        <v>45869</v>
      </c>
      <c r="C4735" t="s">
        <v>46</v>
      </c>
      <c r="D4735" t="s">
        <v>66</v>
      </c>
      <c r="E4735" t="s">
        <v>20</v>
      </c>
      <c r="F4735" t="s">
        <v>21</v>
      </c>
      <c r="G4735">
        <v>30</v>
      </c>
      <c r="H4735" s="4">
        <v>800</v>
      </c>
      <c r="I4735" s="3">
        <v>0.2</v>
      </c>
      <c r="J4735" t="s">
        <v>72</v>
      </c>
      <c r="K4735" t="s">
        <v>58</v>
      </c>
      <c r="L4735" t="s">
        <v>30</v>
      </c>
      <c r="M4735" s="4">
        <f>+TablaVentas[[#This Row],[Cantidad]]*TablaVentas[[#This Row],[Precio_unitario]]*(1-TablaVentas[[#This Row],[Descuento]])</f>
        <v>19200</v>
      </c>
    </row>
    <row r="4736" spans="1:13" x14ac:dyDescent="0.25">
      <c r="A4736" t="s">
        <v>4806</v>
      </c>
      <c r="B4736">
        <v>45811</v>
      </c>
      <c r="C4736" t="s">
        <v>47</v>
      </c>
      <c r="D4736" t="s">
        <v>66</v>
      </c>
      <c r="E4736" t="s">
        <v>20</v>
      </c>
      <c r="F4736" t="s">
        <v>21</v>
      </c>
      <c r="G4736">
        <v>30</v>
      </c>
      <c r="H4736" s="4">
        <v>800</v>
      </c>
      <c r="I4736" s="3">
        <v>0.2</v>
      </c>
      <c r="J4736" t="s">
        <v>70</v>
      </c>
      <c r="K4736" t="s">
        <v>60</v>
      </c>
      <c r="L4736" t="s">
        <v>37</v>
      </c>
      <c r="M4736" s="4">
        <f>+TablaVentas[[#This Row],[Cantidad]]*TablaVentas[[#This Row],[Precio_unitario]]*(1-TablaVentas[[#This Row],[Descuento]])</f>
        <v>19200</v>
      </c>
    </row>
    <row r="4737" spans="1:13" x14ac:dyDescent="0.25">
      <c r="A4737" t="s">
        <v>4807</v>
      </c>
      <c r="B4737">
        <v>45687</v>
      </c>
      <c r="C4737" t="s">
        <v>45</v>
      </c>
      <c r="D4737" t="s">
        <v>66</v>
      </c>
      <c r="E4737" t="s">
        <v>20</v>
      </c>
      <c r="F4737" t="s">
        <v>21</v>
      </c>
      <c r="G4737">
        <v>23</v>
      </c>
      <c r="H4737" s="4">
        <v>800</v>
      </c>
      <c r="I4737" s="3">
        <v>0.2</v>
      </c>
      <c r="J4737" t="s">
        <v>74</v>
      </c>
      <c r="K4737" t="s">
        <v>59</v>
      </c>
      <c r="L4737" t="s">
        <v>34</v>
      </c>
      <c r="M4737" s="4">
        <f>+TablaVentas[[#This Row],[Cantidad]]*TablaVentas[[#This Row],[Precio_unitario]]*(1-TablaVentas[[#This Row],[Descuento]])</f>
        <v>14720</v>
      </c>
    </row>
    <row r="4738" spans="1:13" x14ac:dyDescent="0.25">
      <c r="A4738" t="s">
        <v>4808</v>
      </c>
      <c r="B4738">
        <v>45904</v>
      </c>
      <c r="C4738" t="s">
        <v>48</v>
      </c>
      <c r="D4738" t="s">
        <v>65</v>
      </c>
      <c r="E4738" t="s">
        <v>19</v>
      </c>
      <c r="F4738" t="s">
        <v>16</v>
      </c>
      <c r="G4738">
        <v>37</v>
      </c>
      <c r="H4738" s="4">
        <v>200</v>
      </c>
      <c r="I4738" s="3">
        <v>0.1</v>
      </c>
      <c r="J4738" t="s">
        <v>72</v>
      </c>
      <c r="K4738" t="s">
        <v>60</v>
      </c>
      <c r="L4738" t="s">
        <v>37</v>
      </c>
      <c r="M4738" s="4">
        <f>+TablaVentas[[#This Row],[Cantidad]]*TablaVentas[[#This Row],[Precio_unitario]]*(1-TablaVentas[[#This Row],[Descuento]])</f>
        <v>6660</v>
      </c>
    </row>
    <row r="4739" spans="1:13" x14ac:dyDescent="0.25">
      <c r="A4739" t="s">
        <v>4809</v>
      </c>
      <c r="B4739">
        <v>45679</v>
      </c>
      <c r="C4739" t="s">
        <v>48</v>
      </c>
      <c r="D4739" t="s">
        <v>66</v>
      </c>
      <c r="E4739" t="s">
        <v>20</v>
      </c>
      <c r="F4739" t="s">
        <v>21</v>
      </c>
      <c r="G4739">
        <v>36</v>
      </c>
      <c r="H4739" s="4">
        <v>800</v>
      </c>
      <c r="I4739" s="3">
        <v>0.2</v>
      </c>
      <c r="J4739" t="s">
        <v>74</v>
      </c>
      <c r="K4739" t="s">
        <v>61</v>
      </c>
      <c r="L4739" t="s">
        <v>56</v>
      </c>
      <c r="M4739" s="4">
        <f>+TablaVentas[[#This Row],[Cantidad]]*TablaVentas[[#This Row],[Precio_unitario]]*(1-TablaVentas[[#This Row],[Descuento]])</f>
        <v>23040</v>
      </c>
    </row>
    <row r="4740" spans="1:13" x14ac:dyDescent="0.25">
      <c r="A4740" t="s">
        <v>4810</v>
      </c>
      <c r="B4740">
        <v>45966</v>
      </c>
      <c r="C4740" t="s">
        <v>46</v>
      </c>
      <c r="D4740" t="s">
        <v>65</v>
      </c>
      <c r="E4740" t="s">
        <v>19</v>
      </c>
      <c r="F4740" t="s">
        <v>16</v>
      </c>
      <c r="G4740">
        <v>43</v>
      </c>
      <c r="H4740" s="4">
        <v>200</v>
      </c>
      <c r="I4740" s="3">
        <v>0.1</v>
      </c>
      <c r="J4740" t="s">
        <v>74</v>
      </c>
      <c r="K4740" t="s">
        <v>60</v>
      </c>
      <c r="L4740" t="s">
        <v>37</v>
      </c>
      <c r="M4740" s="4">
        <f>+TablaVentas[[#This Row],[Cantidad]]*TablaVentas[[#This Row],[Precio_unitario]]*(1-TablaVentas[[#This Row],[Descuento]])</f>
        <v>7740</v>
      </c>
    </row>
    <row r="4741" spans="1:13" x14ac:dyDescent="0.25">
      <c r="A4741" t="s">
        <v>4811</v>
      </c>
      <c r="B4741">
        <v>45905</v>
      </c>
      <c r="C4741" t="s">
        <v>46</v>
      </c>
      <c r="D4741" t="s">
        <v>66</v>
      </c>
      <c r="E4741" t="s">
        <v>20</v>
      </c>
      <c r="F4741" t="s">
        <v>21</v>
      </c>
      <c r="G4741">
        <v>19</v>
      </c>
      <c r="H4741" s="4">
        <v>800</v>
      </c>
      <c r="I4741" s="3">
        <v>0.2</v>
      </c>
      <c r="J4741" t="s">
        <v>74</v>
      </c>
      <c r="K4741" t="s">
        <v>58</v>
      </c>
      <c r="L4741" t="s">
        <v>30</v>
      </c>
      <c r="M4741" s="4">
        <f>+TablaVentas[[#This Row],[Cantidad]]*TablaVentas[[#This Row],[Precio_unitario]]*(1-TablaVentas[[#This Row],[Descuento]])</f>
        <v>12160</v>
      </c>
    </row>
    <row r="4742" spans="1:13" x14ac:dyDescent="0.25">
      <c r="A4742" t="s">
        <v>4812</v>
      </c>
      <c r="B4742">
        <v>45860</v>
      </c>
      <c r="C4742" t="s">
        <v>48</v>
      </c>
      <c r="D4742" t="s">
        <v>65</v>
      </c>
      <c r="E4742" t="s">
        <v>19</v>
      </c>
      <c r="F4742" t="s">
        <v>16</v>
      </c>
      <c r="G4742">
        <v>19</v>
      </c>
      <c r="H4742" s="4">
        <v>200</v>
      </c>
      <c r="I4742" s="3">
        <v>0.1</v>
      </c>
      <c r="J4742" t="s">
        <v>74</v>
      </c>
      <c r="K4742" t="s">
        <v>62</v>
      </c>
      <c r="L4742" t="s">
        <v>57</v>
      </c>
      <c r="M4742" s="4">
        <f>+TablaVentas[[#This Row],[Cantidad]]*TablaVentas[[#This Row],[Precio_unitario]]*(1-TablaVentas[[#This Row],[Descuento]])</f>
        <v>3420</v>
      </c>
    </row>
    <row r="4743" spans="1:13" x14ac:dyDescent="0.25">
      <c r="A4743" t="s">
        <v>4813</v>
      </c>
      <c r="B4743">
        <v>45665</v>
      </c>
      <c r="C4743" t="s">
        <v>46</v>
      </c>
      <c r="D4743" t="s">
        <v>65</v>
      </c>
      <c r="E4743" t="s">
        <v>19</v>
      </c>
      <c r="F4743" t="s">
        <v>16</v>
      </c>
      <c r="G4743">
        <v>13</v>
      </c>
      <c r="H4743" s="4">
        <v>200</v>
      </c>
      <c r="I4743" s="3">
        <v>0.1</v>
      </c>
      <c r="J4743" t="s">
        <v>74</v>
      </c>
      <c r="K4743" t="s">
        <v>58</v>
      </c>
      <c r="L4743" t="s">
        <v>30</v>
      </c>
      <c r="M4743" s="4">
        <f>+TablaVentas[[#This Row],[Cantidad]]*TablaVentas[[#This Row],[Precio_unitario]]*(1-TablaVentas[[#This Row],[Descuento]])</f>
        <v>2340</v>
      </c>
    </row>
    <row r="4744" spans="1:13" x14ac:dyDescent="0.25">
      <c r="A4744" t="s">
        <v>4814</v>
      </c>
      <c r="B4744">
        <v>45902</v>
      </c>
      <c r="C4744" t="s">
        <v>48</v>
      </c>
      <c r="D4744" t="s">
        <v>66</v>
      </c>
      <c r="E4744" t="s">
        <v>20</v>
      </c>
      <c r="F4744" t="s">
        <v>21</v>
      </c>
      <c r="G4744">
        <v>40</v>
      </c>
      <c r="H4744" s="4">
        <v>800</v>
      </c>
      <c r="I4744" s="3">
        <v>0.2</v>
      </c>
      <c r="J4744" t="s">
        <v>70</v>
      </c>
      <c r="K4744" t="s">
        <v>61</v>
      </c>
      <c r="L4744" t="s">
        <v>56</v>
      </c>
      <c r="M4744" s="4">
        <f>+TablaVentas[[#This Row],[Cantidad]]*TablaVentas[[#This Row],[Precio_unitario]]*(1-TablaVentas[[#This Row],[Descuento]])</f>
        <v>25600</v>
      </c>
    </row>
    <row r="4745" spans="1:13" x14ac:dyDescent="0.25">
      <c r="A4745" t="s">
        <v>4815</v>
      </c>
      <c r="B4745">
        <v>45831</v>
      </c>
      <c r="C4745" t="s">
        <v>45</v>
      </c>
      <c r="D4745" t="s">
        <v>63</v>
      </c>
      <c r="E4745" t="s">
        <v>15</v>
      </c>
      <c r="F4745" t="s">
        <v>16</v>
      </c>
      <c r="G4745">
        <v>41</v>
      </c>
      <c r="H4745" s="4">
        <v>50</v>
      </c>
      <c r="I4745" s="3">
        <v>0.1</v>
      </c>
      <c r="J4745" t="s">
        <v>72</v>
      </c>
      <c r="K4745" t="s">
        <v>60</v>
      </c>
      <c r="L4745" t="s">
        <v>37</v>
      </c>
      <c r="M4745" s="4">
        <f>+TablaVentas[[#This Row],[Cantidad]]*TablaVentas[[#This Row],[Precio_unitario]]*(1-TablaVentas[[#This Row],[Descuento]])</f>
        <v>1845</v>
      </c>
    </row>
    <row r="4746" spans="1:13" x14ac:dyDescent="0.25">
      <c r="A4746" t="s">
        <v>4816</v>
      </c>
      <c r="B4746">
        <v>45882</v>
      </c>
      <c r="C4746" t="s">
        <v>47</v>
      </c>
      <c r="D4746" t="s">
        <v>64</v>
      </c>
      <c r="E4746" t="s">
        <v>17</v>
      </c>
      <c r="F4746" t="s">
        <v>18</v>
      </c>
      <c r="G4746">
        <v>18</v>
      </c>
      <c r="H4746" s="4">
        <v>1200</v>
      </c>
      <c r="I4746" s="3">
        <v>0.3</v>
      </c>
      <c r="J4746" t="s">
        <v>70</v>
      </c>
      <c r="K4746" t="s">
        <v>58</v>
      </c>
      <c r="L4746" t="s">
        <v>30</v>
      </c>
      <c r="M4746" s="4">
        <f>+TablaVentas[[#This Row],[Cantidad]]*TablaVentas[[#This Row],[Precio_unitario]]*(1-TablaVentas[[#This Row],[Descuento]])</f>
        <v>15119.999999999998</v>
      </c>
    </row>
    <row r="4747" spans="1:13" x14ac:dyDescent="0.25">
      <c r="A4747" t="s">
        <v>4817</v>
      </c>
      <c r="B4747">
        <v>45924</v>
      </c>
      <c r="C4747" t="s">
        <v>47</v>
      </c>
      <c r="D4747" t="s">
        <v>65</v>
      </c>
      <c r="E4747" t="s">
        <v>19</v>
      </c>
      <c r="F4747" t="s">
        <v>16</v>
      </c>
      <c r="G4747">
        <v>9</v>
      </c>
      <c r="H4747" s="4">
        <v>200</v>
      </c>
      <c r="I4747" s="3">
        <v>0.1</v>
      </c>
      <c r="J4747" t="s">
        <v>70</v>
      </c>
      <c r="K4747" t="s">
        <v>62</v>
      </c>
      <c r="L4747" t="s">
        <v>57</v>
      </c>
      <c r="M4747" s="4">
        <f>+TablaVentas[[#This Row],[Cantidad]]*TablaVentas[[#This Row],[Precio_unitario]]*(1-TablaVentas[[#This Row],[Descuento]])</f>
        <v>1620</v>
      </c>
    </row>
    <row r="4748" spans="1:13" x14ac:dyDescent="0.25">
      <c r="A4748" t="s">
        <v>4818</v>
      </c>
      <c r="B4748">
        <v>45867</v>
      </c>
      <c r="C4748" t="s">
        <v>45</v>
      </c>
      <c r="D4748" t="s">
        <v>64</v>
      </c>
      <c r="E4748" t="s">
        <v>17</v>
      </c>
      <c r="F4748" t="s">
        <v>18</v>
      </c>
      <c r="G4748">
        <v>43</v>
      </c>
      <c r="H4748" s="4">
        <v>1200</v>
      </c>
      <c r="I4748" s="3">
        <v>0.3</v>
      </c>
      <c r="J4748" t="s">
        <v>74</v>
      </c>
      <c r="K4748" t="s">
        <v>62</v>
      </c>
      <c r="L4748" t="s">
        <v>57</v>
      </c>
      <c r="M4748" s="4">
        <f>+TablaVentas[[#This Row],[Cantidad]]*TablaVentas[[#This Row],[Precio_unitario]]*(1-TablaVentas[[#This Row],[Descuento]])</f>
        <v>36120</v>
      </c>
    </row>
    <row r="4749" spans="1:13" x14ac:dyDescent="0.25">
      <c r="A4749" t="s">
        <v>4819</v>
      </c>
      <c r="B4749">
        <v>45660</v>
      </c>
      <c r="C4749" t="s">
        <v>48</v>
      </c>
      <c r="D4749" t="s">
        <v>64</v>
      </c>
      <c r="E4749" t="s">
        <v>17</v>
      </c>
      <c r="F4749" t="s">
        <v>18</v>
      </c>
      <c r="G4749">
        <v>13</v>
      </c>
      <c r="H4749" s="4">
        <v>1200</v>
      </c>
      <c r="I4749" s="3">
        <v>0.3</v>
      </c>
      <c r="J4749" t="s">
        <v>70</v>
      </c>
      <c r="K4749" t="s">
        <v>60</v>
      </c>
      <c r="L4749" t="s">
        <v>37</v>
      </c>
      <c r="M4749" s="4">
        <f>+TablaVentas[[#This Row],[Cantidad]]*TablaVentas[[#This Row],[Precio_unitario]]*(1-TablaVentas[[#This Row],[Descuento]])</f>
        <v>10920</v>
      </c>
    </row>
    <row r="4750" spans="1:13" x14ac:dyDescent="0.25">
      <c r="A4750" t="s">
        <v>4820</v>
      </c>
      <c r="B4750">
        <v>45746</v>
      </c>
      <c r="C4750" t="s">
        <v>45</v>
      </c>
      <c r="D4750" t="s">
        <v>66</v>
      </c>
      <c r="E4750" t="s">
        <v>20</v>
      </c>
      <c r="F4750" t="s">
        <v>21</v>
      </c>
      <c r="G4750">
        <v>29</v>
      </c>
      <c r="H4750" s="4">
        <v>800</v>
      </c>
      <c r="I4750" s="3">
        <v>0.2</v>
      </c>
      <c r="J4750" t="s">
        <v>70</v>
      </c>
      <c r="K4750" t="s">
        <v>59</v>
      </c>
      <c r="L4750" t="s">
        <v>34</v>
      </c>
      <c r="M4750" s="4">
        <f>+TablaVentas[[#This Row],[Cantidad]]*TablaVentas[[#This Row],[Precio_unitario]]*(1-TablaVentas[[#This Row],[Descuento]])</f>
        <v>18560</v>
      </c>
    </row>
    <row r="4751" spans="1:13" x14ac:dyDescent="0.25">
      <c r="A4751" t="s">
        <v>4821</v>
      </c>
      <c r="B4751">
        <v>45760</v>
      </c>
      <c r="C4751" t="s">
        <v>48</v>
      </c>
      <c r="D4751" t="s">
        <v>65</v>
      </c>
      <c r="E4751" t="s">
        <v>19</v>
      </c>
      <c r="F4751" t="s">
        <v>16</v>
      </c>
      <c r="G4751">
        <v>18</v>
      </c>
      <c r="H4751" s="4">
        <v>200</v>
      </c>
      <c r="I4751" s="3">
        <v>0.1</v>
      </c>
      <c r="J4751" t="s">
        <v>70</v>
      </c>
      <c r="K4751" t="s">
        <v>58</v>
      </c>
      <c r="L4751" t="s">
        <v>30</v>
      </c>
      <c r="M4751" s="4">
        <f>+TablaVentas[[#This Row],[Cantidad]]*TablaVentas[[#This Row],[Precio_unitario]]*(1-TablaVentas[[#This Row],[Descuento]])</f>
        <v>3240</v>
      </c>
    </row>
    <row r="4752" spans="1:13" x14ac:dyDescent="0.25">
      <c r="A4752" t="s">
        <v>4822</v>
      </c>
      <c r="B4752">
        <v>45927</v>
      </c>
      <c r="C4752" t="s">
        <v>46</v>
      </c>
      <c r="D4752" t="s">
        <v>65</v>
      </c>
      <c r="E4752" t="s">
        <v>19</v>
      </c>
      <c r="F4752" t="s">
        <v>16</v>
      </c>
      <c r="G4752">
        <v>44</v>
      </c>
      <c r="H4752" s="4">
        <v>200</v>
      </c>
      <c r="I4752" s="3">
        <v>0.1</v>
      </c>
      <c r="J4752" t="s">
        <v>74</v>
      </c>
      <c r="K4752" t="s">
        <v>60</v>
      </c>
      <c r="L4752" t="s">
        <v>37</v>
      </c>
      <c r="M4752" s="4">
        <f>+TablaVentas[[#This Row],[Cantidad]]*TablaVentas[[#This Row],[Precio_unitario]]*(1-TablaVentas[[#This Row],[Descuento]])</f>
        <v>7920</v>
      </c>
    </row>
    <row r="4753" spans="1:13" x14ac:dyDescent="0.25">
      <c r="A4753" t="s">
        <v>4823</v>
      </c>
      <c r="B4753">
        <v>45914</v>
      </c>
      <c r="C4753" t="s">
        <v>45</v>
      </c>
      <c r="D4753" t="s">
        <v>63</v>
      </c>
      <c r="E4753" t="s">
        <v>15</v>
      </c>
      <c r="F4753" t="s">
        <v>16</v>
      </c>
      <c r="G4753">
        <v>33</v>
      </c>
      <c r="H4753" s="4">
        <v>50</v>
      </c>
      <c r="I4753" s="3">
        <v>0.1</v>
      </c>
      <c r="J4753" t="s">
        <v>72</v>
      </c>
      <c r="K4753" t="s">
        <v>58</v>
      </c>
      <c r="L4753" t="s">
        <v>30</v>
      </c>
      <c r="M4753" s="4">
        <f>+TablaVentas[[#This Row],[Cantidad]]*TablaVentas[[#This Row],[Precio_unitario]]*(1-TablaVentas[[#This Row],[Descuento]])</f>
        <v>1485</v>
      </c>
    </row>
    <row r="4754" spans="1:13" x14ac:dyDescent="0.25">
      <c r="A4754" t="s">
        <v>4824</v>
      </c>
      <c r="B4754">
        <v>45953</v>
      </c>
      <c r="C4754" t="s">
        <v>46</v>
      </c>
      <c r="D4754" t="s">
        <v>63</v>
      </c>
      <c r="E4754" t="s">
        <v>15</v>
      </c>
      <c r="F4754" t="s">
        <v>16</v>
      </c>
      <c r="G4754">
        <v>5</v>
      </c>
      <c r="H4754" s="4">
        <v>50</v>
      </c>
      <c r="I4754" s="3">
        <v>0.1</v>
      </c>
      <c r="J4754" t="s">
        <v>74</v>
      </c>
      <c r="K4754" t="s">
        <v>58</v>
      </c>
      <c r="L4754" t="s">
        <v>30</v>
      </c>
      <c r="M4754" s="4">
        <f>+TablaVentas[[#This Row],[Cantidad]]*TablaVentas[[#This Row],[Precio_unitario]]*(1-TablaVentas[[#This Row],[Descuento]])</f>
        <v>225</v>
      </c>
    </row>
    <row r="4755" spans="1:13" x14ac:dyDescent="0.25">
      <c r="A4755" t="s">
        <v>4825</v>
      </c>
      <c r="B4755">
        <v>45708</v>
      </c>
      <c r="C4755" t="s">
        <v>48</v>
      </c>
      <c r="D4755" t="s">
        <v>64</v>
      </c>
      <c r="E4755" t="s">
        <v>17</v>
      </c>
      <c r="F4755" t="s">
        <v>18</v>
      </c>
      <c r="G4755">
        <v>23</v>
      </c>
      <c r="H4755" s="4">
        <v>1200</v>
      </c>
      <c r="I4755" s="3">
        <v>0.3</v>
      </c>
      <c r="J4755" t="s">
        <v>74</v>
      </c>
      <c r="K4755" t="s">
        <v>59</v>
      </c>
      <c r="L4755" t="s">
        <v>34</v>
      </c>
      <c r="M4755" s="4">
        <f>+TablaVentas[[#This Row],[Cantidad]]*TablaVentas[[#This Row],[Precio_unitario]]*(1-TablaVentas[[#This Row],[Descuento]])</f>
        <v>19320</v>
      </c>
    </row>
    <row r="4756" spans="1:13" x14ac:dyDescent="0.25">
      <c r="A4756" t="s">
        <v>4826</v>
      </c>
      <c r="B4756">
        <v>45941</v>
      </c>
      <c r="C4756" t="s">
        <v>48</v>
      </c>
      <c r="D4756" t="s">
        <v>64</v>
      </c>
      <c r="E4756" t="s">
        <v>17</v>
      </c>
      <c r="F4756" t="s">
        <v>18</v>
      </c>
      <c r="G4756">
        <v>38</v>
      </c>
      <c r="H4756" s="4">
        <v>1200</v>
      </c>
      <c r="I4756" s="3">
        <v>0.3</v>
      </c>
      <c r="J4756" t="s">
        <v>74</v>
      </c>
      <c r="K4756" t="s">
        <v>61</v>
      </c>
      <c r="L4756" t="s">
        <v>56</v>
      </c>
      <c r="M4756" s="4">
        <f>+TablaVentas[[#This Row],[Cantidad]]*TablaVentas[[#This Row],[Precio_unitario]]*(1-TablaVentas[[#This Row],[Descuento]])</f>
        <v>31919.999999999996</v>
      </c>
    </row>
    <row r="4757" spans="1:13" x14ac:dyDescent="0.25">
      <c r="A4757" t="s">
        <v>4827</v>
      </c>
      <c r="B4757">
        <v>45833</v>
      </c>
      <c r="C4757" t="s">
        <v>47</v>
      </c>
      <c r="D4757" t="s">
        <v>64</v>
      </c>
      <c r="E4757" t="s">
        <v>17</v>
      </c>
      <c r="F4757" t="s">
        <v>18</v>
      </c>
      <c r="G4757">
        <v>15</v>
      </c>
      <c r="H4757" s="4">
        <v>1200</v>
      </c>
      <c r="I4757" s="3">
        <v>0.3</v>
      </c>
      <c r="J4757" t="s">
        <v>70</v>
      </c>
      <c r="K4757" t="s">
        <v>61</v>
      </c>
      <c r="L4757" t="s">
        <v>56</v>
      </c>
      <c r="M4757" s="4">
        <f>+TablaVentas[[#This Row],[Cantidad]]*TablaVentas[[#This Row],[Precio_unitario]]*(1-TablaVentas[[#This Row],[Descuento]])</f>
        <v>12600</v>
      </c>
    </row>
    <row r="4758" spans="1:13" x14ac:dyDescent="0.25">
      <c r="A4758" t="s">
        <v>4828</v>
      </c>
      <c r="B4758">
        <v>45767</v>
      </c>
      <c r="C4758" t="s">
        <v>47</v>
      </c>
      <c r="D4758" t="s">
        <v>63</v>
      </c>
      <c r="E4758" t="s">
        <v>15</v>
      </c>
      <c r="F4758" t="s">
        <v>16</v>
      </c>
      <c r="G4758">
        <v>30</v>
      </c>
      <c r="H4758" s="4">
        <v>50</v>
      </c>
      <c r="I4758" s="3">
        <v>0.1</v>
      </c>
      <c r="J4758" t="s">
        <v>74</v>
      </c>
      <c r="K4758" t="s">
        <v>58</v>
      </c>
      <c r="L4758" t="s">
        <v>30</v>
      </c>
      <c r="M4758" s="4">
        <f>+TablaVentas[[#This Row],[Cantidad]]*TablaVentas[[#This Row],[Precio_unitario]]*(1-TablaVentas[[#This Row],[Descuento]])</f>
        <v>1350</v>
      </c>
    </row>
    <row r="4759" spans="1:13" x14ac:dyDescent="0.25">
      <c r="A4759" t="s">
        <v>4829</v>
      </c>
      <c r="B4759">
        <v>45849</v>
      </c>
      <c r="C4759" t="s">
        <v>45</v>
      </c>
      <c r="D4759" t="s">
        <v>65</v>
      </c>
      <c r="E4759" t="s">
        <v>19</v>
      </c>
      <c r="F4759" t="s">
        <v>16</v>
      </c>
      <c r="G4759">
        <v>9</v>
      </c>
      <c r="H4759" s="4">
        <v>200</v>
      </c>
      <c r="I4759" s="3">
        <v>0.1</v>
      </c>
      <c r="J4759" t="s">
        <v>70</v>
      </c>
      <c r="K4759" t="s">
        <v>58</v>
      </c>
      <c r="L4759" t="s">
        <v>30</v>
      </c>
      <c r="M4759" s="4">
        <f>+TablaVentas[[#This Row],[Cantidad]]*TablaVentas[[#This Row],[Precio_unitario]]*(1-TablaVentas[[#This Row],[Descuento]])</f>
        <v>1620</v>
      </c>
    </row>
    <row r="4760" spans="1:13" x14ac:dyDescent="0.25">
      <c r="A4760" t="s">
        <v>4830</v>
      </c>
      <c r="B4760">
        <v>45861</v>
      </c>
      <c r="C4760" t="s">
        <v>47</v>
      </c>
      <c r="D4760" t="s">
        <v>63</v>
      </c>
      <c r="E4760" t="s">
        <v>15</v>
      </c>
      <c r="F4760" t="s">
        <v>16</v>
      </c>
      <c r="G4760">
        <v>28</v>
      </c>
      <c r="H4760" s="4">
        <v>50</v>
      </c>
      <c r="I4760" s="3">
        <v>0.1</v>
      </c>
      <c r="J4760" t="s">
        <v>70</v>
      </c>
      <c r="K4760" t="s">
        <v>58</v>
      </c>
      <c r="L4760" t="s">
        <v>30</v>
      </c>
      <c r="M4760" s="4">
        <f>+TablaVentas[[#This Row],[Cantidad]]*TablaVentas[[#This Row],[Precio_unitario]]*(1-TablaVentas[[#This Row],[Descuento]])</f>
        <v>1260</v>
      </c>
    </row>
    <row r="4761" spans="1:13" x14ac:dyDescent="0.25">
      <c r="A4761" t="s">
        <v>4831</v>
      </c>
      <c r="B4761">
        <v>45693</v>
      </c>
      <c r="C4761" t="s">
        <v>47</v>
      </c>
      <c r="D4761" t="s">
        <v>66</v>
      </c>
      <c r="E4761" t="s">
        <v>20</v>
      </c>
      <c r="F4761" t="s">
        <v>21</v>
      </c>
      <c r="G4761">
        <v>5</v>
      </c>
      <c r="H4761" s="4">
        <v>800</v>
      </c>
      <c r="I4761" s="3">
        <v>0.2</v>
      </c>
      <c r="J4761" t="s">
        <v>70</v>
      </c>
      <c r="K4761" t="s">
        <v>58</v>
      </c>
      <c r="L4761" t="s">
        <v>30</v>
      </c>
      <c r="M4761" s="4">
        <f>+TablaVentas[[#This Row],[Cantidad]]*TablaVentas[[#This Row],[Precio_unitario]]*(1-TablaVentas[[#This Row],[Descuento]])</f>
        <v>3200</v>
      </c>
    </row>
    <row r="4762" spans="1:13" x14ac:dyDescent="0.25">
      <c r="A4762" t="s">
        <v>4832</v>
      </c>
      <c r="B4762">
        <v>45972</v>
      </c>
      <c r="C4762" t="s">
        <v>46</v>
      </c>
      <c r="D4762" t="s">
        <v>63</v>
      </c>
      <c r="E4762" t="s">
        <v>15</v>
      </c>
      <c r="F4762" t="s">
        <v>16</v>
      </c>
      <c r="G4762">
        <v>29</v>
      </c>
      <c r="H4762" s="4">
        <v>50</v>
      </c>
      <c r="I4762" s="3">
        <v>0.1</v>
      </c>
      <c r="J4762" t="s">
        <v>72</v>
      </c>
      <c r="K4762" t="s">
        <v>59</v>
      </c>
      <c r="L4762" t="s">
        <v>34</v>
      </c>
      <c r="M4762" s="4">
        <f>+TablaVentas[[#This Row],[Cantidad]]*TablaVentas[[#This Row],[Precio_unitario]]*(1-TablaVentas[[#This Row],[Descuento]])</f>
        <v>1305</v>
      </c>
    </row>
    <row r="4763" spans="1:13" x14ac:dyDescent="0.25">
      <c r="A4763" t="s">
        <v>4833</v>
      </c>
      <c r="B4763">
        <v>45751</v>
      </c>
      <c r="C4763" t="s">
        <v>46</v>
      </c>
      <c r="D4763" t="s">
        <v>66</v>
      </c>
      <c r="E4763" t="s">
        <v>20</v>
      </c>
      <c r="F4763" t="s">
        <v>21</v>
      </c>
      <c r="G4763">
        <v>12</v>
      </c>
      <c r="H4763" s="4">
        <v>800</v>
      </c>
      <c r="I4763" s="3">
        <v>0.2</v>
      </c>
      <c r="J4763" t="s">
        <v>74</v>
      </c>
      <c r="K4763" t="s">
        <v>61</v>
      </c>
      <c r="L4763" t="s">
        <v>56</v>
      </c>
      <c r="M4763" s="4">
        <f>+TablaVentas[[#This Row],[Cantidad]]*TablaVentas[[#This Row],[Precio_unitario]]*(1-TablaVentas[[#This Row],[Descuento]])</f>
        <v>7680</v>
      </c>
    </row>
    <row r="4764" spans="1:13" x14ac:dyDescent="0.25">
      <c r="A4764" t="s">
        <v>4834</v>
      </c>
      <c r="B4764">
        <v>45974</v>
      </c>
      <c r="C4764" t="s">
        <v>47</v>
      </c>
      <c r="D4764" t="s">
        <v>66</v>
      </c>
      <c r="E4764" t="s">
        <v>20</v>
      </c>
      <c r="F4764" t="s">
        <v>21</v>
      </c>
      <c r="G4764">
        <v>34</v>
      </c>
      <c r="H4764" s="4">
        <v>800</v>
      </c>
      <c r="I4764" s="3">
        <v>0.2</v>
      </c>
      <c r="J4764" t="s">
        <v>74</v>
      </c>
      <c r="K4764" t="s">
        <v>61</v>
      </c>
      <c r="L4764" t="s">
        <v>56</v>
      </c>
      <c r="M4764" s="4">
        <f>+TablaVentas[[#This Row],[Cantidad]]*TablaVentas[[#This Row],[Precio_unitario]]*(1-TablaVentas[[#This Row],[Descuento]])</f>
        <v>21760</v>
      </c>
    </row>
    <row r="4765" spans="1:13" x14ac:dyDescent="0.25">
      <c r="A4765" t="s">
        <v>4835</v>
      </c>
      <c r="B4765">
        <v>46000</v>
      </c>
      <c r="C4765" t="s">
        <v>47</v>
      </c>
      <c r="D4765" t="s">
        <v>63</v>
      </c>
      <c r="E4765" t="s">
        <v>15</v>
      </c>
      <c r="F4765" t="s">
        <v>16</v>
      </c>
      <c r="G4765">
        <v>28</v>
      </c>
      <c r="H4765" s="4">
        <v>50</v>
      </c>
      <c r="I4765" s="3">
        <v>0.1</v>
      </c>
      <c r="J4765" t="s">
        <v>70</v>
      </c>
      <c r="K4765" t="s">
        <v>60</v>
      </c>
      <c r="L4765" t="s">
        <v>37</v>
      </c>
      <c r="M4765" s="4">
        <f>+TablaVentas[[#This Row],[Cantidad]]*TablaVentas[[#This Row],[Precio_unitario]]*(1-TablaVentas[[#This Row],[Descuento]])</f>
        <v>1260</v>
      </c>
    </row>
    <row r="4766" spans="1:13" x14ac:dyDescent="0.25">
      <c r="A4766" t="s">
        <v>4836</v>
      </c>
      <c r="B4766">
        <v>45825</v>
      </c>
      <c r="C4766" t="s">
        <v>46</v>
      </c>
      <c r="D4766" t="s">
        <v>65</v>
      </c>
      <c r="E4766" t="s">
        <v>19</v>
      </c>
      <c r="F4766" t="s">
        <v>16</v>
      </c>
      <c r="G4766">
        <v>31</v>
      </c>
      <c r="H4766" s="4">
        <v>200</v>
      </c>
      <c r="I4766" s="3">
        <v>0.1</v>
      </c>
      <c r="J4766" t="s">
        <v>74</v>
      </c>
      <c r="K4766" t="s">
        <v>58</v>
      </c>
      <c r="L4766" t="s">
        <v>30</v>
      </c>
      <c r="M4766" s="4">
        <f>+TablaVentas[[#This Row],[Cantidad]]*TablaVentas[[#This Row],[Precio_unitario]]*(1-TablaVentas[[#This Row],[Descuento]])</f>
        <v>5580</v>
      </c>
    </row>
    <row r="4767" spans="1:13" x14ac:dyDescent="0.25">
      <c r="A4767" t="s">
        <v>4837</v>
      </c>
      <c r="B4767">
        <v>45832</v>
      </c>
      <c r="C4767" t="s">
        <v>45</v>
      </c>
      <c r="D4767" t="s">
        <v>65</v>
      </c>
      <c r="E4767" t="s">
        <v>19</v>
      </c>
      <c r="F4767" t="s">
        <v>16</v>
      </c>
      <c r="G4767">
        <v>26</v>
      </c>
      <c r="H4767" s="4">
        <v>200</v>
      </c>
      <c r="I4767" s="3">
        <v>0.1</v>
      </c>
      <c r="J4767" t="s">
        <v>70</v>
      </c>
      <c r="K4767" t="s">
        <v>59</v>
      </c>
      <c r="L4767" t="s">
        <v>34</v>
      </c>
      <c r="M4767" s="4">
        <f>+TablaVentas[[#This Row],[Cantidad]]*TablaVentas[[#This Row],[Precio_unitario]]*(1-TablaVentas[[#This Row],[Descuento]])</f>
        <v>4680</v>
      </c>
    </row>
    <row r="4768" spans="1:13" x14ac:dyDescent="0.25">
      <c r="A4768" t="s">
        <v>4838</v>
      </c>
      <c r="B4768">
        <v>45760</v>
      </c>
      <c r="C4768" t="s">
        <v>47</v>
      </c>
      <c r="D4768" t="s">
        <v>65</v>
      </c>
      <c r="E4768" t="s">
        <v>19</v>
      </c>
      <c r="F4768" t="s">
        <v>16</v>
      </c>
      <c r="G4768">
        <v>30</v>
      </c>
      <c r="H4768" s="4">
        <v>200</v>
      </c>
      <c r="I4768" s="3">
        <v>0.1</v>
      </c>
      <c r="J4768" t="s">
        <v>74</v>
      </c>
      <c r="K4768" t="s">
        <v>61</v>
      </c>
      <c r="L4768" t="s">
        <v>56</v>
      </c>
      <c r="M4768" s="4">
        <f>+TablaVentas[[#This Row],[Cantidad]]*TablaVentas[[#This Row],[Precio_unitario]]*(1-TablaVentas[[#This Row],[Descuento]])</f>
        <v>5400</v>
      </c>
    </row>
    <row r="4769" spans="1:13" x14ac:dyDescent="0.25">
      <c r="A4769" t="s">
        <v>4839</v>
      </c>
      <c r="B4769">
        <v>45882</v>
      </c>
      <c r="C4769" t="s">
        <v>45</v>
      </c>
      <c r="D4769" t="s">
        <v>63</v>
      </c>
      <c r="E4769" t="s">
        <v>15</v>
      </c>
      <c r="F4769" t="s">
        <v>16</v>
      </c>
      <c r="G4769">
        <v>18</v>
      </c>
      <c r="H4769" s="4">
        <v>50</v>
      </c>
      <c r="I4769" s="3">
        <v>0.1</v>
      </c>
      <c r="J4769" t="s">
        <v>72</v>
      </c>
      <c r="K4769" t="s">
        <v>58</v>
      </c>
      <c r="L4769" t="s">
        <v>30</v>
      </c>
      <c r="M4769" s="4">
        <f>+TablaVentas[[#This Row],[Cantidad]]*TablaVentas[[#This Row],[Precio_unitario]]*(1-TablaVentas[[#This Row],[Descuento]])</f>
        <v>810</v>
      </c>
    </row>
    <row r="4770" spans="1:13" x14ac:dyDescent="0.25">
      <c r="A4770" t="s">
        <v>4840</v>
      </c>
      <c r="B4770">
        <v>45897</v>
      </c>
      <c r="C4770" t="s">
        <v>46</v>
      </c>
      <c r="D4770" t="s">
        <v>65</v>
      </c>
      <c r="E4770" t="s">
        <v>19</v>
      </c>
      <c r="F4770" t="s">
        <v>16</v>
      </c>
      <c r="G4770">
        <v>18</v>
      </c>
      <c r="H4770" s="4">
        <v>200</v>
      </c>
      <c r="I4770" s="3">
        <v>0.1</v>
      </c>
      <c r="J4770" t="s">
        <v>72</v>
      </c>
      <c r="K4770" t="s">
        <v>61</v>
      </c>
      <c r="L4770" t="s">
        <v>56</v>
      </c>
      <c r="M4770" s="4">
        <f>+TablaVentas[[#This Row],[Cantidad]]*TablaVentas[[#This Row],[Precio_unitario]]*(1-TablaVentas[[#This Row],[Descuento]])</f>
        <v>3240</v>
      </c>
    </row>
    <row r="4771" spans="1:13" x14ac:dyDescent="0.25">
      <c r="A4771" t="s">
        <v>4841</v>
      </c>
      <c r="B4771">
        <v>45857</v>
      </c>
      <c r="C4771" t="s">
        <v>48</v>
      </c>
      <c r="D4771" t="s">
        <v>63</v>
      </c>
      <c r="E4771" t="s">
        <v>15</v>
      </c>
      <c r="F4771" t="s">
        <v>16</v>
      </c>
      <c r="G4771">
        <v>9</v>
      </c>
      <c r="H4771" s="4">
        <v>50</v>
      </c>
      <c r="I4771" s="3">
        <v>0.1</v>
      </c>
      <c r="J4771" t="s">
        <v>74</v>
      </c>
      <c r="K4771" t="s">
        <v>60</v>
      </c>
      <c r="L4771" t="s">
        <v>37</v>
      </c>
      <c r="M4771" s="4">
        <f>+TablaVentas[[#This Row],[Cantidad]]*TablaVentas[[#This Row],[Precio_unitario]]*(1-TablaVentas[[#This Row],[Descuento]])</f>
        <v>405</v>
      </c>
    </row>
    <row r="4772" spans="1:13" x14ac:dyDescent="0.25">
      <c r="A4772" t="s">
        <v>4842</v>
      </c>
      <c r="B4772">
        <v>45837</v>
      </c>
      <c r="C4772" t="s">
        <v>46</v>
      </c>
      <c r="D4772" t="s">
        <v>65</v>
      </c>
      <c r="E4772" t="s">
        <v>19</v>
      </c>
      <c r="F4772" t="s">
        <v>16</v>
      </c>
      <c r="G4772">
        <v>45</v>
      </c>
      <c r="H4772" s="4">
        <v>200</v>
      </c>
      <c r="I4772" s="3">
        <v>0.1</v>
      </c>
      <c r="J4772" t="s">
        <v>74</v>
      </c>
      <c r="K4772" t="s">
        <v>61</v>
      </c>
      <c r="L4772" t="s">
        <v>56</v>
      </c>
      <c r="M4772" s="4">
        <f>+TablaVentas[[#This Row],[Cantidad]]*TablaVentas[[#This Row],[Precio_unitario]]*(1-TablaVentas[[#This Row],[Descuento]])</f>
        <v>8100</v>
      </c>
    </row>
    <row r="4773" spans="1:13" x14ac:dyDescent="0.25">
      <c r="A4773" t="s">
        <v>4843</v>
      </c>
      <c r="B4773">
        <v>45750</v>
      </c>
      <c r="C4773" t="s">
        <v>46</v>
      </c>
      <c r="D4773" t="s">
        <v>64</v>
      </c>
      <c r="E4773" t="s">
        <v>17</v>
      </c>
      <c r="F4773" t="s">
        <v>18</v>
      </c>
      <c r="G4773">
        <v>34</v>
      </c>
      <c r="H4773" s="4">
        <v>1200</v>
      </c>
      <c r="I4773" s="3">
        <v>0.3</v>
      </c>
      <c r="J4773" t="s">
        <v>72</v>
      </c>
      <c r="K4773" t="s">
        <v>61</v>
      </c>
      <c r="L4773" t="s">
        <v>56</v>
      </c>
      <c r="M4773" s="4">
        <f>+TablaVentas[[#This Row],[Cantidad]]*TablaVentas[[#This Row],[Precio_unitario]]*(1-TablaVentas[[#This Row],[Descuento]])</f>
        <v>28560</v>
      </c>
    </row>
    <row r="4774" spans="1:13" x14ac:dyDescent="0.25">
      <c r="A4774" t="s">
        <v>4844</v>
      </c>
      <c r="B4774">
        <v>45731</v>
      </c>
      <c r="C4774" t="s">
        <v>46</v>
      </c>
      <c r="D4774" t="s">
        <v>64</v>
      </c>
      <c r="E4774" t="s">
        <v>17</v>
      </c>
      <c r="F4774" t="s">
        <v>18</v>
      </c>
      <c r="G4774">
        <v>26</v>
      </c>
      <c r="H4774" s="4">
        <v>1200</v>
      </c>
      <c r="I4774" s="3">
        <v>0.3</v>
      </c>
      <c r="J4774" t="s">
        <v>72</v>
      </c>
      <c r="K4774" t="s">
        <v>60</v>
      </c>
      <c r="L4774" t="s">
        <v>37</v>
      </c>
      <c r="M4774" s="4">
        <f>+TablaVentas[[#This Row],[Cantidad]]*TablaVentas[[#This Row],[Precio_unitario]]*(1-TablaVentas[[#This Row],[Descuento]])</f>
        <v>21840</v>
      </c>
    </row>
    <row r="4775" spans="1:13" x14ac:dyDescent="0.25">
      <c r="A4775" t="s">
        <v>4845</v>
      </c>
      <c r="B4775">
        <v>45789</v>
      </c>
      <c r="C4775" t="s">
        <v>45</v>
      </c>
      <c r="D4775" t="s">
        <v>63</v>
      </c>
      <c r="E4775" t="s">
        <v>15</v>
      </c>
      <c r="F4775" t="s">
        <v>16</v>
      </c>
      <c r="G4775">
        <v>14</v>
      </c>
      <c r="H4775" s="4">
        <v>50</v>
      </c>
      <c r="I4775" s="3">
        <v>0.1</v>
      </c>
      <c r="J4775" t="s">
        <v>74</v>
      </c>
      <c r="K4775" t="s">
        <v>60</v>
      </c>
      <c r="L4775" t="s">
        <v>37</v>
      </c>
      <c r="M4775" s="4">
        <f>+TablaVentas[[#This Row],[Cantidad]]*TablaVentas[[#This Row],[Precio_unitario]]*(1-TablaVentas[[#This Row],[Descuento]])</f>
        <v>630</v>
      </c>
    </row>
    <row r="4776" spans="1:13" x14ac:dyDescent="0.25">
      <c r="A4776" t="s">
        <v>4846</v>
      </c>
      <c r="B4776">
        <v>45785</v>
      </c>
      <c r="C4776" t="s">
        <v>46</v>
      </c>
      <c r="D4776" t="s">
        <v>64</v>
      </c>
      <c r="E4776" t="s">
        <v>17</v>
      </c>
      <c r="F4776" t="s">
        <v>18</v>
      </c>
      <c r="G4776">
        <v>10</v>
      </c>
      <c r="H4776" s="4">
        <v>1200</v>
      </c>
      <c r="I4776" s="3">
        <v>0.3</v>
      </c>
      <c r="J4776" t="s">
        <v>74</v>
      </c>
      <c r="K4776" t="s">
        <v>59</v>
      </c>
      <c r="L4776" t="s">
        <v>34</v>
      </c>
      <c r="M4776" s="4">
        <f>+TablaVentas[[#This Row],[Cantidad]]*TablaVentas[[#This Row],[Precio_unitario]]*(1-TablaVentas[[#This Row],[Descuento]])</f>
        <v>8400</v>
      </c>
    </row>
    <row r="4777" spans="1:13" x14ac:dyDescent="0.25">
      <c r="A4777" t="s">
        <v>4847</v>
      </c>
      <c r="B4777">
        <v>45721</v>
      </c>
      <c r="C4777" t="s">
        <v>47</v>
      </c>
      <c r="D4777" t="s">
        <v>64</v>
      </c>
      <c r="E4777" t="s">
        <v>17</v>
      </c>
      <c r="F4777" t="s">
        <v>18</v>
      </c>
      <c r="G4777">
        <v>13</v>
      </c>
      <c r="H4777" s="4">
        <v>1200</v>
      </c>
      <c r="I4777" s="3">
        <v>0.3</v>
      </c>
      <c r="J4777" t="s">
        <v>70</v>
      </c>
      <c r="K4777" t="s">
        <v>59</v>
      </c>
      <c r="L4777" t="s">
        <v>34</v>
      </c>
      <c r="M4777" s="4">
        <f>+TablaVentas[[#This Row],[Cantidad]]*TablaVentas[[#This Row],[Precio_unitario]]*(1-TablaVentas[[#This Row],[Descuento]])</f>
        <v>10920</v>
      </c>
    </row>
    <row r="4778" spans="1:13" x14ac:dyDescent="0.25">
      <c r="A4778" t="s">
        <v>4848</v>
      </c>
      <c r="B4778">
        <v>45919</v>
      </c>
      <c r="C4778" t="s">
        <v>45</v>
      </c>
      <c r="D4778" t="s">
        <v>65</v>
      </c>
      <c r="E4778" t="s">
        <v>19</v>
      </c>
      <c r="F4778" t="s">
        <v>16</v>
      </c>
      <c r="G4778">
        <v>19</v>
      </c>
      <c r="H4778" s="4">
        <v>200</v>
      </c>
      <c r="I4778" s="3">
        <v>0.1</v>
      </c>
      <c r="J4778" t="s">
        <v>70</v>
      </c>
      <c r="K4778" t="s">
        <v>59</v>
      </c>
      <c r="L4778" t="s">
        <v>34</v>
      </c>
      <c r="M4778" s="4">
        <f>+TablaVentas[[#This Row],[Cantidad]]*TablaVentas[[#This Row],[Precio_unitario]]*(1-TablaVentas[[#This Row],[Descuento]])</f>
        <v>3420</v>
      </c>
    </row>
    <row r="4779" spans="1:13" x14ac:dyDescent="0.25">
      <c r="A4779" t="s">
        <v>4849</v>
      </c>
      <c r="B4779">
        <v>45934</v>
      </c>
      <c r="C4779" t="s">
        <v>45</v>
      </c>
      <c r="D4779" t="s">
        <v>64</v>
      </c>
      <c r="E4779" t="s">
        <v>17</v>
      </c>
      <c r="F4779" t="s">
        <v>18</v>
      </c>
      <c r="G4779">
        <v>35</v>
      </c>
      <c r="H4779" s="4">
        <v>1200</v>
      </c>
      <c r="I4779" s="3">
        <v>0.3</v>
      </c>
      <c r="J4779" t="s">
        <v>74</v>
      </c>
      <c r="K4779" t="s">
        <v>60</v>
      </c>
      <c r="L4779" t="s">
        <v>37</v>
      </c>
      <c r="M4779" s="4">
        <f>+TablaVentas[[#This Row],[Cantidad]]*TablaVentas[[#This Row],[Precio_unitario]]*(1-TablaVentas[[#This Row],[Descuento]])</f>
        <v>29399.999999999996</v>
      </c>
    </row>
    <row r="4780" spans="1:13" x14ac:dyDescent="0.25">
      <c r="A4780" t="s">
        <v>4850</v>
      </c>
      <c r="B4780">
        <v>45735</v>
      </c>
      <c r="C4780" t="s">
        <v>45</v>
      </c>
      <c r="D4780" t="s">
        <v>64</v>
      </c>
      <c r="E4780" t="s">
        <v>17</v>
      </c>
      <c r="F4780" t="s">
        <v>18</v>
      </c>
      <c r="G4780">
        <v>31</v>
      </c>
      <c r="H4780" s="4">
        <v>1200</v>
      </c>
      <c r="I4780" s="3">
        <v>0.3</v>
      </c>
      <c r="J4780" t="s">
        <v>72</v>
      </c>
      <c r="K4780" t="s">
        <v>60</v>
      </c>
      <c r="L4780" t="s">
        <v>37</v>
      </c>
      <c r="M4780" s="4">
        <f>+TablaVentas[[#This Row],[Cantidad]]*TablaVentas[[#This Row],[Precio_unitario]]*(1-TablaVentas[[#This Row],[Descuento]])</f>
        <v>26040</v>
      </c>
    </row>
    <row r="4781" spans="1:13" x14ac:dyDescent="0.25">
      <c r="A4781" t="s">
        <v>4851</v>
      </c>
      <c r="B4781">
        <v>45871</v>
      </c>
      <c r="C4781" t="s">
        <v>45</v>
      </c>
      <c r="D4781" t="s">
        <v>65</v>
      </c>
      <c r="E4781" t="s">
        <v>19</v>
      </c>
      <c r="F4781" t="s">
        <v>16</v>
      </c>
      <c r="G4781">
        <v>42</v>
      </c>
      <c r="H4781" s="4">
        <v>200</v>
      </c>
      <c r="I4781" s="3">
        <v>0.1</v>
      </c>
      <c r="J4781" t="s">
        <v>72</v>
      </c>
      <c r="K4781" t="s">
        <v>58</v>
      </c>
      <c r="L4781" t="s">
        <v>30</v>
      </c>
      <c r="M4781" s="4">
        <f>+TablaVentas[[#This Row],[Cantidad]]*TablaVentas[[#This Row],[Precio_unitario]]*(1-TablaVentas[[#This Row],[Descuento]])</f>
        <v>7560</v>
      </c>
    </row>
    <row r="4782" spans="1:13" x14ac:dyDescent="0.25">
      <c r="A4782" t="s">
        <v>4852</v>
      </c>
      <c r="B4782">
        <v>45780</v>
      </c>
      <c r="C4782" t="s">
        <v>46</v>
      </c>
      <c r="D4782" t="s">
        <v>64</v>
      </c>
      <c r="E4782" t="s">
        <v>17</v>
      </c>
      <c r="F4782" t="s">
        <v>18</v>
      </c>
      <c r="G4782">
        <v>33</v>
      </c>
      <c r="H4782" s="4">
        <v>1200</v>
      </c>
      <c r="I4782" s="3">
        <v>0.3</v>
      </c>
      <c r="J4782" t="s">
        <v>74</v>
      </c>
      <c r="K4782" t="s">
        <v>61</v>
      </c>
      <c r="L4782" t="s">
        <v>56</v>
      </c>
      <c r="M4782" s="4">
        <f>+TablaVentas[[#This Row],[Cantidad]]*TablaVentas[[#This Row],[Precio_unitario]]*(1-TablaVentas[[#This Row],[Descuento]])</f>
        <v>27720</v>
      </c>
    </row>
    <row r="4783" spans="1:13" x14ac:dyDescent="0.25">
      <c r="A4783" t="s">
        <v>4853</v>
      </c>
      <c r="B4783">
        <v>46002</v>
      </c>
      <c r="C4783" t="s">
        <v>45</v>
      </c>
      <c r="D4783" t="s">
        <v>66</v>
      </c>
      <c r="E4783" t="s">
        <v>20</v>
      </c>
      <c r="F4783" t="s">
        <v>21</v>
      </c>
      <c r="G4783">
        <v>36</v>
      </c>
      <c r="H4783" s="4">
        <v>800</v>
      </c>
      <c r="I4783" s="3">
        <v>0.2</v>
      </c>
      <c r="J4783" t="s">
        <v>72</v>
      </c>
      <c r="K4783" t="s">
        <v>60</v>
      </c>
      <c r="L4783" t="s">
        <v>37</v>
      </c>
      <c r="M4783" s="4">
        <f>+TablaVentas[[#This Row],[Cantidad]]*TablaVentas[[#This Row],[Precio_unitario]]*(1-TablaVentas[[#This Row],[Descuento]])</f>
        <v>23040</v>
      </c>
    </row>
    <row r="4784" spans="1:13" x14ac:dyDescent="0.25">
      <c r="A4784" t="s">
        <v>4854</v>
      </c>
      <c r="B4784">
        <v>45786</v>
      </c>
      <c r="C4784" t="s">
        <v>45</v>
      </c>
      <c r="D4784" t="s">
        <v>66</v>
      </c>
      <c r="E4784" t="s">
        <v>20</v>
      </c>
      <c r="F4784" t="s">
        <v>21</v>
      </c>
      <c r="G4784">
        <v>41</v>
      </c>
      <c r="H4784" s="4">
        <v>800</v>
      </c>
      <c r="I4784" s="3">
        <v>0.2</v>
      </c>
      <c r="J4784" t="s">
        <v>72</v>
      </c>
      <c r="K4784" t="s">
        <v>60</v>
      </c>
      <c r="L4784" t="s">
        <v>37</v>
      </c>
      <c r="M4784" s="4">
        <f>+TablaVentas[[#This Row],[Cantidad]]*TablaVentas[[#This Row],[Precio_unitario]]*(1-TablaVentas[[#This Row],[Descuento]])</f>
        <v>26240</v>
      </c>
    </row>
    <row r="4785" spans="1:13" x14ac:dyDescent="0.25">
      <c r="A4785" t="s">
        <v>4855</v>
      </c>
      <c r="B4785">
        <v>45834</v>
      </c>
      <c r="C4785" t="s">
        <v>45</v>
      </c>
      <c r="D4785" t="s">
        <v>66</v>
      </c>
      <c r="E4785" t="s">
        <v>20</v>
      </c>
      <c r="F4785" t="s">
        <v>21</v>
      </c>
      <c r="G4785">
        <v>12</v>
      </c>
      <c r="H4785" s="4">
        <v>800</v>
      </c>
      <c r="I4785" s="3">
        <v>0.2</v>
      </c>
      <c r="J4785" t="s">
        <v>72</v>
      </c>
      <c r="K4785" t="s">
        <v>58</v>
      </c>
      <c r="L4785" t="s">
        <v>30</v>
      </c>
      <c r="M4785" s="4">
        <f>+TablaVentas[[#This Row],[Cantidad]]*TablaVentas[[#This Row],[Precio_unitario]]*(1-TablaVentas[[#This Row],[Descuento]])</f>
        <v>7680</v>
      </c>
    </row>
    <row r="4786" spans="1:13" x14ac:dyDescent="0.25">
      <c r="A4786" t="s">
        <v>4856</v>
      </c>
      <c r="B4786">
        <v>45727</v>
      </c>
      <c r="C4786" t="s">
        <v>45</v>
      </c>
      <c r="D4786" t="s">
        <v>65</v>
      </c>
      <c r="E4786" t="s">
        <v>19</v>
      </c>
      <c r="F4786" t="s">
        <v>16</v>
      </c>
      <c r="G4786">
        <v>44</v>
      </c>
      <c r="H4786" s="4">
        <v>200</v>
      </c>
      <c r="I4786" s="3">
        <v>0.1</v>
      </c>
      <c r="J4786" t="s">
        <v>72</v>
      </c>
      <c r="K4786" t="s">
        <v>59</v>
      </c>
      <c r="L4786" t="s">
        <v>34</v>
      </c>
      <c r="M4786" s="4">
        <f>+TablaVentas[[#This Row],[Cantidad]]*TablaVentas[[#This Row],[Precio_unitario]]*(1-TablaVentas[[#This Row],[Descuento]])</f>
        <v>7920</v>
      </c>
    </row>
    <row r="4787" spans="1:13" x14ac:dyDescent="0.25">
      <c r="A4787" t="s">
        <v>4857</v>
      </c>
      <c r="B4787">
        <v>45803</v>
      </c>
      <c r="C4787" t="s">
        <v>48</v>
      </c>
      <c r="D4787" t="s">
        <v>66</v>
      </c>
      <c r="E4787" t="s">
        <v>20</v>
      </c>
      <c r="F4787" t="s">
        <v>21</v>
      </c>
      <c r="G4787">
        <v>34</v>
      </c>
      <c r="H4787" s="4">
        <v>800</v>
      </c>
      <c r="I4787" s="3">
        <v>0.2</v>
      </c>
      <c r="J4787" t="s">
        <v>74</v>
      </c>
      <c r="K4787" t="s">
        <v>59</v>
      </c>
      <c r="L4787" t="s">
        <v>34</v>
      </c>
      <c r="M4787" s="4">
        <f>+TablaVentas[[#This Row],[Cantidad]]*TablaVentas[[#This Row],[Precio_unitario]]*(1-TablaVentas[[#This Row],[Descuento]])</f>
        <v>21760</v>
      </c>
    </row>
    <row r="4788" spans="1:13" x14ac:dyDescent="0.25">
      <c r="A4788" t="s">
        <v>4858</v>
      </c>
      <c r="B4788">
        <v>45971</v>
      </c>
      <c r="C4788" t="s">
        <v>48</v>
      </c>
      <c r="D4788" t="s">
        <v>63</v>
      </c>
      <c r="E4788" t="s">
        <v>15</v>
      </c>
      <c r="F4788" t="s">
        <v>16</v>
      </c>
      <c r="G4788">
        <v>10</v>
      </c>
      <c r="H4788" s="4">
        <v>50</v>
      </c>
      <c r="I4788" s="3">
        <v>0.1</v>
      </c>
      <c r="J4788" t="s">
        <v>72</v>
      </c>
      <c r="K4788" t="s">
        <v>58</v>
      </c>
      <c r="L4788" t="s">
        <v>30</v>
      </c>
      <c r="M4788" s="4">
        <f>+TablaVentas[[#This Row],[Cantidad]]*TablaVentas[[#This Row],[Precio_unitario]]*(1-TablaVentas[[#This Row],[Descuento]])</f>
        <v>450</v>
      </c>
    </row>
    <row r="4789" spans="1:13" x14ac:dyDescent="0.25">
      <c r="A4789" t="s">
        <v>4859</v>
      </c>
      <c r="B4789">
        <v>45673</v>
      </c>
      <c r="C4789" t="s">
        <v>47</v>
      </c>
      <c r="D4789" t="s">
        <v>65</v>
      </c>
      <c r="E4789" t="s">
        <v>19</v>
      </c>
      <c r="F4789" t="s">
        <v>16</v>
      </c>
      <c r="G4789">
        <v>25</v>
      </c>
      <c r="H4789" s="4">
        <v>200</v>
      </c>
      <c r="I4789" s="3">
        <v>0.1</v>
      </c>
      <c r="J4789" t="s">
        <v>70</v>
      </c>
      <c r="K4789" t="s">
        <v>61</v>
      </c>
      <c r="L4789" t="s">
        <v>56</v>
      </c>
      <c r="M4789" s="4">
        <f>+TablaVentas[[#This Row],[Cantidad]]*TablaVentas[[#This Row],[Precio_unitario]]*(1-TablaVentas[[#This Row],[Descuento]])</f>
        <v>4500</v>
      </c>
    </row>
    <row r="4790" spans="1:13" x14ac:dyDescent="0.25">
      <c r="A4790" t="s">
        <v>4860</v>
      </c>
      <c r="B4790">
        <v>45841</v>
      </c>
      <c r="C4790" t="s">
        <v>48</v>
      </c>
      <c r="D4790" t="s">
        <v>66</v>
      </c>
      <c r="E4790" t="s">
        <v>20</v>
      </c>
      <c r="F4790" t="s">
        <v>21</v>
      </c>
      <c r="G4790">
        <v>25</v>
      </c>
      <c r="H4790" s="4">
        <v>800</v>
      </c>
      <c r="I4790" s="3">
        <v>0.2</v>
      </c>
      <c r="J4790" t="s">
        <v>74</v>
      </c>
      <c r="K4790" t="s">
        <v>62</v>
      </c>
      <c r="L4790" t="s">
        <v>57</v>
      </c>
      <c r="M4790" s="4">
        <f>+TablaVentas[[#This Row],[Cantidad]]*TablaVentas[[#This Row],[Precio_unitario]]*(1-TablaVentas[[#This Row],[Descuento]])</f>
        <v>16000</v>
      </c>
    </row>
    <row r="4791" spans="1:13" x14ac:dyDescent="0.25">
      <c r="A4791" t="s">
        <v>4861</v>
      </c>
      <c r="B4791">
        <v>45715</v>
      </c>
      <c r="C4791" t="s">
        <v>47</v>
      </c>
      <c r="D4791" t="s">
        <v>66</v>
      </c>
      <c r="E4791" t="s">
        <v>20</v>
      </c>
      <c r="F4791" t="s">
        <v>21</v>
      </c>
      <c r="G4791">
        <v>30</v>
      </c>
      <c r="H4791" s="4">
        <v>800</v>
      </c>
      <c r="I4791" s="3">
        <v>0.2</v>
      </c>
      <c r="J4791" t="s">
        <v>70</v>
      </c>
      <c r="K4791" t="s">
        <v>62</v>
      </c>
      <c r="L4791" t="s">
        <v>57</v>
      </c>
      <c r="M4791" s="4">
        <f>+TablaVentas[[#This Row],[Cantidad]]*TablaVentas[[#This Row],[Precio_unitario]]*(1-TablaVentas[[#This Row],[Descuento]])</f>
        <v>19200</v>
      </c>
    </row>
    <row r="4792" spans="1:13" x14ac:dyDescent="0.25">
      <c r="A4792" t="s">
        <v>4862</v>
      </c>
      <c r="B4792">
        <v>45864</v>
      </c>
      <c r="C4792" t="s">
        <v>47</v>
      </c>
      <c r="D4792" t="s">
        <v>64</v>
      </c>
      <c r="E4792" t="s">
        <v>17</v>
      </c>
      <c r="F4792" t="s">
        <v>18</v>
      </c>
      <c r="G4792">
        <v>8</v>
      </c>
      <c r="H4792" s="4">
        <v>1200</v>
      </c>
      <c r="I4792" s="3">
        <v>0.3</v>
      </c>
      <c r="J4792" t="s">
        <v>72</v>
      </c>
      <c r="K4792" t="s">
        <v>58</v>
      </c>
      <c r="L4792" t="s">
        <v>30</v>
      </c>
      <c r="M4792" s="4">
        <f>+TablaVentas[[#This Row],[Cantidad]]*TablaVentas[[#This Row],[Precio_unitario]]*(1-TablaVentas[[#This Row],[Descuento]])</f>
        <v>6720</v>
      </c>
    </row>
    <row r="4793" spans="1:13" x14ac:dyDescent="0.25">
      <c r="A4793" t="s">
        <v>4863</v>
      </c>
      <c r="B4793">
        <v>45793</v>
      </c>
      <c r="C4793" t="s">
        <v>46</v>
      </c>
      <c r="D4793" t="s">
        <v>66</v>
      </c>
      <c r="E4793" t="s">
        <v>20</v>
      </c>
      <c r="F4793" t="s">
        <v>21</v>
      </c>
      <c r="G4793">
        <v>8</v>
      </c>
      <c r="H4793" s="4">
        <v>800</v>
      </c>
      <c r="I4793" s="3">
        <v>0.2</v>
      </c>
      <c r="J4793" t="s">
        <v>70</v>
      </c>
      <c r="K4793" t="s">
        <v>58</v>
      </c>
      <c r="L4793" t="s">
        <v>30</v>
      </c>
      <c r="M4793" s="4">
        <f>+TablaVentas[[#This Row],[Cantidad]]*TablaVentas[[#This Row],[Precio_unitario]]*(1-TablaVentas[[#This Row],[Descuento]])</f>
        <v>5120</v>
      </c>
    </row>
    <row r="4794" spans="1:13" x14ac:dyDescent="0.25">
      <c r="A4794" t="s">
        <v>4864</v>
      </c>
      <c r="B4794">
        <v>45749</v>
      </c>
      <c r="C4794" t="s">
        <v>45</v>
      </c>
      <c r="D4794" t="s">
        <v>66</v>
      </c>
      <c r="E4794" t="s">
        <v>20</v>
      </c>
      <c r="F4794" t="s">
        <v>21</v>
      </c>
      <c r="G4794">
        <v>34</v>
      </c>
      <c r="H4794" s="4">
        <v>800</v>
      </c>
      <c r="I4794" s="3">
        <v>0.2</v>
      </c>
      <c r="J4794" t="s">
        <v>72</v>
      </c>
      <c r="K4794" t="s">
        <v>58</v>
      </c>
      <c r="L4794" t="s">
        <v>30</v>
      </c>
      <c r="M4794" s="4">
        <f>+TablaVentas[[#This Row],[Cantidad]]*TablaVentas[[#This Row],[Precio_unitario]]*(1-TablaVentas[[#This Row],[Descuento]])</f>
        <v>21760</v>
      </c>
    </row>
    <row r="4795" spans="1:13" x14ac:dyDescent="0.25">
      <c r="A4795" t="s">
        <v>4865</v>
      </c>
      <c r="B4795">
        <v>45844</v>
      </c>
      <c r="C4795" t="s">
        <v>46</v>
      </c>
      <c r="D4795" t="s">
        <v>63</v>
      </c>
      <c r="E4795" t="s">
        <v>15</v>
      </c>
      <c r="F4795" t="s">
        <v>16</v>
      </c>
      <c r="G4795">
        <v>25</v>
      </c>
      <c r="H4795" s="4">
        <v>50</v>
      </c>
      <c r="I4795" s="3">
        <v>0.1</v>
      </c>
      <c r="J4795" t="s">
        <v>74</v>
      </c>
      <c r="K4795" t="s">
        <v>59</v>
      </c>
      <c r="L4795" t="s">
        <v>34</v>
      </c>
      <c r="M4795" s="4">
        <f>+TablaVentas[[#This Row],[Cantidad]]*TablaVentas[[#This Row],[Precio_unitario]]*(1-TablaVentas[[#This Row],[Descuento]])</f>
        <v>1125</v>
      </c>
    </row>
    <row r="4796" spans="1:13" x14ac:dyDescent="0.25">
      <c r="A4796" t="s">
        <v>4866</v>
      </c>
      <c r="B4796">
        <v>45892</v>
      </c>
      <c r="C4796" t="s">
        <v>45</v>
      </c>
      <c r="D4796" t="s">
        <v>65</v>
      </c>
      <c r="E4796" t="s">
        <v>19</v>
      </c>
      <c r="F4796" t="s">
        <v>16</v>
      </c>
      <c r="G4796">
        <v>13</v>
      </c>
      <c r="H4796" s="4">
        <v>200</v>
      </c>
      <c r="I4796" s="3">
        <v>0.1</v>
      </c>
      <c r="J4796" t="s">
        <v>70</v>
      </c>
      <c r="K4796" t="s">
        <v>62</v>
      </c>
      <c r="L4796" t="s">
        <v>57</v>
      </c>
      <c r="M4796" s="4">
        <f>+TablaVentas[[#This Row],[Cantidad]]*TablaVentas[[#This Row],[Precio_unitario]]*(1-TablaVentas[[#This Row],[Descuento]])</f>
        <v>2340</v>
      </c>
    </row>
    <row r="4797" spans="1:13" x14ac:dyDescent="0.25">
      <c r="A4797" t="s">
        <v>4867</v>
      </c>
      <c r="B4797">
        <v>45688</v>
      </c>
      <c r="C4797" t="s">
        <v>46</v>
      </c>
      <c r="D4797" t="s">
        <v>64</v>
      </c>
      <c r="E4797" t="s">
        <v>17</v>
      </c>
      <c r="F4797" t="s">
        <v>18</v>
      </c>
      <c r="G4797">
        <v>33</v>
      </c>
      <c r="H4797" s="4">
        <v>1200</v>
      </c>
      <c r="I4797" s="3">
        <v>0.3</v>
      </c>
      <c r="J4797" t="s">
        <v>72</v>
      </c>
      <c r="K4797" t="s">
        <v>59</v>
      </c>
      <c r="L4797" t="s">
        <v>34</v>
      </c>
      <c r="M4797" s="4">
        <f>+TablaVentas[[#This Row],[Cantidad]]*TablaVentas[[#This Row],[Precio_unitario]]*(1-TablaVentas[[#This Row],[Descuento]])</f>
        <v>27720</v>
      </c>
    </row>
    <row r="4798" spans="1:13" x14ac:dyDescent="0.25">
      <c r="A4798" t="s">
        <v>4868</v>
      </c>
      <c r="B4798">
        <v>45721</v>
      </c>
      <c r="C4798" t="s">
        <v>48</v>
      </c>
      <c r="D4798" t="s">
        <v>64</v>
      </c>
      <c r="E4798" t="s">
        <v>17</v>
      </c>
      <c r="F4798" t="s">
        <v>18</v>
      </c>
      <c r="G4798">
        <v>19</v>
      </c>
      <c r="H4798" s="4">
        <v>1200</v>
      </c>
      <c r="I4798" s="3">
        <v>0.3</v>
      </c>
      <c r="J4798" t="s">
        <v>72</v>
      </c>
      <c r="K4798" t="s">
        <v>59</v>
      </c>
      <c r="L4798" t="s">
        <v>34</v>
      </c>
      <c r="M4798" s="4">
        <f>+TablaVentas[[#This Row],[Cantidad]]*TablaVentas[[#This Row],[Precio_unitario]]*(1-TablaVentas[[#This Row],[Descuento]])</f>
        <v>15959.999999999998</v>
      </c>
    </row>
    <row r="4799" spans="1:13" x14ac:dyDescent="0.25">
      <c r="A4799" t="s">
        <v>4869</v>
      </c>
      <c r="B4799">
        <v>45849</v>
      </c>
      <c r="C4799" t="s">
        <v>47</v>
      </c>
      <c r="D4799" t="s">
        <v>66</v>
      </c>
      <c r="E4799" t="s">
        <v>20</v>
      </c>
      <c r="F4799" t="s">
        <v>21</v>
      </c>
      <c r="G4799">
        <v>8</v>
      </c>
      <c r="H4799" s="4">
        <v>800</v>
      </c>
      <c r="I4799" s="3">
        <v>0.2</v>
      </c>
      <c r="J4799" t="s">
        <v>72</v>
      </c>
      <c r="K4799" t="s">
        <v>60</v>
      </c>
      <c r="L4799" t="s">
        <v>37</v>
      </c>
      <c r="M4799" s="4">
        <f>+TablaVentas[[#This Row],[Cantidad]]*TablaVentas[[#This Row],[Precio_unitario]]*(1-TablaVentas[[#This Row],[Descuento]])</f>
        <v>5120</v>
      </c>
    </row>
    <row r="4800" spans="1:13" x14ac:dyDescent="0.25">
      <c r="A4800" t="s">
        <v>4870</v>
      </c>
      <c r="B4800">
        <v>45995</v>
      </c>
      <c r="C4800" t="s">
        <v>46</v>
      </c>
      <c r="D4800" t="s">
        <v>65</v>
      </c>
      <c r="E4800" t="s">
        <v>19</v>
      </c>
      <c r="F4800" t="s">
        <v>16</v>
      </c>
      <c r="G4800">
        <v>11</v>
      </c>
      <c r="H4800" s="4">
        <v>200</v>
      </c>
      <c r="I4800" s="3">
        <v>0.1</v>
      </c>
      <c r="J4800" t="s">
        <v>74</v>
      </c>
      <c r="K4800" t="s">
        <v>61</v>
      </c>
      <c r="L4800" t="s">
        <v>56</v>
      </c>
      <c r="M4800" s="4">
        <f>+TablaVentas[[#This Row],[Cantidad]]*TablaVentas[[#This Row],[Precio_unitario]]*(1-TablaVentas[[#This Row],[Descuento]])</f>
        <v>1980</v>
      </c>
    </row>
    <row r="4801" spans="1:13" x14ac:dyDescent="0.25">
      <c r="A4801" t="s">
        <v>4871</v>
      </c>
      <c r="B4801">
        <v>45695</v>
      </c>
      <c r="C4801" t="s">
        <v>46</v>
      </c>
      <c r="D4801" t="s">
        <v>63</v>
      </c>
      <c r="E4801" t="s">
        <v>15</v>
      </c>
      <c r="F4801" t="s">
        <v>16</v>
      </c>
      <c r="G4801">
        <v>39</v>
      </c>
      <c r="H4801" s="4">
        <v>50</v>
      </c>
      <c r="I4801" s="3">
        <v>0.1</v>
      </c>
      <c r="J4801" t="s">
        <v>72</v>
      </c>
      <c r="K4801" t="s">
        <v>59</v>
      </c>
      <c r="L4801" t="s">
        <v>34</v>
      </c>
      <c r="M4801" s="4">
        <f>+TablaVentas[[#This Row],[Cantidad]]*TablaVentas[[#This Row],[Precio_unitario]]*(1-TablaVentas[[#This Row],[Descuento]])</f>
        <v>1755</v>
      </c>
    </row>
    <row r="4802" spans="1:13" x14ac:dyDescent="0.25">
      <c r="A4802" t="s">
        <v>4872</v>
      </c>
      <c r="B4802">
        <v>45879</v>
      </c>
      <c r="C4802" t="s">
        <v>47</v>
      </c>
      <c r="D4802" t="s">
        <v>64</v>
      </c>
      <c r="E4802" t="s">
        <v>17</v>
      </c>
      <c r="F4802" t="s">
        <v>18</v>
      </c>
      <c r="G4802">
        <v>35</v>
      </c>
      <c r="H4802" s="4">
        <v>1200</v>
      </c>
      <c r="I4802" s="3">
        <v>0.3</v>
      </c>
      <c r="J4802" t="s">
        <v>74</v>
      </c>
      <c r="K4802" t="s">
        <v>60</v>
      </c>
      <c r="L4802" t="s">
        <v>37</v>
      </c>
      <c r="M4802" s="4">
        <f>+TablaVentas[[#This Row],[Cantidad]]*TablaVentas[[#This Row],[Precio_unitario]]*(1-TablaVentas[[#This Row],[Descuento]])</f>
        <v>29399.999999999996</v>
      </c>
    </row>
    <row r="4803" spans="1:13" x14ac:dyDescent="0.25">
      <c r="A4803" t="s">
        <v>4873</v>
      </c>
      <c r="B4803">
        <v>45734</v>
      </c>
      <c r="C4803" t="s">
        <v>47</v>
      </c>
      <c r="D4803" t="s">
        <v>65</v>
      </c>
      <c r="E4803" t="s">
        <v>19</v>
      </c>
      <c r="F4803" t="s">
        <v>16</v>
      </c>
      <c r="G4803">
        <v>43</v>
      </c>
      <c r="H4803" s="4">
        <v>200</v>
      </c>
      <c r="I4803" s="3">
        <v>0.1</v>
      </c>
      <c r="J4803" t="s">
        <v>74</v>
      </c>
      <c r="K4803" t="s">
        <v>60</v>
      </c>
      <c r="L4803" t="s">
        <v>37</v>
      </c>
      <c r="M4803" s="4">
        <f>+TablaVentas[[#This Row],[Cantidad]]*TablaVentas[[#This Row],[Precio_unitario]]*(1-TablaVentas[[#This Row],[Descuento]])</f>
        <v>7740</v>
      </c>
    </row>
    <row r="4804" spans="1:13" x14ac:dyDescent="0.25">
      <c r="A4804" t="s">
        <v>4874</v>
      </c>
      <c r="B4804">
        <v>45757</v>
      </c>
      <c r="C4804" t="s">
        <v>47</v>
      </c>
      <c r="D4804" t="s">
        <v>65</v>
      </c>
      <c r="E4804" t="s">
        <v>19</v>
      </c>
      <c r="F4804" t="s">
        <v>16</v>
      </c>
      <c r="G4804">
        <v>16</v>
      </c>
      <c r="H4804" s="4">
        <v>200</v>
      </c>
      <c r="I4804" s="3">
        <v>0.1</v>
      </c>
      <c r="J4804" t="s">
        <v>72</v>
      </c>
      <c r="K4804" t="s">
        <v>59</v>
      </c>
      <c r="L4804" t="s">
        <v>34</v>
      </c>
      <c r="M4804" s="4">
        <f>+TablaVentas[[#This Row],[Cantidad]]*TablaVentas[[#This Row],[Precio_unitario]]*(1-TablaVentas[[#This Row],[Descuento]])</f>
        <v>2880</v>
      </c>
    </row>
    <row r="4805" spans="1:13" x14ac:dyDescent="0.25">
      <c r="A4805" t="s">
        <v>4875</v>
      </c>
      <c r="B4805">
        <v>45924</v>
      </c>
      <c r="C4805" t="s">
        <v>46</v>
      </c>
      <c r="D4805" t="s">
        <v>63</v>
      </c>
      <c r="E4805" t="s">
        <v>15</v>
      </c>
      <c r="F4805" t="s">
        <v>16</v>
      </c>
      <c r="G4805">
        <v>22</v>
      </c>
      <c r="H4805" s="4">
        <v>50</v>
      </c>
      <c r="I4805" s="3">
        <v>0.1</v>
      </c>
      <c r="J4805" t="s">
        <v>72</v>
      </c>
      <c r="K4805" t="s">
        <v>60</v>
      </c>
      <c r="L4805" t="s">
        <v>37</v>
      </c>
      <c r="M4805" s="4">
        <f>+TablaVentas[[#This Row],[Cantidad]]*TablaVentas[[#This Row],[Precio_unitario]]*(1-TablaVentas[[#This Row],[Descuento]])</f>
        <v>990</v>
      </c>
    </row>
    <row r="4806" spans="1:13" x14ac:dyDescent="0.25">
      <c r="A4806" t="s">
        <v>4876</v>
      </c>
      <c r="B4806">
        <v>45750</v>
      </c>
      <c r="C4806" t="s">
        <v>46</v>
      </c>
      <c r="D4806" t="s">
        <v>64</v>
      </c>
      <c r="E4806" t="s">
        <v>17</v>
      </c>
      <c r="F4806" t="s">
        <v>18</v>
      </c>
      <c r="G4806">
        <v>16</v>
      </c>
      <c r="H4806" s="4">
        <v>1200</v>
      </c>
      <c r="I4806" s="3">
        <v>0.3</v>
      </c>
      <c r="J4806" t="s">
        <v>74</v>
      </c>
      <c r="K4806" t="s">
        <v>61</v>
      </c>
      <c r="L4806" t="s">
        <v>56</v>
      </c>
      <c r="M4806" s="4">
        <f>+TablaVentas[[#This Row],[Cantidad]]*TablaVentas[[#This Row],[Precio_unitario]]*(1-TablaVentas[[#This Row],[Descuento]])</f>
        <v>13440</v>
      </c>
    </row>
    <row r="4807" spans="1:13" x14ac:dyDescent="0.25">
      <c r="A4807" t="s">
        <v>4877</v>
      </c>
      <c r="B4807">
        <v>45804</v>
      </c>
      <c r="C4807" t="s">
        <v>46</v>
      </c>
      <c r="D4807" t="s">
        <v>65</v>
      </c>
      <c r="E4807" t="s">
        <v>19</v>
      </c>
      <c r="F4807" t="s">
        <v>16</v>
      </c>
      <c r="G4807">
        <v>30</v>
      </c>
      <c r="H4807" s="4">
        <v>200</v>
      </c>
      <c r="I4807" s="3">
        <v>0.1</v>
      </c>
      <c r="J4807" t="s">
        <v>74</v>
      </c>
      <c r="K4807" t="s">
        <v>58</v>
      </c>
      <c r="L4807" t="s">
        <v>30</v>
      </c>
      <c r="M4807" s="4">
        <f>+TablaVentas[[#This Row],[Cantidad]]*TablaVentas[[#This Row],[Precio_unitario]]*(1-TablaVentas[[#This Row],[Descuento]])</f>
        <v>5400</v>
      </c>
    </row>
    <row r="4808" spans="1:13" x14ac:dyDescent="0.25">
      <c r="A4808" t="s">
        <v>4878</v>
      </c>
      <c r="B4808">
        <v>45733</v>
      </c>
      <c r="C4808" t="s">
        <v>48</v>
      </c>
      <c r="D4808" t="s">
        <v>63</v>
      </c>
      <c r="E4808" t="s">
        <v>15</v>
      </c>
      <c r="F4808" t="s">
        <v>16</v>
      </c>
      <c r="G4808">
        <v>22</v>
      </c>
      <c r="H4808" s="4">
        <v>50</v>
      </c>
      <c r="I4808" s="3">
        <v>0.1</v>
      </c>
      <c r="J4808" t="s">
        <v>72</v>
      </c>
      <c r="K4808" t="s">
        <v>62</v>
      </c>
      <c r="L4808" t="s">
        <v>57</v>
      </c>
      <c r="M4808" s="4">
        <f>+TablaVentas[[#This Row],[Cantidad]]*TablaVentas[[#This Row],[Precio_unitario]]*(1-TablaVentas[[#This Row],[Descuento]])</f>
        <v>990</v>
      </c>
    </row>
    <row r="4809" spans="1:13" x14ac:dyDescent="0.25">
      <c r="A4809" t="s">
        <v>4879</v>
      </c>
      <c r="B4809">
        <v>45849</v>
      </c>
      <c r="C4809" t="s">
        <v>46</v>
      </c>
      <c r="D4809" t="s">
        <v>66</v>
      </c>
      <c r="E4809" t="s">
        <v>20</v>
      </c>
      <c r="F4809" t="s">
        <v>21</v>
      </c>
      <c r="G4809">
        <v>21</v>
      </c>
      <c r="H4809" s="4">
        <v>800</v>
      </c>
      <c r="I4809" s="3">
        <v>0.2</v>
      </c>
      <c r="J4809" t="s">
        <v>72</v>
      </c>
      <c r="K4809" t="s">
        <v>58</v>
      </c>
      <c r="L4809" t="s">
        <v>30</v>
      </c>
      <c r="M4809" s="4">
        <f>+TablaVentas[[#This Row],[Cantidad]]*TablaVentas[[#This Row],[Precio_unitario]]*(1-TablaVentas[[#This Row],[Descuento]])</f>
        <v>13440</v>
      </c>
    </row>
    <row r="4810" spans="1:13" x14ac:dyDescent="0.25">
      <c r="A4810" t="s">
        <v>4880</v>
      </c>
      <c r="B4810">
        <v>45702</v>
      </c>
      <c r="C4810" t="s">
        <v>45</v>
      </c>
      <c r="D4810" t="s">
        <v>64</v>
      </c>
      <c r="E4810" t="s">
        <v>17</v>
      </c>
      <c r="F4810" t="s">
        <v>18</v>
      </c>
      <c r="G4810">
        <v>37</v>
      </c>
      <c r="H4810" s="4">
        <v>1200</v>
      </c>
      <c r="I4810" s="3">
        <v>0.3</v>
      </c>
      <c r="J4810" t="s">
        <v>70</v>
      </c>
      <c r="K4810" t="s">
        <v>62</v>
      </c>
      <c r="L4810" t="s">
        <v>57</v>
      </c>
      <c r="M4810" s="4">
        <f>+TablaVentas[[#This Row],[Cantidad]]*TablaVentas[[#This Row],[Precio_unitario]]*(1-TablaVentas[[#This Row],[Descuento]])</f>
        <v>31079.999999999996</v>
      </c>
    </row>
    <row r="4811" spans="1:13" x14ac:dyDescent="0.25">
      <c r="A4811" t="s">
        <v>4881</v>
      </c>
      <c r="B4811">
        <v>45874</v>
      </c>
      <c r="C4811" t="s">
        <v>45</v>
      </c>
      <c r="D4811" t="s">
        <v>64</v>
      </c>
      <c r="E4811" t="s">
        <v>17</v>
      </c>
      <c r="F4811" t="s">
        <v>18</v>
      </c>
      <c r="G4811">
        <v>24</v>
      </c>
      <c r="H4811" s="4">
        <v>1200</v>
      </c>
      <c r="I4811" s="3">
        <v>0.3</v>
      </c>
      <c r="J4811" t="s">
        <v>74</v>
      </c>
      <c r="K4811" t="s">
        <v>58</v>
      </c>
      <c r="L4811" t="s">
        <v>30</v>
      </c>
      <c r="M4811" s="4">
        <f>+TablaVentas[[#This Row],[Cantidad]]*TablaVentas[[#This Row],[Precio_unitario]]*(1-TablaVentas[[#This Row],[Descuento]])</f>
        <v>20160</v>
      </c>
    </row>
    <row r="4812" spans="1:13" x14ac:dyDescent="0.25">
      <c r="A4812" t="s">
        <v>4882</v>
      </c>
      <c r="B4812">
        <v>45818</v>
      </c>
      <c r="C4812" t="s">
        <v>47</v>
      </c>
      <c r="D4812" t="s">
        <v>65</v>
      </c>
      <c r="E4812" t="s">
        <v>19</v>
      </c>
      <c r="F4812" t="s">
        <v>16</v>
      </c>
      <c r="G4812">
        <v>8</v>
      </c>
      <c r="H4812" s="4">
        <v>200</v>
      </c>
      <c r="I4812" s="3">
        <v>0.1</v>
      </c>
      <c r="J4812" t="s">
        <v>74</v>
      </c>
      <c r="K4812" t="s">
        <v>61</v>
      </c>
      <c r="L4812" t="s">
        <v>56</v>
      </c>
      <c r="M4812" s="4">
        <f>+TablaVentas[[#This Row],[Cantidad]]*TablaVentas[[#This Row],[Precio_unitario]]*(1-TablaVentas[[#This Row],[Descuento]])</f>
        <v>1440</v>
      </c>
    </row>
    <row r="4813" spans="1:13" x14ac:dyDescent="0.25">
      <c r="A4813" t="s">
        <v>4883</v>
      </c>
      <c r="B4813">
        <v>45864</v>
      </c>
      <c r="C4813" t="s">
        <v>47</v>
      </c>
      <c r="D4813" t="s">
        <v>64</v>
      </c>
      <c r="E4813" t="s">
        <v>17</v>
      </c>
      <c r="F4813" t="s">
        <v>18</v>
      </c>
      <c r="G4813">
        <v>26</v>
      </c>
      <c r="H4813" s="4">
        <v>1200</v>
      </c>
      <c r="I4813" s="3">
        <v>0.3</v>
      </c>
      <c r="J4813" t="s">
        <v>70</v>
      </c>
      <c r="K4813" t="s">
        <v>61</v>
      </c>
      <c r="L4813" t="s">
        <v>56</v>
      </c>
      <c r="M4813" s="4">
        <f>+TablaVentas[[#This Row],[Cantidad]]*TablaVentas[[#This Row],[Precio_unitario]]*(1-TablaVentas[[#This Row],[Descuento]])</f>
        <v>21840</v>
      </c>
    </row>
    <row r="4814" spans="1:13" x14ac:dyDescent="0.25">
      <c r="A4814" t="s">
        <v>4884</v>
      </c>
      <c r="B4814">
        <v>45820</v>
      </c>
      <c r="C4814" t="s">
        <v>46</v>
      </c>
      <c r="D4814" t="s">
        <v>63</v>
      </c>
      <c r="E4814" t="s">
        <v>15</v>
      </c>
      <c r="F4814" t="s">
        <v>16</v>
      </c>
      <c r="G4814">
        <v>19</v>
      </c>
      <c r="H4814" s="4">
        <v>50</v>
      </c>
      <c r="I4814" s="3">
        <v>0.1</v>
      </c>
      <c r="J4814" t="s">
        <v>70</v>
      </c>
      <c r="K4814" t="s">
        <v>62</v>
      </c>
      <c r="L4814" t="s">
        <v>57</v>
      </c>
      <c r="M4814" s="4">
        <f>+TablaVentas[[#This Row],[Cantidad]]*TablaVentas[[#This Row],[Precio_unitario]]*(1-TablaVentas[[#This Row],[Descuento]])</f>
        <v>855</v>
      </c>
    </row>
    <row r="4815" spans="1:13" x14ac:dyDescent="0.25">
      <c r="A4815" t="s">
        <v>4885</v>
      </c>
      <c r="B4815">
        <v>45998</v>
      </c>
      <c r="C4815" t="s">
        <v>48</v>
      </c>
      <c r="D4815" t="s">
        <v>66</v>
      </c>
      <c r="E4815" t="s">
        <v>20</v>
      </c>
      <c r="F4815" t="s">
        <v>21</v>
      </c>
      <c r="G4815">
        <v>12</v>
      </c>
      <c r="H4815" s="4">
        <v>800</v>
      </c>
      <c r="I4815" s="3">
        <v>0.2</v>
      </c>
      <c r="J4815" t="s">
        <v>74</v>
      </c>
      <c r="K4815" t="s">
        <v>58</v>
      </c>
      <c r="L4815" t="s">
        <v>30</v>
      </c>
      <c r="M4815" s="4">
        <f>+TablaVentas[[#This Row],[Cantidad]]*TablaVentas[[#This Row],[Precio_unitario]]*(1-TablaVentas[[#This Row],[Descuento]])</f>
        <v>7680</v>
      </c>
    </row>
    <row r="4816" spans="1:13" x14ac:dyDescent="0.25">
      <c r="A4816" t="s">
        <v>4886</v>
      </c>
      <c r="B4816">
        <v>45920</v>
      </c>
      <c r="C4816" t="s">
        <v>48</v>
      </c>
      <c r="D4816" t="s">
        <v>65</v>
      </c>
      <c r="E4816" t="s">
        <v>19</v>
      </c>
      <c r="F4816" t="s">
        <v>16</v>
      </c>
      <c r="G4816">
        <v>36</v>
      </c>
      <c r="H4816" s="4">
        <v>200</v>
      </c>
      <c r="I4816" s="3">
        <v>0.1</v>
      </c>
      <c r="J4816" t="s">
        <v>72</v>
      </c>
      <c r="K4816" t="s">
        <v>61</v>
      </c>
      <c r="L4816" t="s">
        <v>56</v>
      </c>
      <c r="M4816" s="4">
        <f>+TablaVentas[[#This Row],[Cantidad]]*TablaVentas[[#This Row],[Precio_unitario]]*(1-TablaVentas[[#This Row],[Descuento]])</f>
        <v>6480</v>
      </c>
    </row>
    <row r="4817" spans="1:13" x14ac:dyDescent="0.25">
      <c r="A4817" t="s">
        <v>4887</v>
      </c>
      <c r="B4817">
        <v>45730</v>
      </c>
      <c r="C4817" t="s">
        <v>47</v>
      </c>
      <c r="D4817" t="s">
        <v>66</v>
      </c>
      <c r="E4817" t="s">
        <v>20</v>
      </c>
      <c r="F4817" t="s">
        <v>21</v>
      </c>
      <c r="G4817">
        <v>43</v>
      </c>
      <c r="H4817" s="4">
        <v>800</v>
      </c>
      <c r="I4817" s="3">
        <v>0.2</v>
      </c>
      <c r="J4817" t="s">
        <v>70</v>
      </c>
      <c r="K4817" t="s">
        <v>59</v>
      </c>
      <c r="L4817" t="s">
        <v>34</v>
      </c>
      <c r="M4817" s="4">
        <f>+TablaVentas[[#This Row],[Cantidad]]*TablaVentas[[#This Row],[Precio_unitario]]*(1-TablaVentas[[#This Row],[Descuento]])</f>
        <v>27520</v>
      </c>
    </row>
    <row r="4818" spans="1:13" x14ac:dyDescent="0.25">
      <c r="A4818" t="s">
        <v>4888</v>
      </c>
      <c r="B4818">
        <v>45679</v>
      </c>
      <c r="C4818" t="s">
        <v>48</v>
      </c>
      <c r="D4818" t="s">
        <v>64</v>
      </c>
      <c r="E4818" t="s">
        <v>17</v>
      </c>
      <c r="F4818" t="s">
        <v>18</v>
      </c>
      <c r="G4818">
        <v>24</v>
      </c>
      <c r="H4818" s="4">
        <v>1200</v>
      </c>
      <c r="I4818" s="3">
        <v>0.3</v>
      </c>
      <c r="J4818" t="s">
        <v>72</v>
      </c>
      <c r="K4818" t="s">
        <v>59</v>
      </c>
      <c r="L4818" t="s">
        <v>34</v>
      </c>
      <c r="M4818" s="4">
        <f>+TablaVentas[[#This Row],[Cantidad]]*TablaVentas[[#This Row],[Precio_unitario]]*(1-TablaVentas[[#This Row],[Descuento]])</f>
        <v>20160</v>
      </c>
    </row>
    <row r="4819" spans="1:13" x14ac:dyDescent="0.25">
      <c r="A4819" t="s">
        <v>4889</v>
      </c>
      <c r="B4819">
        <v>45665</v>
      </c>
      <c r="C4819" t="s">
        <v>47</v>
      </c>
      <c r="D4819" t="s">
        <v>66</v>
      </c>
      <c r="E4819" t="s">
        <v>20</v>
      </c>
      <c r="F4819" t="s">
        <v>21</v>
      </c>
      <c r="G4819">
        <v>25</v>
      </c>
      <c r="H4819" s="4">
        <v>800</v>
      </c>
      <c r="I4819" s="3">
        <v>0.2</v>
      </c>
      <c r="J4819" t="s">
        <v>74</v>
      </c>
      <c r="K4819" t="s">
        <v>60</v>
      </c>
      <c r="L4819" t="s">
        <v>37</v>
      </c>
      <c r="M4819" s="4">
        <f>+TablaVentas[[#This Row],[Cantidad]]*TablaVentas[[#This Row],[Precio_unitario]]*(1-TablaVentas[[#This Row],[Descuento]])</f>
        <v>16000</v>
      </c>
    </row>
    <row r="4820" spans="1:13" x14ac:dyDescent="0.25">
      <c r="A4820" t="s">
        <v>4890</v>
      </c>
      <c r="B4820">
        <v>45850</v>
      </c>
      <c r="C4820" t="s">
        <v>46</v>
      </c>
      <c r="D4820" t="s">
        <v>65</v>
      </c>
      <c r="E4820" t="s">
        <v>19</v>
      </c>
      <c r="F4820" t="s">
        <v>16</v>
      </c>
      <c r="G4820">
        <v>23</v>
      </c>
      <c r="H4820" s="4">
        <v>200</v>
      </c>
      <c r="I4820" s="3">
        <v>0.1</v>
      </c>
      <c r="J4820" t="s">
        <v>74</v>
      </c>
      <c r="K4820" t="s">
        <v>58</v>
      </c>
      <c r="L4820" t="s">
        <v>30</v>
      </c>
      <c r="M4820" s="4">
        <f>+TablaVentas[[#This Row],[Cantidad]]*TablaVentas[[#This Row],[Precio_unitario]]*(1-TablaVentas[[#This Row],[Descuento]])</f>
        <v>4140</v>
      </c>
    </row>
    <row r="4821" spans="1:13" x14ac:dyDescent="0.25">
      <c r="A4821" t="s">
        <v>4891</v>
      </c>
      <c r="B4821">
        <v>45682</v>
      </c>
      <c r="C4821" t="s">
        <v>48</v>
      </c>
      <c r="D4821" t="s">
        <v>66</v>
      </c>
      <c r="E4821" t="s">
        <v>20</v>
      </c>
      <c r="F4821" t="s">
        <v>21</v>
      </c>
      <c r="G4821">
        <v>20</v>
      </c>
      <c r="H4821" s="4">
        <v>800</v>
      </c>
      <c r="I4821" s="3">
        <v>0.2</v>
      </c>
      <c r="J4821" t="s">
        <v>70</v>
      </c>
      <c r="K4821" t="s">
        <v>60</v>
      </c>
      <c r="L4821" t="s">
        <v>37</v>
      </c>
      <c r="M4821" s="4">
        <f>+TablaVentas[[#This Row],[Cantidad]]*TablaVentas[[#This Row],[Precio_unitario]]*(1-TablaVentas[[#This Row],[Descuento]])</f>
        <v>12800</v>
      </c>
    </row>
    <row r="4822" spans="1:13" x14ac:dyDescent="0.25">
      <c r="A4822" t="s">
        <v>4892</v>
      </c>
      <c r="B4822">
        <v>45982</v>
      </c>
      <c r="C4822" t="s">
        <v>47</v>
      </c>
      <c r="D4822" t="s">
        <v>66</v>
      </c>
      <c r="E4822" t="s">
        <v>20</v>
      </c>
      <c r="F4822" t="s">
        <v>21</v>
      </c>
      <c r="G4822">
        <v>6</v>
      </c>
      <c r="H4822" s="4">
        <v>800</v>
      </c>
      <c r="I4822" s="3">
        <v>0.2</v>
      </c>
      <c r="J4822" t="s">
        <v>74</v>
      </c>
      <c r="K4822" t="s">
        <v>59</v>
      </c>
      <c r="L4822" t="s">
        <v>34</v>
      </c>
      <c r="M4822" s="4">
        <f>+TablaVentas[[#This Row],[Cantidad]]*TablaVentas[[#This Row],[Precio_unitario]]*(1-TablaVentas[[#This Row],[Descuento]])</f>
        <v>3840</v>
      </c>
    </row>
    <row r="4823" spans="1:13" x14ac:dyDescent="0.25">
      <c r="A4823" t="s">
        <v>4893</v>
      </c>
      <c r="B4823">
        <v>45688</v>
      </c>
      <c r="C4823" t="s">
        <v>47</v>
      </c>
      <c r="D4823" t="s">
        <v>65</v>
      </c>
      <c r="E4823" t="s">
        <v>19</v>
      </c>
      <c r="F4823" t="s">
        <v>16</v>
      </c>
      <c r="G4823">
        <v>17</v>
      </c>
      <c r="H4823" s="4">
        <v>200</v>
      </c>
      <c r="I4823" s="3">
        <v>0.1</v>
      </c>
      <c r="J4823" t="s">
        <v>74</v>
      </c>
      <c r="K4823" t="s">
        <v>59</v>
      </c>
      <c r="L4823" t="s">
        <v>34</v>
      </c>
      <c r="M4823" s="4">
        <f>+TablaVentas[[#This Row],[Cantidad]]*TablaVentas[[#This Row],[Precio_unitario]]*(1-TablaVentas[[#This Row],[Descuento]])</f>
        <v>3060</v>
      </c>
    </row>
    <row r="4824" spans="1:13" x14ac:dyDescent="0.25">
      <c r="A4824" t="s">
        <v>4894</v>
      </c>
      <c r="B4824">
        <v>45668</v>
      </c>
      <c r="C4824" t="s">
        <v>45</v>
      </c>
      <c r="D4824" t="s">
        <v>65</v>
      </c>
      <c r="E4824" t="s">
        <v>19</v>
      </c>
      <c r="F4824" t="s">
        <v>16</v>
      </c>
      <c r="G4824">
        <v>30</v>
      </c>
      <c r="H4824" s="4">
        <v>200</v>
      </c>
      <c r="I4824" s="3">
        <v>0.1</v>
      </c>
      <c r="J4824" t="s">
        <v>70</v>
      </c>
      <c r="K4824" t="s">
        <v>62</v>
      </c>
      <c r="L4824" t="s">
        <v>57</v>
      </c>
      <c r="M4824" s="4">
        <f>+TablaVentas[[#This Row],[Cantidad]]*TablaVentas[[#This Row],[Precio_unitario]]*(1-TablaVentas[[#This Row],[Descuento]])</f>
        <v>5400</v>
      </c>
    </row>
    <row r="4825" spans="1:13" x14ac:dyDescent="0.25">
      <c r="A4825" t="s">
        <v>4895</v>
      </c>
      <c r="B4825">
        <v>45886</v>
      </c>
      <c r="C4825" t="s">
        <v>46</v>
      </c>
      <c r="D4825" t="s">
        <v>65</v>
      </c>
      <c r="E4825" t="s">
        <v>19</v>
      </c>
      <c r="F4825" t="s">
        <v>16</v>
      </c>
      <c r="G4825">
        <v>5</v>
      </c>
      <c r="H4825" s="4">
        <v>200</v>
      </c>
      <c r="I4825" s="3">
        <v>0.1</v>
      </c>
      <c r="J4825" t="s">
        <v>74</v>
      </c>
      <c r="K4825" t="s">
        <v>62</v>
      </c>
      <c r="L4825" t="s">
        <v>57</v>
      </c>
      <c r="M4825" s="4">
        <f>+TablaVentas[[#This Row],[Cantidad]]*TablaVentas[[#This Row],[Precio_unitario]]*(1-TablaVentas[[#This Row],[Descuento]])</f>
        <v>900</v>
      </c>
    </row>
    <row r="4826" spans="1:13" x14ac:dyDescent="0.25">
      <c r="A4826" t="s">
        <v>4896</v>
      </c>
      <c r="B4826">
        <v>45682</v>
      </c>
      <c r="C4826" t="s">
        <v>45</v>
      </c>
      <c r="D4826" t="s">
        <v>64</v>
      </c>
      <c r="E4826" t="s">
        <v>17</v>
      </c>
      <c r="F4826" t="s">
        <v>18</v>
      </c>
      <c r="G4826">
        <v>26</v>
      </c>
      <c r="H4826" s="4">
        <v>1200</v>
      </c>
      <c r="I4826" s="3">
        <v>0.3</v>
      </c>
      <c r="J4826" t="s">
        <v>70</v>
      </c>
      <c r="K4826" t="s">
        <v>62</v>
      </c>
      <c r="L4826" t="s">
        <v>57</v>
      </c>
      <c r="M4826" s="4">
        <f>+TablaVentas[[#This Row],[Cantidad]]*TablaVentas[[#This Row],[Precio_unitario]]*(1-TablaVentas[[#This Row],[Descuento]])</f>
        <v>21840</v>
      </c>
    </row>
    <row r="4827" spans="1:13" x14ac:dyDescent="0.25">
      <c r="A4827" t="s">
        <v>4897</v>
      </c>
      <c r="B4827">
        <v>45828</v>
      </c>
      <c r="C4827" t="s">
        <v>47</v>
      </c>
      <c r="D4827" t="s">
        <v>64</v>
      </c>
      <c r="E4827" t="s">
        <v>17</v>
      </c>
      <c r="F4827" t="s">
        <v>18</v>
      </c>
      <c r="G4827">
        <v>44</v>
      </c>
      <c r="H4827" s="4">
        <v>1200</v>
      </c>
      <c r="I4827" s="3">
        <v>0.3</v>
      </c>
      <c r="J4827" t="s">
        <v>70</v>
      </c>
      <c r="K4827" t="s">
        <v>60</v>
      </c>
      <c r="L4827" t="s">
        <v>37</v>
      </c>
      <c r="M4827" s="4">
        <f>+TablaVentas[[#This Row],[Cantidad]]*TablaVentas[[#This Row],[Precio_unitario]]*(1-TablaVentas[[#This Row],[Descuento]])</f>
        <v>36960</v>
      </c>
    </row>
    <row r="4828" spans="1:13" x14ac:dyDescent="0.25">
      <c r="A4828" t="s">
        <v>4898</v>
      </c>
      <c r="B4828">
        <v>45680</v>
      </c>
      <c r="C4828" t="s">
        <v>46</v>
      </c>
      <c r="D4828" t="s">
        <v>65</v>
      </c>
      <c r="E4828" t="s">
        <v>19</v>
      </c>
      <c r="F4828" t="s">
        <v>16</v>
      </c>
      <c r="G4828">
        <v>44</v>
      </c>
      <c r="H4828" s="4">
        <v>200</v>
      </c>
      <c r="I4828" s="3">
        <v>0.1</v>
      </c>
      <c r="J4828" t="s">
        <v>74</v>
      </c>
      <c r="K4828" t="s">
        <v>62</v>
      </c>
      <c r="L4828" t="s">
        <v>57</v>
      </c>
      <c r="M4828" s="4">
        <f>+TablaVentas[[#This Row],[Cantidad]]*TablaVentas[[#This Row],[Precio_unitario]]*(1-TablaVentas[[#This Row],[Descuento]])</f>
        <v>7920</v>
      </c>
    </row>
    <row r="4829" spans="1:13" x14ac:dyDescent="0.25">
      <c r="A4829" t="s">
        <v>4899</v>
      </c>
      <c r="B4829">
        <v>45952</v>
      </c>
      <c r="C4829" t="s">
        <v>48</v>
      </c>
      <c r="D4829" t="s">
        <v>66</v>
      </c>
      <c r="E4829" t="s">
        <v>20</v>
      </c>
      <c r="F4829" t="s">
        <v>21</v>
      </c>
      <c r="G4829">
        <v>31</v>
      </c>
      <c r="H4829" s="4">
        <v>800</v>
      </c>
      <c r="I4829" s="3">
        <v>0.2</v>
      </c>
      <c r="J4829" t="s">
        <v>74</v>
      </c>
      <c r="K4829" t="s">
        <v>58</v>
      </c>
      <c r="L4829" t="s">
        <v>30</v>
      </c>
      <c r="M4829" s="4">
        <f>+TablaVentas[[#This Row],[Cantidad]]*TablaVentas[[#This Row],[Precio_unitario]]*(1-TablaVentas[[#This Row],[Descuento]])</f>
        <v>19840</v>
      </c>
    </row>
    <row r="4830" spans="1:13" x14ac:dyDescent="0.25">
      <c r="A4830" t="s">
        <v>4900</v>
      </c>
      <c r="B4830">
        <v>45983</v>
      </c>
      <c r="C4830" t="s">
        <v>48</v>
      </c>
      <c r="D4830" t="s">
        <v>65</v>
      </c>
      <c r="E4830" t="s">
        <v>19</v>
      </c>
      <c r="F4830" t="s">
        <v>16</v>
      </c>
      <c r="G4830">
        <v>27</v>
      </c>
      <c r="H4830" s="4">
        <v>200</v>
      </c>
      <c r="I4830" s="3">
        <v>0.1</v>
      </c>
      <c r="J4830" t="s">
        <v>74</v>
      </c>
      <c r="K4830" t="s">
        <v>62</v>
      </c>
      <c r="L4830" t="s">
        <v>57</v>
      </c>
      <c r="M4830" s="4">
        <f>+TablaVentas[[#This Row],[Cantidad]]*TablaVentas[[#This Row],[Precio_unitario]]*(1-TablaVentas[[#This Row],[Descuento]])</f>
        <v>4860</v>
      </c>
    </row>
    <row r="4831" spans="1:13" x14ac:dyDescent="0.25">
      <c r="A4831" t="s">
        <v>4901</v>
      </c>
      <c r="B4831">
        <v>45963</v>
      </c>
      <c r="C4831" t="s">
        <v>47</v>
      </c>
      <c r="D4831" t="s">
        <v>64</v>
      </c>
      <c r="E4831" t="s">
        <v>17</v>
      </c>
      <c r="F4831" t="s">
        <v>18</v>
      </c>
      <c r="G4831">
        <v>18</v>
      </c>
      <c r="H4831" s="4">
        <v>1200</v>
      </c>
      <c r="I4831" s="3">
        <v>0.3</v>
      </c>
      <c r="J4831" t="s">
        <v>72</v>
      </c>
      <c r="K4831" t="s">
        <v>60</v>
      </c>
      <c r="L4831" t="s">
        <v>37</v>
      </c>
      <c r="M4831" s="4">
        <f>+TablaVentas[[#This Row],[Cantidad]]*TablaVentas[[#This Row],[Precio_unitario]]*(1-TablaVentas[[#This Row],[Descuento]])</f>
        <v>15119.999999999998</v>
      </c>
    </row>
    <row r="4832" spans="1:13" x14ac:dyDescent="0.25">
      <c r="A4832" t="s">
        <v>4902</v>
      </c>
      <c r="B4832">
        <v>45729</v>
      </c>
      <c r="C4832" t="s">
        <v>48</v>
      </c>
      <c r="D4832" t="s">
        <v>65</v>
      </c>
      <c r="E4832" t="s">
        <v>19</v>
      </c>
      <c r="F4832" t="s">
        <v>16</v>
      </c>
      <c r="G4832">
        <v>40</v>
      </c>
      <c r="H4832" s="4">
        <v>200</v>
      </c>
      <c r="I4832" s="3">
        <v>0.1</v>
      </c>
      <c r="J4832" t="s">
        <v>72</v>
      </c>
      <c r="K4832" t="s">
        <v>62</v>
      </c>
      <c r="L4832" t="s">
        <v>57</v>
      </c>
      <c r="M4832" s="4">
        <f>+TablaVentas[[#This Row],[Cantidad]]*TablaVentas[[#This Row],[Precio_unitario]]*(1-TablaVentas[[#This Row],[Descuento]])</f>
        <v>7200</v>
      </c>
    </row>
    <row r="4833" spans="1:13" x14ac:dyDescent="0.25">
      <c r="A4833" t="s">
        <v>4903</v>
      </c>
      <c r="B4833">
        <v>45772</v>
      </c>
      <c r="C4833" t="s">
        <v>47</v>
      </c>
      <c r="D4833" t="s">
        <v>64</v>
      </c>
      <c r="E4833" t="s">
        <v>17</v>
      </c>
      <c r="F4833" t="s">
        <v>18</v>
      </c>
      <c r="G4833">
        <v>37</v>
      </c>
      <c r="H4833" s="4">
        <v>1200</v>
      </c>
      <c r="I4833" s="3">
        <v>0.3</v>
      </c>
      <c r="J4833" t="s">
        <v>74</v>
      </c>
      <c r="K4833" t="s">
        <v>62</v>
      </c>
      <c r="L4833" t="s">
        <v>57</v>
      </c>
      <c r="M4833" s="4">
        <f>+TablaVentas[[#This Row],[Cantidad]]*TablaVentas[[#This Row],[Precio_unitario]]*(1-TablaVentas[[#This Row],[Descuento]])</f>
        <v>31079.999999999996</v>
      </c>
    </row>
    <row r="4834" spans="1:13" x14ac:dyDescent="0.25">
      <c r="A4834" t="s">
        <v>4904</v>
      </c>
      <c r="B4834">
        <v>45981</v>
      </c>
      <c r="C4834" t="s">
        <v>46</v>
      </c>
      <c r="D4834" t="s">
        <v>65</v>
      </c>
      <c r="E4834" t="s">
        <v>19</v>
      </c>
      <c r="F4834" t="s">
        <v>16</v>
      </c>
      <c r="G4834">
        <v>11</v>
      </c>
      <c r="H4834" s="4">
        <v>200</v>
      </c>
      <c r="I4834" s="3">
        <v>0.1</v>
      </c>
      <c r="J4834" t="s">
        <v>70</v>
      </c>
      <c r="K4834" t="s">
        <v>61</v>
      </c>
      <c r="L4834" t="s">
        <v>56</v>
      </c>
      <c r="M4834" s="4">
        <f>+TablaVentas[[#This Row],[Cantidad]]*TablaVentas[[#This Row],[Precio_unitario]]*(1-TablaVentas[[#This Row],[Descuento]])</f>
        <v>1980</v>
      </c>
    </row>
    <row r="4835" spans="1:13" x14ac:dyDescent="0.25">
      <c r="A4835" t="s">
        <v>4905</v>
      </c>
      <c r="B4835">
        <v>45712</v>
      </c>
      <c r="C4835" t="s">
        <v>47</v>
      </c>
      <c r="D4835" t="s">
        <v>66</v>
      </c>
      <c r="E4835" t="s">
        <v>20</v>
      </c>
      <c r="F4835" t="s">
        <v>21</v>
      </c>
      <c r="G4835">
        <v>16</v>
      </c>
      <c r="H4835" s="4">
        <v>800</v>
      </c>
      <c r="I4835" s="3">
        <v>0.2</v>
      </c>
      <c r="J4835" t="s">
        <v>74</v>
      </c>
      <c r="K4835" t="s">
        <v>59</v>
      </c>
      <c r="L4835" t="s">
        <v>34</v>
      </c>
      <c r="M4835" s="4">
        <f>+TablaVentas[[#This Row],[Cantidad]]*TablaVentas[[#This Row],[Precio_unitario]]*(1-TablaVentas[[#This Row],[Descuento]])</f>
        <v>10240</v>
      </c>
    </row>
    <row r="4836" spans="1:13" x14ac:dyDescent="0.25">
      <c r="A4836" t="s">
        <v>4906</v>
      </c>
      <c r="B4836">
        <v>46008</v>
      </c>
      <c r="C4836" t="s">
        <v>45</v>
      </c>
      <c r="D4836" t="s">
        <v>65</v>
      </c>
      <c r="E4836" t="s">
        <v>19</v>
      </c>
      <c r="F4836" t="s">
        <v>16</v>
      </c>
      <c r="G4836">
        <v>29</v>
      </c>
      <c r="H4836" s="4">
        <v>200</v>
      </c>
      <c r="I4836" s="3">
        <v>0.1</v>
      </c>
      <c r="J4836" t="s">
        <v>72</v>
      </c>
      <c r="K4836" t="s">
        <v>60</v>
      </c>
      <c r="L4836" t="s">
        <v>37</v>
      </c>
      <c r="M4836" s="4">
        <f>+TablaVentas[[#This Row],[Cantidad]]*TablaVentas[[#This Row],[Precio_unitario]]*(1-TablaVentas[[#This Row],[Descuento]])</f>
        <v>5220</v>
      </c>
    </row>
    <row r="4837" spans="1:13" x14ac:dyDescent="0.25">
      <c r="A4837" t="s">
        <v>4907</v>
      </c>
      <c r="B4837">
        <v>45872</v>
      </c>
      <c r="C4837" t="s">
        <v>47</v>
      </c>
      <c r="D4837" t="s">
        <v>66</v>
      </c>
      <c r="E4837" t="s">
        <v>20</v>
      </c>
      <c r="F4837" t="s">
        <v>21</v>
      </c>
      <c r="G4837">
        <v>27</v>
      </c>
      <c r="H4837" s="4">
        <v>800</v>
      </c>
      <c r="I4837" s="3">
        <v>0.2</v>
      </c>
      <c r="J4837" t="s">
        <v>70</v>
      </c>
      <c r="K4837" t="s">
        <v>62</v>
      </c>
      <c r="L4837" t="s">
        <v>57</v>
      </c>
      <c r="M4837" s="4">
        <f>+TablaVentas[[#This Row],[Cantidad]]*TablaVentas[[#This Row],[Precio_unitario]]*(1-TablaVentas[[#This Row],[Descuento]])</f>
        <v>17280</v>
      </c>
    </row>
    <row r="4838" spans="1:13" x14ac:dyDescent="0.25">
      <c r="A4838" t="s">
        <v>4908</v>
      </c>
      <c r="B4838">
        <v>45694</v>
      </c>
      <c r="C4838" t="s">
        <v>46</v>
      </c>
      <c r="D4838" t="s">
        <v>65</v>
      </c>
      <c r="E4838" t="s">
        <v>19</v>
      </c>
      <c r="F4838" t="s">
        <v>16</v>
      </c>
      <c r="G4838">
        <v>6</v>
      </c>
      <c r="H4838" s="4">
        <v>200</v>
      </c>
      <c r="I4838" s="3">
        <v>0.1</v>
      </c>
      <c r="J4838" t="s">
        <v>70</v>
      </c>
      <c r="K4838" t="s">
        <v>62</v>
      </c>
      <c r="L4838" t="s">
        <v>57</v>
      </c>
      <c r="M4838" s="4">
        <f>+TablaVentas[[#This Row],[Cantidad]]*TablaVentas[[#This Row],[Precio_unitario]]*(1-TablaVentas[[#This Row],[Descuento]])</f>
        <v>1080</v>
      </c>
    </row>
    <row r="4839" spans="1:13" x14ac:dyDescent="0.25">
      <c r="A4839" t="s">
        <v>4909</v>
      </c>
      <c r="B4839">
        <v>45787</v>
      </c>
      <c r="C4839" t="s">
        <v>47</v>
      </c>
      <c r="D4839" t="s">
        <v>66</v>
      </c>
      <c r="E4839" t="s">
        <v>20</v>
      </c>
      <c r="F4839" t="s">
        <v>21</v>
      </c>
      <c r="G4839">
        <v>11</v>
      </c>
      <c r="H4839" s="4">
        <v>800</v>
      </c>
      <c r="I4839" s="3">
        <v>0.2</v>
      </c>
      <c r="J4839" t="s">
        <v>74</v>
      </c>
      <c r="K4839" t="s">
        <v>60</v>
      </c>
      <c r="L4839" t="s">
        <v>37</v>
      </c>
      <c r="M4839" s="4">
        <f>+TablaVentas[[#This Row],[Cantidad]]*TablaVentas[[#This Row],[Precio_unitario]]*(1-TablaVentas[[#This Row],[Descuento]])</f>
        <v>7040</v>
      </c>
    </row>
    <row r="4840" spans="1:13" x14ac:dyDescent="0.25">
      <c r="A4840" t="s">
        <v>4910</v>
      </c>
      <c r="B4840">
        <v>45701</v>
      </c>
      <c r="C4840" t="s">
        <v>46</v>
      </c>
      <c r="D4840" t="s">
        <v>63</v>
      </c>
      <c r="E4840" t="s">
        <v>15</v>
      </c>
      <c r="F4840" t="s">
        <v>16</v>
      </c>
      <c r="G4840">
        <v>25</v>
      </c>
      <c r="H4840" s="4">
        <v>50</v>
      </c>
      <c r="I4840" s="3">
        <v>0.1</v>
      </c>
      <c r="J4840" t="s">
        <v>74</v>
      </c>
      <c r="K4840" t="s">
        <v>59</v>
      </c>
      <c r="L4840" t="s">
        <v>34</v>
      </c>
      <c r="M4840" s="4">
        <f>+TablaVentas[[#This Row],[Cantidad]]*TablaVentas[[#This Row],[Precio_unitario]]*(1-TablaVentas[[#This Row],[Descuento]])</f>
        <v>1125</v>
      </c>
    </row>
    <row r="4841" spans="1:13" x14ac:dyDescent="0.25">
      <c r="A4841" t="s">
        <v>4911</v>
      </c>
      <c r="B4841">
        <v>45766</v>
      </c>
      <c r="C4841" t="s">
        <v>46</v>
      </c>
      <c r="D4841" t="s">
        <v>66</v>
      </c>
      <c r="E4841" t="s">
        <v>20</v>
      </c>
      <c r="F4841" t="s">
        <v>21</v>
      </c>
      <c r="G4841">
        <v>16</v>
      </c>
      <c r="H4841" s="4">
        <v>800</v>
      </c>
      <c r="I4841" s="3">
        <v>0.2</v>
      </c>
      <c r="J4841" t="s">
        <v>74</v>
      </c>
      <c r="K4841" t="s">
        <v>61</v>
      </c>
      <c r="L4841" t="s">
        <v>56</v>
      </c>
      <c r="M4841" s="4">
        <f>+TablaVentas[[#This Row],[Cantidad]]*TablaVentas[[#This Row],[Precio_unitario]]*(1-TablaVentas[[#This Row],[Descuento]])</f>
        <v>10240</v>
      </c>
    </row>
    <row r="4842" spans="1:13" x14ac:dyDescent="0.25">
      <c r="A4842" t="s">
        <v>4912</v>
      </c>
      <c r="B4842">
        <v>45775</v>
      </c>
      <c r="C4842" t="s">
        <v>45</v>
      </c>
      <c r="D4842" t="s">
        <v>66</v>
      </c>
      <c r="E4842" t="s">
        <v>20</v>
      </c>
      <c r="F4842" t="s">
        <v>21</v>
      </c>
      <c r="G4842">
        <v>38</v>
      </c>
      <c r="H4842" s="4">
        <v>800</v>
      </c>
      <c r="I4842" s="3">
        <v>0.2</v>
      </c>
      <c r="J4842" t="s">
        <v>74</v>
      </c>
      <c r="K4842" t="s">
        <v>58</v>
      </c>
      <c r="L4842" t="s">
        <v>30</v>
      </c>
      <c r="M4842" s="4">
        <f>+TablaVentas[[#This Row],[Cantidad]]*TablaVentas[[#This Row],[Precio_unitario]]*(1-TablaVentas[[#This Row],[Descuento]])</f>
        <v>24320</v>
      </c>
    </row>
    <row r="4843" spans="1:13" x14ac:dyDescent="0.25">
      <c r="A4843" t="s">
        <v>4913</v>
      </c>
      <c r="B4843">
        <v>45707</v>
      </c>
      <c r="C4843" t="s">
        <v>47</v>
      </c>
      <c r="D4843" t="s">
        <v>63</v>
      </c>
      <c r="E4843" t="s">
        <v>15</v>
      </c>
      <c r="F4843" t="s">
        <v>16</v>
      </c>
      <c r="G4843">
        <v>10</v>
      </c>
      <c r="H4843" s="4">
        <v>50</v>
      </c>
      <c r="I4843" s="3">
        <v>0.1</v>
      </c>
      <c r="J4843" t="s">
        <v>70</v>
      </c>
      <c r="K4843" t="s">
        <v>62</v>
      </c>
      <c r="L4843" t="s">
        <v>57</v>
      </c>
      <c r="M4843" s="4">
        <f>+TablaVentas[[#This Row],[Cantidad]]*TablaVentas[[#This Row],[Precio_unitario]]*(1-TablaVentas[[#This Row],[Descuento]])</f>
        <v>450</v>
      </c>
    </row>
    <row r="4844" spans="1:13" x14ac:dyDescent="0.25">
      <c r="A4844" t="s">
        <v>4914</v>
      </c>
      <c r="B4844">
        <v>45720</v>
      </c>
      <c r="C4844" t="s">
        <v>47</v>
      </c>
      <c r="D4844" t="s">
        <v>64</v>
      </c>
      <c r="E4844" t="s">
        <v>17</v>
      </c>
      <c r="F4844" t="s">
        <v>18</v>
      </c>
      <c r="G4844">
        <v>8</v>
      </c>
      <c r="H4844" s="4">
        <v>1200</v>
      </c>
      <c r="I4844" s="3">
        <v>0.3</v>
      </c>
      <c r="J4844" t="s">
        <v>72</v>
      </c>
      <c r="K4844" t="s">
        <v>62</v>
      </c>
      <c r="L4844" t="s">
        <v>57</v>
      </c>
      <c r="M4844" s="4">
        <f>+TablaVentas[[#This Row],[Cantidad]]*TablaVentas[[#This Row],[Precio_unitario]]*(1-TablaVentas[[#This Row],[Descuento]])</f>
        <v>6720</v>
      </c>
    </row>
    <row r="4845" spans="1:13" x14ac:dyDescent="0.25">
      <c r="A4845" t="s">
        <v>4915</v>
      </c>
      <c r="B4845">
        <v>45733</v>
      </c>
      <c r="C4845" t="s">
        <v>46</v>
      </c>
      <c r="D4845" t="s">
        <v>64</v>
      </c>
      <c r="E4845" t="s">
        <v>17</v>
      </c>
      <c r="F4845" t="s">
        <v>18</v>
      </c>
      <c r="G4845">
        <v>30</v>
      </c>
      <c r="H4845" s="4">
        <v>1200</v>
      </c>
      <c r="I4845" s="3">
        <v>0.3</v>
      </c>
      <c r="J4845" t="s">
        <v>74</v>
      </c>
      <c r="K4845" t="s">
        <v>59</v>
      </c>
      <c r="L4845" t="s">
        <v>34</v>
      </c>
      <c r="M4845" s="4">
        <f>+TablaVentas[[#This Row],[Cantidad]]*TablaVentas[[#This Row],[Precio_unitario]]*(1-TablaVentas[[#This Row],[Descuento]])</f>
        <v>25200</v>
      </c>
    </row>
    <row r="4846" spans="1:13" x14ac:dyDescent="0.25">
      <c r="A4846" t="s">
        <v>4916</v>
      </c>
      <c r="B4846">
        <v>45975</v>
      </c>
      <c r="C4846" t="s">
        <v>48</v>
      </c>
      <c r="D4846" t="s">
        <v>64</v>
      </c>
      <c r="E4846" t="s">
        <v>17</v>
      </c>
      <c r="F4846" t="s">
        <v>18</v>
      </c>
      <c r="G4846">
        <v>29</v>
      </c>
      <c r="H4846" s="4">
        <v>1200</v>
      </c>
      <c r="I4846" s="3">
        <v>0.3</v>
      </c>
      <c r="J4846" t="s">
        <v>72</v>
      </c>
      <c r="K4846" t="s">
        <v>61</v>
      </c>
      <c r="L4846" t="s">
        <v>56</v>
      </c>
      <c r="M4846" s="4">
        <f>+TablaVentas[[#This Row],[Cantidad]]*TablaVentas[[#This Row],[Precio_unitario]]*(1-TablaVentas[[#This Row],[Descuento]])</f>
        <v>24360</v>
      </c>
    </row>
    <row r="4847" spans="1:13" x14ac:dyDescent="0.25">
      <c r="A4847" t="s">
        <v>4917</v>
      </c>
      <c r="B4847">
        <v>45853</v>
      </c>
      <c r="C4847" t="s">
        <v>46</v>
      </c>
      <c r="D4847" t="s">
        <v>63</v>
      </c>
      <c r="E4847" t="s">
        <v>15</v>
      </c>
      <c r="F4847" t="s">
        <v>16</v>
      </c>
      <c r="G4847">
        <v>9</v>
      </c>
      <c r="H4847" s="4">
        <v>50</v>
      </c>
      <c r="I4847" s="3">
        <v>0.1</v>
      </c>
      <c r="J4847" t="s">
        <v>70</v>
      </c>
      <c r="K4847" t="s">
        <v>62</v>
      </c>
      <c r="L4847" t="s">
        <v>57</v>
      </c>
      <c r="M4847" s="4">
        <f>+TablaVentas[[#This Row],[Cantidad]]*TablaVentas[[#This Row],[Precio_unitario]]*(1-TablaVentas[[#This Row],[Descuento]])</f>
        <v>405</v>
      </c>
    </row>
    <row r="4848" spans="1:13" x14ac:dyDescent="0.25">
      <c r="A4848" t="s">
        <v>4918</v>
      </c>
      <c r="B4848">
        <v>45923</v>
      </c>
      <c r="C4848" t="s">
        <v>45</v>
      </c>
      <c r="D4848" t="s">
        <v>66</v>
      </c>
      <c r="E4848" t="s">
        <v>20</v>
      </c>
      <c r="F4848" t="s">
        <v>21</v>
      </c>
      <c r="G4848">
        <v>42</v>
      </c>
      <c r="H4848" s="4">
        <v>800</v>
      </c>
      <c r="I4848" s="3">
        <v>0.2</v>
      </c>
      <c r="J4848" t="s">
        <v>74</v>
      </c>
      <c r="K4848" t="s">
        <v>61</v>
      </c>
      <c r="L4848" t="s">
        <v>56</v>
      </c>
      <c r="M4848" s="4">
        <f>+TablaVentas[[#This Row],[Cantidad]]*TablaVentas[[#This Row],[Precio_unitario]]*(1-TablaVentas[[#This Row],[Descuento]])</f>
        <v>26880</v>
      </c>
    </row>
    <row r="4849" spans="1:13" x14ac:dyDescent="0.25">
      <c r="A4849" t="s">
        <v>4919</v>
      </c>
      <c r="B4849">
        <v>45946</v>
      </c>
      <c r="C4849" t="s">
        <v>45</v>
      </c>
      <c r="D4849" t="s">
        <v>65</v>
      </c>
      <c r="E4849" t="s">
        <v>19</v>
      </c>
      <c r="F4849" t="s">
        <v>16</v>
      </c>
      <c r="G4849">
        <v>39</v>
      </c>
      <c r="H4849" s="4">
        <v>200</v>
      </c>
      <c r="I4849" s="3">
        <v>0.1</v>
      </c>
      <c r="J4849" t="s">
        <v>74</v>
      </c>
      <c r="K4849" t="s">
        <v>62</v>
      </c>
      <c r="L4849" t="s">
        <v>57</v>
      </c>
      <c r="M4849" s="4">
        <f>+TablaVentas[[#This Row],[Cantidad]]*TablaVentas[[#This Row],[Precio_unitario]]*(1-TablaVentas[[#This Row],[Descuento]])</f>
        <v>7020</v>
      </c>
    </row>
    <row r="4850" spans="1:13" x14ac:dyDescent="0.25">
      <c r="A4850" t="s">
        <v>4920</v>
      </c>
      <c r="B4850">
        <v>45922</v>
      </c>
      <c r="C4850" t="s">
        <v>45</v>
      </c>
      <c r="D4850" t="s">
        <v>63</v>
      </c>
      <c r="E4850" t="s">
        <v>15</v>
      </c>
      <c r="F4850" t="s">
        <v>16</v>
      </c>
      <c r="G4850">
        <v>21</v>
      </c>
      <c r="H4850" s="4">
        <v>50</v>
      </c>
      <c r="I4850" s="3">
        <v>0.1</v>
      </c>
      <c r="J4850" t="s">
        <v>74</v>
      </c>
      <c r="K4850" t="s">
        <v>59</v>
      </c>
      <c r="L4850" t="s">
        <v>34</v>
      </c>
      <c r="M4850" s="4">
        <f>+TablaVentas[[#This Row],[Cantidad]]*TablaVentas[[#This Row],[Precio_unitario]]*(1-TablaVentas[[#This Row],[Descuento]])</f>
        <v>945</v>
      </c>
    </row>
    <row r="4851" spans="1:13" x14ac:dyDescent="0.25">
      <c r="A4851" t="s">
        <v>4921</v>
      </c>
      <c r="B4851">
        <v>45760</v>
      </c>
      <c r="C4851" t="s">
        <v>48</v>
      </c>
      <c r="D4851" t="s">
        <v>66</v>
      </c>
      <c r="E4851" t="s">
        <v>20</v>
      </c>
      <c r="F4851" t="s">
        <v>21</v>
      </c>
      <c r="G4851">
        <v>29</v>
      </c>
      <c r="H4851" s="4">
        <v>800</v>
      </c>
      <c r="I4851" s="3">
        <v>0.2</v>
      </c>
      <c r="J4851" t="s">
        <v>74</v>
      </c>
      <c r="K4851" t="s">
        <v>59</v>
      </c>
      <c r="L4851" t="s">
        <v>34</v>
      </c>
      <c r="M4851" s="4">
        <f>+TablaVentas[[#This Row],[Cantidad]]*TablaVentas[[#This Row],[Precio_unitario]]*(1-TablaVentas[[#This Row],[Descuento]])</f>
        <v>18560</v>
      </c>
    </row>
    <row r="4852" spans="1:13" x14ac:dyDescent="0.25">
      <c r="A4852" t="s">
        <v>4922</v>
      </c>
      <c r="B4852">
        <v>46012</v>
      </c>
      <c r="C4852" t="s">
        <v>48</v>
      </c>
      <c r="D4852" t="s">
        <v>65</v>
      </c>
      <c r="E4852" t="s">
        <v>19</v>
      </c>
      <c r="F4852" t="s">
        <v>16</v>
      </c>
      <c r="G4852">
        <v>42</v>
      </c>
      <c r="H4852" s="4">
        <v>200</v>
      </c>
      <c r="I4852" s="3">
        <v>0.1</v>
      </c>
      <c r="J4852" t="s">
        <v>74</v>
      </c>
      <c r="K4852" t="s">
        <v>60</v>
      </c>
      <c r="L4852" t="s">
        <v>37</v>
      </c>
      <c r="M4852" s="4">
        <f>+TablaVentas[[#This Row],[Cantidad]]*TablaVentas[[#This Row],[Precio_unitario]]*(1-TablaVentas[[#This Row],[Descuento]])</f>
        <v>7560</v>
      </c>
    </row>
    <row r="4853" spans="1:13" x14ac:dyDescent="0.25">
      <c r="A4853" t="s">
        <v>4923</v>
      </c>
      <c r="B4853">
        <v>45723</v>
      </c>
      <c r="C4853" t="s">
        <v>47</v>
      </c>
      <c r="D4853" t="s">
        <v>65</v>
      </c>
      <c r="E4853" t="s">
        <v>19</v>
      </c>
      <c r="F4853" t="s">
        <v>16</v>
      </c>
      <c r="G4853">
        <v>10</v>
      </c>
      <c r="H4853" s="4">
        <v>200</v>
      </c>
      <c r="I4853" s="3">
        <v>0.1</v>
      </c>
      <c r="J4853" t="s">
        <v>70</v>
      </c>
      <c r="K4853" t="s">
        <v>60</v>
      </c>
      <c r="L4853" t="s">
        <v>37</v>
      </c>
      <c r="M4853" s="4">
        <f>+TablaVentas[[#This Row],[Cantidad]]*TablaVentas[[#This Row],[Precio_unitario]]*(1-TablaVentas[[#This Row],[Descuento]])</f>
        <v>1800</v>
      </c>
    </row>
    <row r="4854" spans="1:13" x14ac:dyDescent="0.25">
      <c r="A4854" t="s">
        <v>4924</v>
      </c>
      <c r="B4854">
        <v>45723</v>
      </c>
      <c r="C4854" t="s">
        <v>46</v>
      </c>
      <c r="D4854" t="s">
        <v>65</v>
      </c>
      <c r="E4854" t="s">
        <v>19</v>
      </c>
      <c r="F4854" t="s">
        <v>16</v>
      </c>
      <c r="G4854">
        <v>28</v>
      </c>
      <c r="H4854" s="4">
        <v>200</v>
      </c>
      <c r="I4854" s="3">
        <v>0.1</v>
      </c>
      <c r="J4854" t="s">
        <v>70</v>
      </c>
      <c r="K4854" t="s">
        <v>59</v>
      </c>
      <c r="L4854" t="s">
        <v>34</v>
      </c>
      <c r="M4854" s="4">
        <f>+TablaVentas[[#This Row],[Cantidad]]*TablaVentas[[#This Row],[Precio_unitario]]*(1-TablaVentas[[#This Row],[Descuento]])</f>
        <v>5040</v>
      </c>
    </row>
    <row r="4855" spans="1:13" x14ac:dyDescent="0.25">
      <c r="A4855" t="s">
        <v>4925</v>
      </c>
      <c r="B4855">
        <v>46003</v>
      </c>
      <c r="C4855" t="s">
        <v>47</v>
      </c>
      <c r="D4855" t="s">
        <v>63</v>
      </c>
      <c r="E4855" t="s">
        <v>15</v>
      </c>
      <c r="F4855" t="s">
        <v>16</v>
      </c>
      <c r="G4855">
        <v>31</v>
      </c>
      <c r="H4855" s="4">
        <v>50</v>
      </c>
      <c r="I4855" s="3">
        <v>0.1</v>
      </c>
      <c r="J4855" t="s">
        <v>74</v>
      </c>
      <c r="K4855" t="s">
        <v>58</v>
      </c>
      <c r="L4855" t="s">
        <v>30</v>
      </c>
      <c r="M4855" s="4">
        <f>+TablaVentas[[#This Row],[Cantidad]]*TablaVentas[[#This Row],[Precio_unitario]]*(1-TablaVentas[[#This Row],[Descuento]])</f>
        <v>1395</v>
      </c>
    </row>
    <row r="4856" spans="1:13" x14ac:dyDescent="0.25">
      <c r="A4856" t="s">
        <v>4926</v>
      </c>
      <c r="B4856">
        <v>45786</v>
      </c>
      <c r="C4856" t="s">
        <v>48</v>
      </c>
      <c r="D4856" t="s">
        <v>65</v>
      </c>
      <c r="E4856" t="s">
        <v>19</v>
      </c>
      <c r="F4856" t="s">
        <v>16</v>
      </c>
      <c r="G4856">
        <v>32</v>
      </c>
      <c r="H4856" s="4">
        <v>200</v>
      </c>
      <c r="I4856" s="3">
        <v>0.1</v>
      </c>
      <c r="J4856" t="s">
        <v>72</v>
      </c>
      <c r="K4856" t="s">
        <v>59</v>
      </c>
      <c r="L4856" t="s">
        <v>34</v>
      </c>
      <c r="M4856" s="4">
        <f>+TablaVentas[[#This Row],[Cantidad]]*TablaVentas[[#This Row],[Precio_unitario]]*(1-TablaVentas[[#This Row],[Descuento]])</f>
        <v>5760</v>
      </c>
    </row>
    <row r="4857" spans="1:13" x14ac:dyDescent="0.25">
      <c r="A4857" t="s">
        <v>4927</v>
      </c>
      <c r="B4857">
        <v>46011</v>
      </c>
      <c r="C4857" t="s">
        <v>48</v>
      </c>
      <c r="D4857" t="s">
        <v>66</v>
      </c>
      <c r="E4857" t="s">
        <v>20</v>
      </c>
      <c r="F4857" t="s">
        <v>21</v>
      </c>
      <c r="G4857">
        <v>25</v>
      </c>
      <c r="H4857" s="4">
        <v>800</v>
      </c>
      <c r="I4857" s="3">
        <v>0.2</v>
      </c>
      <c r="J4857" t="s">
        <v>74</v>
      </c>
      <c r="K4857" t="s">
        <v>59</v>
      </c>
      <c r="L4857" t="s">
        <v>34</v>
      </c>
      <c r="M4857" s="4">
        <f>+TablaVentas[[#This Row],[Cantidad]]*TablaVentas[[#This Row],[Precio_unitario]]*(1-TablaVentas[[#This Row],[Descuento]])</f>
        <v>16000</v>
      </c>
    </row>
    <row r="4858" spans="1:13" x14ac:dyDescent="0.25">
      <c r="A4858" t="s">
        <v>4928</v>
      </c>
      <c r="B4858">
        <v>45675</v>
      </c>
      <c r="C4858" t="s">
        <v>45</v>
      </c>
      <c r="D4858" t="s">
        <v>65</v>
      </c>
      <c r="E4858" t="s">
        <v>19</v>
      </c>
      <c r="F4858" t="s">
        <v>16</v>
      </c>
      <c r="G4858">
        <v>44</v>
      </c>
      <c r="H4858" s="4">
        <v>200</v>
      </c>
      <c r="I4858" s="3">
        <v>0.1</v>
      </c>
      <c r="J4858" t="s">
        <v>74</v>
      </c>
      <c r="K4858" t="s">
        <v>59</v>
      </c>
      <c r="L4858" t="s">
        <v>34</v>
      </c>
      <c r="M4858" s="4">
        <f>+TablaVentas[[#This Row],[Cantidad]]*TablaVentas[[#This Row],[Precio_unitario]]*(1-TablaVentas[[#This Row],[Descuento]])</f>
        <v>7920</v>
      </c>
    </row>
    <row r="4859" spans="1:13" x14ac:dyDescent="0.25">
      <c r="A4859" t="s">
        <v>4929</v>
      </c>
      <c r="B4859">
        <v>45730</v>
      </c>
      <c r="C4859" t="s">
        <v>47</v>
      </c>
      <c r="D4859" t="s">
        <v>66</v>
      </c>
      <c r="E4859" t="s">
        <v>20</v>
      </c>
      <c r="F4859" t="s">
        <v>21</v>
      </c>
      <c r="G4859">
        <v>13</v>
      </c>
      <c r="H4859" s="4">
        <v>800</v>
      </c>
      <c r="I4859" s="3">
        <v>0.2</v>
      </c>
      <c r="J4859" t="s">
        <v>74</v>
      </c>
      <c r="K4859" t="s">
        <v>59</v>
      </c>
      <c r="L4859" t="s">
        <v>34</v>
      </c>
      <c r="M4859" s="4">
        <f>+TablaVentas[[#This Row],[Cantidad]]*TablaVentas[[#This Row],[Precio_unitario]]*(1-TablaVentas[[#This Row],[Descuento]])</f>
        <v>8320</v>
      </c>
    </row>
    <row r="4860" spans="1:13" x14ac:dyDescent="0.25">
      <c r="A4860" t="s">
        <v>4930</v>
      </c>
      <c r="B4860">
        <v>45883</v>
      </c>
      <c r="C4860" t="s">
        <v>47</v>
      </c>
      <c r="D4860" t="s">
        <v>66</v>
      </c>
      <c r="E4860" t="s">
        <v>20</v>
      </c>
      <c r="F4860" t="s">
        <v>21</v>
      </c>
      <c r="G4860">
        <v>10</v>
      </c>
      <c r="H4860" s="4">
        <v>800</v>
      </c>
      <c r="I4860" s="3">
        <v>0.2</v>
      </c>
      <c r="J4860" t="s">
        <v>72</v>
      </c>
      <c r="K4860" t="s">
        <v>62</v>
      </c>
      <c r="L4860" t="s">
        <v>57</v>
      </c>
      <c r="M4860" s="4">
        <f>+TablaVentas[[#This Row],[Cantidad]]*TablaVentas[[#This Row],[Precio_unitario]]*(1-TablaVentas[[#This Row],[Descuento]])</f>
        <v>6400</v>
      </c>
    </row>
    <row r="4861" spans="1:13" x14ac:dyDescent="0.25">
      <c r="A4861" t="s">
        <v>4931</v>
      </c>
      <c r="B4861">
        <v>45677</v>
      </c>
      <c r="C4861" t="s">
        <v>45</v>
      </c>
      <c r="D4861" t="s">
        <v>64</v>
      </c>
      <c r="E4861" t="s">
        <v>17</v>
      </c>
      <c r="F4861" t="s">
        <v>18</v>
      </c>
      <c r="G4861">
        <v>32</v>
      </c>
      <c r="H4861" s="4">
        <v>1200</v>
      </c>
      <c r="I4861" s="3">
        <v>0.3</v>
      </c>
      <c r="J4861" t="s">
        <v>70</v>
      </c>
      <c r="K4861" t="s">
        <v>61</v>
      </c>
      <c r="L4861" t="s">
        <v>56</v>
      </c>
      <c r="M4861" s="4">
        <f>+TablaVentas[[#This Row],[Cantidad]]*TablaVentas[[#This Row],[Precio_unitario]]*(1-TablaVentas[[#This Row],[Descuento]])</f>
        <v>26880</v>
      </c>
    </row>
    <row r="4862" spans="1:13" x14ac:dyDescent="0.25">
      <c r="A4862" t="s">
        <v>4932</v>
      </c>
      <c r="B4862">
        <v>45764</v>
      </c>
      <c r="C4862" t="s">
        <v>47</v>
      </c>
      <c r="D4862" t="s">
        <v>63</v>
      </c>
      <c r="E4862" t="s">
        <v>15</v>
      </c>
      <c r="F4862" t="s">
        <v>16</v>
      </c>
      <c r="G4862">
        <v>16</v>
      </c>
      <c r="H4862" s="4">
        <v>50</v>
      </c>
      <c r="I4862" s="3">
        <v>0.1</v>
      </c>
      <c r="J4862" t="s">
        <v>70</v>
      </c>
      <c r="K4862" t="s">
        <v>60</v>
      </c>
      <c r="L4862" t="s">
        <v>37</v>
      </c>
      <c r="M4862" s="4">
        <f>+TablaVentas[[#This Row],[Cantidad]]*TablaVentas[[#This Row],[Precio_unitario]]*(1-TablaVentas[[#This Row],[Descuento]])</f>
        <v>720</v>
      </c>
    </row>
    <row r="4863" spans="1:13" x14ac:dyDescent="0.25">
      <c r="A4863" t="s">
        <v>4933</v>
      </c>
      <c r="B4863">
        <v>45864</v>
      </c>
      <c r="C4863" t="s">
        <v>46</v>
      </c>
      <c r="D4863" t="s">
        <v>63</v>
      </c>
      <c r="E4863" t="s">
        <v>15</v>
      </c>
      <c r="F4863" t="s">
        <v>16</v>
      </c>
      <c r="G4863">
        <v>11</v>
      </c>
      <c r="H4863" s="4">
        <v>50</v>
      </c>
      <c r="I4863" s="3">
        <v>0.1</v>
      </c>
      <c r="J4863" t="s">
        <v>74</v>
      </c>
      <c r="K4863" t="s">
        <v>61</v>
      </c>
      <c r="L4863" t="s">
        <v>56</v>
      </c>
      <c r="M4863" s="4">
        <f>+TablaVentas[[#This Row],[Cantidad]]*TablaVentas[[#This Row],[Precio_unitario]]*(1-TablaVentas[[#This Row],[Descuento]])</f>
        <v>495</v>
      </c>
    </row>
    <row r="4864" spans="1:13" x14ac:dyDescent="0.25">
      <c r="A4864" t="s">
        <v>4934</v>
      </c>
      <c r="B4864">
        <v>45909</v>
      </c>
      <c r="C4864" t="s">
        <v>46</v>
      </c>
      <c r="D4864" t="s">
        <v>65</v>
      </c>
      <c r="E4864" t="s">
        <v>19</v>
      </c>
      <c r="F4864" t="s">
        <v>16</v>
      </c>
      <c r="G4864">
        <v>32</v>
      </c>
      <c r="H4864" s="4">
        <v>200</v>
      </c>
      <c r="I4864" s="3">
        <v>0.1</v>
      </c>
      <c r="J4864" t="s">
        <v>70</v>
      </c>
      <c r="K4864" t="s">
        <v>62</v>
      </c>
      <c r="L4864" t="s">
        <v>57</v>
      </c>
      <c r="M4864" s="4">
        <f>+TablaVentas[[#This Row],[Cantidad]]*TablaVentas[[#This Row],[Precio_unitario]]*(1-TablaVentas[[#This Row],[Descuento]])</f>
        <v>5760</v>
      </c>
    </row>
    <row r="4865" spans="1:13" x14ac:dyDescent="0.25">
      <c r="A4865" t="s">
        <v>4935</v>
      </c>
      <c r="B4865">
        <v>45951</v>
      </c>
      <c r="C4865" t="s">
        <v>47</v>
      </c>
      <c r="D4865" t="s">
        <v>64</v>
      </c>
      <c r="E4865" t="s">
        <v>17</v>
      </c>
      <c r="F4865" t="s">
        <v>18</v>
      </c>
      <c r="G4865">
        <v>39</v>
      </c>
      <c r="H4865" s="4">
        <v>1200</v>
      </c>
      <c r="I4865" s="3">
        <v>0.3</v>
      </c>
      <c r="J4865" t="s">
        <v>74</v>
      </c>
      <c r="K4865" t="s">
        <v>59</v>
      </c>
      <c r="L4865" t="s">
        <v>34</v>
      </c>
      <c r="M4865" s="4">
        <f>+TablaVentas[[#This Row],[Cantidad]]*TablaVentas[[#This Row],[Precio_unitario]]*(1-TablaVentas[[#This Row],[Descuento]])</f>
        <v>32759.999999999996</v>
      </c>
    </row>
    <row r="4866" spans="1:13" x14ac:dyDescent="0.25">
      <c r="A4866" t="s">
        <v>4936</v>
      </c>
      <c r="B4866">
        <v>45955</v>
      </c>
      <c r="C4866" t="s">
        <v>47</v>
      </c>
      <c r="D4866" t="s">
        <v>65</v>
      </c>
      <c r="E4866" t="s">
        <v>19</v>
      </c>
      <c r="F4866" t="s">
        <v>16</v>
      </c>
      <c r="G4866">
        <v>41</v>
      </c>
      <c r="H4866" s="4">
        <v>200</v>
      </c>
      <c r="I4866" s="3">
        <v>0.1</v>
      </c>
      <c r="J4866" t="s">
        <v>74</v>
      </c>
      <c r="K4866" t="s">
        <v>60</v>
      </c>
      <c r="L4866" t="s">
        <v>37</v>
      </c>
      <c r="M4866" s="4">
        <f>+TablaVentas[[#This Row],[Cantidad]]*TablaVentas[[#This Row],[Precio_unitario]]*(1-TablaVentas[[#This Row],[Descuento]])</f>
        <v>7380</v>
      </c>
    </row>
    <row r="4867" spans="1:13" x14ac:dyDescent="0.25">
      <c r="A4867" t="s">
        <v>4937</v>
      </c>
      <c r="B4867">
        <v>45983</v>
      </c>
      <c r="C4867" t="s">
        <v>47</v>
      </c>
      <c r="D4867" t="s">
        <v>64</v>
      </c>
      <c r="E4867" t="s">
        <v>17</v>
      </c>
      <c r="F4867" t="s">
        <v>18</v>
      </c>
      <c r="G4867">
        <v>34</v>
      </c>
      <c r="H4867" s="4">
        <v>1200</v>
      </c>
      <c r="I4867" s="3">
        <v>0.3</v>
      </c>
      <c r="J4867" t="s">
        <v>70</v>
      </c>
      <c r="K4867" t="s">
        <v>59</v>
      </c>
      <c r="L4867" t="s">
        <v>34</v>
      </c>
      <c r="M4867" s="4">
        <f>+TablaVentas[[#This Row],[Cantidad]]*TablaVentas[[#This Row],[Precio_unitario]]*(1-TablaVentas[[#This Row],[Descuento]])</f>
        <v>28560</v>
      </c>
    </row>
    <row r="4868" spans="1:13" x14ac:dyDescent="0.25">
      <c r="A4868" t="s">
        <v>4938</v>
      </c>
      <c r="B4868">
        <v>45747</v>
      </c>
      <c r="C4868" t="s">
        <v>48</v>
      </c>
      <c r="D4868" t="s">
        <v>64</v>
      </c>
      <c r="E4868" t="s">
        <v>17</v>
      </c>
      <c r="F4868" t="s">
        <v>18</v>
      </c>
      <c r="G4868">
        <v>39</v>
      </c>
      <c r="H4868" s="4">
        <v>1200</v>
      </c>
      <c r="I4868" s="3">
        <v>0.3</v>
      </c>
      <c r="J4868" t="s">
        <v>70</v>
      </c>
      <c r="K4868" t="s">
        <v>61</v>
      </c>
      <c r="L4868" t="s">
        <v>56</v>
      </c>
      <c r="M4868" s="4">
        <f>+TablaVentas[[#This Row],[Cantidad]]*TablaVentas[[#This Row],[Precio_unitario]]*(1-TablaVentas[[#This Row],[Descuento]])</f>
        <v>32759.999999999996</v>
      </c>
    </row>
    <row r="4869" spans="1:13" x14ac:dyDescent="0.25">
      <c r="A4869" t="s">
        <v>4939</v>
      </c>
      <c r="B4869">
        <v>45978</v>
      </c>
      <c r="C4869" t="s">
        <v>47</v>
      </c>
      <c r="D4869" t="s">
        <v>64</v>
      </c>
      <c r="E4869" t="s">
        <v>17</v>
      </c>
      <c r="F4869" t="s">
        <v>18</v>
      </c>
      <c r="G4869">
        <v>41</v>
      </c>
      <c r="H4869" s="4">
        <v>1200</v>
      </c>
      <c r="I4869" s="3">
        <v>0.3</v>
      </c>
      <c r="J4869" t="s">
        <v>74</v>
      </c>
      <c r="K4869" t="s">
        <v>59</v>
      </c>
      <c r="L4869" t="s">
        <v>34</v>
      </c>
      <c r="M4869" s="4">
        <f>+TablaVentas[[#This Row],[Cantidad]]*TablaVentas[[#This Row],[Precio_unitario]]*(1-TablaVentas[[#This Row],[Descuento]])</f>
        <v>34440</v>
      </c>
    </row>
    <row r="4870" spans="1:13" x14ac:dyDescent="0.25">
      <c r="A4870" t="s">
        <v>4940</v>
      </c>
      <c r="B4870">
        <v>45998</v>
      </c>
      <c r="C4870" t="s">
        <v>47</v>
      </c>
      <c r="D4870" t="s">
        <v>66</v>
      </c>
      <c r="E4870" t="s">
        <v>20</v>
      </c>
      <c r="F4870" t="s">
        <v>21</v>
      </c>
      <c r="G4870">
        <v>20</v>
      </c>
      <c r="H4870" s="4">
        <v>800</v>
      </c>
      <c r="I4870" s="3">
        <v>0.2</v>
      </c>
      <c r="J4870" t="s">
        <v>72</v>
      </c>
      <c r="K4870" t="s">
        <v>58</v>
      </c>
      <c r="L4870" t="s">
        <v>30</v>
      </c>
      <c r="M4870" s="4">
        <f>+TablaVentas[[#This Row],[Cantidad]]*TablaVentas[[#This Row],[Precio_unitario]]*(1-TablaVentas[[#This Row],[Descuento]])</f>
        <v>12800</v>
      </c>
    </row>
    <row r="4871" spans="1:13" x14ac:dyDescent="0.25">
      <c r="A4871" t="s">
        <v>4941</v>
      </c>
      <c r="B4871">
        <v>45851</v>
      </c>
      <c r="C4871" t="s">
        <v>47</v>
      </c>
      <c r="D4871" t="s">
        <v>65</v>
      </c>
      <c r="E4871" t="s">
        <v>19</v>
      </c>
      <c r="F4871" t="s">
        <v>16</v>
      </c>
      <c r="G4871">
        <v>23</v>
      </c>
      <c r="H4871" s="4">
        <v>200</v>
      </c>
      <c r="I4871" s="3">
        <v>0.1</v>
      </c>
      <c r="J4871" t="s">
        <v>70</v>
      </c>
      <c r="K4871" t="s">
        <v>58</v>
      </c>
      <c r="L4871" t="s">
        <v>30</v>
      </c>
      <c r="M4871" s="4">
        <f>+TablaVentas[[#This Row],[Cantidad]]*TablaVentas[[#This Row],[Precio_unitario]]*(1-TablaVentas[[#This Row],[Descuento]])</f>
        <v>4140</v>
      </c>
    </row>
    <row r="4872" spans="1:13" x14ac:dyDescent="0.25">
      <c r="A4872" t="s">
        <v>4942</v>
      </c>
      <c r="B4872">
        <v>45709</v>
      </c>
      <c r="C4872" t="s">
        <v>46</v>
      </c>
      <c r="D4872" t="s">
        <v>66</v>
      </c>
      <c r="E4872" t="s">
        <v>20</v>
      </c>
      <c r="F4872" t="s">
        <v>21</v>
      </c>
      <c r="G4872">
        <v>28</v>
      </c>
      <c r="H4872" s="4">
        <v>800</v>
      </c>
      <c r="I4872" s="3">
        <v>0.2</v>
      </c>
      <c r="J4872" t="s">
        <v>74</v>
      </c>
      <c r="K4872" t="s">
        <v>62</v>
      </c>
      <c r="L4872" t="s">
        <v>57</v>
      </c>
      <c r="M4872" s="4">
        <f>+TablaVentas[[#This Row],[Cantidad]]*TablaVentas[[#This Row],[Precio_unitario]]*(1-TablaVentas[[#This Row],[Descuento]])</f>
        <v>17920</v>
      </c>
    </row>
    <row r="4873" spans="1:13" x14ac:dyDescent="0.25">
      <c r="A4873" t="s">
        <v>4943</v>
      </c>
      <c r="B4873">
        <v>45685</v>
      </c>
      <c r="C4873" t="s">
        <v>45</v>
      </c>
      <c r="D4873" t="s">
        <v>63</v>
      </c>
      <c r="E4873" t="s">
        <v>15</v>
      </c>
      <c r="F4873" t="s">
        <v>16</v>
      </c>
      <c r="G4873">
        <v>34</v>
      </c>
      <c r="H4873" s="4">
        <v>50</v>
      </c>
      <c r="I4873" s="3">
        <v>0.1</v>
      </c>
      <c r="J4873" t="s">
        <v>72</v>
      </c>
      <c r="K4873" t="s">
        <v>62</v>
      </c>
      <c r="L4873" t="s">
        <v>57</v>
      </c>
      <c r="M4873" s="4">
        <f>+TablaVentas[[#This Row],[Cantidad]]*TablaVentas[[#This Row],[Precio_unitario]]*(1-TablaVentas[[#This Row],[Descuento]])</f>
        <v>1530</v>
      </c>
    </row>
    <row r="4874" spans="1:13" x14ac:dyDescent="0.25">
      <c r="A4874" t="s">
        <v>4944</v>
      </c>
      <c r="B4874">
        <v>46001</v>
      </c>
      <c r="C4874" t="s">
        <v>48</v>
      </c>
      <c r="D4874" t="s">
        <v>66</v>
      </c>
      <c r="E4874" t="s">
        <v>20</v>
      </c>
      <c r="F4874" t="s">
        <v>21</v>
      </c>
      <c r="G4874">
        <v>13</v>
      </c>
      <c r="H4874" s="4">
        <v>800</v>
      </c>
      <c r="I4874" s="3">
        <v>0.2</v>
      </c>
      <c r="J4874" t="s">
        <v>72</v>
      </c>
      <c r="K4874" t="s">
        <v>58</v>
      </c>
      <c r="L4874" t="s">
        <v>30</v>
      </c>
      <c r="M4874" s="4">
        <f>+TablaVentas[[#This Row],[Cantidad]]*TablaVentas[[#This Row],[Precio_unitario]]*(1-TablaVentas[[#This Row],[Descuento]])</f>
        <v>8320</v>
      </c>
    </row>
    <row r="4875" spans="1:13" x14ac:dyDescent="0.25">
      <c r="A4875" t="s">
        <v>4945</v>
      </c>
      <c r="B4875">
        <v>45851</v>
      </c>
      <c r="C4875" t="s">
        <v>45</v>
      </c>
      <c r="D4875" t="s">
        <v>63</v>
      </c>
      <c r="E4875" t="s">
        <v>15</v>
      </c>
      <c r="F4875" t="s">
        <v>16</v>
      </c>
      <c r="G4875">
        <v>31</v>
      </c>
      <c r="H4875" s="4">
        <v>50</v>
      </c>
      <c r="I4875" s="3">
        <v>0.1</v>
      </c>
      <c r="J4875" t="s">
        <v>70</v>
      </c>
      <c r="K4875" t="s">
        <v>61</v>
      </c>
      <c r="L4875" t="s">
        <v>56</v>
      </c>
      <c r="M4875" s="4">
        <f>+TablaVentas[[#This Row],[Cantidad]]*TablaVentas[[#This Row],[Precio_unitario]]*(1-TablaVentas[[#This Row],[Descuento]])</f>
        <v>1395</v>
      </c>
    </row>
    <row r="4876" spans="1:13" x14ac:dyDescent="0.25">
      <c r="A4876" t="s">
        <v>4946</v>
      </c>
      <c r="B4876">
        <v>45771</v>
      </c>
      <c r="C4876" t="s">
        <v>47</v>
      </c>
      <c r="D4876" t="s">
        <v>66</v>
      </c>
      <c r="E4876" t="s">
        <v>20</v>
      </c>
      <c r="F4876" t="s">
        <v>21</v>
      </c>
      <c r="G4876">
        <v>5</v>
      </c>
      <c r="H4876" s="4">
        <v>800</v>
      </c>
      <c r="I4876" s="3">
        <v>0.2</v>
      </c>
      <c r="J4876" t="s">
        <v>70</v>
      </c>
      <c r="K4876" t="s">
        <v>62</v>
      </c>
      <c r="L4876" t="s">
        <v>57</v>
      </c>
      <c r="M4876" s="4">
        <f>+TablaVentas[[#This Row],[Cantidad]]*TablaVentas[[#This Row],[Precio_unitario]]*(1-TablaVentas[[#This Row],[Descuento]])</f>
        <v>3200</v>
      </c>
    </row>
    <row r="4877" spans="1:13" x14ac:dyDescent="0.25">
      <c r="A4877" t="s">
        <v>4947</v>
      </c>
      <c r="B4877">
        <v>45971</v>
      </c>
      <c r="C4877" t="s">
        <v>46</v>
      </c>
      <c r="D4877" t="s">
        <v>66</v>
      </c>
      <c r="E4877" t="s">
        <v>20</v>
      </c>
      <c r="F4877" t="s">
        <v>21</v>
      </c>
      <c r="G4877">
        <v>44</v>
      </c>
      <c r="H4877" s="4">
        <v>800</v>
      </c>
      <c r="I4877" s="3">
        <v>0.2</v>
      </c>
      <c r="J4877" t="s">
        <v>72</v>
      </c>
      <c r="K4877" t="s">
        <v>60</v>
      </c>
      <c r="L4877" t="s">
        <v>37</v>
      </c>
      <c r="M4877" s="4">
        <f>+TablaVentas[[#This Row],[Cantidad]]*TablaVentas[[#This Row],[Precio_unitario]]*(1-TablaVentas[[#This Row],[Descuento]])</f>
        <v>28160</v>
      </c>
    </row>
    <row r="4878" spans="1:13" x14ac:dyDescent="0.25">
      <c r="A4878" t="s">
        <v>4948</v>
      </c>
      <c r="B4878">
        <v>45921</v>
      </c>
      <c r="C4878" t="s">
        <v>46</v>
      </c>
      <c r="D4878" t="s">
        <v>65</v>
      </c>
      <c r="E4878" t="s">
        <v>19</v>
      </c>
      <c r="F4878" t="s">
        <v>16</v>
      </c>
      <c r="G4878">
        <v>37</v>
      </c>
      <c r="H4878" s="4">
        <v>200</v>
      </c>
      <c r="I4878" s="3">
        <v>0.1</v>
      </c>
      <c r="J4878" t="s">
        <v>74</v>
      </c>
      <c r="K4878" t="s">
        <v>62</v>
      </c>
      <c r="L4878" t="s">
        <v>57</v>
      </c>
      <c r="M4878" s="4">
        <f>+TablaVentas[[#This Row],[Cantidad]]*TablaVentas[[#This Row],[Precio_unitario]]*(1-TablaVentas[[#This Row],[Descuento]])</f>
        <v>6660</v>
      </c>
    </row>
    <row r="4879" spans="1:13" x14ac:dyDescent="0.25">
      <c r="A4879" t="s">
        <v>4949</v>
      </c>
      <c r="B4879">
        <v>45709</v>
      </c>
      <c r="C4879" t="s">
        <v>45</v>
      </c>
      <c r="D4879" t="s">
        <v>63</v>
      </c>
      <c r="E4879" t="s">
        <v>15</v>
      </c>
      <c r="F4879" t="s">
        <v>16</v>
      </c>
      <c r="G4879">
        <v>34</v>
      </c>
      <c r="H4879" s="4">
        <v>50</v>
      </c>
      <c r="I4879" s="3">
        <v>0.1</v>
      </c>
      <c r="J4879" t="s">
        <v>74</v>
      </c>
      <c r="K4879" t="s">
        <v>60</v>
      </c>
      <c r="L4879" t="s">
        <v>37</v>
      </c>
      <c r="M4879" s="4">
        <f>+TablaVentas[[#This Row],[Cantidad]]*TablaVentas[[#This Row],[Precio_unitario]]*(1-TablaVentas[[#This Row],[Descuento]])</f>
        <v>1530</v>
      </c>
    </row>
    <row r="4880" spans="1:13" x14ac:dyDescent="0.25">
      <c r="A4880" t="s">
        <v>4950</v>
      </c>
      <c r="B4880">
        <v>45794</v>
      </c>
      <c r="C4880" t="s">
        <v>48</v>
      </c>
      <c r="D4880" t="s">
        <v>64</v>
      </c>
      <c r="E4880" t="s">
        <v>17</v>
      </c>
      <c r="F4880" t="s">
        <v>18</v>
      </c>
      <c r="G4880">
        <v>40</v>
      </c>
      <c r="H4880" s="4">
        <v>1200</v>
      </c>
      <c r="I4880" s="3">
        <v>0.3</v>
      </c>
      <c r="J4880" t="s">
        <v>74</v>
      </c>
      <c r="K4880" t="s">
        <v>62</v>
      </c>
      <c r="L4880" t="s">
        <v>57</v>
      </c>
      <c r="M4880" s="4">
        <f>+TablaVentas[[#This Row],[Cantidad]]*TablaVentas[[#This Row],[Precio_unitario]]*(1-TablaVentas[[#This Row],[Descuento]])</f>
        <v>33600</v>
      </c>
    </row>
    <row r="4881" spans="1:13" x14ac:dyDescent="0.25">
      <c r="A4881" t="s">
        <v>4951</v>
      </c>
      <c r="B4881">
        <v>45829</v>
      </c>
      <c r="C4881" t="s">
        <v>46</v>
      </c>
      <c r="D4881" t="s">
        <v>64</v>
      </c>
      <c r="E4881" t="s">
        <v>17</v>
      </c>
      <c r="F4881" t="s">
        <v>18</v>
      </c>
      <c r="G4881">
        <v>32</v>
      </c>
      <c r="H4881" s="4">
        <v>1200</v>
      </c>
      <c r="I4881" s="3">
        <v>0.3</v>
      </c>
      <c r="J4881" t="s">
        <v>74</v>
      </c>
      <c r="K4881" t="s">
        <v>59</v>
      </c>
      <c r="L4881" t="s">
        <v>34</v>
      </c>
      <c r="M4881" s="4">
        <f>+TablaVentas[[#This Row],[Cantidad]]*TablaVentas[[#This Row],[Precio_unitario]]*(1-TablaVentas[[#This Row],[Descuento]])</f>
        <v>26880</v>
      </c>
    </row>
    <row r="4882" spans="1:13" x14ac:dyDescent="0.25">
      <c r="A4882" t="s">
        <v>4952</v>
      </c>
      <c r="B4882">
        <v>45982</v>
      </c>
      <c r="C4882" t="s">
        <v>45</v>
      </c>
      <c r="D4882" t="s">
        <v>66</v>
      </c>
      <c r="E4882" t="s">
        <v>20</v>
      </c>
      <c r="F4882" t="s">
        <v>21</v>
      </c>
      <c r="G4882">
        <v>7</v>
      </c>
      <c r="H4882" s="4">
        <v>800</v>
      </c>
      <c r="I4882" s="3">
        <v>0.2</v>
      </c>
      <c r="J4882" t="s">
        <v>72</v>
      </c>
      <c r="K4882" t="s">
        <v>61</v>
      </c>
      <c r="L4882" t="s">
        <v>56</v>
      </c>
      <c r="M4882" s="4">
        <f>+TablaVentas[[#This Row],[Cantidad]]*TablaVentas[[#This Row],[Precio_unitario]]*(1-TablaVentas[[#This Row],[Descuento]])</f>
        <v>4480</v>
      </c>
    </row>
    <row r="4883" spans="1:13" x14ac:dyDescent="0.25">
      <c r="A4883" t="s">
        <v>4953</v>
      </c>
      <c r="B4883">
        <v>45784</v>
      </c>
      <c r="C4883" t="s">
        <v>46</v>
      </c>
      <c r="D4883" t="s">
        <v>66</v>
      </c>
      <c r="E4883" t="s">
        <v>20</v>
      </c>
      <c r="F4883" t="s">
        <v>21</v>
      </c>
      <c r="G4883">
        <v>11</v>
      </c>
      <c r="H4883" s="4">
        <v>800</v>
      </c>
      <c r="I4883" s="3">
        <v>0.2</v>
      </c>
      <c r="J4883" t="s">
        <v>72</v>
      </c>
      <c r="K4883" t="s">
        <v>62</v>
      </c>
      <c r="L4883" t="s">
        <v>57</v>
      </c>
      <c r="M4883" s="4">
        <f>+TablaVentas[[#This Row],[Cantidad]]*TablaVentas[[#This Row],[Precio_unitario]]*(1-TablaVentas[[#This Row],[Descuento]])</f>
        <v>7040</v>
      </c>
    </row>
    <row r="4884" spans="1:13" x14ac:dyDescent="0.25">
      <c r="A4884" t="s">
        <v>4954</v>
      </c>
      <c r="B4884">
        <v>45893</v>
      </c>
      <c r="C4884" t="s">
        <v>46</v>
      </c>
      <c r="D4884" t="s">
        <v>66</v>
      </c>
      <c r="E4884" t="s">
        <v>20</v>
      </c>
      <c r="F4884" t="s">
        <v>21</v>
      </c>
      <c r="G4884">
        <v>42</v>
      </c>
      <c r="H4884" s="4">
        <v>800</v>
      </c>
      <c r="I4884" s="3">
        <v>0.2</v>
      </c>
      <c r="J4884" t="s">
        <v>70</v>
      </c>
      <c r="K4884" t="s">
        <v>62</v>
      </c>
      <c r="L4884" t="s">
        <v>57</v>
      </c>
      <c r="M4884" s="4">
        <f>+TablaVentas[[#This Row],[Cantidad]]*TablaVentas[[#This Row],[Precio_unitario]]*(1-TablaVentas[[#This Row],[Descuento]])</f>
        <v>26880</v>
      </c>
    </row>
    <row r="4885" spans="1:13" x14ac:dyDescent="0.25">
      <c r="A4885" t="s">
        <v>4955</v>
      </c>
      <c r="B4885">
        <v>45836</v>
      </c>
      <c r="C4885" t="s">
        <v>47</v>
      </c>
      <c r="D4885" t="s">
        <v>64</v>
      </c>
      <c r="E4885" t="s">
        <v>17</v>
      </c>
      <c r="F4885" t="s">
        <v>18</v>
      </c>
      <c r="G4885">
        <v>44</v>
      </c>
      <c r="H4885" s="4">
        <v>1200</v>
      </c>
      <c r="I4885" s="3">
        <v>0.3</v>
      </c>
      <c r="J4885" t="s">
        <v>70</v>
      </c>
      <c r="K4885" t="s">
        <v>59</v>
      </c>
      <c r="L4885" t="s">
        <v>34</v>
      </c>
      <c r="M4885" s="4">
        <f>+TablaVentas[[#This Row],[Cantidad]]*TablaVentas[[#This Row],[Precio_unitario]]*(1-TablaVentas[[#This Row],[Descuento]])</f>
        <v>36960</v>
      </c>
    </row>
    <row r="4886" spans="1:13" x14ac:dyDescent="0.25">
      <c r="A4886" t="s">
        <v>4956</v>
      </c>
      <c r="B4886">
        <v>45780</v>
      </c>
      <c r="C4886" t="s">
        <v>48</v>
      </c>
      <c r="D4886" t="s">
        <v>64</v>
      </c>
      <c r="E4886" t="s">
        <v>17</v>
      </c>
      <c r="F4886" t="s">
        <v>18</v>
      </c>
      <c r="G4886">
        <v>17</v>
      </c>
      <c r="H4886" s="4">
        <v>1200</v>
      </c>
      <c r="I4886" s="3">
        <v>0.3</v>
      </c>
      <c r="J4886" t="s">
        <v>74</v>
      </c>
      <c r="K4886" t="s">
        <v>60</v>
      </c>
      <c r="L4886" t="s">
        <v>37</v>
      </c>
      <c r="M4886" s="4">
        <f>+TablaVentas[[#This Row],[Cantidad]]*TablaVentas[[#This Row],[Precio_unitario]]*(1-TablaVentas[[#This Row],[Descuento]])</f>
        <v>14280</v>
      </c>
    </row>
    <row r="4887" spans="1:13" x14ac:dyDescent="0.25">
      <c r="A4887" t="s">
        <v>4957</v>
      </c>
      <c r="B4887">
        <v>45790</v>
      </c>
      <c r="C4887" t="s">
        <v>45</v>
      </c>
      <c r="D4887" t="s">
        <v>63</v>
      </c>
      <c r="E4887" t="s">
        <v>15</v>
      </c>
      <c r="F4887" t="s">
        <v>16</v>
      </c>
      <c r="G4887">
        <v>14</v>
      </c>
      <c r="H4887" s="4">
        <v>50</v>
      </c>
      <c r="I4887" s="3">
        <v>0.1</v>
      </c>
      <c r="J4887" t="s">
        <v>72</v>
      </c>
      <c r="K4887" t="s">
        <v>60</v>
      </c>
      <c r="L4887" t="s">
        <v>37</v>
      </c>
      <c r="M4887" s="4">
        <f>+TablaVentas[[#This Row],[Cantidad]]*TablaVentas[[#This Row],[Precio_unitario]]*(1-TablaVentas[[#This Row],[Descuento]])</f>
        <v>630</v>
      </c>
    </row>
    <row r="4888" spans="1:13" x14ac:dyDescent="0.25">
      <c r="A4888" t="s">
        <v>4958</v>
      </c>
      <c r="B4888">
        <v>45912</v>
      </c>
      <c r="C4888" t="s">
        <v>48</v>
      </c>
      <c r="D4888" t="s">
        <v>66</v>
      </c>
      <c r="E4888" t="s">
        <v>20</v>
      </c>
      <c r="F4888" t="s">
        <v>21</v>
      </c>
      <c r="G4888">
        <v>10</v>
      </c>
      <c r="H4888" s="4">
        <v>800</v>
      </c>
      <c r="I4888" s="3">
        <v>0.2</v>
      </c>
      <c r="J4888" t="s">
        <v>74</v>
      </c>
      <c r="K4888" t="s">
        <v>58</v>
      </c>
      <c r="L4888" t="s">
        <v>30</v>
      </c>
      <c r="M4888" s="4">
        <f>+TablaVentas[[#This Row],[Cantidad]]*TablaVentas[[#This Row],[Precio_unitario]]*(1-TablaVentas[[#This Row],[Descuento]])</f>
        <v>6400</v>
      </c>
    </row>
    <row r="4889" spans="1:13" x14ac:dyDescent="0.25">
      <c r="A4889" t="s">
        <v>4959</v>
      </c>
      <c r="B4889">
        <v>45841</v>
      </c>
      <c r="C4889" t="s">
        <v>47</v>
      </c>
      <c r="D4889" t="s">
        <v>65</v>
      </c>
      <c r="E4889" t="s">
        <v>19</v>
      </c>
      <c r="F4889" t="s">
        <v>16</v>
      </c>
      <c r="G4889">
        <v>18</v>
      </c>
      <c r="H4889" s="4">
        <v>200</v>
      </c>
      <c r="I4889" s="3">
        <v>0.1</v>
      </c>
      <c r="J4889" t="s">
        <v>72</v>
      </c>
      <c r="K4889" t="s">
        <v>58</v>
      </c>
      <c r="L4889" t="s">
        <v>30</v>
      </c>
      <c r="M4889" s="4">
        <f>+TablaVentas[[#This Row],[Cantidad]]*TablaVentas[[#This Row],[Precio_unitario]]*(1-TablaVentas[[#This Row],[Descuento]])</f>
        <v>3240</v>
      </c>
    </row>
    <row r="4890" spans="1:13" x14ac:dyDescent="0.25">
      <c r="A4890" t="s">
        <v>4960</v>
      </c>
      <c r="B4890">
        <v>45703</v>
      </c>
      <c r="C4890" t="s">
        <v>47</v>
      </c>
      <c r="D4890" t="s">
        <v>66</v>
      </c>
      <c r="E4890" t="s">
        <v>20</v>
      </c>
      <c r="F4890" t="s">
        <v>21</v>
      </c>
      <c r="G4890">
        <v>29</v>
      </c>
      <c r="H4890" s="4">
        <v>800</v>
      </c>
      <c r="I4890" s="3">
        <v>0.2</v>
      </c>
      <c r="J4890" t="s">
        <v>74</v>
      </c>
      <c r="K4890" t="s">
        <v>58</v>
      </c>
      <c r="L4890" t="s">
        <v>30</v>
      </c>
      <c r="M4890" s="4">
        <f>+TablaVentas[[#This Row],[Cantidad]]*TablaVentas[[#This Row],[Precio_unitario]]*(1-TablaVentas[[#This Row],[Descuento]])</f>
        <v>18560</v>
      </c>
    </row>
    <row r="4891" spans="1:13" x14ac:dyDescent="0.25">
      <c r="A4891" t="s">
        <v>4961</v>
      </c>
      <c r="B4891">
        <v>45750</v>
      </c>
      <c r="C4891" t="s">
        <v>46</v>
      </c>
      <c r="D4891" t="s">
        <v>66</v>
      </c>
      <c r="E4891" t="s">
        <v>20</v>
      </c>
      <c r="F4891" t="s">
        <v>21</v>
      </c>
      <c r="G4891">
        <v>24</v>
      </c>
      <c r="H4891" s="4">
        <v>800</v>
      </c>
      <c r="I4891" s="3">
        <v>0.2</v>
      </c>
      <c r="J4891" t="s">
        <v>70</v>
      </c>
      <c r="K4891" t="s">
        <v>62</v>
      </c>
      <c r="L4891" t="s">
        <v>57</v>
      </c>
      <c r="M4891" s="4">
        <f>+TablaVentas[[#This Row],[Cantidad]]*TablaVentas[[#This Row],[Precio_unitario]]*(1-TablaVentas[[#This Row],[Descuento]])</f>
        <v>15360</v>
      </c>
    </row>
    <row r="4892" spans="1:13" x14ac:dyDescent="0.25">
      <c r="A4892" t="s">
        <v>4962</v>
      </c>
      <c r="B4892">
        <v>45967</v>
      </c>
      <c r="C4892" t="s">
        <v>47</v>
      </c>
      <c r="D4892" t="s">
        <v>66</v>
      </c>
      <c r="E4892" t="s">
        <v>20</v>
      </c>
      <c r="F4892" t="s">
        <v>21</v>
      </c>
      <c r="G4892">
        <v>9</v>
      </c>
      <c r="H4892" s="4">
        <v>800</v>
      </c>
      <c r="I4892" s="3">
        <v>0.2</v>
      </c>
      <c r="J4892" t="s">
        <v>72</v>
      </c>
      <c r="K4892" t="s">
        <v>59</v>
      </c>
      <c r="L4892" t="s">
        <v>34</v>
      </c>
      <c r="M4892" s="4">
        <f>+TablaVentas[[#This Row],[Cantidad]]*TablaVentas[[#This Row],[Precio_unitario]]*(1-TablaVentas[[#This Row],[Descuento]])</f>
        <v>5760</v>
      </c>
    </row>
    <row r="4893" spans="1:13" x14ac:dyDescent="0.25">
      <c r="A4893" t="s">
        <v>4963</v>
      </c>
      <c r="B4893">
        <v>46020</v>
      </c>
      <c r="C4893" t="s">
        <v>45</v>
      </c>
      <c r="D4893" t="s">
        <v>66</v>
      </c>
      <c r="E4893" t="s">
        <v>20</v>
      </c>
      <c r="F4893" t="s">
        <v>21</v>
      </c>
      <c r="G4893">
        <v>33</v>
      </c>
      <c r="H4893" s="4">
        <v>800</v>
      </c>
      <c r="I4893" s="3">
        <v>0.2</v>
      </c>
      <c r="J4893" t="s">
        <v>70</v>
      </c>
      <c r="K4893" t="s">
        <v>59</v>
      </c>
      <c r="L4893" t="s">
        <v>34</v>
      </c>
      <c r="M4893" s="4">
        <f>+TablaVentas[[#This Row],[Cantidad]]*TablaVentas[[#This Row],[Precio_unitario]]*(1-TablaVentas[[#This Row],[Descuento]])</f>
        <v>21120</v>
      </c>
    </row>
    <row r="4894" spans="1:13" x14ac:dyDescent="0.25">
      <c r="A4894" t="s">
        <v>4964</v>
      </c>
      <c r="B4894">
        <v>45729</v>
      </c>
      <c r="C4894" t="s">
        <v>46</v>
      </c>
      <c r="D4894" t="s">
        <v>64</v>
      </c>
      <c r="E4894" t="s">
        <v>17</v>
      </c>
      <c r="F4894" t="s">
        <v>18</v>
      </c>
      <c r="G4894">
        <v>8</v>
      </c>
      <c r="H4894" s="4">
        <v>1200</v>
      </c>
      <c r="I4894" s="3">
        <v>0.3</v>
      </c>
      <c r="J4894" t="s">
        <v>72</v>
      </c>
      <c r="K4894" t="s">
        <v>58</v>
      </c>
      <c r="L4894" t="s">
        <v>30</v>
      </c>
      <c r="M4894" s="4">
        <f>+TablaVentas[[#This Row],[Cantidad]]*TablaVentas[[#This Row],[Precio_unitario]]*(1-TablaVentas[[#This Row],[Descuento]])</f>
        <v>6720</v>
      </c>
    </row>
    <row r="4895" spans="1:13" x14ac:dyDescent="0.25">
      <c r="A4895" t="s">
        <v>4965</v>
      </c>
      <c r="B4895">
        <v>45660</v>
      </c>
      <c r="C4895" t="s">
        <v>45</v>
      </c>
      <c r="D4895" t="s">
        <v>63</v>
      </c>
      <c r="E4895" t="s">
        <v>15</v>
      </c>
      <c r="F4895" t="s">
        <v>16</v>
      </c>
      <c r="G4895">
        <v>43</v>
      </c>
      <c r="H4895" s="4">
        <v>50</v>
      </c>
      <c r="I4895" s="3">
        <v>0.1</v>
      </c>
      <c r="J4895" t="s">
        <v>70</v>
      </c>
      <c r="K4895" t="s">
        <v>62</v>
      </c>
      <c r="L4895" t="s">
        <v>57</v>
      </c>
      <c r="M4895" s="4">
        <f>+TablaVentas[[#This Row],[Cantidad]]*TablaVentas[[#This Row],[Precio_unitario]]*(1-TablaVentas[[#This Row],[Descuento]])</f>
        <v>1935</v>
      </c>
    </row>
    <row r="4896" spans="1:13" x14ac:dyDescent="0.25">
      <c r="A4896" t="s">
        <v>4966</v>
      </c>
      <c r="B4896">
        <v>45723</v>
      </c>
      <c r="C4896" t="s">
        <v>46</v>
      </c>
      <c r="D4896" t="s">
        <v>63</v>
      </c>
      <c r="E4896" t="s">
        <v>15</v>
      </c>
      <c r="F4896" t="s">
        <v>16</v>
      </c>
      <c r="G4896">
        <v>27</v>
      </c>
      <c r="H4896" s="4">
        <v>50</v>
      </c>
      <c r="I4896" s="3">
        <v>0.1</v>
      </c>
      <c r="J4896" t="s">
        <v>72</v>
      </c>
      <c r="K4896" t="s">
        <v>58</v>
      </c>
      <c r="L4896" t="s">
        <v>30</v>
      </c>
      <c r="M4896" s="4">
        <f>+TablaVentas[[#This Row],[Cantidad]]*TablaVentas[[#This Row],[Precio_unitario]]*(1-TablaVentas[[#This Row],[Descuento]])</f>
        <v>1215</v>
      </c>
    </row>
    <row r="4897" spans="1:13" x14ac:dyDescent="0.25">
      <c r="A4897" t="s">
        <v>4967</v>
      </c>
      <c r="B4897">
        <v>45972</v>
      </c>
      <c r="C4897" t="s">
        <v>48</v>
      </c>
      <c r="D4897" t="s">
        <v>64</v>
      </c>
      <c r="E4897" t="s">
        <v>17</v>
      </c>
      <c r="F4897" t="s">
        <v>18</v>
      </c>
      <c r="G4897">
        <v>5</v>
      </c>
      <c r="H4897" s="4">
        <v>1200</v>
      </c>
      <c r="I4897" s="3">
        <v>0.3</v>
      </c>
      <c r="J4897" t="s">
        <v>74</v>
      </c>
      <c r="K4897" t="s">
        <v>59</v>
      </c>
      <c r="L4897" t="s">
        <v>34</v>
      </c>
      <c r="M4897" s="4">
        <f>+TablaVentas[[#This Row],[Cantidad]]*TablaVentas[[#This Row],[Precio_unitario]]*(1-TablaVentas[[#This Row],[Descuento]])</f>
        <v>4200</v>
      </c>
    </row>
    <row r="4898" spans="1:13" x14ac:dyDescent="0.25">
      <c r="A4898" t="s">
        <v>4968</v>
      </c>
      <c r="B4898">
        <v>45989</v>
      </c>
      <c r="C4898" t="s">
        <v>46</v>
      </c>
      <c r="D4898" t="s">
        <v>64</v>
      </c>
      <c r="E4898" t="s">
        <v>17</v>
      </c>
      <c r="F4898" t="s">
        <v>18</v>
      </c>
      <c r="G4898">
        <v>41</v>
      </c>
      <c r="H4898" s="4">
        <v>1200</v>
      </c>
      <c r="I4898" s="3">
        <v>0.3</v>
      </c>
      <c r="J4898" t="s">
        <v>70</v>
      </c>
      <c r="K4898" t="s">
        <v>60</v>
      </c>
      <c r="L4898" t="s">
        <v>37</v>
      </c>
      <c r="M4898" s="4">
        <f>+TablaVentas[[#This Row],[Cantidad]]*TablaVentas[[#This Row],[Precio_unitario]]*(1-TablaVentas[[#This Row],[Descuento]])</f>
        <v>34440</v>
      </c>
    </row>
    <row r="4899" spans="1:13" x14ac:dyDescent="0.25">
      <c r="A4899" t="s">
        <v>4969</v>
      </c>
      <c r="B4899">
        <v>45670</v>
      </c>
      <c r="C4899" t="s">
        <v>46</v>
      </c>
      <c r="D4899" t="s">
        <v>63</v>
      </c>
      <c r="E4899" t="s">
        <v>15</v>
      </c>
      <c r="F4899" t="s">
        <v>16</v>
      </c>
      <c r="G4899">
        <v>32</v>
      </c>
      <c r="H4899" s="4">
        <v>50</v>
      </c>
      <c r="I4899" s="3">
        <v>0.1</v>
      </c>
      <c r="J4899" t="s">
        <v>70</v>
      </c>
      <c r="K4899" t="s">
        <v>61</v>
      </c>
      <c r="L4899" t="s">
        <v>56</v>
      </c>
      <c r="M4899" s="4">
        <f>+TablaVentas[[#This Row],[Cantidad]]*TablaVentas[[#This Row],[Precio_unitario]]*(1-TablaVentas[[#This Row],[Descuento]])</f>
        <v>1440</v>
      </c>
    </row>
    <row r="4900" spans="1:13" x14ac:dyDescent="0.25">
      <c r="A4900" t="s">
        <v>4970</v>
      </c>
      <c r="B4900">
        <v>45770</v>
      </c>
      <c r="C4900" t="s">
        <v>45</v>
      </c>
      <c r="D4900" t="s">
        <v>65</v>
      </c>
      <c r="E4900" t="s">
        <v>19</v>
      </c>
      <c r="F4900" t="s">
        <v>16</v>
      </c>
      <c r="G4900">
        <v>34</v>
      </c>
      <c r="H4900" s="4">
        <v>200</v>
      </c>
      <c r="I4900" s="3">
        <v>0.1</v>
      </c>
      <c r="J4900" t="s">
        <v>72</v>
      </c>
      <c r="K4900" t="s">
        <v>62</v>
      </c>
      <c r="L4900" t="s">
        <v>57</v>
      </c>
      <c r="M4900" s="4">
        <f>+TablaVentas[[#This Row],[Cantidad]]*TablaVentas[[#This Row],[Precio_unitario]]*(1-TablaVentas[[#This Row],[Descuento]])</f>
        <v>6120</v>
      </c>
    </row>
    <row r="4901" spans="1:13" x14ac:dyDescent="0.25">
      <c r="A4901" t="s">
        <v>4971</v>
      </c>
      <c r="B4901">
        <v>45850</v>
      </c>
      <c r="C4901" t="s">
        <v>45</v>
      </c>
      <c r="D4901" t="s">
        <v>64</v>
      </c>
      <c r="E4901" t="s">
        <v>17</v>
      </c>
      <c r="F4901" t="s">
        <v>18</v>
      </c>
      <c r="G4901">
        <v>34</v>
      </c>
      <c r="H4901" s="4">
        <v>1200</v>
      </c>
      <c r="I4901" s="3">
        <v>0.3</v>
      </c>
      <c r="J4901" t="s">
        <v>74</v>
      </c>
      <c r="K4901" t="s">
        <v>61</v>
      </c>
      <c r="L4901" t="s">
        <v>56</v>
      </c>
      <c r="M4901" s="4">
        <f>+TablaVentas[[#This Row],[Cantidad]]*TablaVentas[[#This Row],[Precio_unitario]]*(1-TablaVentas[[#This Row],[Descuento]])</f>
        <v>28560</v>
      </c>
    </row>
    <row r="4902" spans="1:13" x14ac:dyDescent="0.25">
      <c r="A4902" t="s">
        <v>4972</v>
      </c>
      <c r="B4902">
        <v>45972</v>
      </c>
      <c r="C4902" t="s">
        <v>48</v>
      </c>
      <c r="D4902" t="s">
        <v>66</v>
      </c>
      <c r="E4902" t="s">
        <v>20</v>
      </c>
      <c r="F4902" t="s">
        <v>21</v>
      </c>
      <c r="G4902">
        <v>14</v>
      </c>
      <c r="H4902" s="4">
        <v>800</v>
      </c>
      <c r="I4902" s="3">
        <v>0.2</v>
      </c>
      <c r="J4902" t="s">
        <v>70</v>
      </c>
      <c r="K4902" t="s">
        <v>60</v>
      </c>
      <c r="L4902" t="s">
        <v>37</v>
      </c>
      <c r="M4902" s="4">
        <f>+TablaVentas[[#This Row],[Cantidad]]*TablaVentas[[#This Row],[Precio_unitario]]*(1-TablaVentas[[#This Row],[Descuento]])</f>
        <v>8960</v>
      </c>
    </row>
    <row r="4903" spans="1:13" x14ac:dyDescent="0.25">
      <c r="A4903" t="s">
        <v>4973</v>
      </c>
      <c r="B4903">
        <v>45719</v>
      </c>
      <c r="C4903" t="s">
        <v>46</v>
      </c>
      <c r="D4903" t="s">
        <v>64</v>
      </c>
      <c r="E4903" t="s">
        <v>17</v>
      </c>
      <c r="F4903" t="s">
        <v>18</v>
      </c>
      <c r="G4903">
        <v>11</v>
      </c>
      <c r="H4903" s="4">
        <v>1200</v>
      </c>
      <c r="I4903" s="3">
        <v>0.3</v>
      </c>
      <c r="J4903" t="s">
        <v>72</v>
      </c>
      <c r="K4903" t="s">
        <v>61</v>
      </c>
      <c r="L4903" t="s">
        <v>56</v>
      </c>
      <c r="M4903" s="4">
        <f>+TablaVentas[[#This Row],[Cantidad]]*TablaVentas[[#This Row],[Precio_unitario]]*(1-TablaVentas[[#This Row],[Descuento]])</f>
        <v>9240</v>
      </c>
    </row>
    <row r="4904" spans="1:13" x14ac:dyDescent="0.25">
      <c r="A4904" t="s">
        <v>4974</v>
      </c>
      <c r="B4904">
        <v>46004</v>
      </c>
      <c r="C4904" t="s">
        <v>47</v>
      </c>
      <c r="D4904" t="s">
        <v>66</v>
      </c>
      <c r="E4904" t="s">
        <v>20</v>
      </c>
      <c r="F4904" t="s">
        <v>21</v>
      </c>
      <c r="G4904">
        <v>44</v>
      </c>
      <c r="H4904" s="4">
        <v>800</v>
      </c>
      <c r="I4904" s="3">
        <v>0.2</v>
      </c>
      <c r="J4904" t="s">
        <v>72</v>
      </c>
      <c r="K4904" t="s">
        <v>60</v>
      </c>
      <c r="L4904" t="s">
        <v>37</v>
      </c>
      <c r="M4904" s="4">
        <f>+TablaVentas[[#This Row],[Cantidad]]*TablaVentas[[#This Row],[Precio_unitario]]*(1-TablaVentas[[#This Row],[Descuento]])</f>
        <v>28160</v>
      </c>
    </row>
    <row r="4905" spans="1:13" x14ac:dyDescent="0.25">
      <c r="A4905" t="s">
        <v>4975</v>
      </c>
      <c r="B4905">
        <v>45982</v>
      </c>
      <c r="C4905" t="s">
        <v>48</v>
      </c>
      <c r="D4905" t="s">
        <v>63</v>
      </c>
      <c r="E4905" t="s">
        <v>15</v>
      </c>
      <c r="F4905" t="s">
        <v>16</v>
      </c>
      <c r="G4905">
        <v>32</v>
      </c>
      <c r="H4905" s="4">
        <v>50</v>
      </c>
      <c r="I4905" s="3">
        <v>0.1</v>
      </c>
      <c r="J4905" t="s">
        <v>70</v>
      </c>
      <c r="K4905" t="s">
        <v>59</v>
      </c>
      <c r="L4905" t="s">
        <v>34</v>
      </c>
      <c r="M4905" s="4">
        <f>+TablaVentas[[#This Row],[Cantidad]]*TablaVentas[[#This Row],[Precio_unitario]]*(1-TablaVentas[[#This Row],[Descuento]])</f>
        <v>1440</v>
      </c>
    </row>
    <row r="4906" spans="1:13" x14ac:dyDescent="0.25">
      <c r="A4906" t="s">
        <v>4976</v>
      </c>
      <c r="B4906">
        <v>45910</v>
      </c>
      <c r="C4906" t="s">
        <v>47</v>
      </c>
      <c r="D4906" t="s">
        <v>66</v>
      </c>
      <c r="E4906" t="s">
        <v>20</v>
      </c>
      <c r="F4906" t="s">
        <v>21</v>
      </c>
      <c r="G4906">
        <v>32</v>
      </c>
      <c r="H4906" s="4">
        <v>800</v>
      </c>
      <c r="I4906" s="3">
        <v>0.2</v>
      </c>
      <c r="J4906" t="s">
        <v>72</v>
      </c>
      <c r="K4906" t="s">
        <v>58</v>
      </c>
      <c r="L4906" t="s">
        <v>30</v>
      </c>
      <c r="M4906" s="4">
        <f>+TablaVentas[[#This Row],[Cantidad]]*TablaVentas[[#This Row],[Precio_unitario]]*(1-TablaVentas[[#This Row],[Descuento]])</f>
        <v>20480</v>
      </c>
    </row>
    <row r="4907" spans="1:13" x14ac:dyDescent="0.25">
      <c r="A4907" t="s">
        <v>4977</v>
      </c>
      <c r="B4907">
        <v>45699</v>
      </c>
      <c r="C4907" t="s">
        <v>48</v>
      </c>
      <c r="D4907" t="s">
        <v>65</v>
      </c>
      <c r="E4907" t="s">
        <v>19</v>
      </c>
      <c r="F4907" t="s">
        <v>16</v>
      </c>
      <c r="G4907">
        <v>11</v>
      </c>
      <c r="H4907" s="4">
        <v>200</v>
      </c>
      <c r="I4907" s="3">
        <v>0.1</v>
      </c>
      <c r="J4907" t="s">
        <v>70</v>
      </c>
      <c r="K4907" t="s">
        <v>61</v>
      </c>
      <c r="L4907" t="s">
        <v>56</v>
      </c>
      <c r="M4907" s="4">
        <f>+TablaVentas[[#This Row],[Cantidad]]*TablaVentas[[#This Row],[Precio_unitario]]*(1-TablaVentas[[#This Row],[Descuento]])</f>
        <v>1980</v>
      </c>
    </row>
    <row r="4908" spans="1:13" x14ac:dyDescent="0.25">
      <c r="A4908" t="s">
        <v>4978</v>
      </c>
      <c r="B4908">
        <v>46017</v>
      </c>
      <c r="C4908" t="s">
        <v>47</v>
      </c>
      <c r="D4908" t="s">
        <v>64</v>
      </c>
      <c r="E4908" t="s">
        <v>17</v>
      </c>
      <c r="F4908" t="s">
        <v>18</v>
      </c>
      <c r="G4908">
        <v>21</v>
      </c>
      <c r="H4908" s="4">
        <v>1200</v>
      </c>
      <c r="I4908" s="3">
        <v>0.3</v>
      </c>
      <c r="J4908" t="s">
        <v>70</v>
      </c>
      <c r="K4908" t="s">
        <v>61</v>
      </c>
      <c r="L4908" t="s">
        <v>56</v>
      </c>
      <c r="M4908" s="4">
        <f>+TablaVentas[[#This Row],[Cantidad]]*TablaVentas[[#This Row],[Precio_unitario]]*(1-TablaVentas[[#This Row],[Descuento]])</f>
        <v>17640</v>
      </c>
    </row>
    <row r="4909" spans="1:13" x14ac:dyDescent="0.25">
      <c r="A4909" t="s">
        <v>4979</v>
      </c>
      <c r="B4909">
        <v>45750</v>
      </c>
      <c r="C4909" t="s">
        <v>47</v>
      </c>
      <c r="D4909" t="s">
        <v>64</v>
      </c>
      <c r="E4909" t="s">
        <v>17</v>
      </c>
      <c r="F4909" t="s">
        <v>18</v>
      </c>
      <c r="G4909">
        <v>42</v>
      </c>
      <c r="H4909" s="4">
        <v>1200</v>
      </c>
      <c r="I4909" s="3">
        <v>0.3</v>
      </c>
      <c r="J4909" t="s">
        <v>70</v>
      </c>
      <c r="K4909" t="s">
        <v>58</v>
      </c>
      <c r="L4909" t="s">
        <v>30</v>
      </c>
      <c r="M4909" s="4">
        <f>+TablaVentas[[#This Row],[Cantidad]]*TablaVentas[[#This Row],[Precio_unitario]]*(1-TablaVentas[[#This Row],[Descuento]])</f>
        <v>35280</v>
      </c>
    </row>
    <row r="4910" spans="1:13" x14ac:dyDescent="0.25">
      <c r="A4910" t="s">
        <v>4980</v>
      </c>
      <c r="B4910">
        <v>45956</v>
      </c>
      <c r="C4910" t="s">
        <v>46</v>
      </c>
      <c r="D4910" t="s">
        <v>65</v>
      </c>
      <c r="E4910" t="s">
        <v>19</v>
      </c>
      <c r="F4910" t="s">
        <v>16</v>
      </c>
      <c r="G4910">
        <v>28</v>
      </c>
      <c r="H4910" s="4">
        <v>200</v>
      </c>
      <c r="I4910" s="3">
        <v>0.1</v>
      </c>
      <c r="J4910" t="s">
        <v>70</v>
      </c>
      <c r="K4910" t="s">
        <v>62</v>
      </c>
      <c r="L4910" t="s">
        <v>57</v>
      </c>
      <c r="M4910" s="4">
        <f>+TablaVentas[[#This Row],[Cantidad]]*TablaVentas[[#This Row],[Precio_unitario]]*(1-TablaVentas[[#This Row],[Descuento]])</f>
        <v>5040</v>
      </c>
    </row>
    <row r="4911" spans="1:13" x14ac:dyDescent="0.25">
      <c r="A4911" t="s">
        <v>4981</v>
      </c>
      <c r="B4911">
        <v>45981</v>
      </c>
      <c r="C4911" t="s">
        <v>45</v>
      </c>
      <c r="D4911" t="s">
        <v>63</v>
      </c>
      <c r="E4911" t="s">
        <v>15</v>
      </c>
      <c r="F4911" t="s">
        <v>16</v>
      </c>
      <c r="G4911">
        <v>28</v>
      </c>
      <c r="H4911" s="4">
        <v>50</v>
      </c>
      <c r="I4911" s="3">
        <v>0.1</v>
      </c>
      <c r="J4911" t="s">
        <v>72</v>
      </c>
      <c r="K4911" t="s">
        <v>60</v>
      </c>
      <c r="L4911" t="s">
        <v>37</v>
      </c>
      <c r="M4911" s="4">
        <f>+TablaVentas[[#This Row],[Cantidad]]*TablaVentas[[#This Row],[Precio_unitario]]*(1-TablaVentas[[#This Row],[Descuento]])</f>
        <v>1260</v>
      </c>
    </row>
    <row r="4912" spans="1:13" x14ac:dyDescent="0.25">
      <c r="A4912" t="s">
        <v>4982</v>
      </c>
      <c r="B4912">
        <v>45731</v>
      </c>
      <c r="C4912" t="s">
        <v>47</v>
      </c>
      <c r="D4912" t="s">
        <v>64</v>
      </c>
      <c r="E4912" t="s">
        <v>17</v>
      </c>
      <c r="F4912" t="s">
        <v>18</v>
      </c>
      <c r="G4912">
        <v>17</v>
      </c>
      <c r="H4912" s="4">
        <v>1200</v>
      </c>
      <c r="I4912" s="3">
        <v>0.3</v>
      </c>
      <c r="J4912" t="s">
        <v>74</v>
      </c>
      <c r="K4912" t="s">
        <v>58</v>
      </c>
      <c r="L4912" t="s">
        <v>30</v>
      </c>
      <c r="M4912" s="4">
        <f>+TablaVentas[[#This Row],[Cantidad]]*TablaVentas[[#This Row],[Precio_unitario]]*(1-TablaVentas[[#This Row],[Descuento]])</f>
        <v>14280</v>
      </c>
    </row>
    <row r="4913" spans="1:13" x14ac:dyDescent="0.25">
      <c r="A4913" t="s">
        <v>4983</v>
      </c>
      <c r="B4913">
        <v>45759</v>
      </c>
      <c r="C4913" t="s">
        <v>48</v>
      </c>
      <c r="D4913" t="s">
        <v>66</v>
      </c>
      <c r="E4913" t="s">
        <v>20</v>
      </c>
      <c r="F4913" t="s">
        <v>21</v>
      </c>
      <c r="G4913">
        <v>6</v>
      </c>
      <c r="H4913" s="4">
        <v>800</v>
      </c>
      <c r="I4913" s="3">
        <v>0.2</v>
      </c>
      <c r="J4913" t="s">
        <v>72</v>
      </c>
      <c r="K4913" t="s">
        <v>61</v>
      </c>
      <c r="L4913" t="s">
        <v>56</v>
      </c>
      <c r="M4913" s="4">
        <f>+TablaVentas[[#This Row],[Cantidad]]*TablaVentas[[#This Row],[Precio_unitario]]*(1-TablaVentas[[#This Row],[Descuento]])</f>
        <v>3840</v>
      </c>
    </row>
    <row r="4914" spans="1:13" x14ac:dyDescent="0.25">
      <c r="A4914" t="s">
        <v>4984</v>
      </c>
      <c r="B4914">
        <v>45833</v>
      </c>
      <c r="C4914" t="s">
        <v>46</v>
      </c>
      <c r="D4914" t="s">
        <v>63</v>
      </c>
      <c r="E4914" t="s">
        <v>15</v>
      </c>
      <c r="F4914" t="s">
        <v>16</v>
      </c>
      <c r="G4914">
        <v>36</v>
      </c>
      <c r="H4914" s="4">
        <v>50</v>
      </c>
      <c r="I4914" s="3">
        <v>0.1</v>
      </c>
      <c r="J4914" t="s">
        <v>70</v>
      </c>
      <c r="K4914" t="s">
        <v>58</v>
      </c>
      <c r="L4914" t="s">
        <v>30</v>
      </c>
      <c r="M4914" s="4">
        <f>+TablaVentas[[#This Row],[Cantidad]]*TablaVentas[[#This Row],[Precio_unitario]]*(1-TablaVentas[[#This Row],[Descuento]])</f>
        <v>1620</v>
      </c>
    </row>
    <row r="4915" spans="1:13" x14ac:dyDescent="0.25">
      <c r="A4915" t="s">
        <v>4985</v>
      </c>
      <c r="B4915">
        <v>45849</v>
      </c>
      <c r="C4915" t="s">
        <v>47</v>
      </c>
      <c r="D4915" t="s">
        <v>63</v>
      </c>
      <c r="E4915" t="s">
        <v>15</v>
      </c>
      <c r="F4915" t="s">
        <v>16</v>
      </c>
      <c r="G4915">
        <v>20</v>
      </c>
      <c r="H4915" s="4">
        <v>50</v>
      </c>
      <c r="I4915" s="3">
        <v>0.1</v>
      </c>
      <c r="J4915" t="s">
        <v>72</v>
      </c>
      <c r="K4915" t="s">
        <v>60</v>
      </c>
      <c r="L4915" t="s">
        <v>37</v>
      </c>
      <c r="M4915" s="4">
        <f>+TablaVentas[[#This Row],[Cantidad]]*TablaVentas[[#This Row],[Precio_unitario]]*(1-TablaVentas[[#This Row],[Descuento]])</f>
        <v>900</v>
      </c>
    </row>
    <row r="4916" spans="1:13" x14ac:dyDescent="0.25">
      <c r="A4916" t="s">
        <v>4986</v>
      </c>
      <c r="B4916">
        <v>45993</v>
      </c>
      <c r="C4916" t="s">
        <v>46</v>
      </c>
      <c r="D4916" t="s">
        <v>65</v>
      </c>
      <c r="E4916" t="s">
        <v>19</v>
      </c>
      <c r="F4916" t="s">
        <v>16</v>
      </c>
      <c r="G4916">
        <v>15</v>
      </c>
      <c r="H4916" s="4">
        <v>200</v>
      </c>
      <c r="I4916" s="3">
        <v>0.1</v>
      </c>
      <c r="J4916" t="s">
        <v>74</v>
      </c>
      <c r="K4916" t="s">
        <v>59</v>
      </c>
      <c r="L4916" t="s">
        <v>34</v>
      </c>
      <c r="M4916" s="4">
        <f>+TablaVentas[[#This Row],[Cantidad]]*TablaVentas[[#This Row],[Precio_unitario]]*(1-TablaVentas[[#This Row],[Descuento]])</f>
        <v>2700</v>
      </c>
    </row>
    <row r="4917" spans="1:13" x14ac:dyDescent="0.25">
      <c r="A4917" t="s">
        <v>4987</v>
      </c>
      <c r="B4917">
        <v>45891</v>
      </c>
      <c r="C4917" t="s">
        <v>48</v>
      </c>
      <c r="D4917" t="s">
        <v>65</v>
      </c>
      <c r="E4917" t="s">
        <v>19</v>
      </c>
      <c r="F4917" t="s">
        <v>16</v>
      </c>
      <c r="G4917">
        <v>31</v>
      </c>
      <c r="H4917" s="4">
        <v>200</v>
      </c>
      <c r="I4917" s="3">
        <v>0.1</v>
      </c>
      <c r="J4917" t="s">
        <v>72</v>
      </c>
      <c r="K4917" t="s">
        <v>62</v>
      </c>
      <c r="L4917" t="s">
        <v>57</v>
      </c>
      <c r="M4917" s="4">
        <f>+TablaVentas[[#This Row],[Cantidad]]*TablaVentas[[#This Row],[Precio_unitario]]*(1-TablaVentas[[#This Row],[Descuento]])</f>
        <v>5580</v>
      </c>
    </row>
    <row r="4918" spans="1:13" x14ac:dyDescent="0.25">
      <c r="A4918" t="s">
        <v>4988</v>
      </c>
      <c r="B4918">
        <v>45776</v>
      </c>
      <c r="C4918" t="s">
        <v>45</v>
      </c>
      <c r="D4918" t="s">
        <v>65</v>
      </c>
      <c r="E4918" t="s">
        <v>19</v>
      </c>
      <c r="F4918" t="s">
        <v>16</v>
      </c>
      <c r="G4918">
        <v>17</v>
      </c>
      <c r="H4918" s="4">
        <v>200</v>
      </c>
      <c r="I4918" s="3">
        <v>0.1</v>
      </c>
      <c r="J4918" t="s">
        <v>74</v>
      </c>
      <c r="K4918" t="s">
        <v>60</v>
      </c>
      <c r="L4918" t="s">
        <v>37</v>
      </c>
      <c r="M4918" s="4">
        <f>+TablaVentas[[#This Row],[Cantidad]]*TablaVentas[[#This Row],[Precio_unitario]]*(1-TablaVentas[[#This Row],[Descuento]])</f>
        <v>3060</v>
      </c>
    </row>
    <row r="4919" spans="1:13" x14ac:dyDescent="0.25">
      <c r="A4919" t="s">
        <v>4989</v>
      </c>
      <c r="B4919">
        <v>46001</v>
      </c>
      <c r="C4919" t="s">
        <v>48</v>
      </c>
      <c r="D4919" t="s">
        <v>64</v>
      </c>
      <c r="E4919" t="s">
        <v>17</v>
      </c>
      <c r="F4919" t="s">
        <v>18</v>
      </c>
      <c r="G4919">
        <v>16</v>
      </c>
      <c r="H4919" s="4">
        <v>1200</v>
      </c>
      <c r="I4919" s="3">
        <v>0.3</v>
      </c>
      <c r="J4919" t="s">
        <v>72</v>
      </c>
      <c r="K4919" t="s">
        <v>62</v>
      </c>
      <c r="L4919" t="s">
        <v>57</v>
      </c>
      <c r="M4919" s="4">
        <f>+TablaVentas[[#This Row],[Cantidad]]*TablaVentas[[#This Row],[Precio_unitario]]*(1-TablaVentas[[#This Row],[Descuento]])</f>
        <v>13440</v>
      </c>
    </row>
    <row r="4920" spans="1:13" x14ac:dyDescent="0.25">
      <c r="A4920" t="s">
        <v>4990</v>
      </c>
      <c r="B4920">
        <v>45844</v>
      </c>
      <c r="C4920" t="s">
        <v>46</v>
      </c>
      <c r="D4920" t="s">
        <v>64</v>
      </c>
      <c r="E4920" t="s">
        <v>17</v>
      </c>
      <c r="F4920" t="s">
        <v>18</v>
      </c>
      <c r="G4920">
        <v>43</v>
      </c>
      <c r="H4920" s="4">
        <v>1200</v>
      </c>
      <c r="I4920" s="3">
        <v>0.3</v>
      </c>
      <c r="J4920" t="s">
        <v>70</v>
      </c>
      <c r="K4920" t="s">
        <v>59</v>
      </c>
      <c r="L4920" t="s">
        <v>34</v>
      </c>
      <c r="M4920" s="4">
        <f>+TablaVentas[[#This Row],[Cantidad]]*TablaVentas[[#This Row],[Precio_unitario]]*(1-TablaVentas[[#This Row],[Descuento]])</f>
        <v>36120</v>
      </c>
    </row>
    <row r="4921" spans="1:13" x14ac:dyDescent="0.25">
      <c r="A4921" t="s">
        <v>4991</v>
      </c>
      <c r="B4921">
        <v>45768</v>
      </c>
      <c r="C4921" t="s">
        <v>45</v>
      </c>
      <c r="D4921" t="s">
        <v>63</v>
      </c>
      <c r="E4921" t="s">
        <v>15</v>
      </c>
      <c r="F4921" t="s">
        <v>16</v>
      </c>
      <c r="G4921">
        <v>33</v>
      </c>
      <c r="H4921" s="4">
        <v>50</v>
      </c>
      <c r="I4921" s="3">
        <v>0.1</v>
      </c>
      <c r="J4921" t="s">
        <v>74</v>
      </c>
      <c r="K4921" t="s">
        <v>58</v>
      </c>
      <c r="L4921" t="s">
        <v>30</v>
      </c>
      <c r="M4921" s="4">
        <f>+TablaVentas[[#This Row],[Cantidad]]*TablaVentas[[#This Row],[Precio_unitario]]*(1-TablaVentas[[#This Row],[Descuento]])</f>
        <v>1485</v>
      </c>
    </row>
    <row r="4922" spans="1:13" x14ac:dyDescent="0.25">
      <c r="A4922" t="s">
        <v>4992</v>
      </c>
      <c r="B4922">
        <v>46020</v>
      </c>
      <c r="C4922" t="s">
        <v>47</v>
      </c>
      <c r="D4922" t="s">
        <v>66</v>
      </c>
      <c r="E4922" t="s">
        <v>20</v>
      </c>
      <c r="F4922" t="s">
        <v>21</v>
      </c>
      <c r="G4922">
        <v>5</v>
      </c>
      <c r="H4922" s="4">
        <v>800</v>
      </c>
      <c r="I4922" s="3">
        <v>0.2</v>
      </c>
      <c r="J4922" t="s">
        <v>74</v>
      </c>
      <c r="K4922" t="s">
        <v>58</v>
      </c>
      <c r="L4922" t="s">
        <v>30</v>
      </c>
      <c r="M4922" s="4">
        <f>+TablaVentas[[#This Row],[Cantidad]]*TablaVentas[[#This Row],[Precio_unitario]]*(1-TablaVentas[[#This Row],[Descuento]])</f>
        <v>3200</v>
      </c>
    </row>
    <row r="4923" spans="1:13" x14ac:dyDescent="0.25">
      <c r="A4923" t="s">
        <v>4993</v>
      </c>
      <c r="B4923">
        <v>45710</v>
      </c>
      <c r="C4923" t="s">
        <v>48</v>
      </c>
      <c r="D4923" t="s">
        <v>66</v>
      </c>
      <c r="E4923" t="s">
        <v>20</v>
      </c>
      <c r="F4923" t="s">
        <v>21</v>
      </c>
      <c r="G4923">
        <v>11</v>
      </c>
      <c r="H4923" s="4">
        <v>800</v>
      </c>
      <c r="I4923" s="3">
        <v>0.2</v>
      </c>
      <c r="J4923" t="s">
        <v>72</v>
      </c>
      <c r="K4923" t="s">
        <v>61</v>
      </c>
      <c r="L4923" t="s">
        <v>56</v>
      </c>
      <c r="M4923" s="4">
        <f>+TablaVentas[[#This Row],[Cantidad]]*TablaVentas[[#This Row],[Precio_unitario]]*(1-TablaVentas[[#This Row],[Descuento]])</f>
        <v>7040</v>
      </c>
    </row>
    <row r="4924" spans="1:13" x14ac:dyDescent="0.25">
      <c r="A4924" t="s">
        <v>4994</v>
      </c>
      <c r="B4924">
        <v>45747</v>
      </c>
      <c r="C4924" t="s">
        <v>47</v>
      </c>
      <c r="D4924" t="s">
        <v>65</v>
      </c>
      <c r="E4924" t="s">
        <v>19</v>
      </c>
      <c r="F4924" t="s">
        <v>16</v>
      </c>
      <c r="G4924">
        <v>26</v>
      </c>
      <c r="H4924" s="4">
        <v>200</v>
      </c>
      <c r="I4924" s="3">
        <v>0.1</v>
      </c>
      <c r="J4924" t="s">
        <v>74</v>
      </c>
      <c r="K4924" t="s">
        <v>61</v>
      </c>
      <c r="L4924" t="s">
        <v>56</v>
      </c>
      <c r="M4924" s="4">
        <f>+TablaVentas[[#This Row],[Cantidad]]*TablaVentas[[#This Row],[Precio_unitario]]*(1-TablaVentas[[#This Row],[Descuento]])</f>
        <v>4680</v>
      </c>
    </row>
    <row r="4925" spans="1:13" x14ac:dyDescent="0.25">
      <c r="A4925" t="s">
        <v>4995</v>
      </c>
      <c r="B4925">
        <v>45800</v>
      </c>
      <c r="C4925" t="s">
        <v>45</v>
      </c>
      <c r="D4925" t="s">
        <v>63</v>
      </c>
      <c r="E4925" t="s">
        <v>15</v>
      </c>
      <c r="F4925" t="s">
        <v>16</v>
      </c>
      <c r="G4925">
        <v>22</v>
      </c>
      <c r="H4925" s="4">
        <v>50</v>
      </c>
      <c r="I4925" s="3">
        <v>0.1</v>
      </c>
      <c r="J4925" t="s">
        <v>70</v>
      </c>
      <c r="K4925" t="s">
        <v>62</v>
      </c>
      <c r="L4925" t="s">
        <v>57</v>
      </c>
      <c r="M4925" s="4">
        <f>+TablaVentas[[#This Row],[Cantidad]]*TablaVentas[[#This Row],[Precio_unitario]]*(1-TablaVentas[[#This Row],[Descuento]])</f>
        <v>990</v>
      </c>
    </row>
    <row r="4926" spans="1:13" x14ac:dyDescent="0.25">
      <c r="A4926" t="s">
        <v>4996</v>
      </c>
      <c r="B4926">
        <v>45992</v>
      </c>
      <c r="C4926" t="s">
        <v>45</v>
      </c>
      <c r="D4926" t="s">
        <v>66</v>
      </c>
      <c r="E4926" t="s">
        <v>20</v>
      </c>
      <c r="F4926" t="s">
        <v>21</v>
      </c>
      <c r="G4926">
        <v>10</v>
      </c>
      <c r="H4926" s="4">
        <v>800</v>
      </c>
      <c r="I4926" s="3">
        <v>0.2</v>
      </c>
      <c r="J4926" t="s">
        <v>74</v>
      </c>
      <c r="K4926" t="s">
        <v>59</v>
      </c>
      <c r="L4926" t="s">
        <v>34</v>
      </c>
      <c r="M4926" s="4">
        <f>+TablaVentas[[#This Row],[Cantidad]]*TablaVentas[[#This Row],[Precio_unitario]]*(1-TablaVentas[[#This Row],[Descuento]])</f>
        <v>6400</v>
      </c>
    </row>
    <row r="4927" spans="1:13" x14ac:dyDescent="0.25">
      <c r="A4927" t="s">
        <v>4997</v>
      </c>
      <c r="B4927">
        <v>45849</v>
      </c>
      <c r="C4927" t="s">
        <v>46</v>
      </c>
      <c r="D4927" t="s">
        <v>66</v>
      </c>
      <c r="E4927" t="s">
        <v>20</v>
      </c>
      <c r="F4927" t="s">
        <v>21</v>
      </c>
      <c r="G4927">
        <v>34</v>
      </c>
      <c r="H4927" s="4">
        <v>800</v>
      </c>
      <c r="I4927" s="3">
        <v>0.2</v>
      </c>
      <c r="J4927" t="s">
        <v>74</v>
      </c>
      <c r="K4927" t="s">
        <v>60</v>
      </c>
      <c r="L4927" t="s">
        <v>37</v>
      </c>
      <c r="M4927" s="4">
        <f>+TablaVentas[[#This Row],[Cantidad]]*TablaVentas[[#This Row],[Precio_unitario]]*(1-TablaVentas[[#This Row],[Descuento]])</f>
        <v>21760</v>
      </c>
    </row>
    <row r="4928" spans="1:13" x14ac:dyDescent="0.25">
      <c r="A4928" t="s">
        <v>4998</v>
      </c>
      <c r="B4928">
        <v>46012</v>
      </c>
      <c r="C4928" t="s">
        <v>46</v>
      </c>
      <c r="D4928" t="s">
        <v>63</v>
      </c>
      <c r="E4928" t="s">
        <v>15</v>
      </c>
      <c r="F4928" t="s">
        <v>16</v>
      </c>
      <c r="G4928">
        <v>15</v>
      </c>
      <c r="H4928" s="4">
        <v>50</v>
      </c>
      <c r="I4928" s="3">
        <v>0.1</v>
      </c>
      <c r="J4928" t="s">
        <v>70</v>
      </c>
      <c r="K4928" t="s">
        <v>61</v>
      </c>
      <c r="L4928" t="s">
        <v>56</v>
      </c>
      <c r="M4928" s="4">
        <f>+TablaVentas[[#This Row],[Cantidad]]*TablaVentas[[#This Row],[Precio_unitario]]*(1-TablaVentas[[#This Row],[Descuento]])</f>
        <v>675</v>
      </c>
    </row>
    <row r="4929" spans="1:13" x14ac:dyDescent="0.25">
      <c r="A4929" t="s">
        <v>4999</v>
      </c>
      <c r="B4929">
        <v>45946</v>
      </c>
      <c r="C4929" t="s">
        <v>47</v>
      </c>
      <c r="D4929" t="s">
        <v>66</v>
      </c>
      <c r="E4929" t="s">
        <v>20</v>
      </c>
      <c r="F4929" t="s">
        <v>21</v>
      </c>
      <c r="G4929">
        <v>15</v>
      </c>
      <c r="H4929" s="4">
        <v>800</v>
      </c>
      <c r="I4929" s="3">
        <v>0.2</v>
      </c>
      <c r="J4929" t="s">
        <v>72</v>
      </c>
      <c r="K4929" t="s">
        <v>60</v>
      </c>
      <c r="L4929" t="s">
        <v>37</v>
      </c>
      <c r="M4929" s="4">
        <f>+TablaVentas[[#This Row],[Cantidad]]*TablaVentas[[#This Row],[Precio_unitario]]*(1-TablaVentas[[#This Row],[Descuento]])</f>
        <v>9600</v>
      </c>
    </row>
    <row r="4930" spans="1:13" x14ac:dyDescent="0.25">
      <c r="A4930" t="s">
        <v>5000</v>
      </c>
      <c r="B4930">
        <v>45810</v>
      </c>
      <c r="C4930" t="s">
        <v>48</v>
      </c>
      <c r="D4930" t="s">
        <v>66</v>
      </c>
      <c r="E4930" t="s">
        <v>20</v>
      </c>
      <c r="F4930" t="s">
        <v>21</v>
      </c>
      <c r="G4930">
        <v>30</v>
      </c>
      <c r="H4930" s="4">
        <v>800</v>
      </c>
      <c r="I4930" s="3">
        <v>0.2</v>
      </c>
      <c r="J4930" t="s">
        <v>72</v>
      </c>
      <c r="K4930" t="s">
        <v>61</v>
      </c>
      <c r="L4930" t="s">
        <v>56</v>
      </c>
      <c r="M4930" s="4">
        <f>+TablaVentas[[#This Row],[Cantidad]]*TablaVentas[[#This Row],[Precio_unitario]]*(1-TablaVentas[[#This Row],[Descuento]])</f>
        <v>19200</v>
      </c>
    </row>
    <row r="4931" spans="1:13" x14ac:dyDescent="0.25">
      <c r="A4931" t="s">
        <v>5001</v>
      </c>
      <c r="B4931">
        <v>45805</v>
      </c>
      <c r="C4931" t="s">
        <v>48</v>
      </c>
      <c r="D4931" t="s">
        <v>63</v>
      </c>
      <c r="E4931" t="s">
        <v>15</v>
      </c>
      <c r="F4931" t="s">
        <v>16</v>
      </c>
      <c r="G4931">
        <v>41</v>
      </c>
      <c r="H4931" s="4">
        <v>50</v>
      </c>
      <c r="I4931" s="3">
        <v>0.1</v>
      </c>
      <c r="J4931" t="s">
        <v>74</v>
      </c>
      <c r="K4931" t="s">
        <v>60</v>
      </c>
      <c r="L4931" t="s">
        <v>37</v>
      </c>
      <c r="M4931" s="4">
        <f>+TablaVentas[[#This Row],[Cantidad]]*TablaVentas[[#This Row],[Precio_unitario]]*(1-TablaVentas[[#This Row],[Descuento]])</f>
        <v>1845</v>
      </c>
    </row>
    <row r="4932" spans="1:13" x14ac:dyDescent="0.25">
      <c r="A4932" t="s">
        <v>5002</v>
      </c>
      <c r="B4932">
        <v>45752</v>
      </c>
      <c r="C4932" t="s">
        <v>46</v>
      </c>
      <c r="D4932" t="s">
        <v>65</v>
      </c>
      <c r="E4932" t="s">
        <v>19</v>
      </c>
      <c r="F4932" t="s">
        <v>16</v>
      </c>
      <c r="G4932">
        <v>18</v>
      </c>
      <c r="H4932" s="4">
        <v>200</v>
      </c>
      <c r="I4932" s="3">
        <v>0.1</v>
      </c>
      <c r="J4932" t="s">
        <v>74</v>
      </c>
      <c r="K4932" t="s">
        <v>61</v>
      </c>
      <c r="L4932" t="s">
        <v>56</v>
      </c>
      <c r="M4932" s="4">
        <f>+TablaVentas[[#This Row],[Cantidad]]*TablaVentas[[#This Row],[Precio_unitario]]*(1-TablaVentas[[#This Row],[Descuento]])</f>
        <v>3240</v>
      </c>
    </row>
    <row r="4933" spans="1:13" x14ac:dyDescent="0.25">
      <c r="A4933" t="s">
        <v>5003</v>
      </c>
      <c r="B4933">
        <v>45924</v>
      </c>
      <c r="C4933" t="s">
        <v>48</v>
      </c>
      <c r="D4933" t="s">
        <v>64</v>
      </c>
      <c r="E4933" t="s">
        <v>17</v>
      </c>
      <c r="F4933" t="s">
        <v>18</v>
      </c>
      <c r="G4933">
        <v>15</v>
      </c>
      <c r="H4933" s="4">
        <v>1200</v>
      </c>
      <c r="I4933" s="3">
        <v>0.3</v>
      </c>
      <c r="J4933" t="s">
        <v>72</v>
      </c>
      <c r="K4933" t="s">
        <v>62</v>
      </c>
      <c r="L4933" t="s">
        <v>57</v>
      </c>
      <c r="M4933" s="4">
        <f>+TablaVentas[[#This Row],[Cantidad]]*TablaVentas[[#This Row],[Precio_unitario]]*(1-TablaVentas[[#This Row],[Descuento]])</f>
        <v>12600</v>
      </c>
    </row>
    <row r="4934" spans="1:13" x14ac:dyDescent="0.25">
      <c r="A4934" t="s">
        <v>5004</v>
      </c>
      <c r="B4934">
        <v>45988</v>
      </c>
      <c r="C4934" t="s">
        <v>46</v>
      </c>
      <c r="D4934" t="s">
        <v>63</v>
      </c>
      <c r="E4934" t="s">
        <v>15</v>
      </c>
      <c r="F4934" t="s">
        <v>16</v>
      </c>
      <c r="G4934">
        <v>43</v>
      </c>
      <c r="H4934" s="4">
        <v>50</v>
      </c>
      <c r="I4934" s="3">
        <v>0.1</v>
      </c>
      <c r="J4934" t="s">
        <v>72</v>
      </c>
      <c r="K4934" t="s">
        <v>58</v>
      </c>
      <c r="L4934" t="s">
        <v>30</v>
      </c>
      <c r="M4934" s="4">
        <f>+TablaVentas[[#This Row],[Cantidad]]*TablaVentas[[#This Row],[Precio_unitario]]*(1-TablaVentas[[#This Row],[Descuento]])</f>
        <v>1935</v>
      </c>
    </row>
    <row r="4935" spans="1:13" x14ac:dyDescent="0.25">
      <c r="A4935" t="s">
        <v>5005</v>
      </c>
      <c r="B4935">
        <v>45910</v>
      </c>
      <c r="C4935" t="s">
        <v>46</v>
      </c>
      <c r="D4935" t="s">
        <v>64</v>
      </c>
      <c r="E4935" t="s">
        <v>17</v>
      </c>
      <c r="F4935" t="s">
        <v>18</v>
      </c>
      <c r="G4935">
        <v>9</v>
      </c>
      <c r="H4935" s="4">
        <v>1200</v>
      </c>
      <c r="I4935" s="3">
        <v>0.3</v>
      </c>
      <c r="J4935" t="s">
        <v>72</v>
      </c>
      <c r="K4935" t="s">
        <v>60</v>
      </c>
      <c r="L4935" t="s">
        <v>37</v>
      </c>
      <c r="M4935" s="4">
        <f>+TablaVentas[[#This Row],[Cantidad]]*TablaVentas[[#This Row],[Precio_unitario]]*(1-TablaVentas[[#This Row],[Descuento]])</f>
        <v>7559.9999999999991</v>
      </c>
    </row>
    <row r="4936" spans="1:13" x14ac:dyDescent="0.25">
      <c r="A4936" t="s">
        <v>5006</v>
      </c>
      <c r="B4936">
        <v>45840</v>
      </c>
      <c r="C4936" t="s">
        <v>47</v>
      </c>
      <c r="D4936" t="s">
        <v>64</v>
      </c>
      <c r="E4936" t="s">
        <v>17</v>
      </c>
      <c r="F4936" t="s">
        <v>18</v>
      </c>
      <c r="G4936">
        <v>44</v>
      </c>
      <c r="H4936" s="4">
        <v>1200</v>
      </c>
      <c r="I4936" s="3">
        <v>0.3</v>
      </c>
      <c r="J4936" t="s">
        <v>72</v>
      </c>
      <c r="K4936" t="s">
        <v>61</v>
      </c>
      <c r="L4936" t="s">
        <v>56</v>
      </c>
      <c r="M4936" s="4">
        <f>+TablaVentas[[#This Row],[Cantidad]]*TablaVentas[[#This Row],[Precio_unitario]]*(1-TablaVentas[[#This Row],[Descuento]])</f>
        <v>36960</v>
      </c>
    </row>
    <row r="4937" spans="1:13" x14ac:dyDescent="0.25">
      <c r="A4937" t="s">
        <v>5007</v>
      </c>
      <c r="B4937">
        <v>45916</v>
      </c>
      <c r="C4937" t="s">
        <v>47</v>
      </c>
      <c r="D4937" t="s">
        <v>63</v>
      </c>
      <c r="E4937" t="s">
        <v>15</v>
      </c>
      <c r="F4937" t="s">
        <v>16</v>
      </c>
      <c r="G4937">
        <v>17</v>
      </c>
      <c r="H4937" s="4">
        <v>50</v>
      </c>
      <c r="I4937" s="3">
        <v>0.1</v>
      </c>
      <c r="J4937" t="s">
        <v>70</v>
      </c>
      <c r="K4937" t="s">
        <v>58</v>
      </c>
      <c r="L4937" t="s">
        <v>30</v>
      </c>
      <c r="M4937" s="4">
        <f>+TablaVentas[[#This Row],[Cantidad]]*TablaVentas[[#This Row],[Precio_unitario]]*(1-TablaVentas[[#This Row],[Descuento]])</f>
        <v>765</v>
      </c>
    </row>
    <row r="4938" spans="1:13" x14ac:dyDescent="0.25">
      <c r="A4938" t="s">
        <v>5008</v>
      </c>
      <c r="B4938">
        <v>45779</v>
      </c>
      <c r="C4938" t="s">
        <v>47</v>
      </c>
      <c r="D4938" t="s">
        <v>63</v>
      </c>
      <c r="E4938" t="s">
        <v>15</v>
      </c>
      <c r="F4938" t="s">
        <v>16</v>
      </c>
      <c r="G4938">
        <v>43</v>
      </c>
      <c r="H4938" s="4">
        <v>50</v>
      </c>
      <c r="I4938" s="3">
        <v>0.1</v>
      </c>
      <c r="J4938" t="s">
        <v>72</v>
      </c>
      <c r="K4938" t="s">
        <v>60</v>
      </c>
      <c r="L4938" t="s">
        <v>37</v>
      </c>
      <c r="M4938" s="4">
        <f>+TablaVentas[[#This Row],[Cantidad]]*TablaVentas[[#This Row],[Precio_unitario]]*(1-TablaVentas[[#This Row],[Descuento]])</f>
        <v>1935</v>
      </c>
    </row>
    <row r="4939" spans="1:13" x14ac:dyDescent="0.25">
      <c r="A4939" t="s">
        <v>5009</v>
      </c>
      <c r="B4939">
        <v>45661</v>
      </c>
      <c r="C4939" t="s">
        <v>46</v>
      </c>
      <c r="D4939" t="s">
        <v>63</v>
      </c>
      <c r="E4939" t="s">
        <v>15</v>
      </c>
      <c r="F4939" t="s">
        <v>16</v>
      </c>
      <c r="G4939">
        <v>10</v>
      </c>
      <c r="H4939" s="4">
        <v>50</v>
      </c>
      <c r="I4939" s="3">
        <v>0.1</v>
      </c>
      <c r="J4939" t="s">
        <v>70</v>
      </c>
      <c r="K4939" t="s">
        <v>58</v>
      </c>
      <c r="L4939" t="s">
        <v>30</v>
      </c>
      <c r="M4939" s="4">
        <f>+TablaVentas[[#This Row],[Cantidad]]*TablaVentas[[#This Row],[Precio_unitario]]*(1-TablaVentas[[#This Row],[Descuento]])</f>
        <v>450</v>
      </c>
    </row>
    <row r="4940" spans="1:13" x14ac:dyDescent="0.25">
      <c r="A4940" t="s">
        <v>5010</v>
      </c>
      <c r="B4940">
        <v>45743</v>
      </c>
      <c r="C4940" t="s">
        <v>45</v>
      </c>
      <c r="D4940" t="s">
        <v>66</v>
      </c>
      <c r="E4940" t="s">
        <v>20</v>
      </c>
      <c r="F4940" t="s">
        <v>21</v>
      </c>
      <c r="G4940">
        <v>28</v>
      </c>
      <c r="H4940" s="4">
        <v>800</v>
      </c>
      <c r="I4940" s="3">
        <v>0.2</v>
      </c>
      <c r="J4940" t="s">
        <v>72</v>
      </c>
      <c r="K4940" t="s">
        <v>62</v>
      </c>
      <c r="L4940" t="s">
        <v>57</v>
      </c>
      <c r="M4940" s="4">
        <f>+TablaVentas[[#This Row],[Cantidad]]*TablaVentas[[#This Row],[Precio_unitario]]*(1-TablaVentas[[#This Row],[Descuento]])</f>
        <v>17920</v>
      </c>
    </row>
    <row r="4941" spans="1:13" x14ac:dyDescent="0.25">
      <c r="A4941" t="s">
        <v>5011</v>
      </c>
      <c r="B4941">
        <v>45687</v>
      </c>
      <c r="C4941" t="s">
        <v>46</v>
      </c>
      <c r="D4941" t="s">
        <v>65</v>
      </c>
      <c r="E4941" t="s">
        <v>19</v>
      </c>
      <c r="F4941" t="s">
        <v>16</v>
      </c>
      <c r="G4941">
        <v>42</v>
      </c>
      <c r="H4941" s="4">
        <v>200</v>
      </c>
      <c r="I4941" s="3">
        <v>0.1</v>
      </c>
      <c r="J4941" t="s">
        <v>70</v>
      </c>
      <c r="K4941" t="s">
        <v>61</v>
      </c>
      <c r="L4941" t="s">
        <v>56</v>
      </c>
      <c r="M4941" s="4">
        <f>+TablaVentas[[#This Row],[Cantidad]]*TablaVentas[[#This Row],[Precio_unitario]]*(1-TablaVentas[[#This Row],[Descuento]])</f>
        <v>7560</v>
      </c>
    </row>
    <row r="4942" spans="1:13" x14ac:dyDescent="0.25">
      <c r="A4942" t="s">
        <v>5012</v>
      </c>
      <c r="B4942">
        <v>45768</v>
      </c>
      <c r="C4942" t="s">
        <v>45</v>
      </c>
      <c r="D4942" t="s">
        <v>64</v>
      </c>
      <c r="E4942" t="s">
        <v>17</v>
      </c>
      <c r="F4942" t="s">
        <v>18</v>
      </c>
      <c r="G4942">
        <v>14</v>
      </c>
      <c r="H4942" s="4">
        <v>1200</v>
      </c>
      <c r="I4942" s="3">
        <v>0.3</v>
      </c>
      <c r="J4942" t="s">
        <v>72</v>
      </c>
      <c r="K4942" t="s">
        <v>62</v>
      </c>
      <c r="L4942" t="s">
        <v>57</v>
      </c>
      <c r="M4942" s="4">
        <f>+TablaVentas[[#This Row],[Cantidad]]*TablaVentas[[#This Row],[Precio_unitario]]*(1-TablaVentas[[#This Row],[Descuento]])</f>
        <v>11760</v>
      </c>
    </row>
    <row r="4943" spans="1:13" x14ac:dyDescent="0.25">
      <c r="A4943" t="s">
        <v>5013</v>
      </c>
      <c r="B4943">
        <v>46006</v>
      </c>
      <c r="C4943" t="s">
        <v>46</v>
      </c>
      <c r="D4943" t="s">
        <v>63</v>
      </c>
      <c r="E4943" t="s">
        <v>15</v>
      </c>
      <c r="F4943" t="s">
        <v>16</v>
      </c>
      <c r="G4943">
        <v>12</v>
      </c>
      <c r="H4943" s="4">
        <v>50</v>
      </c>
      <c r="I4943" s="3">
        <v>0.1</v>
      </c>
      <c r="J4943" t="s">
        <v>74</v>
      </c>
      <c r="K4943" t="s">
        <v>62</v>
      </c>
      <c r="L4943" t="s">
        <v>57</v>
      </c>
      <c r="M4943" s="4">
        <f>+TablaVentas[[#This Row],[Cantidad]]*TablaVentas[[#This Row],[Precio_unitario]]*(1-TablaVentas[[#This Row],[Descuento]])</f>
        <v>540</v>
      </c>
    </row>
    <row r="4944" spans="1:13" x14ac:dyDescent="0.25">
      <c r="A4944" t="s">
        <v>5014</v>
      </c>
      <c r="B4944">
        <v>45892</v>
      </c>
      <c r="C4944" t="s">
        <v>48</v>
      </c>
      <c r="D4944" t="s">
        <v>63</v>
      </c>
      <c r="E4944" t="s">
        <v>15</v>
      </c>
      <c r="F4944" t="s">
        <v>16</v>
      </c>
      <c r="G4944">
        <v>38</v>
      </c>
      <c r="H4944" s="4">
        <v>50</v>
      </c>
      <c r="I4944" s="3">
        <v>0.1</v>
      </c>
      <c r="J4944" t="s">
        <v>70</v>
      </c>
      <c r="K4944" t="s">
        <v>59</v>
      </c>
      <c r="L4944" t="s">
        <v>34</v>
      </c>
      <c r="M4944" s="4">
        <f>+TablaVentas[[#This Row],[Cantidad]]*TablaVentas[[#This Row],[Precio_unitario]]*(1-TablaVentas[[#This Row],[Descuento]])</f>
        <v>1710</v>
      </c>
    </row>
    <row r="4945" spans="1:13" x14ac:dyDescent="0.25">
      <c r="A4945" t="s">
        <v>5015</v>
      </c>
      <c r="B4945">
        <v>45811</v>
      </c>
      <c r="C4945" t="s">
        <v>47</v>
      </c>
      <c r="D4945" t="s">
        <v>66</v>
      </c>
      <c r="E4945" t="s">
        <v>20</v>
      </c>
      <c r="F4945" t="s">
        <v>21</v>
      </c>
      <c r="G4945">
        <v>14</v>
      </c>
      <c r="H4945" s="4">
        <v>800</v>
      </c>
      <c r="I4945" s="3">
        <v>0.2</v>
      </c>
      <c r="J4945" t="s">
        <v>70</v>
      </c>
      <c r="K4945" t="s">
        <v>61</v>
      </c>
      <c r="L4945" t="s">
        <v>56</v>
      </c>
      <c r="M4945" s="4">
        <f>+TablaVentas[[#This Row],[Cantidad]]*TablaVentas[[#This Row],[Precio_unitario]]*(1-TablaVentas[[#This Row],[Descuento]])</f>
        <v>8960</v>
      </c>
    </row>
    <row r="4946" spans="1:13" x14ac:dyDescent="0.25">
      <c r="A4946" t="s">
        <v>5016</v>
      </c>
      <c r="B4946">
        <v>45777</v>
      </c>
      <c r="C4946" t="s">
        <v>46</v>
      </c>
      <c r="D4946" t="s">
        <v>65</v>
      </c>
      <c r="E4946" t="s">
        <v>19</v>
      </c>
      <c r="F4946" t="s">
        <v>16</v>
      </c>
      <c r="G4946">
        <v>30</v>
      </c>
      <c r="H4946" s="4">
        <v>200</v>
      </c>
      <c r="I4946" s="3">
        <v>0.1</v>
      </c>
      <c r="J4946" t="s">
        <v>70</v>
      </c>
      <c r="K4946" t="s">
        <v>60</v>
      </c>
      <c r="L4946" t="s">
        <v>37</v>
      </c>
      <c r="M4946" s="4">
        <f>+TablaVentas[[#This Row],[Cantidad]]*TablaVentas[[#This Row],[Precio_unitario]]*(1-TablaVentas[[#This Row],[Descuento]])</f>
        <v>5400</v>
      </c>
    </row>
    <row r="4947" spans="1:13" x14ac:dyDescent="0.25">
      <c r="A4947" t="s">
        <v>5017</v>
      </c>
      <c r="B4947">
        <v>45979</v>
      </c>
      <c r="C4947" t="s">
        <v>46</v>
      </c>
      <c r="D4947" t="s">
        <v>65</v>
      </c>
      <c r="E4947" t="s">
        <v>19</v>
      </c>
      <c r="F4947" t="s">
        <v>16</v>
      </c>
      <c r="G4947">
        <v>24</v>
      </c>
      <c r="H4947" s="4">
        <v>200</v>
      </c>
      <c r="I4947" s="3">
        <v>0.1</v>
      </c>
      <c r="J4947" t="s">
        <v>70</v>
      </c>
      <c r="K4947" t="s">
        <v>58</v>
      </c>
      <c r="L4947" t="s">
        <v>30</v>
      </c>
      <c r="M4947" s="4">
        <f>+TablaVentas[[#This Row],[Cantidad]]*TablaVentas[[#This Row],[Precio_unitario]]*(1-TablaVentas[[#This Row],[Descuento]])</f>
        <v>4320</v>
      </c>
    </row>
    <row r="4948" spans="1:13" x14ac:dyDescent="0.25">
      <c r="A4948" t="s">
        <v>5018</v>
      </c>
      <c r="B4948">
        <v>45930</v>
      </c>
      <c r="C4948" t="s">
        <v>46</v>
      </c>
      <c r="D4948" t="s">
        <v>63</v>
      </c>
      <c r="E4948" t="s">
        <v>15</v>
      </c>
      <c r="F4948" t="s">
        <v>16</v>
      </c>
      <c r="G4948">
        <v>31</v>
      </c>
      <c r="H4948" s="4">
        <v>50</v>
      </c>
      <c r="I4948" s="3">
        <v>0.1</v>
      </c>
      <c r="J4948" t="s">
        <v>74</v>
      </c>
      <c r="K4948" t="s">
        <v>58</v>
      </c>
      <c r="L4948" t="s">
        <v>30</v>
      </c>
      <c r="M4948" s="4">
        <f>+TablaVentas[[#This Row],[Cantidad]]*TablaVentas[[#This Row],[Precio_unitario]]*(1-TablaVentas[[#This Row],[Descuento]])</f>
        <v>1395</v>
      </c>
    </row>
    <row r="4949" spans="1:13" x14ac:dyDescent="0.25">
      <c r="A4949" t="s">
        <v>5019</v>
      </c>
      <c r="B4949">
        <v>45708</v>
      </c>
      <c r="C4949" t="s">
        <v>45</v>
      </c>
      <c r="D4949" t="s">
        <v>64</v>
      </c>
      <c r="E4949" t="s">
        <v>17</v>
      </c>
      <c r="F4949" t="s">
        <v>18</v>
      </c>
      <c r="G4949">
        <v>31</v>
      </c>
      <c r="H4949" s="4">
        <v>1200</v>
      </c>
      <c r="I4949" s="3">
        <v>0.3</v>
      </c>
      <c r="J4949" t="s">
        <v>74</v>
      </c>
      <c r="K4949" t="s">
        <v>61</v>
      </c>
      <c r="L4949" t="s">
        <v>56</v>
      </c>
      <c r="M4949" s="4">
        <f>+TablaVentas[[#This Row],[Cantidad]]*TablaVentas[[#This Row],[Precio_unitario]]*(1-TablaVentas[[#This Row],[Descuento]])</f>
        <v>26040</v>
      </c>
    </row>
    <row r="4950" spans="1:13" x14ac:dyDescent="0.25">
      <c r="A4950" t="s">
        <v>5020</v>
      </c>
      <c r="B4950">
        <v>45705</v>
      </c>
      <c r="C4950" t="s">
        <v>48</v>
      </c>
      <c r="D4950" t="s">
        <v>64</v>
      </c>
      <c r="E4950" t="s">
        <v>17</v>
      </c>
      <c r="F4950" t="s">
        <v>18</v>
      </c>
      <c r="G4950">
        <v>11</v>
      </c>
      <c r="H4950" s="4">
        <v>1200</v>
      </c>
      <c r="I4950" s="3">
        <v>0.3</v>
      </c>
      <c r="J4950" t="s">
        <v>70</v>
      </c>
      <c r="K4950" t="s">
        <v>59</v>
      </c>
      <c r="L4950" t="s">
        <v>34</v>
      </c>
      <c r="M4950" s="4">
        <f>+TablaVentas[[#This Row],[Cantidad]]*TablaVentas[[#This Row],[Precio_unitario]]*(1-TablaVentas[[#This Row],[Descuento]])</f>
        <v>9240</v>
      </c>
    </row>
    <row r="4951" spans="1:13" x14ac:dyDescent="0.25">
      <c r="A4951" t="s">
        <v>5021</v>
      </c>
      <c r="B4951">
        <v>45993</v>
      </c>
      <c r="C4951" t="s">
        <v>45</v>
      </c>
      <c r="D4951" t="s">
        <v>63</v>
      </c>
      <c r="E4951" t="s">
        <v>15</v>
      </c>
      <c r="F4951" t="s">
        <v>16</v>
      </c>
      <c r="G4951">
        <v>38</v>
      </c>
      <c r="H4951" s="4">
        <v>50</v>
      </c>
      <c r="I4951" s="3">
        <v>0.1</v>
      </c>
      <c r="J4951" t="s">
        <v>74</v>
      </c>
      <c r="K4951" t="s">
        <v>61</v>
      </c>
      <c r="L4951" t="s">
        <v>56</v>
      </c>
      <c r="M4951" s="4">
        <f>+TablaVentas[[#This Row],[Cantidad]]*TablaVentas[[#This Row],[Precio_unitario]]*(1-TablaVentas[[#This Row],[Descuento]])</f>
        <v>1710</v>
      </c>
    </row>
    <row r="4952" spans="1:13" x14ac:dyDescent="0.25">
      <c r="A4952" t="s">
        <v>5022</v>
      </c>
      <c r="B4952">
        <v>45758</v>
      </c>
      <c r="C4952" t="s">
        <v>47</v>
      </c>
      <c r="D4952" t="s">
        <v>64</v>
      </c>
      <c r="E4952" t="s">
        <v>17</v>
      </c>
      <c r="F4952" t="s">
        <v>18</v>
      </c>
      <c r="G4952">
        <v>16</v>
      </c>
      <c r="H4952" s="4">
        <v>1200</v>
      </c>
      <c r="I4952" s="3">
        <v>0.3</v>
      </c>
      <c r="J4952" t="s">
        <v>74</v>
      </c>
      <c r="K4952" t="s">
        <v>58</v>
      </c>
      <c r="L4952" t="s">
        <v>30</v>
      </c>
      <c r="M4952" s="4">
        <f>+TablaVentas[[#This Row],[Cantidad]]*TablaVentas[[#This Row],[Precio_unitario]]*(1-TablaVentas[[#This Row],[Descuento]])</f>
        <v>13440</v>
      </c>
    </row>
    <row r="4953" spans="1:13" x14ac:dyDescent="0.25">
      <c r="A4953" t="s">
        <v>5023</v>
      </c>
      <c r="B4953">
        <v>45938</v>
      </c>
      <c r="C4953" t="s">
        <v>45</v>
      </c>
      <c r="D4953" t="s">
        <v>66</v>
      </c>
      <c r="E4953" t="s">
        <v>20</v>
      </c>
      <c r="F4953" t="s">
        <v>21</v>
      </c>
      <c r="G4953">
        <v>27</v>
      </c>
      <c r="H4953" s="4">
        <v>800</v>
      </c>
      <c r="I4953" s="3">
        <v>0.2</v>
      </c>
      <c r="J4953" t="s">
        <v>72</v>
      </c>
      <c r="K4953" t="s">
        <v>59</v>
      </c>
      <c r="L4953" t="s">
        <v>34</v>
      </c>
      <c r="M4953" s="4">
        <f>+TablaVentas[[#This Row],[Cantidad]]*TablaVentas[[#This Row],[Precio_unitario]]*(1-TablaVentas[[#This Row],[Descuento]])</f>
        <v>17280</v>
      </c>
    </row>
    <row r="4954" spans="1:13" x14ac:dyDescent="0.25">
      <c r="A4954" t="s">
        <v>5024</v>
      </c>
      <c r="B4954">
        <v>46005</v>
      </c>
      <c r="C4954" t="s">
        <v>47</v>
      </c>
      <c r="D4954" t="s">
        <v>64</v>
      </c>
      <c r="E4954" t="s">
        <v>17</v>
      </c>
      <c r="F4954" t="s">
        <v>18</v>
      </c>
      <c r="G4954">
        <v>32</v>
      </c>
      <c r="H4954" s="4">
        <v>1200</v>
      </c>
      <c r="I4954" s="3">
        <v>0.3</v>
      </c>
      <c r="J4954" t="s">
        <v>72</v>
      </c>
      <c r="K4954" t="s">
        <v>59</v>
      </c>
      <c r="L4954" t="s">
        <v>34</v>
      </c>
      <c r="M4954" s="4">
        <f>+TablaVentas[[#This Row],[Cantidad]]*TablaVentas[[#This Row],[Precio_unitario]]*(1-TablaVentas[[#This Row],[Descuento]])</f>
        <v>26880</v>
      </c>
    </row>
    <row r="4955" spans="1:13" x14ac:dyDescent="0.25">
      <c r="A4955" t="s">
        <v>5025</v>
      </c>
      <c r="B4955">
        <v>45859</v>
      </c>
      <c r="C4955" t="s">
        <v>46</v>
      </c>
      <c r="D4955" t="s">
        <v>63</v>
      </c>
      <c r="E4955" t="s">
        <v>15</v>
      </c>
      <c r="F4955" t="s">
        <v>16</v>
      </c>
      <c r="G4955">
        <v>34</v>
      </c>
      <c r="H4955" s="4">
        <v>50</v>
      </c>
      <c r="I4955" s="3">
        <v>0.1</v>
      </c>
      <c r="J4955" t="s">
        <v>70</v>
      </c>
      <c r="K4955" t="s">
        <v>60</v>
      </c>
      <c r="L4955" t="s">
        <v>37</v>
      </c>
      <c r="M4955" s="4">
        <f>+TablaVentas[[#This Row],[Cantidad]]*TablaVentas[[#This Row],[Precio_unitario]]*(1-TablaVentas[[#This Row],[Descuento]])</f>
        <v>1530</v>
      </c>
    </row>
    <row r="4956" spans="1:13" x14ac:dyDescent="0.25">
      <c r="A4956" t="s">
        <v>5026</v>
      </c>
      <c r="B4956">
        <v>45900</v>
      </c>
      <c r="C4956" t="s">
        <v>46</v>
      </c>
      <c r="D4956" t="s">
        <v>63</v>
      </c>
      <c r="E4956" t="s">
        <v>15</v>
      </c>
      <c r="F4956" t="s">
        <v>16</v>
      </c>
      <c r="G4956">
        <v>36</v>
      </c>
      <c r="H4956" s="4">
        <v>50</v>
      </c>
      <c r="I4956" s="3">
        <v>0.1</v>
      </c>
      <c r="J4956" t="s">
        <v>72</v>
      </c>
      <c r="K4956" t="s">
        <v>61</v>
      </c>
      <c r="L4956" t="s">
        <v>56</v>
      </c>
      <c r="M4956" s="4">
        <f>+TablaVentas[[#This Row],[Cantidad]]*TablaVentas[[#This Row],[Precio_unitario]]*(1-TablaVentas[[#This Row],[Descuento]])</f>
        <v>1620</v>
      </c>
    </row>
    <row r="4957" spans="1:13" x14ac:dyDescent="0.25">
      <c r="A4957" t="s">
        <v>5027</v>
      </c>
      <c r="B4957">
        <v>45662</v>
      </c>
      <c r="C4957" t="s">
        <v>48</v>
      </c>
      <c r="D4957" t="s">
        <v>63</v>
      </c>
      <c r="E4957" t="s">
        <v>15</v>
      </c>
      <c r="F4957" t="s">
        <v>16</v>
      </c>
      <c r="G4957">
        <v>33</v>
      </c>
      <c r="H4957" s="4">
        <v>50</v>
      </c>
      <c r="I4957" s="3">
        <v>0.1</v>
      </c>
      <c r="J4957" t="s">
        <v>72</v>
      </c>
      <c r="K4957" t="s">
        <v>60</v>
      </c>
      <c r="L4957" t="s">
        <v>37</v>
      </c>
      <c r="M4957" s="4">
        <f>+TablaVentas[[#This Row],[Cantidad]]*TablaVentas[[#This Row],[Precio_unitario]]*(1-TablaVentas[[#This Row],[Descuento]])</f>
        <v>1485</v>
      </c>
    </row>
    <row r="4958" spans="1:13" x14ac:dyDescent="0.25">
      <c r="A4958" t="s">
        <v>5028</v>
      </c>
      <c r="B4958">
        <v>45865</v>
      </c>
      <c r="C4958" t="s">
        <v>45</v>
      </c>
      <c r="D4958" t="s">
        <v>63</v>
      </c>
      <c r="E4958" t="s">
        <v>15</v>
      </c>
      <c r="F4958" t="s">
        <v>16</v>
      </c>
      <c r="G4958">
        <v>42</v>
      </c>
      <c r="H4958" s="4">
        <v>50</v>
      </c>
      <c r="I4958" s="3">
        <v>0.1</v>
      </c>
      <c r="J4958" t="s">
        <v>72</v>
      </c>
      <c r="K4958" t="s">
        <v>59</v>
      </c>
      <c r="L4958" t="s">
        <v>34</v>
      </c>
      <c r="M4958" s="4">
        <f>+TablaVentas[[#This Row],[Cantidad]]*TablaVentas[[#This Row],[Precio_unitario]]*(1-TablaVentas[[#This Row],[Descuento]])</f>
        <v>1890</v>
      </c>
    </row>
    <row r="4959" spans="1:13" x14ac:dyDescent="0.25">
      <c r="A4959" t="s">
        <v>5029</v>
      </c>
      <c r="B4959">
        <v>45873</v>
      </c>
      <c r="C4959" t="s">
        <v>45</v>
      </c>
      <c r="D4959" t="s">
        <v>63</v>
      </c>
      <c r="E4959" t="s">
        <v>15</v>
      </c>
      <c r="F4959" t="s">
        <v>16</v>
      </c>
      <c r="G4959">
        <v>20</v>
      </c>
      <c r="H4959" s="4">
        <v>50</v>
      </c>
      <c r="I4959" s="3">
        <v>0.1</v>
      </c>
      <c r="J4959" t="s">
        <v>70</v>
      </c>
      <c r="K4959" t="s">
        <v>58</v>
      </c>
      <c r="L4959" t="s">
        <v>30</v>
      </c>
      <c r="M4959" s="4">
        <f>+TablaVentas[[#This Row],[Cantidad]]*TablaVentas[[#This Row],[Precio_unitario]]*(1-TablaVentas[[#This Row],[Descuento]])</f>
        <v>900</v>
      </c>
    </row>
    <row r="4960" spans="1:13" x14ac:dyDescent="0.25">
      <c r="A4960" t="s">
        <v>5030</v>
      </c>
      <c r="B4960">
        <v>45662</v>
      </c>
      <c r="C4960" t="s">
        <v>48</v>
      </c>
      <c r="D4960" t="s">
        <v>64</v>
      </c>
      <c r="E4960" t="s">
        <v>17</v>
      </c>
      <c r="F4960" t="s">
        <v>18</v>
      </c>
      <c r="G4960">
        <v>38</v>
      </c>
      <c r="H4960" s="4">
        <v>1200</v>
      </c>
      <c r="I4960" s="3">
        <v>0.3</v>
      </c>
      <c r="J4960" t="s">
        <v>74</v>
      </c>
      <c r="K4960" t="s">
        <v>59</v>
      </c>
      <c r="L4960" t="s">
        <v>34</v>
      </c>
      <c r="M4960" s="4">
        <f>+TablaVentas[[#This Row],[Cantidad]]*TablaVentas[[#This Row],[Precio_unitario]]*(1-TablaVentas[[#This Row],[Descuento]])</f>
        <v>31919.999999999996</v>
      </c>
    </row>
    <row r="4961" spans="1:13" x14ac:dyDescent="0.25">
      <c r="A4961" t="s">
        <v>5031</v>
      </c>
      <c r="B4961">
        <v>45909</v>
      </c>
      <c r="C4961" t="s">
        <v>48</v>
      </c>
      <c r="D4961" t="s">
        <v>66</v>
      </c>
      <c r="E4961" t="s">
        <v>20</v>
      </c>
      <c r="F4961" t="s">
        <v>21</v>
      </c>
      <c r="G4961">
        <v>7</v>
      </c>
      <c r="H4961" s="4">
        <v>800</v>
      </c>
      <c r="I4961" s="3">
        <v>0.2</v>
      </c>
      <c r="J4961" t="s">
        <v>70</v>
      </c>
      <c r="K4961" t="s">
        <v>58</v>
      </c>
      <c r="L4961" t="s">
        <v>30</v>
      </c>
      <c r="M4961" s="4">
        <f>+TablaVentas[[#This Row],[Cantidad]]*TablaVentas[[#This Row],[Precio_unitario]]*(1-TablaVentas[[#This Row],[Descuento]])</f>
        <v>4480</v>
      </c>
    </row>
    <row r="4962" spans="1:13" x14ac:dyDescent="0.25">
      <c r="A4962" t="s">
        <v>5032</v>
      </c>
      <c r="B4962">
        <v>45932</v>
      </c>
      <c r="C4962" t="s">
        <v>47</v>
      </c>
      <c r="D4962" t="s">
        <v>66</v>
      </c>
      <c r="E4962" t="s">
        <v>20</v>
      </c>
      <c r="F4962" t="s">
        <v>21</v>
      </c>
      <c r="G4962">
        <v>20</v>
      </c>
      <c r="H4962" s="4">
        <v>800</v>
      </c>
      <c r="I4962" s="3">
        <v>0.2</v>
      </c>
      <c r="J4962" t="s">
        <v>74</v>
      </c>
      <c r="K4962" t="s">
        <v>60</v>
      </c>
      <c r="L4962" t="s">
        <v>37</v>
      </c>
      <c r="M4962" s="4">
        <f>+TablaVentas[[#This Row],[Cantidad]]*TablaVentas[[#This Row],[Precio_unitario]]*(1-TablaVentas[[#This Row],[Descuento]])</f>
        <v>12800</v>
      </c>
    </row>
    <row r="4963" spans="1:13" x14ac:dyDescent="0.25">
      <c r="A4963" t="s">
        <v>5033</v>
      </c>
      <c r="B4963">
        <v>45720</v>
      </c>
      <c r="C4963" t="s">
        <v>46</v>
      </c>
      <c r="D4963" t="s">
        <v>63</v>
      </c>
      <c r="E4963" t="s">
        <v>15</v>
      </c>
      <c r="F4963" t="s">
        <v>16</v>
      </c>
      <c r="G4963">
        <v>29</v>
      </c>
      <c r="H4963" s="4">
        <v>50</v>
      </c>
      <c r="I4963" s="3">
        <v>0.1</v>
      </c>
      <c r="J4963" t="s">
        <v>70</v>
      </c>
      <c r="K4963" t="s">
        <v>58</v>
      </c>
      <c r="L4963" t="s">
        <v>30</v>
      </c>
      <c r="M4963" s="4">
        <f>+TablaVentas[[#This Row],[Cantidad]]*TablaVentas[[#This Row],[Precio_unitario]]*(1-TablaVentas[[#This Row],[Descuento]])</f>
        <v>1305</v>
      </c>
    </row>
    <row r="4964" spans="1:13" x14ac:dyDescent="0.25">
      <c r="A4964" t="s">
        <v>5034</v>
      </c>
      <c r="B4964">
        <v>45903</v>
      </c>
      <c r="C4964" t="s">
        <v>45</v>
      </c>
      <c r="D4964" t="s">
        <v>63</v>
      </c>
      <c r="E4964" t="s">
        <v>15</v>
      </c>
      <c r="F4964" t="s">
        <v>16</v>
      </c>
      <c r="G4964">
        <v>7</v>
      </c>
      <c r="H4964" s="4">
        <v>50</v>
      </c>
      <c r="I4964" s="3">
        <v>0.1</v>
      </c>
      <c r="J4964" t="s">
        <v>70</v>
      </c>
      <c r="K4964" t="s">
        <v>62</v>
      </c>
      <c r="L4964" t="s">
        <v>57</v>
      </c>
      <c r="M4964" s="4">
        <f>+TablaVentas[[#This Row],[Cantidad]]*TablaVentas[[#This Row],[Precio_unitario]]*(1-TablaVentas[[#This Row],[Descuento]])</f>
        <v>315</v>
      </c>
    </row>
    <row r="4965" spans="1:13" x14ac:dyDescent="0.25">
      <c r="A4965" t="s">
        <v>5035</v>
      </c>
      <c r="B4965">
        <v>45815</v>
      </c>
      <c r="C4965" t="s">
        <v>48</v>
      </c>
      <c r="D4965" t="s">
        <v>64</v>
      </c>
      <c r="E4965" t="s">
        <v>17</v>
      </c>
      <c r="F4965" t="s">
        <v>18</v>
      </c>
      <c r="G4965">
        <v>22</v>
      </c>
      <c r="H4965" s="4">
        <v>1200</v>
      </c>
      <c r="I4965" s="3">
        <v>0.3</v>
      </c>
      <c r="J4965" t="s">
        <v>70</v>
      </c>
      <c r="K4965" t="s">
        <v>62</v>
      </c>
      <c r="L4965" t="s">
        <v>57</v>
      </c>
      <c r="M4965" s="4">
        <f>+TablaVentas[[#This Row],[Cantidad]]*TablaVentas[[#This Row],[Precio_unitario]]*(1-TablaVentas[[#This Row],[Descuento]])</f>
        <v>18480</v>
      </c>
    </row>
    <row r="4966" spans="1:13" x14ac:dyDescent="0.25">
      <c r="A4966" t="s">
        <v>5036</v>
      </c>
      <c r="B4966">
        <v>45870</v>
      </c>
      <c r="C4966" t="s">
        <v>46</v>
      </c>
      <c r="D4966" t="s">
        <v>64</v>
      </c>
      <c r="E4966" t="s">
        <v>17</v>
      </c>
      <c r="F4966" t="s">
        <v>18</v>
      </c>
      <c r="G4966">
        <v>36</v>
      </c>
      <c r="H4966" s="4">
        <v>1200</v>
      </c>
      <c r="I4966" s="3">
        <v>0.3</v>
      </c>
      <c r="J4966" t="s">
        <v>74</v>
      </c>
      <c r="K4966" t="s">
        <v>59</v>
      </c>
      <c r="L4966" t="s">
        <v>34</v>
      </c>
      <c r="M4966" s="4">
        <f>+TablaVentas[[#This Row],[Cantidad]]*TablaVentas[[#This Row],[Precio_unitario]]*(1-TablaVentas[[#This Row],[Descuento]])</f>
        <v>30239.999999999996</v>
      </c>
    </row>
    <row r="4967" spans="1:13" x14ac:dyDescent="0.25">
      <c r="A4967" t="s">
        <v>5037</v>
      </c>
      <c r="B4967">
        <v>45867</v>
      </c>
      <c r="C4967" t="s">
        <v>45</v>
      </c>
      <c r="D4967" t="s">
        <v>63</v>
      </c>
      <c r="E4967" t="s">
        <v>15</v>
      </c>
      <c r="F4967" t="s">
        <v>16</v>
      </c>
      <c r="G4967">
        <v>7</v>
      </c>
      <c r="H4967" s="4">
        <v>50</v>
      </c>
      <c r="I4967" s="3">
        <v>0.1</v>
      </c>
      <c r="J4967" t="s">
        <v>74</v>
      </c>
      <c r="K4967" t="s">
        <v>62</v>
      </c>
      <c r="L4967" t="s">
        <v>57</v>
      </c>
      <c r="M4967" s="4">
        <f>+TablaVentas[[#This Row],[Cantidad]]*TablaVentas[[#This Row],[Precio_unitario]]*(1-TablaVentas[[#This Row],[Descuento]])</f>
        <v>315</v>
      </c>
    </row>
    <row r="4968" spans="1:13" x14ac:dyDescent="0.25">
      <c r="A4968" t="s">
        <v>5038</v>
      </c>
      <c r="B4968">
        <v>45980</v>
      </c>
      <c r="C4968" t="s">
        <v>46</v>
      </c>
      <c r="D4968" t="s">
        <v>65</v>
      </c>
      <c r="E4968" t="s">
        <v>19</v>
      </c>
      <c r="F4968" t="s">
        <v>16</v>
      </c>
      <c r="G4968">
        <v>32</v>
      </c>
      <c r="H4968" s="4">
        <v>200</v>
      </c>
      <c r="I4968" s="3">
        <v>0.1</v>
      </c>
      <c r="J4968" t="s">
        <v>72</v>
      </c>
      <c r="K4968" t="s">
        <v>58</v>
      </c>
      <c r="L4968" t="s">
        <v>30</v>
      </c>
      <c r="M4968" s="4">
        <f>+TablaVentas[[#This Row],[Cantidad]]*TablaVentas[[#This Row],[Precio_unitario]]*(1-TablaVentas[[#This Row],[Descuento]])</f>
        <v>5760</v>
      </c>
    </row>
    <row r="4969" spans="1:13" x14ac:dyDescent="0.25">
      <c r="A4969" t="s">
        <v>5039</v>
      </c>
      <c r="B4969">
        <v>45857</v>
      </c>
      <c r="C4969" t="s">
        <v>48</v>
      </c>
      <c r="D4969" t="s">
        <v>64</v>
      </c>
      <c r="E4969" t="s">
        <v>17</v>
      </c>
      <c r="F4969" t="s">
        <v>18</v>
      </c>
      <c r="G4969">
        <v>39</v>
      </c>
      <c r="H4969" s="4">
        <v>1200</v>
      </c>
      <c r="I4969" s="3">
        <v>0.3</v>
      </c>
      <c r="J4969" t="s">
        <v>74</v>
      </c>
      <c r="K4969" t="s">
        <v>62</v>
      </c>
      <c r="L4969" t="s">
        <v>57</v>
      </c>
      <c r="M4969" s="4">
        <f>+TablaVentas[[#This Row],[Cantidad]]*TablaVentas[[#This Row],[Precio_unitario]]*(1-TablaVentas[[#This Row],[Descuento]])</f>
        <v>32759.999999999996</v>
      </c>
    </row>
    <row r="4970" spans="1:13" x14ac:dyDescent="0.25">
      <c r="A4970" t="s">
        <v>5040</v>
      </c>
      <c r="B4970">
        <v>45668</v>
      </c>
      <c r="C4970" t="s">
        <v>45</v>
      </c>
      <c r="D4970" t="s">
        <v>65</v>
      </c>
      <c r="E4970" t="s">
        <v>19</v>
      </c>
      <c r="F4970" t="s">
        <v>16</v>
      </c>
      <c r="G4970">
        <v>26</v>
      </c>
      <c r="H4970" s="4">
        <v>200</v>
      </c>
      <c r="I4970" s="3">
        <v>0.1</v>
      </c>
      <c r="J4970" t="s">
        <v>74</v>
      </c>
      <c r="K4970" t="s">
        <v>58</v>
      </c>
      <c r="L4970" t="s">
        <v>30</v>
      </c>
      <c r="M4970" s="4">
        <f>+TablaVentas[[#This Row],[Cantidad]]*TablaVentas[[#This Row],[Precio_unitario]]*(1-TablaVentas[[#This Row],[Descuento]])</f>
        <v>4680</v>
      </c>
    </row>
    <row r="4971" spans="1:13" x14ac:dyDescent="0.25">
      <c r="A4971" t="s">
        <v>5041</v>
      </c>
      <c r="B4971">
        <v>45946</v>
      </c>
      <c r="C4971" t="s">
        <v>47</v>
      </c>
      <c r="D4971" t="s">
        <v>65</v>
      </c>
      <c r="E4971" t="s">
        <v>19</v>
      </c>
      <c r="F4971" t="s">
        <v>16</v>
      </c>
      <c r="G4971">
        <v>31</v>
      </c>
      <c r="H4971" s="4">
        <v>200</v>
      </c>
      <c r="I4971" s="3">
        <v>0.1</v>
      </c>
      <c r="J4971" t="s">
        <v>74</v>
      </c>
      <c r="K4971" t="s">
        <v>58</v>
      </c>
      <c r="L4971" t="s">
        <v>30</v>
      </c>
      <c r="M4971" s="4">
        <f>+TablaVentas[[#This Row],[Cantidad]]*TablaVentas[[#This Row],[Precio_unitario]]*(1-TablaVentas[[#This Row],[Descuento]])</f>
        <v>5580</v>
      </c>
    </row>
    <row r="4972" spans="1:13" x14ac:dyDescent="0.25">
      <c r="A4972" t="s">
        <v>5042</v>
      </c>
      <c r="B4972">
        <v>45931</v>
      </c>
      <c r="C4972" t="s">
        <v>45</v>
      </c>
      <c r="D4972" t="s">
        <v>64</v>
      </c>
      <c r="E4972" t="s">
        <v>17</v>
      </c>
      <c r="F4972" t="s">
        <v>18</v>
      </c>
      <c r="G4972">
        <v>22</v>
      </c>
      <c r="H4972" s="4">
        <v>1200</v>
      </c>
      <c r="I4972" s="3">
        <v>0.3</v>
      </c>
      <c r="J4972" t="s">
        <v>72</v>
      </c>
      <c r="K4972" t="s">
        <v>61</v>
      </c>
      <c r="L4972" t="s">
        <v>56</v>
      </c>
      <c r="M4972" s="4">
        <f>+TablaVentas[[#This Row],[Cantidad]]*TablaVentas[[#This Row],[Precio_unitario]]*(1-TablaVentas[[#This Row],[Descuento]])</f>
        <v>18480</v>
      </c>
    </row>
    <row r="4973" spans="1:13" x14ac:dyDescent="0.25">
      <c r="A4973" t="s">
        <v>5043</v>
      </c>
      <c r="B4973">
        <v>45735</v>
      </c>
      <c r="C4973" t="s">
        <v>48</v>
      </c>
      <c r="D4973" t="s">
        <v>64</v>
      </c>
      <c r="E4973" t="s">
        <v>17</v>
      </c>
      <c r="F4973" t="s">
        <v>18</v>
      </c>
      <c r="G4973">
        <v>28</v>
      </c>
      <c r="H4973" s="4">
        <v>1200</v>
      </c>
      <c r="I4973" s="3">
        <v>0.3</v>
      </c>
      <c r="J4973" t="s">
        <v>72</v>
      </c>
      <c r="K4973" t="s">
        <v>58</v>
      </c>
      <c r="L4973" t="s">
        <v>30</v>
      </c>
      <c r="M4973" s="4">
        <f>+TablaVentas[[#This Row],[Cantidad]]*TablaVentas[[#This Row],[Precio_unitario]]*(1-TablaVentas[[#This Row],[Descuento]])</f>
        <v>23520</v>
      </c>
    </row>
    <row r="4974" spans="1:13" x14ac:dyDescent="0.25">
      <c r="A4974" t="s">
        <v>5044</v>
      </c>
      <c r="B4974">
        <v>45952</v>
      </c>
      <c r="C4974" t="s">
        <v>45</v>
      </c>
      <c r="D4974" t="s">
        <v>63</v>
      </c>
      <c r="E4974" t="s">
        <v>15</v>
      </c>
      <c r="F4974" t="s">
        <v>16</v>
      </c>
      <c r="G4974">
        <v>16</v>
      </c>
      <c r="H4974" s="4">
        <v>50</v>
      </c>
      <c r="I4974" s="3">
        <v>0.1</v>
      </c>
      <c r="J4974" t="s">
        <v>70</v>
      </c>
      <c r="K4974" t="s">
        <v>61</v>
      </c>
      <c r="L4974" t="s">
        <v>56</v>
      </c>
      <c r="M4974" s="4">
        <f>+TablaVentas[[#This Row],[Cantidad]]*TablaVentas[[#This Row],[Precio_unitario]]*(1-TablaVentas[[#This Row],[Descuento]])</f>
        <v>720</v>
      </c>
    </row>
    <row r="4975" spans="1:13" x14ac:dyDescent="0.25">
      <c r="A4975" t="s">
        <v>5045</v>
      </c>
      <c r="B4975">
        <v>45757</v>
      </c>
      <c r="C4975" t="s">
        <v>45</v>
      </c>
      <c r="D4975" t="s">
        <v>64</v>
      </c>
      <c r="E4975" t="s">
        <v>17</v>
      </c>
      <c r="F4975" t="s">
        <v>18</v>
      </c>
      <c r="G4975">
        <v>24</v>
      </c>
      <c r="H4975" s="4">
        <v>1200</v>
      </c>
      <c r="I4975" s="3">
        <v>0.3</v>
      </c>
      <c r="J4975" t="s">
        <v>74</v>
      </c>
      <c r="K4975" t="s">
        <v>61</v>
      </c>
      <c r="L4975" t="s">
        <v>56</v>
      </c>
      <c r="M4975" s="4">
        <f>+TablaVentas[[#This Row],[Cantidad]]*TablaVentas[[#This Row],[Precio_unitario]]*(1-TablaVentas[[#This Row],[Descuento]])</f>
        <v>20160</v>
      </c>
    </row>
    <row r="4976" spans="1:13" x14ac:dyDescent="0.25">
      <c r="A4976" t="s">
        <v>5046</v>
      </c>
      <c r="B4976">
        <v>45982</v>
      </c>
      <c r="C4976" t="s">
        <v>45</v>
      </c>
      <c r="D4976" t="s">
        <v>64</v>
      </c>
      <c r="E4976" t="s">
        <v>17</v>
      </c>
      <c r="F4976" t="s">
        <v>18</v>
      </c>
      <c r="G4976">
        <v>12</v>
      </c>
      <c r="H4976" s="4">
        <v>1200</v>
      </c>
      <c r="I4976" s="3">
        <v>0.3</v>
      </c>
      <c r="J4976" t="s">
        <v>72</v>
      </c>
      <c r="K4976" t="s">
        <v>58</v>
      </c>
      <c r="L4976" t="s">
        <v>30</v>
      </c>
      <c r="M4976" s="4">
        <f>+TablaVentas[[#This Row],[Cantidad]]*TablaVentas[[#This Row],[Precio_unitario]]*(1-TablaVentas[[#This Row],[Descuento]])</f>
        <v>10080</v>
      </c>
    </row>
    <row r="4977" spans="1:13" x14ac:dyDescent="0.25">
      <c r="A4977" t="s">
        <v>5047</v>
      </c>
      <c r="B4977">
        <v>45842</v>
      </c>
      <c r="C4977" t="s">
        <v>46</v>
      </c>
      <c r="D4977" t="s">
        <v>63</v>
      </c>
      <c r="E4977" t="s">
        <v>15</v>
      </c>
      <c r="F4977" t="s">
        <v>16</v>
      </c>
      <c r="G4977">
        <v>14</v>
      </c>
      <c r="H4977" s="4">
        <v>50</v>
      </c>
      <c r="I4977" s="3">
        <v>0.1</v>
      </c>
      <c r="J4977" t="s">
        <v>70</v>
      </c>
      <c r="K4977" t="s">
        <v>61</v>
      </c>
      <c r="L4977" t="s">
        <v>56</v>
      </c>
      <c r="M4977" s="4">
        <f>+TablaVentas[[#This Row],[Cantidad]]*TablaVentas[[#This Row],[Precio_unitario]]*(1-TablaVentas[[#This Row],[Descuento]])</f>
        <v>630</v>
      </c>
    </row>
    <row r="4978" spans="1:13" x14ac:dyDescent="0.25">
      <c r="A4978" t="s">
        <v>5048</v>
      </c>
      <c r="B4978">
        <v>45900</v>
      </c>
      <c r="C4978" t="s">
        <v>47</v>
      </c>
      <c r="D4978" t="s">
        <v>66</v>
      </c>
      <c r="E4978" t="s">
        <v>20</v>
      </c>
      <c r="F4978" t="s">
        <v>21</v>
      </c>
      <c r="G4978">
        <v>32</v>
      </c>
      <c r="H4978" s="4">
        <v>800</v>
      </c>
      <c r="I4978" s="3">
        <v>0.2</v>
      </c>
      <c r="J4978" t="s">
        <v>74</v>
      </c>
      <c r="K4978" t="s">
        <v>58</v>
      </c>
      <c r="L4978" t="s">
        <v>30</v>
      </c>
      <c r="M4978" s="4">
        <f>+TablaVentas[[#This Row],[Cantidad]]*TablaVentas[[#This Row],[Precio_unitario]]*(1-TablaVentas[[#This Row],[Descuento]])</f>
        <v>20480</v>
      </c>
    </row>
    <row r="4979" spans="1:13" x14ac:dyDescent="0.25">
      <c r="A4979" t="s">
        <v>5049</v>
      </c>
      <c r="B4979">
        <v>45838</v>
      </c>
      <c r="C4979" t="s">
        <v>47</v>
      </c>
      <c r="D4979" t="s">
        <v>64</v>
      </c>
      <c r="E4979" t="s">
        <v>17</v>
      </c>
      <c r="F4979" t="s">
        <v>18</v>
      </c>
      <c r="G4979">
        <v>32</v>
      </c>
      <c r="H4979" s="4">
        <v>1200</v>
      </c>
      <c r="I4979" s="3">
        <v>0.3</v>
      </c>
      <c r="J4979" t="s">
        <v>74</v>
      </c>
      <c r="K4979" t="s">
        <v>60</v>
      </c>
      <c r="L4979" t="s">
        <v>37</v>
      </c>
      <c r="M4979" s="4">
        <f>+TablaVentas[[#This Row],[Cantidad]]*TablaVentas[[#This Row],[Precio_unitario]]*(1-TablaVentas[[#This Row],[Descuento]])</f>
        <v>26880</v>
      </c>
    </row>
    <row r="4980" spans="1:13" x14ac:dyDescent="0.25">
      <c r="A4980" t="s">
        <v>5050</v>
      </c>
      <c r="B4980">
        <v>45819</v>
      </c>
      <c r="C4980" t="s">
        <v>48</v>
      </c>
      <c r="D4980" t="s">
        <v>65</v>
      </c>
      <c r="E4980" t="s">
        <v>19</v>
      </c>
      <c r="F4980" t="s">
        <v>16</v>
      </c>
      <c r="G4980">
        <v>10</v>
      </c>
      <c r="H4980" s="4">
        <v>200</v>
      </c>
      <c r="I4980" s="3">
        <v>0.1</v>
      </c>
      <c r="J4980" t="s">
        <v>70</v>
      </c>
      <c r="K4980" t="s">
        <v>58</v>
      </c>
      <c r="L4980" t="s">
        <v>30</v>
      </c>
      <c r="M4980" s="4">
        <f>+TablaVentas[[#This Row],[Cantidad]]*TablaVentas[[#This Row],[Precio_unitario]]*(1-TablaVentas[[#This Row],[Descuento]])</f>
        <v>1800</v>
      </c>
    </row>
    <row r="4981" spans="1:13" x14ac:dyDescent="0.25">
      <c r="A4981" t="s">
        <v>5051</v>
      </c>
      <c r="B4981">
        <v>45821</v>
      </c>
      <c r="C4981" t="s">
        <v>46</v>
      </c>
      <c r="D4981" t="s">
        <v>65</v>
      </c>
      <c r="E4981" t="s">
        <v>19</v>
      </c>
      <c r="F4981" t="s">
        <v>16</v>
      </c>
      <c r="G4981">
        <v>44</v>
      </c>
      <c r="H4981" s="4">
        <v>200</v>
      </c>
      <c r="I4981" s="3">
        <v>0.1</v>
      </c>
      <c r="J4981" t="s">
        <v>74</v>
      </c>
      <c r="K4981" t="s">
        <v>61</v>
      </c>
      <c r="L4981" t="s">
        <v>56</v>
      </c>
      <c r="M4981" s="4">
        <f>+TablaVentas[[#This Row],[Cantidad]]*TablaVentas[[#This Row],[Precio_unitario]]*(1-TablaVentas[[#This Row],[Descuento]])</f>
        <v>7920</v>
      </c>
    </row>
    <row r="4982" spans="1:13" x14ac:dyDescent="0.25">
      <c r="A4982" t="s">
        <v>5052</v>
      </c>
      <c r="B4982">
        <v>45822</v>
      </c>
      <c r="C4982" t="s">
        <v>48</v>
      </c>
      <c r="D4982" t="s">
        <v>63</v>
      </c>
      <c r="E4982" t="s">
        <v>15</v>
      </c>
      <c r="F4982" t="s">
        <v>16</v>
      </c>
      <c r="G4982">
        <v>42</v>
      </c>
      <c r="H4982" s="4">
        <v>50</v>
      </c>
      <c r="I4982" s="3">
        <v>0.1</v>
      </c>
      <c r="J4982" t="s">
        <v>72</v>
      </c>
      <c r="K4982" t="s">
        <v>60</v>
      </c>
      <c r="L4982" t="s">
        <v>37</v>
      </c>
      <c r="M4982" s="4">
        <f>+TablaVentas[[#This Row],[Cantidad]]*TablaVentas[[#This Row],[Precio_unitario]]*(1-TablaVentas[[#This Row],[Descuento]])</f>
        <v>1890</v>
      </c>
    </row>
    <row r="4983" spans="1:13" x14ac:dyDescent="0.25">
      <c r="A4983" t="s">
        <v>5053</v>
      </c>
      <c r="B4983">
        <v>45900</v>
      </c>
      <c r="C4983" t="s">
        <v>47</v>
      </c>
      <c r="D4983" t="s">
        <v>63</v>
      </c>
      <c r="E4983" t="s">
        <v>15</v>
      </c>
      <c r="F4983" t="s">
        <v>16</v>
      </c>
      <c r="G4983">
        <v>27</v>
      </c>
      <c r="H4983" s="4">
        <v>50</v>
      </c>
      <c r="I4983" s="3">
        <v>0.1</v>
      </c>
      <c r="J4983" t="s">
        <v>74</v>
      </c>
      <c r="K4983" t="s">
        <v>58</v>
      </c>
      <c r="L4983" t="s">
        <v>30</v>
      </c>
      <c r="M4983" s="4">
        <f>+TablaVentas[[#This Row],[Cantidad]]*TablaVentas[[#This Row],[Precio_unitario]]*(1-TablaVentas[[#This Row],[Descuento]])</f>
        <v>1215</v>
      </c>
    </row>
    <row r="4984" spans="1:13" x14ac:dyDescent="0.25">
      <c r="A4984" t="s">
        <v>5054</v>
      </c>
      <c r="B4984">
        <v>45662</v>
      </c>
      <c r="C4984" t="s">
        <v>45</v>
      </c>
      <c r="D4984" t="s">
        <v>65</v>
      </c>
      <c r="E4984" t="s">
        <v>19</v>
      </c>
      <c r="F4984" t="s">
        <v>16</v>
      </c>
      <c r="G4984">
        <v>25</v>
      </c>
      <c r="H4984" s="4">
        <v>200</v>
      </c>
      <c r="I4984" s="3">
        <v>0.1</v>
      </c>
      <c r="J4984" t="s">
        <v>70</v>
      </c>
      <c r="K4984" t="s">
        <v>59</v>
      </c>
      <c r="L4984" t="s">
        <v>34</v>
      </c>
      <c r="M4984" s="4">
        <f>+TablaVentas[[#This Row],[Cantidad]]*TablaVentas[[#This Row],[Precio_unitario]]*(1-TablaVentas[[#This Row],[Descuento]])</f>
        <v>4500</v>
      </c>
    </row>
    <row r="4985" spans="1:13" x14ac:dyDescent="0.25">
      <c r="A4985" t="s">
        <v>5055</v>
      </c>
      <c r="B4985">
        <v>45966</v>
      </c>
      <c r="C4985" t="s">
        <v>47</v>
      </c>
      <c r="D4985" t="s">
        <v>63</v>
      </c>
      <c r="E4985" t="s">
        <v>15</v>
      </c>
      <c r="F4985" t="s">
        <v>16</v>
      </c>
      <c r="G4985">
        <v>26</v>
      </c>
      <c r="H4985" s="4">
        <v>50</v>
      </c>
      <c r="I4985" s="3">
        <v>0.1</v>
      </c>
      <c r="J4985" t="s">
        <v>74</v>
      </c>
      <c r="K4985" t="s">
        <v>59</v>
      </c>
      <c r="L4985" t="s">
        <v>34</v>
      </c>
      <c r="M4985" s="4">
        <f>+TablaVentas[[#This Row],[Cantidad]]*TablaVentas[[#This Row],[Precio_unitario]]*(1-TablaVentas[[#This Row],[Descuento]])</f>
        <v>1170</v>
      </c>
    </row>
    <row r="4986" spans="1:13" x14ac:dyDescent="0.25">
      <c r="A4986" t="s">
        <v>5056</v>
      </c>
      <c r="B4986">
        <v>45866</v>
      </c>
      <c r="C4986" t="s">
        <v>46</v>
      </c>
      <c r="D4986" t="s">
        <v>65</v>
      </c>
      <c r="E4986" t="s">
        <v>19</v>
      </c>
      <c r="F4986" t="s">
        <v>16</v>
      </c>
      <c r="G4986">
        <v>36</v>
      </c>
      <c r="H4986" s="4">
        <v>200</v>
      </c>
      <c r="I4986" s="3">
        <v>0.1</v>
      </c>
      <c r="J4986" t="s">
        <v>74</v>
      </c>
      <c r="K4986" t="s">
        <v>59</v>
      </c>
      <c r="L4986" t="s">
        <v>34</v>
      </c>
      <c r="M4986" s="4">
        <f>+TablaVentas[[#This Row],[Cantidad]]*TablaVentas[[#This Row],[Precio_unitario]]*(1-TablaVentas[[#This Row],[Descuento]])</f>
        <v>6480</v>
      </c>
    </row>
    <row r="4987" spans="1:13" x14ac:dyDescent="0.25">
      <c r="A4987" t="s">
        <v>5057</v>
      </c>
      <c r="B4987">
        <v>45722</v>
      </c>
      <c r="C4987" t="s">
        <v>47</v>
      </c>
      <c r="D4987" t="s">
        <v>63</v>
      </c>
      <c r="E4987" t="s">
        <v>15</v>
      </c>
      <c r="F4987" t="s">
        <v>16</v>
      </c>
      <c r="G4987">
        <v>33</v>
      </c>
      <c r="H4987" s="4">
        <v>50</v>
      </c>
      <c r="I4987" s="3">
        <v>0.1</v>
      </c>
      <c r="J4987" t="s">
        <v>72</v>
      </c>
      <c r="K4987" t="s">
        <v>61</v>
      </c>
      <c r="L4987" t="s">
        <v>56</v>
      </c>
      <c r="M4987" s="4">
        <f>+TablaVentas[[#This Row],[Cantidad]]*TablaVentas[[#This Row],[Precio_unitario]]*(1-TablaVentas[[#This Row],[Descuento]])</f>
        <v>1485</v>
      </c>
    </row>
    <row r="4988" spans="1:13" x14ac:dyDescent="0.25">
      <c r="A4988" t="s">
        <v>5058</v>
      </c>
      <c r="B4988">
        <v>45913</v>
      </c>
      <c r="C4988" t="s">
        <v>48</v>
      </c>
      <c r="D4988" t="s">
        <v>65</v>
      </c>
      <c r="E4988" t="s">
        <v>19</v>
      </c>
      <c r="F4988" t="s">
        <v>16</v>
      </c>
      <c r="G4988">
        <v>25</v>
      </c>
      <c r="H4988" s="4">
        <v>200</v>
      </c>
      <c r="I4988" s="3">
        <v>0.1</v>
      </c>
      <c r="J4988" t="s">
        <v>72</v>
      </c>
      <c r="K4988" t="s">
        <v>58</v>
      </c>
      <c r="L4988" t="s">
        <v>30</v>
      </c>
      <c r="M4988" s="4">
        <f>+TablaVentas[[#This Row],[Cantidad]]*TablaVentas[[#This Row],[Precio_unitario]]*(1-TablaVentas[[#This Row],[Descuento]])</f>
        <v>4500</v>
      </c>
    </row>
    <row r="4989" spans="1:13" x14ac:dyDescent="0.25">
      <c r="A4989" t="s">
        <v>5059</v>
      </c>
      <c r="B4989">
        <v>45831</v>
      </c>
      <c r="C4989" t="s">
        <v>45</v>
      </c>
      <c r="D4989" t="s">
        <v>64</v>
      </c>
      <c r="E4989" t="s">
        <v>17</v>
      </c>
      <c r="F4989" t="s">
        <v>18</v>
      </c>
      <c r="G4989">
        <v>11</v>
      </c>
      <c r="H4989" s="4">
        <v>1200</v>
      </c>
      <c r="I4989" s="3">
        <v>0.3</v>
      </c>
      <c r="J4989" t="s">
        <v>70</v>
      </c>
      <c r="K4989" t="s">
        <v>61</v>
      </c>
      <c r="L4989" t="s">
        <v>56</v>
      </c>
      <c r="M4989" s="4">
        <f>+TablaVentas[[#This Row],[Cantidad]]*TablaVentas[[#This Row],[Precio_unitario]]*(1-TablaVentas[[#This Row],[Descuento]])</f>
        <v>9240</v>
      </c>
    </row>
    <row r="4990" spans="1:13" x14ac:dyDescent="0.25">
      <c r="A4990" t="s">
        <v>5060</v>
      </c>
      <c r="B4990">
        <v>45907</v>
      </c>
      <c r="C4990" t="s">
        <v>47</v>
      </c>
      <c r="D4990" t="s">
        <v>66</v>
      </c>
      <c r="E4990" t="s">
        <v>20</v>
      </c>
      <c r="F4990" t="s">
        <v>21</v>
      </c>
      <c r="G4990">
        <v>43</v>
      </c>
      <c r="H4990" s="4">
        <v>800</v>
      </c>
      <c r="I4990" s="3">
        <v>0.2</v>
      </c>
      <c r="J4990" t="s">
        <v>72</v>
      </c>
      <c r="K4990" t="s">
        <v>58</v>
      </c>
      <c r="L4990" t="s">
        <v>30</v>
      </c>
      <c r="M4990" s="4">
        <f>+TablaVentas[[#This Row],[Cantidad]]*TablaVentas[[#This Row],[Precio_unitario]]*(1-TablaVentas[[#This Row],[Descuento]])</f>
        <v>27520</v>
      </c>
    </row>
    <row r="4991" spans="1:13" x14ac:dyDescent="0.25">
      <c r="A4991" t="s">
        <v>5061</v>
      </c>
      <c r="B4991">
        <v>46012</v>
      </c>
      <c r="C4991" t="s">
        <v>47</v>
      </c>
      <c r="D4991" t="s">
        <v>66</v>
      </c>
      <c r="E4991" t="s">
        <v>20</v>
      </c>
      <c r="F4991" t="s">
        <v>21</v>
      </c>
      <c r="G4991">
        <v>23</v>
      </c>
      <c r="H4991" s="4">
        <v>800</v>
      </c>
      <c r="I4991" s="3">
        <v>0.2</v>
      </c>
      <c r="J4991" t="s">
        <v>70</v>
      </c>
      <c r="K4991" t="s">
        <v>61</v>
      </c>
      <c r="L4991" t="s">
        <v>56</v>
      </c>
      <c r="M4991" s="4">
        <f>+TablaVentas[[#This Row],[Cantidad]]*TablaVentas[[#This Row],[Precio_unitario]]*(1-TablaVentas[[#This Row],[Descuento]])</f>
        <v>14720</v>
      </c>
    </row>
    <row r="4992" spans="1:13" x14ac:dyDescent="0.25">
      <c r="A4992" t="s">
        <v>5062</v>
      </c>
      <c r="B4992">
        <v>45673</v>
      </c>
      <c r="C4992" t="s">
        <v>45</v>
      </c>
      <c r="D4992" t="s">
        <v>66</v>
      </c>
      <c r="E4992" t="s">
        <v>20</v>
      </c>
      <c r="F4992" t="s">
        <v>21</v>
      </c>
      <c r="G4992">
        <v>21</v>
      </c>
      <c r="H4992" s="4">
        <v>800</v>
      </c>
      <c r="I4992" s="3">
        <v>0.2</v>
      </c>
      <c r="J4992" t="s">
        <v>70</v>
      </c>
      <c r="K4992" t="s">
        <v>59</v>
      </c>
      <c r="L4992" t="s">
        <v>34</v>
      </c>
      <c r="M4992" s="4">
        <f>+TablaVentas[[#This Row],[Cantidad]]*TablaVentas[[#This Row],[Precio_unitario]]*(1-TablaVentas[[#This Row],[Descuento]])</f>
        <v>13440</v>
      </c>
    </row>
    <row r="4993" spans="1:13" x14ac:dyDescent="0.25">
      <c r="A4993" t="s">
        <v>5063</v>
      </c>
      <c r="B4993">
        <v>45748</v>
      </c>
      <c r="C4993" t="s">
        <v>47</v>
      </c>
      <c r="D4993" t="s">
        <v>64</v>
      </c>
      <c r="E4993" t="s">
        <v>17</v>
      </c>
      <c r="F4993" t="s">
        <v>18</v>
      </c>
      <c r="G4993">
        <v>45</v>
      </c>
      <c r="H4993" s="4">
        <v>1200</v>
      </c>
      <c r="I4993" s="3">
        <v>0.3</v>
      </c>
      <c r="J4993" t="s">
        <v>70</v>
      </c>
      <c r="K4993" t="s">
        <v>61</v>
      </c>
      <c r="L4993" t="s">
        <v>56</v>
      </c>
      <c r="M4993" s="4">
        <f>+TablaVentas[[#This Row],[Cantidad]]*TablaVentas[[#This Row],[Precio_unitario]]*(1-TablaVentas[[#This Row],[Descuento]])</f>
        <v>37800</v>
      </c>
    </row>
    <row r="4994" spans="1:13" x14ac:dyDescent="0.25">
      <c r="A4994" t="s">
        <v>5064</v>
      </c>
      <c r="B4994">
        <v>45696</v>
      </c>
      <c r="C4994" t="s">
        <v>46</v>
      </c>
      <c r="D4994" t="s">
        <v>63</v>
      </c>
      <c r="E4994" t="s">
        <v>15</v>
      </c>
      <c r="F4994" t="s">
        <v>16</v>
      </c>
      <c r="G4994">
        <v>39</v>
      </c>
      <c r="H4994" s="4">
        <v>50</v>
      </c>
      <c r="I4994" s="3">
        <v>0.1</v>
      </c>
      <c r="J4994" t="s">
        <v>72</v>
      </c>
      <c r="K4994" t="s">
        <v>61</v>
      </c>
      <c r="L4994" t="s">
        <v>56</v>
      </c>
      <c r="M4994" s="4">
        <f>+TablaVentas[[#This Row],[Cantidad]]*TablaVentas[[#This Row],[Precio_unitario]]*(1-TablaVentas[[#This Row],[Descuento]])</f>
        <v>1755</v>
      </c>
    </row>
    <row r="4995" spans="1:13" x14ac:dyDescent="0.25">
      <c r="A4995" t="s">
        <v>5065</v>
      </c>
      <c r="B4995">
        <v>45753</v>
      </c>
      <c r="C4995" t="s">
        <v>48</v>
      </c>
      <c r="D4995" t="s">
        <v>63</v>
      </c>
      <c r="E4995" t="s">
        <v>15</v>
      </c>
      <c r="F4995" t="s">
        <v>16</v>
      </c>
      <c r="G4995">
        <v>35</v>
      </c>
      <c r="H4995" s="4">
        <v>50</v>
      </c>
      <c r="I4995" s="3">
        <v>0.1</v>
      </c>
      <c r="J4995" t="s">
        <v>74</v>
      </c>
      <c r="K4995" t="s">
        <v>62</v>
      </c>
      <c r="L4995" t="s">
        <v>57</v>
      </c>
      <c r="M4995" s="4">
        <f>+TablaVentas[[#This Row],[Cantidad]]*TablaVentas[[#This Row],[Precio_unitario]]*(1-TablaVentas[[#This Row],[Descuento]])</f>
        <v>1575</v>
      </c>
    </row>
    <row r="4996" spans="1:13" x14ac:dyDescent="0.25">
      <c r="A4996" t="s">
        <v>5066</v>
      </c>
      <c r="B4996">
        <v>45877</v>
      </c>
      <c r="C4996" t="s">
        <v>46</v>
      </c>
      <c r="D4996" t="s">
        <v>64</v>
      </c>
      <c r="E4996" t="s">
        <v>17</v>
      </c>
      <c r="F4996" t="s">
        <v>18</v>
      </c>
      <c r="G4996">
        <v>43</v>
      </c>
      <c r="H4996" s="4">
        <v>1200</v>
      </c>
      <c r="I4996" s="3">
        <v>0.3</v>
      </c>
      <c r="J4996" t="s">
        <v>74</v>
      </c>
      <c r="K4996" t="s">
        <v>59</v>
      </c>
      <c r="L4996" t="s">
        <v>34</v>
      </c>
      <c r="M4996" s="4">
        <f>+TablaVentas[[#This Row],[Cantidad]]*TablaVentas[[#This Row],[Precio_unitario]]*(1-TablaVentas[[#This Row],[Descuento]])</f>
        <v>36120</v>
      </c>
    </row>
    <row r="4997" spans="1:13" x14ac:dyDescent="0.25">
      <c r="A4997" t="s">
        <v>5067</v>
      </c>
      <c r="B4997">
        <v>45694</v>
      </c>
      <c r="C4997" t="s">
        <v>45</v>
      </c>
      <c r="D4997" t="s">
        <v>66</v>
      </c>
      <c r="E4997" t="s">
        <v>20</v>
      </c>
      <c r="F4997" t="s">
        <v>21</v>
      </c>
      <c r="G4997">
        <v>30</v>
      </c>
      <c r="H4997" s="4">
        <v>800</v>
      </c>
      <c r="I4997" s="3">
        <v>0.2</v>
      </c>
      <c r="J4997" t="s">
        <v>72</v>
      </c>
      <c r="K4997" t="s">
        <v>59</v>
      </c>
      <c r="L4997" t="s">
        <v>34</v>
      </c>
      <c r="M4997" s="4">
        <f>+TablaVentas[[#This Row],[Cantidad]]*TablaVentas[[#This Row],[Precio_unitario]]*(1-TablaVentas[[#This Row],[Descuento]])</f>
        <v>19200</v>
      </c>
    </row>
    <row r="4998" spans="1:13" x14ac:dyDescent="0.25">
      <c r="A4998" t="s">
        <v>5068</v>
      </c>
      <c r="B4998">
        <v>45968</v>
      </c>
      <c r="C4998" t="s">
        <v>46</v>
      </c>
      <c r="D4998" t="s">
        <v>63</v>
      </c>
      <c r="E4998" t="s">
        <v>15</v>
      </c>
      <c r="F4998" t="s">
        <v>16</v>
      </c>
      <c r="G4998">
        <v>44</v>
      </c>
      <c r="H4998" s="4">
        <v>50</v>
      </c>
      <c r="I4998" s="3">
        <v>0.1</v>
      </c>
      <c r="J4998" t="s">
        <v>72</v>
      </c>
      <c r="K4998" t="s">
        <v>61</v>
      </c>
      <c r="L4998" t="s">
        <v>56</v>
      </c>
      <c r="M4998" s="4">
        <f>+TablaVentas[[#This Row],[Cantidad]]*TablaVentas[[#This Row],[Precio_unitario]]*(1-TablaVentas[[#This Row],[Descuento]])</f>
        <v>1980</v>
      </c>
    </row>
    <row r="4999" spans="1:13" x14ac:dyDescent="0.25">
      <c r="A4999" t="s">
        <v>5069</v>
      </c>
      <c r="B4999">
        <v>45789</v>
      </c>
      <c r="C4999" t="s">
        <v>47</v>
      </c>
      <c r="D4999" t="s">
        <v>65</v>
      </c>
      <c r="E4999" t="s">
        <v>19</v>
      </c>
      <c r="F4999" t="s">
        <v>16</v>
      </c>
      <c r="G4999">
        <v>27</v>
      </c>
      <c r="H4999" s="4">
        <v>200</v>
      </c>
      <c r="I4999" s="3">
        <v>0.1</v>
      </c>
      <c r="J4999" t="s">
        <v>70</v>
      </c>
      <c r="K4999" t="s">
        <v>59</v>
      </c>
      <c r="L4999" t="s">
        <v>34</v>
      </c>
      <c r="M4999" s="4">
        <f>+TablaVentas[[#This Row],[Cantidad]]*TablaVentas[[#This Row],[Precio_unitario]]*(1-TablaVentas[[#This Row],[Descuento]])</f>
        <v>4860</v>
      </c>
    </row>
    <row r="5000" spans="1:13" x14ac:dyDescent="0.25">
      <c r="A5000" t="s">
        <v>5070</v>
      </c>
      <c r="B5000">
        <v>45961</v>
      </c>
      <c r="C5000" t="s">
        <v>47</v>
      </c>
      <c r="D5000" t="s">
        <v>66</v>
      </c>
      <c r="E5000" t="s">
        <v>20</v>
      </c>
      <c r="F5000" t="s">
        <v>21</v>
      </c>
      <c r="G5000">
        <v>11</v>
      </c>
      <c r="H5000" s="4">
        <v>800</v>
      </c>
      <c r="I5000" s="3">
        <v>0.2</v>
      </c>
      <c r="J5000" t="s">
        <v>74</v>
      </c>
      <c r="K5000" t="s">
        <v>62</v>
      </c>
      <c r="L5000" t="s">
        <v>57</v>
      </c>
      <c r="M5000" s="4">
        <f>+TablaVentas[[#This Row],[Cantidad]]*TablaVentas[[#This Row],[Precio_unitario]]*(1-TablaVentas[[#This Row],[Descuento]])</f>
        <v>7040</v>
      </c>
    </row>
    <row r="5001" spans="1:13" x14ac:dyDescent="0.25">
      <c r="A5001" t="s">
        <v>5071</v>
      </c>
      <c r="B5001">
        <v>45712</v>
      </c>
      <c r="C5001" t="s">
        <v>46</v>
      </c>
      <c r="D5001" t="s">
        <v>65</v>
      </c>
      <c r="E5001" t="s">
        <v>19</v>
      </c>
      <c r="F5001" t="s">
        <v>16</v>
      </c>
      <c r="G5001">
        <v>18</v>
      </c>
      <c r="H5001" s="4">
        <v>200</v>
      </c>
      <c r="I5001" s="3">
        <v>0.1</v>
      </c>
      <c r="J5001" t="s">
        <v>70</v>
      </c>
      <c r="K5001" t="s">
        <v>59</v>
      </c>
      <c r="L5001" t="s">
        <v>34</v>
      </c>
      <c r="M5001" s="4">
        <f>+TablaVentas[[#This Row],[Cantidad]]*TablaVentas[[#This Row],[Precio_unitario]]*(1-TablaVentas[[#This Row],[Descuento]])</f>
        <v>3240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D69A-5ABE-4619-A349-49FEB20BDADB}">
  <dimension ref="A1:F29"/>
  <sheetViews>
    <sheetView tabSelected="1" workbookViewId="0">
      <selection activeCell="E11" sqref="E11"/>
    </sheetView>
  </sheetViews>
  <sheetFormatPr baseColWidth="10" defaultRowHeight="15" x14ac:dyDescent="0.25"/>
  <cols>
    <col min="1" max="1" width="25.42578125" customWidth="1"/>
    <col min="2" max="2" width="16.5703125" bestFit="1" customWidth="1"/>
    <col min="5" max="5" width="17.5703125" bestFit="1" customWidth="1"/>
    <col min="6" max="6" width="19.85546875" bestFit="1" customWidth="1"/>
  </cols>
  <sheetData>
    <row r="1" spans="1:6" x14ac:dyDescent="0.25">
      <c r="A1" t="s">
        <v>5072</v>
      </c>
      <c r="B1" t="s">
        <v>5074</v>
      </c>
    </row>
    <row r="2" spans="1:6" x14ac:dyDescent="0.25">
      <c r="A2" t="s">
        <v>57</v>
      </c>
      <c r="B2" s="4">
        <f>+SUMIF(TablaVentas[Sucursal],"Ayacucho",TablaVentas[Venta_Total])</f>
        <v>10644860</v>
      </c>
    </row>
    <row r="3" spans="1:6" x14ac:dyDescent="0.25">
      <c r="A3" t="s">
        <v>37</v>
      </c>
      <c r="B3" s="4">
        <f>+SUMIF(TablaVentas[Sucursal],A3,TablaVentas[Venta_Total])</f>
        <v>10892765</v>
      </c>
    </row>
    <row r="4" spans="1:6" x14ac:dyDescent="0.25">
      <c r="A4" t="s">
        <v>56</v>
      </c>
      <c r="B4" s="4">
        <f>+SUMIF(TablaVentas[Sucursal],A4,TablaVentas[Venta_Total])</f>
        <v>10490245</v>
      </c>
    </row>
    <row r="5" spans="1:6" x14ac:dyDescent="0.25">
      <c r="A5" t="s">
        <v>30</v>
      </c>
      <c r="B5" s="4">
        <f>+SUMIF(TablaVentas[Sucursal],A5,TablaVentas[Venta_Total])</f>
        <v>10635700</v>
      </c>
    </row>
    <row r="6" spans="1:6" x14ac:dyDescent="0.25">
      <c r="A6" t="s">
        <v>34</v>
      </c>
      <c r="B6" s="4">
        <f>+SUMIF(TablaVentas[Sucursal],A6,TablaVentas[Venta_Total])</f>
        <v>10621870</v>
      </c>
    </row>
    <row r="8" spans="1:6" x14ac:dyDescent="0.25">
      <c r="E8" s="6" t="s">
        <v>5078</v>
      </c>
      <c r="F8" t="s">
        <v>5077</v>
      </c>
    </row>
    <row r="9" spans="1:6" x14ac:dyDescent="0.25">
      <c r="A9" t="s">
        <v>5075</v>
      </c>
      <c r="E9" s="7" t="s">
        <v>37</v>
      </c>
      <c r="F9" s="8">
        <v>10892765</v>
      </c>
    </row>
    <row r="10" spans="1:6" x14ac:dyDescent="0.25">
      <c r="A10" t="s">
        <v>57</v>
      </c>
      <c r="B10" s="4">
        <f>+SUMIFS(TablaVentas[Venta_Total],TablaVentas[Sucursal],A10,TablaVentas[Categoria],"Electrónica")</f>
        <v>1515060</v>
      </c>
      <c r="E10" s="9" t="s">
        <v>18</v>
      </c>
      <c r="F10" s="8">
        <v>5657400</v>
      </c>
    </row>
    <row r="11" spans="1:6" x14ac:dyDescent="0.25">
      <c r="A11" t="s">
        <v>37</v>
      </c>
      <c r="B11" s="4">
        <f>+SUMIFS(TablaVentas[Venta_Total],TablaVentas[Sucursal],A11,TablaVentas[Categoria],"Electrónica")</f>
        <v>1415205</v>
      </c>
      <c r="E11" s="9" t="s">
        <v>16</v>
      </c>
      <c r="F11" s="8">
        <v>1415205</v>
      </c>
    </row>
    <row r="12" spans="1:6" x14ac:dyDescent="0.25">
      <c r="A12" t="s">
        <v>56</v>
      </c>
      <c r="B12" s="4">
        <f>+SUMIFS(TablaVentas[Venta_Total],TablaVentas[Sucursal],A12,TablaVentas[Categoria],"Electrónica")</f>
        <v>1421685</v>
      </c>
      <c r="E12" s="9" t="s">
        <v>21</v>
      </c>
      <c r="F12" s="8">
        <v>3820160</v>
      </c>
    </row>
    <row r="13" spans="1:6" x14ac:dyDescent="0.25">
      <c r="A13" t="s">
        <v>30</v>
      </c>
      <c r="B13" s="4">
        <f>+SUMIFS(TablaVentas[Venta_Total],TablaVentas[Sucursal],A13,TablaVentas[Categoria],"Electrónica")</f>
        <v>1322820</v>
      </c>
      <c r="E13" s="7" t="s">
        <v>57</v>
      </c>
      <c r="F13" s="8">
        <v>10644860</v>
      </c>
    </row>
    <row r="14" spans="1:6" x14ac:dyDescent="0.25">
      <c r="A14" t="s">
        <v>34</v>
      </c>
      <c r="B14" s="4">
        <f>+SUMIFS(TablaVentas[Venta_Total],TablaVentas[Sucursal],A14,TablaVentas[Categoria],"Electrónica")</f>
        <v>1345950</v>
      </c>
      <c r="E14" s="9" t="s">
        <v>18</v>
      </c>
      <c r="F14" s="8">
        <v>5309640</v>
      </c>
    </row>
    <row r="15" spans="1:6" x14ac:dyDescent="0.25">
      <c r="E15" s="9" t="s">
        <v>16</v>
      </c>
      <c r="F15" s="8">
        <v>1515060</v>
      </c>
    </row>
    <row r="16" spans="1:6" x14ac:dyDescent="0.25">
      <c r="E16" s="9" t="s">
        <v>21</v>
      </c>
      <c r="F16" s="8">
        <v>3820160</v>
      </c>
    </row>
    <row r="17" spans="1:6" x14ac:dyDescent="0.25">
      <c r="A17" t="s">
        <v>5076</v>
      </c>
      <c r="E17" s="7" t="s">
        <v>34</v>
      </c>
      <c r="F17" s="8">
        <v>10621870</v>
      </c>
    </row>
    <row r="18" spans="1:6" x14ac:dyDescent="0.25">
      <c r="A18" t="s">
        <v>57</v>
      </c>
      <c r="B18" s="5">
        <f>+SUMIFS(TablaVentas[Venta_Total],TablaVentas[Sucursal],A18,TablaVentas[Categoria],"Computo")</f>
        <v>5309640</v>
      </c>
      <c r="E18" s="9" t="s">
        <v>18</v>
      </c>
      <c r="F18" s="8">
        <v>5216400</v>
      </c>
    </row>
    <row r="19" spans="1:6" x14ac:dyDescent="0.25">
      <c r="A19" t="s">
        <v>37</v>
      </c>
      <c r="B19" s="5">
        <f>+SUMIFS(TablaVentas[Venta_Total],TablaVentas[Sucursal],A19,TablaVentas[Categoria],"Computo")</f>
        <v>5657400</v>
      </c>
      <c r="E19" s="9" t="s">
        <v>16</v>
      </c>
      <c r="F19" s="8">
        <v>1345950</v>
      </c>
    </row>
    <row r="20" spans="1:6" x14ac:dyDescent="0.25">
      <c r="A20" t="s">
        <v>56</v>
      </c>
      <c r="B20" s="5">
        <f>+SUMIFS(TablaVentas[Venta_Total],TablaVentas[Sucursal],A20,TablaVentas[Categoria],"Computo")</f>
        <v>5444880</v>
      </c>
      <c r="E20" s="9" t="s">
        <v>21</v>
      </c>
      <c r="F20" s="8">
        <v>4059520</v>
      </c>
    </row>
    <row r="21" spans="1:6" x14ac:dyDescent="0.25">
      <c r="A21" t="s">
        <v>30</v>
      </c>
      <c r="B21" s="5">
        <f>+SUMIFS(TablaVentas[Venta_Total],TablaVentas[Sucursal],A21,TablaVentas[Categoria],"Computo")</f>
        <v>5118960</v>
      </c>
      <c r="E21" s="7" t="s">
        <v>30</v>
      </c>
      <c r="F21" s="8">
        <v>10635700</v>
      </c>
    </row>
    <row r="22" spans="1:6" x14ac:dyDescent="0.25">
      <c r="A22" t="s">
        <v>34</v>
      </c>
      <c r="B22" s="5">
        <f>+SUMIFS(TablaVentas[Venta_Total],TablaVentas[Sucursal],A22,TablaVentas[Categoria],"Computo")</f>
        <v>5216400</v>
      </c>
      <c r="E22" s="9" t="s">
        <v>18</v>
      </c>
      <c r="F22" s="8">
        <v>5118960</v>
      </c>
    </row>
    <row r="23" spans="1:6" x14ac:dyDescent="0.25">
      <c r="E23" s="9" t="s">
        <v>16</v>
      </c>
      <c r="F23" s="8">
        <v>1322820</v>
      </c>
    </row>
    <row r="24" spans="1:6" x14ac:dyDescent="0.25">
      <c r="E24" s="9" t="s">
        <v>21</v>
      </c>
      <c r="F24" s="8">
        <v>4193920</v>
      </c>
    </row>
    <row r="25" spans="1:6" x14ac:dyDescent="0.25">
      <c r="E25" s="7" t="s">
        <v>56</v>
      </c>
      <c r="F25" s="8">
        <v>10490245</v>
      </c>
    </row>
    <row r="26" spans="1:6" x14ac:dyDescent="0.25">
      <c r="E26" s="9" t="s">
        <v>18</v>
      </c>
      <c r="F26" s="8">
        <v>5444880</v>
      </c>
    </row>
    <row r="27" spans="1:6" x14ac:dyDescent="0.25">
      <c r="E27" s="9" t="s">
        <v>16</v>
      </c>
      <c r="F27" s="8">
        <v>1421685</v>
      </c>
    </row>
    <row r="28" spans="1:6" x14ac:dyDescent="0.25">
      <c r="E28" s="9" t="s">
        <v>21</v>
      </c>
      <c r="F28" s="8">
        <v>3623680</v>
      </c>
    </row>
    <row r="29" spans="1:6" x14ac:dyDescent="0.25">
      <c r="E29" s="7" t="s">
        <v>5079</v>
      </c>
      <c r="F29" s="8">
        <v>53285440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Ventas_Edicion1</vt:lpstr>
      <vt:lpstr>Tablas aux</vt:lpstr>
      <vt:lpstr>Ventas_final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andymaytaquintana@hotmail.com</dc:creator>
  <cp:lastModifiedBy>andymaytaquintana@hotmail.com</cp:lastModifiedBy>
  <dcterms:created xsi:type="dcterms:W3CDTF">2026-10-09T13:50:58Z</dcterms:created>
  <dcterms:modified xsi:type="dcterms:W3CDTF">2026-10-09T14:38:54Z</dcterms:modified>
</cp:coreProperties>
</file>